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-dh.slu.se\home$\anck0001\My Documents\AK\Databas\KollaIndata\Utskick\"/>
    </mc:Choice>
  </mc:AlternateContent>
  <workbookProtection workbookAlgorithmName="SHA-512" workbookHashValue="lZoSIm5UTjHF0SpAobETYZrfuTZNt+wsR8P+t8W74uu+wFydJwxOvFP4Cc4kDkbAA9jOXeJr3t9pX84OrVHf7g==" workbookSaltValue="KcNq3eU+EPqRxVBRZGJoQA==" workbookSpinCount="100000" lockStructure="1"/>
  <bookViews>
    <workbookView xWindow="-15" yWindow="7290" windowWidth="28830" windowHeight="7350"/>
  </bookViews>
  <sheets>
    <sheet name="Information" sheetId="6" r:id="rId1"/>
    <sheet name="Metadata" sheetId="8" r:id="rId2"/>
    <sheet name="Fångster" sheetId="9" r:id="rId3"/>
    <sheet name="Index" sheetId="14" r:id="rId4"/>
    <sheet name="Beräkningar" sheetId="11" state="hidden" r:id="rId5"/>
    <sheet name="EQR8-variabler" sheetId="7" r:id="rId6"/>
    <sheet name="AindexW5-variabler" sheetId="12" r:id="rId7"/>
    <sheet name="EindexW3-variabler" sheetId="13" r:id="rId8"/>
  </sheets>
  <calcPr calcId="162913"/>
</workbook>
</file>

<file path=xl/calcChain.xml><?xml version="1.0" encoding="utf-8"?>
<calcChain xmlns="http://schemas.openxmlformats.org/spreadsheetml/2006/main">
  <c r="AG72" i="11" l="1"/>
  <c r="K28" i="14" s="1"/>
  <c r="AG53" i="11"/>
  <c r="AG66" i="11" s="1"/>
  <c r="AG73" i="11" s="1"/>
  <c r="K29" i="14" s="1"/>
  <c r="J29" i="14" l="1"/>
  <c r="AG43" i="11"/>
  <c r="AG63" i="11" s="1"/>
  <c r="J28" i="14" s="1"/>
  <c r="AF37" i="11"/>
  <c r="AF29" i="11"/>
  <c r="AF30" i="11"/>
  <c r="AF31" i="11"/>
  <c r="AF32" i="11"/>
  <c r="AF33" i="11"/>
  <c r="AF34" i="11"/>
  <c r="AF35" i="11"/>
  <c r="AF36" i="11"/>
  <c r="AD67" i="11"/>
  <c r="K12" i="14" s="1"/>
  <c r="AC63" i="11"/>
  <c r="AD63" i="11"/>
  <c r="AC55" i="11"/>
  <c r="AC50" i="11"/>
  <c r="AC45" i="11"/>
  <c r="C29" i="14"/>
  <c r="C28" i="14"/>
  <c r="C12" i="14"/>
  <c r="E15" i="8" l="1"/>
  <c r="E13" i="8"/>
  <c r="E12" i="8"/>
  <c r="E11" i="8"/>
  <c r="E10" i="8"/>
  <c r="E9" i="8"/>
  <c r="E8" i="8"/>
  <c r="X35" i="11" l="1"/>
  <c r="AD35" i="11" s="1"/>
  <c r="X34" i="11"/>
  <c r="AD34" i="11" s="1"/>
  <c r="AD64" i="11" s="1"/>
  <c r="AD65" i="11" l="1"/>
  <c r="AD66" i="11"/>
  <c r="J12" i="14" s="1"/>
  <c r="AA34" i="11"/>
  <c r="AA31" i="11"/>
  <c r="X64" i="11"/>
  <c r="X33" i="11"/>
  <c r="X32" i="11"/>
  <c r="X31" i="11"/>
  <c r="X24" i="11"/>
  <c r="AA30" i="11" l="1"/>
  <c r="AG30" i="11" s="1"/>
  <c r="AD31" i="11"/>
  <c r="X42" i="11"/>
  <c r="D7" i="14" s="1"/>
  <c r="AD32" i="11"/>
  <c r="X60" i="11"/>
  <c r="D11" i="14" s="1"/>
  <c r="AD33" i="11"/>
  <c r="AA32" i="11"/>
  <c r="AG32" i="11" s="1"/>
  <c r="AG31" i="11"/>
  <c r="AG44" i="11" s="1"/>
  <c r="AG45" i="11" s="1"/>
  <c r="AG46" i="11" s="1"/>
  <c r="AA35" i="11"/>
  <c r="AG35" i="11" s="1"/>
  <c r="AG34" i="11"/>
  <c r="AA48" i="11"/>
  <c r="AA49" i="11" s="1"/>
  <c r="D47" i="14" s="1"/>
  <c r="AA58" i="11"/>
  <c r="AA59" i="11" s="1"/>
  <c r="AA60" i="11" s="1"/>
  <c r="X56" i="11"/>
  <c r="X57" i="11" s="1"/>
  <c r="D10" i="14" s="1"/>
  <c r="AA51" i="11"/>
  <c r="AA52" i="11" s="1"/>
  <c r="D29" i="14" s="1"/>
  <c r="X65" i="11"/>
  <c r="D12" i="14" s="1"/>
  <c r="X36" i="11"/>
  <c r="D5" i="14" s="1"/>
  <c r="X39" i="11"/>
  <c r="D6" i="14" s="1"/>
  <c r="AA33" i="11"/>
  <c r="X51" i="11"/>
  <c r="X52" i="11" s="1"/>
  <c r="D9" i="14" s="1"/>
  <c r="X46" i="11"/>
  <c r="X47" i="11" s="1"/>
  <c r="D8" i="14" s="1"/>
  <c r="B10" i="11"/>
  <c r="J10" i="11" s="1"/>
  <c r="C4" i="11"/>
  <c r="C5" i="11"/>
  <c r="B12" i="11"/>
  <c r="C12" i="11"/>
  <c r="AD60" i="11" l="1"/>
  <c r="AD46" i="11"/>
  <c r="AD47" i="11" s="1"/>
  <c r="AD42" i="11"/>
  <c r="AD36" i="11"/>
  <c r="AD39" i="11"/>
  <c r="AA38" i="11"/>
  <c r="AA39" i="11" s="1"/>
  <c r="D46" i="14" s="1"/>
  <c r="AG33" i="11"/>
  <c r="AG41" i="11" s="1"/>
  <c r="AG42" i="11" s="1"/>
  <c r="AG51" i="11"/>
  <c r="AG52" i="11" s="1"/>
  <c r="AD56" i="11"/>
  <c r="AD57" i="11" s="1"/>
  <c r="AD51" i="11"/>
  <c r="AD52" i="11" s="1"/>
  <c r="AG58" i="11"/>
  <c r="AG59" i="11" s="1"/>
  <c r="AG60" i="11" s="1"/>
  <c r="D45" i="14"/>
  <c r="D30" i="14"/>
  <c r="AA44" i="11"/>
  <c r="AA45" i="11" s="1"/>
  <c r="AA46" i="11" s="1"/>
  <c r="D26" i="14" s="1"/>
  <c r="AG54" i="11"/>
  <c r="AG55" i="11" s="1"/>
  <c r="AG56" i="11" s="1"/>
  <c r="AG48" i="11"/>
  <c r="AG49" i="11" s="1"/>
  <c r="AA54" i="11"/>
  <c r="AA55" i="11" s="1"/>
  <c r="AA56" i="11" s="1"/>
  <c r="D27" i="14" s="1"/>
  <c r="AA41" i="11"/>
  <c r="AA42" i="11" s="1"/>
  <c r="D28" i="14" s="1"/>
  <c r="M12" i="11"/>
  <c r="L12" i="11"/>
  <c r="G5" i="11"/>
  <c r="I5" i="11"/>
  <c r="G4" i="11"/>
  <c r="K4" i="11"/>
  <c r="H5" i="11"/>
  <c r="AG38" i="11" l="1"/>
  <c r="AG39" i="11" s="1"/>
  <c r="T5" i="11"/>
  <c r="U5" i="11" s="1"/>
  <c r="T6" i="11"/>
  <c r="U6" i="11" s="1"/>
  <c r="T7" i="11"/>
  <c r="U7" i="11" s="1"/>
  <c r="T8" i="11"/>
  <c r="U8" i="11" s="1"/>
  <c r="T9" i="11"/>
  <c r="U9" i="11" s="1"/>
  <c r="T10" i="11"/>
  <c r="U10" i="11" s="1"/>
  <c r="T11" i="11"/>
  <c r="U11" i="11" s="1"/>
  <c r="T12" i="11"/>
  <c r="U12" i="11" s="1"/>
  <c r="T13" i="11"/>
  <c r="U13" i="11" s="1"/>
  <c r="T14" i="11"/>
  <c r="U14" i="11" s="1"/>
  <c r="T15" i="11"/>
  <c r="U15" i="11" s="1"/>
  <c r="T16" i="11"/>
  <c r="U16" i="11" s="1"/>
  <c r="T17" i="11"/>
  <c r="U17" i="11" s="1"/>
  <c r="T18" i="11"/>
  <c r="U18" i="11" s="1"/>
  <c r="T19" i="11"/>
  <c r="U19" i="11" s="1"/>
  <c r="T20" i="11"/>
  <c r="U20" i="11" s="1"/>
  <c r="T21" i="11"/>
  <c r="U21" i="11" s="1"/>
  <c r="T22" i="11"/>
  <c r="U22" i="11" s="1"/>
  <c r="T23" i="11"/>
  <c r="U23" i="11" s="1"/>
  <c r="T24" i="11"/>
  <c r="U24" i="11" s="1"/>
  <c r="T25" i="11"/>
  <c r="U25" i="11" s="1"/>
  <c r="T26" i="11"/>
  <c r="U26" i="11" s="1"/>
  <c r="T27" i="11"/>
  <c r="U27" i="11" s="1"/>
  <c r="T28" i="11"/>
  <c r="U28" i="11" s="1"/>
  <c r="T29" i="11"/>
  <c r="U29" i="11" s="1"/>
  <c r="T30" i="11"/>
  <c r="U30" i="11" s="1"/>
  <c r="T31" i="11"/>
  <c r="U31" i="11" s="1"/>
  <c r="T32" i="11"/>
  <c r="U32" i="11" s="1"/>
  <c r="T33" i="11"/>
  <c r="U33" i="11" s="1"/>
  <c r="T34" i="11"/>
  <c r="U34" i="11" s="1"/>
  <c r="T35" i="11"/>
  <c r="U35" i="11" s="1"/>
  <c r="T36" i="11"/>
  <c r="U36" i="11" s="1"/>
  <c r="T37" i="11"/>
  <c r="U37" i="11" s="1"/>
  <c r="T38" i="11"/>
  <c r="U38" i="11" s="1"/>
  <c r="T39" i="11"/>
  <c r="U39" i="11" s="1"/>
  <c r="T40" i="11"/>
  <c r="U40" i="11" s="1"/>
  <c r="T41" i="11"/>
  <c r="U41" i="11" s="1"/>
  <c r="T42" i="11"/>
  <c r="U42" i="11" s="1"/>
  <c r="T43" i="11"/>
  <c r="U43" i="11" s="1"/>
  <c r="T44" i="11"/>
  <c r="U44" i="11" s="1"/>
  <c r="T45" i="11"/>
  <c r="U45" i="11" s="1"/>
  <c r="T46" i="11"/>
  <c r="U46" i="11" s="1"/>
  <c r="T47" i="11"/>
  <c r="U47" i="11" s="1"/>
  <c r="T48" i="11"/>
  <c r="U48" i="11" s="1"/>
  <c r="T49" i="11"/>
  <c r="U49" i="11" s="1"/>
  <c r="T50" i="11"/>
  <c r="U50" i="11" s="1"/>
  <c r="T51" i="11"/>
  <c r="U51" i="11" s="1"/>
  <c r="T52" i="11"/>
  <c r="U52" i="11" s="1"/>
  <c r="T53" i="11"/>
  <c r="U53" i="11" s="1"/>
  <c r="T54" i="11"/>
  <c r="U54" i="11" s="1"/>
  <c r="T55" i="11"/>
  <c r="U55" i="11" s="1"/>
  <c r="T56" i="11"/>
  <c r="U56" i="11" s="1"/>
  <c r="T57" i="11"/>
  <c r="U57" i="11" s="1"/>
  <c r="T58" i="11"/>
  <c r="U58" i="11" s="1"/>
  <c r="T59" i="11"/>
  <c r="U59" i="11" s="1"/>
  <c r="T60" i="11"/>
  <c r="U60" i="11" s="1"/>
  <c r="T61" i="11"/>
  <c r="U61" i="11" s="1"/>
  <c r="T62" i="11"/>
  <c r="U62" i="11" s="1"/>
  <c r="T63" i="11"/>
  <c r="U63" i="11" s="1"/>
  <c r="T64" i="11"/>
  <c r="U64" i="11" s="1"/>
  <c r="T65" i="11"/>
  <c r="U65" i="11" s="1"/>
  <c r="T66" i="11"/>
  <c r="U66" i="11" s="1"/>
  <c r="T67" i="11"/>
  <c r="U67" i="11" s="1"/>
  <c r="T68" i="11"/>
  <c r="U68" i="11" s="1"/>
  <c r="T69" i="11"/>
  <c r="U69" i="11" s="1"/>
  <c r="T70" i="11"/>
  <c r="U70" i="11" s="1"/>
  <c r="T71" i="11"/>
  <c r="U71" i="11" s="1"/>
  <c r="T72" i="11"/>
  <c r="U72" i="11" s="1"/>
  <c r="T73" i="11"/>
  <c r="U73" i="11" s="1"/>
  <c r="T74" i="11"/>
  <c r="U74" i="11" s="1"/>
  <c r="T75" i="11"/>
  <c r="U75" i="11" s="1"/>
  <c r="T76" i="11"/>
  <c r="U76" i="11" s="1"/>
  <c r="T77" i="11"/>
  <c r="U77" i="11" s="1"/>
  <c r="T78" i="11"/>
  <c r="U78" i="11" s="1"/>
  <c r="T79" i="11"/>
  <c r="U79" i="11" s="1"/>
  <c r="T80" i="11"/>
  <c r="U80" i="11" s="1"/>
  <c r="T81" i="11"/>
  <c r="U81" i="11" s="1"/>
  <c r="T82" i="11"/>
  <c r="U82" i="11" s="1"/>
  <c r="T83" i="11"/>
  <c r="U83" i="11" s="1"/>
  <c r="T84" i="11"/>
  <c r="U84" i="11" s="1"/>
  <c r="T85" i="11"/>
  <c r="U85" i="11" s="1"/>
  <c r="T86" i="11"/>
  <c r="U86" i="11" s="1"/>
  <c r="T87" i="11"/>
  <c r="U87" i="11" s="1"/>
  <c r="T88" i="11"/>
  <c r="U88" i="11" s="1"/>
  <c r="T89" i="11"/>
  <c r="U89" i="11" s="1"/>
  <c r="T90" i="11"/>
  <c r="U90" i="11" s="1"/>
  <c r="T91" i="11"/>
  <c r="U91" i="11" s="1"/>
  <c r="T92" i="11"/>
  <c r="U92" i="11" s="1"/>
  <c r="T93" i="11"/>
  <c r="U93" i="11" s="1"/>
  <c r="T94" i="11"/>
  <c r="U94" i="11" s="1"/>
  <c r="T95" i="11"/>
  <c r="U95" i="11" s="1"/>
  <c r="T96" i="11"/>
  <c r="U96" i="11" s="1"/>
  <c r="T97" i="11"/>
  <c r="U97" i="11" s="1"/>
  <c r="T98" i="11"/>
  <c r="U98" i="11" s="1"/>
  <c r="T99" i="11"/>
  <c r="U99" i="11" s="1"/>
  <c r="T100" i="11"/>
  <c r="U100" i="11" s="1"/>
  <c r="T101" i="11"/>
  <c r="U101" i="11" s="1"/>
  <c r="T102" i="11"/>
  <c r="U102" i="11" s="1"/>
  <c r="T103" i="11"/>
  <c r="U103" i="11" s="1"/>
  <c r="T104" i="11"/>
  <c r="U104" i="11" s="1"/>
  <c r="T105" i="11"/>
  <c r="U105" i="11" s="1"/>
  <c r="T106" i="11"/>
  <c r="U106" i="11" s="1"/>
  <c r="T107" i="11"/>
  <c r="U107" i="11" s="1"/>
  <c r="T108" i="11"/>
  <c r="U108" i="11" s="1"/>
  <c r="T109" i="11"/>
  <c r="U109" i="11" s="1"/>
  <c r="T110" i="11"/>
  <c r="U110" i="11" s="1"/>
  <c r="T111" i="11"/>
  <c r="U111" i="11" s="1"/>
  <c r="T112" i="11"/>
  <c r="U112" i="11" s="1"/>
  <c r="T113" i="11"/>
  <c r="U113" i="11" s="1"/>
  <c r="T114" i="11"/>
  <c r="U114" i="11" s="1"/>
  <c r="T115" i="11"/>
  <c r="U115" i="11" s="1"/>
  <c r="T116" i="11"/>
  <c r="U116" i="11" s="1"/>
  <c r="T117" i="11"/>
  <c r="U117" i="11" s="1"/>
  <c r="T118" i="11"/>
  <c r="U118" i="11" s="1"/>
  <c r="T119" i="11"/>
  <c r="U119" i="11" s="1"/>
  <c r="T120" i="11"/>
  <c r="U120" i="11" s="1"/>
  <c r="T121" i="11"/>
  <c r="U121" i="11" s="1"/>
  <c r="T122" i="11"/>
  <c r="U122" i="11" s="1"/>
  <c r="T123" i="11"/>
  <c r="U123" i="11" s="1"/>
  <c r="T124" i="11"/>
  <c r="U124" i="11" s="1"/>
  <c r="T125" i="11"/>
  <c r="U125" i="11" s="1"/>
  <c r="T126" i="11"/>
  <c r="U126" i="11" s="1"/>
  <c r="T127" i="11"/>
  <c r="U127" i="11" s="1"/>
  <c r="T128" i="11"/>
  <c r="U128" i="11" s="1"/>
  <c r="T129" i="11"/>
  <c r="U129" i="11" s="1"/>
  <c r="T130" i="11"/>
  <c r="U130" i="11" s="1"/>
  <c r="T131" i="11"/>
  <c r="U131" i="11" s="1"/>
  <c r="T132" i="11"/>
  <c r="U132" i="11" s="1"/>
  <c r="T133" i="11"/>
  <c r="U133" i="11" s="1"/>
  <c r="T134" i="11"/>
  <c r="U134" i="11" s="1"/>
  <c r="T135" i="11"/>
  <c r="U135" i="11" s="1"/>
  <c r="T136" i="11"/>
  <c r="U136" i="11" s="1"/>
  <c r="T137" i="11"/>
  <c r="U137" i="11" s="1"/>
  <c r="T138" i="11"/>
  <c r="U138" i="11" s="1"/>
  <c r="T139" i="11"/>
  <c r="U139" i="11" s="1"/>
  <c r="T140" i="11"/>
  <c r="U140" i="11" s="1"/>
  <c r="T141" i="11"/>
  <c r="U141" i="11" s="1"/>
  <c r="T142" i="11"/>
  <c r="U142" i="11" s="1"/>
  <c r="T143" i="11"/>
  <c r="U143" i="11" s="1"/>
  <c r="T144" i="11"/>
  <c r="U144" i="11" s="1"/>
  <c r="T145" i="11"/>
  <c r="U145" i="11" s="1"/>
  <c r="T146" i="11"/>
  <c r="U146" i="11" s="1"/>
  <c r="T147" i="11"/>
  <c r="U147" i="11" s="1"/>
  <c r="T148" i="11"/>
  <c r="U148" i="11" s="1"/>
  <c r="T149" i="11"/>
  <c r="U149" i="11" s="1"/>
  <c r="T150" i="11"/>
  <c r="U150" i="11" s="1"/>
  <c r="T151" i="11"/>
  <c r="U151" i="11" s="1"/>
  <c r="T152" i="11"/>
  <c r="U152" i="11" s="1"/>
  <c r="T153" i="11"/>
  <c r="U153" i="11" s="1"/>
  <c r="T154" i="11"/>
  <c r="U154" i="11" s="1"/>
  <c r="T155" i="11"/>
  <c r="U155" i="11" s="1"/>
  <c r="T156" i="11"/>
  <c r="U156" i="11" s="1"/>
  <c r="T157" i="11"/>
  <c r="U157" i="11" s="1"/>
  <c r="T158" i="11"/>
  <c r="U158" i="11" s="1"/>
  <c r="T159" i="11"/>
  <c r="U159" i="11" s="1"/>
  <c r="T160" i="11"/>
  <c r="U160" i="11" s="1"/>
  <c r="T161" i="11"/>
  <c r="U161" i="11" s="1"/>
  <c r="T162" i="11"/>
  <c r="U162" i="11" s="1"/>
  <c r="T163" i="11"/>
  <c r="U163" i="11" s="1"/>
  <c r="T164" i="11"/>
  <c r="U164" i="11" s="1"/>
  <c r="T165" i="11"/>
  <c r="U165" i="11" s="1"/>
  <c r="T166" i="11"/>
  <c r="U166" i="11" s="1"/>
  <c r="T167" i="11"/>
  <c r="U167" i="11" s="1"/>
  <c r="T168" i="11"/>
  <c r="U168" i="11" s="1"/>
  <c r="T169" i="11"/>
  <c r="U169" i="11" s="1"/>
  <c r="T170" i="11"/>
  <c r="U170" i="11" s="1"/>
  <c r="T171" i="11"/>
  <c r="U171" i="11" s="1"/>
  <c r="T172" i="11"/>
  <c r="U172" i="11" s="1"/>
  <c r="T173" i="11"/>
  <c r="U173" i="11" s="1"/>
  <c r="T174" i="11"/>
  <c r="U174" i="11" s="1"/>
  <c r="T175" i="11"/>
  <c r="U175" i="11" s="1"/>
  <c r="T176" i="11"/>
  <c r="U176" i="11" s="1"/>
  <c r="T177" i="11"/>
  <c r="U177" i="11" s="1"/>
  <c r="T178" i="11"/>
  <c r="U178" i="11" s="1"/>
  <c r="T179" i="11"/>
  <c r="U179" i="11" s="1"/>
  <c r="T180" i="11"/>
  <c r="U180" i="11" s="1"/>
  <c r="T181" i="11"/>
  <c r="U181" i="11" s="1"/>
  <c r="T182" i="11"/>
  <c r="U182" i="11" s="1"/>
  <c r="T183" i="11"/>
  <c r="U183" i="11" s="1"/>
  <c r="T184" i="11"/>
  <c r="U184" i="11" s="1"/>
  <c r="T185" i="11"/>
  <c r="U185" i="11" s="1"/>
  <c r="T186" i="11"/>
  <c r="U186" i="11" s="1"/>
  <c r="T187" i="11"/>
  <c r="U187" i="11" s="1"/>
  <c r="T188" i="11"/>
  <c r="U188" i="11" s="1"/>
  <c r="T189" i="11"/>
  <c r="U189" i="11" s="1"/>
  <c r="T190" i="11"/>
  <c r="U190" i="11" s="1"/>
  <c r="T191" i="11"/>
  <c r="U191" i="11" s="1"/>
  <c r="T192" i="11"/>
  <c r="U192" i="11" s="1"/>
  <c r="T193" i="11"/>
  <c r="U193" i="11" s="1"/>
  <c r="T194" i="11"/>
  <c r="U194" i="11" s="1"/>
  <c r="T195" i="11"/>
  <c r="U195" i="11" s="1"/>
  <c r="T196" i="11"/>
  <c r="U196" i="11" s="1"/>
  <c r="T197" i="11"/>
  <c r="U197" i="11" s="1"/>
  <c r="T198" i="11"/>
  <c r="U198" i="11" s="1"/>
  <c r="T199" i="11"/>
  <c r="U199" i="11" s="1"/>
  <c r="T200" i="11"/>
  <c r="U200" i="11" s="1"/>
  <c r="T201" i="11"/>
  <c r="U201" i="11" s="1"/>
  <c r="T202" i="11"/>
  <c r="U202" i="11" s="1"/>
  <c r="T203" i="11"/>
  <c r="U203" i="11" s="1"/>
  <c r="T204" i="11"/>
  <c r="U204" i="11" s="1"/>
  <c r="T205" i="11"/>
  <c r="U205" i="11" s="1"/>
  <c r="T206" i="11"/>
  <c r="U206" i="11" s="1"/>
  <c r="T207" i="11"/>
  <c r="U207" i="11" s="1"/>
  <c r="T208" i="11"/>
  <c r="U208" i="11" s="1"/>
  <c r="T209" i="11"/>
  <c r="U209" i="11" s="1"/>
  <c r="T210" i="11"/>
  <c r="U210" i="11" s="1"/>
  <c r="T211" i="11"/>
  <c r="U211" i="11" s="1"/>
  <c r="T212" i="11"/>
  <c r="U212" i="11" s="1"/>
  <c r="T213" i="11"/>
  <c r="U213" i="11" s="1"/>
  <c r="T214" i="11"/>
  <c r="U214" i="11" s="1"/>
  <c r="T215" i="11"/>
  <c r="U215" i="11" s="1"/>
  <c r="T216" i="11"/>
  <c r="U216" i="11" s="1"/>
  <c r="T217" i="11"/>
  <c r="U217" i="11" s="1"/>
  <c r="T218" i="11"/>
  <c r="U218" i="11" s="1"/>
  <c r="T219" i="11"/>
  <c r="U219" i="11" s="1"/>
  <c r="T220" i="11"/>
  <c r="U220" i="11" s="1"/>
  <c r="T221" i="11"/>
  <c r="U221" i="11" s="1"/>
  <c r="T222" i="11"/>
  <c r="U222" i="11" s="1"/>
  <c r="T223" i="11"/>
  <c r="U223" i="11" s="1"/>
  <c r="T224" i="11"/>
  <c r="U224" i="11" s="1"/>
  <c r="T225" i="11"/>
  <c r="U225" i="11" s="1"/>
  <c r="T226" i="11"/>
  <c r="U226" i="11" s="1"/>
  <c r="T227" i="11"/>
  <c r="U227" i="11" s="1"/>
  <c r="T228" i="11"/>
  <c r="U228" i="11" s="1"/>
  <c r="T229" i="11"/>
  <c r="U229" i="11" s="1"/>
  <c r="T230" i="11"/>
  <c r="U230" i="11" s="1"/>
  <c r="T231" i="11"/>
  <c r="U231" i="11" s="1"/>
  <c r="T232" i="11"/>
  <c r="U232" i="11" s="1"/>
  <c r="T233" i="11"/>
  <c r="U233" i="11" s="1"/>
  <c r="T234" i="11"/>
  <c r="U234" i="11" s="1"/>
  <c r="T235" i="11"/>
  <c r="U235" i="11" s="1"/>
  <c r="T236" i="11"/>
  <c r="U236" i="11" s="1"/>
  <c r="T237" i="11"/>
  <c r="U237" i="11" s="1"/>
  <c r="T238" i="11"/>
  <c r="U238" i="11" s="1"/>
  <c r="T239" i="11"/>
  <c r="U239" i="11" s="1"/>
  <c r="T240" i="11"/>
  <c r="U240" i="11" s="1"/>
  <c r="T241" i="11"/>
  <c r="U241" i="11" s="1"/>
  <c r="T242" i="11"/>
  <c r="U242" i="11" s="1"/>
  <c r="T243" i="11"/>
  <c r="U243" i="11" s="1"/>
  <c r="T244" i="11"/>
  <c r="U244" i="11" s="1"/>
  <c r="T245" i="11"/>
  <c r="U245" i="11" s="1"/>
  <c r="T246" i="11"/>
  <c r="U246" i="11" s="1"/>
  <c r="T247" i="11"/>
  <c r="U247" i="11" s="1"/>
  <c r="T248" i="11"/>
  <c r="U248" i="11" s="1"/>
  <c r="T249" i="11"/>
  <c r="U249" i="11" s="1"/>
  <c r="T250" i="11"/>
  <c r="U250" i="11" s="1"/>
  <c r="T251" i="11"/>
  <c r="U251" i="11" s="1"/>
  <c r="T252" i="11"/>
  <c r="U252" i="11" s="1"/>
  <c r="T253" i="11"/>
  <c r="U253" i="11" s="1"/>
  <c r="T254" i="11"/>
  <c r="U254" i="11" s="1"/>
  <c r="T255" i="11"/>
  <c r="U255" i="11" s="1"/>
  <c r="T256" i="11"/>
  <c r="U256" i="11" s="1"/>
  <c r="T257" i="11"/>
  <c r="U257" i="11" s="1"/>
  <c r="T258" i="11"/>
  <c r="U258" i="11" s="1"/>
  <c r="T259" i="11"/>
  <c r="U259" i="11" s="1"/>
  <c r="T260" i="11"/>
  <c r="U260" i="11" s="1"/>
  <c r="T261" i="11"/>
  <c r="U261" i="11" s="1"/>
  <c r="T262" i="11"/>
  <c r="U262" i="11" s="1"/>
  <c r="T263" i="11"/>
  <c r="U263" i="11" s="1"/>
  <c r="T264" i="11"/>
  <c r="U264" i="11" s="1"/>
  <c r="T265" i="11"/>
  <c r="U265" i="11" s="1"/>
  <c r="T266" i="11"/>
  <c r="U266" i="11" s="1"/>
  <c r="T267" i="11"/>
  <c r="U267" i="11" s="1"/>
  <c r="T268" i="11"/>
  <c r="U268" i="11" s="1"/>
  <c r="T269" i="11"/>
  <c r="U269" i="11" s="1"/>
  <c r="T270" i="11"/>
  <c r="U270" i="11" s="1"/>
  <c r="T271" i="11"/>
  <c r="U271" i="11" s="1"/>
  <c r="T272" i="11"/>
  <c r="U272" i="11" s="1"/>
  <c r="T273" i="11"/>
  <c r="U273" i="11" s="1"/>
  <c r="T274" i="11"/>
  <c r="U274" i="11" s="1"/>
  <c r="T275" i="11"/>
  <c r="U275" i="11" s="1"/>
  <c r="T276" i="11"/>
  <c r="U276" i="11" s="1"/>
  <c r="T277" i="11"/>
  <c r="U277" i="11" s="1"/>
  <c r="T278" i="11"/>
  <c r="U278" i="11" s="1"/>
  <c r="T279" i="11"/>
  <c r="U279" i="11" s="1"/>
  <c r="T280" i="11"/>
  <c r="U280" i="11" s="1"/>
  <c r="T281" i="11"/>
  <c r="U281" i="11" s="1"/>
  <c r="T282" i="11"/>
  <c r="U282" i="11" s="1"/>
  <c r="T283" i="11"/>
  <c r="U283" i="11" s="1"/>
  <c r="T284" i="11"/>
  <c r="U284" i="11" s="1"/>
  <c r="T285" i="11"/>
  <c r="U285" i="11" s="1"/>
  <c r="T286" i="11"/>
  <c r="U286" i="11" s="1"/>
  <c r="T287" i="11"/>
  <c r="U287" i="11" s="1"/>
  <c r="T288" i="11"/>
  <c r="U288" i="11" s="1"/>
  <c r="T289" i="11"/>
  <c r="U289" i="11" s="1"/>
  <c r="T290" i="11"/>
  <c r="U290" i="11" s="1"/>
  <c r="T291" i="11"/>
  <c r="U291" i="11" s="1"/>
  <c r="T292" i="11"/>
  <c r="U292" i="11" s="1"/>
  <c r="T293" i="11"/>
  <c r="U293" i="11" s="1"/>
  <c r="T294" i="11"/>
  <c r="U294" i="11" s="1"/>
  <c r="T295" i="11"/>
  <c r="U295" i="11" s="1"/>
  <c r="T296" i="11"/>
  <c r="U296" i="11" s="1"/>
  <c r="T297" i="11"/>
  <c r="U297" i="11" s="1"/>
  <c r="T298" i="11"/>
  <c r="U298" i="11" s="1"/>
  <c r="T299" i="11"/>
  <c r="U299" i="11" s="1"/>
  <c r="T300" i="11"/>
  <c r="U300" i="11" s="1"/>
  <c r="T301" i="11"/>
  <c r="U301" i="11" s="1"/>
  <c r="T302" i="11"/>
  <c r="U302" i="11" s="1"/>
  <c r="T303" i="11"/>
  <c r="U303" i="11" s="1"/>
  <c r="T304" i="11"/>
  <c r="U304" i="11" s="1"/>
  <c r="T305" i="11"/>
  <c r="U305" i="11" s="1"/>
  <c r="T306" i="11"/>
  <c r="U306" i="11" s="1"/>
  <c r="T307" i="11"/>
  <c r="U307" i="11" s="1"/>
  <c r="T308" i="11"/>
  <c r="U308" i="11" s="1"/>
  <c r="T309" i="11"/>
  <c r="U309" i="11" s="1"/>
  <c r="T310" i="11"/>
  <c r="U310" i="11" s="1"/>
  <c r="T311" i="11"/>
  <c r="U311" i="11" s="1"/>
  <c r="T312" i="11"/>
  <c r="U312" i="11" s="1"/>
  <c r="T313" i="11"/>
  <c r="U313" i="11" s="1"/>
  <c r="T314" i="11"/>
  <c r="U314" i="11" s="1"/>
  <c r="T315" i="11"/>
  <c r="U315" i="11" s="1"/>
  <c r="T316" i="11"/>
  <c r="U316" i="11" s="1"/>
  <c r="T317" i="11"/>
  <c r="U317" i="11" s="1"/>
  <c r="T318" i="11"/>
  <c r="U318" i="11" s="1"/>
  <c r="T319" i="11"/>
  <c r="U319" i="11" s="1"/>
  <c r="T320" i="11"/>
  <c r="U320" i="11" s="1"/>
  <c r="T321" i="11"/>
  <c r="U321" i="11" s="1"/>
  <c r="T322" i="11"/>
  <c r="U322" i="11" s="1"/>
  <c r="T323" i="11"/>
  <c r="U323" i="11" s="1"/>
  <c r="T324" i="11"/>
  <c r="U324" i="11" s="1"/>
  <c r="T325" i="11"/>
  <c r="U325" i="11" s="1"/>
  <c r="T326" i="11"/>
  <c r="U326" i="11" s="1"/>
  <c r="T327" i="11"/>
  <c r="U327" i="11" s="1"/>
  <c r="T328" i="11"/>
  <c r="U328" i="11" s="1"/>
  <c r="T329" i="11"/>
  <c r="U329" i="11" s="1"/>
  <c r="T330" i="11"/>
  <c r="U330" i="11" s="1"/>
  <c r="T331" i="11"/>
  <c r="U331" i="11" s="1"/>
  <c r="T332" i="11"/>
  <c r="U332" i="11" s="1"/>
  <c r="T333" i="11"/>
  <c r="U333" i="11" s="1"/>
  <c r="T334" i="11"/>
  <c r="U334" i="11" s="1"/>
  <c r="T335" i="11"/>
  <c r="U335" i="11" s="1"/>
  <c r="T336" i="11"/>
  <c r="U336" i="11" s="1"/>
  <c r="T337" i="11"/>
  <c r="U337" i="11" s="1"/>
  <c r="T338" i="11"/>
  <c r="U338" i="11" s="1"/>
  <c r="T339" i="11"/>
  <c r="U339" i="11" s="1"/>
  <c r="T340" i="11"/>
  <c r="U340" i="11" s="1"/>
  <c r="T341" i="11"/>
  <c r="U341" i="11" s="1"/>
  <c r="T342" i="11"/>
  <c r="U342" i="11" s="1"/>
  <c r="T343" i="11"/>
  <c r="U343" i="11" s="1"/>
  <c r="T344" i="11"/>
  <c r="U344" i="11" s="1"/>
  <c r="T345" i="11"/>
  <c r="U345" i="11" s="1"/>
  <c r="T346" i="11"/>
  <c r="U346" i="11" s="1"/>
  <c r="T347" i="11"/>
  <c r="U347" i="11" s="1"/>
  <c r="T348" i="11"/>
  <c r="U348" i="11" s="1"/>
  <c r="T349" i="11"/>
  <c r="U349" i="11" s="1"/>
  <c r="T350" i="11"/>
  <c r="U350" i="11" s="1"/>
  <c r="T351" i="11"/>
  <c r="U351" i="11" s="1"/>
  <c r="T352" i="11"/>
  <c r="U352" i="11" s="1"/>
  <c r="T353" i="11"/>
  <c r="U353" i="11" s="1"/>
  <c r="T354" i="11"/>
  <c r="U354" i="11" s="1"/>
  <c r="T355" i="11"/>
  <c r="U355" i="11" s="1"/>
  <c r="T356" i="11"/>
  <c r="U356" i="11" s="1"/>
  <c r="T357" i="11"/>
  <c r="U357" i="11" s="1"/>
  <c r="T358" i="11"/>
  <c r="U358" i="11" s="1"/>
  <c r="T359" i="11"/>
  <c r="U359" i="11" s="1"/>
  <c r="T360" i="11"/>
  <c r="U360" i="11" s="1"/>
  <c r="T361" i="11"/>
  <c r="U361" i="11" s="1"/>
  <c r="T362" i="11"/>
  <c r="U362" i="11" s="1"/>
  <c r="T363" i="11"/>
  <c r="U363" i="11" s="1"/>
  <c r="T364" i="11"/>
  <c r="U364" i="11" s="1"/>
  <c r="T365" i="11"/>
  <c r="U365" i="11" s="1"/>
  <c r="T366" i="11"/>
  <c r="U366" i="11" s="1"/>
  <c r="T367" i="11"/>
  <c r="U367" i="11" s="1"/>
  <c r="T368" i="11"/>
  <c r="U368" i="11" s="1"/>
  <c r="T369" i="11"/>
  <c r="U369" i="11" s="1"/>
  <c r="T370" i="11"/>
  <c r="U370" i="11" s="1"/>
  <c r="T371" i="11"/>
  <c r="U371" i="11" s="1"/>
  <c r="T372" i="11"/>
  <c r="U372" i="11" s="1"/>
  <c r="T373" i="11"/>
  <c r="U373" i="11" s="1"/>
  <c r="T374" i="11"/>
  <c r="U374" i="11" s="1"/>
  <c r="T375" i="11"/>
  <c r="U375" i="11" s="1"/>
  <c r="T376" i="11"/>
  <c r="U376" i="11" s="1"/>
  <c r="T377" i="11"/>
  <c r="U377" i="11" s="1"/>
  <c r="T378" i="11"/>
  <c r="U378" i="11" s="1"/>
  <c r="T379" i="11"/>
  <c r="U379" i="11" s="1"/>
  <c r="T380" i="11"/>
  <c r="U380" i="11" s="1"/>
  <c r="T381" i="11"/>
  <c r="U381" i="11" s="1"/>
  <c r="T382" i="11"/>
  <c r="U382" i="11" s="1"/>
  <c r="T383" i="11"/>
  <c r="U383" i="11" s="1"/>
  <c r="T384" i="11"/>
  <c r="U384" i="11" s="1"/>
  <c r="T385" i="11"/>
  <c r="U385" i="11" s="1"/>
  <c r="T386" i="11"/>
  <c r="U386" i="11" s="1"/>
  <c r="T387" i="11"/>
  <c r="U387" i="11" s="1"/>
  <c r="T388" i="11"/>
  <c r="U388" i="11" s="1"/>
  <c r="T389" i="11"/>
  <c r="U389" i="11" s="1"/>
  <c r="T390" i="11"/>
  <c r="U390" i="11" s="1"/>
  <c r="T391" i="11"/>
  <c r="U391" i="11" s="1"/>
  <c r="T392" i="11"/>
  <c r="U392" i="11" s="1"/>
  <c r="T393" i="11"/>
  <c r="U393" i="11" s="1"/>
  <c r="T394" i="11"/>
  <c r="U394" i="11" s="1"/>
  <c r="T395" i="11"/>
  <c r="U395" i="11" s="1"/>
  <c r="T396" i="11"/>
  <c r="U396" i="11" s="1"/>
  <c r="T397" i="11"/>
  <c r="U397" i="11" s="1"/>
  <c r="T398" i="11"/>
  <c r="U398" i="11" s="1"/>
  <c r="T399" i="11"/>
  <c r="U399" i="11" s="1"/>
  <c r="T400" i="11"/>
  <c r="U400" i="11" s="1"/>
  <c r="T401" i="11"/>
  <c r="U401" i="11" s="1"/>
  <c r="T402" i="11"/>
  <c r="U402" i="11" s="1"/>
  <c r="T403" i="11"/>
  <c r="U403" i="11" s="1"/>
  <c r="T404" i="11"/>
  <c r="U404" i="11" s="1"/>
  <c r="T405" i="11"/>
  <c r="U405" i="11" s="1"/>
  <c r="T406" i="11"/>
  <c r="U406" i="11" s="1"/>
  <c r="T407" i="11"/>
  <c r="U407" i="11" s="1"/>
  <c r="T408" i="11"/>
  <c r="U408" i="11" s="1"/>
  <c r="T409" i="11"/>
  <c r="U409" i="11" s="1"/>
  <c r="T410" i="11"/>
  <c r="U410" i="11" s="1"/>
  <c r="T411" i="11"/>
  <c r="U411" i="11" s="1"/>
  <c r="T412" i="11"/>
  <c r="U412" i="11" s="1"/>
  <c r="T413" i="11"/>
  <c r="U413" i="11" s="1"/>
  <c r="T414" i="11"/>
  <c r="U414" i="11" s="1"/>
  <c r="T415" i="11"/>
  <c r="U415" i="11" s="1"/>
  <c r="T416" i="11"/>
  <c r="U416" i="11" s="1"/>
  <c r="T417" i="11"/>
  <c r="U417" i="11" s="1"/>
  <c r="T418" i="11"/>
  <c r="U418" i="11" s="1"/>
  <c r="T419" i="11"/>
  <c r="U419" i="11" s="1"/>
  <c r="T420" i="11"/>
  <c r="U420" i="11" s="1"/>
  <c r="T421" i="11"/>
  <c r="U421" i="11" s="1"/>
  <c r="T422" i="11"/>
  <c r="U422" i="11" s="1"/>
  <c r="T423" i="11"/>
  <c r="U423" i="11" s="1"/>
  <c r="T424" i="11"/>
  <c r="U424" i="11" s="1"/>
  <c r="T425" i="11"/>
  <c r="U425" i="11" s="1"/>
  <c r="T426" i="11"/>
  <c r="U426" i="11" s="1"/>
  <c r="T427" i="11"/>
  <c r="U427" i="11" s="1"/>
  <c r="T428" i="11"/>
  <c r="U428" i="11" s="1"/>
  <c r="T429" i="11"/>
  <c r="U429" i="11" s="1"/>
  <c r="T430" i="11"/>
  <c r="U430" i="11" s="1"/>
  <c r="T431" i="11"/>
  <c r="U431" i="11" s="1"/>
  <c r="T432" i="11"/>
  <c r="U432" i="11" s="1"/>
  <c r="T433" i="11"/>
  <c r="U433" i="11" s="1"/>
  <c r="T434" i="11"/>
  <c r="U434" i="11" s="1"/>
  <c r="T435" i="11"/>
  <c r="U435" i="11" s="1"/>
  <c r="T436" i="11"/>
  <c r="U436" i="11" s="1"/>
  <c r="T437" i="11"/>
  <c r="U437" i="11" s="1"/>
  <c r="T438" i="11"/>
  <c r="U438" i="11" s="1"/>
  <c r="T439" i="11"/>
  <c r="U439" i="11" s="1"/>
  <c r="T440" i="11"/>
  <c r="U440" i="11" s="1"/>
  <c r="T441" i="11"/>
  <c r="U441" i="11" s="1"/>
  <c r="T442" i="11"/>
  <c r="U442" i="11" s="1"/>
  <c r="T443" i="11"/>
  <c r="U443" i="11" s="1"/>
  <c r="T444" i="11"/>
  <c r="U444" i="11" s="1"/>
  <c r="T445" i="11"/>
  <c r="U445" i="11" s="1"/>
  <c r="T446" i="11"/>
  <c r="U446" i="11" s="1"/>
  <c r="T447" i="11"/>
  <c r="U447" i="11" s="1"/>
  <c r="T448" i="11"/>
  <c r="U448" i="11" s="1"/>
  <c r="T449" i="11"/>
  <c r="U449" i="11" s="1"/>
  <c r="T450" i="11"/>
  <c r="U450" i="11" s="1"/>
  <c r="T451" i="11"/>
  <c r="U451" i="11" s="1"/>
  <c r="T452" i="11"/>
  <c r="U452" i="11" s="1"/>
  <c r="T453" i="11"/>
  <c r="U453" i="11" s="1"/>
  <c r="T454" i="11"/>
  <c r="U454" i="11" s="1"/>
  <c r="T455" i="11"/>
  <c r="U455" i="11" s="1"/>
  <c r="T456" i="11"/>
  <c r="U456" i="11" s="1"/>
  <c r="T457" i="11"/>
  <c r="U457" i="11" s="1"/>
  <c r="T458" i="11"/>
  <c r="U458" i="11" s="1"/>
  <c r="T459" i="11"/>
  <c r="U459" i="11" s="1"/>
  <c r="T460" i="11"/>
  <c r="U460" i="11" s="1"/>
  <c r="T461" i="11"/>
  <c r="U461" i="11" s="1"/>
  <c r="T462" i="11"/>
  <c r="U462" i="11" s="1"/>
  <c r="T463" i="11"/>
  <c r="U463" i="11" s="1"/>
  <c r="T464" i="11"/>
  <c r="U464" i="11" s="1"/>
  <c r="T465" i="11"/>
  <c r="U465" i="11" s="1"/>
  <c r="T466" i="11"/>
  <c r="U466" i="11" s="1"/>
  <c r="T467" i="11"/>
  <c r="U467" i="11" s="1"/>
  <c r="T468" i="11"/>
  <c r="U468" i="11" s="1"/>
  <c r="T469" i="11"/>
  <c r="U469" i="11" s="1"/>
  <c r="T470" i="11"/>
  <c r="U470" i="11" s="1"/>
  <c r="T471" i="11"/>
  <c r="U471" i="11" s="1"/>
  <c r="T472" i="11"/>
  <c r="U472" i="11" s="1"/>
  <c r="T473" i="11"/>
  <c r="U473" i="11" s="1"/>
  <c r="T474" i="11"/>
  <c r="U474" i="11" s="1"/>
  <c r="T475" i="11"/>
  <c r="U475" i="11" s="1"/>
  <c r="T476" i="11"/>
  <c r="U476" i="11" s="1"/>
  <c r="T477" i="11"/>
  <c r="U477" i="11" s="1"/>
  <c r="T478" i="11"/>
  <c r="U478" i="11" s="1"/>
  <c r="T479" i="11"/>
  <c r="U479" i="11" s="1"/>
  <c r="T480" i="11"/>
  <c r="U480" i="11" s="1"/>
  <c r="T481" i="11"/>
  <c r="U481" i="11" s="1"/>
  <c r="T482" i="11"/>
  <c r="U482" i="11" s="1"/>
  <c r="T483" i="11"/>
  <c r="U483" i="11" s="1"/>
  <c r="T484" i="11"/>
  <c r="U484" i="11" s="1"/>
  <c r="T485" i="11"/>
  <c r="U485" i="11" s="1"/>
  <c r="T486" i="11"/>
  <c r="U486" i="11" s="1"/>
  <c r="T487" i="11"/>
  <c r="U487" i="11" s="1"/>
  <c r="T488" i="11"/>
  <c r="U488" i="11" s="1"/>
  <c r="T489" i="11"/>
  <c r="U489" i="11" s="1"/>
  <c r="T490" i="11"/>
  <c r="U490" i="11" s="1"/>
  <c r="T491" i="11"/>
  <c r="U491" i="11" s="1"/>
  <c r="T492" i="11"/>
  <c r="U492" i="11" s="1"/>
  <c r="T493" i="11"/>
  <c r="U493" i="11" s="1"/>
  <c r="T494" i="11"/>
  <c r="U494" i="11" s="1"/>
  <c r="T495" i="11"/>
  <c r="U495" i="11" s="1"/>
  <c r="T496" i="11"/>
  <c r="U496" i="11" s="1"/>
  <c r="T497" i="11"/>
  <c r="U497" i="11" s="1"/>
  <c r="T498" i="11"/>
  <c r="U498" i="11" s="1"/>
  <c r="T499" i="11"/>
  <c r="U499" i="11" s="1"/>
  <c r="T500" i="11"/>
  <c r="U500" i="11" s="1"/>
  <c r="T501" i="11"/>
  <c r="U501" i="11" s="1"/>
  <c r="T502" i="11"/>
  <c r="U502" i="11" s="1"/>
  <c r="T503" i="11"/>
  <c r="U503" i="11" s="1"/>
  <c r="T504" i="11"/>
  <c r="U504" i="11" s="1"/>
  <c r="T505" i="11"/>
  <c r="U505" i="11" s="1"/>
  <c r="T506" i="11"/>
  <c r="U506" i="11" s="1"/>
  <c r="T507" i="11"/>
  <c r="U507" i="11" s="1"/>
  <c r="T508" i="11"/>
  <c r="U508" i="11" s="1"/>
  <c r="T509" i="11"/>
  <c r="U509" i="11" s="1"/>
  <c r="T510" i="11"/>
  <c r="U510" i="11" s="1"/>
  <c r="T511" i="11"/>
  <c r="U511" i="11" s="1"/>
  <c r="T512" i="11"/>
  <c r="U512" i="11" s="1"/>
  <c r="T513" i="11"/>
  <c r="U513" i="11" s="1"/>
  <c r="T514" i="11"/>
  <c r="U514" i="11" s="1"/>
  <c r="T515" i="11"/>
  <c r="U515" i="11" s="1"/>
  <c r="T516" i="11"/>
  <c r="U516" i="11" s="1"/>
  <c r="T517" i="11"/>
  <c r="U517" i="11" s="1"/>
  <c r="T518" i="11"/>
  <c r="U518" i="11" s="1"/>
  <c r="T519" i="11"/>
  <c r="U519" i="11" s="1"/>
  <c r="T520" i="11"/>
  <c r="U520" i="11" s="1"/>
  <c r="T521" i="11"/>
  <c r="U521" i="11" s="1"/>
  <c r="T522" i="11"/>
  <c r="U522" i="11" s="1"/>
  <c r="T523" i="11"/>
  <c r="U523" i="11" s="1"/>
  <c r="T524" i="11"/>
  <c r="U524" i="11" s="1"/>
  <c r="T525" i="11"/>
  <c r="U525" i="11" s="1"/>
  <c r="T526" i="11"/>
  <c r="U526" i="11" s="1"/>
  <c r="T527" i="11"/>
  <c r="U527" i="11" s="1"/>
  <c r="T528" i="11"/>
  <c r="U528" i="11" s="1"/>
  <c r="T529" i="11"/>
  <c r="U529" i="11" s="1"/>
  <c r="T530" i="11"/>
  <c r="U530" i="11" s="1"/>
  <c r="T531" i="11"/>
  <c r="U531" i="11" s="1"/>
  <c r="T532" i="11"/>
  <c r="U532" i="11" s="1"/>
  <c r="T533" i="11"/>
  <c r="U533" i="11" s="1"/>
  <c r="T534" i="11"/>
  <c r="U534" i="11" s="1"/>
  <c r="T535" i="11"/>
  <c r="U535" i="11" s="1"/>
  <c r="T536" i="11"/>
  <c r="U536" i="11" s="1"/>
  <c r="T537" i="11"/>
  <c r="U537" i="11" s="1"/>
  <c r="T538" i="11"/>
  <c r="U538" i="11" s="1"/>
  <c r="T539" i="11"/>
  <c r="U539" i="11" s="1"/>
  <c r="T540" i="11"/>
  <c r="U540" i="11" s="1"/>
  <c r="T541" i="11"/>
  <c r="U541" i="11" s="1"/>
  <c r="T542" i="11"/>
  <c r="U542" i="11" s="1"/>
  <c r="T543" i="11"/>
  <c r="U543" i="11" s="1"/>
  <c r="T544" i="11"/>
  <c r="U544" i="11" s="1"/>
  <c r="T545" i="11"/>
  <c r="U545" i="11" s="1"/>
  <c r="T546" i="11"/>
  <c r="U546" i="11" s="1"/>
  <c r="T547" i="11"/>
  <c r="U547" i="11" s="1"/>
  <c r="T548" i="11"/>
  <c r="U548" i="11" s="1"/>
  <c r="T549" i="11"/>
  <c r="U549" i="11" s="1"/>
  <c r="T550" i="11"/>
  <c r="U550" i="11" s="1"/>
  <c r="T551" i="11"/>
  <c r="U551" i="11" s="1"/>
  <c r="T552" i="11"/>
  <c r="U552" i="11" s="1"/>
  <c r="T553" i="11"/>
  <c r="U553" i="11" s="1"/>
  <c r="T554" i="11"/>
  <c r="U554" i="11" s="1"/>
  <c r="T555" i="11"/>
  <c r="U555" i="11" s="1"/>
  <c r="T556" i="11"/>
  <c r="U556" i="11" s="1"/>
  <c r="T557" i="11"/>
  <c r="U557" i="11" s="1"/>
  <c r="T558" i="11"/>
  <c r="U558" i="11" s="1"/>
  <c r="T559" i="11"/>
  <c r="U559" i="11" s="1"/>
  <c r="T560" i="11"/>
  <c r="U560" i="11" s="1"/>
  <c r="T561" i="11"/>
  <c r="U561" i="11" s="1"/>
  <c r="T562" i="11"/>
  <c r="U562" i="11" s="1"/>
  <c r="T563" i="11"/>
  <c r="U563" i="11" s="1"/>
  <c r="T564" i="11"/>
  <c r="U564" i="11" s="1"/>
  <c r="T565" i="11"/>
  <c r="U565" i="11" s="1"/>
  <c r="T566" i="11"/>
  <c r="U566" i="11" s="1"/>
  <c r="T567" i="11"/>
  <c r="U567" i="11" s="1"/>
  <c r="T568" i="11"/>
  <c r="U568" i="11" s="1"/>
  <c r="T569" i="11"/>
  <c r="U569" i="11" s="1"/>
  <c r="T570" i="11"/>
  <c r="U570" i="11" s="1"/>
  <c r="T571" i="11"/>
  <c r="U571" i="11" s="1"/>
  <c r="T572" i="11"/>
  <c r="U572" i="11" s="1"/>
  <c r="T573" i="11"/>
  <c r="U573" i="11" s="1"/>
  <c r="T574" i="11"/>
  <c r="U574" i="11" s="1"/>
  <c r="T575" i="11"/>
  <c r="U575" i="11" s="1"/>
  <c r="T576" i="11"/>
  <c r="U576" i="11" s="1"/>
  <c r="T577" i="11"/>
  <c r="U577" i="11" s="1"/>
  <c r="T578" i="11"/>
  <c r="U578" i="11" s="1"/>
  <c r="T579" i="11"/>
  <c r="U579" i="11" s="1"/>
  <c r="T580" i="11"/>
  <c r="U580" i="11" s="1"/>
  <c r="T581" i="11"/>
  <c r="U581" i="11" s="1"/>
  <c r="T582" i="11"/>
  <c r="U582" i="11" s="1"/>
  <c r="T583" i="11"/>
  <c r="U583" i="11" s="1"/>
  <c r="T584" i="11"/>
  <c r="U584" i="11" s="1"/>
  <c r="T585" i="11"/>
  <c r="U585" i="11" s="1"/>
  <c r="T586" i="11"/>
  <c r="U586" i="11" s="1"/>
  <c r="T587" i="11"/>
  <c r="U587" i="11" s="1"/>
  <c r="T588" i="11"/>
  <c r="U588" i="11" s="1"/>
  <c r="T589" i="11"/>
  <c r="U589" i="11" s="1"/>
  <c r="T590" i="11"/>
  <c r="U590" i="11" s="1"/>
  <c r="T591" i="11"/>
  <c r="U591" i="11" s="1"/>
  <c r="T592" i="11"/>
  <c r="U592" i="11" s="1"/>
  <c r="T593" i="11"/>
  <c r="U593" i="11" s="1"/>
  <c r="T594" i="11"/>
  <c r="U594" i="11" s="1"/>
  <c r="T595" i="11"/>
  <c r="U595" i="11" s="1"/>
  <c r="T596" i="11"/>
  <c r="U596" i="11" s="1"/>
  <c r="T597" i="11"/>
  <c r="U597" i="11" s="1"/>
  <c r="T598" i="11"/>
  <c r="U598" i="11" s="1"/>
  <c r="T599" i="11"/>
  <c r="U599" i="11" s="1"/>
  <c r="T600" i="11"/>
  <c r="U600" i="11" s="1"/>
  <c r="T601" i="11"/>
  <c r="U601" i="11" s="1"/>
  <c r="T602" i="11"/>
  <c r="U602" i="11" s="1"/>
  <c r="T603" i="11"/>
  <c r="U603" i="11" s="1"/>
  <c r="T604" i="11"/>
  <c r="U604" i="11" s="1"/>
  <c r="T605" i="11"/>
  <c r="U605" i="11" s="1"/>
  <c r="T606" i="11"/>
  <c r="U606" i="11" s="1"/>
  <c r="T607" i="11"/>
  <c r="U607" i="11" s="1"/>
  <c r="T608" i="11"/>
  <c r="U608" i="11" s="1"/>
  <c r="T609" i="11"/>
  <c r="U609" i="11" s="1"/>
  <c r="T610" i="11"/>
  <c r="U610" i="11" s="1"/>
  <c r="T611" i="11"/>
  <c r="U611" i="11" s="1"/>
  <c r="T612" i="11"/>
  <c r="U612" i="11" s="1"/>
  <c r="T613" i="11"/>
  <c r="U613" i="11" s="1"/>
  <c r="T614" i="11"/>
  <c r="U614" i="11" s="1"/>
  <c r="T615" i="11"/>
  <c r="U615" i="11" s="1"/>
  <c r="T616" i="11"/>
  <c r="U616" i="11" s="1"/>
  <c r="T617" i="11"/>
  <c r="U617" i="11" s="1"/>
  <c r="T618" i="11"/>
  <c r="U618" i="11" s="1"/>
  <c r="T619" i="11"/>
  <c r="U619" i="11" s="1"/>
  <c r="T620" i="11"/>
  <c r="U620" i="11" s="1"/>
  <c r="T621" i="11"/>
  <c r="U621" i="11" s="1"/>
  <c r="T622" i="11"/>
  <c r="U622" i="11" s="1"/>
  <c r="T623" i="11"/>
  <c r="U623" i="11" s="1"/>
  <c r="T624" i="11"/>
  <c r="U624" i="11" s="1"/>
  <c r="T625" i="11"/>
  <c r="U625" i="11" s="1"/>
  <c r="T626" i="11"/>
  <c r="U626" i="11" s="1"/>
  <c r="T627" i="11"/>
  <c r="U627" i="11" s="1"/>
  <c r="T628" i="11"/>
  <c r="U628" i="11" s="1"/>
  <c r="T629" i="11"/>
  <c r="U629" i="11" s="1"/>
  <c r="T630" i="11"/>
  <c r="U630" i="11" s="1"/>
  <c r="T631" i="11"/>
  <c r="U631" i="11" s="1"/>
  <c r="T632" i="11"/>
  <c r="U632" i="11" s="1"/>
  <c r="T633" i="11"/>
  <c r="U633" i="11" s="1"/>
  <c r="T634" i="11"/>
  <c r="U634" i="11" s="1"/>
  <c r="T635" i="11"/>
  <c r="U635" i="11" s="1"/>
  <c r="T636" i="11"/>
  <c r="U636" i="11" s="1"/>
  <c r="T637" i="11"/>
  <c r="U637" i="11" s="1"/>
  <c r="T638" i="11"/>
  <c r="U638" i="11" s="1"/>
  <c r="T639" i="11"/>
  <c r="U639" i="11" s="1"/>
  <c r="T640" i="11"/>
  <c r="U640" i="11" s="1"/>
  <c r="T641" i="11"/>
  <c r="U641" i="11" s="1"/>
  <c r="T642" i="11"/>
  <c r="U642" i="11" s="1"/>
  <c r="T643" i="11"/>
  <c r="U643" i="11" s="1"/>
  <c r="T644" i="11"/>
  <c r="U644" i="11" s="1"/>
  <c r="T645" i="11"/>
  <c r="U645" i="11" s="1"/>
  <c r="T646" i="11"/>
  <c r="U646" i="11" s="1"/>
  <c r="T647" i="11"/>
  <c r="U647" i="11" s="1"/>
  <c r="T648" i="11"/>
  <c r="U648" i="11" s="1"/>
  <c r="T649" i="11"/>
  <c r="U649" i="11" s="1"/>
  <c r="T650" i="11"/>
  <c r="U650" i="11" s="1"/>
  <c r="T651" i="11"/>
  <c r="U651" i="11" s="1"/>
  <c r="T652" i="11"/>
  <c r="U652" i="11" s="1"/>
  <c r="T653" i="11"/>
  <c r="U653" i="11" s="1"/>
  <c r="T654" i="11"/>
  <c r="U654" i="11" s="1"/>
  <c r="T655" i="11"/>
  <c r="U655" i="11" s="1"/>
  <c r="T656" i="11"/>
  <c r="U656" i="11" s="1"/>
  <c r="T657" i="11"/>
  <c r="U657" i="11" s="1"/>
  <c r="T658" i="11"/>
  <c r="U658" i="11" s="1"/>
  <c r="T659" i="11"/>
  <c r="U659" i="11" s="1"/>
  <c r="T660" i="11"/>
  <c r="U660" i="11" s="1"/>
  <c r="T661" i="11"/>
  <c r="U661" i="11" s="1"/>
  <c r="T662" i="11"/>
  <c r="U662" i="11" s="1"/>
  <c r="T663" i="11"/>
  <c r="U663" i="11" s="1"/>
  <c r="T664" i="11"/>
  <c r="U664" i="11" s="1"/>
  <c r="T665" i="11"/>
  <c r="U665" i="11" s="1"/>
  <c r="T666" i="11"/>
  <c r="U666" i="11" s="1"/>
  <c r="T667" i="11"/>
  <c r="U667" i="11" s="1"/>
  <c r="T668" i="11"/>
  <c r="U668" i="11" s="1"/>
  <c r="T669" i="11"/>
  <c r="U669" i="11" s="1"/>
  <c r="T670" i="11"/>
  <c r="U670" i="11" s="1"/>
  <c r="T671" i="11"/>
  <c r="U671" i="11" s="1"/>
  <c r="T672" i="11"/>
  <c r="U672" i="11" s="1"/>
  <c r="T673" i="11"/>
  <c r="U673" i="11" s="1"/>
  <c r="T674" i="11"/>
  <c r="U674" i="11" s="1"/>
  <c r="T675" i="11"/>
  <c r="U675" i="11" s="1"/>
  <c r="T676" i="11"/>
  <c r="U676" i="11" s="1"/>
  <c r="T677" i="11"/>
  <c r="U677" i="11" s="1"/>
  <c r="T678" i="11"/>
  <c r="U678" i="11" s="1"/>
  <c r="T679" i="11"/>
  <c r="U679" i="11" s="1"/>
  <c r="T680" i="11"/>
  <c r="U680" i="11" s="1"/>
  <c r="T681" i="11"/>
  <c r="U681" i="11" s="1"/>
  <c r="T682" i="11"/>
  <c r="U682" i="11" s="1"/>
  <c r="T683" i="11"/>
  <c r="U683" i="11" s="1"/>
  <c r="T684" i="11"/>
  <c r="U684" i="11" s="1"/>
  <c r="T685" i="11"/>
  <c r="U685" i="11" s="1"/>
  <c r="T686" i="11"/>
  <c r="U686" i="11" s="1"/>
  <c r="T687" i="11"/>
  <c r="U687" i="11" s="1"/>
  <c r="T688" i="11"/>
  <c r="U688" i="11" s="1"/>
  <c r="T689" i="11"/>
  <c r="U689" i="11" s="1"/>
  <c r="T690" i="11"/>
  <c r="U690" i="11" s="1"/>
  <c r="T691" i="11"/>
  <c r="U691" i="11" s="1"/>
  <c r="T692" i="11"/>
  <c r="U692" i="11" s="1"/>
  <c r="T693" i="11"/>
  <c r="U693" i="11" s="1"/>
  <c r="T694" i="11"/>
  <c r="U694" i="11" s="1"/>
  <c r="T695" i="11"/>
  <c r="U695" i="11" s="1"/>
  <c r="T696" i="11"/>
  <c r="U696" i="11" s="1"/>
  <c r="T697" i="11"/>
  <c r="U697" i="11" s="1"/>
  <c r="T698" i="11"/>
  <c r="U698" i="11" s="1"/>
  <c r="T699" i="11"/>
  <c r="U699" i="11" s="1"/>
  <c r="T700" i="11"/>
  <c r="U700" i="11" s="1"/>
  <c r="T701" i="11"/>
  <c r="U701" i="11" s="1"/>
  <c r="T702" i="11"/>
  <c r="U702" i="11" s="1"/>
  <c r="T703" i="11"/>
  <c r="U703" i="11" s="1"/>
  <c r="T704" i="11"/>
  <c r="U704" i="11" s="1"/>
  <c r="T705" i="11"/>
  <c r="U705" i="11" s="1"/>
  <c r="T706" i="11"/>
  <c r="U706" i="11" s="1"/>
  <c r="T707" i="11"/>
  <c r="U707" i="11" s="1"/>
  <c r="T708" i="11"/>
  <c r="U708" i="11" s="1"/>
  <c r="T709" i="11"/>
  <c r="U709" i="11" s="1"/>
  <c r="T710" i="11"/>
  <c r="U710" i="11" s="1"/>
  <c r="T711" i="11"/>
  <c r="U711" i="11" s="1"/>
  <c r="T712" i="11"/>
  <c r="U712" i="11" s="1"/>
  <c r="T713" i="11"/>
  <c r="U713" i="11" s="1"/>
  <c r="T714" i="11"/>
  <c r="U714" i="11" s="1"/>
  <c r="T715" i="11"/>
  <c r="U715" i="11" s="1"/>
  <c r="T716" i="11"/>
  <c r="U716" i="11" s="1"/>
  <c r="T717" i="11"/>
  <c r="U717" i="11" s="1"/>
  <c r="T718" i="11"/>
  <c r="U718" i="11" s="1"/>
  <c r="T719" i="11"/>
  <c r="U719" i="11" s="1"/>
  <c r="T720" i="11"/>
  <c r="U720" i="11" s="1"/>
  <c r="T721" i="11"/>
  <c r="U721" i="11" s="1"/>
  <c r="T722" i="11"/>
  <c r="U722" i="11" s="1"/>
  <c r="T723" i="11"/>
  <c r="U723" i="11" s="1"/>
  <c r="T724" i="11"/>
  <c r="U724" i="11" s="1"/>
  <c r="T725" i="11"/>
  <c r="U725" i="11" s="1"/>
  <c r="T726" i="11"/>
  <c r="U726" i="11" s="1"/>
  <c r="T727" i="11"/>
  <c r="U727" i="11" s="1"/>
  <c r="T728" i="11"/>
  <c r="U728" i="11" s="1"/>
  <c r="T729" i="11"/>
  <c r="U729" i="11" s="1"/>
  <c r="T730" i="11"/>
  <c r="U730" i="11" s="1"/>
  <c r="T731" i="11"/>
  <c r="U731" i="11" s="1"/>
  <c r="T732" i="11"/>
  <c r="U732" i="11" s="1"/>
  <c r="T733" i="11"/>
  <c r="U733" i="11" s="1"/>
  <c r="T734" i="11"/>
  <c r="U734" i="11" s="1"/>
  <c r="T735" i="11"/>
  <c r="U735" i="11" s="1"/>
  <c r="T736" i="11"/>
  <c r="U736" i="11" s="1"/>
  <c r="T737" i="11"/>
  <c r="U737" i="11" s="1"/>
  <c r="T738" i="11"/>
  <c r="U738" i="11" s="1"/>
  <c r="T739" i="11"/>
  <c r="U739" i="11" s="1"/>
  <c r="T740" i="11"/>
  <c r="U740" i="11" s="1"/>
  <c r="T741" i="11"/>
  <c r="U741" i="11" s="1"/>
  <c r="T742" i="11"/>
  <c r="U742" i="11" s="1"/>
  <c r="T743" i="11"/>
  <c r="U743" i="11" s="1"/>
  <c r="T744" i="11"/>
  <c r="U744" i="11" s="1"/>
  <c r="T745" i="11"/>
  <c r="U745" i="11" s="1"/>
  <c r="T746" i="11"/>
  <c r="U746" i="11" s="1"/>
  <c r="T747" i="11"/>
  <c r="U747" i="11" s="1"/>
  <c r="T748" i="11"/>
  <c r="U748" i="11" s="1"/>
  <c r="T749" i="11"/>
  <c r="U749" i="11" s="1"/>
  <c r="T750" i="11"/>
  <c r="U750" i="11" s="1"/>
  <c r="T751" i="11"/>
  <c r="U751" i="11" s="1"/>
  <c r="T752" i="11"/>
  <c r="U752" i="11" s="1"/>
  <c r="T753" i="11"/>
  <c r="U753" i="11" s="1"/>
  <c r="T754" i="11"/>
  <c r="U754" i="11" s="1"/>
  <c r="T755" i="11"/>
  <c r="U755" i="11" s="1"/>
  <c r="T756" i="11"/>
  <c r="U756" i="11" s="1"/>
  <c r="T757" i="11"/>
  <c r="U757" i="11" s="1"/>
  <c r="T758" i="11"/>
  <c r="U758" i="11" s="1"/>
  <c r="T759" i="11"/>
  <c r="U759" i="11" s="1"/>
  <c r="T760" i="11"/>
  <c r="U760" i="11" s="1"/>
  <c r="T761" i="11"/>
  <c r="U761" i="11" s="1"/>
  <c r="T762" i="11"/>
  <c r="U762" i="11" s="1"/>
  <c r="T763" i="11"/>
  <c r="U763" i="11" s="1"/>
  <c r="T764" i="11"/>
  <c r="U764" i="11" s="1"/>
  <c r="T765" i="11"/>
  <c r="U765" i="11" s="1"/>
  <c r="T766" i="11"/>
  <c r="U766" i="11" s="1"/>
  <c r="T767" i="11"/>
  <c r="U767" i="11" s="1"/>
  <c r="T768" i="11"/>
  <c r="U768" i="11" s="1"/>
  <c r="T769" i="11"/>
  <c r="U769" i="11" s="1"/>
  <c r="T770" i="11"/>
  <c r="U770" i="11" s="1"/>
  <c r="T771" i="11"/>
  <c r="U771" i="11" s="1"/>
  <c r="T772" i="11"/>
  <c r="U772" i="11" s="1"/>
  <c r="T773" i="11"/>
  <c r="U773" i="11" s="1"/>
  <c r="T774" i="11"/>
  <c r="U774" i="11" s="1"/>
  <c r="T775" i="11"/>
  <c r="U775" i="11" s="1"/>
  <c r="T776" i="11"/>
  <c r="U776" i="11" s="1"/>
  <c r="T777" i="11"/>
  <c r="U777" i="11" s="1"/>
  <c r="T778" i="11"/>
  <c r="U778" i="11" s="1"/>
  <c r="T779" i="11"/>
  <c r="U779" i="11" s="1"/>
  <c r="T780" i="11"/>
  <c r="U780" i="11" s="1"/>
  <c r="T781" i="11"/>
  <c r="U781" i="11" s="1"/>
  <c r="T782" i="11"/>
  <c r="U782" i="11" s="1"/>
  <c r="T783" i="11"/>
  <c r="U783" i="11" s="1"/>
  <c r="T784" i="11"/>
  <c r="U784" i="11" s="1"/>
  <c r="T785" i="11"/>
  <c r="U785" i="11" s="1"/>
  <c r="T786" i="11"/>
  <c r="U786" i="11" s="1"/>
  <c r="T787" i="11"/>
  <c r="U787" i="11" s="1"/>
  <c r="T788" i="11"/>
  <c r="U788" i="11" s="1"/>
  <c r="T789" i="11"/>
  <c r="U789" i="11" s="1"/>
  <c r="T790" i="11"/>
  <c r="U790" i="11" s="1"/>
  <c r="T791" i="11"/>
  <c r="U791" i="11" s="1"/>
  <c r="T792" i="11"/>
  <c r="U792" i="11" s="1"/>
  <c r="T793" i="11"/>
  <c r="U793" i="11" s="1"/>
  <c r="T794" i="11"/>
  <c r="U794" i="11" s="1"/>
  <c r="T795" i="11"/>
  <c r="U795" i="11" s="1"/>
  <c r="T796" i="11"/>
  <c r="U796" i="11" s="1"/>
  <c r="T797" i="11"/>
  <c r="U797" i="11" s="1"/>
  <c r="T798" i="11"/>
  <c r="U798" i="11" s="1"/>
  <c r="T799" i="11"/>
  <c r="U799" i="11" s="1"/>
  <c r="T800" i="11"/>
  <c r="U800" i="11" s="1"/>
  <c r="T801" i="11"/>
  <c r="U801" i="11" s="1"/>
  <c r="T802" i="11"/>
  <c r="U802" i="11" s="1"/>
  <c r="T803" i="11"/>
  <c r="U803" i="11" s="1"/>
  <c r="T804" i="11"/>
  <c r="U804" i="11" s="1"/>
  <c r="T805" i="11"/>
  <c r="U805" i="11" s="1"/>
  <c r="T806" i="11"/>
  <c r="U806" i="11" s="1"/>
  <c r="T807" i="11"/>
  <c r="U807" i="11" s="1"/>
  <c r="T808" i="11"/>
  <c r="U808" i="11" s="1"/>
  <c r="T809" i="11"/>
  <c r="U809" i="11" s="1"/>
  <c r="T810" i="11"/>
  <c r="U810" i="11" s="1"/>
  <c r="T811" i="11"/>
  <c r="U811" i="11" s="1"/>
  <c r="T812" i="11"/>
  <c r="U812" i="11" s="1"/>
  <c r="T813" i="11"/>
  <c r="U813" i="11" s="1"/>
  <c r="T814" i="11"/>
  <c r="U814" i="11" s="1"/>
  <c r="T815" i="11"/>
  <c r="U815" i="11" s="1"/>
  <c r="T816" i="11"/>
  <c r="U816" i="11" s="1"/>
  <c r="T817" i="11"/>
  <c r="U817" i="11" s="1"/>
  <c r="T818" i="11"/>
  <c r="U818" i="11" s="1"/>
  <c r="T819" i="11"/>
  <c r="U819" i="11" s="1"/>
  <c r="T820" i="11"/>
  <c r="U820" i="11" s="1"/>
  <c r="T821" i="11"/>
  <c r="U821" i="11" s="1"/>
  <c r="T822" i="11"/>
  <c r="U822" i="11" s="1"/>
  <c r="T823" i="11"/>
  <c r="U823" i="11" s="1"/>
  <c r="T824" i="11"/>
  <c r="U824" i="11" s="1"/>
  <c r="T825" i="11"/>
  <c r="U825" i="11" s="1"/>
  <c r="T826" i="11"/>
  <c r="U826" i="11" s="1"/>
  <c r="T827" i="11"/>
  <c r="U827" i="11" s="1"/>
  <c r="T828" i="11"/>
  <c r="U828" i="11" s="1"/>
  <c r="T829" i="11"/>
  <c r="U829" i="11" s="1"/>
  <c r="T830" i="11"/>
  <c r="U830" i="11" s="1"/>
  <c r="T831" i="11"/>
  <c r="U831" i="11" s="1"/>
  <c r="T832" i="11"/>
  <c r="U832" i="11" s="1"/>
  <c r="T833" i="11"/>
  <c r="U833" i="11" s="1"/>
  <c r="T834" i="11"/>
  <c r="U834" i="11" s="1"/>
  <c r="T835" i="11"/>
  <c r="U835" i="11" s="1"/>
  <c r="T836" i="11"/>
  <c r="U836" i="11" s="1"/>
  <c r="T837" i="11"/>
  <c r="U837" i="11" s="1"/>
  <c r="T838" i="11"/>
  <c r="U838" i="11" s="1"/>
  <c r="T839" i="11"/>
  <c r="U839" i="11" s="1"/>
  <c r="T840" i="11"/>
  <c r="U840" i="11" s="1"/>
  <c r="T841" i="11"/>
  <c r="U841" i="11" s="1"/>
  <c r="T842" i="11"/>
  <c r="U842" i="11" s="1"/>
  <c r="T843" i="11"/>
  <c r="U843" i="11" s="1"/>
  <c r="T844" i="11"/>
  <c r="U844" i="11" s="1"/>
  <c r="T845" i="11"/>
  <c r="U845" i="11" s="1"/>
  <c r="T846" i="11"/>
  <c r="U846" i="11" s="1"/>
  <c r="T847" i="11"/>
  <c r="U847" i="11" s="1"/>
  <c r="T848" i="11"/>
  <c r="U848" i="11" s="1"/>
  <c r="T849" i="11"/>
  <c r="U849" i="11" s="1"/>
  <c r="T850" i="11"/>
  <c r="U850" i="11" s="1"/>
  <c r="T851" i="11"/>
  <c r="U851" i="11" s="1"/>
  <c r="T852" i="11"/>
  <c r="U852" i="11" s="1"/>
  <c r="T853" i="11"/>
  <c r="U853" i="11" s="1"/>
  <c r="T854" i="11"/>
  <c r="U854" i="11" s="1"/>
  <c r="T855" i="11"/>
  <c r="U855" i="11" s="1"/>
  <c r="T856" i="11"/>
  <c r="U856" i="11" s="1"/>
  <c r="T857" i="11"/>
  <c r="U857" i="11" s="1"/>
  <c r="T858" i="11"/>
  <c r="U858" i="11" s="1"/>
  <c r="T859" i="11"/>
  <c r="U859" i="11" s="1"/>
  <c r="T860" i="11"/>
  <c r="U860" i="11" s="1"/>
  <c r="T861" i="11"/>
  <c r="U861" i="11" s="1"/>
  <c r="T862" i="11"/>
  <c r="U862" i="11" s="1"/>
  <c r="T863" i="11"/>
  <c r="U863" i="11" s="1"/>
  <c r="T864" i="11"/>
  <c r="U864" i="11" s="1"/>
  <c r="T865" i="11"/>
  <c r="U865" i="11" s="1"/>
  <c r="T866" i="11"/>
  <c r="U866" i="11" s="1"/>
  <c r="T867" i="11"/>
  <c r="U867" i="11" s="1"/>
  <c r="T868" i="11"/>
  <c r="U868" i="11" s="1"/>
  <c r="T869" i="11"/>
  <c r="U869" i="11" s="1"/>
  <c r="T870" i="11"/>
  <c r="U870" i="11" s="1"/>
  <c r="T871" i="11"/>
  <c r="U871" i="11" s="1"/>
  <c r="T872" i="11"/>
  <c r="U872" i="11" s="1"/>
  <c r="T873" i="11"/>
  <c r="U873" i="11" s="1"/>
  <c r="T874" i="11"/>
  <c r="U874" i="11" s="1"/>
  <c r="T875" i="11"/>
  <c r="U875" i="11" s="1"/>
  <c r="T876" i="11"/>
  <c r="U876" i="11" s="1"/>
  <c r="T877" i="11"/>
  <c r="U877" i="11" s="1"/>
  <c r="T878" i="11"/>
  <c r="U878" i="11" s="1"/>
  <c r="T879" i="11"/>
  <c r="U879" i="11" s="1"/>
  <c r="T880" i="11"/>
  <c r="U880" i="11" s="1"/>
  <c r="T881" i="11"/>
  <c r="U881" i="11" s="1"/>
  <c r="T882" i="11"/>
  <c r="U882" i="11" s="1"/>
  <c r="T883" i="11"/>
  <c r="U883" i="11" s="1"/>
  <c r="T884" i="11"/>
  <c r="U884" i="11" s="1"/>
  <c r="T885" i="11"/>
  <c r="U885" i="11" s="1"/>
  <c r="T886" i="11"/>
  <c r="U886" i="11" s="1"/>
  <c r="T887" i="11"/>
  <c r="U887" i="11" s="1"/>
  <c r="T888" i="11"/>
  <c r="U888" i="11" s="1"/>
  <c r="T889" i="11"/>
  <c r="U889" i="11" s="1"/>
  <c r="T890" i="11"/>
  <c r="U890" i="11" s="1"/>
  <c r="T891" i="11"/>
  <c r="U891" i="11" s="1"/>
  <c r="T892" i="11"/>
  <c r="U892" i="11" s="1"/>
  <c r="T893" i="11"/>
  <c r="U893" i="11" s="1"/>
  <c r="T894" i="11"/>
  <c r="U894" i="11" s="1"/>
  <c r="T895" i="11"/>
  <c r="U895" i="11" s="1"/>
  <c r="T896" i="11"/>
  <c r="U896" i="11" s="1"/>
  <c r="T897" i="11"/>
  <c r="U897" i="11" s="1"/>
  <c r="T898" i="11"/>
  <c r="U898" i="11" s="1"/>
  <c r="T899" i="11"/>
  <c r="U899" i="11" s="1"/>
  <c r="T900" i="11"/>
  <c r="U900" i="11" s="1"/>
  <c r="T901" i="11"/>
  <c r="U901" i="11" s="1"/>
  <c r="T902" i="11"/>
  <c r="U902" i="11" s="1"/>
  <c r="T903" i="11"/>
  <c r="U903" i="11" s="1"/>
  <c r="T904" i="11"/>
  <c r="U904" i="11" s="1"/>
  <c r="T905" i="11"/>
  <c r="U905" i="11" s="1"/>
  <c r="T906" i="11"/>
  <c r="U906" i="11" s="1"/>
  <c r="T907" i="11"/>
  <c r="U907" i="11" s="1"/>
  <c r="T908" i="11"/>
  <c r="U908" i="11" s="1"/>
  <c r="T909" i="11"/>
  <c r="U909" i="11" s="1"/>
  <c r="T910" i="11"/>
  <c r="U910" i="11" s="1"/>
  <c r="T911" i="11"/>
  <c r="U911" i="11" s="1"/>
  <c r="T912" i="11"/>
  <c r="U912" i="11" s="1"/>
  <c r="T913" i="11"/>
  <c r="U913" i="11" s="1"/>
  <c r="T914" i="11"/>
  <c r="U914" i="11" s="1"/>
  <c r="T915" i="11"/>
  <c r="U915" i="11" s="1"/>
  <c r="T916" i="11"/>
  <c r="U916" i="11" s="1"/>
  <c r="T917" i="11"/>
  <c r="U917" i="11" s="1"/>
  <c r="T918" i="11"/>
  <c r="U918" i="11" s="1"/>
  <c r="T919" i="11"/>
  <c r="U919" i="11" s="1"/>
  <c r="T920" i="11"/>
  <c r="U920" i="11" s="1"/>
  <c r="T921" i="11"/>
  <c r="U921" i="11" s="1"/>
  <c r="T922" i="11"/>
  <c r="U922" i="11" s="1"/>
  <c r="T923" i="11"/>
  <c r="U923" i="11" s="1"/>
  <c r="T924" i="11"/>
  <c r="U924" i="11" s="1"/>
  <c r="T925" i="11"/>
  <c r="U925" i="11" s="1"/>
  <c r="T926" i="11"/>
  <c r="U926" i="11" s="1"/>
  <c r="T927" i="11"/>
  <c r="U927" i="11" s="1"/>
  <c r="T928" i="11"/>
  <c r="U928" i="11" s="1"/>
  <c r="T929" i="11"/>
  <c r="U929" i="11" s="1"/>
  <c r="T930" i="11"/>
  <c r="U930" i="11" s="1"/>
  <c r="T931" i="11"/>
  <c r="U931" i="11" s="1"/>
  <c r="T932" i="11"/>
  <c r="U932" i="11" s="1"/>
  <c r="T933" i="11"/>
  <c r="U933" i="11" s="1"/>
  <c r="T934" i="11"/>
  <c r="U934" i="11" s="1"/>
  <c r="T935" i="11"/>
  <c r="U935" i="11" s="1"/>
  <c r="T936" i="11"/>
  <c r="U936" i="11" s="1"/>
  <c r="T937" i="11"/>
  <c r="U937" i="11" s="1"/>
  <c r="T938" i="11"/>
  <c r="U938" i="11" s="1"/>
  <c r="T939" i="11"/>
  <c r="U939" i="11" s="1"/>
  <c r="T940" i="11"/>
  <c r="U940" i="11" s="1"/>
  <c r="T941" i="11"/>
  <c r="U941" i="11" s="1"/>
  <c r="T942" i="11"/>
  <c r="U942" i="11" s="1"/>
  <c r="T943" i="11"/>
  <c r="U943" i="11" s="1"/>
  <c r="T944" i="11"/>
  <c r="U944" i="11" s="1"/>
  <c r="T945" i="11"/>
  <c r="U945" i="11" s="1"/>
  <c r="T946" i="11"/>
  <c r="U946" i="11" s="1"/>
  <c r="T947" i="11"/>
  <c r="U947" i="11" s="1"/>
  <c r="T948" i="11"/>
  <c r="U948" i="11" s="1"/>
  <c r="T949" i="11"/>
  <c r="U949" i="11" s="1"/>
  <c r="T950" i="11"/>
  <c r="U950" i="11" s="1"/>
  <c r="T951" i="11"/>
  <c r="U951" i="11" s="1"/>
  <c r="T952" i="11"/>
  <c r="U952" i="11" s="1"/>
  <c r="T953" i="11"/>
  <c r="U953" i="11" s="1"/>
  <c r="T954" i="11"/>
  <c r="U954" i="11" s="1"/>
  <c r="T955" i="11"/>
  <c r="U955" i="11" s="1"/>
  <c r="T956" i="11"/>
  <c r="U956" i="11" s="1"/>
  <c r="T957" i="11"/>
  <c r="U957" i="11" s="1"/>
  <c r="T958" i="11"/>
  <c r="U958" i="11" s="1"/>
  <c r="T959" i="11"/>
  <c r="U959" i="11" s="1"/>
  <c r="T960" i="11"/>
  <c r="U960" i="11" s="1"/>
  <c r="T961" i="11"/>
  <c r="U961" i="11" s="1"/>
  <c r="T962" i="11"/>
  <c r="U962" i="11" s="1"/>
  <c r="T963" i="11"/>
  <c r="U963" i="11" s="1"/>
  <c r="T964" i="11"/>
  <c r="U964" i="11" s="1"/>
  <c r="T965" i="11"/>
  <c r="U965" i="11" s="1"/>
  <c r="T966" i="11"/>
  <c r="U966" i="11" s="1"/>
  <c r="T967" i="11"/>
  <c r="U967" i="11" s="1"/>
  <c r="T968" i="11"/>
  <c r="U968" i="11" s="1"/>
  <c r="T969" i="11"/>
  <c r="U969" i="11" s="1"/>
  <c r="T970" i="11"/>
  <c r="U970" i="11" s="1"/>
  <c r="T971" i="11"/>
  <c r="U971" i="11" s="1"/>
  <c r="T972" i="11"/>
  <c r="U972" i="11" s="1"/>
  <c r="T973" i="11"/>
  <c r="U973" i="11" s="1"/>
  <c r="T974" i="11"/>
  <c r="U974" i="11" s="1"/>
  <c r="T975" i="11"/>
  <c r="U975" i="11" s="1"/>
  <c r="T976" i="11"/>
  <c r="U976" i="11" s="1"/>
  <c r="T977" i="11"/>
  <c r="U977" i="11" s="1"/>
  <c r="T978" i="11"/>
  <c r="U978" i="11" s="1"/>
  <c r="T979" i="11"/>
  <c r="U979" i="11" s="1"/>
  <c r="T980" i="11"/>
  <c r="U980" i="11" s="1"/>
  <c r="T981" i="11"/>
  <c r="U981" i="11" s="1"/>
  <c r="T982" i="11"/>
  <c r="U982" i="11" s="1"/>
  <c r="T983" i="11"/>
  <c r="U983" i="11" s="1"/>
  <c r="T984" i="11"/>
  <c r="U984" i="11" s="1"/>
  <c r="T985" i="11"/>
  <c r="U985" i="11" s="1"/>
  <c r="T986" i="11"/>
  <c r="U986" i="11" s="1"/>
  <c r="T987" i="11"/>
  <c r="U987" i="11" s="1"/>
  <c r="T988" i="11"/>
  <c r="U988" i="11" s="1"/>
  <c r="T989" i="11"/>
  <c r="U989" i="11" s="1"/>
  <c r="T990" i="11"/>
  <c r="U990" i="11" s="1"/>
  <c r="T991" i="11"/>
  <c r="U991" i="11" s="1"/>
  <c r="T992" i="11"/>
  <c r="U992" i="11" s="1"/>
  <c r="T993" i="11"/>
  <c r="U993" i="11" s="1"/>
  <c r="T994" i="11"/>
  <c r="U994" i="11" s="1"/>
  <c r="T995" i="11"/>
  <c r="U995" i="11" s="1"/>
  <c r="T996" i="11"/>
  <c r="U996" i="11" s="1"/>
  <c r="T997" i="11"/>
  <c r="U997" i="11" s="1"/>
  <c r="T998" i="11"/>
  <c r="U998" i="11" s="1"/>
  <c r="T999" i="11"/>
  <c r="U999" i="11" s="1"/>
  <c r="T1000" i="11"/>
  <c r="U1000" i="11" s="1"/>
  <c r="T1001" i="11"/>
  <c r="U1001" i="11" s="1"/>
  <c r="T1002" i="11"/>
  <c r="U1002" i="11" s="1"/>
  <c r="T1003" i="11"/>
  <c r="U1003" i="11" s="1"/>
  <c r="T1004" i="11"/>
  <c r="U1004" i="11" s="1"/>
  <c r="T1005" i="11"/>
  <c r="U1005" i="11" s="1"/>
  <c r="T1006" i="11"/>
  <c r="U1006" i="11" s="1"/>
  <c r="T1007" i="11"/>
  <c r="U1007" i="11" s="1"/>
  <c r="T1008" i="11"/>
  <c r="U1008" i="11" s="1"/>
  <c r="T1009" i="11"/>
  <c r="U1009" i="11" s="1"/>
  <c r="T1010" i="11"/>
  <c r="U1010" i="11" s="1"/>
  <c r="T1011" i="11"/>
  <c r="U1011" i="11" s="1"/>
  <c r="T1012" i="11"/>
  <c r="U1012" i="11" s="1"/>
  <c r="T1013" i="11"/>
  <c r="U1013" i="11" s="1"/>
  <c r="T1014" i="11"/>
  <c r="U1014" i="11" s="1"/>
  <c r="T1015" i="11"/>
  <c r="U1015" i="11" s="1"/>
  <c r="T1016" i="11"/>
  <c r="U1016" i="11" s="1"/>
  <c r="T1017" i="11"/>
  <c r="U1017" i="11" s="1"/>
  <c r="T1018" i="11"/>
  <c r="U1018" i="11" s="1"/>
  <c r="T1019" i="11"/>
  <c r="U1019" i="11" s="1"/>
  <c r="T1020" i="11"/>
  <c r="U1020" i="11" s="1"/>
  <c r="T1021" i="11"/>
  <c r="U1021" i="11" s="1"/>
  <c r="T1022" i="11"/>
  <c r="U1022" i="11" s="1"/>
  <c r="T1023" i="11"/>
  <c r="U1023" i="11" s="1"/>
  <c r="T1024" i="11"/>
  <c r="U1024" i="11" s="1"/>
  <c r="T1025" i="11"/>
  <c r="U1025" i="11" s="1"/>
  <c r="T1026" i="11"/>
  <c r="U1026" i="11" s="1"/>
  <c r="T1027" i="11"/>
  <c r="U1027" i="11" s="1"/>
  <c r="T1028" i="11"/>
  <c r="U1028" i="11" s="1"/>
  <c r="T1029" i="11"/>
  <c r="U1029" i="11" s="1"/>
  <c r="T1030" i="11"/>
  <c r="U1030" i="11" s="1"/>
  <c r="T1031" i="11"/>
  <c r="U1031" i="11" s="1"/>
  <c r="T1032" i="11"/>
  <c r="U1032" i="11" s="1"/>
  <c r="T1033" i="11"/>
  <c r="U1033" i="11" s="1"/>
  <c r="T1034" i="11"/>
  <c r="U1034" i="11" s="1"/>
  <c r="T1035" i="11"/>
  <c r="U1035" i="11" s="1"/>
  <c r="T1036" i="11"/>
  <c r="U1036" i="11" s="1"/>
  <c r="T1037" i="11"/>
  <c r="U1037" i="11" s="1"/>
  <c r="T1038" i="11"/>
  <c r="U1038" i="11" s="1"/>
  <c r="T1039" i="11"/>
  <c r="U1039" i="11" s="1"/>
  <c r="T1040" i="11"/>
  <c r="U1040" i="11" s="1"/>
  <c r="T1041" i="11"/>
  <c r="U1041" i="11" s="1"/>
  <c r="T1042" i="11"/>
  <c r="U1042" i="11" s="1"/>
  <c r="T1043" i="11"/>
  <c r="U1043" i="11" s="1"/>
  <c r="T1044" i="11"/>
  <c r="U1044" i="11" s="1"/>
  <c r="T1045" i="11"/>
  <c r="U1045" i="11" s="1"/>
  <c r="T1046" i="11"/>
  <c r="U1046" i="11" s="1"/>
  <c r="T1047" i="11"/>
  <c r="U1047" i="11" s="1"/>
  <c r="T1048" i="11"/>
  <c r="U1048" i="11" s="1"/>
  <c r="T1049" i="11"/>
  <c r="U1049" i="11" s="1"/>
  <c r="T1050" i="11"/>
  <c r="U1050" i="11" s="1"/>
  <c r="T1051" i="11"/>
  <c r="U1051" i="11" s="1"/>
  <c r="T1052" i="11"/>
  <c r="U1052" i="11" s="1"/>
  <c r="T1053" i="11"/>
  <c r="U1053" i="11" s="1"/>
  <c r="T1054" i="11"/>
  <c r="U1054" i="11" s="1"/>
  <c r="T1055" i="11"/>
  <c r="U1055" i="11" s="1"/>
  <c r="T1056" i="11"/>
  <c r="U1056" i="11" s="1"/>
  <c r="T1057" i="11"/>
  <c r="U1057" i="11" s="1"/>
  <c r="T1058" i="11"/>
  <c r="U1058" i="11" s="1"/>
  <c r="T1059" i="11"/>
  <c r="U1059" i="11" s="1"/>
  <c r="T1060" i="11"/>
  <c r="U1060" i="11" s="1"/>
  <c r="T1061" i="11"/>
  <c r="U1061" i="11" s="1"/>
  <c r="T1062" i="11"/>
  <c r="U1062" i="11" s="1"/>
  <c r="T1063" i="11"/>
  <c r="U1063" i="11" s="1"/>
  <c r="T1064" i="11"/>
  <c r="U1064" i="11" s="1"/>
  <c r="T1065" i="11"/>
  <c r="U1065" i="11" s="1"/>
  <c r="T1066" i="11"/>
  <c r="U1066" i="11" s="1"/>
  <c r="T1067" i="11"/>
  <c r="U1067" i="11" s="1"/>
  <c r="T1068" i="11"/>
  <c r="U1068" i="11" s="1"/>
  <c r="T1069" i="11"/>
  <c r="U1069" i="11" s="1"/>
  <c r="T1070" i="11"/>
  <c r="U1070" i="11" s="1"/>
  <c r="T1071" i="11"/>
  <c r="U1071" i="11" s="1"/>
  <c r="T1072" i="11"/>
  <c r="U1072" i="11" s="1"/>
  <c r="T1073" i="11"/>
  <c r="U1073" i="11" s="1"/>
  <c r="T1074" i="11"/>
  <c r="U1074" i="11" s="1"/>
  <c r="T1075" i="11"/>
  <c r="U1075" i="11" s="1"/>
  <c r="T1076" i="11"/>
  <c r="U1076" i="11" s="1"/>
  <c r="T1077" i="11"/>
  <c r="U1077" i="11" s="1"/>
  <c r="T1078" i="11"/>
  <c r="U1078" i="11" s="1"/>
  <c r="T1079" i="11"/>
  <c r="U1079" i="11" s="1"/>
  <c r="T1080" i="11"/>
  <c r="U1080" i="11" s="1"/>
  <c r="T1081" i="11"/>
  <c r="U1081" i="11" s="1"/>
  <c r="T1082" i="11"/>
  <c r="U1082" i="11" s="1"/>
  <c r="T1083" i="11"/>
  <c r="U1083" i="11" s="1"/>
  <c r="T1084" i="11"/>
  <c r="U1084" i="11" s="1"/>
  <c r="T1085" i="11"/>
  <c r="U1085" i="11" s="1"/>
  <c r="T1086" i="11"/>
  <c r="U1086" i="11" s="1"/>
  <c r="T1087" i="11"/>
  <c r="U1087" i="11" s="1"/>
  <c r="T1088" i="11"/>
  <c r="U1088" i="11" s="1"/>
  <c r="T1089" i="11"/>
  <c r="U1089" i="11" s="1"/>
  <c r="T1090" i="11"/>
  <c r="U1090" i="11" s="1"/>
  <c r="T1091" i="11"/>
  <c r="U1091" i="11" s="1"/>
  <c r="T1092" i="11"/>
  <c r="U1092" i="11" s="1"/>
  <c r="T1093" i="11"/>
  <c r="U1093" i="11" s="1"/>
  <c r="T1094" i="11"/>
  <c r="U1094" i="11" s="1"/>
  <c r="T1095" i="11"/>
  <c r="U1095" i="11" s="1"/>
  <c r="T1096" i="11"/>
  <c r="U1096" i="11" s="1"/>
  <c r="T1097" i="11"/>
  <c r="U1097" i="11" s="1"/>
  <c r="T1098" i="11"/>
  <c r="U1098" i="11" s="1"/>
  <c r="T1099" i="11"/>
  <c r="U1099" i="11" s="1"/>
  <c r="T1100" i="11"/>
  <c r="U1100" i="11" s="1"/>
  <c r="T1101" i="11"/>
  <c r="U1101" i="11" s="1"/>
  <c r="T1102" i="11"/>
  <c r="U1102" i="11" s="1"/>
  <c r="T1103" i="11"/>
  <c r="U1103" i="11" s="1"/>
  <c r="T1104" i="11"/>
  <c r="U1104" i="11" s="1"/>
  <c r="T1105" i="11"/>
  <c r="U1105" i="11" s="1"/>
  <c r="T1106" i="11"/>
  <c r="U1106" i="11" s="1"/>
  <c r="T1107" i="11"/>
  <c r="U1107" i="11" s="1"/>
  <c r="T1108" i="11"/>
  <c r="U1108" i="11" s="1"/>
  <c r="T1109" i="11"/>
  <c r="U1109" i="11" s="1"/>
  <c r="T1110" i="11"/>
  <c r="U1110" i="11" s="1"/>
  <c r="T1111" i="11"/>
  <c r="U1111" i="11" s="1"/>
  <c r="T1112" i="11"/>
  <c r="U1112" i="11" s="1"/>
  <c r="T1113" i="11"/>
  <c r="U1113" i="11" s="1"/>
  <c r="T1114" i="11"/>
  <c r="U1114" i="11" s="1"/>
  <c r="T1115" i="11"/>
  <c r="U1115" i="11" s="1"/>
  <c r="T1116" i="11"/>
  <c r="U1116" i="11" s="1"/>
  <c r="T1117" i="11"/>
  <c r="U1117" i="11" s="1"/>
  <c r="T1118" i="11"/>
  <c r="U1118" i="11" s="1"/>
  <c r="T1119" i="11"/>
  <c r="U1119" i="11" s="1"/>
  <c r="T1120" i="11"/>
  <c r="U1120" i="11" s="1"/>
  <c r="T1121" i="11"/>
  <c r="U1121" i="11" s="1"/>
  <c r="T1122" i="11"/>
  <c r="U1122" i="11" s="1"/>
  <c r="T1123" i="11"/>
  <c r="U1123" i="11" s="1"/>
  <c r="T1124" i="11"/>
  <c r="U1124" i="11" s="1"/>
  <c r="T1125" i="11"/>
  <c r="U1125" i="11" s="1"/>
  <c r="T1126" i="11"/>
  <c r="U1126" i="11" s="1"/>
  <c r="T1127" i="11"/>
  <c r="U1127" i="11" s="1"/>
  <c r="T1128" i="11"/>
  <c r="U1128" i="11" s="1"/>
  <c r="T1129" i="11"/>
  <c r="U1129" i="11" s="1"/>
  <c r="T1130" i="11"/>
  <c r="U1130" i="11" s="1"/>
  <c r="T1131" i="11"/>
  <c r="U1131" i="11" s="1"/>
  <c r="T1132" i="11"/>
  <c r="U1132" i="11" s="1"/>
  <c r="T1133" i="11"/>
  <c r="U1133" i="11" s="1"/>
  <c r="T1134" i="11"/>
  <c r="U1134" i="11" s="1"/>
  <c r="T1135" i="11"/>
  <c r="U1135" i="11" s="1"/>
  <c r="T1136" i="11"/>
  <c r="U1136" i="11" s="1"/>
  <c r="T1137" i="11"/>
  <c r="U1137" i="11" s="1"/>
  <c r="T1138" i="11"/>
  <c r="U1138" i="11" s="1"/>
  <c r="T1139" i="11"/>
  <c r="U1139" i="11" s="1"/>
  <c r="T1140" i="11"/>
  <c r="U1140" i="11" s="1"/>
  <c r="T1141" i="11"/>
  <c r="U1141" i="11" s="1"/>
  <c r="T1142" i="11"/>
  <c r="U1142" i="11" s="1"/>
  <c r="T1143" i="11"/>
  <c r="U1143" i="11" s="1"/>
  <c r="T1144" i="11"/>
  <c r="U1144" i="11" s="1"/>
  <c r="T1145" i="11"/>
  <c r="U1145" i="11" s="1"/>
  <c r="T1146" i="11"/>
  <c r="U1146" i="11" s="1"/>
  <c r="T1147" i="11"/>
  <c r="U1147" i="11" s="1"/>
  <c r="T1148" i="11"/>
  <c r="U1148" i="11" s="1"/>
  <c r="T1149" i="11"/>
  <c r="U1149" i="11" s="1"/>
  <c r="T1150" i="11"/>
  <c r="U1150" i="11" s="1"/>
  <c r="T1151" i="11"/>
  <c r="U1151" i="11" s="1"/>
  <c r="T1152" i="11"/>
  <c r="U1152" i="11" s="1"/>
  <c r="T1153" i="11"/>
  <c r="U1153" i="11" s="1"/>
  <c r="T1154" i="11"/>
  <c r="U1154" i="11" s="1"/>
  <c r="T1155" i="11"/>
  <c r="U1155" i="11" s="1"/>
  <c r="T1156" i="11"/>
  <c r="U1156" i="11" s="1"/>
  <c r="T1157" i="11"/>
  <c r="U1157" i="11" s="1"/>
  <c r="T1158" i="11"/>
  <c r="U1158" i="11" s="1"/>
  <c r="T1159" i="11"/>
  <c r="U1159" i="11" s="1"/>
  <c r="T1160" i="11"/>
  <c r="U1160" i="11" s="1"/>
  <c r="T1161" i="11"/>
  <c r="U1161" i="11" s="1"/>
  <c r="T1162" i="11"/>
  <c r="U1162" i="11" s="1"/>
  <c r="T1163" i="11"/>
  <c r="U1163" i="11" s="1"/>
  <c r="T1164" i="11"/>
  <c r="U1164" i="11" s="1"/>
  <c r="T1165" i="11"/>
  <c r="U1165" i="11" s="1"/>
  <c r="T1166" i="11"/>
  <c r="U1166" i="11" s="1"/>
  <c r="T1167" i="11"/>
  <c r="U1167" i="11" s="1"/>
  <c r="T1168" i="11"/>
  <c r="U1168" i="11" s="1"/>
  <c r="T1169" i="11"/>
  <c r="U1169" i="11" s="1"/>
  <c r="T1170" i="11"/>
  <c r="U1170" i="11" s="1"/>
  <c r="T1171" i="11"/>
  <c r="U1171" i="11" s="1"/>
  <c r="T1172" i="11"/>
  <c r="U1172" i="11" s="1"/>
  <c r="T1173" i="11"/>
  <c r="U1173" i="11" s="1"/>
  <c r="T1174" i="11"/>
  <c r="U1174" i="11" s="1"/>
  <c r="T1175" i="11"/>
  <c r="U1175" i="11" s="1"/>
  <c r="T1176" i="11"/>
  <c r="U1176" i="11" s="1"/>
  <c r="T1177" i="11"/>
  <c r="U1177" i="11" s="1"/>
  <c r="T1178" i="11"/>
  <c r="U1178" i="11" s="1"/>
  <c r="T1179" i="11"/>
  <c r="U1179" i="11" s="1"/>
  <c r="T1180" i="11"/>
  <c r="U1180" i="11" s="1"/>
  <c r="T1181" i="11"/>
  <c r="U1181" i="11" s="1"/>
  <c r="T1182" i="11"/>
  <c r="U1182" i="11" s="1"/>
  <c r="T1183" i="11"/>
  <c r="U1183" i="11" s="1"/>
  <c r="T1184" i="11"/>
  <c r="U1184" i="11" s="1"/>
  <c r="T1185" i="11"/>
  <c r="U1185" i="11" s="1"/>
  <c r="T1186" i="11"/>
  <c r="U1186" i="11" s="1"/>
  <c r="T1187" i="11"/>
  <c r="U1187" i="11" s="1"/>
  <c r="T1188" i="11"/>
  <c r="U1188" i="11" s="1"/>
  <c r="T1189" i="11"/>
  <c r="U1189" i="11" s="1"/>
  <c r="T1190" i="11"/>
  <c r="U1190" i="11" s="1"/>
  <c r="T1191" i="11"/>
  <c r="U1191" i="11" s="1"/>
  <c r="T1192" i="11"/>
  <c r="U1192" i="11" s="1"/>
  <c r="T1193" i="11"/>
  <c r="U1193" i="11" s="1"/>
  <c r="T1194" i="11"/>
  <c r="U1194" i="11" s="1"/>
  <c r="T1195" i="11"/>
  <c r="U1195" i="11" s="1"/>
  <c r="T1196" i="11"/>
  <c r="U1196" i="11" s="1"/>
  <c r="T1197" i="11"/>
  <c r="U1197" i="11" s="1"/>
  <c r="T1198" i="11"/>
  <c r="U1198" i="11" s="1"/>
  <c r="T1199" i="11"/>
  <c r="U1199" i="11" s="1"/>
  <c r="T1200" i="11"/>
  <c r="U1200" i="11" s="1"/>
  <c r="T1201" i="11"/>
  <c r="U1201" i="11" s="1"/>
  <c r="T1202" i="11"/>
  <c r="U1202" i="11" s="1"/>
  <c r="T1203" i="11"/>
  <c r="U1203" i="11" s="1"/>
  <c r="T1204" i="11"/>
  <c r="U1204" i="11" s="1"/>
  <c r="T1205" i="11"/>
  <c r="U1205" i="11" s="1"/>
  <c r="T1206" i="11"/>
  <c r="U1206" i="11" s="1"/>
  <c r="T1207" i="11"/>
  <c r="U1207" i="11" s="1"/>
  <c r="T1208" i="11"/>
  <c r="U1208" i="11" s="1"/>
  <c r="T1209" i="11"/>
  <c r="U1209" i="11" s="1"/>
  <c r="T1210" i="11"/>
  <c r="U1210" i="11" s="1"/>
  <c r="T1211" i="11"/>
  <c r="U1211" i="11" s="1"/>
  <c r="T1212" i="11"/>
  <c r="U1212" i="11" s="1"/>
  <c r="T1213" i="11"/>
  <c r="U1213" i="11" s="1"/>
  <c r="T1214" i="11"/>
  <c r="U1214" i="11" s="1"/>
  <c r="T1215" i="11"/>
  <c r="U1215" i="11" s="1"/>
  <c r="T1216" i="11"/>
  <c r="U1216" i="11" s="1"/>
  <c r="T1217" i="11"/>
  <c r="U1217" i="11" s="1"/>
  <c r="T1218" i="11"/>
  <c r="U1218" i="11" s="1"/>
  <c r="T1219" i="11"/>
  <c r="U1219" i="11" s="1"/>
  <c r="T1220" i="11"/>
  <c r="U1220" i="11" s="1"/>
  <c r="T1221" i="11"/>
  <c r="U1221" i="11" s="1"/>
  <c r="T1222" i="11"/>
  <c r="U1222" i="11" s="1"/>
  <c r="T1223" i="11"/>
  <c r="U1223" i="11" s="1"/>
  <c r="T1224" i="11"/>
  <c r="U1224" i="11" s="1"/>
  <c r="T1225" i="11"/>
  <c r="U1225" i="11" s="1"/>
  <c r="T1226" i="11"/>
  <c r="U1226" i="11" s="1"/>
  <c r="T1227" i="11"/>
  <c r="U1227" i="11" s="1"/>
  <c r="T1228" i="11"/>
  <c r="U1228" i="11" s="1"/>
  <c r="T1229" i="11"/>
  <c r="U1229" i="11" s="1"/>
  <c r="T1230" i="11"/>
  <c r="U1230" i="11" s="1"/>
  <c r="T1231" i="11"/>
  <c r="U1231" i="11" s="1"/>
  <c r="T1232" i="11"/>
  <c r="U1232" i="11" s="1"/>
  <c r="T1233" i="11"/>
  <c r="U1233" i="11" s="1"/>
  <c r="T1234" i="11"/>
  <c r="U1234" i="11" s="1"/>
  <c r="T1235" i="11"/>
  <c r="U1235" i="11" s="1"/>
  <c r="T1236" i="11"/>
  <c r="U1236" i="11" s="1"/>
  <c r="T1237" i="11"/>
  <c r="U1237" i="11" s="1"/>
  <c r="T1238" i="11"/>
  <c r="U1238" i="11" s="1"/>
  <c r="T1239" i="11"/>
  <c r="U1239" i="11" s="1"/>
  <c r="T1240" i="11"/>
  <c r="U1240" i="11" s="1"/>
  <c r="T1241" i="11"/>
  <c r="U1241" i="11" s="1"/>
  <c r="T1242" i="11"/>
  <c r="U1242" i="11" s="1"/>
  <c r="T1243" i="11"/>
  <c r="U1243" i="11" s="1"/>
  <c r="T1244" i="11"/>
  <c r="U1244" i="11" s="1"/>
  <c r="T1245" i="11"/>
  <c r="U1245" i="11" s="1"/>
  <c r="T1246" i="11"/>
  <c r="U1246" i="11" s="1"/>
  <c r="T1247" i="11"/>
  <c r="U1247" i="11" s="1"/>
  <c r="T1248" i="11"/>
  <c r="U1248" i="11" s="1"/>
  <c r="T1249" i="11"/>
  <c r="U1249" i="11" s="1"/>
  <c r="T1250" i="11"/>
  <c r="U1250" i="11" s="1"/>
  <c r="T1251" i="11"/>
  <c r="U1251" i="11" s="1"/>
  <c r="T1252" i="11"/>
  <c r="U1252" i="11" s="1"/>
  <c r="T1253" i="11"/>
  <c r="U1253" i="11" s="1"/>
  <c r="T1254" i="11"/>
  <c r="U1254" i="11" s="1"/>
  <c r="T1255" i="11"/>
  <c r="U1255" i="11" s="1"/>
  <c r="T1256" i="11"/>
  <c r="U1256" i="11" s="1"/>
  <c r="T1257" i="11"/>
  <c r="U1257" i="11" s="1"/>
  <c r="T1258" i="11"/>
  <c r="U1258" i="11" s="1"/>
  <c r="T1259" i="11"/>
  <c r="U1259" i="11" s="1"/>
  <c r="T1260" i="11"/>
  <c r="U1260" i="11" s="1"/>
  <c r="T1261" i="11"/>
  <c r="U1261" i="11" s="1"/>
  <c r="T1262" i="11"/>
  <c r="U1262" i="11" s="1"/>
  <c r="T1263" i="11"/>
  <c r="U1263" i="11" s="1"/>
  <c r="T1264" i="11"/>
  <c r="U1264" i="11" s="1"/>
  <c r="T1265" i="11"/>
  <c r="U1265" i="11" s="1"/>
  <c r="T1266" i="11"/>
  <c r="U1266" i="11" s="1"/>
  <c r="T1267" i="11"/>
  <c r="U1267" i="11" s="1"/>
  <c r="T1268" i="11"/>
  <c r="U1268" i="11" s="1"/>
  <c r="T1269" i="11"/>
  <c r="U1269" i="11" s="1"/>
  <c r="T1270" i="11"/>
  <c r="U1270" i="11" s="1"/>
  <c r="T1271" i="11"/>
  <c r="U1271" i="11" s="1"/>
  <c r="T1272" i="11"/>
  <c r="U1272" i="11" s="1"/>
  <c r="T1273" i="11"/>
  <c r="U1273" i="11" s="1"/>
  <c r="T1274" i="11"/>
  <c r="U1274" i="11" s="1"/>
  <c r="T1275" i="11"/>
  <c r="U1275" i="11" s="1"/>
  <c r="T1276" i="11"/>
  <c r="U1276" i="11" s="1"/>
  <c r="T1277" i="11"/>
  <c r="U1277" i="11" s="1"/>
  <c r="T1278" i="11"/>
  <c r="U1278" i="11" s="1"/>
  <c r="T1279" i="11"/>
  <c r="U1279" i="11" s="1"/>
  <c r="T1280" i="11"/>
  <c r="U1280" i="11" s="1"/>
  <c r="T1281" i="11"/>
  <c r="U1281" i="11" s="1"/>
  <c r="T1282" i="11"/>
  <c r="U1282" i="11" s="1"/>
  <c r="T1283" i="11"/>
  <c r="U1283" i="11" s="1"/>
  <c r="T1284" i="11"/>
  <c r="U1284" i="11" s="1"/>
  <c r="T1285" i="11"/>
  <c r="U1285" i="11" s="1"/>
  <c r="T1286" i="11"/>
  <c r="U1286" i="11" s="1"/>
  <c r="T1287" i="11"/>
  <c r="U1287" i="11" s="1"/>
  <c r="T1288" i="11"/>
  <c r="U1288" i="11" s="1"/>
  <c r="T1289" i="11"/>
  <c r="U1289" i="11" s="1"/>
  <c r="T1290" i="11"/>
  <c r="U1290" i="11" s="1"/>
  <c r="T1291" i="11"/>
  <c r="U1291" i="11" s="1"/>
  <c r="T1292" i="11"/>
  <c r="U1292" i="11" s="1"/>
  <c r="T1293" i="11"/>
  <c r="U1293" i="11" s="1"/>
  <c r="T1294" i="11"/>
  <c r="U1294" i="11" s="1"/>
  <c r="T1295" i="11"/>
  <c r="U1295" i="11" s="1"/>
  <c r="T1296" i="11"/>
  <c r="U1296" i="11" s="1"/>
  <c r="T1297" i="11"/>
  <c r="U1297" i="11" s="1"/>
  <c r="T1298" i="11"/>
  <c r="U1298" i="11" s="1"/>
  <c r="T1299" i="11"/>
  <c r="U1299" i="11" s="1"/>
  <c r="T1300" i="11"/>
  <c r="U1300" i="11" s="1"/>
  <c r="T1301" i="11"/>
  <c r="U1301" i="11" s="1"/>
  <c r="T1302" i="11"/>
  <c r="U1302" i="11" s="1"/>
  <c r="T1303" i="11"/>
  <c r="U1303" i="11" s="1"/>
  <c r="T1304" i="11"/>
  <c r="U1304" i="11" s="1"/>
  <c r="T1305" i="11"/>
  <c r="U1305" i="11" s="1"/>
  <c r="T1306" i="11"/>
  <c r="U1306" i="11" s="1"/>
  <c r="T1307" i="11"/>
  <c r="U1307" i="11" s="1"/>
  <c r="T1308" i="11"/>
  <c r="U1308" i="11" s="1"/>
  <c r="T1309" i="11"/>
  <c r="U1309" i="11" s="1"/>
  <c r="T1310" i="11"/>
  <c r="U1310" i="11" s="1"/>
  <c r="T1311" i="11"/>
  <c r="U1311" i="11" s="1"/>
  <c r="T1312" i="11"/>
  <c r="U1312" i="11" s="1"/>
  <c r="T1313" i="11"/>
  <c r="U1313" i="11" s="1"/>
  <c r="T1314" i="11"/>
  <c r="U1314" i="11" s="1"/>
  <c r="T1315" i="11"/>
  <c r="U1315" i="11" s="1"/>
  <c r="T1316" i="11"/>
  <c r="U1316" i="11" s="1"/>
  <c r="T1317" i="11"/>
  <c r="U1317" i="11" s="1"/>
  <c r="T1318" i="11"/>
  <c r="U1318" i="11" s="1"/>
  <c r="T1319" i="11"/>
  <c r="U1319" i="11" s="1"/>
  <c r="T1320" i="11"/>
  <c r="U1320" i="11" s="1"/>
  <c r="T1321" i="11"/>
  <c r="U1321" i="11" s="1"/>
  <c r="T1322" i="11"/>
  <c r="U1322" i="11" s="1"/>
  <c r="T1323" i="11"/>
  <c r="U1323" i="11" s="1"/>
  <c r="T1324" i="11"/>
  <c r="U1324" i="11" s="1"/>
  <c r="T1325" i="11"/>
  <c r="U1325" i="11" s="1"/>
  <c r="T1326" i="11"/>
  <c r="U1326" i="11" s="1"/>
  <c r="T1327" i="11"/>
  <c r="U1327" i="11" s="1"/>
  <c r="T1328" i="11"/>
  <c r="U1328" i="11" s="1"/>
  <c r="T1329" i="11"/>
  <c r="U1329" i="11" s="1"/>
  <c r="T1330" i="11"/>
  <c r="U1330" i="11" s="1"/>
  <c r="T1331" i="11"/>
  <c r="U1331" i="11" s="1"/>
  <c r="T1332" i="11"/>
  <c r="U1332" i="11" s="1"/>
  <c r="T1333" i="11"/>
  <c r="U1333" i="11" s="1"/>
  <c r="T1334" i="11"/>
  <c r="U1334" i="11" s="1"/>
  <c r="T1335" i="11"/>
  <c r="U1335" i="11" s="1"/>
  <c r="T1336" i="11"/>
  <c r="U1336" i="11" s="1"/>
  <c r="T1337" i="11"/>
  <c r="U1337" i="11" s="1"/>
  <c r="T1338" i="11"/>
  <c r="U1338" i="11" s="1"/>
  <c r="T1339" i="11"/>
  <c r="U1339" i="11" s="1"/>
  <c r="T1340" i="11"/>
  <c r="U1340" i="11" s="1"/>
  <c r="T1341" i="11"/>
  <c r="U1341" i="11" s="1"/>
  <c r="T1342" i="11"/>
  <c r="U1342" i="11" s="1"/>
  <c r="T1343" i="11"/>
  <c r="U1343" i="11" s="1"/>
  <c r="T1344" i="11"/>
  <c r="U1344" i="11" s="1"/>
  <c r="T1345" i="11"/>
  <c r="U1345" i="11" s="1"/>
  <c r="T1346" i="11"/>
  <c r="U1346" i="11" s="1"/>
  <c r="T1347" i="11"/>
  <c r="U1347" i="11" s="1"/>
  <c r="T1348" i="11"/>
  <c r="U1348" i="11" s="1"/>
  <c r="T1349" i="11"/>
  <c r="U1349" i="11" s="1"/>
  <c r="T1350" i="11"/>
  <c r="U1350" i="11" s="1"/>
  <c r="T1351" i="11"/>
  <c r="U1351" i="11" s="1"/>
  <c r="T1352" i="11"/>
  <c r="U1352" i="11" s="1"/>
  <c r="T1353" i="11"/>
  <c r="U1353" i="11" s="1"/>
  <c r="T1354" i="11"/>
  <c r="U1354" i="11" s="1"/>
  <c r="T1355" i="11"/>
  <c r="U1355" i="11" s="1"/>
  <c r="T1356" i="11"/>
  <c r="U1356" i="11" s="1"/>
  <c r="T1357" i="11"/>
  <c r="U1357" i="11" s="1"/>
  <c r="T1358" i="11"/>
  <c r="U1358" i="11" s="1"/>
  <c r="T1359" i="11"/>
  <c r="U1359" i="11" s="1"/>
  <c r="T1360" i="11"/>
  <c r="U1360" i="11" s="1"/>
  <c r="T1361" i="11"/>
  <c r="U1361" i="11" s="1"/>
  <c r="T1362" i="11"/>
  <c r="U1362" i="11" s="1"/>
  <c r="T1363" i="11"/>
  <c r="U1363" i="11" s="1"/>
  <c r="T1364" i="11"/>
  <c r="U1364" i="11" s="1"/>
  <c r="T1365" i="11"/>
  <c r="U1365" i="11" s="1"/>
  <c r="T1366" i="11"/>
  <c r="U1366" i="11" s="1"/>
  <c r="T1367" i="11"/>
  <c r="U1367" i="11" s="1"/>
  <c r="T1368" i="11"/>
  <c r="U1368" i="11" s="1"/>
  <c r="T1369" i="11"/>
  <c r="U1369" i="11" s="1"/>
  <c r="T1370" i="11"/>
  <c r="U1370" i="11" s="1"/>
  <c r="T1371" i="11"/>
  <c r="U1371" i="11" s="1"/>
  <c r="T1372" i="11"/>
  <c r="U1372" i="11" s="1"/>
  <c r="T1373" i="11"/>
  <c r="U1373" i="11" s="1"/>
  <c r="T1374" i="11"/>
  <c r="U1374" i="11" s="1"/>
  <c r="T1375" i="11"/>
  <c r="U1375" i="11" s="1"/>
  <c r="T1376" i="11"/>
  <c r="U1376" i="11" s="1"/>
  <c r="T1377" i="11"/>
  <c r="U1377" i="11" s="1"/>
  <c r="T1378" i="11"/>
  <c r="U1378" i="11" s="1"/>
  <c r="T1379" i="11"/>
  <c r="U1379" i="11" s="1"/>
  <c r="T1380" i="11"/>
  <c r="U1380" i="11" s="1"/>
  <c r="T1381" i="11"/>
  <c r="U1381" i="11" s="1"/>
  <c r="T1382" i="11"/>
  <c r="U1382" i="11" s="1"/>
  <c r="T1383" i="11"/>
  <c r="U1383" i="11" s="1"/>
  <c r="T1384" i="11"/>
  <c r="U1384" i="11" s="1"/>
  <c r="T1385" i="11"/>
  <c r="U1385" i="11" s="1"/>
  <c r="T1386" i="11"/>
  <c r="U1386" i="11" s="1"/>
  <c r="T1387" i="11"/>
  <c r="U1387" i="11" s="1"/>
  <c r="T1388" i="11"/>
  <c r="U1388" i="11" s="1"/>
  <c r="T1389" i="11"/>
  <c r="U1389" i="11" s="1"/>
  <c r="T1390" i="11"/>
  <c r="U1390" i="11" s="1"/>
  <c r="T1391" i="11"/>
  <c r="U1391" i="11" s="1"/>
  <c r="T1392" i="11"/>
  <c r="U1392" i="11" s="1"/>
  <c r="T1393" i="11"/>
  <c r="U1393" i="11" s="1"/>
  <c r="T1394" i="11"/>
  <c r="U1394" i="11" s="1"/>
  <c r="T1395" i="11"/>
  <c r="U1395" i="11" s="1"/>
  <c r="T1396" i="11"/>
  <c r="U1396" i="11" s="1"/>
  <c r="T1397" i="11"/>
  <c r="U1397" i="11" s="1"/>
  <c r="T1398" i="11"/>
  <c r="U1398" i="11" s="1"/>
  <c r="T1399" i="11"/>
  <c r="U1399" i="11" s="1"/>
  <c r="T1400" i="11"/>
  <c r="U1400" i="11" s="1"/>
  <c r="T1401" i="11"/>
  <c r="U1401" i="11" s="1"/>
  <c r="T1402" i="11"/>
  <c r="U1402" i="11" s="1"/>
  <c r="T1403" i="11"/>
  <c r="U1403" i="11" s="1"/>
  <c r="T1404" i="11"/>
  <c r="U1404" i="11" s="1"/>
  <c r="T1405" i="11"/>
  <c r="U1405" i="11" s="1"/>
  <c r="T1406" i="11"/>
  <c r="U1406" i="11" s="1"/>
  <c r="T1407" i="11"/>
  <c r="U1407" i="11" s="1"/>
  <c r="T1408" i="11"/>
  <c r="U1408" i="11" s="1"/>
  <c r="T1409" i="11"/>
  <c r="U1409" i="11" s="1"/>
  <c r="T1410" i="11"/>
  <c r="U1410" i="11" s="1"/>
  <c r="T1411" i="11"/>
  <c r="U1411" i="11" s="1"/>
  <c r="T1412" i="11"/>
  <c r="U1412" i="11" s="1"/>
  <c r="T1413" i="11"/>
  <c r="U1413" i="11" s="1"/>
  <c r="T1414" i="11"/>
  <c r="U1414" i="11" s="1"/>
  <c r="T1415" i="11"/>
  <c r="U1415" i="11" s="1"/>
  <c r="T1416" i="11"/>
  <c r="U1416" i="11" s="1"/>
  <c r="T1417" i="11"/>
  <c r="U1417" i="11" s="1"/>
  <c r="T1418" i="11"/>
  <c r="U1418" i="11" s="1"/>
  <c r="T1419" i="11"/>
  <c r="U1419" i="11" s="1"/>
  <c r="T1420" i="11"/>
  <c r="U1420" i="11" s="1"/>
  <c r="T1421" i="11"/>
  <c r="U1421" i="11" s="1"/>
  <c r="T1422" i="11"/>
  <c r="U1422" i="11" s="1"/>
  <c r="T1423" i="11"/>
  <c r="U1423" i="11" s="1"/>
  <c r="T1424" i="11"/>
  <c r="U1424" i="11" s="1"/>
  <c r="T1425" i="11"/>
  <c r="U1425" i="11" s="1"/>
  <c r="T1426" i="11"/>
  <c r="U1426" i="11" s="1"/>
  <c r="T1427" i="11"/>
  <c r="U1427" i="11" s="1"/>
  <c r="T1428" i="11"/>
  <c r="U1428" i="11" s="1"/>
  <c r="T1429" i="11"/>
  <c r="U1429" i="11" s="1"/>
  <c r="T1430" i="11"/>
  <c r="U1430" i="11" s="1"/>
  <c r="T1431" i="11"/>
  <c r="U1431" i="11" s="1"/>
  <c r="T1432" i="11"/>
  <c r="U1432" i="11" s="1"/>
  <c r="T1433" i="11"/>
  <c r="U1433" i="11" s="1"/>
  <c r="T1434" i="11"/>
  <c r="U1434" i="11" s="1"/>
  <c r="T1435" i="11"/>
  <c r="U1435" i="11" s="1"/>
  <c r="T1436" i="11"/>
  <c r="U1436" i="11" s="1"/>
  <c r="T1437" i="11"/>
  <c r="U1437" i="11" s="1"/>
  <c r="T1438" i="11"/>
  <c r="U1438" i="11" s="1"/>
  <c r="T1439" i="11"/>
  <c r="U1439" i="11" s="1"/>
  <c r="T1440" i="11"/>
  <c r="U1440" i="11" s="1"/>
  <c r="T1441" i="11"/>
  <c r="U1441" i="11" s="1"/>
  <c r="T1442" i="11"/>
  <c r="U1442" i="11" s="1"/>
  <c r="T1443" i="11"/>
  <c r="U1443" i="11" s="1"/>
  <c r="T1444" i="11"/>
  <c r="U1444" i="11" s="1"/>
  <c r="T1445" i="11"/>
  <c r="U1445" i="11" s="1"/>
  <c r="T1446" i="11"/>
  <c r="U1446" i="11" s="1"/>
  <c r="T1447" i="11"/>
  <c r="U1447" i="11" s="1"/>
  <c r="T1448" i="11"/>
  <c r="U1448" i="11" s="1"/>
  <c r="T1449" i="11"/>
  <c r="U1449" i="11" s="1"/>
  <c r="T1450" i="11"/>
  <c r="U1450" i="11" s="1"/>
  <c r="T1451" i="11"/>
  <c r="U1451" i="11" s="1"/>
  <c r="T1452" i="11"/>
  <c r="U1452" i="11" s="1"/>
  <c r="T1453" i="11"/>
  <c r="U1453" i="11" s="1"/>
  <c r="T1454" i="11"/>
  <c r="U1454" i="11" s="1"/>
  <c r="T1455" i="11"/>
  <c r="U1455" i="11" s="1"/>
  <c r="T1456" i="11"/>
  <c r="U1456" i="11" s="1"/>
  <c r="T1457" i="11"/>
  <c r="U1457" i="11" s="1"/>
  <c r="T1458" i="11"/>
  <c r="U1458" i="11" s="1"/>
  <c r="T1459" i="11"/>
  <c r="U1459" i="11" s="1"/>
  <c r="T1460" i="11"/>
  <c r="U1460" i="11" s="1"/>
  <c r="T1461" i="11"/>
  <c r="U1461" i="11" s="1"/>
  <c r="T1462" i="11"/>
  <c r="U1462" i="11" s="1"/>
  <c r="T1463" i="11"/>
  <c r="U1463" i="11" s="1"/>
  <c r="T1464" i="11"/>
  <c r="U1464" i="11" s="1"/>
  <c r="T1465" i="11"/>
  <c r="U1465" i="11" s="1"/>
  <c r="T1466" i="11"/>
  <c r="U1466" i="11" s="1"/>
  <c r="T1467" i="11"/>
  <c r="U1467" i="11" s="1"/>
  <c r="T1468" i="11"/>
  <c r="U1468" i="11" s="1"/>
  <c r="T1469" i="11"/>
  <c r="U1469" i="11" s="1"/>
  <c r="T1470" i="11"/>
  <c r="U1470" i="11" s="1"/>
  <c r="T1471" i="11"/>
  <c r="U1471" i="11" s="1"/>
  <c r="T1472" i="11"/>
  <c r="U1472" i="11" s="1"/>
  <c r="T1473" i="11"/>
  <c r="U1473" i="11" s="1"/>
  <c r="T1474" i="11"/>
  <c r="U1474" i="11" s="1"/>
  <c r="T1475" i="11"/>
  <c r="U1475" i="11" s="1"/>
  <c r="T1476" i="11"/>
  <c r="U1476" i="11" s="1"/>
  <c r="T1477" i="11"/>
  <c r="U1477" i="11" s="1"/>
  <c r="T1478" i="11"/>
  <c r="U1478" i="11" s="1"/>
  <c r="T1479" i="11"/>
  <c r="U1479" i="11" s="1"/>
  <c r="T1480" i="11"/>
  <c r="U1480" i="11" s="1"/>
  <c r="T1481" i="11"/>
  <c r="U1481" i="11" s="1"/>
  <c r="T1482" i="11"/>
  <c r="U1482" i="11" s="1"/>
  <c r="T1483" i="11"/>
  <c r="U1483" i="11" s="1"/>
  <c r="T1484" i="11"/>
  <c r="U1484" i="11" s="1"/>
  <c r="T1485" i="11"/>
  <c r="U1485" i="11" s="1"/>
  <c r="T1486" i="11"/>
  <c r="U1486" i="11" s="1"/>
  <c r="T1487" i="11"/>
  <c r="U1487" i="11" s="1"/>
  <c r="T1488" i="11"/>
  <c r="U1488" i="11" s="1"/>
  <c r="T1489" i="11"/>
  <c r="U1489" i="11" s="1"/>
  <c r="T1490" i="11"/>
  <c r="U1490" i="11" s="1"/>
  <c r="T1491" i="11"/>
  <c r="U1491" i="11" s="1"/>
  <c r="T1492" i="11"/>
  <c r="U1492" i="11" s="1"/>
  <c r="T1493" i="11"/>
  <c r="U1493" i="11" s="1"/>
  <c r="T1494" i="11"/>
  <c r="U1494" i="11" s="1"/>
  <c r="T1495" i="11"/>
  <c r="U1495" i="11" s="1"/>
  <c r="T1496" i="11"/>
  <c r="U1496" i="11" s="1"/>
  <c r="T1497" i="11"/>
  <c r="U1497" i="11" s="1"/>
  <c r="T1498" i="11"/>
  <c r="U1498" i="11" s="1"/>
  <c r="T1499" i="11"/>
  <c r="U1499" i="11" s="1"/>
  <c r="T1500" i="11"/>
  <c r="U1500" i="11" s="1"/>
  <c r="T1501" i="11"/>
  <c r="U1501" i="11" s="1"/>
  <c r="T1502" i="11"/>
  <c r="U1502" i="11" s="1"/>
  <c r="T1503" i="11"/>
  <c r="U1503" i="11" s="1"/>
  <c r="T1504" i="11"/>
  <c r="U1504" i="11" s="1"/>
  <c r="T1505" i="11"/>
  <c r="U1505" i="11" s="1"/>
  <c r="T1506" i="11"/>
  <c r="U1506" i="11" s="1"/>
  <c r="T1507" i="11"/>
  <c r="U1507" i="11" s="1"/>
  <c r="T1508" i="11"/>
  <c r="U1508" i="11" s="1"/>
  <c r="T1509" i="11"/>
  <c r="U1509" i="11" s="1"/>
  <c r="T1510" i="11"/>
  <c r="U1510" i="11" s="1"/>
  <c r="T1511" i="11"/>
  <c r="U1511" i="11" s="1"/>
  <c r="T1512" i="11"/>
  <c r="U1512" i="11" s="1"/>
  <c r="T1513" i="11"/>
  <c r="U1513" i="11" s="1"/>
  <c r="T1514" i="11"/>
  <c r="U1514" i="11" s="1"/>
  <c r="T1515" i="11"/>
  <c r="U1515" i="11" s="1"/>
  <c r="T1516" i="11"/>
  <c r="U1516" i="11" s="1"/>
  <c r="T1517" i="11"/>
  <c r="U1517" i="11" s="1"/>
  <c r="T1518" i="11"/>
  <c r="U1518" i="11" s="1"/>
  <c r="T1519" i="11"/>
  <c r="U1519" i="11" s="1"/>
  <c r="T1520" i="11"/>
  <c r="U1520" i="11" s="1"/>
  <c r="T1521" i="11"/>
  <c r="U1521" i="11" s="1"/>
  <c r="T1522" i="11"/>
  <c r="U1522" i="11" s="1"/>
  <c r="T1523" i="11"/>
  <c r="U1523" i="11" s="1"/>
  <c r="T1524" i="11"/>
  <c r="U1524" i="11" s="1"/>
  <c r="T1525" i="11"/>
  <c r="U1525" i="11" s="1"/>
  <c r="T1526" i="11"/>
  <c r="U1526" i="11" s="1"/>
  <c r="T1527" i="11"/>
  <c r="U1527" i="11" s="1"/>
  <c r="T1528" i="11"/>
  <c r="U1528" i="11" s="1"/>
  <c r="T1529" i="11"/>
  <c r="U1529" i="11" s="1"/>
  <c r="T1530" i="11"/>
  <c r="U1530" i="11" s="1"/>
  <c r="T1531" i="11"/>
  <c r="U1531" i="11" s="1"/>
  <c r="T1532" i="11"/>
  <c r="U1532" i="11" s="1"/>
  <c r="T1533" i="11"/>
  <c r="U1533" i="11" s="1"/>
  <c r="T1534" i="11"/>
  <c r="U1534" i="11" s="1"/>
  <c r="T1535" i="11"/>
  <c r="U1535" i="11" s="1"/>
  <c r="T1536" i="11"/>
  <c r="U1536" i="11" s="1"/>
  <c r="T1537" i="11"/>
  <c r="U1537" i="11" s="1"/>
  <c r="T1538" i="11"/>
  <c r="U1538" i="11" s="1"/>
  <c r="T1539" i="11"/>
  <c r="U1539" i="11" s="1"/>
  <c r="T1540" i="11"/>
  <c r="U1540" i="11" s="1"/>
  <c r="T1541" i="11"/>
  <c r="U1541" i="11" s="1"/>
  <c r="T1542" i="11"/>
  <c r="U1542" i="11" s="1"/>
  <c r="T1543" i="11"/>
  <c r="U1543" i="11" s="1"/>
  <c r="T1544" i="11"/>
  <c r="U1544" i="11" s="1"/>
  <c r="T1545" i="11"/>
  <c r="U1545" i="11" s="1"/>
  <c r="T1546" i="11"/>
  <c r="U1546" i="11" s="1"/>
  <c r="T1547" i="11"/>
  <c r="U1547" i="11" s="1"/>
  <c r="T1548" i="11"/>
  <c r="U1548" i="11" s="1"/>
  <c r="T1549" i="11"/>
  <c r="U1549" i="11" s="1"/>
  <c r="T1550" i="11"/>
  <c r="U1550" i="11" s="1"/>
  <c r="T1551" i="11"/>
  <c r="U1551" i="11" s="1"/>
  <c r="T1552" i="11"/>
  <c r="U1552" i="11" s="1"/>
  <c r="T1553" i="11"/>
  <c r="U1553" i="11" s="1"/>
  <c r="T1554" i="11"/>
  <c r="U1554" i="11" s="1"/>
  <c r="T1555" i="11"/>
  <c r="U1555" i="11" s="1"/>
  <c r="T1556" i="11"/>
  <c r="U1556" i="11" s="1"/>
  <c r="T1557" i="11"/>
  <c r="U1557" i="11" s="1"/>
  <c r="T1558" i="11"/>
  <c r="U1558" i="11" s="1"/>
  <c r="T1559" i="11"/>
  <c r="U1559" i="11" s="1"/>
  <c r="T1560" i="11"/>
  <c r="U1560" i="11" s="1"/>
  <c r="T1561" i="11"/>
  <c r="U1561" i="11" s="1"/>
  <c r="T1562" i="11"/>
  <c r="U1562" i="11" s="1"/>
  <c r="T1563" i="11"/>
  <c r="U1563" i="11" s="1"/>
  <c r="T1564" i="11"/>
  <c r="U1564" i="11" s="1"/>
  <c r="T1565" i="11"/>
  <c r="U1565" i="11" s="1"/>
  <c r="T1566" i="11"/>
  <c r="U1566" i="11" s="1"/>
  <c r="T1567" i="11"/>
  <c r="U1567" i="11" s="1"/>
  <c r="T1568" i="11"/>
  <c r="U1568" i="11" s="1"/>
  <c r="T1569" i="11"/>
  <c r="U1569" i="11" s="1"/>
  <c r="T1570" i="11"/>
  <c r="U1570" i="11" s="1"/>
  <c r="T1571" i="11"/>
  <c r="U1571" i="11" s="1"/>
  <c r="T1572" i="11"/>
  <c r="U1572" i="11" s="1"/>
  <c r="T1573" i="11"/>
  <c r="U1573" i="11" s="1"/>
  <c r="T1574" i="11"/>
  <c r="U1574" i="11" s="1"/>
  <c r="T1575" i="11"/>
  <c r="U1575" i="11" s="1"/>
  <c r="T1576" i="11"/>
  <c r="U1576" i="11" s="1"/>
  <c r="T1577" i="11"/>
  <c r="U1577" i="11" s="1"/>
  <c r="T1578" i="11"/>
  <c r="U1578" i="11" s="1"/>
  <c r="T1579" i="11"/>
  <c r="U1579" i="11" s="1"/>
  <c r="T1580" i="11"/>
  <c r="U1580" i="11" s="1"/>
  <c r="T1581" i="11"/>
  <c r="U1581" i="11" s="1"/>
  <c r="T1582" i="11"/>
  <c r="U1582" i="11" s="1"/>
  <c r="T1583" i="11"/>
  <c r="U1583" i="11" s="1"/>
  <c r="T1584" i="11"/>
  <c r="U1584" i="11" s="1"/>
  <c r="T1585" i="11"/>
  <c r="U1585" i="11" s="1"/>
  <c r="T1586" i="11"/>
  <c r="U1586" i="11" s="1"/>
  <c r="T1587" i="11"/>
  <c r="U1587" i="11" s="1"/>
  <c r="T1588" i="11"/>
  <c r="U1588" i="11" s="1"/>
  <c r="T1589" i="11"/>
  <c r="U1589" i="11" s="1"/>
  <c r="T1590" i="11"/>
  <c r="U1590" i="11" s="1"/>
  <c r="T1591" i="11"/>
  <c r="U1591" i="11" s="1"/>
  <c r="T1592" i="11"/>
  <c r="U1592" i="11" s="1"/>
  <c r="T1593" i="11"/>
  <c r="U1593" i="11" s="1"/>
  <c r="T1594" i="11"/>
  <c r="U1594" i="11" s="1"/>
  <c r="T1595" i="11"/>
  <c r="U1595" i="11" s="1"/>
  <c r="T1596" i="11"/>
  <c r="U1596" i="11" s="1"/>
  <c r="T1597" i="11"/>
  <c r="U1597" i="11" s="1"/>
  <c r="T1598" i="11"/>
  <c r="U1598" i="11" s="1"/>
  <c r="T1599" i="11"/>
  <c r="U1599" i="11" s="1"/>
  <c r="T1600" i="11"/>
  <c r="U1600" i="11" s="1"/>
  <c r="T1601" i="11"/>
  <c r="U1601" i="11" s="1"/>
  <c r="T1602" i="11"/>
  <c r="U1602" i="11" s="1"/>
  <c r="T1603" i="11"/>
  <c r="U1603" i="11" s="1"/>
  <c r="T1604" i="11"/>
  <c r="U1604" i="11" s="1"/>
  <c r="T1605" i="11"/>
  <c r="U1605" i="11" s="1"/>
  <c r="T1606" i="11"/>
  <c r="U1606" i="11" s="1"/>
  <c r="T1607" i="11"/>
  <c r="U1607" i="11" s="1"/>
  <c r="T1608" i="11"/>
  <c r="U1608" i="11" s="1"/>
  <c r="T1609" i="11"/>
  <c r="U1609" i="11" s="1"/>
  <c r="T1610" i="11"/>
  <c r="U1610" i="11" s="1"/>
  <c r="T1611" i="11"/>
  <c r="U1611" i="11" s="1"/>
  <c r="T1612" i="11"/>
  <c r="U1612" i="11" s="1"/>
  <c r="T1613" i="11"/>
  <c r="U1613" i="11" s="1"/>
  <c r="T1614" i="11"/>
  <c r="U1614" i="11" s="1"/>
  <c r="T1615" i="11"/>
  <c r="U1615" i="11" s="1"/>
  <c r="T1616" i="11"/>
  <c r="U1616" i="11" s="1"/>
  <c r="T1617" i="11"/>
  <c r="U1617" i="11" s="1"/>
  <c r="T1618" i="11"/>
  <c r="U1618" i="11" s="1"/>
  <c r="T1619" i="11"/>
  <c r="U1619" i="11" s="1"/>
  <c r="T1620" i="11"/>
  <c r="U1620" i="11" s="1"/>
  <c r="T1621" i="11"/>
  <c r="U1621" i="11" s="1"/>
  <c r="T1622" i="11"/>
  <c r="U1622" i="11" s="1"/>
  <c r="T1623" i="11"/>
  <c r="U1623" i="11" s="1"/>
  <c r="T1624" i="11"/>
  <c r="U1624" i="11" s="1"/>
  <c r="T1625" i="11"/>
  <c r="U1625" i="11" s="1"/>
  <c r="T1626" i="11"/>
  <c r="U1626" i="11" s="1"/>
  <c r="T1627" i="11"/>
  <c r="U1627" i="11" s="1"/>
  <c r="T1628" i="11"/>
  <c r="U1628" i="11" s="1"/>
  <c r="T1629" i="11"/>
  <c r="U1629" i="11" s="1"/>
  <c r="T1630" i="11"/>
  <c r="U1630" i="11" s="1"/>
  <c r="T1631" i="11"/>
  <c r="U1631" i="11" s="1"/>
  <c r="T1632" i="11"/>
  <c r="U1632" i="11" s="1"/>
  <c r="T1633" i="11"/>
  <c r="U1633" i="11" s="1"/>
  <c r="T1634" i="11"/>
  <c r="U1634" i="11" s="1"/>
  <c r="T1635" i="11"/>
  <c r="U1635" i="11" s="1"/>
  <c r="T1636" i="11"/>
  <c r="U1636" i="11" s="1"/>
  <c r="T1637" i="11"/>
  <c r="U1637" i="11" s="1"/>
  <c r="T1638" i="11"/>
  <c r="U1638" i="11" s="1"/>
  <c r="T1639" i="11"/>
  <c r="U1639" i="11" s="1"/>
  <c r="T1640" i="11"/>
  <c r="U1640" i="11" s="1"/>
  <c r="T1641" i="11"/>
  <c r="U1641" i="11" s="1"/>
  <c r="T1642" i="11"/>
  <c r="U1642" i="11" s="1"/>
  <c r="T1643" i="11"/>
  <c r="U1643" i="11" s="1"/>
  <c r="T1644" i="11"/>
  <c r="U1644" i="11" s="1"/>
  <c r="T1645" i="11"/>
  <c r="U1645" i="11" s="1"/>
  <c r="T1646" i="11"/>
  <c r="U1646" i="11" s="1"/>
  <c r="T1647" i="11"/>
  <c r="U1647" i="11" s="1"/>
  <c r="T1648" i="11"/>
  <c r="U1648" i="11" s="1"/>
  <c r="T1649" i="11"/>
  <c r="U1649" i="11" s="1"/>
  <c r="T1650" i="11"/>
  <c r="U1650" i="11" s="1"/>
  <c r="T1651" i="11"/>
  <c r="U1651" i="11" s="1"/>
  <c r="T1652" i="11"/>
  <c r="U1652" i="11" s="1"/>
  <c r="T1653" i="11"/>
  <c r="U1653" i="11" s="1"/>
  <c r="T1654" i="11"/>
  <c r="U1654" i="11" s="1"/>
  <c r="T1655" i="11"/>
  <c r="U1655" i="11" s="1"/>
  <c r="T1656" i="11"/>
  <c r="U1656" i="11" s="1"/>
  <c r="T1657" i="11"/>
  <c r="U1657" i="11" s="1"/>
  <c r="T1658" i="11"/>
  <c r="U1658" i="11" s="1"/>
  <c r="T1659" i="11"/>
  <c r="U1659" i="11" s="1"/>
  <c r="T1660" i="11"/>
  <c r="U1660" i="11" s="1"/>
  <c r="T1661" i="11"/>
  <c r="U1661" i="11" s="1"/>
  <c r="T1662" i="11"/>
  <c r="U1662" i="11" s="1"/>
  <c r="T1663" i="11"/>
  <c r="U1663" i="11" s="1"/>
  <c r="T1664" i="11"/>
  <c r="U1664" i="11" s="1"/>
  <c r="T1665" i="11"/>
  <c r="U1665" i="11" s="1"/>
  <c r="T1666" i="11"/>
  <c r="U1666" i="11" s="1"/>
  <c r="T1667" i="11"/>
  <c r="U1667" i="11" s="1"/>
  <c r="T1668" i="11"/>
  <c r="U1668" i="11" s="1"/>
  <c r="T1669" i="11"/>
  <c r="U1669" i="11" s="1"/>
  <c r="T1670" i="11"/>
  <c r="U1670" i="11" s="1"/>
  <c r="T1671" i="11"/>
  <c r="U1671" i="11" s="1"/>
  <c r="T1672" i="11"/>
  <c r="U1672" i="11" s="1"/>
  <c r="T1673" i="11"/>
  <c r="U1673" i="11" s="1"/>
  <c r="T1674" i="11"/>
  <c r="U1674" i="11" s="1"/>
  <c r="T1675" i="11"/>
  <c r="U1675" i="11" s="1"/>
  <c r="T1676" i="11"/>
  <c r="U1676" i="11" s="1"/>
  <c r="T1677" i="11"/>
  <c r="U1677" i="11" s="1"/>
  <c r="T1678" i="11"/>
  <c r="U1678" i="11" s="1"/>
  <c r="T1679" i="11"/>
  <c r="U1679" i="11" s="1"/>
  <c r="T1680" i="11"/>
  <c r="U1680" i="11" s="1"/>
  <c r="T1681" i="11"/>
  <c r="U1681" i="11" s="1"/>
  <c r="T1682" i="11"/>
  <c r="U1682" i="11" s="1"/>
  <c r="T1683" i="11"/>
  <c r="U1683" i="11" s="1"/>
  <c r="T1684" i="11"/>
  <c r="U1684" i="11" s="1"/>
  <c r="T1685" i="11"/>
  <c r="U1685" i="11" s="1"/>
  <c r="T1686" i="11"/>
  <c r="U1686" i="11" s="1"/>
  <c r="T1687" i="11"/>
  <c r="U1687" i="11" s="1"/>
  <c r="T1688" i="11"/>
  <c r="U1688" i="11" s="1"/>
  <c r="T1689" i="11"/>
  <c r="U1689" i="11" s="1"/>
  <c r="T1690" i="11"/>
  <c r="U1690" i="11" s="1"/>
  <c r="T1691" i="11"/>
  <c r="U1691" i="11" s="1"/>
  <c r="T1692" i="11"/>
  <c r="U1692" i="11" s="1"/>
  <c r="T1693" i="11"/>
  <c r="U1693" i="11" s="1"/>
  <c r="T1694" i="11"/>
  <c r="U1694" i="11" s="1"/>
  <c r="T1695" i="11"/>
  <c r="U1695" i="11" s="1"/>
  <c r="T1696" i="11"/>
  <c r="U1696" i="11" s="1"/>
  <c r="T1697" i="11"/>
  <c r="U1697" i="11" s="1"/>
  <c r="T1698" i="11"/>
  <c r="U1698" i="11" s="1"/>
  <c r="T1699" i="11"/>
  <c r="U1699" i="11" s="1"/>
  <c r="T1700" i="11"/>
  <c r="U1700" i="11" s="1"/>
  <c r="T1701" i="11"/>
  <c r="U1701" i="11" s="1"/>
  <c r="T1702" i="11"/>
  <c r="U1702" i="11" s="1"/>
  <c r="T1703" i="11"/>
  <c r="U1703" i="11" s="1"/>
  <c r="T1704" i="11"/>
  <c r="U1704" i="11" s="1"/>
  <c r="T1705" i="11"/>
  <c r="U1705" i="11" s="1"/>
  <c r="T1706" i="11"/>
  <c r="U1706" i="11" s="1"/>
  <c r="T1707" i="11"/>
  <c r="U1707" i="11" s="1"/>
  <c r="T1708" i="11"/>
  <c r="U1708" i="11" s="1"/>
  <c r="T1709" i="11"/>
  <c r="U1709" i="11" s="1"/>
  <c r="T1710" i="11"/>
  <c r="U1710" i="11" s="1"/>
  <c r="T1711" i="11"/>
  <c r="U1711" i="11" s="1"/>
  <c r="T1712" i="11"/>
  <c r="U1712" i="11" s="1"/>
  <c r="T1713" i="11"/>
  <c r="U1713" i="11" s="1"/>
  <c r="T1714" i="11"/>
  <c r="U1714" i="11" s="1"/>
  <c r="T1715" i="11"/>
  <c r="U1715" i="11" s="1"/>
  <c r="T1716" i="11"/>
  <c r="U1716" i="11" s="1"/>
  <c r="T1717" i="11"/>
  <c r="U1717" i="11" s="1"/>
  <c r="T1718" i="11"/>
  <c r="U1718" i="11" s="1"/>
  <c r="T1719" i="11"/>
  <c r="U1719" i="11" s="1"/>
  <c r="T1720" i="11"/>
  <c r="U1720" i="11" s="1"/>
  <c r="T1721" i="11"/>
  <c r="U1721" i="11" s="1"/>
  <c r="T1722" i="11"/>
  <c r="U1722" i="11" s="1"/>
  <c r="T1723" i="11"/>
  <c r="U1723" i="11" s="1"/>
  <c r="T1724" i="11"/>
  <c r="U1724" i="11" s="1"/>
  <c r="T1725" i="11"/>
  <c r="U1725" i="11" s="1"/>
  <c r="T1726" i="11"/>
  <c r="U1726" i="11" s="1"/>
  <c r="T1727" i="11"/>
  <c r="U1727" i="11" s="1"/>
  <c r="T1728" i="11"/>
  <c r="U1728" i="11" s="1"/>
  <c r="T1729" i="11"/>
  <c r="U1729" i="11" s="1"/>
  <c r="T1730" i="11"/>
  <c r="U1730" i="11" s="1"/>
  <c r="T1731" i="11"/>
  <c r="U1731" i="11" s="1"/>
  <c r="T1732" i="11"/>
  <c r="U1732" i="11" s="1"/>
  <c r="T1733" i="11"/>
  <c r="U1733" i="11" s="1"/>
  <c r="T1734" i="11"/>
  <c r="U1734" i="11" s="1"/>
  <c r="T1735" i="11"/>
  <c r="U1735" i="11" s="1"/>
  <c r="T1736" i="11"/>
  <c r="U1736" i="11" s="1"/>
  <c r="T1737" i="11"/>
  <c r="U1737" i="11" s="1"/>
  <c r="T1738" i="11"/>
  <c r="U1738" i="11" s="1"/>
  <c r="T1739" i="11"/>
  <c r="U1739" i="11" s="1"/>
  <c r="T1740" i="11"/>
  <c r="U1740" i="11" s="1"/>
  <c r="T1741" i="11"/>
  <c r="U1741" i="11" s="1"/>
  <c r="T1742" i="11"/>
  <c r="U1742" i="11" s="1"/>
  <c r="T1743" i="11"/>
  <c r="U1743" i="11" s="1"/>
  <c r="T1744" i="11"/>
  <c r="U1744" i="11" s="1"/>
  <c r="T1745" i="11"/>
  <c r="U1745" i="11" s="1"/>
  <c r="T1746" i="11"/>
  <c r="U1746" i="11" s="1"/>
  <c r="T1747" i="11"/>
  <c r="U1747" i="11" s="1"/>
  <c r="T1748" i="11"/>
  <c r="U1748" i="11" s="1"/>
  <c r="T1749" i="11"/>
  <c r="U1749" i="11" s="1"/>
  <c r="T1750" i="11"/>
  <c r="U1750" i="11" s="1"/>
  <c r="T1751" i="11"/>
  <c r="U1751" i="11" s="1"/>
  <c r="T1752" i="11"/>
  <c r="U1752" i="11" s="1"/>
  <c r="T1753" i="11"/>
  <c r="U1753" i="11" s="1"/>
  <c r="T1754" i="11"/>
  <c r="U1754" i="11" s="1"/>
  <c r="T1755" i="11"/>
  <c r="U1755" i="11" s="1"/>
  <c r="T1756" i="11"/>
  <c r="U1756" i="11" s="1"/>
  <c r="T1757" i="11"/>
  <c r="U1757" i="11" s="1"/>
  <c r="T1758" i="11"/>
  <c r="U1758" i="11" s="1"/>
  <c r="T1759" i="11"/>
  <c r="U1759" i="11" s="1"/>
  <c r="T1760" i="11"/>
  <c r="U1760" i="11" s="1"/>
  <c r="T1761" i="11"/>
  <c r="U1761" i="11" s="1"/>
  <c r="T1762" i="11"/>
  <c r="U1762" i="11" s="1"/>
  <c r="T1763" i="11"/>
  <c r="U1763" i="11" s="1"/>
  <c r="T1764" i="11"/>
  <c r="U1764" i="11" s="1"/>
  <c r="T1765" i="11"/>
  <c r="U1765" i="11" s="1"/>
  <c r="T1766" i="11"/>
  <c r="U1766" i="11" s="1"/>
  <c r="T1767" i="11"/>
  <c r="U1767" i="11" s="1"/>
  <c r="T1768" i="11"/>
  <c r="U1768" i="11" s="1"/>
  <c r="T1769" i="11"/>
  <c r="U1769" i="11" s="1"/>
  <c r="T1770" i="11"/>
  <c r="U1770" i="11" s="1"/>
  <c r="T1771" i="11"/>
  <c r="U1771" i="11" s="1"/>
  <c r="T1772" i="11"/>
  <c r="U1772" i="11" s="1"/>
  <c r="T1773" i="11"/>
  <c r="U1773" i="11" s="1"/>
  <c r="T1774" i="11"/>
  <c r="U1774" i="11" s="1"/>
  <c r="T1775" i="11"/>
  <c r="U1775" i="11" s="1"/>
  <c r="T1776" i="11"/>
  <c r="U1776" i="11" s="1"/>
  <c r="T1777" i="11"/>
  <c r="U1777" i="11" s="1"/>
  <c r="T1778" i="11"/>
  <c r="U1778" i="11" s="1"/>
  <c r="T1779" i="11"/>
  <c r="U1779" i="11" s="1"/>
  <c r="T1780" i="11"/>
  <c r="U1780" i="11" s="1"/>
  <c r="T1781" i="11"/>
  <c r="U1781" i="11" s="1"/>
  <c r="T1782" i="11"/>
  <c r="U1782" i="11" s="1"/>
  <c r="T1783" i="11"/>
  <c r="U1783" i="11" s="1"/>
  <c r="T1784" i="11"/>
  <c r="U1784" i="11" s="1"/>
  <c r="T1785" i="11"/>
  <c r="U1785" i="11" s="1"/>
  <c r="T1786" i="11"/>
  <c r="U1786" i="11" s="1"/>
  <c r="T1787" i="11"/>
  <c r="U1787" i="11" s="1"/>
  <c r="T1788" i="11"/>
  <c r="U1788" i="11" s="1"/>
  <c r="T1789" i="11"/>
  <c r="U1789" i="11" s="1"/>
  <c r="T1790" i="11"/>
  <c r="U1790" i="11" s="1"/>
  <c r="T1791" i="11"/>
  <c r="U1791" i="11" s="1"/>
  <c r="T1792" i="11"/>
  <c r="U1792" i="11" s="1"/>
  <c r="T1793" i="11"/>
  <c r="U1793" i="11" s="1"/>
  <c r="T1794" i="11"/>
  <c r="U1794" i="11" s="1"/>
  <c r="T1795" i="11"/>
  <c r="U1795" i="11" s="1"/>
  <c r="T1796" i="11"/>
  <c r="U1796" i="11" s="1"/>
  <c r="T1797" i="11"/>
  <c r="U1797" i="11" s="1"/>
  <c r="T1798" i="11"/>
  <c r="U1798" i="11" s="1"/>
  <c r="T1799" i="11"/>
  <c r="U1799" i="11" s="1"/>
  <c r="T1800" i="11"/>
  <c r="U1800" i="11" s="1"/>
  <c r="T1801" i="11"/>
  <c r="U1801" i="11" s="1"/>
  <c r="T1802" i="11"/>
  <c r="U1802" i="11" s="1"/>
  <c r="T1803" i="11"/>
  <c r="U1803" i="11" s="1"/>
  <c r="T1804" i="11"/>
  <c r="U1804" i="11" s="1"/>
  <c r="T1805" i="11"/>
  <c r="U1805" i="11" s="1"/>
  <c r="T1806" i="11"/>
  <c r="U1806" i="11" s="1"/>
  <c r="T1807" i="11"/>
  <c r="U1807" i="11" s="1"/>
  <c r="T1808" i="11"/>
  <c r="U1808" i="11" s="1"/>
  <c r="T1809" i="11"/>
  <c r="U1809" i="11" s="1"/>
  <c r="T1810" i="11"/>
  <c r="U1810" i="11" s="1"/>
  <c r="T1811" i="11"/>
  <c r="U1811" i="11" s="1"/>
  <c r="T1812" i="11"/>
  <c r="U1812" i="11" s="1"/>
  <c r="T1813" i="11"/>
  <c r="U1813" i="11" s="1"/>
  <c r="T1814" i="11"/>
  <c r="U1814" i="11" s="1"/>
  <c r="T1815" i="11"/>
  <c r="U1815" i="11" s="1"/>
  <c r="T1816" i="11"/>
  <c r="U1816" i="11" s="1"/>
  <c r="T1817" i="11"/>
  <c r="U1817" i="11" s="1"/>
  <c r="T1818" i="11"/>
  <c r="U1818" i="11" s="1"/>
  <c r="T1819" i="11"/>
  <c r="U1819" i="11" s="1"/>
  <c r="T1820" i="11"/>
  <c r="U1820" i="11" s="1"/>
  <c r="T1821" i="11"/>
  <c r="U1821" i="11" s="1"/>
  <c r="T1822" i="11"/>
  <c r="U1822" i="11" s="1"/>
  <c r="T1823" i="11"/>
  <c r="U1823" i="11" s="1"/>
  <c r="T1824" i="11"/>
  <c r="U1824" i="11" s="1"/>
  <c r="T1825" i="11"/>
  <c r="U1825" i="11" s="1"/>
  <c r="T1826" i="11"/>
  <c r="U1826" i="11" s="1"/>
  <c r="T1827" i="11"/>
  <c r="U1827" i="11" s="1"/>
  <c r="T1828" i="11"/>
  <c r="U1828" i="11" s="1"/>
  <c r="T1829" i="11"/>
  <c r="U1829" i="11" s="1"/>
  <c r="T1830" i="11"/>
  <c r="U1830" i="11" s="1"/>
  <c r="T1831" i="11"/>
  <c r="U1831" i="11" s="1"/>
  <c r="T1832" i="11"/>
  <c r="U1832" i="11" s="1"/>
  <c r="T1833" i="11"/>
  <c r="U1833" i="11" s="1"/>
  <c r="T1834" i="11"/>
  <c r="U1834" i="11" s="1"/>
  <c r="T1835" i="11"/>
  <c r="U1835" i="11" s="1"/>
  <c r="T1836" i="11"/>
  <c r="U1836" i="11" s="1"/>
  <c r="T1837" i="11"/>
  <c r="U1837" i="11" s="1"/>
  <c r="T1838" i="11"/>
  <c r="U1838" i="11" s="1"/>
  <c r="T1839" i="11"/>
  <c r="U1839" i="11" s="1"/>
  <c r="T1840" i="11"/>
  <c r="U1840" i="11" s="1"/>
  <c r="T1841" i="11"/>
  <c r="U1841" i="11" s="1"/>
  <c r="T1842" i="11"/>
  <c r="U1842" i="11" s="1"/>
  <c r="T1843" i="11"/>
  <c r="U1843" i="11" s="1"/>
  <c r="T1844" i="11"/>
  <c r="U1844" i="11" s="1"/>
  <c r="T1845" i="11"/>
  <c r="U1845" i="11" s="1"/>
  <c r="T1846" i="11"/>
  <c r="U1846" i="11" s="1"/>
  <c r="T1847" i="11"/>
  <c r="U1847" i="11" s="1"/>
  <c r="T1848" i="11"/>
  <c r="U1848" i="11" s="1"/>
  <c r="T1849" i="11"/>
  <c r="U1849" i="11" s="1"/>
  <c r="T1850" i="11"/>
  <c r="U1850" i="11" s="1"/>
  <c r="T1851" i="11"/>
  <c r="U1851" i="11" s="1"/>
  <c r="T1852" i="11"/>
  <c r="U1852" i="11" s="1"/>
  <c r="T1853" i="11"/>
  <c r="U1853" i="11" s="1"/>
  <c r="T1854" i="11"/>
  <c r="U1854" i="11" s="1"/>
  <c r="T1855" i="11"/>
  <c r="U1855" i="11" s="1"/>
  <c r="T1856" i="11"/>
  <c r="U1856" i="11" s="1"/>
  <c r="T1857" i="11"/>
  <c r="U1857" i="11" s="1"/>
  <c r="T1858" i="11"/>
  <c r="U1858" i="11" s="1"/>
  <c r="T1859" i="11"/>
  <c r="U1859" i="11" s="1"/>
  <c r="T1860" i="11"/>
  <c r="U1860" i="11" s="1"/>
  <c r="T1861" i="11"/>
  <c r="U1861" i="11" s="1"/>
  <c r="T1862" i="11"/>
  <c r="U1862" i="11" s="1"/>
  <c r="T1863" i="11"/>
  <c r="U1863" i="11" s="1"/>
  <c r="T1864" i="11"/>
  <c r="U1864" i="11" s="1"/>
  <c r="T1865" i="11"/>
  <c r="U1865" i="11" s="1"/>
  <c r="T1866" i="11"/>
  <c r="U1866" i="11" s="1"/>
  <c r="T1867" i="11"/>
  <c r="U1867" i="11" s="1"/>
  <c r="T1868" i="11"/>
  <c r="U1868" i="11" s="1"/>
  <c r="T1869" i="11"/>
  <c r="U1869" i="11" s="1"/>
  <c r="T1870" i="11"/>
  <c r="U1870" i="11" s="1"/>
  <c r="T1871" i="11"/>
  <c r="U1871" i="11" s="1"/>
  <c r="T1872" i="11"/>
  <c r="U1872" i="11" s="1"/>
  <c r="T1873" i="11"/>
  <c r="U1873" i="11" s="1"/>
  <c r="T1874" i="11"/>
  <c r="U1874" i="11" s="1"/>
  <c r="T1875" i="11"/>
  <c r="U1875" i="11" s="1"/>
  <c r="T1876" i="11"/>
  <c r="U1876" i="11" s="1"/>
  <c r="T1877" i="11"/>
  <c r="U1877" i="11" s="1"/>
  <c r="T1878" i="11"/>
  <c r="U1878" i="11" s="1"/>
  <c r="T1879" i="11"/>
  <c r="U1879" i="11" s="1"/>
  <c r="T1880" i="11"/>
  <c r="U1880" i="11" s="1"/>
  <c r="T1881" i="11"/>
  <c r="U1881" i="11" s="1"/>
  <c r="T1882" i="11"/>
  <c r="U1882" i="11" s="1"/>
  <c r="T1883" i="11"/>
  <c r="U1883" i="11" s="1"/>
  <c r="T1884" i="11"/>
  <c r="U1884" i="11" s="1"/>
  <c r="T1885" i="11"/>
  <c r="U1885" i="11" s="1"/>
  <c r="T1886" i="11"/>
  <c r="U1886" i="11" s="1"/>
  <c r="T1887" i="11"/>
  <c r="U1887" i="11" s="1"/>
  <c r="T1888" i="11"/>
  <c r="U1888" i="11" s="1"/>
  <c r="T1889" i="11"/>
  <c r="U1889" i="11" s="1"/>
  <c r="T1890" i="11"/>
  <c r="U1890" i="11" s="1"/>
  <c r="T1891" i="11"/>
  <c r="U1891" i="11" s="1"/>
  <c r="T1892" i="11"/>
  <c r="U1892" i="11" s="1"/>
  <c r="T1893" i="11"/>
  <c r="U1893" i="11" s="1"/>
  <c r="T1894" i="11"/>
  <c r="U1894" i="11" s="1"/>
  <c r="T1895" i="11"/>
  <c r="U1895" i="11" s="1"/>
  <c r="T1896" i="11"/>
  <c r="U1896" i="11" s="1"/>
  <c r="T1897" i="11"/>
  <c r="U1897" i="11" s="1"/>
  <c r="T1898" i="11"/>
  <c r="U1898" i="11" s="1"/>
  <c r="T1899" i="11"/>
  <c r="U1899" i="11" s="1"/>
  <c r="T1900" i="11"/>
  <c r="U1900" i="11" s="1"/>
  <c r="T1901" i="11"/>
  <c r="U1901" i="11" s="1"/>
  <c r="T1902" i="11"/>
  <c r="U1902" i="11" s="1"/>
  <c r="T1903" i="11"/>
  <c r="U1903" i="11" s="1"/>
  <c r="T1904" i="11"/>
  <c r="U1904" i="11" s="1"/>
  <c r="T1905" i="11"/>
  <c r="U1905" i="11" s="1"/>
  <c r="T1906" i="11"/>
  <c r="U1906" i="11" s="1"/>
  <c r="T1907" i="11"/>
  <c r="U1907" i="11" s="1"/>
  <c r="T1908" i="11"/>
  <c r="U1908" i="11" s="1"/>
  <c r="T1909" i="11"/>
  <c r="U1909" i="11" s="1"/>
  <c r="T1910" i="11"/>
  <c r="U1910" i="11" s="1"/>
  <c r="T1911" i="11"/>
  <c r="U1911" i="11" s="1"/>
  <c r="T1912" i="11"/>
  <c r="U1912" i="11" s="1"/>
  <c r="T1913" i="11"/>
  <c r="U1913" i="11" s="1"/>
  <c r="T1914" i="11"/>
  <c r="U1914" i="11" s="1"/>
  <c r="T1915" i="11"/>
  <c r="U1915" i="11" s="1"/>
  <c r="T1916" i="11"/>
  <c r="U1916" i="11" s="1"/>
  <c r="T1917" i="11"/>
  <c r="U1917" i="11" s="1"/>
  <c r="T1918" i="11"/>
  <c r="U1918" i="11" s="1"/>
  <c r="T1919" i="11"/>
  <c r="U1919" i="11" s="1"/>
  <c r="T1920" i="11"/>
  <c r="U1920" i="11" s="1"/>
  <c r="T1921" i="11"/>
  <c r="U1921" i="11" s="1"/>
  <c r="T1922" i="11"/>
  <c r="U1922" i="11" s="1"/>
  <c r="T1923" i="11"/>
  <c r="U1923" i="11" s="1"/>
  <c r="T1924" i="11"/>
  <c r="U1924" i="11" s="1"/>
  <c r="T1925" i="11"/>
  <c r="U1925" i="11" s="1"/>
  <c r="T1926" i="11"/>
  <c r="U1926" i="11" s="1"/>
  <c r="T1927" i="11"/>
  <c r="U1927" i="11" s="1"/>
  <c r="T1928" i="11"/>
  <c r="U1928" i="11" s="1"/>
  <c r="T1929" i="11"/>
  <c r="U1929" i="11" s="1"/>
  <c r="T1930" i="11"/>
  <c r="U1930" i="11" s="1"/>
  <c r="T1931" i="11"/>
  <c r="U1931" i="11" s="1"/>
  <c r="T1932" i="11"/>
  <c r="U1932" i="11" s="1"/>
  <c r="T1933" i="11"/>
  <c r="U1933" i="11" s="1"/>
  <c r="T1934" i="11"/>
  <c r="U1934" i="11" s="1"/>
  <c r="T1935" i="11"/>
  <c r="U1935" i="11" s="1"/>
  <c r="T1936" i="11"/>
  <c r="U1936" i="11" s="1"/>
  <c r="T1937" i="11"/>
  <c r="U1937" i="11" s="1"/>
  <c r="T1938" i="11"/>
  <c r="U1938" i="11" s="1"/>
  <c r="T1939" i="11"/>
  <c r="U1939" i="11" s="1"/>
  <c r="T1940" i="11"/>
  <c r="U1940" i="11" s="1"/>
  <c r="T1941" i="11"/>
  <c r="U1941" i="11" s="1"/>
  <c r="T1942" i="11"/>
  <c r="U1942" i="11" s="1"/>
  <c r="T1943" i="11"/>
  <c r="U1943" i="11" s="1"/>
  <c r="T1944" i="11"/>
  <c r="U1944" i="11" s="1"/>
  <c r="T1945" i="11"/>
  <c r="U1945" i="11" s="1"/>
  <c r="T1946" i="11"/>
  <c r="U1946" i="11" s="1"/>
  <c r="T1947" i="11"/>
  <c r="U1947" i="11" s="1"/>
  <c r="T1948" i="11"/>
  <c r="U1948" i="11" s="1"/>
  <c r="T1949" i="11"/>
  <c r="U1949" i="11" s="1"/>
  <c r="T1950" i="11"/>
  <c r="U1950" i="11" s="1"/>
  <c r="T1951" i="11"/>
  <c r="U1951" i="11" s="1"/>
  <c r="T1952" i="11"/>
  <c r="U1952" i="11" s="1"/>
  <c r="T1953" i="11"/>
  <c r="U1953" i="11" s="1"/>
  <c r="T1954" i="11"/>
  <c r="U1954" i="11" s="1"/>
  <c r="T1955" i="11"/>
  <c r="U1955" i="11" s="1"/>
  <c r="T1956" i="11"/>
  <c r="U1956" i="11" s="1"/>
  <c r="T1957" i="11"/>
  <c r="U1957" i="11" s="1"/>
  <c r="T1958" i="11"/>
  <c r="U1958" i="11" s="1"/>
  <c r="T1959" i="11"/>
  <c r="U1959" i="11" s="1"/>
  <c r="T1960" i="11"/>
  <c r="U1960" i="11" s="1"/>
  <c r="T1961" i="11"/>
  <c r="U1961" i="11" s="1"/>
  <c r="T1962" i="11"/>
  <c r="U1962" i="11" s="1"/>
  <c r="T1963" i="11"/>
  <c r="U1963" i="11" s="1"/>
  <c r="T1964" i="11"/>
  <c r="U1964" i="11" s="1"/>
  <c r="T1965" i="11"/>
  <c r="U1965" i="11" s="1"/>
  <c r="T1966" i="11"/>
  <c r="U1966" i="11" s="1"/>
  <c r="T1967" i="11"/>
  <c r="U1967" i="11" s="1"/>
  <c r="T1968" i="11"/>
  <c r="U1968" i="11" s="1"/>
  <c r="T1969" i="11"/>
  <c r="U1969" i="11" s="1"/>
  <c r="T1970" i="11"/>
  <c r="U1970" i="11" s="1"/>
  <c r="T1971" i="11"/>
  <c r="U1971" i="11" s="1"/>
  <c r="T1972" i="11"/>
  <c r="U1972" i="11" s="1"/>
  <c r="T1973" i="11"/>
  <c r="U1973" i="11" s="1"/>
  <c r="T1974" i="11"/>
  <c r="U1974" i="11" s="1"/>
  <c r="T1975" i="11"/>
  <c r="U1975" i="11" s="1"/>
  <c r="T1976" i="11"/>
  <c r="U1976" i="11" s="1"/>
  <c r="T1977" i="11"/>
  <c r="U1977" i="11" s="1"/>
  <c r="T1978" i="11"/>
  <c r="U1978" i="11" s="1"/>
  <c r="T1979" i="11"/>
  <c r="U1979" i="11" s="1"/>
  <c r="T1980" i="11"/>
  <c r="U1980" i="11" s="1"/>
  <c r="T1981" i="11"/>
  <c r="U1981" i="11" s="1"/>
  <c r="T1982" i="11"/>
  <c r="U1982" i="11" s="1"/>
  <c r="T1983" i="11"/>
  <c r="U1983" i="11" s="1"/>
  <c r="T1984" i="11"/>
  <c r="U1984" i="11" s="1"/>
  <c r="T1985" i="11"/>
  <c r="U1985" i="11" s="1"/>
  <c r="T1986" i="11"/>
  <c r="U1986" i="11" s="1"/>
  <c r="T1987" i="11"/>
  <c r="U1987" i="11" s="1"/>
  <c r="T1988" i="11"/>
  <c r="U1988" i="11" s="1"/>
  <c r="T1989" i="11"/>
  <c r="U1989" i="11" s="1"/>
  <c r="T1990" i="11"/>
  <c r="U1990" i="11" s="1"/>
  <c r="T1991" i="11"/>
  <c r="U1991" i="11" s="1"/>
  <c r="T1992" i="11"/>
  <c r="U1992" i="11" s="1"/>
  <c r="T1993" i="11"/>
  <c r="U1993" i="11" s="1"/>
  <c r="T1994" i="11"/>
  <c r="U1994" i="11" s="1"/>
  <c r="T1995" i="11"/>
  <c r="U1995" i="11" s="1"/>
  <c r="T1996" i="11"/>
  <c r="U1996" i="11" s="1"/>
  <c r="T1997" i="11"/>
  <c r="U1997" i="11" s="1"/>
  <c r="T1998" i="11"/>
  <c r="U1998" i="11" s="1"/>
  <c r="T1999" i="11"/>
  <c r="U1999" i="11" s="1"/>
  <c r="T2000" i="11"/>
  <c r="U2000" i="11" s="1"/>
  <c r="T2001" i="11"/>
  <c r="U2001" i="11" s="1"/>
  <c r="T2002" i="11"/>
  <c r="U2002" i="11" s="1"/>
  <c r="T2003" i="11"/>
  <c r="U2003" i="11" s="1"/>
  <c r="T2004" i="11"/>
  <c r="U2004" i="11" s="1"/>
  <c r="T2005" i="11"/>
  <c r="U2005" i="11" s="1"/>
  <c r="T2006" i="11"/>
  <c r="U2006" i="11" s="1"/>
  <c r="T2007" i="11"/>
  <c r="U2007" i="11" s="1"/>
  <c r="T2008" i="11"/>
  <c r="U2008" i="11" s="1"/>
  <c r="T2009" i="11"/>
  <c r="U2009" i="11" s="1"/>
  <c r="T2010" i="11"/>
  <c r="U2010" i="11" s="1"/>
  <c r="T2011" i="11"/>
  <c r="U2011" i="11" s="1"/>
  <c r="T2012" i="11"/>
  <c r="U2012" i="11" s="1"/>
  <c r="T2013" i="11"/>
  <c r="U2013" i="11" s="1"/>
  <c r="T2014" i="11"/>
  <c r="U2014" i="11" s="1"/>
  <c r="T2015" i="11"/>
  <c r="U2015" i="11" s="1"/>
  <c r="T2016" i="11"/>
  <c r="U2016" i="11" s="1"/>
  <c r="T2017" i="11"/>
  <c r="U2017" i="11" s="1"/>
  <c r="T2018" i="11"/>
  <c r="U2018" i="11" s="1"/>
  <c r="T2019" i="11"/>
  <c r="U2019" i="11" s="1"/>
  <c r="T2020" i="11"/>
  <c r="U2020" i="11" s="1"/>
  <c r="T2021" i="11"/>
  <c r="U2021" i="11" s="1"/>
  <c r="T2022" i="11"/>
  <c r="U2022" i="11" s="1"/>
  <c r="T2023" i="11"/>
  <c r="U2023" i="11" s="1"/>
  <c r="T2024" i="11"/>
  <c r="U2024" i="11" s="1"/>
  <c r="T2025" i="11"/>
  <c r="U2025" i="11" s="1"/>
  <c r="T2026" i="11"/>
  <c r="U2026" i="11" s="1"/>
  <c r="T2027" i="11"/>
  <c r="U2027" i="11" s="1"/>
  <c r="T2028" i="11"/>
  <c r="U2028" i="11" s="1"/>
  <c r="T2029" i="11"/>
  <c r="U2029" i="11" s="1"/>
  <c r="T2030" i="11"/>
  <c r="U2030" i="11" s="1"/>
  <c r="T2031" i="11"/>
  <c r="U2031" i="11" s="1"/>
  <c r="T2032" i="11"/>
  <c r="U2032" i="11" s="1"/>
  <c r="T2033" i="11"/>
  <c r="U2033" i="11" s="1"/>
  <c r="T2034" i="11"/>
  <c r="U2034" i="11" s="1"/>
  <c r="T2035" i="11"/>
  <c r="U2035" i="11" s="1"/>
  <c r="T2036" i="11"/>
  <c r="U2036" i="11" s="1"/>
  <c r="T2037" i="11"/>
  <c r="U2037" i="11" s="1"/>
  <c r="T2038" i="11"/>
  <c r="U2038" i="11" s="1"/>
  <c r="T2039" i="11"/>
  <c r="U2039" i="11" s="1"/>
  <c r="T2040" i="11"/>
  <c r="U2040" i="11" s="1"/>
  <c r="T2041" i="11"/>
  <c r="U2041" i="11" s="1"/>
  <c r="T2042" i="11"/>
  <c r="U2042" i="11" s="1"/>
  <c r="T2043" i="11"/>
  <c r="U2043" i="11" s="1"/>
  <c r="T2044" i="11"/>
  <c r="U2044" i="11" s="1"/>
  <c r="T2045" i="11"/>
  <c r="U2045" i="11" s="1"/>
  <c r="T2046" i="11"/>
  <c r="U2046" i="11" s="1"/>
  <c r="T2047" i="11"/>
  <c r="U2047" i="11" s="1"/>
  <c r="T2048" i="11"/>
  <c r="U2048" i="11" s="1"/>
  <c r="T2049" i="11"/>
  <c r="U2049" i="11" s="1"/>
  <c r="T2050" i="11"/>
  <c r="U2050" i="11" s="1"/>
  <c r="T2051" i="11"/>
  <c r="U2051" i="11" s="1"/>
  <c r="T2052" i="11"/>
  <c r="U2052" i="11" s="1"/>
  <c r="T2053" i="11"/>
  <c r="U2053" i="11" s="1"/>
  <c r="T2054" i="11"/>
  <c r="U2054" i="11" s="1"/>
  <c r="T2055" i="11"/>
  <c r="U2055" i="11" s="1"/>
  <c r="T2056" i="11"/>
  <c r="U2056" i="11" s="1"/>
  <c r="T2057" i="11"/>
  <c r="U2057" i="11" s="1"/>
  <c r="T2058" i="11"/>
  <c r="U2058" i="11" s="1"/>
  <c r="T2059" i="11"/>
  <c r="U2059" i="11" s="1"/>
  <c r="T2060" i="11"/>
  <c r="U2060" i="11" s="1"/>
  <c r="T2061" i="11"/>
  <c r="U2061" i="11" s="1"/>
  <c r="T2062" i="11"/>
  <c r="U2062" i="11" s="1"/>
  <c r="T2063" i="11"/>
  <c r="U2063" i="11" s="1"/>
  <c r="T2064" i="11"/>
  <c r="U2064" i="11" s="1"/>
  <c r="T2065" i="11"/>
  <c r="U2065" i="11" s="1"/>
  <c r="T2066" i="11"/>
  <c r="U2066" i="11" s="1"/>
  <c r="T2067" i="11"/>
  <c r="U2067" i="11" s="1"/>
  <c r="T2068" i="11"/>
  <c r="U2068" i="11" s="1"/>
  <c r="T2069" i="11"/>
  <c r="U2069" i="11" s="1"/>
  <c r="T2070" i="11"/>
  <c r="U2070" i="11" s="1"/>
  <c r="T2071" i="11"/>
  <c r="U2071" i="11" s="1"/>
  <c r="T2072" i="11"/>
  <c r="U2072" i="11" s="1"/>
  <c r="T2073" i="11"/>
  <c r="U2073" i="11" s="1"/>
  <c r="T2074" i="11"/>
  <c r="U2074" i="11" s="1"/>
  <c r="T2075" i="11"/>
  <c r="U2075" i="11" s="1"/>
  <c r="T2076" i="11"/>
  <c r="U2076" i="11" s="1"/>
  <c r="T2077" i="11"/>
  <c r="U2077" i="11" s="1"/>
  <c r="T2078" i="11"/>
  <c r="U2078" i="11" s="1"/>
  <c r="T2079" i="11"/>
  <c r="U2079" i="11" s="1"/>
  <c r="T2080" i="11"/>
  <c r="U2080" i="11" s="1"/>
  <c r="T2081" i="11"/>
  <c r="U2081" i="11" s="1"/>
  <c r="T2082" i="11"/>
  <c r="U2082" i="11" s="1"/>
  <c r="T2083" i="11"/>
  <c r="U2083" i="11" s="1"/>
  <c r="T2084" i="11"/>
  <c r="U2084" i="11" s="1"/>
  <c r="T2085" i="11"/>
  <c r="U2085" i="11" s="1"/>
  <c r="T2086" i="11"/>
  <c r="U2086" i="11" s="1"/>
  <c r="T2087" i="11"/>
  <c r="U2087" i="11" s="1"/>
  <c r="T2088" i="11"/>
  <c r="U2088" i="11" s="1"/>
  <c r="T2089" i="11"/>
  <c r="U2089" i="11" s="1"/>
  <c r="T2090" i="11"/>
  <c r="U2090" i="11" s="1"/>
  <c r="T2091" i="11"/>
  <c r="U2091" i="11" s="1"/>
  <c r="T2092" i="11"/>
  <c r="U2092" i="11" s="1"/>
  <c r="T2093" i="11"/>
  <c r="U2093" i="11" s="1"/>
  <c r="T2094" i="11"/>
  <c r="U2094" i="11" s="1"/>
  <c r="T2095" i="11"/>
  <c r="U2095" i="11" s="1"/>
  <c r="T2096" i="11"/>
  <c r="U2096" i="11" s="1"/>
  <c r="T2097" i="11"/>
  <c r="U2097" i="11" s="1"/>
  <c r="T2098" i="11"/>
  <c r="U2098" i="11" s="1"/>
  <c r="T2099" i="11"/>
  <c r="U2099" i="11" s="1"/>
  <c r="T2100" i="11"/>
  <c r="U2100" i="11" s="1"/>
  <c r="T2101" i="11"/>
  <c r="U2101" i="11" s="1"/>
  <c r="T2102" i="11"/>
  <c r="U2102" i="11" s="1"/>
  <c r="T2103" i="11"/>
  <c r="U2103" i="11" s="1"/>
  <c r="T2104" i="11"/>
  <c r="U2104" i="11" s="1"/>
  <c r="T2105" i="11"/>
  <c r="U2105" i="11" s="1"/>
  <c r="T2106" i="11"/>
  <c r="U2106" i="11" s="1"/>
  <c r="T2107" i="11"/>
  <c r="U2107" i="11" s="1"/>
  <c r="T2108" i="11"/>
  <c r="U2108" i="11" s="1"/>
  <c r="T2109" i="11"/>
  <c r="U2109" i="11" s="1"/>
  <c r="T2110" i="11"/>
  <c r="U2110" i="11" s="1"/>
  <c r="T2111" i="11"/>
  <c r="U2111" i="11" s="1"/>
  <c r="T2112" i="11"/>
  <c r="U2112" i="11" s="1"/>
  <c r="T2113" i="11"/>
  <c r="U2113" i="11" s="1"/>
  <c r="T2114" i="11"/>
  <c r="U2114" i="11" s="1"/>
  <c r="T2115" i="11"/>
  <c r="U2115" i="11" s="1"/>
  <c r="T2116" i="11"/>
  <c r="U2116" i="11" s="1"/>
  <c r="T2117" i="11"/>
  <c r="U2117" i="11" s="1"/>
  <c r="T2118" i="11"/>
  <c r="U2118" i="11" s="1"/>
  <c r="T2119" i="11"/>
  <c r="U2119" i="11" s="1"/>
  <c r="T2120" i="11"/>
  <c r="U2120" i="11" s="1"/>
  <c r="T2121" i="11"/>
  <c r="U2121" i="11" s="1"/>
  <c r="T2122" i="11"/>
  <c r="U2122" i="11" s="1"/>
  <c r="T2123" i="11"/>
  <c r="U2123" i="11" s="1"/>
  <c r="T2124" i="11"/>
  <c r="U2124" i="11" s="1"/>
  <c r="T2125" i="11"/>
  <c r="U2125" i="11" s="1"/>
  <c r="T2126" i="11"/>
  <c r="U2126" i="11" s="1"/>
  <c r="T2127" i="11"/>
  <c r="U2127" i="11" s="1"/>
  <c r="T2128" i="11"/>
  <c r="U2128" i="11" s="1"/>
  <c r="T2129" i="11"/>
  <c r="U2129" i="11" s="1"/>
  <c r="T2130" i="11"/>
  <c r="U2130" i="11" s="1"/>
  <c r="T2131" i="11"/>
  <c r="U2131" i="11" s="1"/>
  <c r="T2132" i="11"/>
  <c r="U2132" i="11" s="1"/>
  <c r="T2133" i="11"/>
  <c r="U2133" i="11" s="1"/>
  <c r="T2134" i="11"/>
  <c r="U2134" i="11" s="1"/>
  <c r="T2135" i="11"/>
  <c r="U2135" i="11" s="1"/>
  <c r="T2136" i="11"/>
  <c r="U2136" i="11" s="1"/>
  <c r="T2137" i="11"/>
  <c r="U2137" i="11" s="1"/>
  <c r="T2138" i="11"/>
  <c r="U2138" i="11" s="1"/>
  <c r="T2139" i="11"/>
  <c r="U2139" i="11" s="1"/>
  <c r="T2140" i="11"/>
  <c r="U2140" i="11" s="1"/>
  <c r="T2141" i="11"/>
  <c r="U2141" i="11" s="1"/>
  <c r="T2142" i="11"/>
  <c r="U2142" i="11" s="1"/>
  <c r="T2143" i="11"/>
  <c r="U2143" i="11" s="1"/>
  <c r="T2144" i="11"/>
  <c r="U2144" i="11" s="1"/>
  <c r="T2145" i="11"/>
  <c r="U2145" i="11" s="1"/>
  <c r="T2146" i="11"/>
  <c r="U2146" i="11" s="1"/>
  <c r="T2147" i="11"/>
  <c r="U2147" i="11" s="1"/>
  <c r="T2148" i="11"/>
  <c r="U2148" i="11" s="1"/>
  <c r="T2149" i="11"/>
  <c r="U2149" i="11" s="1"/>
  <c r="T2150" i="11"/>
  <c r="U2150" i="11" s="1"/>
  <c r="T2151" i="11"/>
  <c r="U2151" i="11" s="1"/>
  <c r="T2152" i="11"/>
  <c r="U2152" i="11" s="1"/>
  <c r="T2153" i="11"/>
  <c r="U2153" i="11" s="1"/>
  <c r="T2154" i="11"/>
  <c r="U2154" i="11" s="1"/>
  <c r="T2155" i="11"/>
  <c r="U2155" i="11" s="1"/>
  <c r="T2156" i="11"/>
  <c r="U2156" i="11" s="1"/>
  <c r="T2157" i="11"/>
  <c r="U2157" i="11" s="1"/>
  <c r="T2158" i="11"/>
  <c r="U2158" i="11" s="1"/>
  <c r="T2159" i="11"/>
  <c r="U2159" i="11" s="1"/>
  <c r="T2160" i="11"/>
  <c r="U2160" i="11" s="1"/>
  <c r="T2161" i="11"/>
  <c r="U2161" i="11" s="1"/>
  <c r="T2162" i="11"/>
  <c r="U2162" i="11" s="1"/>
  <c r="T2163" i="11"/>
  <c r="U2163" i="11" s="1"/>
  <c r="T2164" i="11"/>
  <c r="U2164" i="11" s="1"/>
  <c r="T2165" i="11"/>
  <c r="U2165" i="11" s="1"/>
  <c r="T2166" i="11"/>
  <c r="U2166" i="11" s="1"/>
  <c r="T2167" i="11"/>
  <c r="U2167" i="11" s="1"/>
  <c r="T2168" i="11"/>
  <c r="U2168" i="11" s="1"/>
  <c r="T2169" i="11"/>
  <c r="U2169" i="11" s="1"/>
  <c r="T2170" i="11"/>
  <c r="U2170" i="11" s="1"/>
  <c r="T2171" i="11"/>
  <c r="U2171" i="11" s="1"/>
  <c r="T2172" i="11"/>
  <c r="U2172" i="11" s="1"/>
  <c r="T2173" i="11"/>
  <c r="U2173" i="11" s="1"/>
  <c r="T2174" i="11"/>
  <c r="U2174" i="11" s="1"/>
  <c r="T2175" i="11"/>
  <c r="U2175" i="11" s="1"/>
  <c r="T2176" i="11"/>
  <c r="U2176" i="11" s="1"/>
  <c r="T2177" i="11"/>
  <c r="U2177" i="11" s="1"/>
  <c r="T2178" i="11"/>
  <c r="U2178" i="11" s="1"/>
  <c r="T2179" i="11"/>
  <c r="U2179" i="11" s="1"/>
  <c r="T2180" i="11"/>
  <c r="U2180" i="11" s="1"/>
  <c r="T2181" i="11"/>
  <c r="U2181" i="11" s="1"/>
  <c r="T2182" i="11"/>
  <c r="U2182" i="11" s="1"/>
  <c r="T2183" i="11"/>
  <c r="U2183" i="11" s="1"/>
  <c r="T2184" i="11"/>
  <c r="U2184" i="11" s="1"/>
  <c r="T2185" i="11"/>
  <c r="U2185" i="11" s="1"/>
  <c r="T2186" i="11"/>
  <c r="U2186" i="11" s="1"/>
  <c r="T2187" i="11"/>
  <c r="U2187" i="11" s="1"/>
  <c r="T2188" i="11"/>
  <c r="U2188" i="11" s="1"/>
  <c r="T2189" i="11"/>
  <c r="U2189" i="11" s="1"/>
  <c r="T2190" i="11"/>
  <c r="U2190" i="11" s="1"/>
  <c r="T2191" i="11"/>
  <c r="U2191" i="11" s="1"/>
  <c r="T2192" i="11"/>
  <c r="U2192" i="11" s="1"/>
  <c r="T2193" i="11"/>
  <c r="U2193" i="11" s="1"/>
  <c r="T2194" i="11"/>
  <c r="U2194" i="11" s="1"/>
  <c r="T2195" i="11"/>
  <c r="U2195" i="11" s="1"/>
  <c r="T2196" i="11"/>
  <c r="U2196" i="11" s="1"/>
  <c r="T2197" i="11"/>
  <c r="U2197" i="11" s="1"/>
  <c r="T2198" i="11"/>
  <c r="U2198" i="11" s="1"/>
  <c r="T2199" i="11"/>
  <c r="U2199" i="11" s="1"/>
  <c r="T2200" i="11"/>
  <c r="U2200" i="11" s="1"/>
  <c r="T2201" i="11"/>
  <c r="U2201" i="11" s="1"/>
  <c r="T2202" i="11"/>
  <c r="U2202" i="11" s="1"/>
  <c r="T2203" i="11"/>
  <c r="U2203" i="11" s="1"/>
  <c r="T2204" i="11"/>
  <c r="U2204" i="11" s="1"/>
  <c r="T2205" i="11"/>
  <c r="U2205" i="11" s="1"/>
  <c r="T2206" i="11"/>
  <c r="U2206" i="11" s="1"/>
  <c r="T2207" i="11"/>
  <c r="U2207" i="11" s="1"/>
  <c r="T2208" i="11"/>
  <c r="U2208" i="11" s="1"/>
  <c r="T2209" i="11"/>
  <c r="U2209" i="11" s="1"/>
  <c r="T2210" i="11"/>
  <c r="U2210" i="11" s="1"/>
  <c r="T2211" i="11"/>
  <c r="U2211" i="11" s="1"/>
  <c r="T2212" i="11"/>
  <c r="U2212" i="11" s="1"/>
  <c r="T2213" i="11"/>
  <c r="U2213" i="11" s="1"/>
  <c r="T2214" i="11"/>
  <c r="U2214" i="11" s="1"/>
  <c r="T2215" i="11"/>
  <c r="U2215" i="11" s="1"/>
  <c r="T2216" i="11"/>
  <c r="U2216" i="11" s="1"/>
  <c r="T2217" i="11"/>
  <c r="U2217" i="11" s="1"/>
  <c r="T2218" i="11"/>
  <c r="U2218" i="11" s="1"/>
  <c r="T2219" i="11"/>
  <c r="U2219" i="11" s="1"/>
  <c r="T2220" i="11"/>
  <c r="U2220" i="11" s="1"/>
  <c r="T2221" i="11"/>
  <c r="U2221" i="11" s="1"/>
  <c r="T2222" i="11"/>
  <c r="U2222" i="11" s="1"/>
  <c r="T2223" i="11"/>
  <c r="U2223" i="11" s="1"/>
  <c r="T2224" i="11"/>
  <c r="U2224" i="11" s="1"/>
  <c r="T2225" i="11"/>
  <c r="U2225" i="11" s="1"/>
  <c r="T2226" i="11"/>
  <c r="U2226" i="11" s="1"/>
  <c r="T2227" i="11"/>
  <c r="U2227" i="11" s="1"/>
  <c r="T2228" i="11"/>
  <c r="U2228" i="11" s="1"/>
  <c r="T2229" i="11"/>
  <c r="U2229" i="11" s="1"/>
  <c r="T2230" i="11"/>
  <c r="U2230" i="11" s="1"/>
  <c r="T2231" i="11"/>
  <c r="U2231" i="11" s="1"/>
  <c r="T2232" i="11"/>
  <c r="U2232" i="11" s="1"/>
  <c r="T2233" i="11"/>
  <c r="U2233" i="11" s="1"/>
  <c r="T2234" i="11"/>
  <c r="U2234" i="11" s="1"/>
  <c r="T2235" i="11"/>
  <c r="U2235" i="11" s="1"/>
  <c r="T2236" i="11"/>
  <c r="U2236" i="11" s="1"/>
  <c r="T2237" i="11"/>
  <c r="U2237" i="11" s="1"/>
  <c r="T2238" i="11"/>
  <c r="U2238" i="11" s="1"/>
  <c r="T2239" i="11"/>
  <c r="U2239" i="11" s="1"/>
  <c r="T2240" i="11"/>
  <c r="U2240" i="11" s="1"/>
  <c r="T2241" i="11"/>
  <c r="U2241" i="11" s="1"/>
  <c r="T2242" i="11"/>
  <c r="U2242" i="11" s="1"/>
  <c r="T2243" i="11"/>
  <c r="U2243" i="11" s="1"/>
  <c r="T2244" i="11"/>
  <c r="U2244" i="11" s="1"/>
  <c r="T2245" i="11"/>
  <c r="U2245" i="11" s="1"/>
  <c r="T2246" i="11"/>
  <c r="U2246" i="11" s="1"/>
  <c r="T2247" i="11"/>
  <c r="U2247" i="11" s="1"/>
  <c r="T2248" i="11"/>
  <c r="U2248" i="11" s="1"/>
  <c r="T2249" i="11"/>
  <c r="U2249" i="11" s="1"/>
  <c r="T2250" i="11"/>
  <c r="U2250" i="11" s="1"/>
  <c r="T2251" i="11"/>
  <c r="U2251" i="11" s="1"/>
  <c r="T2252" i="11"/>
  <c r="U2252" i="11" s="1"/>
  <c r="T2253" i="11"/>
  <c r="U2253" i="11" s="1"/>
  <c r="T2254" i="11"/>
  <c r="U2254" i="11" s="1"/>
  <c r="T2255" i="11"/>
  <c r="U2255" i="11" s="1"/>
  <c r="T2256" i="11"/>
  <c r="U2256" i="11" s="1"/>
  <c r="T2257" i="11"/>
  <c r="U2257" i="11" s="1"/>
  <c r="T2258" i="11"/>
  <c r="U2258" i="11" s="1"/>
  <c r="T2259" i="11"/>
  <c r="U2259" i="11" s="1"/>
  <c r="T2260" i="11"/>
  <c r="U2260" i="11" s="1"/>
  <c r="T2261" i="11"/>
  <c r="U2261" i="11" s="1"/>
  <c r="T2262" i="11"/>
  <c r="U2262" i="11" s="1"/>
  <c r="T2263" i="11"/>
  <c r="U2263" i="11" s="1"/>
  <c r="T2264" i="11"/>
  <c r="U2264" i="11" s="1"/>
  <c r="T2265" i="11"/>
  <c r="U2265" i="11" s="1"/>
  <c r="T2266" i="11"/>
  <c r="U2266" i="11" s="1"/>
  <c r="T2267" i="11"/>
  <c r="U2267" i="11" s="1"/>
  <c r="T2268" i="11"/>
  <c r="U2268" i="11" s="1"/>
  <c r="T2269" i="11"/>
  <c r="U2269" i="11" s="1"/>
  <c r="T2270" i="11"/>
  <c r="U2270" i="11" s="1"/>
  <c r="T2271" i="11"/>
  <c r="U2271" i="11" s="1"/>
  <c r="T2272" i="11"/>
  <c r="U2272" i="11" s="1"/>
  <c r="T2273" i="11"/>
  <c r="U2273" i="11" s="1"/>
  <c r="T2274" i="11"/>
  <c r="U2274" i="11" s="1"/>
  <c r="T2275" i="11"/>
  <c r="U2275" i="11" s="1"/>
  <c r="T2276" i="11"/>
  <c r="U2276" i="11" s="1"/>
  <c r="T2277" i="11"/>
  <c r="U2277" i="11" s="1"/>
  <c r="T2278" i="11"/>
  <c r="U2278" i="11" s="1"/>
  <c r="T2279" i="11"/>
  <c r="U2279" i="11" s="1"/>
  <c r="T2280" i="11"/>
  <c r="U2280" i="11" s="1"/>
  <c r="T2281" i="11"/>
  <c r="U2281" i="11" s="1"/>
  <c r="T2282" i="11"/>
  <c r="U2282" i="11" s="1"/>
  <c r="T2283" i="11"/>
  <c r="U2283" i="11" s="1"/>
  <c r="T2284" i="11"/>
  <c r="U2284" i="11" s="1"/>
  <c r="T2285" i="11"/>
  <c r="U2285" i="11" s="1"/>
  <c r="T2286" i="11"/>
  <c r="U2286" i="11" s="1"/>
  <c r="T2287" i="11"/>
  <c r="U2287" i="11" s="1"/>
  <c r="T2288" i="11"/>
  <c r="U2288" i="11" s="1"/>
  <c r="T2289" i="11"/>
  <c r="U2289" i="11" s="1"/>
  <c r="T2290" i="11"/>
  <c r="U2290" i="11" s="1"/>
  <c r="T2291" i="11"/>
  <c r="U2291" i="11" s="1"/>
  <c r="T2292" i="11"/>
  <c r="U2292" i="11" s="1"/>
  <c r="T2293" i="11"/>
  <c r="U2293" i="11" s="1"/>
  <c r="T2294" i="11"/>
  <c r="U2294" i="11" s="1"/>
  <c r="T2295" i="11"/>
  <c r="U2295" i="11" s="1"/>
  <c r="T2296" i="11"/>
  <c r="U2296" i="11" s="1"/>
  <c r="T2297" i="11"/>
  <c r="U2297" i="11" s="1"/>
  <c r="T2298" i="11"/>
  <c r="U2298" i="11" s="1"/>
  <c r="T2299" i="11"/>
  <c r="U2299" i="11" s="1"/>
  <c r="T2300" i="11"/>
  <c r="U2300" i="11" s="1"/>
  <c r="T2301" i="11"/>
  <c r="U2301" i="11" s="1"/>
  <c r="T2302" i="11"/>
  <c r="U2302" i="11" s="1"/>
  <c r="T2303" i="11"/>
  <c r="U2303" i="11" s="1"/>
  <c r="T2304" i="11"/>
  <c r="U2304" i="11" s="1"/>
  <c r="T2305" i="11"/>
  <c r="U2305" i="11" s="1"/>
  <c r="T2306" i="11"/>
  <c r="U2306" i="11" s="1"/>
  <c r="T2307" i="11"/>
  <c r="U2307" i="11" s="1"/>
  <c r="T2308" i="11"/>
  <c r="U2308" i="11" s="1"/>
  <c r="T2309" i="11"/>
  <c r="U2309" i="11" s="1"/>
  <c r="T2310" i="11"/>
  <c r="U2310" i="11" s="1"/>
  <c r="T2311" i="11"/>
  <c r="U2311" i="11" s="1"/>
  <c r="T2312" i="11"/>
  <c r="U2312" i="11" s="1"/>
  <c r="T2313" i="11"/>
  <c r="U2313" i="11" s="1"/>
  <c r="T2314" i="11"/>
  <c r="U2314" i="11" s="1"/>
  <c r="T2315" i="11"/>
  <c r="U2315" i="11" s="1"/>
  <c r="T2316" i="11"/>
  <c r="U2316" i="11" s="1"/>
  <c r="T2317" i="11"/>
  <c r="U2317" i="11" s="1"/>
  <c r="T2318" i="11"/>
  <c r="U2318" i="11" s="1"/>
  <c r="T2319" i="11"/>
  <c r="U2319" i="11" s="1"/>
  <c r="T2320" i="11"/>
  <c r="U2320" i="11" s="1"/>
  <c r="T2321" i="11"/>
  <c r="U2321" i="11" s="1"/>
  <c r="T2322" i="11"/>
  <c r="U2322" i="11" s="1"/>
  <c r="T2323" i="11"/>
  <c r="U2323" i="11" s="1"/>
  <c r="T2324" i="11"/>
  <c r="U2324" i="11" s="1"/>
  <c r="T2325" i="11"/>
  <c r="U2325" i="11" s="1"/>
  <c r="T2326" i="11"/>
  <c r="U2326" i="11" s="1"/>
  <c r="T2327" i="11"/>
  <c r="U2327" i="11" s="1"/>
  <c r="T2328" i="11"/>
  <c r="U2328" i="11" s="1"/>
  <c r="T2329" i="11"/>
  <c r="U2329" i="11" s="1"/>
  <c r="T2330" i="11"/>
  <c r="U2330" i="11" s="1"/>
  <c r="T2331" i="11"/>
  <c r="U2331" i="11" s="1"/>
  <c r="T2332" i="11"/>
  <c r="U2332" i="11" s="1"/>
  <c r="T2333" i="11"/>
  <c r="U2333" i="11" s="1"/>
  <c r="T2334" i="11"/>
  <c r="U2334" i="11" s="1"/>
  <c r="T2335" i="11"/>
  <c r="U2335" i="11" s="1"/>
  <c r="T2336" i="11"/>
  <c r="U2336" i="11" s="1"/>
  <c r="T2337" i="11"/>
  <c r="U2337" i="11" s="1"/>
  <c r="T2338" i="11"/>
  <c r="U2338" i="11" s="1"/>
  <c r="T2339" i="11"/>
  <c r="U2339" i="11" s="1"/>
  <c r="T2340" i="11"/>
  <c r="U2340" i="11" s="1"/>
  <c r="T2341" i="11"/>
  <c r="U2341" i="11" s="1"/>
  <c r="T2342" i="11"/>
  <c r="U2342" i="11" s="1"/>
  <c r="T2343" i="11"/>
  <c r="U2343" i="11" s="1"/>
  <c r="T2344" i="11"/>
  <c r="U2344" i="11" s="1"/>
  <c r="T2345" i="11"/>
  <c r="U2345" i="11" s="1"/>
  <c r="T2346" i="11"/>
  <c r="U2346" i="11" s="1"/>
  <c r="T2347" i="11"/>
  <c r="U2347" i="11" s="1"/>
  <c r="T2348" i="11"/>
  <c r="U2348" i="11" s="1"/>
  <c r="T2349" i="11"/>
  <c r="U2349" i="11" s="1"/>
  <c r="T2350" i="11"/>
  <c r="U2350" i="11" s="1"/>
  <c r="T2351" i="11"/>
  <c r="U2351" i="11" s="1"/>
  <c r="T2352" i="11"/>
  <c r="U2352" i="11" s="1"/>
  <c r="T2353" i="11"/>
  <c r="U2353" i="11" s="1"/>
  <c r="T2354" i="11"/>
  <c r="U2354" i="11" s="1"/>
  <c r="T2355" i="11"/>
  <c r="U2355" i="11" s="1"/>
  <c r="T2356" i="11"/>
  <c r="U2356" i="11" s="1"/>
  <c r="T2357" i="11"/>
  <c r="U2357" i="11" s="1"/>
  <c r="T2358" i="11"/>
  <c r="U2358" i="11" s="1"/>
  <c r="T2359" i="11"/>
  <c r="U2359" i="11" s="1"/>
  <c r="T2360" i="11"/>
  <c r="U2360" i="11" s="1"/>
  <c r="T2361" i="11"/>
  <c r="U2361" i="11" s="1"/>
  <c r="T2362" i="11"/>
  <c r="U2362" i="11" s="1"/>
  <c r="T2363" i="11"/>
  <c r="U2363" i="11" s="1"/>
  <c r="T2364" i="11"/>
  <c r="U2364" i="11" s="1"/>
  <c r="T2365" i="11"/>
  <c r="U2365" i="11" s="1"/>
  <c r="T2366" i="11"/>
  <c r="U2366" i="11" s="1"/>
  <c r="T2367" i="11"/>
  <c r="U2367" i="11" s="1"/>
  <c r="T2368" i="11"/>
  <c r="U2368" i="11" s="1"/>
  <c r="T2369" i="11"/>
  <c r="U2369" i="11" s="1"/>
  <c r="T2370" i="11"/>
  <c r="U2370" i="11" s="1"/>
  <c r="T2371" i="11"/>
  <c r="U2371" i="11" s="1"/>
  <c r="T2372" i="11"/>
  <c r="U2372" i="11" s="1"/>
  <c r="T2373" i="11"/>
  <c r="U2373" i="11" s="1"/>
  <c r="T2374" i="11"/>
  <c r="U2374" i="11" s="1"/>
  <c r="T2375" i="11"/>
  <c r="U2375" i="11" s="1"/>
  <c r="T2376" i="11"/>
  <c r="U2376" i="11" s="1"/>
  <c r="T2377" i="11"/>
  <c r="U2377" i="11" s="1"/>
  <c r="T2378" i="11"/>
  <c r="U2378" i="11" s="1"/>
  <c r="T2379" i="11"/>
  <c r="U2379" i="11" s="1"/>
  <c r="T2380" i="11"/>
  <c r="U2380" i="11" s="1"/>
  <c r="T2381" i="11"/>
  <c r="U2381" i="11" s="1"/>
  <c r="T2382" i="11"/>
  <c r="U2382" i="11" s="1"/>
  <c r="T2383" i="11"/>
  <c r="U2383" i="11" s="1"/>
  <c r="T2384" i="11"/>
  <c r="U2384" i="11" s="1"/>
  <c r="T2385" i="11"/>
  <c r="U2385" i="11" s="1"/>
  <c r="T2386" i="11"/>
  <c r="U2386" i="11" s="1"/>
  <c r="T2387" i="11"/>
  <c r="U2387" i="11" s="1"/>
  <c r="T2388" i="11"/>
  <c r="U2388" i="11" s="1"/>
  <c r="T2389" i="11"/>
  <c r="U2389" i="11" s="1"/>
  <c r="T2390" i="11"/>
  <c r="U2390" i="11" s="1"/>
  <c r="T2391" i="11"/>
  <c r="U2391" i="11" s="1"/>
  <c r="T2392" i="11"/>
  <c r="U2392" i="11" s="1"/>
  <c r="T2393" i="11"/>
  <c r="U2393" i="11" s="1"/>
  <c r="T2394" i="11"/>
  <c r="U2394" i="11" s="1"/>
  <c r="T2395" i="11"/>
  <c r="U2395" i="11" s="1"/>
  <c r="T2396" i="11"/>
  <c r="U2396" i="11" s="1"/>
  <c r="T2397" i="11"/>
  <c r="U2397" i="11" s="1"/>
  <c r="T2398" i="11"/>
  <c r="U2398" i="11" s="1"/>
  <c r="T2399" i="11"/>
  <c r="U2399" i="11" s="1"/>
  <c r="T2400" i="11"/>
  <c r="U2400" i="11" s="1"/>
  <c r="T2401" i="11"/>
  <c r="U2401" i="11" s="1"/>
  <c r="T2402" i="11"/>
  <c r="U2402" i="11" s="1"/>
  <c r="T2403" i="11"/>
  <c r="U2403" i="11" s="1"/>
  <c r="T2404" i="11"/>
  <c r="U2404" i="11" s="1"/>
  <c r="T2405" i="11"/>
  <c r="U2405" i="11" s="1"/>
  <c r="T2406" i="11"/>
  <c r="U2406" i="11" s="1"/>
  <c r="T2407" i="11"/>
  <c r="U2407" i="11" s="1"/>
  <c r="T2408" i="11"/>
  <c r="U2408" i="11" s="1"/>
  <c r="T2409" i="11"/>
  <c r="U2409" i="11" s="1"/>
  <c r="T2410" i="11"/>
  <c r="U2410" i="11" s="1"/>
  <c r="T2411" i="11"/>
  <c r="U2411" i="11" s="1"/>
  <c r="T2412" i="11"/>
  <c r="U2412" i="11" s="1"/>
  <c r="T2413" i="11"/>
  <c r="U2413" i="11" s="1"/>
  <c r="T2414" i="11"/>
  <c r="U2414" i="11" s="1"/>
  <c r="T2415" i="11"/>
  <c r="U2415" i="11" s="1"/>
  <c r="T2416" i="11"/>
  <c r="U2416" i="11" s="1"/>
  <c r="T2417" i="11"/>
  <c r="U2417" i="11" s="1"/>
  <c r="T2418" i="11"/>
  <c r="U2418" i="11" s="1"/>
  <c r="T2419" i="11"/>
  <c r="U2419" i="11" s="1"/>
  <c r="T2420" i="11"/>
  <c r="U2420" i="11" s="1"/>
  <c r="T2421" i="11"/>
  <c r="U2421" i="11" s="1"/>
  <c r="T2422" i="11"/>
  <c r="U2422" i="11" s="1"/>
  <c r="T2423" i="11"/>
  <c r="U2423" i="11" s="1"/>
  <c r="T2424" i="11"/>
  <c r="U2424" i="11" s="1"/>
  <c r="T2425" i="11"/>
  <c r="U2425" i="11" s="1"/>
  <c r="T2426" i="11"/>
  <c r="U2426" i="11" s="1"/>
  <c r="T2427" i="11"/>
  <c r="U2427" i="11" s="1"/>
  <c r="T2428" i="11"/>
  <c r="U2428" i="11" s="1"/>
  <c r="T2429" i="11"/>
  <c r="U2429" i="11" s="1"/>
  <c r="T2430" i="11"/>
  <c r="U2430" i="11" s="1"/>
  <c r="T2431" i="11"/>
  <c r="U2431" i="11" s="1"/>
  <c r="T2432" i="11"/>
  <c r="U2432" i="11" s="1"/>
  <c r="T2433" i="11"/>
  <c r="U2433" i="11" s="1"/>
  <c r="T2434" i="11"/>
  <c r="U2434" i="11" s="1"/>
  <c r="T2435" i="11"/>
  <c r="U2435" i="11" s="1"/>
  <c r="T2436" i="11"/>
  <c r="U2436" i="11" s="1"/>
  <c r="T2437" i="11"/>
  <c r="U2437" i="11" s="1"/>
  <c r="T2438" i="11"/>
  <c r="U2438" i="11" s="1"/>
  <c r="T2439" i="11"/>
  <c r="U2439" i="11" s="1"/>
  <c r="T2440" i="11"/>
  <c r="U2440" i="11" s="1"/>
  <c r="T2441" i="11"/>
  <c r="U2441" i="11" s="1"/>
  <c r="T2442" i="11"/>
  <c r="U2442" i="11" s="1"/>
  <c r="T2443" i="11"/>
  <c r="U2443" i="11" s="1"/>
  <c r="T2444" i="11"/>
  <c r="U2444" i="11" s="1"/>
  <c r="T2445" i="11"/>
  <c r="U2445" i="11" s="1"/>
  <c r="T2446" i="11"/>
  <c r="U2446" i="11" s="1"/>
  <c r="T2447" i="11"/>
  <c r="U2447" i="11" s="1"/>
  <c r="T2448" i="11"/>
  <c r="U2448" i="11" s="1"/>
  <c r="T2449" i="11"/>
  <c r="U2449" i="11" s="1"/>
  <c r="T2450" i="11"/>
  <c r="U2450" i="11" s="1"/>
  <c r="T2451" i="11"/>
  <c r="U2451" i="11" s="1"/>
  <c r="T2452" i="11"/>
  <c r="U2452" i="11" s="1"/>
  <c r="T2453" i="11"/>
  <c r="U2453" i="11" s="1"/>
  <c r="T2454" i="11"/>
  <c r="U2454" i="11" s="1"/>
  <c r="T2455" i="11"/>
  <c r="U2455" i="11" s="1"/>
  <c r="T2456" i="11"/>
  <c r="U2456" i="11" s="1"/>
  <c r="T2457" i="11"/>
  <c r="U2457" i="11" s="1"/>
  <c r="T2458" i="11"/>
  <c r="U2458" i="11" s="1"/>
  <c r="T2459" i="11"/>
  <c r="U2459" i="11" s="1"/>
  <c r="T2460" i="11"/>
  <c r="U2460" i="11" s="1"/>
  <c r="T2461" i="11"/>
  <c r="U2461" i="11" s="1"/>
  <c r="T2462" i="11"/>
  <c r="U2462" i="11" s="1"/>
  <c r="T2463" i="11"/>
  <c r="U2463" i="11" s="1"/>
  <c r="T2464" i="11"/>
  <c r="U2464" i="11" s="1"/>
  <c r="T2465" i="11"/>
  <c r="U2465" i="11" s="1"/>
  <c r="T2466" i="11"/>
  <c r="U2466" i="11" s="1"/>
  <c r="T2467" i="11"/>
  <c r="U2467" i="11" s="1"/>
  <c r="T2468" i="11"/>
  <c r="U2468" i="11" s="1"/>
  <c r="T2469" i="11"/>
  <c r="U2469" i="11" s="1"/>
  <c r="T2470" i="11"/>
  <c r="U2470" i="11" s="1"/>
  <c r="T2471" i="11"/>
  <c r="U2471" i="11" s="1"/>
  <c r="T2472" i="11"/>
  <c r="U2472" i="11" s="1"/>
  <c r="T2473" i="11"/>
  <c r="U2473" i="11" s="1"/>
  <c r="T2474" i="11"/>
  <c r="U2474" i="11" s="1"/>
  <c r="T2475" i="11"/>
  <c r="U2475" i="11" s="1"/>
  <c r="T2476" i="11"/>
  <c r="U2476" i="11" s="1"/>
  <c r="T2477" i="11"/>
  <c r="U2477" i="11" s="1"/>
  <c r="T2478" i="11"/>
  <c r="U2478" i="11" s="1"/>
  <c r="T2479" i="11"/>
  <c r="U2479" i="11" s="1"/>
  <c r="T2480" i="11"/>
  <c r="U2480" i="11" s="1"/>
  <c r="T2481" i="11"/>
  <c r="U2481" i="11" s="1"/>
  <c r="T2482" i="11"/>
  <c r="U2482" i="11" s="1"/>
  <c r="T2483" i="11"/>
  <c r="U2483" i="11" s="1"/>
  <c r="T2484" i="11"/>
  <c r="U2484" i="11" s="1"/>
  <c r="T2485" i="11"/>
  <c r="U2485" i="11" s="1"/>
  <c r="T2486" i="11"/>
  <c r="U2486" i="11" s="1"/>
  <c r="T2487" i="11"/>
  <c r="U2487" i="11" s="1"/>
  <c r="T2488" i="11"/>
  <c r="U2488" i="11" s="1"/>
  <c r="T2489" i="11"/>
  <c r="U2489" i="11" s="1"/>
  <c r="T2490" i="11"/>
  <c r="U2490" i="11" s="1"/>
  <c r="T2491" i="11"/>
  <c r="U2491" i="11" s="1"/>
  <c r="T2492" i="11"/>
  <c r="U2492" i="11" s="1"/>
  <c r="T2493" i="11"/>
  <c r="U2493" i="11" s="1"/>
  <c r="T2494" i="11"/>
  <c r="U2494" i="11" s="1"/>
  <c r="T2495" i="11"/>
  <c r="U2495" i="11" s="1"/>
  <c r="T2496" i="11"/>
  <c r="U2496" i="11" s="1"/>
  <c r="T2497" i="11"/>
  <c r="U2497" i="11" s="1"/>
  <c r="T2498" i="11"/>
  <c r="U2498" i="11" s="1"/>
  <c r="T2499" i="11"/>
  <c r="U2499" i="11" s="1"/>
  <c r="T2500" i="11"/>
  <c r="U2500" i="11" s="1"/>
  <c r="T2501" i="11"/>
  <c r="U2501" i="11" s="1"/>
  <c r="T2502" i="11"/>
  <c r="U2502" i="11" s="1"/>
  <c r="T2503" i="11"/>
  <c r="U2503" i="11" s="1"/>
  <c r="T2504" i="11"/>
  <c r="U2504" i="11" s="1"/>
  <c r="T2505" i="11"/>
  <c r="U2505" i="11" s="1"/>
  <c r="T2506" i="11"/>
  <c r="U2506" i="11" s="1"/>
  <c r="T2507" i="11"/>
  <c r="U2507" i="11" s="1"/>
  <c r="T2508" i="11"/>
  <c r="U2508" i="11" s="1"/>
  <c r="T2509" i="11"/>
  <c r="U2509" i="11" s="1"/>
  <c r="T2510" i="11"/>
  <c r="U2510" i="11" s="1"/>
  <c r="T2511" i="11"/>
  <c r="U2511" i="11" s="1"/>
  <c r="T2512" i="11"/>
  <c r="U2512" i="11" s="1"/>
  <c r="T2513" i="11"/>
  <c r="U2513" i="11" s="1"/>
  <c r="T2514" i="11"/>
  <c r="U2514" i="11" s="1"/>
  <c r="T2515" i="11"/>
  <c r="U2515" i="11" s="1"/>
  <c r="T2516" i="11"/>
  <c r="U2516" i="11" s="1"/>
  <c r="T2517" i="11"/>
  <c r="U2517" i="11" s="1"/>
  <c r="T2518" i="11"/>
  <c r="U2518" i="11" s="1"/>
  <c r="T2519" i="11"/>
  <c r="U2519" i="11" s="1"/>
  <c r="T2520" i="11"/>
  <c r="U2520" i="11" s="1"/>
  <c r="T2521" i="11"/>
  <c r="U2521" i="11" s="1"/>
  <c r="T2522" i="11"/>
  <c r="U2522" i="11" s="1"/>
  <c r="T2523" i="11"/>
  <c r="U2523" i="11" s="1"/>
  <c r="T2524" i="11"/>
  <c r="U2524" i="11" s="1"/>
  <c r="T2525" i="11"/>
  <c r="U2525" i="11" s="1"/>
  <c r="T2526" i="11"/>
  <c r="U2526" i="11" s="1"/>
  <c r="T2527" i="11"/>
  <c r="U2527" i="11" s="1"/>
  <c r="T2528" i="11"/>
  <c r="U2528" i="11" s="1"/>
  <c r="T2529" i="11"/>
  <c r="U2529" i="11" s="1"/>
  <c r="T2530" i="11"/>
  <c r="U2530" i="11" s="1"/>
  <c r="T2531" i="11"/>
  <c r="U2531" i="11" s="1"/>
  <c r="T2532" i="11"/>
  <c r="U2532" i="11" s="1"/>
  <c r="T2533" i="11"/>
  <c r="U2533" i="11" s="1"/>
  <c r="T2534" i="11"/>
  <c r="U2534" i="11" s="1"/>
  <c r="T2535" i="11"/>
  <c r="U2535" i="11" s="1"/>
  <c r="T2536" i="11"/>
  <c r="U2536" i="11" s="1"/>
  <c r="T2537" i="11"/>
  <c r="U2537" i="11" s="1"/>
  <c r="T2538" i="11"/>
  <c r="U2538" i="11" s="1"/>
  <c r="T2539" i="11"/>
  <c r="U2539" i="11" s="1"/>
  <c r="T2540" i="11"/>
  <c r="U2540" i="11" s="1"/>
  <c r="T2541" i="11"/>
  <c r="U2541" i="11" s="1"/>
  <c r="T2542" i="11"/>
  <c r="U2542" i="11" s="1"/>
  <c r="T2543" i="11"/>
  <c r="U2543" i="11" s="1"/>
  <c r="T2544" i="11"/>
  <c r="U2544" i="11" s="1"/>
  <c r="T2545" i="11"/>
  <c r="U2545" i="11" s="1"/>
  <c r="T2546" i="11"/>
  <c r="U2546" i="11" s="1"/>
  <c r="T2547" i="11"/>
  <c r="U2547" i="11" s="1"/>
  <c r="T2548" i="11"/>
  <c r="U2548" i="11" s="1"/>
  <c r="T2549" i="11"/>
  <c r="U2549" i="11" s="1"/>
  <c r="T2550" i="11"/>
  <c r="U2550" i="11" s="1"/>
  <c r="T2551" i="11"/>
  <c r="U2551" i="11" s="1"/>
  <c r="T2552" i="11"/>
  <c r="U2552" i="11" s="1"/>
  <c r="T2553" i="11"/>
  <c r="U2553" i="11" s="1"/>
  <c r="T2554" i="11"/>
  <c r="U2554" i="11" s="1"/>
  <c r="T2555" i="11"/>
  <c r="U2555" i="11" s="1"/>
  <c r="T2556" i="11"/>
  <c r="U2556" i="11" s="1"/>
  <c r="T2557" i="11"/>
  <c r="U2557" i="11" s="1"/>
  <c r="T2558" i="11"/>
  <c r="U2558" i="11" s="1"/>
  <c r="T2559" i="11"/>
  <c r="U2559" i="11" s="1"/>
  <c r="T2560" i="11"/>
  <c r="U2560" i="11" s="1"/>
  <c r="T2561" i="11"/>
  <c r="U2561" i="11" s="1"/>
  <c r="T2562" i="11"/>
  <c r="U2562" i="11" s="1"/>
  <c r="T2563" i="11"/>
  <c r="U2563" i="11" s="1"/>
  <c r="T2564" i="11"/>
  <c r="U2564" i="11" s="1"/>
  <c r="T2565" i="11"/>
  <c r="U2565" i="11" s="1"/>
  <c r="T2566" i="11"/>
  <c r="U2566" i="11" s="1"/>
  <c r="T2567" i="11"/>
  <c r="U2567" i="11" s="1"/>
  <c r="T2568" i="11"/>
  <c r="U2568" i="11" s="1"/>
  <c r="T2569" i="11"/>
  <c r="U2569" i="11" s="1"/>
  <c r="T2570" i="11"/>
  <c r="U2570" i="11" s="1"/>
  <c r="T2571" i="11"/>
  <c r="U2571" i="11" s="1"/>
  <c r="T2572" i="11"/>
  <c r="U2572" i="11" s="1"/>
  <c r="T2573" i="11"/>
  <c r="U2573" i="11" s="1"/>
  <c r="T2574" i="11"/>
  <c r="U2574" i="11" s="1"/>
  <c r="T2575" i="11"/>
  <c r="U2575" i="11" s="1"/>
  <c r="T2576" i="11"/>
  <c r="U2576" i="11" s="1"/>
  <c r="T2577" i="11"/>
  <c r="U2577" i="11" s="1"/>
  <c r="T2578" i="11"/>
  <c r="U2578" i="11" s="1"/>
  <c r="T2579" i="11"/>
  <c r="U2579" i="11" s="1"/>
  <c r="T2580" i="11"/>
  <c r="U2580" i="11" s="1"/>
  <c r="T2581" i="11"/>
  <c r="U2581" i="11" s="1"/>
  <c r="T2582" i="11"/>
  <c r="U2582" i="11" s="1"/>
  <c r="T2583" i="11"/>
  <c r="U2583" i="11" s="1"/>
  <c r="T2584" i="11"/>
  <c r="U2584" i="11" s="1"/>
  <c r="T2585" i="11"/>
  <c r="U2585" i="11" s="1"/>
  <c r="T2586" i="11"/>
  <c r="U2586" i="11" s="1"/>
  <c r="T2587" i="11"/>
  <c r="U2587" i="11" s="1"/>
  <c r="T2588" i="11"/>
  <c r="U2588" i="11" s="1"/>
  <c r="T2589" i="11"/>
  <c r="U2589" i="11" s="1"/>
  <c r="T2590" i="11"/>
  <c r="U2590" i="11" s="1"/>
  <c r="T2591" i="11"/>
  <c r="U2591" i="11" s="1"/>
  <c r="T2592" i="11"/>
  <c r="U2592" i="11" s="1"/>
  <c r="T2593" i="11"/>
  <c r="U2593" i="11" s="1"/>
  <c r="T2594" i="11"/>
  <c r="U2594" i="11" s="1"/>
  <c r="T2595" i="11"/>
  <c r="U2595" i="11" s="1"/>
  <c r="T2596" i="11"/>
  <c r="U2596" i="11" s="1"/>
  <c r="T2597" i="11"/>
  <c r="U2597" i="11" s="1"/>
  <c r="T2598" i="11"/>
  <c r="U2598" i="11" s="1"/>
  <c r="T2599" i="11"/>
  <c r="U2599" i="11" s="1"/>
  <c r="T2600" i="11"/>
  <c r="U2600" i="11" s="1"/>
  <c r="T2601" i="11"/>
  <c r="U2601" i="11" s="1"/>
  <c r="T2602" i="11"/>
  <c r="U2602" i="11" s="1"/>
  <c r="T2603" i="11"/>
  <c r="U2603" i="11" s="1"/>
  <c r="T2604" i="11"/>
  <c r="U2604" i="11" s="1"/>
  <c r="T2605" i="11"/>
  <c r="U2605" i="11" s="1"/>
  <c r="T2606" i="11"/>
  <c r="U2606" i="11" s="1"/>
  <c r="T2607" i="11"/>
  <c r="U2607" i="11" s="1"/>
  <c r="T2608" i="11"/>
  <c r="U2608" i="11" s="1"/>
  <c r="T2609" i="11"/>
  <c r="U2609" i="11" s="1"/>
  <c r="T2610" i="11"/>
  <c r="U2610" i="11" s="1"/>
  <c r="T2611" i="11"/>
  <c r="U2611" i="11" s="1"/>
  <c r="T2612" i="11"/>
  <c r="U2612" i="11" s="1"/>
  <c r="T2613" i="11"/>
  <c r="U2613" i="11" s="1"/>
  <c r="T2614" i="11"/>
  <c r="U2614" i="11" s="1"/>
  <c r="T2615" i="11"/>
  <c r="U2615" i="11" s="1"/>
  <c r="T2616" i="11"/>
  <c r="U2616" i="11" s="1"/>
  <c r="T2617" i="11"/>
  <c r="U2617" i="11" s="1"/>
  <c r="T2618" i="11"/>
  <c r="U2618" i="11" s="1"/>
  <c r="T2619" i="11"/>
  <c r="U2619" i="11" s="1"/>
  <c r="T2620" i="11"/>
  <c r="U2620" i="11" s="1"/>
  <c r="T2621" i="11"/>
  <c r="U2621" i="11" s="1"/>
  <c r="T2622" i="11"/>
  <c r="U2622" i="11" s="1"/>
  <c r="T2623" i="11"/>
  <c r="U2623" i="11" s="1"/>
  <c r="T2624" i="11"/>
  <c r="U2624" i="11" s="1"/>
  <c r="T2625" i="11"/>
  <c r="U2625" i="11" s="1"/>
  <c r="T2626" i="11"/>
  <c r="U2626" i="11" s="1"/>
  <c r="T2627" i="11"/>
  <c r="U2627" i="11" s="1"/>
  <c r="T2628" i="11"/>
  <c r="U2628" i="11" s="1"/>
  <c r="T2629" i="11"/>
  <c r="U2629" i="11" s="1"/>
  <c r="T2630" i="11"/>
  <c r="U2630" i="11" s="1"/>
  <c r="T2631" i="11"/>
  <c r="U2631" i="11" s="1"/>
  <c r="T2632" i="11"/>
  <c r="U2632" i="11" s="1"/>
  <c r="T2633" i="11"/>
  <c r="U2633" i="11" s="1"/>
  <c r="T2634" i="11"/>
  <c r="U2634" i="11" s="1"/>
  <c r="T2635" i="11"/>
  <c r="U2635" i="11" s="1"/>
  <c r="T2636" i="11"/>
  <c r="U2636" i="11" s="1"/>
  <c r="T2637" i="11"/>
  <c r="U2637" i="11" s="1"/>
  <c r="T2638" i="11"/>
  <c r="U2638" i="11" s="1"/>
  <c r="T2639" i="11"/>
  <c r="U2639" i="11" s="1"/>
  <c r="T2640" i="11"/>
  <c r="U2640" i="11" s="1"/>
  <c r="T2641" i="11"/>
  <c r="U2641" i="11" s="1"/>
  <c r="T2642" i="11"/>
  <c r="U2642" i="11" s="1"/>
  <c r="T2643" i="11"/>
  <c r="U2643" i="11" s="1"/>
  <c r="T2644" i="11"/>
  <c r="U2644" i="11" s="1"/>
  <c r="T2645" i="11"/>
  <c r="U2645" i="11" s="1"/>
  <c r="T2646" i="11"/>
  <c r="U2646" i="11" s="1"/>
  <c r="T2647" i="11"/>
  <c r="U2647" i="11" s="1"/>
  <c r="T2648" i="11"/>
  <c r="U2648" i="11" s="1"/>
  <c r="T2649" i="11"/>
  <c r="U2649" i="11" s="1"/>
  <c r="T2650" i="11"/>
  <c r="U2650" i="11" s="1"/>
  <c r="T2651" i="11"/>
  <c r="U2651" i="11" s="1"/>
  <c r="T2652" i="11"/>
  <c r="U2652" i="11" s="1"/>
  <c r="T2653" i="11"/>
  <c r="U2653" i="11" s="1"/>
  <c r="T2654" i="11"/>
  <c r="U2654" i="11" s="1"/>
  <c r="T2655" i="11"/>
  <c r="U2655" i="11" s="1"/>
  <c r="T2656" i="11"/>
  <c r="U2656" i="11" s="1"/>
  <c r="T2657" i="11"/>
  <c r="U2657" i="11" s="1"/>
  <c r="T2658" i="11"/>
  <c r="U2658" i="11" s="1"/>
  <c r="T2659" i="11"/>
  <c r="U2659" i="11" s="1"/>
  <c r="T2660" i="11"/>
  <c r="U2660" i="11" s="1"/>
  <c r="T2661" i="11"/>
  <c r="U2661" i="11" s="1"/>
  <c r="T2662" i="11"/>
  <c r="U2662" i="11" s="1"/>
  <c r="T2663" i="11"/>
  <c r="U2663" i="11" s="1"/>
  <c r="T2664" i="11"/>
  <c r="U2664" i="11" s="1"/>
  <c r="T2665" i="11"/>
  <c r="U2665" i="11" s="1"/>
  <c r="T2666" i="11"/>
  <c r="U2666" i="11" s="1"/>
  <c r="T2667" i="11"/>
  <c r="U2667" i="11" s="1"/>
  <c r="T2668" i="11"/>
  <c r="U2668" i="11" s="1"/>
  <c r="T2669" i="11"/>
  <c r="U2669" i="11" s="1"/>
  <c r="T2670" i="11"/>
  <c r="U2670" i="11" s="1"/>
  <c r="T2671" i="11"/>
  <c r="U2671" i="11" s="1"/>
  <c r="T2672" i="11"/>
  <c r="U2672" i="11" s="1"/>
  <c r="T2673" i="11"/>
  <c r="U2673" i="11" s="1"/>
  <c r="T2674" i="11"/>
  <c r="U2674" i="11" s="1"/>
  <c r="T2675" i="11"/>
  <c r="U2675" i="11" s="1"/>
  <c r="T2676" i="11"/>
  <c r="U2676" i="11" s="1"/>
  <c r="T2677" i="11"/>
  <c r="U2677" i="11" s="1"/>
  <c r="T2678" i="11"/>
  <c r="U2678" i="11" s="1"/>
  <c r="T2679" i="11"/>
  <c r="U2679" i="11" s="1"/>
  <c r="T2680" i="11"/>
  <c r="U2680" i="11" s="1"/>
  <c r="T2681" i="11"/>
  <c r="U2681" i="11" s="1"/>
  <c r="T2682" i="11"/>
  <c r="U2682" i="11" s="1"/>
  <c r="T2683" i="11"/>
  <c r="U2683" i="11" s="1"/>
  <c r="T2684" i="11"/>
  <c r="U2684" i="11" s="1"/>
  <c r="T2685" i="11"/>
  <c r="U2685" i="11" s="1"/>
  <c r="T2686" i="11"/>
  <c r="U2686" i="11" s="1"/>
  <c r="T2687" i="11"/>
  <c r="U2687" i="11" s="1"/>
  <c r="T2688" i="11"/>
  <c r="U2688" i="11" s="1"/>
  <c r="T2689" i="11"/>
  <c r="U2689" i="11" s="1"/>
  <c r="T2690" i="11"/>
  <c r="U2690" i="11" s="1"/>
  <c r="T2691" i="11"/>
  <c r="U2691" i="11" s="1"/>
  <c r="T2692" i="11"/>
  <c r="U2692" i="11" s="1"/>
  <c r="T2693" i="11"/>
  <c r="U2693" i="11" s="1"/>
  <c r="T2694" i="11"/>
  <c r="U2694" i="11" s="1"/>
  <c r="T2695" i="11"/>
  <c r="U2695" i="11" s="1"/>
  <c r="T2696" i="11"/>
  <c r="U2696" i="11" s="1"/>
  <c r="T2697" i="11"/>
  <c r="U2697" i="11" s="1"/>
  <c r="T2698" i="11"/>
  <c r="U2698" i="11" s="1"/>
  <c r="T2699" i="11"/>
  <c r="U2699" i="11" s="1"/>
  <c r="T2700" i="11"/>
  <c r="U2700" i="11" s="1"/>
  <c r="T2701" i="11"/>
  <c r="U2701" i="11" s="1"/>
  <c r="T2702" i="11"/>
  <c r="U2702" i="11" s="1"/>
  <c r="T2703" i="11"/>
  <c r="U2703" i="11" s="1"/>
  <c r="T2704" i="11"/>
  <c r="U2704" i="11" s="1"/>
  <c r="T2705" i="11"/>
  <c r="U2705" i="11" s="1"/>
  <c r="T2706" i="11"/>
  <c r="U2706" i="11" s="1"/>
  <c r="T2707" i="11"/>
  <c r="U2707" i="11" s="1"/>
  <c r="T2708" i="11"/>
  <c r="U2708" i="11" s="1"/>
  <c r="T2709" i="11"/>
  <c r="U2709" i="11" s="1"/>
  <c r="T2710" i="11"/>
  <c r="U2710" i="11" s="1"/>
  <c r="T2711" i="11"/>
  <c r="U2711" i="11" s="1"/>
  <c r="T2712" i="11"/>
  <c r="U2712" i="11" s="1"/>
  <c r="T2713" i="11"/>
  <c r="U2713" i="11" s="1"/>
  <c r="T2714" i="11"/>
  <c r="U2714" i="11" s="1"/>
  <c r="T2715" i="11"/>
  <c r="U2715" i="11" s="1"/>
  <c r="T2716" i="11"/>
  <c r="U2716" i="11" s="1"/>
  <c r="T2717" i="11"/>
  <c r="U2717" i="11" s="1"/>
  <c r="T2718" i="11"/>
  <c r="U2718" i="11" s="1"/>
  <c r="T2719" i="11"/>
  <c r="U2719" i="11" s="1"/>
  <c r="T2720" i="11"/>
  <c r="U2720" i="11" s="1"/>
  <c r="T2721" i="11"/>
  <c r="U2721" i="11" s="1"/>
  <c r="T2722" i="11"/>
  <c r="U2722" i="11" s="1"/>
  <c r="T2723" i="11"/>
  <c r="U2723" i="11" s="1"/>
  <c r="T2724" i="11"/>
  <c r="U2724" i="11" s="1"/>
  <c r="T2725" i="11"/>
  <c r="U2725" i="11" s="1"/>
  <c r="T2726" i="11"/>
  <c r="U2726" i="11" s="1"/>
  <c r="T2727" i="11"/>
  <c r="U2727" i="11" s="1"/>
  <c r="T2728" i="11"/>
  <c r="U2728" i="11" s="1"/>
  <c r="T2729" i="11"/>
  <c r="U2729" i="11" s="1"/>
  <c r="T2730" i="11"/>
  <c r="U2730" i="11" s="1"/>
  <c r="T2731" i="11"/>
  <c r="U2731" i="11" s="1"/>
  <c r="T2732" i="11"/>
  <c r="U2732" i="11" s="1"/>
  <c r="T2733" i="11"/>
  <c r="U2733" i="11" s="1"/>
  <c r="T2734" i="11"/>
  <c r="U2734" i="11" s="1"/>
  <c r="T2735" i="11"/>
  <c r="U2735" i="11" s="1"/>
  <c r="T2736" i="11"/>
  <c r="U2736" i="11" s="1"/>
  <c r="T2737" i="11"/>
  <c r="U2737" i="11" s="1"/>
  <c r="T2738" i="11"/>
  <c r="U2738" i="11" s="1"/>
  <c r="T2739" i="11"/>
  <c r="U2739" i="11" s="1"/>
  <c r="T2740" i="11"/>
  <c r="U2740" i="11" s="1"/>
  <c r="T2741" i="11"/>
  <c r="U2741" i="11" s="1"/>
  <c r="T2742" i="11"/>
  <c r="U2742" i="11" s="1"/>
  <c r="T2743" i="11"/>
  <c r="U2743" i="11" s="1"/>
  <c r="T2744" i="11"/>
  <c r="U2744" i="11" s="1"/>
  <c r="T2745" i="11"/>
  <c r="U2745" i="11" s="1"/>
  <c r="T2746" i="11"/>
  <c r="U2746" i="11" s="1"/>
  <c r="T2747" i="11"/>
  <c r="U2747" i="11" s="1"/>
  <c r="T2748" i="11"/>
  <c r="U2748" i="11" s="1"/>
  <c r="T2749" i="11"/>
  <c r="U2749" i="11" s="1"/>
  <c r="T2750" i="11"/>
  <c r="U2750" i="11" s="1"/>
  <c r="T2751" i="11"/>
  <c r="U2751" i="11" s="1"/>
  <c r="T2752" i="11"/>
  <c r="U2752" i="11" s="1"/>
  <c r="T2753" i="11"/>
  <c r="U2753" i="11" s="1"/>
  <c r="T2754" i="11"/>
  <c r="U2754" i="11" s="1"/>
  <c r="T2755" i="11"/>
  <c r="U2755" i="11" s="1"/>
  <c r="T2756" i="11"/>
  <c r="U2756" i="11" s="1"/>
  <c r="T2757" i="11"/>
  <c r="U2757" i="11" s="1"/>
  <c r="T2758" i="11"/>
  <c r="U2758" i="11" s="1"/>
  <c r="T2759" i="11"/>
  <c r="U2759" i="11" s="1"/>
  <c r="T2760" i="11"/>
  <c r="U2760" i="11" s="1"/>
  <c r="T2761" i="11"/>
  <c r="U2761" i="11" s="1"/>
  <c r="T2762" i="11"/>
  <c r="U2762" i="11" s="1"/>
  <c r="T2763" i="11"/>
  <c r="U2763" i="11" s="1"/>
  <c r="T2764" i="11"/>
  <c r="U2764" i="11" s="1"/>
  <c r="T2765" i="11"/>
  <c r="U2765" i="11" s="1"/>
  <c r="T2766" i="11"/>
  <c r="U2766" i="11" s="1"/>
  <c r="T2767" i="11"/>
  <c r="U2767" i="11" s="1"/>
  <c r="T2768" i="11"/>
  <c r="U2768" i="11" s="1"/>
  <c r="T2769" i="11"/>
  <c r="U2769" i="11" s="1"/>
  <c r="T2770" i="11"/>
  <c r="U2770" i="11" s="1"/>
  <c r="T2771" i="11"/>
  <c r="U2771" i="11" s="1"/>
  <c r="T2772" i="11"/>
  <c r="U2772" i="11" s="1"/>
  <c r="T2773" i="11"/>
  <c r="U2773" i="11" s="1"/>
  <c r="T2774" i="11"/>
  <c r="U2774" i="11" s="1"/>
  <c r="T2775" i="11"/>
  <c r="U2775" i="11" s="1"/>
  <c r="T2776" i="11"/>
  <c r="U2776" i="11" s="1"/>
  <c r="T2777" i="11"/>
  <c r="U2777" i="11" s="1"/>
  <c r="T2778" i="11"/>
  <c r="U2778" i="11" s="1"/>
  <c r="T2779" i="11"/>
  <c r="U2779" i="11" s="1"/>
  <c r="T2780" i="11"/>
  <c r="U2780" i="11" s="1"/>
  <c r="T2781" i="11"/>
  <c r="U2781" i="11" s="1"/>
  <c r="T2782" i="11"/>
  <c r="U2782" i="11" s="1"/>
  <c r="T2783" i="11"/>
  <c r="U2783" i="11" s="1"/>
  <c r="T2784" i="11"/>
  <c r="U2784" i="11" s="1"/>
  <c r="T2785" i="11"/>
  <c r="U2785" i="11" s="1"/>
  <c r="T2786" i="11"/>
  <c r="U2786" i="11" s="1"/>
  <c r="T2787" i="11"/>
  <c r="U2787" i="11" s="1"/>
  <c r="T2788" i="11"/>
  <c r="U2788" i="11" s="1"/>
  <c r="T2789" i="11"/>
  <c r="U2789" i="11" s="1"/>
  <c r="T2790" i="11"/>
  <c r="U2790" i="11" s="1"/>
  <c r="T2791" i="11"/>
  <c r="U2791" i="11" s="1"/>
  <c r="T2792" i="11"/>
  <c r="U2792" i="11" s="1"/>
  <c r="T2793" i="11"/>
  <c r="U2793" i="11" s="1"/>
  <c r="T2794" i="11"/>
  <c r="U2794" i="11" s="1"/>
  <c r="T2795" i="11"/>
  <c r="U2795" i="11" s="1"/>
  <c r="T2796" i="11"/>
  <c r="U2796" i="11" s="1"/>
  <c r="T2797" i="11"/>
  <c r="U2797" i="11" s="1"/>
  <c r="T2798" i="11"/>
  <c r="U2798" i="11" s="1"/>
  <c r="T2799" i="11"/>
  <c r="U2799" i="11" s="1"/>
  <c r="T2800" i="11"/>
  <c r="U2800" i="11" s="1"/>
  <c r="T2801" i="11"/>
  <c r="U2801" i="11" s="1"/>
  <c r="T2802" i="11"/>
  <c r="U2802" i="11" s="1"/>
  <c r="T2803" i="11"/>
  <c r="U2803" i="11" s="1"/>
  <c r="T2804" i="11"/>
  <c r="U2804" i="11" s="1"/>
  <c r="T2805" i="11"/>
  <c r="U2805" i="11" s="1"/>
  <c r="T2806" i="11"/>
  <c r="U2806" i="11" s="1"/>
  <c r="T2807" i="11"/>
  <c r="U2807" i="11" s="1"/>
  <c r="T2808" i="11"/>
  <c r="U2808" i="11" s="1"/>
  <c r="T2809" i="11"/>
  <c r="U2809" i="11" s="1"/>
  <c r="T2810" i="11"/>
  <c r="U2810" i="11" s="1"/>
  <c r="T2811" i="11"/>
  <c r="U2811" i="11" s="1"/>
  <c r="T2812" i="11"/>
  <c r="U2812" i="11" s="1"/>
  <c r="T2813" i="11"/>
  <c r="U2813" i="11" s="1"/>
  <c r="T2814" i="11"/>
  <c r="U2814" i="11" s="1"/>
  <c r="T2815" i="11"/>
  <c r="U2815" i="11" s="1"/>
  <c r="T2816" i="11"/>
  <c r="U2816" i="11" s="1"/>
  <c r="T2817" i="11"/>
  <c r="U2817" i="11" s="1"/>
  <c r="T2818" i="11"/>
  <c r="U2818" i="11" s="1"/>
  <c r="T2819" i="11"/>
  <c r="U2819" i="11" s="1"/>
  <c r="T2820" i="11"/>
  <c r="U2820" i="11" s="1"/>
  <c r="T2821" i="11"/>
  <c r="U2821" i="11" s="1"/>
  <c r="T2822" i="11"/>
  <c r="U2822" i="11" s="1"/>
  <c r="T2823" i="11"/>
  <c r="U2823" i="11" s="1"/>
  <c r="T2824" i="11"/>
  <c r="U2824" i="11" s="1"/>
  <c r="T2825" i="11"/>
  <c r="U2825" i="11" s="1"/>
  <c r="T2826" i="11"/>
  <c r="U2826" i="11" s="1"/>
  <c r="T2827" i="11"/>
  <c r="U2827" i="11" s="1"/>
  <c r="T2828" i="11"/>
  <c r="U2828" i="11" s="1"/>
  <c r="T2829" i="11"/>
  <c r="U2829" i="11" s="1"/>
  <c r="T2830" i="11"/>
  <c r="U2830" i="11" s="1"/>
  <c r="T2831" i="11"/>
  <c r="U2831" i="11" s="1"/>
  <c r="T2832" i="11"/>
  <c r="U2832" i="11" s="1"/>
  <c r="T2833" i="11"/>
  <c r="U2833" i="11" s="1"/>
  <c r="T2834" i="11"/>
  <c r="U2834" i="11" s="1"/>
  <c r="T2835" i="11"/>
  <c r="U2835" i="11" s="1"/>
  <c r="T2836" i="11"/>
  <c r="U2836" i="11" s="1"/>
  <c r="T2837" i="11"/>
  <c r="U2837" i="11" s="1"/>
  <c r="T2838" i="11"/>
  <c r="U2838" i="11" s="1"/>
  <c r="T2839" i="11"/>
  <c r="U2839" i="11" s="1"/>
  <c r="T2840" i="11"/>
  <c r="U2840" i="11" s="1"/>
  <c r="T2841" i="11"/>
  <c r="U2841" i="11" s="1"/>
  <c r="T2842" i="11"/>
  <c r="U2842" i="11" s="1"/>
  <c r="T2843" i="11"/>
  <c r="U2843" i="11" s="1"/>
  <c r="T2844" i="11"/>
  <c r="U2844" i="11" s="1"/>
  <c r="T2845" i="11"/>
  <c r="U2845" i="11" s="1"/>
  <c r="T2846" i="11"/>
  <c r="U2846" i="11" s="1"/>
  <c r="T2847" i="11"/>
  <c r="U2847" i="11" s="1"/>
  <c r="T2848" i="11"/>
  <c r="U2848" i="11" s="1"/>
  <c r="T2849" i="11"/>
  <c r="U2849" i="11" s="1"/>
  <c r="T2850" i="11"/>
  <c r="U2850" i="11" s="1"/>
  <c r="T2851" i="11"/>
  <c r="U2851" i="11" s="1"/>
  <c r="T2852" i="11"/>
  <c r="U2852" i="11" s="1"/>
  <c r="T2853" i="11"/>
  <c r="U2853" i="11" s="1"/>
  <c r="T2854" i="11"/>
  <c r="U2854" i="11" s="1"/>
  <c r="T2855" i="11"/>
  <c r="U2855" i="11" s="1"/>
  <c r="T2856" i="11"/>
  <c r="U2856" i="11" s="1"/>
  <c r="T2857" i="11"/>
  <c r="U2857" i="11" s="1"/>
  <c r="T2858" i="11"/>
  <c r="U2858" i="11" s="1"/>
  <c r="T2859" i="11"/>
  <c r="U2859" i="11" s="1"/>
  <c r="T2860" i="11"/>
  <c r="U2860" i="11" s="1"/>
  <c r="T2861" i="11"/>
  <c r="U2861" i="11" s="1"/>
  <c r="T2862" i="11"/>
  <c r="U2862" i="11" s="1"/>
  <c r="T2863" i="11"/>
  <c r="U2863" i="11" s="1"/>
  <c r="T2864" i="11"/>
  <c r="U2864" i="11" s="1"/>
  <c r="T2865" i="11"/>
  <c r="U2865" i="11" s="1"/>
  <c r="T2866" i="11"/>
  <c r="U2866" i="11" s="1"/>
  <c r="T2867" i="11"/>
  <c r="U2867" i="11" s="1"/>
  <c r="T2868" i="11"/>
  <c r="U2868" i="11" s="1"/>
  <c r="T2869" i="11"/>
  <c r="U2869" i="11" s="1"/>
  <c r="T2870" i="11"/>
  <c r="U2870" i="11" s="1"/>
  <c r="T2871" i="11"/>
  <c r="U2871" i="11" s="1"/>
  <c r="T2872" i="11"/>
  <c r="U2872" i="11" s="1"/>
  <c r="T2873" i="11"/>
  <c r="U2873" i="11" s="1"/>
  <c r="T2874" i="11"/>
  <c r="U2874" i="11" s="1"/>
  <c r="T2875" i="11"/>
  <c r="U2875" i="11" s="1"/>
  <c r="T2876" i="11"/>
  <c r="U2876" i="11" s="1"/>
  <c r="T2877" i="11"/>
  <c r="U2877" i="11" s="1"/>
  <c r="T2878" i="11"/>
  <c r="U2878" i="11" s="1"/>
  <c r="T2879" i="11"/>
  <c r="U2879" i="11" s="1"/>
  <c r="T2880" i="11"/>
  <c r="U2880" i="11" s="1"/>
  <c r="T2881" i="11"/>
  <c r="U2881" i="11" s="1"/>
  <c r="T2882" i="11"/>
  <c r="U2882" i="11" s="1"/>
  <c r="T2883" i="11"/>
  <c r="U2883" i="11" s="1"/>
  <c r="T2884" i="11"/>
  <c r="U2884" i="11" s="1"/>
  <c r="T2885" i="11"/>
  <c r="U2885" i="11" s="1"/>
  <c r="T2886" i="11"/>
  <c r="U2886" i="11" s="1"/>
  <c r="T2887" i="11"/>
  <c r="U2887" i="11" s="1"/>
  <c r="T2888" i="11"/>
  <c r="U2888" i="11" s="1"/>
  <c r="T2889" i="11"/>
  <c r="U2889" i="11" s="1"/>
  <c r="T2890" i="11"/>
  <c r="U2890" i="11" s="1"/>
  <c r="T2891" i="11"/>
  <c r="U2891" i="11" s="1"/>
  <c r="T2892" i="11"/>
  <c r="U2892" i="11" s="1"/>
  <c r="T2893" i="11"/>
  <c r="U2893" i="11" s="1"/>
  <c r="T2894" i="11"/>
  <c r="U2894" i="11" s="1"/>
  <c r="T2895" i="11"/>
  <c r="U2895" i="11" s="1"/>
  <c r="T2896" i="11"/>
  <c r="U2896" i="11" s="1"/>
  <c r="T2897" i="11"/>
  <c r="U2897" i="11" s="1"/>
  <c r="T2898" i="11"/>
  <c r="U2898" i="11" s="1"/>
  <c r="T2899" i="11"/>
  <c r="U2899" i="11" s="1"/>
  <c r="T2900" i="11"/>
  <c r="U2900" i="11" s="1"/>
  <c r="T2901" i="11"/>
  <c r="U2901" i="11" s="1"/>
  <c r="T2902" i="11"/>
  <c r="U2902" i="11" s="1"/>
  <c r="T2903" i="11"/>
  <c r="U2903" i="11" s="1"/>
  <c r="T2904" i="11"/>
  <c r="U2904" i="11" s="1"/>
  <c r="T2905" i="11"/>
  <c r="U2905" i="11" s="1"/>
  <c r="T2906" i="11"/>
  <c r="U2906" i="11" s="1"/>
  <c r="T2907" i="11"/>
  <c r="U2907" i="11" s="1"/>
  <c r="T2908" i="11"/>
  <c r="U2908" i="11" s="1"/>
  <c r="T2909" i="11"/>
  <c r="U2909" i="11" s="1"/>
  <c r="T2910" i="11"/>
  <c r="U2910" i="11" s="1"/>
  <c r="T2911" i="11"/>
  <c r="U2911" i="11" s="1"/>
  <c r="T2912" i="11"/>
  <c r="U2912" i="11" s="1"/>
  <c r="T2913" i="11"/>
  <c r="U2913" i="11" s="1"/>
  <c r="T2914" i="11"/>
  <c r="U2914" i="11" s="1"/>
  <c r="T2915" i="11"/>
  <c r="U2915" i="11" s="1"/>
  <c r="T2916" i="11"/>
  <c r="U2916" i="11" s="1"/>
  <c r="T2917" i="11"/>
  <c r="U2917" i="11" s="1"/>
  <c r="T2918" i="11"/>
  <c r="U2918" i="11" s="1"/>
  <c r="T2919" i="11"/>
  <c r="U2919" i="11" s="1"/>
  <c r="T2920" i="11"/>
  <c r="U2920" i="11" s="1"/>
  <c r="T2921" i="11"/>
  <c r="U2921" i="11" s="1"/>
  <c r="T2922" i="11"/>
  <c r="U2922" i="11" s="1"/>
  <c r="T2923" i="11"/>
  <c r="U2923" i="11" s="1"/>
  <c r="T2924" i="11"/>
  <c r="U2924" i="11" s="1"/>
  <c r="T2925" i="11"/>
  <c r="U2925" i="11" s="1"/>
  <c r="T2926" i="11"/>
  <c r="U2926" i="11" s="1"/>
  <c r="T2927" i="11"/>
  <c r="U2927" i="11" s="1"/>
  <c r="T2928" i="11"/>
  <c r="U2928" i="11" s="1"/>
  <c r="T2929" i="11"/>
  <c r="U2929" i="11" s="1"/>
  <c r="T2930" i="11"/>
  <c r="U2930" i="11" s="1"/>
  <c r="T2931" i="11"/>
  <c r="U2931" i="11" s="1"/>
  <c r="T2932" i="11"/>
  <c r="U2932" i="11" s="1"/>
  <c r="T2933" i="11"/>
  <c r="U2933" i="11" s="1"/>
  <c r="T2934" i="11"/>
  <c r="U2934" i="11" s="1"/>
  <c r="T2935" i="11"/>
  <c r="U2935" i="11" s="1"/>
  <c r="T2936" i="11"/>
  <c r="U2936" i="11" s="1"/>
  <c r="T2937" i="11"/>
  <c r="U2937" i="11" s="1"/>
  <c r="T2938" i="11"/>
  <c r="U2938" i="11" s="1"/>
  <c r="T2939" i="11"/>
  <c r="U2939" i="11" s="1"/>
  <c r="T2940" i="11"/>
  <c r="U2940" i="11" s="1"/>
  <c r="T2941" i="11"/>
  <c r="U2941" i="11" s="1"/>
  <c r="T2942" i="11"/>
  <c r="U2942" i="11" s="1"/>
  <c r="T2943" i="11"/>
  <c r="U2943" i="11" s="1"/>
  <c r="T2944" i="11"/>
  <c r="U2944" i="11" s="1"/>
  <c r="T2945" i="11"/>
  <c r="U2945" i="11" s="1"/>
  <c r="T2946" i="11"/>
  <c r="U2946" i="11" s="1"/>
  <c r="T2947" i="11"/>
  <c r="U2947" i="11" s="1"/>
  <c r="T2948" i="11"/>
  <c r="U2948" i="11" s="1"/>
  <c r="T2949" i="11"/>
  <c r="U2949" i="11" s="1"/>
  <c r="T2950" i="11"/>
  <c r="U2950" i="11" s="1"/>
  <c r="T2951" i="11"/>
  <c r="U2951" i="11" s="1"/>
  <c r="T2952" i="11"/>
  <c r="U2952" i="11" s="1"/>
  <c r="T2953" i="11"/>
  <c r="U2953" i="11" s="1"/>
  <c r="T2954" i="11"/>
  <c r="U2954" i="11" s="1"/>
  <c r="T2955" i="11"/>
  <c r="U2955" i="11" s="1"/>
  <c r="T2956" i="11"/>
  <c r="U2956" i="11" s="1"/>
  <c r="T2957" i="11"/>
  <c r="U2957" i="11" s="1"/>
  <c r="T2958" i="11"/>
  <c r="U2958" i="11" s="1"/>
  <c r="T2959" i="11"/>
  <c r="U2959" i="11" s="1"/>
  <c r="T2960" i="11"/>
  <c r="U2960" i="11" s="1"/>
  <c r="T2961" i="11"/>
  <c r="U2961" i="11" s="1"/>
  <c r="T2962" i="11"/>
  <c r="U2962" i="11" s="1"/>
  <c r="T2963" i="11"/>
  <c r="U2963" i="11" s="1"/>
  <c r="T2964" i="11"/>
  <c r="U2964" i="11" s="1"/>
  <c r="T2965" i="11"/>
  <c r="U2965" i="11" s="1"/>
  <c r="T2966" i="11"/>
  <c r="U2966" i="11" s="1"/>
  <c r="T2967" i="11"/>
  <c r="U2967" i="11" s="1"/>
  <c r="T2968" i="11"/>
  <c r="U2968" i="11" s="1"/>
  <c r="T2969" i="11"/>
  <c r="U2969" i="11" s="1"/>
  <c r="T2970" i="11"/>
  <c r="U2970" i="11" s="1"/>
  <c r="T2971" i="11"/>
  <c r="U2971" i="11" s="1"/>
  <c r="T2972" i="11"/>
  <c r="U2972" i="11" s="1"/>
  <c r="T2973" i="11"/>
  <c r="U2973" i="11" s="1"/>
  <c r="T2974" i="11"/>
  <c r="U2974" i="11" s="1"/>
  <c r="T2975" i="11"/>
  <c r="U2975" i="11" s="1"/>
  <c r="T2976" i="11"/>
  <c r="U2976" i="11" s="1"/>
  <c r="T2977" i="11"/>
  <c r="U2977" i="11" s="1"/>
  <c r="T2978" i="11"/>
  <c r="U2978" i="11" s="1"/>
  <c r="T2979" i="11"/>
  <c r="U2979" i="11" s="1"/>
  <c r="T2980" i="11"/>
  <c r="U2980" i="11" s="1"/>
  <c r="T2981" i="11"/>
  <c r="U2981" i="11" s="1"/>
  <c r="T2982" i="11"/>
  <c r="U2982" i="11" s="1"/>
  <c r="T2983" i="11"/>
  <c r="U2983" i="11" s="1"/>
  <c r="T2984" i="11"/>
  <c r="U2984" i="11" s="1"/>
  <c r="T2985" i="11"/>
  <c r="U2985" i="11" s="1"/>
  <c r="T2986" i="11"/>
  <c r="U2986" i="11" s="1"/>
  <c r="T2987" i="11"/>
  <c r="U2987" i="11" s="1"/>
  <c r="T2988" i="11"/>
  <c r="U2988" i="11" s="1"/>
  <c r="T2989" i="11"/>
  <c r="U2989" i="11" s="1"/>
  <c r="T2990" i="11"/>
  <c r="U2990" i="11" s="1"/>
  <c r="T2991" i="11"/>
  <c r="U2991" i="11" s="1"/>
  <c r="T2992" i="11"/>
  <c r="U2992" i="11" s="1"/>
  <c r="T2993" i="11"/>
  <c r="U2993" i="11" s="1"/>
  <c r="T2994" i="11"/>
  <c r="U2994" i="11" s="1"/>
  <c r="T2995" i="11"/>
  <c r="U2995" i="11" s="1"/>
  <c r="T2996" i="11"/>
  <c r="U2996" i="11" s="1"/>
  <c r="T2997" i="11"/>
  <c r="U2997" i="11" s="1"/>
  <c r="T2998" i="11"/>
  <c r="U2998" i="11" s="1"/>
  <c r="T2999" i="11"/>
  <c r="U2999" i="11" s="1"/>
  <c r="T3000" i="11"/>
  <c r="U3000" i="11" s="1"/>
  <c r="T3001" i="11"/>
  <c r="U3001" i="11" s="1"/>
  <c r="T3002" i="11"/>
  <c r="U3002" i="11" s="1"/>
  <c r="T3003" i="11"/>
  <c r="U3003" i="11" s="1"/>
  <c r="T3004" i="11"/>
  <c r="U3004" i="11" s="1"/>
  <c r="T3005" i="11"/>
  <c r="U3005" i="11" s="1"/>
  <c r="T3006" i="11"/>
  <c r="U3006" i="11" s="1"/>
  <c r="T3007" i="11"/>
  <c r="U3007" i="11" s="1"/>
  <c r="T3008" i="11"/>
  <c r="U3008" i="11" s="1"/>
  <c r="T3009" i="11"/>
  <c r="U3009" i="11" s="1"/>
  <c r="T3010" i="11"/>
  <c r="U3010" i="11" s="1"/>
  <c r="T3011" i="11"/>
  <c r="U3011" i="11" s="1"/>
  <c r="T3012" i="11"/>
  <c r="U3012" i="11" s="1"/>
  <c r="T3013" i="11"/>
  <c r="U3013" i="11" s="1"/>
  <c r="T3014" i="11"/>
  <c r="U3014" i="11" s="1"/>
  <c r="T3015" i="11"/>
  <c r="U3015" i="11" s="1"/>
  <c r="T3016" i="11"/>
  <c r="U3016" i="11" s="1"/>
  <c r="T3017" i="11"/>
  <c r="U3017" i="11" s="1"/>
  <c r="T3018" i="11"/>
  <c r="U3018" i="11" s="1"/>
  <c r="T3019" i="11"/>
  <c r="U3019" i="11" s="1"/>
  <c r="T3020" i="11"/>
  <c r="U3020" i="11" s="1"/>
  <c r="T3021" i="11"/>
  <c r="U3021" i="11" s="1"/>
  <c r="T3022" i="11"/>
  <c r="U3022" i="11" s="1"/>
  <c r="T3023" i="11"/>
  <c r="U3023" i="11" s="1"/>
  <c r="T3024" i="11"/>
  <c r="U3024" i="11" s="1"/>
  <c r="T3025" i="11"/>
  <c r="U3025" i="11" s="1"/>
  <c r="T3026" i="11"/>
  <c r="U3026" i="11" s="1"/>
  <c r="T3027" i="11"/>
  <c r="U3027" i="11" s="1"/>
  <c r="T3028" i="11"/>
  <c r="U3028" i="11" s="1"/>
  <c r="T3029" i="11"/>
  <c r="U3029" i="11" s="1"/>
  <c r="T3030" i="11"/>
  <c r="U3030" i="11" s="1"/>
  <c r="T3031" i="11"/>
  <c r="U3031" i="11" s="1"/>
  <c r="T3032" i="11"/>
  <c r="U3032" i="11" s="1"/>
  <c r="T3033" i="11"/>
  <c r="U3033" i="11" s="1"/>
  <c r="T3034" i="11"/>
  <c r="U3034" i="11" s="1"/>
  <c r="T3035" i="11"/>
  <c r="U3035" i="11" s="1"/>
  <c r="T3036" i="11"/>
  <c r="U3036" i="11" s="1"/>
  <c r="T3037" i="11"/>
  <c r="U3037" i="11" s="1"/>
  <c r="T3038" i="11"/>
  <c r="U3038" i="11" s="1"/>
  <c r="T3039" i="11"/>
  <c r="U3039" i="11" s="1"/>
  <c r="T3040" i="11"/>
  <c r="U3040" i="11" s="1"/>
  <c r="T3041" i="11"/>
  <c r="U3041" i="11" s="1"/>
  <c r="T3042" i="11"/>
  <c r="U3042" i="11" s="1"/>
  <c r="T3043" i="11"/>
  <c r="U3043" i="11" s="1"/>
  <c r="T3044" i="11"/>
  <c r="U3044" i="11" s="1"/>
  <c r="T3045" i="11"/>
  <c r="U3045" i="11" s="1"/>
  <c r="T3046" i="11"/>
  <c r="U3046" i="11" s="1"/>
  <c r="T3047" i="11"/>
  <c r="U3047" i="11" s="1"/>
  <c r="T3048" i="11"/>
  <c r="U3048" i="11" s="1"/>
  <c r="T3049" i="11"/>
  <c r="U3049" i="11" s="1"/>
  <c r="T3050" i="11"/>
  <c r="U3050" i="11" s="1"/>
  <c r="T3051" i="11"/>
  <c r="U3051" i="11" s="1"/>
  <c r="T3052" i="11"/>
  <c r="U3052" i="11" s="1"/>
  <c r="T3053" i="11"/>
  <c r="U3053" i="11" s="1"/>
  <c r="T3054" i="11"/>
  <c r="U3054" i="11" s="1"/>
  <c r="T3055" i="11"/>
  <c r="U3055" i="11" s="1"/>
  <c r="T3056" i="11"/>
  <c r="U3056" i="11" s="1"/>
  <c r="T3057" i="11"/>
  <c r="U3057" i="11" s="1"/>
  <c r="T3058" i="11"/>
  <c r="U3058" i="11" s="1"/>
  <c r="T3059" i="11"/>
  <c r="U3059" i="11" s="1"/>
  <c r="T3060" i="11"/>
  <c r="U3060" i="11" s="1"/>
  <c r="T3061" i="11"/>
  <c r="U3061" i="11" s="1"/>
  <c r="T3062" i="11"/>
  <c r="U3062" i="11" s="1"/>
  <c r="T3063" i="11"/>
  <c r="U3063" i="11" s="1"/>
  <c r="T3064" i="11"/>
  <c r="U3064" i="11" s="1"/>
  <c r="T3065" i="11"/>
  <c r="U3065" i="11" s="1"/>
  <c r="T3066" i="11"/>
  <c r="U3066" i="11" s="1"/>
  <c r="T3067" i="11"/>
  <c r="U3067" i="11" s="1"/>
  <c r="T3068" i="11"/>
  <c r="U3068" i="11" s="1"/>
  <c r="T3069" i="11"/>
  <c r="U3069" i="11" s="1"/>
  <c r="T3070" i="11"/>
  <c r="U3070" i="11" s="1"/>
  <c r="T3071" i="11"/>
  <c r="U3071" i="11" s="1"/>
  <c r="T3072" i="11"/>
  <c r="U3072" i="11" s="1"/>
  <c r="T3073" i="11"/>
  <c r="U3073" i="11" s="1"/>
  <c r="T3074" i="11"/>
  <c r="U3074" i="11" s="1"/>
  <c r="T3075" i="11"/>
  <c r="U3075" i="11" s="1"/>
  <c r="T3076" i="11"/>
  <c r="U3076" i="11" s="1"/>
  <c r="T3077" i="11"/>
  <c r="U3077" i="11" s="1"/>
  <c r="T3078" i="11"/>
  <c r="U3078" i="11" s="1"/>
  <c r="T3079" i="11"/>
  <c r="U3079" i="11" s="1"/>
  <c r="T3080" i="11"/>
  <c r="U3080" i="11" s="1"/>
  <c r="T3081" i="11"/>
  <c r="U3081" i="11" s="1"/>
  <c r="T3082" i="11"/>
  <c r="U3082" i="11" s="1"/>
  <c r="T3083" i="11"/>
  <c r="U3083" i="11" s="1"/>
  <c r="T3084" i="11"/>
  <c r="U3084" i="11" s="1"/>
  <c r="T3085" i="11"/>
  <c r="U3085" i="11" s="1"/>
  <c r="T3086" i="11"/>
  <c r="U3086" i="11" s="1"/>
  <c r="T3087" i="11"/>
  <c r="U3087" i="11" s="1"/>
  <c r="T3088" i="11"/>
  <c r="U3088" i="11" s="1"/>
  <c r="T3089" i="11"/>
  <c r="U3089" i="11" s="1"/>
  <c r="T3090" i="11"/>
  <c r="U3090" i="11" s="1"/>
  <c r="T3091" i="11"/>
  <c r="U3091" i="11" s="1"/>
  <c r="T3092" i="11"/>
  <c r="U3092" i="11" s="1"/>
  <c r="T3093" i="11"/>
  <c r="U3093" i="11" s="1"/>
  <c r="T3094" i="11"/>
  <c r="U3094" i="11" s="1"/>
  <c r="T3095" i="11"/>
  <c r="U3095" i="11" s="1"/>
  <c r="T3096" i="11"/>
  <c r="U3096" i="11" s="1"/>
  <c r="T3097" i="11"/>
  <c r="U3097" i="11" s="1"/>
  <c r="T3098" i="11"/>
  <c r="U3098" i="11" s="1"/>
  <c r="T3099" i="11"/>
  <c r="U3099" i="11" s="1"/>
  <c r="T3100" i="11"/>
  <c r="U3100" i="11" s="1"/>
  <c r="T3101" i="11"/>
  <c r="U3101" i="11" s="1"/>
  <c r="T3102" i="11"/>
  <c r="U3102" i="11" s="1"/>
  <c r="T3103" i="11"/>
  <c r="U3103" i="11" s="1"/>
  <c r="T3104" i="11"/>
  <c r="U3104" i="11" s="1"/>
  <c r="T3105" i="11"/>
  <c r="U3105" i="11" s="1"/>
  <c r="T3106" i="11"/>
  <c r="U3106" i="11" s="1"/>
  <c r="T3107" i="11"/>
  <c r="U3107" i="11" s="1"/>
  <c r="T3108" i="11"/>
  <c r="U3108" i="11" s="1"/>
  <c r="T3109" i="11"/>
  <c r="U3109" i="11" s="1"/>
  <c r="T3110" i="11"/>
  <c r="U3110" i="11" s="1"/>
  <c r="T3111" i="11"/>
  <c r="U3111" i="11" s="1"/>
  <c r="T3112" i="11"/>
  <c r="U3112" i="11" s="1"/>
  <c r="T3113" i="11"/>
  <c r="U3113" i="11" s="1"/>
  <c r="T3114" i="11"/>
  <c r="U3114" i="11" s="1"/>
  <c r="T3115" i="11"/>
  <c r="U3115" i="11" s="1"/>
  <c r="T3116" i="11"/>
  <c r="U3116" i="11" s="1"/>
  <c r="T3117" i="11"/>
  <c r="U3117" i="11" s="1"/>
  <c r="T3118" i="11"/>
  <c r="U3118" i="11" s="1"/>
  <c r="T3119" i="11"/>
  <c r="U3119" i="11" s="1"/>
  <c r="T3120" i="11"/>
  <c r="U3120" i="11" s="1"/>
  <c r="T3121" i="11"/>
  <c r="U3121" i="11" s="1"/>
  <c r="T3122" i="11"/>
  <c r="U3122" i="11" s="1"/>
  <c r="T3123" i="11"/>
  <c r="U3123" i="11" s="1"/>
  <c r="T3124" i="11"/>
  <c r="U3124" i="11" s="1"/>
  <c r="T3125" i="11"/>
  <c r="U3125" i="11" s="1"/>
  <c r="T3126" i="11"/>
  <c r="U3126" i="11" s="1"/>
  <c r="T3127" i="11"/>
  <c r="U3127" i="11" s="1"/>
  <c r="T3128" i="11"/>
  <c r="U3128" i="11" s="1"/>
  <c r="T3129" i="11"/>
  <c r="U3129" i="11" s="1"/>
  <c r="T3130" i="11"/>
  <c r="U3130" i="11" s="1"/>
  <c r="T3131" i="11"/>
  <c r="U3131" i="11" s="1"/>
  <c r="T3132" i="11"/>
  <c r="U3132" i="11" s="1"/>
  <c r="T3133" i="11"/>
  <c r="U3133" i="11" s="1"/>
  <c r="T3134" i="11"/>
  <c r="U3134" i="11" s="1"/>
  <c r="T3135" i="11"/>
  <c r="U3135" i="11" s="1"/>
  <c r="T3136" i="11"/>
  <c r="U3136" i="11" s="1"/>
  <c r="T3137" i="11"/>
  <c r="U3137" i="11" s="1"/>
  <c r="T3138" i="11"/>
  <c r="U3138" i="11" s="1"/>
  <c r="T3139" i="11"/>
  <c r="U3139" i="11" s="1"/>
  <c r="T3140" i="11"/>
  <c r="U3140" i="11" s="1"/>
  <c r="T3141" i="11"/>
  <c r="U3141" i="11" s="1"/>
  <c r="T3142" i="11"/>
  <c r="U3142" i="11" s="1"/>
  <c r="T3143" i="11"/>
  <c r="U3143" i="11" s="1"/>
  <c r="T3144" i="11"/>
  <c r="U3144" i="11" s="1"/>
  <c r="T3145" i="11"/>
  <c r="U3145" i="11" s="1"/>
  <c r="T3146" i="11"/>
  <c r="U3146" i="11" s="1"/>
  <c r="T3147" i="11"/>
  <c r="U3147" i="11" s="1"/>
  <c r="T3148" i="11"/>
  <c r="U3148" i="11" s="1"/>
  <c r="T3149" i="11"/>
  <c r="U3149" i="11" s="1"/>
  <c r="T3150" i="11"/>
  <c r="U3150" i="11" s="1"/>
  <c r="T3151" i="11"/>
  <c r="U3151" i="11" s="1"/>
  <c r="T3152" i="11"/>
  <c r="U3152" i="11" s="1"/>
  <c r="T3153" i="11"/>
  <c r="U3153" i="11" s="1"/>
  <c r="T3154" i="11"/>
  <c r="U3154" i="11" s="1"/>
  <c r="T3155" i="11"/>
  <c r="U3155" i="11" s="1"/>
  <c r="T3156" i="11"/>
  <c r="U3156" i="11" s="1"/>
  <c r="T3157" i="11"/>
  <c r="U3157" i="11" s="1"/>
  <c r="T3158" i="11"/>
  <c r="U3158" i="11" s="1"/>
  <c r="T3159" i="11"/>
  <c r="U3159" i="11" s="1"/>
  <c r="T3160" i="11"/>
  <c r="U3160" i="11" s="1"/>
  <c r="T3161" i="11"/>
  <c r="U3161" i="11" s="1"/>
  <c r="T3162" i="11"/>
  <c r="U3162" i="11" s="1"/>
  <c r="T3163" i="11"/>
  <c r="U3163" i="11" s="1"/>
  <c r="T3164" i="11"/>
  <c r="U3164" i="11" s="1"/>
  <c r="T3165" i="11"/>
  <c r="U3165" i="11" s="1"/>
  <c r="T3166" i="11"/>
  <c r="U3166" i="11" s="1"/>
  <c r="T3167" i="11"/>
  <c r="U3167" i="11" s="1"/>
  <c r="T3168" i="11"/>
  <c r="U3168" i="11" s="1"/>
  <c r="T3169" i="11"/>
  <c r="U3169" i="11" s="1"/>
  <c r="T3170" i="11"/>
  <c r="U3170" i="11" s="1"/>
  <c r="T3171" i="11"/>
  <c r="U3171" i="11" s="1"/>
  <c r="T3172" i="11"/>
  <c r="U3172" i="11" s="1"/>
  <c r="T3173" i="11"/>
  <c r="U3173" i="11" s="1"/>
  <c r="T3174" i="11"/>
  <c r="U3174" i="11" s="1"/>
  <c r="T3175" i="11"/>
  <c r="U3175" i="11" s="1"/>
  <c r="T3176" i="11"/>
  <c r="U3176" i="11" s="1"/>
  <c r="T3177" i="11"/>
  <c r="U3177" i="11" s="1"/>
  <c r="T3178" i="11"/>
  <c r="U3178" i="11" s="1"/>
  <c r="T3179" i="11"/>
  <c r="U3179" i="11" s="1"/>
  <c r="T3180" i="11"/>
  <c r="U3180" i="11" s="1"/>
  <c r="T3181" i="11"/>
  <c r="U3181" i="11" s="1"/>
  <c r="T3182" i="11"/>
  <c r="U3182" i="11" s="1"/>
  <c r="T3183" i="11"/>
  <c r="U3183" i="11" s="1"/>
  <c r="T3184" i="11"/>
  <c r="U3184" i="11" s="1"/>
  <c r="T3185" i="11"/>
  <c r="U3185" i="11" s="1"/>
  <c r="T3186" i="11"/>
  <c r="U3186" i="11" s="1"/>
  <c r="T3187" i="11"/>
  <c r="U3187" i="11" s="1"/>
  <c r="T3188" i="11"/>
  <c r="U3188" i="11" s="1"/>
  <c r="T3189" i="11"/>
  <c r="U3189" i="11" s="1"/>
  <c r="T3190" i="11"/>
  <c r="U3190" i="11" s="1"/>
  <c r="T3191" i="11"/>
  <c r="U3191" i="11" s="1"/>
  <c r="T3192" i="11"/>
  <c r="U3192" i="11" s="1"/>
  <c r="T3193" i="11"/>
  <c r="U3193" i="11" s="1"/>
  <c r="T3194" i="11"/>
  <c r="U3194" i="11" s="1"/>
  <c r="T3195" i="11"/>
  <c r="U3195" i="11" s="1"/>
  <c r="T3196" i="11"/>
  <c r="U3196" i="11" s="1"/>
  <c r="T3197" i="11"/>
  <c r="U3197" i="11" s="1"/>
  <c r="T3198" i="11"/>
  <c r="U3198" i="11" s="1"/>
  <c r="T3199" i="11"/>
  <c r="U3199" i="11" s="1"/>
  <c r="T3200" i="11"/>
  <c r="U3200" i="11" s="1"/>
  <c r="T3201" i="11"/>
  <c r="U3201" i="11" s="1"/>
  <c r="T3202" i="11"/>
  <c r="U3202" i="11" s="1"/>
  <c r="T3203" i="11"/>
  <c r="U3203" i="11" s="1"/>
  <c r="T3204" i="11"/>
  <c r="U3204" i="11" s="1"/>
  <c r="T3205" i="11"/>
  <c r="U3205" i="11" s="1"/>
  <c r="T3206" i="11"/>
  <c r="U3206" i="11" s="1"/>
  <c r="T3207" i="11"/>
  <c r="U3207" i="11" s="1"/>
  <c r="T3208" i="11"/>
  <c r="U3208" i="11" s="1"/>
  <c r="T3209" i="11"/>
  <c r="U3209" i="11" s="1"/>
  <c r="T3210" i="11"/>
  <c r="U3210" i="11" s="1"/>
  <c r="T3211" i="11"/>
  <c r="U3211" i="11" s="1"/>
  <c r="T3212" i="11"/>
  <c r="U3212" i="11" s="1"/>
  <c r="T3213" i="11"/>
  <c r="U3213" i="11" s="1"/>
  <c r="T3214" i="11"/>
  <c r="U3214" i="11" s="1"/>
  <c r="T3215" i="11"/>
  <c r="U3215" i="11" s="1"/>
  <c r="T3216" i="11"/>
  <c r="U3216" i="11" s="1"/>
  <c r="T3217" i="11"/>
  <c r="U3217" i="11" s="1"/>
  <c r="T3218" i="11"/>
  <c r="U3218" i="11" s="1"/>
  <c r="T3219" i="11"/>
  <c r="U3219" i="11" s="1"/>
  <c r="T3220" i="11"/>
  <c r="U3220" i="11" s="1"/>
  <c r="T3221" i="11"/>
  <c r="U3221" i="11" s="1"/>
  <c r="T3222" i="11"/>
  <c r="U3222" i="11" s="1"/>
  <c r="T3223" i="11"/>
  <c r="U3223" i="11" s="1"/>
  <c r="T3224" i="11"/>
  <c r="U3224" i="11" s="1"/>
  <c r="T3225" i="11"/>
  <c r="U3225" i="11" s="1"/>
  <c r="T3226" i="11"/>
  <c r="U3226" i="11" s="1"/>
  <c r="T3227" i="11"/>
  <c r="U3227" i="11" s="1"/>
  <c r="T3228" i="11"/>
  <c r="U3228" i="11" s="1"/>
  <c r="T3229" i="11"/>
  <c r="U3229" i="11" s="1"/>
  <c r="T3230" i="11"/>
  <c r="U3230" i="11" s="1"/>
  <c r="T3231" i="11"/>
  <c r="U3231" i="11" s="1"/>
  <c r="T3232" i="11"/>
  <c r="U3232" i="11" s="1"/>
  <c r="T3233" i="11"/>
  <c r="U3233" i="11" s="1"/>
  <c r="T3234" i="11"/>
  <c r="U3234" i="11" s="1"/>
  <c r="T3235" i="11"/>
  <c r="U3235" i="11" s="1"/>
  <c r="T3236" i="11"/>
  <c r="U3236" i="11" s="1"/>
  <c r="T3237" i="11"/>
  <c r="U3237" i="11" s="1"/>
  <c r="T3238" i="11"/>
  <c r="U3238" i="11" s="1"/>
  <c r="T3239" i="11"/>
  <c r="U3239" i="11" s="1"/>
  <c r="T3240" i="11"/>
  <c r="U3240" i="11" s="1"/>
  <c r="T3241" i="11"/>
  <c r="U3241" i="11" s="1"/>
  <c r="T3242" i="11"/>
  <c r="U3242" i="11" s="1"/>
  <c r="T3243" i="11"/>
  <c r="U3243" i="11" s="1"/>
  <c r="T3244" i="11"/>
  <c r="U3244" i="11" s="1"/>
  <c r="T3245" i="11"/>
  <c r="U3245" i="11" s="1"/>
  <c r="T3246" i="11"/>
  <c r="U3246" i="11" s="1"/>
  <c r="T3247" i="11"/>
  <c r="U3247" i="11" s="1"/>
  <c r="T3248" i="11"/>
  <c r="U3248" i="11" s="1"/>
  <c r="T3249" i="11"/>
  <c r="U3249" i="11" s="1"/>
  <c r="T3250" i="11"/>
  <c r="U3250" i="11" s="1"/>
  <c r="T3251" i="11"/>
  <c r="U3251" i="11" s="1"/>
  <c r="T3252" i="11"/>
  <c r="U3252" i="11" s="1"/>
  <c r="T3253" i="11"/>
  <c r="U3253" i="11" s="1"/>
  <c r="T3254" i="11"/>
  <c r="U3254" i="11" s="1"/>
  <c r="T3255" i="11"/>
  <c r="U3255" i="11" s="1"/>
  <c r="T3256" i="11"/>
  <c r="U3256" i="11" s="1"/>
  <c r="T3257" i="11"/>
  <c r="U3257" i="11" s="1"/>
  <c r="T3258" i="11"/>
  <c r="U3258" i="11" s="1"/>
  <c r="T3259" i="11"/>
  <c r="U3259" i="11" s="1"/>
  <c r="T3260" i="11"/>
  <c r="U3260" i="11" s="1"/>
  <c r="T3261" i="11"/>
  <c r="U3261" i="11" s="1"/>
  <c r="T3262" i="11"/>
  <c r="U3262" i="11" s="1"/>
  <c r="T3263" i="11"/>
  <c r="U3263" i="11" s="1"/>
  <c r="T3264" i="11"/>
  <c r="U3264" i="11" s="1"/>
  <c r="T3265" i="11"/>
  <c r="U3265" i="11" s="1"/>
  <c r="T3266" i="11"/>
  <c r="U3266" i="11" s="1"/>
  <c r="T3267" i="11"/>
  <c r="U3267" i="11" s="1"/>
  <c r="T3268" i="11"/>
  <c r="U3268" i="11" s="1"/>
  <c r="T3269" i="11"/>
  <c r="U3269" i="11" s="1"/>
  <c r="T3270" i="11"/>
  <c r="U3270" i="11" s="1"/>
  <c r="T3271" i="11"/>
  <c r="U3271" i="11" s="1"/>
  <c r="T3272" i="11"/>
  <c r="U3272" i="11" s="1"/>
  <c r="T3273" i="11"/>
  <c r="U3273" i="11" s="1"/>
  <c r="T3274" i="11"/>
  <c r="U3274" i="11" s="1"/>
  <c r="T3275" i="11"/>
  <c r="U3275" i="11" s="1"/>
  <c r="T3276" i="11"/>
  <c r="U3276" i="11" s="1"/>
  <c r="T3277" i="11"/>
  <c r="U3277" i="11" s="1"/>
  <c r="T3278" i="11"/>
  <c r="U3278" i="11" s="1"/>
  <c r="T3279" i="11"/>
  <c r="U3279" i="11" s="1"/>
  <c r="T3280" i="11"/>
  <c r="U3280" i="11" s="1"/>
  <c r="T3281" i="11"/>
  <c r="U3281" i="11" s="1"/>
  <c r="T3282" i="11"/>
  <c r="U3282" i="11" s="1"/>
  <c r="T3283" i="11"/>
  <c r="U3283" i="11" s="1"/>
  <c r="T3284" i="11"/>
  <c r="U3284" i="11" s="1"/>
  <c r="T3285" i="11"/>
  <c r="U3285" i="11" s="1"/>
  <c r="T3286" i="11"/>
  <c r="U3286" i="11" s="1"/>
  <c r="T3287" i="11"/>
  <c r="U3287" i="11" s="1"/>
  <c r="T3288" i="11"/>
  <c r="U3288" i="11" s="1"/>
  <c r="T3289" i="11"/>
  <c r="U3289" i="11" s="1"/>
  <c r="T3290" i="11"/>
  <c r="U3290" i="11" s="1"/>
  <c r="T3291" i="11"/>
  <c r="U3291" i="11" s="1"/>
  <c r="T3292" i="11"/>
  <c r="U3292" i="11" s="1"/>
  <c r="T3293" i="11"/>
  <c r="U3293" i="11" s="1"/>
  <c r="T3294" i="11"/>
  <c r="U3294" i="11" s="1"/>
  <c r="T3295" i="11"/>
  <c r="U3295" i="11" s="1"/>
  <c r="T3296" i="11"/>
  <c r="U3296" i="11" s="1"/>
  <c r="T3297" i="11"/>
  <c r="U3297" i="11" s="1"/>
  <c r="T3298" i="11"/>
  <c r="U3298" i="11" s="1"/>
  <c r="T3299" i="11"/>
  <c r="U3299" i="11" s="1"/>
  <c r="T3300" i="11"/>
  <c r="U3300" i="11" s="1"/>
  <c r="T3301" i="11"/>
  <c r="U3301" i="11" s="1"/>
  <c r="T3302" i="11"/>
  <c r="U3302" i="11" s="1"/>
  <c r="T3303" i="11"/>
  <c r="U3303" i="11" s="1"/>
  <c r="T3304" i="11"/>
  <c r="U3304" i="11" s="1"/>
  <c r="T3305" i="11"/>
  <c r="U3305" i="11" s="1"/>
  <c r="T3306" i="11"/>
  <c r="U3306" i="11" s="1"/>
  <c r="T3307" i="11"/>
  <c r="U3307" i="11" s="1"/>
  <c r="T3308" i="11"/>
  <c r="U3308" i="11" s="1"/>
  <c r="T3309" i="11"/>
  <c r="U3309" i="11" s="1"/>
  <c r="T3310" i="11"/>
  <c r="U3310" i="11" s="1"/>
  <c r="T3311" i="11"/>
  <c r="U3311" i="11" s="1"/>
  <c r="T3312" i="11"/>
  <c r="U3312" i="11" s="1"/>
  <c r="T3313" i="11"/>
  <c r="U3313" i="11" s="1"/>
  <c r="T3314" i="11"/>
  <c r="U3314" i="11" s="1"/>
  <c r="T3315" i="11"/>
  <c r="U3315" i="11" s="1"/>
  <c r="T3316" i="11"/>
  <c r="U3316" i="11" s="1"/>
  <c r="T3317" i="11"/>
  <c r="U3317" i="11" s="1"/>
  <c r="T3318" i="11"/>
  <c r="U3318" i="11" s="1"/>
  <c r="T3319" i="11"/>
  <c r="U3319" i="11" s="1"/>
  <c r="T3320" i="11"/>
  <c r="U3320" i="11" s="1"/>
  <c r="T3321" i="11"/>
  <c r="U3321" i="11" s="1"/>
  <c r="T3322" i="11"/>
  <c r="U3322" i="11" s="1"/>
  <c r="T3323" i="11"/>
  <c r="U3323" i="11" s="1"/>
  <c r="T3324" i="11"/>
  <c r="U3324" i="11" s="1"/>
  <c r="T3325" i="11"/>
  <c r="U3325" i="11" s="1"/>
  <c r="T3326" i="11"/>
  <c r="U3326" i="11" s="1"/>
  <c r="T3327" i="11"/>
  <c r="U3327" i="11" s="1"/>
  <c r="T3328" i="11"/>
  <c r="U3328" i="11" s="1"/>
  <c r="T3329" i="11"/>
  <c r="U3329" i="11" s="1"/>
  <c r="T3330" i="11"/>
  <c r="U3330" i="11" s="1"/>
  <c r="T3331" i="11"/>
  <c r="U3331" i="11" s="1"/>
  <c r="T3332" i="11"/>
  <c r="U3332" i="11" s="1"/>
  <c r="T3333" i="11"/>
  <c r="U3333" i="11" s="1"/>
  <c r="T3334" i="11"/>
  <c r="U3334" i="11" s="1"/>
  <c r="T3335" i="11"/>
  <c r="U3335" i="11" s="1"/>
  <c r="T3336" i="11"/>
  <c r="U3336" i="11" s="1"/>
  <c r="T3337" i="11"/>
  <c r="U3337" i="11" s="1"/>
  <c r="T3338" i="11"/>
  <c r="U3338" i="11" s="1"/>
  <c r="T3339" i="11"/>
  <c r="U3339" i="11" s="1"/>
  <c r="T3340" i="11"/>
  <c r="U3340" i="11" s="1"/>
  <c r="T3341" i="11"/>
  <c r="U3341" i="11" s="1"/>
  <c r="T3342" i="11"/>
  <c r="U3342" i="11" s="1"/>
  <c r="T3343" i="11"/>
  <c r="U3343" i="11" s="1"/>
  <c r="T3344" i="11"/>
  <c r="U3344" i="11" s="1"/>
  <c r="T3345" i="11"/>
  <c r="U3345" i="11" s="1"/>
  <c r="T3346" i="11"/>
  <c r="U3346" i="11" s="1"/>
  <c r="T3347" i="11"/>
  <c r="U3347" i="11" s="1"/>
  <c r="T3348" i="11"/>
  <c r="U3348" i="11" s="1"/>
  <c r="T3349" i="11"/>
  <c r="U3349" i="11" s="1"/>
  <c r="T3350" i="11"/>
  <c r="U3350" i="11" s="1"/>
  <c r="T3351" i="11"/>
  <c r="U3351" i="11" s="1"/>
  <c r="T3352" i="11"/>
  <c r="U3352" i="11" s="1"/>
  <c r="T3353" i="11"/>
  <c r="U3353" i="11" s="1"/>
  <c r="T3354" i="11"/>
  <c r="U3354" i="11" s="1"/>
  <c r="T3355" i="11"/>
  <c r="U3355" i="11" s="1"/>
  <c r="T3356" i="11"/>
  <c r="U3356" i="11" s="1"/>
  <c r="T3357" i="11"/>
  <c r="U3357" i="11" s="1"/>
  <c r="T3358" i="11"/>
  <c r="U3358" i="11" s="1"/>
  <c r="T3359" i="11"/>
  <c r="U3359" i="11" s="1"/>
  <c r="T3360" i="11"/>
  <c r="U3360" i="11" s="1"/>
  <c r="T3361" i="11"/>
  <c r="U3361" i="11" s="1"/>
  <c r="T3362" i="11"/>
  <c r="U3362" i="11" s="1"/>
  <c r="T3363" i="11"/>
  <c r="U3363" i="11" s="1"/>
  <c r="T3364" i="11"/>
  <c r="U3364" i="11" s="1"/>
  <c r="T3365" i="11"/>
  <c r="U3365" i="11" s="1"/>
  <c r="T3366" i="11"/>
  <c r="U3366" i="11" s="1"/>
  <c r="T3367" i="11"/>
  <c r="U3367" i="11" s="1"/>
  <c r="T3368" i="11"/>
  <c r="U3368" i="11" s="1"/>
  <c r="T3369" i="11"/>
  <c r="U3369" i="11" s="1"/>
  <c r="T3370" i="11"/>
  <c r="U3370" i="11" s="1"/>
  <c r="T3371" i="11"/>
  <c r="U3371" i="11" s="1"/>
  <c r="T3372" i="11"/>
  <c r="U3372" i="11" s="1"/>
  <c r="T3373" i="11"/>
  <c r="U3373" i="11" s="1"/>
  <c r="T3374" i="11"/>
  <c r="U3374" i="11" s="1"/>
  <c r="T3375" i="11"/>
  <c r="U3375" i="11" s="1"/>
  <c r="T3376" i="11"/>
  <c r="U3376" i="11" s="1"/>
  <c r="T3377" i="11"/>
  <c r="U3377" i="11" s="1"/>
  <c r="T3378" i="11"/>
  <c r="U3378" i="11" s="1"/>
  <c r="T3379" i="11"/>
  <c r="U3379" i="11" s="1"/>
  <c r="T3380" i="11"/>
  <c r="U3380" i="11" s="1"/>
  <c r="T3381" i="11"/>
  <c r="U3381" i="11" s="1"/>
  <c r="T3382" i="11"/>
  <c r="U3382" i="11" s="1"/>
  <c r="T3383" i="11"/>
  <c r="U3383" i="11" s="1"/>
  <c r="T3384" i="11"/>
  <c r="U3384" i="11" s="1"/>
  <c r="T3385" i="11"/>
  <c r="U3385" i="11" s="1"/>
  <c r="T3386" i="11"/>
  <c r="U3386" i="11" s="1"/>
  <c r="T3387" i="11"/>
  <c r="U3387" i="11" s="1"/>
  <c r="T3388" i="11"/>
  <c r="U3388" i="11" s="1"/>
  <c r="T3389" i="11"/>
  <c r="U3389" i="11" s="1"/>
  <c r="T3390" i="11"/>
  <c r="U3390" i="11" s="1"/>
  <c r="T3391" i="11"/>
  <c r="U3391" i="11" s="1"/>
  <c r="T3392" i="11"/>
  <c r="U3392" i="11" s="1"/>
  <c r="T3393" i="11"/>
  <c r="U3393" i="11" s="1"/>
  <c r="T3394" i="11"/>
  <c r="U3394" i="11" s="1"/>
  <c r="T3395" i="11"/>
  <c r="U3395" i="11" s="1"/>
  <c r="T3396" i="11"/>
  <c r="U3396" i="11" s="1"/>
  <c r="T3397" i="11"/>
  <c r="U3397" i="11" s="1"/>
  <c r="T3398" i="11"/>
  <c r="U3398" i="11" s="1"/>
  <c r="T3399" i="11"/>
  <c r="U3399" i="11" s="1"/>
  <c r="T3400" i="11"/>
  <c r="U3400" i="11" s="1"/>
  <c r="T3401" i="11"/>
  <c r="U3401" i="11" s="1"/>
  <c r="T3402" i="11"/>
  <c r="U3402" i="11" s="1"/>
  <c r="T3403" i="11"/>
  <c r="U3403" i="11" s="1"/>
  <c r="T3404" i="11"/>
  <c r="U3404" i="11" s="1"/>
  <c r="T3405" i="11"/>
  <c r="U3405" i="11" s="1"/>
  <c r="T3406" i="11"/>
  <c r="U3406" i="11" s="1"/>
  <c r="T3407" i="11"/>
  <c r="U3407" i="11" s="1"/>
  <c r="T3408" i="11"/>
  <c r="U3408" i="11" s="1"/>
  <c r="T3409" i="11"/>
  <c r="U3409" i="11" s="1"/>
  <c r="T3410" i="11"/>
  <c r="U3410" i="11" s="1"/>
  <c r="T3411" i="11"/>
  <c r="U3411" i="11" s="1"/>
  <c r="T3412" i="11"/>
  <c r="U3412" i="11" s="1"/>
  <c r="T3413" i="11"/>
  <c r="U3413" i="11" s="1"/>
  <c r="T3414" i="11"/>
  <c r="U3414" i="11" s="1"/>
  <c r="T3415" i="11"/>
  <c r="U3415" i="11" s="1"/>
  <c r="T3416" i="11"/>
  <c r="U3416" i="11" s="1"/>
  <c r="T3417" i="11"/>
  <c r="U3417" i="11" s="1"/>
  <c r="T3418" i="11"/>
  <c r="U3418" i="11" s="1"/>
  <c r="T3419" i="11"/>
  <c r="U3419" i="11" s="1"/>
  <c r="T3420" i="11"/>
  <c r="U3420" i="11" s="1"/>
  <c r="T3421" i="11"/>
  <c r="U3421" i="11" s="1"/>
  <c r="T3422" i="11"/>
  <c r="U3422" i="11" s="1"/>
  <c r="T3423" i="11"/>
  <c r="U3423" i="11" s="1"/>
  <c r="T3424" i="11"/>
  <c r="U3424" i="11" s="1"/>
  <c r="T3425" i="11"/>
  <c r="U3425" i="11" s="1"/>
  <c r="T3426" i="11"/>
  <c r="U3426" i="11" s="1"/>
  <c r="T3427" i="11"/>
  <c r="U3427" i="11" s="1"/>
  <c r="T3428" i="11"/>
  <c r="U3428" i="11" s="1"/>
  <c r="T3429" i="11"/>
  <c r="U3429" i="11" s="1"/>
  <c r="T3430" i="11"/>
  <c r="U3430" i="11" s="1"/>
  <c r="T3431" i="11"/>
  <c r="U3431" i="11" s="1"/>
  <c r="T3432" i="11"/>
  <c r="U3432" i="11" s="1"/>
  <c r="T3433" i="11"/>
  <c r="U3433" i="11" s="1"/>
  <c r="T3434" i="11"/>
  <c r="U3434" i="11" s="1"/>
  <c r="T3435" i="11"/>
  <c r="U3435" i="11" s="1"/>
  <c r="T3436" i="11"/>
  <c r="U3436" i="11" s="1"/>
  <c r="T3437" i="11"/>
  <c r="U3437" i="11" s="1"/>
  <c r="T3438" i="11"/>
  <c r="U3438" i="11" s="1"/>
  <c r="T3439" i="11"/>
  <c r="U3439" i="11" s="1"/>
  <c r="T3440" i="11"/>
  <c r="U3440" i="11" s="1"/>
  <c r="T3441" i="11"/>
  <c r="U3441" i="11" s="1"/>
  <c r="T3442" i="11"/>
  <c r="U3442" i="11" s="1"/>
  <c r="T3443" i="11"/>
  <c r="U3443" i="11" s="1"/>
  <c r="T3444" i="11"/>
  <c r="U3444" i="11" s="1"/>
  <c r="T3445" i="11"/>
  <c r="U3445" i="11" s="1"/>
  <c r="T3446" i="11"/>
  <c r="U3446" i="11" s="1"/>
  <c r="T3447" i="11"/>
  <c r="U3447" i="11" s="1"/>
  <c r="T3448" i="11"/>
  <c r="U3448" i="11" s="1"/>
  <c r="T3449" i="11"/>
  <c r="U3449" i="11" s="1"/>
  <c r="T3450" i="11"/>
  <c r="U3450" i="11" s="1"/>
  <c r="T3451" i="11"/>
  <c r="U3451" i="11" s="1"/>
  <c r="T3452" i="11"/>
  <c r="U3452" i="11" s="1"/>
  <c r="T3453" i="11"/>
  <c r="U3453" i="11" s="1"/>
  <c r="T3454" i="11"/>
  <c r="U3454" i="11" s="1"/>
  <c r="T3455" i="11"/>
  <c r="U3455" i="11" s="1"/>
  <c r="T3456" i="11"/>
  <c r="U3456" i="11" s="1"/>
  <c r="T3457" i="11"/>
  <c r="U3457" i="11" s="1"/>
  <c r="T3458" i="11"/>
  <c r="U3458" i="11" s="1"/>
  <c r="T3459" i="11"/>
  <c r="U3459" i="11" s="1"/>
  <c r="T3460" i="11"/>
  <c r="U3460" i="11" s="1"/>
  <c r="T3461" i="11"/>
  <c r="U3461" i="11" s="1"/>
  <c r="T3462" i="11"/>
  <c r="U3462" i="11" s="1"/>
  <c r="T3463" i="11"/>
  <c r="U3463" i="11" s="1"/>
  <c r="T3464" i="11"/>
  <c r="U3464" i="11" s="1"/>
  <c r="T3465" i="11"/>
  <c r="U3465" i="11" s="1"/>
  <c r="T3466" i="11"/>
  <c r="U3466" i="11" s="1"/>
  <c r="T3467" i="11"/>
  <c r="U3467" i="11" s="1"/>
  <c r="T3468" i="11"/>
  <c r="U3468" i="11" s="1"/>
  <c r="T3469" i="11"/>
  <c r="U3469" i="11" s="1"/>
  <c r="T3470" i="11"/>
  <c r="U3470" i="11" s="1"/>
  <c r="T3471" i="11"/>
  <c r="U3471" i="11" s="1"/>
  <c r="T3472" i="11"/>
  <c r="U3472" i="11" s="1"/>
  <c r="T3473" i="11"/>
  <c r="U3473" i="11" s="1"/>
  <c r="T3474" i="11"/>
  <c r="U3474" i="11" s="1"/>
  <c r="T3475" i="11"/>
  <c r="U3475" i="11" s="1"/>
  <c r="T3476" i="11"/>
  <c r="U3476" i="11" s="1"/>
  <c r="T3477" i="11"/>
  <c r="U3477" i="11" s="1"/>
  <c r="T3478" i="11"/>
  <c r="U3478" i="11" s="1"/>
  <c r="T3479" i="11"/>
  <c r="U3479" i="11" s="1"/>
  <c r="T3480" i="11"/>
  <c r="U3480" i="11" s="1"/>
  <c r="T3481" i="11"/>
  <c r="U3481" i="11" s="1"/>
  <c r="T3482" i="11"/>
  <c r="U3482" i="11" s="1"/>
  <c r="T3483" i="11"/>
  <c r="U3483" i="11" s="1"/>
  <c r="T3484" i="11"/>
  <c r="U3484" i="11" s="1"/>
  <c r="T3485" i="11"/>
  <c r="U3485" i="11" s="1"/>
  <c r="T3486" i="11"/>
  <c r="U3486" i="11" s="1"/>
  <c r="T3487" i="11"/>
  <c r="U3487" i="11" s="1"/>
  <c r="T3488" i="11"/>
  <c r="U3488" i="11" s="1"/>
  <c r="T3489" i="11"/>
  <c r="U3489" i="11" s="1"/>
  <c r="T3490" i="11"/>
  <c r="U3490" i="11" s="1"/>
  <c r="T3491" i="11"/>
  <c r="U3491" i="11" s="1"/>
  <c r="T3492" i="11"/>
  <c r="U3492" i="11" s="1"/>
  <c r="T3493" i="11"/>
  <c r="U3493" i="11" s="1"/>
  <c r="T3494" i="11"/>
  <c r="U3494" i="11" s="1"/>
  <c r="T3495" i="11"/>
  <c r="U3495" i="11" s="1"/>
  <c r="T3496" i="11"/>
  <c r="U3496" i="11" s="1"/>
  <c r="T3497" i="11"/>
  <c r="U3497" i="11" s="1"/>
  <c r="T3498" i="11"/>
  <c r="U3498" i="11" s="1"/>
  <c r="T3499" i="11"/>
  <c r="U3499" i="11" s="1"/>
  <c r="T3500" i="11"/>
  <c r="U3500" i="11" s="1"/>
  <c r="T3501" i="11"/>
  <c r="U3501" i="11" s="1"/>
  <c r="T3502" i="11"/>
  <c r="U3502" i="11" s="1"/>
  <c r="T3503" i="11"/>
  <c r="U3503" i="11" s="1"/>
  <c r="T3504" i="11"/>
  <c r="U3504" i="11" s="1"/>
  <c r="T3505" i="11"/>
  <c r="U3505" i="11" s="1"/>
  <c r="T3506" i="11"/>
  <c r="U3506" i="11" s="1"/>
  <c r="T3507" i="11"/>
  <c r="U3507" i="11" s="1"/>
  <c r="T3508" i="11"/>
  <c r="U3508" i="11" s="1"/>
  <c r="T3509" i="11"/>
  <c r="U3509" i="11" s="1"/>
  <c r="T3510" i="11"/>
  <c r="U3510" i="11" s="1"/>
  <c r="T3511" i="11"/>
  <c r="U3511" i="11" s="1"/>
  <c r="T3512" i="11"/>
  <c r="U3512" i="11" s="1"/>
  <c r="T3513" i="11"/>
  <c r="U3513" i="11" s="1"/>
  <c r="T3514" i="11"/>
  <c r="U3514" i="11" s="1"/>
  <c r="T3515" i="11"/>
  <c r="U3515" i="11" s="1"/>
  <c r="T3516" i="11"/>
  <c r="U3516" i="11" s="1"/>
  <c r="T3517" i="11"/>
  <c r="U3517" i="11" s="1"/>
  <c r="T3518" i="11"/>
  <c r="U3518" i="11" s="1"/>
  <c r="T3519" i="11"/>
  <c r="U3519" i="11" s="1"/>
  <c r="T3520" i="11"/>
  <c r="U3520" i="11" s="1"/>
  <c r="T3521" i="11"/>
  <c r="U3521" i="11" s="1"/>
  <c r="T3522" i="11"/>
  <c r="U3522" i="11" s="1"/>
  <c r="T3523" i="11"/>
  <c r="U3523" i="11" s="1"/>
  <c r="T3524" i="11"/>
  <c r="U3524" i="11" s="1"/>
  <c r="T3525" i="11"/>
  <c r="U3525" i="11" s="1"/>
  <c r="T3526" i="11"/>
  <c r="U3526" i="11" s="1"/>
  <c r="T3527" i="11"/>
  <c r="U3527" i="11" s="1"/>
  <c r="T3528" i="11"/>
  <c r="U3528" i="11" s="1"/>
  <c r="T3529" i="11"/>
  <c r="U3529" i="11" s="1"/>
  <c r="T3530" i="11"/>
  <c r="U3530" i="11" s="1"/>
  <c r="T3531" i="11"/>
  <c r="U3531" i="11" s="1"/>
  <c r="T3532" i="11"/>
  <c r="U3532" i="11" s="1"/>
  <c r="T3533" i="11"/>
  <c r="U3533" i="11" s="1"/>
  <c r="T3534" i="11"/>
  <c r="U3534" i="11" s="1"/>
  <c r="T3535" i="11"/>
  <c r="U3535" i="11" s="1"/>
  <c r="T3536" i="11"/>
  <c r="U3536" i="11" s="1"/>
  <c r="T3537" i="11"/>
  <c r="U3537" i="11" s="1"/>
  <c r="T3538" i="11"/>
  <c r="U3538" i="11" s="1"/>
  <c r="T3539" i="11"/>
  <c r="U3539" i="11" s="1"/>
  <c r="T3540" i="11"/>
  <c r="U3540" i="11" s="1"/>
  <c r="T3541" i="11"/>
  <c r="U3541" i="11" s="1"/>
  <c r="T3542" i="11"/>
  <c r="U3542" i="11" s="1"/>
  <c r="T3543" i="11"/>
  <c r="U3543" i="11" s="1"/>
  <c r="T3544" i="11"/>
  <c r="U3544" i="11" s="1"/>
  <c r="T3545" i="11"/>
  <c r="U3545" i="11" s="1"/>
  <c r="T3546" i="11"/>
  <c r="U3546" i="11" s="1"/>
  <c r="T3547" i="11"/>
  <c r="U3547" i="11" s="1"/>
  <c r="T3548" i="11"/>
  <c r="U3548" i="11" s="1"/>
  <c r="T3549" i="11"/>
  <c r="U3549" i="11" s="1"/>
  <c r="T3550" i="11"/>
  <c r="U3550" i="11" s="1"/>
  <c r="T3551" i="11"/>
  <c r="U3551" i="11" s="1"/>
  <c r="T3552" i="11"/>
  <c r="U3552" i="11" s="1"/>
  <c r="T3553" i="11"/>
  <c r="U3553" i="11" s="1"/>
  <c r="T3554" i="11"/>
  <c r="U3554" i="11" s="1"/>
  <c r="T3555" i="11"/>
  <c r="U3555" i="11" s="1"/>
  <c r="T3556" i="11"/>
  <c r="U3556" i="11" s="1"/>
  <c r="T3557" i="11"/>
  <c r="U3557" i="11" s="1"/>
  <c r="T3558" i="11"/>
  <c r="U3558" i="11" s="1"/>
  <c r="T3559" i="11"/>
  <c r="U3559" i="11" s="1"/>
  <c r="T3560" i="11"/>
  <c r="U3560" i="11" s="1"/>
  <c r="T3561" i="11"/>
  <c r="U3561" i="11" s="1"/>
  <c r="T3562" i="11"/>
  <c r="U3562" i="11" s="1"/>
  <c r="T3563" i="11"/>
  <c r="U3563" i="11" s="1"/>
  <c r="T3564" i="11"/>
  <c r="U3564" i="11" s="1"/>
  <c r="T3565" i="11"/>
  <c r="U3565" i="11" s="1"/>
  <c r="T3566" i="11"/>
  <c r="U3566" i="11" s="1"/>
  <c r="T3567" i="11"/>
  <c r="U3567" i="11" s="1"/>
  <c r="T3568" i="11"/>
  <c r="U3568" i="11" s="1"/>
  <c r="T3569" i="11"/>
  <c r="U3569" i="11" s="1"/>
  <c r="T3570" i="11"/>
  <c r="U3570" i="11" s="1"/>
  <c r="T3571" i="11"/>
  <c r="U3571" i="11" s="1"/>
  <c r="T3572" i="11"/>
  <c r="U3572" i="11" s="1"/>
  <c r="T3573" i="11"/>
  <c r="U3573" i="11" s="1"/>
  <c r="T3574" i="11"/>
  <c r="U3574" i="11" s="1"/>
  <c r="T3575" i="11"/>
  <c r="U3575" i="11" s="1"/>
  <c r="T3576" i="11"/>
  <c r="U3576" i="11" s="1"/>
  <c r="T3577" i="11"/>
  <c r="U3577" i="11" s="1"/>
  <c r="T3578" i="11"/>
  <c r="U3578" i="11" s="1"/>
  <c r="T3579" i="11"/>
  <c r="U3579" i="11" s="1"/>
  <c r="T3580" i="11"/>
  <c r="U3580" i="11" s="1"/>
  <c r="T3581" i="11"/>
  <c r="U3581" i="11" s="1"/>
  <c r="T3582" i="11"/>
  <c r="U3582" i="11" s="1"/>
  <c r="T3583" i="11"/>
  <c r="U3583" i="11" s="1"/>
  <c r="T3584" i="11"/>
  <c r="U3584" i="11" s="1"/>
  <c r="T3585" i="11"/>
  <c r="U3585" i="11" s="1"/>
  <c r="T3586" i="11"/>
  <c r="U3586" i="11" s="1"/>
  <c r="T3587" i="11"/>
  <c r="U3587" i="11" s="1"/>
  <c r="T3588" i="11"/>
  <c r="U3588" i="11" s="1"/>
  <c r="T3589" i="11"/>
  <c r="U3589" i="11" s="1"/>
  <c r="T3590" i="11"/>
  <c r="U3590" i="11" s="1"/>
  <c r="T3591" i="11"/>
  <c r="U3591" i="11" s="1"/>
  <c r="T3592" i="11"/>
  <c r="U3592" i="11" s="1"/>
  <c r="T3593" i="11"/>
  <c r="U3593" i="11" s="1"/>
  <c r="T3594" i="11"/>
  <c r="U3594" i="11" s="1"/>
  <c r="T3595" i="11"/>
  <c r="U3595" i="11" s="1"/>
  <c r="T3596" i="11"/>
  <c r="U3596" i="11" s="1"/>
  <c r="T3597" i="11"/>
  <c r="U3597" i="11" s="1"/>
  <c r="T3598" i="11"/>
  <c r="U3598" i="11" s="1"/>
  <c r="T3599" i="11"/>
  <c r="U3599" i="11" s="1"/>
  <c r="T3600" i="11"/>
  <c r="U3600" i="11" s="1"/>
  <c r="T3601" i="11"/>
  <c r="U3601" i="11" s="1"/>
  <c r="T3602" i="11"/>
  <c r="U3602" i="11" s="1"/>
  <c r="T3603" i="11"/>
  <c r="U3603" i="11" s="1"/>
  <c r="T3604" i="11"/>
  <c r="U3604" i="11" s="1"/>
  <c r="T3605" i="11"/>
  <c r="U3605" i="11" s="1"/>
  <c r="T3606" i="11"/>
  <c r="U3606" i="11" s="1"/>
  <c r="T3607" i="11"/>
  <c r="U3607" i="11" s="1"/>
  <c r="T3608" i="11"/>
  <c r="U3608" i="11" s="1"/>
  <c r="T3609" i="11"/>
  <c r="U3609" i="11" s="1"/>
  <c r="T3610" i="11"/>
  <c r="U3610" i="11" s="1"/>
  <c r="T3611" i="11"/>
  <c r="U3611" i="11" s="1"/>
  <c r="T3612" i="11"/>
  <c r="U3612" i="11" s="1"/>
  <c r="T3613" i="11"/>
  <c r="U3613" i="11" s="1"/>
  <c r="T3614" i="11"/>
  <c r="U3614" i="11" s="1"/>
  <c r="T3615" i="11"/>
  <c r="U3615" i="11" s="1"/>
  <c r="T3616" i="11"/>
  <c r="U3616" i="11" s="1"/>
  <c r="T3617" i="11"/>
  <c r="U3617" i="11" s="1"/>
  <c r="T3618" i="11"/>
  <c r="U3618" i="11" s="1"/>
  <c r="T3619" i="11"/>
  <c r="U3619" i="11" s="1"/>
  <c r="T3620" i="11"/>
  <c r="U3620" i="11" s="1"/>
  <c r="T3621" i="11"/>
  <c r="U3621" i="11" s="1"/>
  <c r="T3622" i="11"/>
  <c r="U3622" i="11" s="1"/>
  <c r="T3623" i="11"/>
  <c r="U3623" i="11" s="1"/>
  <c r="T3624" i="11"/>
  <c r="U3624" i="11" s="1"/>
  <c r="T3625" i="11"/>
  <c r="U3625" i="11" s="1"/>
  <c r="T3626" i="11"/>
  <c r="U3626" i="11" s="1"/>
  <c r="T3627" i="11"/>
  <c r="U3627" i="11" s="1"/>
  <c r="T3628" i="11"/>
  <c r="U3628" i="11" s="1"/>
  <c r="T3629" i="11"/>
  <c r="U3629" i="11" s="1"/>
  <c r="T3630" i="11"/>
  <c r="U3630" i="11" s="1"/>
  <c r="T3631" i="11"/>
  <c r="U3631" i="11" s="1"/>
  <c r="T3632" i="11"/>
  <c r="U3632" i="11" s="1"/>
  <c r="T3633" i="11"/>
  <c r="U3633" i="11" s="1"/>
  <c r="T3634" i="11"/>
  <c r="U3634" i="11" s="1"/>
  <c r="T3635" i="11"/>
  <c r="U3635" i="11" s="1"/>
  <c r="T3636" i="11"/>
  <c r="U3636" i="11" s="1"/>
  <c r="T3637" i="11"/>
  <c r="U3637" i="11" s="1"/>
  <c r="T3638" i="11"/>
  <c r="U3638" i="11" s="1"/>
  <c r="T3639" i="11"/>
  <c r="U3639" i="11" s="1"/>
  <c r="T3640" i="11"/>
  <c r="U3640" i="11" s="1"/>
  <c r="T3641" i="11"/>
  <c r="U3641" i="11" s="1"/>
  <c r="T3642" i="11"/>
  <c r="U3642" i="11" s="1"/>
  <c r="T3643" i="11"/>
  <c r="U3643" i="11" s="1"/>
  <c r="T3644" i="11"/>
  <c r="U3644" i="11" s="1"/>
  <c r="T3645" i="11"/>
  <c r="U3645" i="11" s="1"/>
  <c r="T3646" i="11"/>
  <c r="U3646" i="11" s="1"/>
  <c r="T3647" i="11"/>
  <c r="U3647" i="11" s="1"/>
  <c r="T3648" i="11"/>
  <c r="U3648" i="11" s="1"/>
  <c r="T3649" i="11"/>
  <c r="U3649" i="11" s="1"/>
  <c r="T3650" i="11"/>
  <c r="U3650" i="11" s="1"/>
  <c r="T3651" i="11"/>
  <c r="U3651" i="11" s="1"/>
  <c r="T3652" i="11"/>
  <c r="U3652" i="11" s="1"/>
  <c r="T3653" i="11"/>
  <c r="U3653" i="11" s="1"/>
  <c r="T3654" i="11"/>
  <c r="U3654" i="11" s="1"/>
  <c r="T3655" i="11"/>
  <c r="U3655" i="11" s="1"/>
  <c r="T3656" i="11"/>
  <c r="U3656" i="11" s="1"/>
  <c r="T3657" i="11"/>
  <c r="U3657" i="11" s="1"/>
  <c r="T3658" i="11"/>
  <c r="U3658" i="11" s="1"/>
  <c r="T3659" i="11"/>
  <c r="U3659" i="11" s="1"/>
  <c r="T3660" i="11"/>
  <c r="U3660" i="11" s="1"/>
  <c r="T3661" i="11"/>
  <c r="U3661" i="11" s="1"/>
  <c r="T3662" i="11"/>
  <c r="U3662" i="11" s="1"/>
  <c r="T3663" i="11"/>
  <c r="U3663" i="11" s="1"/>
  <c r="T3664" i="11"/>
  <c r="U3664" i="11" s="1"/>
  <c r="T3665" i="11"/>
  <c r="U3665" i="11" s="1"/>
  <c r="T3666" i="11"/>
  <c r="U3666" i="11" s="1"/>
  <c r="T3667" i="11"/>
  <c r="U3667" i="11" s="1"/>
  <c r="T3668" i="11"/>
  <c r="U3668" i="11" s="1"/>
  <c r="T3669" i="11"/>
  <c r="U3669" i="11" s="1"/>
  <c r="T3670" i="11"/>
  <c r="U3670" i="11" s="1"/>
  <c r="T3671" i="11"/>
  <c r="U3671" i="11" s="1"/>
  <c r="T3672" i="11"/>
  <c r="U3672" i="11" s="1"/>
  <c r="T3673" i="11"/>
  <c r="U3673" i="11" s="1"/>
  <c r="T3674" i="11"/>
  <c r="U3674" i="11" s="1"/>
  <c r="T3675" i="11"/>
  <c r="U3675" i="11" s="1"/>
  <c r="T3676" i="11"/>
  <c r="U3676" i="11" s="1"/>
  <c r="T3677" i="11"/>
  <c r="U3677" i="11" s="1"/>
  <c r="T3678" i="11"/>
  <c r="U3678" i="11" s="1"/>
  <c r="T3679" i="11"/>
  <c r="U3679" i="11" s="1"/>
  <c r="T3680" i="11"/>
  <c r="U3680" i="11" s="1"/>
  <c r="T3681" i="11"/>
  <c r="U3681" i="11" s="1"/>
  <c r="T3682" i="11"/>
  <c r="U3682" i="11" s="1"/>
  <c r="T3683" i="11"/>
  <c r="U3683" i="11" s="1"/>
  <c r="T3684" i="11"/>
  <c r="U3684" i="11" s="1"/>
  <c r="T3685" i="11"/>
  <c r="U3685" i="11" s="1"/>
  <c r="T3686" i="11"/>
  <c r="U3686" i="11" s="1"/>
  <c r="T3687" i="11"/>
  <c r="U3687" i="11" s="1"/>
  <c r="T3688" i="11"/>
  <c r="U3688" i="11" s="1"/>
  <c r="T3689" i="11"/>
  <c r="U3689" i="11" s="1"/>
  <c r="T3690" i="11"/>
  <c r="U3690" i="11" s="1"/>
  <c r="T3691" i="11"/>
  <c r="U3691" i="11" s="1"/>
  <c r="T3692" i="11"/>
  <c r="U3692" i="11" s="1"/>
  <c r="T3693" i="11"/>
  <c r="U3693" i="11" s="1"/>
  <c r="T3694" i="11"/>
  <c r="U3694" i="11" s="1"/>
  <c r="T3695" i="11"/>
  <c r="U3695" i="11" s="1"/>
  <c r="T3696" i="11"/>
  <c r="U3696" i="11" s="1"/>
  <c r="T3697" i="11"/>
  <c r="U3697" i="11" s="1"/>
  <c r="T3698" i="11"/>
  <c r="U3698" i="11" s="1"/>
  <c r="T3699" i="11"/>
  <c r="U3699" i="11" s="1"/>
  <c r="T3700" i="11"/>
  <c r="U3700" i="11" s="1"/>
  <c r="T3701" i="11"/>
  <c r="U3701" i="11" s="1"/>
  <c r="T3702" i="11"/>
  <c r="U3702" i="11" s="1"/>
  <c r="T3703" i="11"/>
  <c r="U3703" i="11" s="1"/>
  <c r="T3704" i="11"/>
  <c r="U3704" i="11" s="1"/>
  <c r="T3705" i="11"/>
  <c r="U3705" i="11" s="1"/>
  <c r="T3706" i="11"/>
  <c r="U3706" i="11" s="1"/>
  <c r="T3707" i="11"/>
  <c r="U3707" i="11" s="1"/>
  <c r="T3708" i="11"/>
  <c r="U3708" i="11" s="1"/>
  <c r="T3709" i="11"/>
  <c r="U3709" i="11" s="1"/>
  <c r="T3710" i="11"/>
  <c r="U3710" i="11" s="1"/>
  <c r="T3711" i="11"/>
  <c r="U3711" i="11" s="1"/>
  <c r="T3712" i="11"/>
  <c r="U3712" i="11" s="1"/>
  <c r="T3713" i="11"/>
  <c r="U3713" i="11" s="1"/>
  <c r="T3714" i="11"/>
  <c r="U3714" i="11" s="1"/>
  <c r="T3715" i="11"/>
  <c r="U3715" i="11" s="1"/>
  <c r="T3716" i="11"/>
  <c r="U3716" i="11" s="1"/>
  <c r="T3717" i="11"/>
  <c r="U3717" i="11" s="1"/>
  <c r="T3718" i="11"/>
  <c r="U3718" i="11" s="1"/>
  <c r="T3719" i="11"/>
  <c r="U3719" i="11" s="1"/>
  <c r="T3720" i="11"/>
  <c r="U3720" i="11" s="1"/>
  <c r="T3721" i="11"/>
  <c r="U3721" i="11" s="1"/>
  <c r="T3722" i="11"/>
  <c r="U3722" i="11" s="1"/>
  <c r="T3723" i="11"/>
  <c r="U3723" i="11" s="1"/>
  <c r="T3724" i="11"/>
  <c r="U3724" i="11" s="1"/>
  <c r="T3725" i="11"/>
  <c r="U3725" i="11" s="1"/>
  <c r="T3726" i="11"/>
  <c r="U3726" i="11" s="1"/>
  <c r="T3727" i="11"/>
  <c r="U3727" i="11" s="1"/>
  <c r="T3728" i="11"/>
  <c r="U3728" i="11" s="1"/>
  <c r="T3729" i="11"/>
  <c r="U3729" i="11" s="1"/>
  <c r="T3730" i="11"/>
  <c r="U3730" i="11" s="1"/>
  <c r="T3731" i="11"/>
  <c r="U3731" i="11" s="1"/>
  <c r="T3732" i="11"/>
  <c r="U3732" i="11" s="1"/>
  <c r="T3733" i="11"/>
  <c r="U3733" i="11" s="1"/>
  <c r="T3734" i="11"/>
  <c r="U3734" i="11" s="1"/>
  <c r="T3735" i="11"/>
  <c r="U3735" i="11" s="1"/>
  <c r="T3736" i="11"/>
  <c r="U3736" i="11" s="1"/>
  <c r="T3737" i="11"/>
  <c r="U3737" i="11" s="1"/>
  <c r="T3738" i="11"/>
  <c r="U3738" i="11" s="1"/>
  <c r="T3739" i="11"/>
  <c r="U3739" i="11" s="1"/>
  <c r="T3740" i="11"/>
  <c r="U3740" i="11" s="1"/>
  <c r="T3741" i="11"/>
  <c r="U3741" i="11" s="1"/>
  <c r="T3742" i="11"/>
  <c r="U3742" i="11" s="1"/>
  <c r="T3743" i="11"/>
  <c r="U3743" i="11" s="1"/>
  <c r="T3744" i="11"/>
  <c r="U3744" i="11" s="1"/>
  <c r="T3745" i="11"/>
  <c r="U3745" i="11" s="1"/>
  <c r="T3746" i="11"/>
  <c r="U3746" i="11" s="1"/>
  <c r="T3747" i="11"/>
  <c r="U3747" i="11" s="1"/>
  <c r="T3748" i="11"/>
  <c r="U3748" i="11" s="1"/>
  <c r="T3749" i="11"/>
  <c r="U3749" i="11" s="1"/>
  <c r="T3750" i="11"/>
  <c r="U3750" i="11" s="1"/>
  <c r="T3751" i="11"/>
  <c r="U3751" i="11" s="1"/>
  <c r="T3752" i="11"/>
  <c r="U3752" i="11" s="1"/>
  <c r="T3753" i="11"/>
  <c r="U3753" i="11" s="1"/>
  <c r="T3754" i="11"/>
  <c r="U3754" i="11" s="1"/>
  <c r="T3755" i="11"/>
  <c r="U3755" i="11" s="1"/>
  <c r="T3756" i="11"/>
  <c r="U3756" i="11" s="1"/>
  <c r="T3757" i="11"/>
  <c r="U3757" i="11" s="1"/>
  <c r="T3758" i="11"/>
  <c r="U3758" i="11" s="1"/>
  <c r="T3759" i="11"/>
  <c r="U3759" i="11" s="1"/>
  <c r="T3760" i="11"/>
  <c r="U3760" i="11" s="1"/>
  <c r="T3761" i="11"/>
  <c r="U3761" i="11" s="1"/>
  <c r="T3762" i="11"/>
  <c r="U3762" i="11" s="1"/>
  <c r="T3763" i="11"/>
  <c r="U3763" i="11" s="1"/>
  <c r="T3764" i="11"/>
  <c r="U3764" i="11" s="1"/>
  <c r="T3765" i="11"/>
  <c r="U3765" i="11" s="1"/>
  <c r="T3766" i="11"/>
  <c r="U3766" i="11" s="1"/>
  <c r="T3767" i="11"/>
  <c r="U3767" i="11" s="1"/>
  <c r="T3768" i="11"/>
  <c r="U3768" i="11" s="1"/>
  <c r="T3769" i="11"/>
  <c r="U3769" i="11" s="1"/>
  <c r="T3770" i="11"/>
  <c r="U3770" i="11" s="1"/>
  <c r="T3771" i="11"/>
  <c r="U3771" i="11" s="1"/>
  <c r="T3772" i="11"/>
  <c r="U3772" i="11" s="1"/>
  <c r="T3773" i="11"/>
  <c r="U3773" i="11" s="1"/>
  <c r="T3774" i="11"/>
  <c r="U3774" i="11" s="1"/>
  <c r="T3775" i="11"/>
  <c r="U3775" i="11" s="1"/>
  <c r="T3776" i="11"/>
  <c r="U3776" i="11" s="1"/>
  <c r="T3777" i="11"/>
  <c r="U3777" i="11" s="1"/>
  <c r="T3778" i="11"/>
  <c r="U3778" i="11" s="1"/>
  <c r="T3779" i="11"/>
  <c r="U3779" i="11" s="1"/>
  <c r="T3780" i="11"/>
  <c r="U3780" i="11" s="1"/>
  <c r="T3781" i="11"/>
  <c r="U3781" i="11" s="1"/>
  <c r="T3782" i="11"/>
  <c r="U3782" i="11" s="1"/>
  <c r="T3783" i="11"/>
  <c r="U3783" i="11" s="1"/>
  <c r="T3784" i="11"/>
  <c r="U3784" i="11" s="1"/>
  <c r="T3785" i="11"/>
  <c r="U3785" i="11" s="1"/>
  <c r="T3786" i="11"/>
  <c r="U3786" i="11" s="1"/>
  <c r="T3787" i="11"/>
  <c r="U3787" i="11" s="1"/>
  <c r="T3788" i="11"/>
  <c r="U3788" i="11" s="1"/>
  <c r="T3789" i="11"/>
  <c r="U3789" i="11" s="1"/>
  <c r="T3790" i="11"/>
  <c r="U3790" i="11" s="1"/>
  <c r="T3791" i="11"/>
  <c r="U3791" i="11" s="1"/>
  <c r="T3792" i="11"/>
  <c r="U3792" i="11" s="1"/>
  <c r="T3793" i="11"/>
  <c r="U3793" i="11" s="1"/>
  <c r="T3794" i="11"/>
  <c r="U3794" i="11" s="1"/>
  <c r="T3795" i="11"/>
  <c r="U3795" i="11" s="1"/>
  <c r="T3796" i="11"/>
  <c r="U3796" i="11" s="1"/>
  <c r="T3797" i="11"/>
  <c r="U3797" i="11" s="1"/>
  <c r="T3798" i="11"/>
  <c r="U3798" i="11" s="1"/>
  <c r="T3799" i="11"/>
  <c r="U3799" i="11" s="1"/>
  <c r="T3800" i="11"/>
  <c r="U3800" i="11" s="1"/>
  <c r="T3801" i="11"/>
  <c r="U3801" i="11" s="1"/>
  <c r="T3802" i="11"/>
  <c r="U3802" i="11" s="1"/>
  <c r="T3803" i="11"/>
  <c r="U3803" i="11" s="1"/>
  <c r="T3804" i="11"/>
  <c r="U3804" i="11" s="1"/>
  <c r="T3805" i="11"/>
  <c r="U3805" i="11" s="1"/>
  <c r="T3806" i="11"/>
  <c r="U3806" i="11" s="1"/>
  <c r="T3807" i="11"/>
  <c r="U3807" i="11" s="1"/>
  <c r="T3808" i="11"/>
  <c r="U3808" i="11" s="1"/>
  <c r="T3809" i="11"/>
  <c r="U3809" i="11" s="1"/>
  <c r="T3810" i="11"/>
  <c r="U3810" i="11" s="1"/>
  <c r="T3811" i="11"/>
  <c r="U3811" i="11" s="1"/>
  <c r="T3812" i="11"/>
  <c r="U3812" i="11" s="1"/>
  <c r="T3813" i="11"/>
  <c r="U3813" i="11" s="1"/>
  <c r="T3814" i="11"/>
  <c r="U3814" i="11" s="1"/>
  <c r="T3815" i="11"/>
  <c r="U3815" i="11" s="1"/>
  <c r="T3816" i="11"/>
  <c r="U3816" i="11" s="1"/>
  <c r="T3817" i="11"/>
  <c r="U3817" i="11" s="1"/>
  <c r="T3818" i="11"/>
  <c r="U3818" i="11" s="1"/>
  <c r="T3819" i="11"/>
  <c r="U3819" i="11" s="1"/>
  <c r="T3820" i="11"/>
  <c r="U3820" i="11" s="1"/>
  <c r="T3821" i="11"/>
  <c r="U3821" i="11" s="1"/>
  <c r="T3822" i="11"/>
  <c r="U3822" i="11" s="1"/>
  <c r="T3823" i="11"/>
  <c r="U3823" i="11" s="1"/>
  <c r="T3824" i="11"/>
  <c r="U3824" i="11" s="1"/>
  <c r="T3825" i="11"/>
  <c r="U3825" i="11" s="1"/>
  <c r="T3826" i="11"/>
  <c r="U3826" i="11" s="1"/>
  <c r="T3827" i="11"/>
  <c r="U3827" i="11" s="1"/>
  <c r="T3828" i="11"/>
  <c r="U3828" i="11" s="1"/>
  <c r="T3829" i="11"/>
  <c r="U3829" i="11" s="1"/>
  <c r="T3830" i="11"/>
  <c r="U3830" i="11" s="1"/>
  <c r="T3831" i="11"/>
  <c r="U3831" i="11" s="1"/>
  <c r="T3832" i="11"/>
  <c r="U3832" i="11" s="1"/>
  <c r="T3833" i="11"/>
  <c r="U3833" i="11" s="1"/>
  <c r="T3834" i="11"/>
  <c r="U3834" i="11" s="1"/>
  <c r="T3835" i="11"/>
  <c r="U3835" i="11" s="1"/>
  <c r="T3836" i="11"/>
  <c r="U3836" i="11" s="1"/>
  <c r="T3837" i="11"/>
  <c r="U3837" i="11" s="1"/>
  <c r="T3838" i="11"/>
  <c r="U3838" i="11" s="1"/>
  <c r="T3839" i="11"/>
  <c r="U3839" i="11" s="1"/>
  <c r="T3840" i="11"/>
  <c r="U3840" i="11" s="1"/>
  <c r="T3841" i="11"/>
  <c r="U3841" i="11" s="1"/>
  <c r="T3842" i="11"/>
  <c r="U3842" i="11" s="1"/>
  <c r="T3843" i="11"/>
  <c r="U3843" i="11" s="1"/>
  <c r="T3844" i="11"/>
  <c r="U3844" i="11" s="1"/>
  <c r="T3845" i="11"/>
  <c r="U3845" i="11" s="1"/>
  <c r="T3846" i="11"/>
  <c r="U3846" i="11" s="1"/>
  <c r="T3847" i="11"/>
  <c r="U3847" i="11" s="1"/>
  <c r="T3848" i="11"/>
  <c r="U3848" i="11" s="1"/>
  <c r="T3849" i="11"/>
  <c r="U3849" i="11" s="1"/>
  <c r="T3850" i="11"/>
  <c r="U3850" i="11" s="1"/>
  <c r="T3851" i="11"/>
  <c r="U3851" i="11" s="1"/>
  <c r="T3852" i="11"/>
  <c r="U3852" i="11" s="1"/>
  <c r="T3853" i="11"/>
  <c r="U3853" i="11" s="1"/>
  <c r="T3854" i="11"/>
  <c r="U3854" i="11" s="1"/>
  <c r="T3855" i="11"/>
  <c r="U3855" i="11" s="1"/>
  <c r="T3856" i="11"/>
  <c r="U3856" i="11" s="1"/>
  <c r="T3857" i="11"/>
  <c r="U3857" i="11" s="1"/>
  <c r="T3858" i="11"/>
  <c r="U3858" i="11" s="1"/>
  <c r="T3859" i="11"/>
  <c r="U3859" i="11" s="1"/>
  <c r="T3860" i="11"/>
  <c r="U3860" i="11" s="1"/>
  <c r="T3861" i="11"/>
  <c r="U3861" i="11" s="1"/>
  <c r="T3862" i="11"/>
  <c r="U3862" i="11" s="1"/>
  <c r="T3863" i="11"/>
  <c r="U3863" i="11" s="1"/>
  <c r="T3864" i="11"/>
  <c r="U3864" i="11" s="1"/>
  <c r="T3865" i="11"/>
  <c r="U3865" i="11" s="1"/>
  <c r="T3866" i="11"/>
  <c r="U3866" i="11" s="1"/>
  <c r="T3867" i="11"/>
  <c r="U3867" i="11" s="1"/>
  <c r="T3868" i="11"/>
  <c r="U3868" i="11" s="1"/>
  <c r="T3869" i="11"/>
  <c r="U3869" i="11" s="1"/>
  <c r="T3870" i="11"/>
  <c r="U3870" i="11" s="1"/>
  <c r="T3871" i="11"/>
  <c r="U3871" i="11" s="1"/>
  <c r="T3872" i="11"/>
  <c r="U3872" i="11" s="1"/>
  <c r="T3873" i="11"/>
  <c r="U3873" i="11" s="1"/>
  <c r="T3874" i="11"/>
  <c r="U3874" i="11" s="1"/>
  <c r="T3875" i="11"/>
  <c r="U3875" i="11" s="1"/>
  <c r="T3876" i="11"/>
  <c r="U3876" i="11" s="1"/>
  <c r="T3877" i="11"/>
  <c r="U3877" i="11" s="1"/>
  <c r="T3878" i="11"/>
  <c r="U3878" i="11" s="1"/>
  <c r="T3879" i="11"/>
  <c r="U3879" i="11" s="1"/>
  <c r="T3880" i="11"/>
  <c r="U3880" i="11" s="1"/>
  <c r="T3881" i="11"/>
  <c r="U3881" i="11" s="1"/>
  <c r="T3882" i="11"/>
  <c r="U3882" i="11" s="1"/>
  <c r="T3883" i="11"/>
  <c r="U3883" i="11" s="1"/>
  <c r="T3884" i="11"/>
  <c r="U3884" i="11" s="1"/>
  <c r="T3885" i="11"/>
  <c r="U3885" i="11" s="1"/>
  <c r="T3886" i="11"/>
  <c r="U3886" i="11" s="1"/>
  <c r="T3887" i="11"/>
  <c r="U3887" i="11" s="1"/>
  <c r="T3888" i="11"/>
  <c r="U3888" i="11" s="1"/>
  <c r="T3889" i="11"/>
  <c r="U3889" i="11" s="1"/>
  <c r="T3890" i="11"/>
  <c r="U3890" i="11" s="1"/>
  <c r="T3891" i="11"/>
  <c r="U3891" i="11" s="1"/>
  <c r="T3892" i="11"/>
  <c r="U3892" i="11" s="1"/>
  <c r="T3893" i="11"/>
  <c r="U3893" i="11" s="1"/>
  <c r="T3894" i="11"/>
  <c r="U3894" i="11" s="1"/>
  <c r="T3895" i="11"/>
  <c r="U3895" i="11" s="1"/>
  <c r="T3896" i="11"/>
  <c r="U3896" i="11" s="1"/>
  <c r="T3897" i="11"/>
  <c r="U3897" i="11" s="1"/>
  <c r="T3898" i="11"/>
  <c r="U3898" i="11" s="1"/>
  <c r="T3899" i="11"/>
  <c r="U3899" i="11" s="1"/>
  <c r="T3900" i="11"/>
  <c r="U3900" i="11" s="1"/>
  <c r="T3901" i="11"/>
  <c r="U3901" i="11" s="1"/>
  <c r="T3902" i="11"/>
  <c r="U3902" i="11" s="1"/>
  <c r="T3903" i="11"/>
  <c r="U3903" i="11" s="1"/>
  <c r="T3904" i="11"/>
  <c r="U3904" i="11" s="1"/>
  <c r="T3905" i="11"/>
  <c r="U3905" i="11" s="1"/>
  <c r="T3906" i="11"/>
  <c r="U3906" i="11" s="1"/>
  <c r="T3907" i="11"/>
  <c r="U3907" i="11" s="1"/>
  <c r="T3908" i="11"/>
  <c r="U3908" i="11" s="1"/>
  <c r="T3909" i="11"/>
  <c r="U3909" i="11" s="1"/>
  <c r="T3910" i="11"/>
  <c r="U3910" i="11" s="1"/>
  <c r="T3911" i="11"/>
  <c r="U3911" i="11" s="1"/>
  <c r="T3912" i="11"/>
  <c r="U3912" i="11" s="1"/>
  <c r="T3913" i="11"/>
  <c r="U3913" i="11" s="1"/>
  <c r="T3914" i="11"/>
  <c r="U3914" i="11" s="1"/>
  <c r="T3915" i="11"/>
  <c r="U3915" i="11" s="1"/>
  <c r="T3916" i="11"/>
  <c r="U3916" i="11" s="1"/>
  <c r="T3917" i="11"/>
  <c r="U3917" i="11" s="1"/>
  <c r="T3918" i="11"/>
  <c r="U3918" i="11" s="1"/>
  <c r="T3919" i="11"/>
  <c r="U3919" i="11" s="1"/>
  <c r="T3920" i="11"/>
  <c r="U3920" i="11" s="1"/>
  <c r="T3921" i="11"/>
  <c r="U3921" i="11" s="1"/>
  <c r="T3922" i="11"/>
  <c r="U3922" i="11" s="1"/>
  <c r="T3923" i="11"/>
  <c r="U3923" i="11" s="1"/>
  <c r="T3924" i="11"/>
  <c r="U3924" i="11" s="1"/>
  <c r="T3925" i="11"/>
  <c r="U3925" i="11" s="1"/>
  <c r="T3926" i="11"/>
  <c r="U3926" i="11" s="1"/>
  <c r="T3927" i="11"/>
  <c r="U3927" i="11" s="1"/>
  <c r="T3928" i="11"/>
  <c r="U3928" i="11" s="1"/>
  <c r="T3929" i="11"/>
  <c r="U3929" i="11" s="1"/>
  <c r="T3930" i="11"/>
  <c r="U3930" i="11" s="1"/>
  <c r="T3931" i="11"/>
  <c r="U3931" i="11" s="1"/>
  <c r="T3932" i="11"/>
  <c r="U3932" i="11" s="1"/>
  <c r="T3933" i="11"/>
  <c r="U3933" i="11" s="1"/>
  <c r="T3934" i="11"/>
  <c r="U3934" i="11" s="1"/>
  <c r="T3935" i="11"/>
  <c r="U3935" i="11" s="1"/>
  <c r="T3936" i="11"/>
  <c r="U3936" i="11" s="1"/>
  <c r="T3937" i="11"/>
  <c r="U3937" i="11" s="1"/>
  <c r="T3938" i="11"/>
  <c r="U3938" i="11" s="1"/>
  <c r="T3939" i="11"/>
  <c r="U3939" i="11" s="1"/>
  <c r="T3940" i="11"/>
  <c r="U3940" i="11" s="1"/>
  <c r="T3941" i="11"/>
  <c r="U3941" i="11" s="1"/>
  <c r="T3942" i="11"/>
  <c r="U3942" i="11" s="1"/>
  <c r="T3943" i="11"/>
  <c r="U3943" i="11" s="1"/>
  <c r="T3944" i="11"/>
  <c r="U3944" i="11" s="1"/>
  <c r="T3945" i="11"/>
  <c r="U3945" i="11" s="1"/>
  <c r="T3946" i="11"/>
  <c r="U3946" i="11" s="1"/>
  <c r="T3947" i="11"/>
  <c r="U3947" i="11" s="1"/>
  <c r="T3948" i="11"/>
  <c r="U3948" i="11" s="1"/>
  <c r="T3949" i="11"/>
  <c r="U3949" i="11" s="1"/>
  <c r="T3950" i="11"/>
  <c r="U3950" i="11" s="1"/>
  <c r="T3951" i="11"/>
  <c r="U3951" i="11" s="1"/>
  <c r="T3952" i="11"/>
  <c r="U3952" i="11" s="1"/>
  <c r="T3953" i="11"/>
  <c r="U3953" i="11" s="1"/>
  <c r="T3954" i="11"/>
  <c r="U3954" i="11" s="1"/>
  <c r="T3955" i="11"/>
  <c r="U3955" i="11" s="1"/>
  <c r="T3956" i="11"/>
  <c r="U3956" i="11" s="1"/>
  <c r="T3957" i="11"/>
  <c r="U3957" i="11" s="1"/>
  <c r="T3958" i="11"/>
  <c r="U3958" i="11" s="1"/>
  <c r="T3959" i="11"/>
  <c r="U3959" i="11" s="1"/>
  <c r="T3960" i="11"/>
  <c r="U3960" i="11" s="1"/>
  <c r="T3961" i="11"/>
  <c r="U3961" i="11" s="1"/>
  <c r="T3962" i="11"/>
  <c r="U3962" i="11" s="1"/>
  <c r="T3963" i="11"/>
  <c r="U3963" i="11" s="1"/>
  <c r="T3964" i="11"/>
  <c r="U3964" i="11" s="1"/>
  <c r="T3965" i="11"/>
  <c r="U3965" i="11" s="1"/>
  <c r="T3966" i="11"/>
  <c r="U3966" i="11" s="1"/>
  <c r="T3967" i="11"/>
  <c r="U3967" i="11" s="1"/>
  <c r="T3968" i="11"/>
  <c r="U3968" i="11" s="1"/>
  <c r="T3969" i="11"/>
  <c r="U3969" i="11" s="1"/>
  <c r="T3970" i="11"/>
  <c r="U3970" i="11" s="1"/>
  <c r="T3971" i="11"/>
  <c r="U3971" i="11" s="1"/>
  <c r="T3972" i="11"/>
  <c r="U3972" i="11" s="1"/>
  <c r="T3973" i="11"/>
  <c r="U3973" i="11" s="1"/>
  <c r="T3974" i="11"/>
  <c r="U3974" i="11" s="1"/>
  <c r="T3975" i="11"/>
  <c r="U3975" i="11" s="1"/>
  <c r="T3976" i="11"/>
  <c r="U3976" i="11" s="1"/>
  <c r="T3977" i="11"/>
  <c r="U3977" i="11" s="1"/>
  <c r="T3978" i="11"/>
  <c r="U3978" i="11" s="1"/>
  <c r="T3979" i="11"/>
  <c r="U3979" i="11" s="1"/>
  <c r="T3980" i="11"/>
  <c r="U3980" i="11" s="1"/>
  <c r="T3981" i="11"/>
  <c r="U3981" i="11" s="1"/>
  <c r="T3982" i="11"/>
  <c r="U3982" i="11" s="1"/>
  <c r="T3983" i="11"/>
  <c r="U3983" i="11" s="1"/>
  <c r="T3984" i="11"/>
  <c r="U3984" i="11" s="1"/>
  <c r="T3985" i="11"/>
  <c r="U3985" i="11" s="1"/>
  <c r="T3986" i="11"/>
  <c r="U3986" i="11" s="1"/>
  <c r="T3987" i="11"/>
  <c r="U3987" i="11" s="1"/>
  <c r="T3988" i="11"/>
  <c r="U3988" i="11" s="1"/>
  <c r="T3989" i="11"/>
  <c r="U3989" i="11" s="1"/>
  <c r="T3990" i="11"/>
  <c r="U3990" i="11" s="1"/>
  <c r="T3991" i="11"/>
  <c r="U3991" i="11" s="1"/>
  <c r="T3992" i="11"/>
  <c r="U3992" i="11" s="1"/>
  <c r="T3993" i="11"/>
  <c r="U3993" i="11" s="1"/>
  <c r="T3994" i="11"/>
  <c r="U3994" i="11" s="1"/>
  <c r="T3995" i="11"/>
  <c r="U3995" i="11" s="1"/>
  <c r="T3996" i="11"/>
  <c r="U3996" i="11" s="1"/>
  <c r="T3997" i="11"/>
  <c r="U3997" i="11" s="1"/>
  <c r="T3998" i="11"/>
  <c r="U3998" i="11" s="1"/>
  <c r="T3999" i="11"/>
  <c r="U3999" i="11" s="1"/>
  <c r="T4000" i="11"/>
  <c r="U4000" i="11" s="1"/>
  <c r="T4001" i="11"/>
  <c r="U4001" i="11" s="1"/>
  <c r="T4002" i="11"/>
  <c r="U4002" i="11" s="1"/>
  <c r="T4003" i="11"/>
  <c r="U4003" i="11" s="1"/>
  <c r="T4004" i="11"/>
  <c r="U4004" i="11" s="1"/>
  <c r="T4005" i="11"/>
  <c r="U4005" i="11" s="1"/>
  <c r="T4006" i="11"/>
  <c r="U4006" i="11" s="1"/>
  <c r="T4007" i="11"/>
  <c r="U4007" i="11" s="1"/>
  <c r="T4008" i="11"/>
  <c r="U4008" i="11" s="1"/>
  <c r="T4009" i="11"/>
  <c r="U4009" i="11" s="1"/>
  <c r="T4010" i="11"/>
  <c r="U4010" i="11" s="1"/>
  <c r="T4011" i="11"/>
  <c r="U4011" i="11" s="1"/>
  <c r="T4012" i="11"/>
  <c r="U4012" i="11" s="1"/>
  <c r="T4013" i="11"/>
  <c r="U4013" i="11" s="1"/>
  <c r="T4014" i="11"/>
  <c r="U4014" i="11" s="1"/>
  <c r="T4015" i="11"/>
  <c r="U4015" i="11" s="1"/>
  <c r="T4016" i="11"/>
  <c r="U4016" i="11" s="1"/>
  <c r="T4017" i="11"/>
  <c r="U4017" i="11" s="1"/>
  <c r="T4018" i="11"/>
  <c r="U4018" i="11" s="1"/>
  <c r="T4019" i="11"/>
  <c r="U4019" i="11" s="1"/>
  <c r="T4020" i="11"/>
  <c r="U4020" i="11" s="1"/>
  <c r="T4021" i="11"/>
  <c r="U4021" i="11" s="1"/>
  <c r="T4022" i="11"/>
  <c r="U4022" i="11" s="1"/>
  <c r="T4023" i="11"/>
  <c r="U4023" i="11" s="1"/>
  <c r="T4024" i="11"/>
  <c r="U4024" i="11" s="1"/>
  <c r="T4025" i="11"/>
  <c r="U4025" i="11" s="1"/>
  <c r="T4026" i="11"/>
  <c r="U4026" i="11" s="1"/>
  <c r="T4027" i="11"/>
  <c r="U4027" i="11" s="1"/>
  <c r="T4028" i="11"/>
  <c r="U4028" i="11" s="1"/>
  <c r="T4029" i="11"/>
  <c r="U4029" i="11" s="1"/>
  <c r="T4030" i="11"/>
  <c r="U4030" i="11" s="1"/>
  <c r="T4031" i="11"/>
  <c r="U4031" i="11" s="1"/>
  <c r="T4032" i="11"/>
  <c r="U4032" i="11" s="1"/>
  <c r="T4033" i="11"/>
  <c r="U4033" i="11" s="1"/>
  <c r="T4034" i="11"/>
  <c r="U4034" i="11" s="1"/>
  <c r="T4035" i="11"/>
  <c r="U4035" i="11" s="1"/>
  <c r="T4036" i="11"/>
  <c r="U4036" i="11" s="1"/>
  <c r="T4037" i="11"/>
  <c r="U4037" i="11" s="1"/>
  <c r="T4038" i="11"/>
  <c r="U4038" i="11" s="1"/>
  <c r="T4039" i="11"/>
  <c r="U4039" i="11" s="1"/>
  <c r="T4040" i="11"/>
  <c r="U4040" i="11" s="1"/>
  <c r="T4041" i="11"/>
  <c r="U4041" i="11" s="1"/>
  <c r="T4042" i="11"/>
  <c r="U4042" i="11" s="1"/>
  <c r="T4043" i="11"/>
  <c r="U4043" i="11" s="1"/>
  <c r="T4044" i="11"/>
  <c r="U4044" i="11" s="1"/>
  <c r="T4045" i="11"/>
  <c r="U4045" i="11" s="1"/>
  <c r="T4046" i="11"/>
  <c r="U4046" i="11" s="1"/>
  <c r="T4047" i="11"/>
  <c r="U4047" i="11" s="1"/>
  <c r="T4048" i="11"/>
  <c r="U4048" i="11" s="1"/>
  <c r="T4049" i="11"/>
  <c r="U4049" i="11" s="1"/>
  <c r="T4050" i="11"/>
  <c r="U4050" i="11" s="1"/>
  <c r="T4051" i="11"/>
  <c r="U4051" i="11" s="1"/>
  <c r="T4052" i="11"/>
  <c r="U4052" i="11" s="1"/>
  <c r="T4053" i="11"/>
  <c r="U4053" i="11" s="1"/>
  <c r="T4054" i="11"/>
  <c r="U4054" i="11" s="1"/>
  <c r="T4055" i="11"/>
  <c r="U4055" i="11" s="1"/>
  <c r="T4056" i="11"/>
  <c r="U4056" i="11" s="1"/>
  <c r="T4057" i="11"/>
  <c r="U4057" i="11" s="1"/>
  <c r="T4058" i="11"/>
  <c r="U4058" i="11" s="1"/>
  <c r="T4059" i="11"/>
  <c r="U4059" i="11" s="1"/>
  <c r="T4060" i="11"/>
  <c r="U4060" i="11" s="1"/>
  <c r="T4061" i="11"/>
  <c r="U4061" i="11" s="1"/>
  <c r="T4062" i="11"/>
  <c r="U4062" i="11" s="1"/>
  <c r="T4063" i="11"/>
  <c r="U4063" i="11" s="1"/>
  <c r="T4064" i="11"/>
  <c r="U4064" i="11" s="1"/>
  <c r="T4065" i="11"/>
  <c r="U4065" i="11" s="1"/>
  <c r="T4066" i="11"/>
  <c r="U4066" i="11" s="1"/>
  <c r="T4067" i="11"/>
  <c r="U4067" i="11" s="1"/>
  <c r="T4068" i="11"/>
  <c r="U4068" i="11" s="1"/>
  <c r="T4069" i="11"/>
  <c r="U4069" i="11" s="1"/>
  <c r="T4070" i="11"/>
  <c r="U4070" i="11" s="1"/>
  <c r="T4071" i="11"/>
  <c r="U4071" i="11" s="1"/>
  <c r="T4072" i="11"/>
  <c r="U4072" i="11" s="1"/>
  <c r="T4073" i="11"/>
  <c r="U4073" i="11" s="1"/>
  <c r="T4074" i="11"/>
  <c r="U4074" i="11" s="1"/>
  <c r="T4075" i="11"/>
  <c r="U4075" i="11" s="1"/>
  <c r="T4076" i="11"/>
  <c r="U4076" i="11" s="1"/>
  <c r="T4077" i="11"/>
  <c r="U4077" i="11" s="1"/>
  <c r="T4078" i="11"/>
  <c r="U4078" i="11" s="1"/>
  <c r="T4079" i="11"/>
  <c r="U4079" i="11" s="1"/>
  <c r="T4080" i="11"/>
  <c r="U4080" i="11" s="1"/>
  <c r="T4081" i="11"/>
  <c r="U4081" i="11" s="1"/>
  <c r="T4082" i="11"/>
  <c r="U4082" i="11" s="1"/>
  <c r="T4083" i="11"/>
  <c r="U4083" i="11" s="1"/>
  <c r="T4084" i="11"/>
  <c r="U4084" i="11" s="1"/>
  <c r="T4085" i="11"/>
  <c r="U4085" i="11" s="1"/>
  <c r="T4086" i="11"/>
  <c r="U4086" i="11" s="1"/>
  <c r="T4087" i="11"/>
  <c r="U4087" i="11" s="1"/>
  <c r="T4088" i="11"/>
  <c r="U4088" i="11" s="1"/>
  <c r="T4089" i="11"/>
  <c r="U4089" i="11" s="1"/>
  <c r="T4090" i="11"/>
  <c r="U4090" i="11" s="1"/>
  <c r="T4091" i="11"/>
  <c r="U4091" i="11" s="1"/>
  <c r="T4092" i="11"/>
  <c r="U4092" i="11" s="1"/>
  <c r="T4093" i="11"/>
  <c r="U4093" i="11" s="1"/>
  <c r="T4094" i="11"/>
  <c r="U4094" i="11" s="1"/>
  <c r="T4095" i="11"/>
  <c r="U4095" i="11" s="1"/>
  <c r="T4096" i="11"/>
  <c r="U4096" i="11" s="1"/>
  <c r="T4097" i="11"/>
  <c r="U4097" i="11" s="1"/>
  <c r="T4098" i="11"/>
  <c r="U4098" i="11" s="1"/>
  <c r="T4099" i="11"/>
  <c r="U4099" i="11" s="1"/>
  <c r="T4100" i="11"/>
  <c r="U4100" i="11" s="1"/>
  <c r="T4101" i="11"/>
  <c r="U4101" i="11" s="1"/>
  <c r="T4102" i="11"/>
  <c r="U4102" i="11" s="1"/>
  <c r="T4103" i="11"/>
  <c r="U4103" i="11" s="1"/>
  <c r="T4104" i="11"/>
  <c r="U4104" i="11" s="1"/>
  <c r="T4105" i="11"/>
  <c r="U4105" i="11" s="1"/>
  <c r="T4106" i="11"/>
  <c r="U4106" i="11" s="1"/>
  <c r="T4107" i="11"/>
  <c r="U4107" i="11" s="1"/>
  <c r="T4108" i="11"/>
  <c r="U4108" i="11" s="1"/>
  <c r="T4109" i="11"/>
  <c r="U4109" i="11" s="1"/>
  <c r="T4110" i="11"/>
  <c r="U4110" i="11" s="1"/>
  <c r="T4111" i="11"/>
  <c r="U4111" i="11" s="1"/>
  <c r="T4112" i="11"/>
  <c r="U4112" i="11" s="1"/>
  <c r="T4113" i="11"/>
  <c r="U4113" i="11" s="1"/>
  <c r="T4114" i="11"/>
  <c r="U4114" i="11" s="1"/>
  <c r="T4115" i="11"/>
  <c r="U4115" i="11" s="1"/>
  <c r="T4116" i="11"/>
  <c r="U4116" i="11" s="1"/>
  <c r="T4117" i="11"/>
  <c r="U4117" i="11" s="1"/>
  <c r="T4118" i="11"/>
  <c r="U4118" i="11" s="1"/>
  <c r="T4119" i="11"/>
  <c r="U4119" i="11" s="1"/>
  <c r="T4120" i="11"/>
  <c r="U4120" i="11" s="1"/>
  <c r="T4121" i="11"/>
  <c r="U4121" i="11" s="1"/>
  <c r="T4122" i="11"/>
  <c r="U4122" i="11" s="1"/>
  <c r="T4123" i="11"/>
  <c r="U4123" i="11" s="1"/>
  <c r="T4124" i="11"/>
  <c r="U4124" i="11" s="1"/>
  <c r="T4125" i="11"/>
  <c r="U4125" i="11" s="1"/>
  <c r="T4126" i="11"/>
  <c r="U4126" i="11" s="1"/>
  <c r="T4127" i="11"/>
  <c r="U4127" i="11" s="1"/>
  <c r="T4128" i="11"/>
  <c r="U4128" i="11" s="1"/>
  <c r="T4129" i="11"/>
  <c r="U4129" i="11" s="1"/>
  <c r="T4130" i="11"/>
  <c r="U4130" i="11" s="1"/>
  <c r="T4131" i="11"/>
  <c r="U4131" i="11" s="1"/>
  <c r="T4132" i="11"/>
  <c r="U4132" i="11" s="1"/>
  <c r="T4133" i="11"/>
  <c r="U4133" i="11" s="1"/>
  <c r="T4134" i="11"/>
  <c r="U4134" i="11" s="1"/>
  <c r="T4135" i="11"/>
  <c r="U4135" i="11" s="1"/>
  <c r="T4136" i="11"/>
  <c r="U4136" i="11" s="1"/>
  <c r="T4137" i="11"/>
  <c r="U4137" i="11" s="1"/>
  <c r="T4138" i="11"/>
  <c r="U4138" i="11" s="1"/>
  <c r="T4139" i="11"/>
  <c r="U4139" i="11" s="1"/>
  <c r="T4140" i="11"/>
  <c r="U4140" i="11" s="1"/>
  <c r="T4141" i="11"/>
  <c r="U4141" i="11" s="1"/>
  <c r="T4142" i="11"/>
  <c r="U4142" i="11" s="1"/>
  <c r="T4143" i="11"/>
  <c r="U4143" i="11" s="1"/>
  <c r="T4144" i="11"/>
  <c r="U4144" i="11" s="1"/>
  <c r="T4145" i="11"/>
  <c r="U4145" i="11" s="1"/>
  <c r="T4146" i="11"/>
  <c r="U4146" i="11" s="1"/>
  <c r="T4147" i="11"/>
  <c r="U4147" i="11" s="1"/>
  <c r="T4148" i="11"/>
  <c r="U4148" i="11" s="1"/>
  <c r="T4149" i="11"/>
  <c r="U4149" i="11" s="1"/>
  <c r="T4150" i="11"/>
  <c r="U4150" i="11" s="1"/>
  <c r="T4151" i="11"/>
  <c r="U4151" i="11" s="1"/>
  <c r="T4152" i="11"/>
  <c r="U4152" i="11" s="1"/>
  <c r="T4153" i="11"/>
  <c r="U4153" i="11" s="1"/>
  <c r="T4154" i="11"/>
  <c r="U4154" i="11" s="1"/>
  <c r="T4155" i="11"/>
  <c r="U4155" i="11" s="1"/>
  <c r="T4156" i="11"/>
  <c r="U4156" i="11" s="1"/>
  <c r="T4157" i="11"/>
  <c r="U4157" i="11" s="1"/>
  <c r="T4158" i="11"/>
  <c r="U4158" i="11" s="1"/>
  <c r="T4159" i="11"/>
  <c r="U4159" i="11" s="1"/>
  <c r="T4160" i="11"/>
  <c r="U4160" i="11" s="1"/>
  <c r="T4161" i="11"/>
  <c r="U4161" i="11" s="1"/>
  <c r="T4162" i="11"/>
  <c r="U4162" i="11" s="1"/>
  <c r="T4163" i="11"/>
  <c r="U4163" i="11" s="1"/>
  <c r="T4164" i="11"/>
  <c r="U4164" i="11" s="1"/>
  <c r="T4165" i="11"/>
  <c r="U4165" i="11" s="1"/>
  <c r="T4166" i="11"/>
  <c r="U4166" i="11" s="1"/>
  <c r="T4167" i="11"/>
  <c r="U4167" i="11" s="1"/>
  <c r="T4168" i="11"/>
  <c r="U4168" i="11" s="1"/>
  <c r="T4169" i="11"/>
  <c r="U4169" i="11" s="1"/>
  <c r="T4170" i="11"/>
  <c r="U4170" i="11" s="1"/>
  <c r="T4171" i="11"/>
  <c r="U4171" i="11" s="1"/>
  <c r="T4172" i="11"/>
  <c r="U4172" i="11" s="1"/>
  <c r="T4173" i="11"/>
  <c r="U4173" i="11" s="1"/>
  <c r="T4174" i="11"/>
  <c r="U4174" i="11" s="1"/>
  <c r="T4175" i="11"/>
  <c r="U4175" i="11" s="1"/>
  <c r="T4176" i="11"/>
  <c r="U4176" i="11" s="1"/>
  <c r="T4177" i="11"/>
  <c r="U4177" i="11" s="1"/>
  <c r="T4178" i="11"/>
  <c r="U4178" i="11" s="1"/>
  <c r="T4179" i="11"/>
  <c r="U4179" i="11" s="1"/>
  <c r="T4180" i="11"/>
  <c r="U4180" i="11" s="1"/>
  <c r="T4181" i="11"/>
  <c r="U4181" i="11" s="1"/>
  <c r="T4182" i="11"/>
  <c r="U4182" i="11" s="1"/>
  <c r="T4183" i="11"/>
  <c r="U4183" i="11" s="1"/>
  <c r="T4184" i="11"/>
  <c r="U4184" i="11" s="1"/>
  <c r="T4185" i="11"/>
  <c r="U4185" i="11" s="1"/>
  <c r="T4186" i="11"/>
  <c r="U4186" i="11" s="1"/>
  <c r="T4187" i="11"/>
  <c r="U4187" i="11" s="1"/>
  <c r="T4188" i="11"/>
  <c r="U4188" i="11" s="1"/>
  <c r="T4189" i="11"/>
  <c r="U4189" i="11" s="1"/>
  <c r="T4190" i="11"/>
  <c r="U4190" i="11" s="1"/>
  <c r="T4191" i="11"/>
  <c r="U4191" i="11" s="1"/>
  <c r="T4192" i="11"/>
  <c r="U4192" i="11" s="1"/>
  <c r="T4193" i="11"/>
  <c r="U4193" i="11" s="1"/>
  <c r="T4194" i="11"/>
  <c r="U4194" i="11" s="1"/>
  <c r="T4195" i="11"/>
  <c r="U4195" i="11" s="1"/>
  <c r="T4196" i="11"/>
  <c r="U4196" i="11" s="1"/>
  <c r="T4197" i="11"/>
  <c r="U4197" i="11" s="1"/>
  <c r="T4198" i="11"/>
  <c r="U4198" i="11" s="1"/>
  <c r="T4199" i="11"/>
  <c r="U4199" i="11" s="1"/>
  <c r="T4200" i="11"/>
  <c r="U4200" i="11" s="1"/>
  <c r="T4201" i="11"/>
  <c r="U4201" i="11" s="1"/>
  <c r="T4202" i="11"/>
  <c r="U4202" i="11" s="1"/>
  <c r="T4203" i="11"/>
  <c r="U4203" i="11" s="1"/>
  <c r="T4204" i="11"/>
  <c r="U4204" i="11" s="1"/>
  <c r="T4205" i="11"/>
  <c r="U4205" i="11" s="1"/>
  <c r="T4206" i="11"/>
  <c r="U4206" i="11" s="1"/>
  <c r="T4207" i="11"/>
  <c r="U4207" i="11" s="1"/>
  <c r="T4208" i="11"/>
  <c r="U4208" i="11" s="1"/>
  <c r="T4209" i="11"/>
  <c r="U4209" i="11" s="1"/>
  <c r="T4210" i="11"/>
  <c r="U4210" i="11" s="1"/>
  <c r="T4211" i="11"/>
  <c r="U4211" i="11" s="1"/>
  <c r="T4212" i="11"/>
  <c r="U4212" i="11" s="1"/>
  <c r="T4213" i="11"/>
  <c r="U4213" i="11" s="1"/>
  <c r="T4214" i="11"/>
  <c r="U4214" i="11" s="1"/>
  <c r="T4215" i="11"/>
  <c r="U4215" i="11" s="1"/>
  <c r="T4216" i="11"/>
  <c r="U4216" i="11" s="1"/>
  <c r="T4217" i="11"/>
  <c r="U4217" i="11" s="1"/>
  <c r="T4218" i="11"/>
  <c r="U4218" i="11" s="1"/>
  <c r="T4219" i="11"/>
  <c r="U4219" i="11" s="1"/>
  <c r="T4220" i="11"/>
  <c r="U4220" i="11" s="1"/>
  <c r="T4221" i="11"/>
  <c r="U4221" i="11" s="1"/>
  <c r="T4222" i="11"/>
  <c r="U4222" i="11" s="1"/>
  <c r="T4223" i="11"/>
  <c r="U4223" i="11" s="1"/>
  <c r="T4224" i="11"/>
  <c r="U4224" i="11" s="1"/>
  <c r="T4225" i="11"/>
  <c r="U4225" i="11" s="1"/>
  <c r="T4226" i="11"/>
  <c r="U4226" i="11" s="1"/>
  <c r="T4227" i="11"/>
  <c r="U4227" i="11" s="1"/>
  <c r="T4228" i="11"/>
  <c r="U4228" i="11" s="1"/>
  <c r="T4229" i="11"/>
  <c r="U4229" i="11" s="1"/>
  <c r="T4230" i="11"/>
  <c r="U4230" i="11" s="1"/>
  <c r="T4231" i="11"/>
  <c r="U4231" i="11" s="1"/>
  <c r="T4232" i="11"/>
  <c r="U4232" i="11" s="1"/>
  <c r="T4233" i="11"/>
  <c r="U4233" i="11" s="1"/>
  <c r="T4234" i="11"/>
  <c r="U4234" i="11" s="1"/>
  <c r="T4235" i="11"/>
  <c r="U4235" i="11" s="1"/>
  <c r="T4236" i="11"/>
  <c r="U4236" i="11" s="1"/>
  <c r="T4237" i="11"/>
  <c r="U4237" i="11" s="1"/>
  <c r="T4238" i="11"/>
  <c r="U4238" i="11" s="1"/>
  <c r="T4239" i="11"/>
  <c r="U4239" i="11" s="1"/>
  <c r="T4240" i="11"/>
  <c r="U4240" i="11" s="1"/>
  <c r="T4241" i="11"/>
  <c r="U4241" i="11" s="1"/>
  <c r="T4242" i="11"/>
  <c r="U4242" i="11" s="1"/>
  <c r="T4243" i="11"/>
  <c r="U4243" i="11" s="1"/>
  <c r="T4244" i="11"/>
  <c r="U4244" i="11" s="1"/>
  <c r="T4245" i="11"/>
  <c r="U4245" i="11" s="1"/>
  <c r="T4246" i="11"/>
  <c r="U4246" i="11" s="1"/>
  <c r="T4247" i="11"/>
  <c r="U4247" i="11" s="1"/>
  <c r="T4248" i="11"/>
  <c r="U4248" i="11" s="1"/>
  <c r="T4249" i="11"/>
  <c r="U4249" i="11" s="1"/>
  <c r="T4250" i="11"/>
  <c r="U4250" i="11" s="1"/>
  <c r="T4251" i="11"/>
  <c r="U4251" i="11" s="1"/>
  <c r="T4252" i="11"/>
  <c r="U4252" i="11" s="1"/>
  <c r="T4253" i="11"/>
  <c r="U4253" i="11" s="1"/>
  <c r="T4254" i="11"/>
  <c r="U4254" i="11" s="1"/>
  <c r="T4255" i="11"/>
  <c r="U4255" i="11" s="1"/>
  <c r="T4256" i="11"/>
  <c r="U4256" i="11" s="1"/>
  <c r="T4257" i="11"/>
  <c r="U4257" i="11" s="1"/>
  <c r="T4258" i="11"/>
  <c r="U4258" i="11" s="1"/>
  <c r="T4259" i="11"/>
  <c r="U4259" i="11" s="1"/>
  <c r="T4260" i="11"/>
  <c r="U4260" i="11" s="1"/>
  <c r="T4261" i="11"/>
  <c r="U4261" i="11" s="1"/>
  <c r="T4262" i="11"/>
  <c r="U4262" i="11" s="1"/>
  <c r="T4263" i="11"/>
  <c r="U4263" i="11" s="1"/>
  <c r="T4264" i="11"/>
  <c r="U4264" i="11" s="1"/>
  <c r="T4265" i="11"/>
  <c r="U4265" i="11" s="1"/>
  <c r="T4266" i="11"/>
  <c r="U4266" i="11" s="1"/>
  <c r="T4267" i="11"/>
  <c r="U4267" i="11" s="1"/>
  <c r="T4268" i="11"/>
  <c r="U4268" i="11" s="1"/>
  <c r="T4269" i="11"/>
  <c r="U4269" i="11" s="1"/>
  <c r="T4270" i="11"/>
  <c r="U4270" i="11" s="1"/>
  <c r="T4271" i="11"/>
  <c r="U4271" i="11" s="1"/>
  <c r="T4272" i="11"/>
  <c r="U4272" i="11" s="1"/>
  <c r="T4273" i="11"/>
  <c r="U4273" i="11" s="1"/>
  <c r="T4274" i="11"/>
  <c r="U4274" i="11" s="1"/>
  <c r="T4275" i="11"/>
  <c r="U4275" i="11" s="1"/>
  <c r="T4276" i="11"/>
  <c r="U4276" i="11" s="1"/>
  <c r="T4277" i="11"/>
  <c r="U4277" i="11" s="1"/>
  <c r="T4278" i="11"/>
  <c r="U4278" i="11" s="1"/>
  <c r="T4279" i="11"/>
  <c r="U4279" i="11" s="1"/>
  <c r="T4280" i="11"/>
  <c r="U4280" i="11" s="1"/>
  <c r="T4281" i="11"/>
  <c r="U4281" i="11" s="1"/>
  <c r="T4282" i="11"/>
  <c r="U4282" i="11" s="1"/>
  <c r="T4283" i="11"/>
  <c r="U4283" i="11" s="1"/>
  <c r="T4284" i="11"/>
  <c r="U4284" i="11" s="1"/>
  <c r="T4285" i="11"/>
  <c r="U4285" i="11" s="1"/>
  <c r="T4286" i="11"/>
  <c r="U4286" i="11" s="1"/>
  <c r="T4287" i="11"/>
  <c r="U4287" i="11" s="1"/>
  <c r="T4288" i="11"/>
  <c r="U4288" i="11" s="1"/>
  <c r="T4289" i="11"/>
  <c r="U4289" i="11" s="1"/>
  <c r="T4290" i="11"/>
  <c r="U4290" i="11" s="1"/>
  <c r="T4291" i="11"/>
  <c r="U4291" i="11" s="1"/>
  <c r="T4292" i="11"/>
  <c r="U4292" i="11" s="1"/>
  <c r="T4293" i="11"/>
  <c r="U4293" i="11" s="1"/>
  <c r="T4294" i="11"/>
  <c r="U4294" i="11" s="1"/>
  <c r="T4295" i="11"/>
  <c r="U4295" i="11" s="1"/>
  <c r="T4296" i="11"/>
  <c r="U4296" i="11" s="1"/>
  <c r="T4297" i="11"/>
  <c r="U4297" i="11" s="1"/>
  <c r="T4298" i="11"/>
  <c r="U4298" i="11" s="1"/>
  <c r="T4299" i="11"/>
  <c r="U4299" i="11" s="1"/>
  <c r="T4300" i="11"/>
  <c r="U4300" i="11" s="1"/>
  <c r="T4301" i="11"/>
  <c r="U4301" i="11" s="1"/>
  <c r="T4302" i="11"/>
  <c r="U4302" i="11" s="1"/>
  <c r="T4303" i="11"/>
  <c r="U4303" i="11" s="1"/>
  <c r="T4304" i="11"/>
  <c r="U4304" i="11" s="1"/>
  <c r="T4305" i="11"/>
  <c r="U4305" i="11" s="1"/>
  <c r="T4306" i="11"/>
  <c r="U4306" i="11" s="1"/>
  <c r="T4307" i="11"/>
  <c r="U4307" i="11" s="1"/>
  <c r="T4308" i="11"/>
  <c r="U4308" i="11" s="1"/>
  <c r="T4309" i="11"/>
  <c r="U4309" i="11" s="1"/>
  <c r="T4310" i="11"/>
  <c r="U4310" i="11" s="1"/>
  <c r="T4311" i="11"/>
  <c r="U4311" i="11" s="1"/>
  <c r="T4312" i="11"/>
  <c r="U4312" i="11" s="1"/>
  <c r="T4313" i="11"/>
  <c r="U4313" i="11" s="1"/>
  <c r="T4314" i="11"/>
  <c r="U4314" i="11" s="1"/>
  <c r="T4315" i="11"/>
  <c r="U4315" i="11" s="1"/>
  <c r="T4316" i="11"/>
  <c r="U4316" i="11" s="1"/>
  <c r="T4317" i="11"/>
  <c r="U4317" i="11" s="1"/>
  <c r="T4318" i="11"/>
  <c r="U4318" i="11" s="1"/>
  <c r="T4319" i="11"/>
  <c r="U4319" i="11" s="1"/>
  <c r="T4320" i="11"/>
  <c r="U4320" i="11" s="1"/>
  <c r="T4321" i="11"/>
  <c r="U4321" i="11" s="1"/>
  <c r="T4322" i="11"/>
  <c r="U4322" i="11" s="1"/>
  <c r="T4323" i="11"/>
  <c r="U4323" i="11" s="1"/>
  <c r="T4324" i="11"/>
  <c r="U4324" i="11" s="1"/>
  <c r="T4325" i="11"/>
  <c r="U4325" i="11" s="1"/>
  <c r="T4326" i="11"/>
  <c r="U4326" i="11" s="1"/>
  <c r="T4327" i="11"/>
  <c r="U4327" i="11" s="1"/>
  <c r="T4328" i="11"/>
  <c r="U4328" i="11" s="1"/>
  <c r="T4329" i="11"/>
  <c r="U4329" i="11" s="1"/>
  <c r="T4330" i="11"/>
  <c r="U4330" i="11" s="1"/>
  <c r="T4331" i="11"/>
  <c r="U4331" i="11" s="1"/>
  <c r="T4332" i="11"/>
  <c r="U4332" i="11" s="1"/>
  <c r="T4333" i="11"/>
  <c r="U4333" i="11" s="1"/>
  <c r="T4334" i="11"/>
  <c r="U4334" i="11" s="1"/>
  <c r="T4335" i="11"/>
  <c r="U4335" i="11" s="1"/>
  <c r="T4336" i="11"/>
  <c r="U4336" i="11" s="1"/>
  <c r="T4337" i="11"/>
  <c r="U4337" i="11" s="1"/>
  <c r="T4338" i="11"/>
  <c r="U4338" i="11" s="1"/>
  <c r="T4339" i="11"/>
  <c r="U4339" i="11" s="1"/>
  <c r="T4340" i="11"/>
  <c r="U4340" i="11" s="1"/>
  <c r="T4341" i="11"/>
  <c r="U4341" i="11" s="1"/>
  <c r="T4342" i="11"/>
  <c r="U4342" i="11" s="1"/>
  <c r="T4343" i="11"/>
  <c r="U4343" i="11" s="1"/>
  <c r="T4344" i="11"/>
  <c r="U4344" i="11" s="1"/>
  <c r="T4345" i="11"/>
  <c r="U4345" i="11" s="1"/>
  <c r="T4346" i="11"/>
  <c r="U4346" i="11" s="1"/>
  <c r="T4347" i="11"/>
  <c r="U4347" i="11" s="1"/>
  <c r="T4348" i="11"/>
  <c r="U4348" i="11" s="1"/>
  <c r="T4349" i="11"/>
  <c r="U4349" i="11" s="1"/>
  <c r="T4350" i="11"/>
  <c r="U4350" i="11" s="1"/>
  <c r="T4351" i="11"/>
  <c r="U4351" i="11" s="1"/>
  <c r="T4352" i="11"/>
  <c r="U4352" i="11" s="1"/>
  <c r="T4353" i="11"/>
  <c r="U4353" i="11" s="1"/>
  <c r="T4354" i="11"/>
  <c r="U4354" i="11" s="1"/>
  <c r="T4355" i="11"/>
  <c r="U4355" i="11" s="1"/>
  <c r="T4356" i="11"/>
  <c r="U4356" i="11" s="1"/>
  <c r="T4357" i="11"/>
  <c r="U4357" i="11" s="1"/>
  <c r="T4358" i="11"/>
  <c r="U4358" i="11" s="1"/>
  <c r="T4359" i="11"/>
  <c r="U4359" i="11" s="1"/>
  <c r="T4360" i="11"/>
  <c r="U4360" i="11" s="1"/>
  <c r="T4361" i="11"/>
  <c r="U4361" i="11" s="1"/>
  <c r="T4362" i="11"/>
  <c r="U4362" i="11" s="1"/>
  <c r="T4363" i="11"/>
  <c r="U4363" i="11" s="1"/>
  <c r="T4364" i="11"/>
  <c r="U4364" i="11" s="1"/>
  <c r="T4365" i="11"/>
  <c r="U4365" i="11" s="1"/>
  <c r="T4366" i="11"/>
  <c r="U4366" i="11" s="1"/>
  <c r="T4367" i="11"/>
  <c r="U4367" i="11" s="1"/>
  <c r="T4368" i="11"/>
  <c r="U4368" i="11" s="1"/>
  <c r="T4369" i="11"/>
  <c r="U4369" i="11" s="1"/>
  <c r="T4370" i="11"/>
  <c r="U4370" i="11" s="1"/>
  <c r="T4371" i="11"/>
  <c r="U4371" i="11" s="1"/>
  <c r="T4372" i="11"/>
  <c r="U4372" i="11" s="1"/>
  <c r="T4373" i="11"/>
  <c r="U4373" i="11" s="1"/>
  <c r="T4374" i="11"/>
  <c r="U4374" i="11" s="1"/>
  <c r="T4375" i="11"/>
  <c r="U4375" i="11" s="1"/>
  <c r="T4376" i="11"/>
  <c r="U4376" i="11" s="1"/>
  <c r="T4377" i="11"/>
  <c r="U4377" i="11" s="1"/>
  <c r="T4378" i="11"/>
  <c r="U4378" i="11" s="1"/>
  <c r="T4379" i="11"/>
  <c r="U4379" i="11" s="1"/>
  <c r="T4380" i="11"/>
  <c r="U4380" i="11" s="1"/>
  <c r="T4381" i="11"/>
  <c r="U4381" i="11" s="1"/>
  <c r="T4382" i="11"/>
  <c r="U4382" i="11" s="1"/>
  <c r="T4383" i="11"/>
  <c r="U4383" i="11" s="1"/>
  <c r="T4384" i="11"/>
  <c r="U4384" i="11" s="1"/>
  <c r="T4385" i="11"/>
  <c r="U4385" i="11" s="1"/>
  <c r="T4386" i="11"/>
  <c r="U4386" i="11" s="1"/>
  <c r="T4387" i="11"/>
  <c r="U4387" i="11" s="1"/>
  <c r="T4388" i="11"/>
  <c r="U4388" i="11" s="1"/>
  <c r="T4389" i="11"/>
  <c r="U4389" i="11" s="1"/>
  <c r="T4390" i="11"/>
  <c r="U4390" i="11" s="1"/>
  <c r="T4391" i="11"/>
  <c r="U4391" i="11" s="1"/>
  <c r="T4392" i="11"/>
  <c r="U4392" i="11" s="1"/>
  <c r="T4393" i="11"/>
  <c r="U4393" i="11" s="1"/>
  <c r="T4394" i="11"/>
  <c r="U4394" i="11" s="1"/>
  <c r="T4395" i="11"/>
  <c r="U4395" i="11" s="1"/>
  <c r="T4396" i="11"/>
  <c r="U4396" i="11" s="1"/>
  <c r="T4397" i="11"/>
  <c r="U4397" i="11" s="1"/>
  <c r="T4398" i="11"/>
  <c r="U4398" i="11" s="1"/>
  <c r="T4399" i="11"/>
  <c r="U4399" i="11" s="1"/>
  <c r="T4400" i="11"/>
  <c r="U4400" i="11" s="1"/>
  <c r="T4401" i="11"/>
  <c r="U4401" i="11" s="1"/>
  <c r="T4402" i="11"/>
  <c r="U4402" i="11" s="1"/>
  <c r="T4403" i="11"/>
  <c r="U4403" i="11" s="1"/>
  <c r="T4404" i="11"/>
  <c r="U4404" i="11" s="1"/>
  <c r="T4405" i="11"/>
  <c r="U4405" i="11" s="1"/>
  <c r="T4406" i="11"/>
  <c r="U4406" i="11" s="1"/>
  <c r="T4407" i="11"/>
  <c r="U4407" i="11" s="1"/>
  <c r="T4408" i="11"/>
  <c r="U4408" i="11" s="1"/>
  <c r="T4409" i="11"/>
  <c r="U4409" i="11" s="1"/>
  <c r="T4410" i="11"/>
  <c r="U4410" i="11" s="1"/>
  <c r="T4411" i="11"/>
  <c r="U4411" i="11" s="1"/>
  <c r="T4412" i="11"/>
  <c r="U4412" i="11" s="1"/>
  <c r="T4413" i="11"/>
  <c r="U4413" i="11" s="1"/>
  <c r="T4414" i="11"/>
  <c r="U4414" i="11" s="1"/>
  <c r="T4415" i="11"/>
  <c r="U4415" i="11" s="1"/>
  <c r="T4416" i="11"/>
  <c r="U4416" i="11" s="1"/>
  <c r="T4417" i="11"/>
  <c r="U4417" i="11" s="1"/>
  <c r="T4418" i="11"/>
  <c r="U4418" i="11" s="1"/>
  <c r="T4419" i="11"/>
  <c r="U4419" i="11" s="1"/>
  <c r="T4420" i="11"/>
  <c r="U4420" i="11" s="1"/>
  <c r="T4421" i="11"/>
  <c r="U4421" i="11" s="1"/>
  <c r="T4422" i="11"/>
  <c r="U4422" i="11" s="1"/>
  <c r="T4423" i="11"/>
  <c r="U4423" i="11" s="1"/>
  <c r="T4424" i="11"/>
  <c r="U4424" i="11" s="1"/>
  <c r="T4425" i="11"/>
  <c r="U4425" i="11" s="1"/>
  <c r="T4426" i="11"/>
  <c r="U4426" i="11" s="1"/>
  <c r="T4427" i="11"/>
  <c r="U4427" i="11" s="1"/>
  <c r="T4428" i="11"/>
  <c r="U4428" i="11" s="1"/>
  <c r="T4429" i="11"/>
  <c r="U4429" i="11" s="1"/>
  <c r="T4430" i="11"/>
  <c r="U4430" i="11" s="1"/>
  <c r="T4431" i="11"/>
  <c r="U4431" i="11" s="1"/>
  <c r="T4432" i="11"/>
  <c r="U4432" i="11" s="1"/>
  <c r="T4433" i="11"/>
  <c r="U4433" i="11" s="1"/>
  <c r="T4434" i="11"/>
  <c r="U4434" i="11" s="1"/>
  <c r="T4435" i="11"/>
  <c r="U4435" i="11" s="1"/>
  <c r="T4436" i="11"/>
  <c r="U4436" i="11" s="1"/>
  <c r="T4437" i="11"/>
  <c r="U4437" i="11" s="1"/>
  <c r="T4438" i="11"/>
  <c r="U4438" i="11" s="1"/>
  <c r="T4439" i="11"/>
  <c r="U4439" i="11" s="1"/>
  <c r="T4440" i="11"/>
  <c r="U4440" i="11" s="1"/>
  <c r="T4441" i="11"/>
  <c r="U4441" i="11" s="1"/>
  <c r="T4442" i="11"/>
  <c r="U4442" i="11" s="1"/>
  <c r="T4443" i="11"/>
  <c r="U4443" i="11" s="1"/>
  <c r="T4444" i="11"/>
  <c r="U4444" i="11" s="1"/>
  <c r="T4445" i="11"/>
  <c r="U4445" i="11" s="1"/>
  <c r="T4446" i="11"/>
  <c r="U4446" i="11" s="1"/>
  <c r="T4447" i="11"/>
  <c r="U4447" i="11" s="1"/>
  <c r="T4448" i="11"/>
  <c r="U4448" i="11" s="1"/>
  <c r="T4449" i="11"/>
  <c r="U4449" i="11" s="1"/>
  <c r="T4450" i="11"/>
  <c r="U4450" i="11" s="1"/>
  <c r="T4451" i="11"/>
  <c r="U4451" i="11" s="1"/>
  <c r="T4452" i="11"/>
  <c r="U4452" i="11" s="1"/>
  <c r="T4453" i="11"/>
  <c r="U4453" i="11" s="1"/>
  <c r="T4454" i="11"/>
  <c r="U4454" i="11" s="1"/>
  <c r="T4455" i="11"/>
  <c r="U4455" i="11" s="1"/>
  <c r="T4456" i="11"/>
  <c r="U4456" i="11" s="1"/>
  <c r="T4457" i="11"/>
  <c r="U4457" i="11" s="1"/>
  <c r="T4458" i="11"/>
  <c r="U4458" i="11" s="1"/>
  <c r="T4459" i="11"/>
  <c r="U4459" i="11" s="1"/>
  <c r="T4460" i="11"/>
  <c r="U4460" i="11" s="1"/>
  <c r="T4461" i="11"/>
  <c r="U4461" i="11" s="1"/>
  <c r="T4462" i="11"/>
  <c r="U4462" i="11" s="1"/>
  <c r="T4463" i="11"/>
  <c r="U4463" i="11" s="1"/>
  <c r="T4464" i="11"/>
  <c r="U4464" i="11" s="1"/>
  <c r="T4465" i="11"/>
  <c r="U4465" i="11" s="1"/>
  <c r="T4466" i="11"/>
  <c r="U4466" i="11" s="1"/>
  <c r="T4467" i="11"/>
  <c r="U4467" i="11" s="1"/>
  <c r="T4468" i="11"/>
  <c r="U4468" i="11" s="1"/>
  <c r="T4469" i="11"/>
  <c r="U4469" i="11" s="1"/>
  <c r="T4470" i="11"/>
  <c r="U4470" i="11" s="1"/>
  <c r="T4471" i="11"/>
  <c r="U4471" i="11" s="1"/>
  <c r="T4472" i="11"/>
  <c r="U4472" i="11" s="1"/>
  <c r="T4473" i="11"/>
  <c r="U4473" i="11" s="1"/>
  <c r="T4474" i="11"/>
  <c r="U4474" i="11" s="1"/>
  <c r="T4475" i="11"/>
  <c r="U4475" i="11" s="1"/>
  <c r="T4476" i="11"/>
  <c r="U4476" i="11" s="1"/>
  <c r="T4477" i="11"/>
  <c r="U4477" i="11" s="1"/>
  <c r="T4478" i="11"/>
  <c r="U4478" i="11" s="1"/>
  <c r="T4479" i="11"/>
  <c r="U4479" i="11" s="1"/>
  <c r="T4480" i="11"/>
  <c r="U4480" i="11" s="1"/>
  <c r="T4481" i="11"/>
  <c r="U4481" i="11" s="1"/>
  <c r="T4482" i="11"/>
  <c r="U4482" i="11" s="1"/>
  <c r="T4483" i="11"/>
  <c r="U4483" i="11" s="1"/>
  <c r="T4484" i="11"/>
  <c r="U4484" i="11" s="1"/>
  <c r="T4485" i="11"/>
  <c r="U4485" i="11" s="1"/>
  <c r="T4486" i="11"/>
  <c r="U4486" i="11" s="1"/>
  <c r="T4487" i="11"/>
  <c r="U4487" i="11" s="1"/>
  <c r="T4488" i="11"/>
  <c r="U4488" i="11" s="1"/>
  <c r="T4489" i="11"/>
  <c r="U4489" i="11" s="1"/>
  <c r="T4490" i="11"/>
  <c r="U4490" i="11" s="1"/>
  <c r="T4491" i="11"/>
  <c r="U4491" i="11" s="1"/>
  <c r="T4492" i="11"/>
  <c r="U4492" i="11" s="1"/>
  <c r="T4493" i="11"/>
  <c r="U4493" i="11" s="1"/>
  <c r="T4494" i="11"/>
  <c r="U4494" i="11" s="1"/>
  <c r="T4495" i="11"/>
  <c r="U4495" i="11" s="1"/>
  <c r="T4496" i="11"/>
  <c r="U4496" i="11" s="1"/>
  <c r="T4497" i="11"/>
  <c r="U4497" i="11" s="1"/>
  <c r="T4498" i="11"/>
  <c r="U4498" i="11" s="1"/>
  <c r="T4499" i="11"/>
  <c r="U4499" i="11" s="1"/>
  <c r="T4500" i="11"/>
  <c r="U4500" i="11" s="1"/>
  <c r="T4501" i="11"/>
  <c r="U4501" i="11" s="1"/>
  <c r="T4502" i="11"/>
  <c r="U4502" i="11" s="1"/>
  <c r="T4503" i="11"/>
  <c r="U4503" i="11" s="1"/>
  <c r="T4504" i="11"/>
  <c r="U4504" i="11" s="1"/>
  <c r="T4505" i="11"/>
  <c r="U4505" i="11" s="1"/>
  <c r="T4506" i="11"/>
  <c r="U4506" i="11" s="1"/>
  <c r="T4507" i="11"/>
  <c r="U4507" i="11" s="1"/>
  <c r="T4508" i="11"/>
  <c r="U4508" i="11" s="1"/>
  <c r="T4509" i="11"/>
  <c r="U4509" i="11" s="1"/>
  <c r="T4510" i="11"/>
  <c r="U4510" i="11" s="1"/>
  <c r="T4511" i="11"/>
  <c r="U4511" i="11" s="1"/>
  <c r="T4512" i="11"/>
  <c r="U4512" i="11" s="1"/>
  <c r="T4513" i="11"/>
  <c r="U4513" i="11" s="1"/>
  <c r="T4514" i="11"/>
  <c r="U4514" i="11" s="1"/>
  <c r="T4515" i="11"/>
  <c r="U4515" i="11" s="1"/>
  <c r="T4516" i="11"/>
  <c r="U4516" i="11" s="1"/>
  <c r="T4517" i="11"/>
  <c r="U4517" i="11" s="1"/>
  <c r="T4518" i="11"/>
  <c r="U4518" i="11" s="1"/>
  <c r="T4519" i="11"/>
  <c r="U4519" i="11" s="1"/>
  <c r="T4520" i="11"/>
  <c r="U4520" i="11" s="1"/>
  <c r="T4521" i="11"/>
  <c r="U4521" i="11" s="1"/>
  <c r="T4522" i="11"/>
  <c r="U4522" i="11" s="1"/>
  <c r="T4523" i="11"/>
  <c r="U4523" i="11" s="1"/>
  <c r="T4524" i="11"/>
  <c r="U4524" i="11" s="1"/>
  <c r="T4525" i="11"/>
  <c r="U4525" i="11" s="1"/>
  <c r="T4526" i="11"/>
  <c r="U4526" i="11" s="1"/>
  <c r="T4527" i="11"/>
  <c r="U4527" i="11" s="1"/>
  <c r="T4528" i="11"/>
  <c r="U4528" i="11" s="1"/>
  <c r="T4529" i="11"/>
  <c r="U4529" i="11" s="1"/>
  <c r="T4530" i="11"/>
  <c r="U4530" i="11" s="1"/>
  <c r="T4531" i="11"/>
  <c r="U4531" i="11" s="1"/>
  <c r="T4532" i="11"/>
  <c r="U4532" i="11" s="1"/>
  <c r="T4533" i="11"/>
  <c r="U4533" i="11" s="1"/>
  <c r="T4534" i="11"/>
  <c r="U4534" i="11" s="1"/>
  <c r="T4535" i="11"/>
  <c r="U4535" i="11" s="1"/>
  <c r="T4536" i="11"/>
  <c r="U4536" i="11" s="1"/>
  <c r="T4537" i="11"/>
  <c r="U4537" i="11" s="1"/>
  <c r="T4538" i="11"/>
  <c r="U4538" i="11" s="1"/>
  <c r="T4539" i="11"/>
  <c r="U4539" i="11" s="1"/>
  <c r="T4540" i="11"/>
  <c r="U4540" i="11" s="1"/>
  <c r="T4541" i="11"/>
  <c r="U4541" i="11" s="1"/>
  <c r="T4542" i="11"/>
  <c r="U4542" i="11" s="1"/>
  <c r="T4543" i="11"/>
  <c r="U4543" i="11" s="1"/>
  <c r="T4544" i="11"/>
  <c r="U4544" i="11" s="1"/>
  <c r="T4545" i="11"/>
  <c r="U4545" i="11" s="1"/>
  <c r="T4546" i="11"/>
  <c r="U4546" i="11" s="1"/>
  <c r="T4547" i="11"/>
  <c r="U4547" i="11" s="1"/>
  <c r="T4548" i="11"/>
  <c r="U4548" i="11" s="1"/>
  <c r="T4549" i="11"/>
  <c r="U4549" i="11" s="1"/>
  <c r="T4550" i="11"/>
  <c r="U4550" i="11" s="1"/>
  <c r="T4551" i="11"/>
  <c r="U4551" i="11" s="1"/>
  <c r="T4552" i="11"/>
  <c r="U4552" i="11" s="1"/>
  <c r="T4553" i="11"/>
  <c r="U4553" i="11" s="1"/>
  <c r="T4554" i="11"/>
  <c r="U4554" i="11" s="1"/>
  <c r="T4555" i="11"/>
  <c r="U4555" i="11" s="1"/>
  <c r="T4556" i="11"/>
  <c r="U4556" i="11" s="1"/>
  <c r="T4557" i="11"/>
  <c r="U4557" i="11" s="1"/>
  <c r="T4558" i="11"/>
  <c r="U4558" i="11" s="1"/>
  <c r="T4559" i="11"/>
  <c r="U4559" i="11" s="1"/>
  <c r="T4560" i="11"/>
  <c r="U4560" i="11" s="1"/>
  <c r="T4561" i="11"/>
  <c r="U4561" i="11" s="1"/>
  <c r="T4562" i="11"/>
  <c r="U4562" i="11" s="1"/>
  <c r="T4563" i="11"/>
  <c r="U4563" i="11" s="1"/>
  <c r="T4564" i="11"/>
  <c r="U4564" i="11" s="1"/>
  <c r="T4565" i="11"/>
  <c r="U4565" i="11" s="1"/>
  <c r="T4566" i="11"/>
  <c r="U4566" i="11" s="1"/>
  <c r="T4567" i="11"/>
  <c r="U4567" i="11" s="1"/>
  <c r="T4568" i="11"/>
  <c r="U4568" i="11" s="1"/>
  <c r="T4569" i="11"/>
  <c r="U4569" i="11" s="1"/>
  <c r="T4570" i="11"/>
  <c r="U4570" i="11" s="1"/>
  <c r="T4571" i="11"/>
  <c r="U4571" i="11" s="1"/>
  <c r="T4572" i="11"/>
  <c r="U4572" i="11" s="1"/>
  <c r="T4573" i="11"/>
  <c r="U4573" i="11" s="1"/>
  <c r="T4574" i="11"/>
  <c r="U4574" i="11" s="1"/>
  <c r="T4575" i="11"/>
  <c r="U4575" i="11" s="1"/>
  <c r="T4576" i="11"/>
  <c r="U4576" i="11" s="1"/>
  <c r="T4577" i="11"/>
  <c r="U4577" i="11" s="1"/>
  <c r="T4578" i="11"/>
  <c r="U4578" i="11" s="1"/>
  <c r="T4579" i="11"/>
  <c r="U4579" i="11" s="1"/>
  <c r="T4580" i="11"/>
  <c r="U4580" i="11" s="1"/>
  <c r="T4581" i="11"/>
  <c r="U4581" i="11" s="1"/>
  <c r="T4582" i="11"/>
  <c r="U4582" i="11" s="1"/>
  <c r="T4583" i="11"/>
  <c r="U4583" i="11" s="1"/>
  <c r="T4584" i="11"/>
  <c r="U4584" i="11" s="1"/>
  <c r="T4585" i="11"/>
  <c r="U4585" i="11" s="1"/>
  <c r="T4586" i="11"/>
  <c r="U4586" i="11" s="1"/>
  <c r="T4587" i="11"/>
  <c r="U4587" i="11" s="1"/>
  <c r="T4588" i="11"/>
  <c r="U4588" i="11" s="1"/>
  <c r="T4589" i="11"/>
  <c r="U4589" i="11" s="1"/>
  <c r="T4590" i="11"/>
  <c r="U4590" i="11" s="1"/>
  <c r="T4591" i="11"/>
  <c r="U4591" i="11" s="1"/>
  <c r="T4592" i="11"/>
  <c r="U4592" i="11" s="1"/>
  <c r="T4593" i="11"/>
  <c r="U4593" i="11" s="1"/>
  <c r="T4594" i="11"/>
  <c r="U4594" i="11" s="1"/>
  <c r="T4595" i="11"/>
  <c r="U4595" i="11" s="1"/>
  <c r="T4596" i="11"/>
  <c r="U4596" i="11" s="1"/>
  <c r="T4597" i="11"/>
  <c r="U4597" i="11" s="1"/>
  <c r="T4598" i="11"/>
  <c r="U4598" i="11" s="1"/>
  <c r="T4599" i="11"/>
  <c r="U4599" i="11" s="1"/>
  <c r="T4600" i="11"/>
  <c r="U4600" i="11" s="1"/>
  <c r="T4601" i="11"/>
  <c r="U4601" i="11" s="1"/>
  <c r="T4602" i="11"/>
  <c r="U4602" i="11" s="1"/>
  <c r="T4603" i="11"/>
  <c r="U4603" i="11" s="1"/>
  <c r="T4604" i="11"/>
  <c r="U4604" i="11" s="1"/>
  <c r="T4605" i="11"/>
  <c r="U4605" i="11" s="1"/>
  <c r="T4606" i="11"/>
  <c r="U4606" i="11" s="1"/>
  <c r="T4607" i="11"/>
  <c r="U4607" i="11" s="1"/>
  <c r="T4608" i="11"/>
  <c r="U4608" i="11" s="1"/>
  <c r="T4609" i="11"/>
  <c r="U4609" i="11" s="1"/>
  <c r="T4610" i="11"/>
  <c r="U4610" i="11" s="1"/>
  <c r="T4611" i="11"/>
  <c r="U4611" i="11" s="1"/>
  <c r="T4612" i="11"/>
  <c r="U4612" i="11" s="1"/>
  <c r="T4613" i="11"/>
  <c r="U4613" i="11" s="1"/>
  <c r="T4614" i="11"/>
  <c r="U4614" i="11" s="1"/>
  <c r="T4615" i="11"/>
  <c r="U4615" i="11" s="1"/>
  <c r="T4616" i="11"/>
  <c r="U4616" i="11" s="1"/>
  <c r="T4617" i="11"/>
  <c r="U4617" i="11" s="1"/>
  <c r="T4618" i="11"/>
  <c r="U4618" i="11" s="1"/>
  <c r="T4619" i="11"/>
  <c r="U4619" i="11" s="1"/>
  <c r="T4620" i="11"/>
  <c r="U4620" i="11" s="1"/>
  <c r="T4621" i="11"/>
  <c r="U4621" i="11" s="1"/>
  <c r="T4622" i="11"/>
  <c r="U4622" i="11" s="1"/>
  <c r="T4623" i="11"/>
  <c r="U4623" i="11" s="1"/>
  <c r="T4624" i="11"/>
  <c r="U4624" i="11" s="1"/>
  <c r="T4625" i="11"/>
  <c r="U4625" i="11" s="1"/>
  <c r="T4626" i="11"/>
  <c r="U4626" i="11" s="1"/>
  <c r="T4627" i="11"/>
  <c r="U4627" i="11" s="1"/>
  <c r="T4628" i="11"/>
  <c r="U4628" i="11" s="1"/>
  <c r="T4629" i="11"/>
  <c r="U4629" i="11" s="1"/>
  <c r="T4630" i="11"/>
  <c r="U4630" i="11" s="1"/>
  <c r="T4631" i="11"/>
  <c r="U4631" i="11" s="1"/>
  <c r="T4632" i="11"/>
  <c r="U4632" i="11" s="1"/>
  <c r="T4633" i="11"/>
  <c r="U4633" i="11" s="1"/>
  <c r="T4634" i="11"/>
  <c r="U4634" i="11" s="1"/>
  <c r="T4635" i="11"/>
  <c r="U4635" i="11" s="1"/>
  <c r="T4636" i="11"/>
  <c r="U4636" i="11" s="1"/>
  <c r="T4637" i="11"/>
  <c r="U4637" i="11" s="1"/>
  <c r="T4638" i="11"/>
  <c r="U4638" i="11" s="1"/>
  <c r="T4639" i="11"/>
  <c r="U4639" i="11" s="1"/>
  <c r="T4640" i="11"/>
  <c r="U4640" i="11" s="1"/>
  <c r="T4641" i="11"/>
  <c r="U4641" i="11" s="1"/>
  <c r="T4642" i="11"/>
  <c r="U4642" i="11" s="1"/>
  <c r="T4643" i="11"/>
  <c r="U4643" i="11" s="1"/>
  <c r="T4644" i="11"/>
  <c r="U4644" i="11" s="1"/>
  <c r="T4645" i="11"/>
  <c r="U4645" i="11" s="1"/>
  <c r="T4646" i="11"/>
  <c r="U4646" i="11" s="1"/>
  <c r="T4647" i="11"/>
  <c r="U4647" i="11" s="1"/>
  <c r="T4648" i="11"/>
  <c r="U4648" i="11" s="1"/>
  <c r="T4649" i="11"/>
  <c r="U4649" i="11" s="1"/>
  <c r="T4650" i="11"/>
  <c r="U4650" i="11" s="1"/>
  <c r="T4651" i="11"/>
  <c r="U4651" i="11" s="1"/>
  <c r="T4652" i="11"/>
  <c r="U4652" i="11" s="1"/>
  <c r="T4653" i="11"/>
  <c r="U4653" i="11" s="1"/>
  <c r="T4654" i="11"/>
  <c r="U4654" i="11" s="1"/>
  <c r="T4655" i="11"/>
  <c r="U4655" i="11" s="1"/>
  <c r="T4656" i="11"/>
  <c r="U4656" i="11" s="1"/>
  <c r="T4657" i="11"/>
  <c r="U4657" i="11" s="1"/>
  <c r="T4658" i="11"/>
  <c r="U4658" i="11" s="1"/>
  <c r="T4659" i="11"/>
  <c r="U4659" i="11" s="1"/>
  <c r="T4660" i="11"/>
  <c r="U4660" i="11" s="1"/>
  <c r="T4661" i="11"/>
  <c r="U4661" i="11" s="1"/>
  <c r="T4662" i="11"/>
  <c r="U4662" i="11" s="1"/>
  <c r="T4663" i="11"/>
  <c r="U4663" i="11" s="1"/>
  <c r="T4664" i="11"/>
  <c r="U4664" i="11" s="1"/>
  <c r="T4665" i="11"/>
  <c r="U4665" i="11" s="1"/>
  <c r="T4666" i="11"/>
  <c r="U4666" i="11" s="1"/>
  <c r="T4667" i="11"/>
  <c r="U4667" i="11" s="1"/>
  <c r="T4668" i="11"/>
  <c r="U4668" i="11" s="1"/>
  <c r="T4669" i="11"/>
  <c r="U4669" i="11" s="1"/>
  <c r="T4670" i="11"/>
  <c r="U4670" i="11" s="1"/>
  <c r="T4671" i="11"/>
  <c r="U4671" i="11" s="1"/>
  <c r="T4672" i="11"/>
  <c r="U4672" i="11" s="1"/>
  <c r="T4673" i="11"/>
  <c r="U4673" i="11" s="1"/>
  <c r="T4674" i="11"/>
  <c r="U4674" i="11" s="1"/>
  <c r="T4675" i="11"/>
  <c r="U4675" i="11" s="1"/>
  <c r="T4676" i="11"/>
  <c r="U4676" i="11" s="1"/>
  <c r="T4677" i="11"/>
  <c r="U4677" i="11" s="1"/>
  <c r="T4678" i="11"/>
  <c r="U4678" i="11" s="1"/>
  <c r="T4679" i="11"/>
  <c r="U4679" i="11" s="1"/>
  <c r="T4680" i="11"/>
  <c r="U4680" i="11" s="1"/>
  <c r="T4681" i="11"/>
  <c r="U4681" i="11" s="1"/>
  <c r="T4682" i="11"/>
  <c r="U4682" i="11" s="1"/>
  <c r="T4683" i="11"/>
  <c r="U4683" i="11" s="1"/>
  <c r="T4684" i="11"/>
  <c r="U4684" i="11" s="1"/>
  <c r="T4685" i="11"/>
  <c r="U4685" i="11" s="1"/>
  <c r="T4686" i="11"/>
  <c r="U4686" i="11" s="1"/>
  <c r="T4687" i="11"/>
  <c r="U4687" i="11" s="1"/>
  <c r="T4688" i="11"/>
  <c r="U4688" i="11" s="1"/>
  <c r="T4689" i="11"/>
  <c r="U4689" i="11" s="1"/>
  <c r="T4690" i="11"/>
  <c r="U4690" i="11" s="1"/>
  <c r="T4691" i="11"/>
  <c r="U4691" i="11" s="1"/>
  <c r="T4692" i="11"/>
  <c r="U4692" i="11" s="1"/>
  <c r="T4693" i="11"/>
  <c r="U4693" i="11" s="1"/>
  <c r="T4694" i="11"/>
  <c r="U4694" i="11" s="1"/>
  <c r="T4695" i="11"/>
  <c r="U4695" i="11" s="1"/>
  <c r="T4696" i="11"/>
  <c r="U4696" i="11" s="1"/>
  <c r="T4697" i="11"/>
  <c r="U4697" i="11" s="1"/>
  <c r="T4698" i="11"/>
  <c r="U4698" i="11" s="1"/>
  <c r="T4699" i="11"/>
  <c r="U4699" i="11" s="1"/>
  <c r="T4700" i="11"/>
  <c r="U4700" i="11" s="1"/>
  <c r="T4701" i="11"/>
  <c r="U4701" i="11" s="1"/>
  <c r="T4702" i="11"/>
  <c r="U4702" i="11" s="1"/>
  <c r="T4703" i="11"/>
  <c r="U4703" i="11" s="1"/>
  <c r="T4704" i="11"/>
  <c r="U4704" i="11" s="1"/>
  <c r="T4705" i="11"/>
  <c r="U4705" i="11" s="1"/>
  <c r="T4706" i="11"/>
  <c r="U4706" i="11" s="1"/>
  <c r="T4707" i="11"/>
  <c r="U4707" i="11" s="1"/>
  <c r="T4708" i="11"/>
  <c r="U4708" i="11" s="1"/>
  <c r="T4709" i="11"/>
  <c r="U4709" i="11" s="1"/>
  <c r="T4710" i="11"/>
  <c r="U4710" i="11" s="1"/>
  <c r="T4711" i="11"/>
  <c r="U4711" i="11" s="1"/>
  <c r="T4712" i="11"/>
  <c r="U4712" i="11" s="1"/>
  <c r="T4713" i="11"/>
  <c r="U4713" i="11" s="1"/>
  <c r="T4714" i="11"/>
  <c r="U4714" i="11" s="1"/>
  <c r="T4715" i="11"/>
  <c r="U4715" i="11" s="1"/>
  <c r="T4716" i="11"/>
  <c r="U4716" i="11" s="1"/>
  <c r="T4717" i="11"/>
  <c r="U4717" i="11" s="1"/>
  <c r="T4718" i="11"/>
  <c r="U4718" i="11" s="1"/>
  <c r="T4719" i="11"/>
  <c r="U4719" i="11" s="1"/>
  <c r="T4720" i="11"/>
  <c r="U4720" i="11" s="1"/>
  <c r="T4721" i="11"/>
  <c r="U4721" i="11" s="1"/>
  <c r="T4722" i="11"/>
  <c r="U4722" i="11" s="1"/>
  <c r="T4723" i="11"/>
  <c r="U4723" i="11" s="1"/>
  <c r="T4724" i="11"/>
  <c r="U4724" i="11" s="1"/>
  <c r="T4725" i="11"/>
  <c r="U4725" i="11" s="1"/>
  <c r="T4726" i="11"/>
  <c r="U4726" i="11" s="1"/>
  <c r="T4727" i="11"/>
  <c r="U4727" i="11" s="1"/>
  <c r="T4728" i="11"/>
  <c r="U4728" i="11" s="1"/>
  <c r="T4729" i="11"/>
  <c r="U4729" i="11" s="1"/>
  <c r="T4730" i="11"/>
  <c r="U4730" i="11" s="1"/>
  <c r="T4731" i="11"/>
  <c r="U4731" i="11" s="1"/>
  <c r="T4732" i="11"/>
  <c r="U4732" i="11" s="1"/>
  <c r="T4733" i="11"/>
  <c r="U4733" i="11" s="1"/>
  <c r="T4734" i="11"/>
  <c r="U4734" i="11" s="1"/>
  <c r="T4735" i="11"/>
  <c r="U4735" i="11" s="1"/>
  <c r="T4736" i="11"/>
  <c r="U4736" i="11" s="1"/>
  <c r="T4737" i="11"/>
  <c r="U4737" i="11" s="1"/>
  <c r="T4738" i="11"/>
  <c r="U4738" i="11" s="1"/>
  <c r="T4739" i="11"/>
  <c r="U4739" i="11" s="1"/>
  <c r="T4740" i="11"/>
  <c r="U4740" i="11" s="1"/>
  <c r="T4741" i="11"/>
  <c r="U4741" i="11" s="1"/>
  <c r="T4742" i="11"/>
  <c r="U4742" i="11" s="1"/>
  <c r="T4743" i="11"/>
  <c r="U4743" i="11" s="1"/>
  <c r="T4744" i="11"/>
  <c r="U4744" i="11" s="1"/>
  <c r="T4745" i="11"/>
  <c r="U4745" i="11" s="1"/>
  <c r="T4746" i="11"/>
  <c r="U4746" i="11" s="1"/>
  <c r="T4747" i="11"/>
  <c r="U4747" i="11" s="1"/>
  <c r="T4748" i="11"/>
  <c r="U4748" i="11" s="1"/>
  <c r="T4749" i="11"/>
  <c r="U4749" i="11" s="1"/>
  <c r="T4750" i="11"/>
  <c r="U4750" i="11" s="1"/>
  <c r="T4751" i="11"/>
  <c r="U4751" i="11" s="1"/>
  <c r="T4752" i="11"/>
  <c r="U4752" i="11" s="1"/>
  <c r="T4753" i="11"/>
  <c r="U4753" i="11" s="1"/>
  <c r="T4754" i="11"/>
  <c r="U4754" i="11" s="1"/>
  <c r="T4755" i="11"/>
  <c r="U4755" i="11" s="1"/>
  <c r="T4756" i="11"/>
  <c r="U4756" i="11" s="1"/>
  <c r="T4757" i="11"/>
  <c r="U4757" i="11" s="1"/>
  <c r="T4758" i="11"/>
  <c r="U4758" i="11" s="1"/>
  <c r="T4759" i="11"/>
  <c r="U4759" i="11" s="1"/>
  <c r="T4760" i="11"/>
  <c r="U4760" i="11" s="1"/>
  <c r="T4761" i="11"/>
  <c r="U4761" i="11" s="1"/>
  <c r="T4762" i="11"/>
  <c r="U4762" i="11" s="1"/>
  <c r="T4763" i="11"/>
  <c r="U4763" i="11" s="1"/>
  <c r="T4764" i="11"/>
  <c r="U4764" i="11" s="1"/>
  <c r="T4765" i="11"/>
  <c r="U4765" i="11" s="1"/>
  <c r="T4766" i="11"/>
  <c r="U4766" i="11" s="1"/>
  <c r="T4767" i="11"/>
  <c r="U4767" i="11" s="1"/>
  <c r="T4768" i="11"/>
  <c r="U4768" i="11" s="1"/>
  <c r="T4769" i="11"/>
  <c r="U4769" i="11" s="1"/>
  <c r="T4770" i="11"/>
  <c r="U4770" i="11" s="1"/>
  <c r="T4771" i="11"/>
  <c r="U4771" i="11" s="1"/>
  <c r="T4772" i="11"/>
  <c r="U4772" i="11" s="1"/>
  <c r="T4773" i="11"/>
  <c r="U4773" i="11" s="1"/>
  <c r="T4774" i="11"/>
  <c r="U4774" i="11" s="1"/>
  <c r="T4775" i="11"/>
  <c r="U4775" i="11" s="1"/>
  <c r="T4776" i="11"/>
  <c r="U4776" i="11" s="1"/>
  <c r="T4777" i="11"/>
  <c r="U4777" i="11" s="1"/>
  <c r="T4778" i="11"/>
  <c r="U4778" i="11" s="1"/>
  <c r="T4779" i="11"/>
  <c r="U4779" i="11" s="1"/>
  <c r="T4780" i="11"/>
  <c r="U4780" i="11" s="1"/>
  <c r="T4781" i="11"/>
  <c r="U4781" i="11" s="1"/>
  <c r="T4782" i="11"/>
  <c r="U4782" i="11" s="1"/>
  <c r="T4783" i="11"/>
  <c r="U4783" i="11" s="1"/>
  <c r="T4784" i="11"/>
  <c r="U4784" i="11" s="1"/>
  <c r="T4785" i="11"/>
  <c r="U4785" i="11" s="1"/>
  <c r="T4786" i="11"/>
  <c r="U4786" i="11" s="1"/>
  <c r="T4787" i="11"/>
  <c r="U4787" i="11" s="1"/>
  <c r="T4788" i="11"/>
  <c r="U4788" i="11" s="1"/>
  <c r="T4789" i="11"/>
  <c r="U4789" i="11" s="1"/>
  <c r="T4790" i="11"/>
  <c r="U4790" i="11" s="1"/>
  <c r="T4791" i="11"/>
  <c r="U4791" i="11" s="1"/>
  <c r="T4792" i="11"/>
  <c r="U4792" i="11" s="1"/>
  <c r="T4793" i="11"/>
  <c r="U4793" i="11" s="1"/>
  <c r="T4794" i="11"/>
  <c r="U4794" i="11" s="1"/>
  <c r="T4795" i="11"/>
  <c r="U4795" i="11" s="1"/>
  <c r="T4796" i="11"/>
  <c r="U4796" i="11" s="1"/>
  <c r="T4797" i="11"/>
  <c r="U4797" i="11" s="1"/>
  <c r="T4798" i="11"/>
  <c r="U4798" i="11" s="1"/>
  <c r="T4799" i="11"/>
  <c r="U4799" i="11" s="1"/>
  <c r="T4800" i="11"/>
  <c r="U4800" i="11" s="1"/>
  <c r="T4801" i="11"/>
  <c r="U4801" i="11" s="1"/>
  <c r="T4802" i="11"/>
  <c r="U4802" i="11" s="1"/>
  <c r="T4803" i="11"/>
  <c r="U4803" i="11" s="1"/>
  <c r="T4804" i="11"/>
  <c r="U4804" i="11" s="1"/>
  <c r="T4805" i="11"/>
  <c r="U4805" i="11" s="1"/>
  <c r="T4806" i="11"/>
  <c r="U4806" i="11" s="1"/>
  <c r="T4807" i="11"/>
  <c r="U4807" i="11" s="1"/>
  <c r="T4808" i="11"/>
  <c r="U4808" i="11" s="1"/>
  <c r="T4809" i="11"/>
  <c r="U4809" i="11" s="1"/>
  <c r="T4810" i="11"/>
  <c r="U4810" i="11" s="1"/>
  <c r="T4811" i="11"/>
  <c r="U4811" i="11" s="1"/>
  <c r="T4812" i="11"/>
  <c r="U4812" i="11" s="1"/>
  <c r="T4813" i="11"/>
  <c r="U4813" i="11" s="1"/>
  <c r="T4814" i="11"/>
  <c r="U4814" i="11" s="1"/>
  <c r="T4815" i="11"/>
  <c r="U4815" i="11" s="1"/>
  <c r="T4816" i="11"/>
  <c r="U4816" i="11" s="1"/>
  <c r="T4817" i="11"/>
  <c r="U4817" i="11" s="1"/>
  <c r="T4818" i="11"/>
  <c r="U4818" i="11" s="1"/>
  <c r="T4819" i="11"/>
  <c r="U4819" i="11" s="1"/>
  <c r="T4820" i="11"/>
  <c r="U4820" i="11" s="1"/>
  <c r="T4821" i="11"/>
  <c r="U4821" i="11" s="1"/>
  <c r="T4822" i="11"/>
  <c r="U4822" i="11" s="1"/>
  <c r="T4823" i="11"/>
  <c r="U4823" i="11" s="1"/>
  <c r="T4824" i="11"/>
  <c r="U4824" i="11" s="1"/>
  <c r="T4825" i="11"/>
  <c r="U4825" i="11" s="1"/>
  <c r="T4826" i="11"/>
  <c r="U4826" i="11" s="1"/>
  <c r="T4827" i="11"/>
  <c r="U4827" i="11" s="1"/>
  <c r="T4828" i="11"/>
  <c r="U4828" i="11" s="1"/>
  <c r="T4829" i="11"/>
  <c r="U4829" i="11" s="1"/>
  <c r="T4830" i="11"/>
  <c r="U4830" i="11" s="1"/>
  <c r="T4831" i="11"/>
  <c r="U4831" i="11" s="1"/>
  <c r="T4832" i="11"/>
  <c r="U4832" i="11" s="1"/>
  <c r="T4833" i="11"/>
  <c r="U4833" i="11" s="1"/>
  <c r="T4834" i="11"/>
  <c r="U4834" i="11" s="1"/>
  <c r="T4835" i="11"/>
  <c r="U4835" i="11" s="1"/>
  <c r="T4836" i="11"/>
  <c r="U4836" i="11" s="1"/>
  <c r="T4837" i="11"/>
  <c r="U4837" i="11" s="1"/>
  <c r="T4838" i="11"/>
  <c r="U4838" i="11" s="1"/>
  <c r="T4839" i="11"/>
  <c r="U4839" i="11" s="1"/>
  <c r="T4840" i="11"/>
  <c r="U4840" i="11" s="1"/>
  <c r="T4841" i="11"/>
  <c r="U4841" i="11" s="1"/>
  <c r="T4842" i="11"/>
  <c r="U4842" i="11" s="1"/>
  <c r="T4843" i="11"/>
  <c r="U4843" i="11" s="1"/>
  <c r="T4844" i="11"/>
  <c r="U4844" i="11" s="1"/>
  <c r="T4845" i="11"/>
  <c r="U4845" i="11" s="1"/>
  <c r="T4846" i="11"/>
  <c r="U4846" i="11" s="1"/>
  <c r="T4847" i="11"/>
  <c r="U4847" i="11" s="1"/>
  <c r="T4848" i="11"/>
  <c r="U4848" i="11" s="1"/>
  <c r="T4849" i="11"/>
  <c r="U4849" i="11" s="1"/>
  <c r="T4850" i="11"/>
  <c r="U4850" i="11" s="1"/>
  <c r="T4851" i="11"/>
  <c r="U4851" i="11" s="1"/>
  <c r="T4852" i="11"/>
  <c r="U4852" i="11" s="1"/>
  <c r="T4853" i="11"/>
  <c r="U4853" i="11" s="1"/>
  <c r="T4854" i="11"/>
  <c r="U4854" i="11" s="1"/>
  <c r="T4855" i="11"/>
  <c r="U4855" i="11" s="1"/>
  <c r="T4856" i="11"/>
  <c r="U4856" i="11" s="1"/>
  <c r="T4857" i="11"/>
  <c r="U4857" i="11" s="1"/>
  <c r="T4858" i="11"/>
  <c r="U4858" i="11" s="1"/>
  <c r="T4859" i="11"/>
  <c r="U4859" i="11" s="1"/>
  <c r="T4860" i="11"/>
  <c r="U4860" i="11" s="1"/>
  <c r="T4861" i="11"/>
  <c r="U4861" i="11" s="1"/>
  <c r="T4862" i="11"/>
  <c r="U4862" i="11" s="1"/>
  <c r="T4863" i="11"/>
  <c r="U4863" i="11" s="1"/>
  <c r="T4864" i="11"/>
  <c r="U4864" i="11" s="1"/>
  <c r="T4865" i="11"/>
  <c r="U4865" i="11" s="1"/>
  <c r="T4866" i="11"/>
  <c r="U4866" i="11" s="1"/>
  <c r="T4867" i="11"/>
  <c r="U4867" i="11" s="1"/>
  <c r="T4868" i="11"/>
  <c r="U4868" i="11" s="1"/>
  <c r="T4869" i="11"/>
  <c r="U4869" i="11" s="1"/>
  <c r="T4870" i="11"/>
  <c r="U4870" i="11" s="1"/>
  <c r="T4871" i="11"/>
  <c r="U4871" i="11" s="1"/>
  <c r="T4872" i="11"/>
  <c r="U4872" i="11" s="1"/>
  <c r="T4873" i="11"/>
  <c r="U4873" i="11" s="1"/>
  <c r="T4874" i="11"/>
  <c r="U4874" i="11" s="1"/>
  <c r="T4875" i="11"/>
  <c r="U4875" i="11" s="1"/>
  <c r="T4876" i="11"/>
  <c r="U4876" i="11" s="1"/>
  <c r="T4877" i="11"/>
  <c r="U4877" i="11" s="1"/>
  <c r="T4878" i="11"/>
  <c r="U4878" i="11" s="1"/>
  <c r="T4879" i="11"/>
  <c r="U4879" i="11" s="1"/>
  <c r="T4880" i="11"/>
  <c r="U4880" i="11" s="1"/>
  <c r="T4881" i="11"/>
  <c r="U4881" i="11" s="1"/>
  <c r="T4882" i="11"/>
  <c r="U4882" i="11" s="1"/>
  <c r="T4883" i="11"/>
  <c r="U4883" i="11" s="1"/>
  <c r="T4884" i="11"/>
  <c r="U4884" i="11" s="1"/>
  <c r="T4885" i="11"/>
  <c r="U4885" i="11" s="1"/>
  <c r="T4886" i="11"/>
  <c r="U4886" i="11" s="1"/>
  <c r="T4887" i="11"/>
  <c r="U4887" i="11" s="1"/>
  <c r="T4888" i="11"/>
  <c r="U4888" i="11" s="1"/>
  <c r="T4889" i="11"/>
  <c r="U4889" i="11" s="1"/>
  <c r="T4890" i="11"/>
  <c r="U4890" i="11" s="1"/>
  <c r="T4891" i="11"/>
  <c r="U4891" i="11" s="1"/>
  <c r="T4892" i="11"/>
  <c r="U4892" i="11" s="1"/>
  <c r="T4893" i="11"/>
  <c r="U4893" i="11" s="1"/>
  <c r="T4894" i="11"/>
  <c r="U4894" i="11" s="1"/>
  <c r="T4895" i="11"/>
  <c r="U4895" i="11" s="1"/>
  <c r="T4896" i="11"/>
  <c r="U4896" i="11" s="1"/>
  <c r="T4897" i="11"/>
  <c r="U4897" i="11" s="1"/>
  <c r="T4898" i="11"/>
  <c r="U4898" i="11" s="1"/>
  <c r="T4899" i="11"/>
  <c r="U4899" i="11" s="1"/>
  <c r="T4900" i="11"/>
  <c r="U4900" i="11" s="1"/>
  <c r="T4901" i="11"/>
  <c r="U4901" i="11" s="1"/>
  <c r="T4902" i="11"/>
  <c r="U4902" i="11" s="1"/>
  <c r="T4903" i="11"/>
  <c r="U4903" i="11" s="1"/>
  <c r="T4904" i="11"/>
  <c r="U4904" i="11" s="1"/>
  <c r="T4905" i="11"/>
  <c r="U4905" i="11" s="1"/>
  <c r="T4906" i="11"/>
  <c r="U4906" i="11" s="1"/>
  <c r="T4907" i="11"/>
  <c r="U4907" i="11" s="1"/>
  <c r="T4908" i="11"/>
  <c r="U4908" i="11" s="1"/>
  <c r="T4909" i="11"/>
  <c r="U4909" i="11" s="1"/>
  <c r="T4910" i="11"/>
  <c r="U4910" i="11" s="1"/>
  <c r="T4911" i="11"/>
  <c r="U4911" i="11" s="1"/>
  <c r="T4912" i="11"/>
  <c r="U4912" i="11" s="1"/>
  <c r="T4913" i="11"/>
  <c r="U4913" i="11" s="1"/>
  <c r="T4914" i="11"/>
  <c r="U4914" i="11" s="1"/>
  <c r="T4915" i="11"/>
  <c r="U4915" i="11" s="1"/>
  <c r="T4916" i="11"/>
  <c r="U4916" i="11" s="1"/>
  <c r="T4917" i="11"/>
  <c r="U4917" i="11" s="1"/>
  <c r="T4918" i="11"/>
  <c r="U4918" i="11" s="1"/>
  <c r="T4919" i="11"/>
  <c r="U4919" i="11" s="1"/>
  <c r="T4920" i="11"/>
  <c r="U4920" i="11" s="1"/>
  <c r="T4921" i="11"/>
  <c r="U4921" i="11" s="1"/>
  <c r="T4922" i="11"/>
  <c r="U4922" i="11" s="1"/>
  <c r="T4923" i="11"/>
  <c r="U4923" i="11" s="1"/>
  <c r="T4924" i="11"/>
  <c r="U4924" i="11" s="1"/>
  <c r="T4925" i="11"/>
  <c r="U4925" i="11" s="1"/>
  <c r="T4926" i="11"/>
  <c r="U4926" i="11" s="1"/>
  <c r="T4927" i="11"/>
  <c r="U4927" i="11" s="1"/>
  <c r="T4928" i="11"/>
  <c r="U4928" i="11" s="1"/>
  <c r="T4929" i="11"/>
  <c r="U4929" i="11" s="1"/>
  <c r="T4930" i="11"/>
  <c r="U4930" i="11" s="1"/>
  <c r="T4931" i="11"/>
  <c r="U4931" i="11" s="1"/>
  <c r="T4932" i="11"/>
  <c r="U4932" i="11" s="1"/>
  <c r="T4933" i="11"/>
  <c r="U4933" i="11" s="1"/>
  <c r="T4934" i="11"/>
  <c r="U4934" i="11" s="1"/>
  <c r="T4935" i="11"/>
  <c r="U4935" i="11" s="1"/>
  <c r="T4936" i="11"/>
  <c r="U4936" i="11" s="1"/>
  <c r="T4937" i="11"/>
  <c r="U4937" i="11" s="1"/>
  <c r="T4938" i="11"/>
  <c r="U4938" i="11" s="1"/>
  <c r="T4939" i="11"/>
  <c r="U4939" i="11" s="1"/>
  <c r="T4940" i="11"/>
  <c r="U4940" i="11" s="1"/>
  <c r="T4941" i="11"/>
  <c r="U4941" i="11" s="1"/>
  <c r="T4942" i="11"/>
  <c r="U4942" i="11" s="1"/>
  <c r="T4943" i="11"/>
  <c r="U4943" i="11" s="1"/>
  <c r="T4944" i="11"/>
  <c r="U4944" i="11" s="1"/>
  <c r="T4945" i="11"/>
  <c r="U4945" i="11" s="1"/>
  <c r="T4946" i="11"/>
  <c r="U4946" i="11" s="1"/>
  <c r="T4947" i="11"/>
  <c r="U4947" i="11" s="1"/>
  <c r="T4948" i="11"/>
  <c r="U4948" i="11" s="1"/>
  <c r="T4949" i="11"/>
  <c r="U4949" i="11" s="1"/>
  <c r="T4950" i="11"/>
  <c r="U4950" i="11" s="1"/>
  <c r="T4951" i="11"/>
  <c r="U4951" i="11" s="1"/>
  <c r="T4952" i="11"/>
  <c r="U4952" i="11" s="1"/>
  <c r="T4953" i="11"/>
  <c r="U4953" i="11" s="1"/>
  <c r="T4954" i="11"/>
  <c r="U4954" i="11" s="1"/>
  <c r="T4955" i="11"/>
  <c r="U4955" i="11" s="1"/>
  <c r="T4956" i="11"/>
  <c r="U4956" i="11" s="1"/>
  <c r="T4957" i="11"/>
  <c r="U4957" i="11" s="1"/>
  <c r="T4958" i="11"/>
  <c r="U4958" i="11" s="1"/>
  <c r="T4959" i="11"/>
  <c r="U4959" i="11" s="1"/>
  <c r="T4960" i="11"/>
  <c r="U4960" i="11" s="1"/>
  <c r="T4961" i="11"/>
  <c r="U4961" i="11" s="1"/>
  <c r="T4962" i="11"/>
  <c r="U4962" i="11" s="1"/>
  <c r="T4963" i="11"/>
  <c r="U4963" i="11" s="1"/>
  <c r="T4964" i="11"/>
  <c r="U4964" i="11" s="1"/>
  <c r="T4965" i="11"/>
  <c r="U4965" i="11" s="1"/>
  <c r="T4966" i="11"/>
  <c r="U4966" i="11" s="1"/>
  <c r="T4967" i="11"/>
  <c r="U4967" i="11" s="1"/>
  <c r="T4968" i="11"/>
  <c r="U4968" i="11" s="1"/>
  <c r="T4969" i="11"/>
  <c r="U4969" i="11" s="1"/>
  <c r="T4970" i="11"/>
  <c r="U4970" i="11" s="1"/>
  <c r="T4971" i="11"/>
  <c r="U4971" i="11" s="1"/>
  <c r="T4972" i="11"/>
  <c r="U4972" i="11" s="1"/>
  <c r="T4973" i="11"/>
  <c r="U4973" i="11" s="1"/>
  <c r="T4974" i="11"/>
  <c r="U4974" i="11" s="1"/>
  <c r="T4975" i="11"/>
  <c r="U4975" i="11" s="1"/>
  <c r="T4976" i="11"/>
  <c r="U4976" i="11" s="1"/>
  <c r="T4977" i="11"/>
  <c r="U4977" i="11" s="1"/>
  <c r="T4978" i="11"/>
  <c r="U4978" i="11" s="1"/>
  <c r="T4979" i="11"/>
  <c r="U4979" i="11" s="1"/>
  <c r="T4980" i="11"/>
  <c r="U4980" i="11" s="1"/>
  <c r="T4981" i="11"/>
  <c r="U4981" i="11" s="1"/>
  <c r="T4982" i="11"/>
  <c r="U4982" i="11" s="1"/>
  <c r="T4983" i="11"/>
  <c r="U4983" i="11" s="1"/>
  <c r="T4984" i="11"/>
  <c r="U4984" i="11" s="1"/>
  <c r="T4985" i="11"/>
  <c r="U4985" i="11" s="1"/>
  <c r="T4986" i="11"/>
  <c r="U4986" i="11" s="1"/>
  <c r="T4987" i="11"/>
  <c r="U4987" i="11" s="1"/>
  <c r="T4988" i="11"/>
  <c r="U4988" i="11" s="1"/>
  <c r="T4989" i="11"/>
  <c r="U4989" i="11" s="1"/>
  <c r="T4990" i="11"/>
  <c r="U4990" i="11" s="1"/>
  <c r="T4991" i="11"/>
  <c r="U4991" i="11" s="1"/>
  <c r="T4992" i="11"/>
  <c r="U4992" i="11" s="1"/>
  <c r="T4993" i="11"/>
  <c r="U4993" i="11" s="1"/>
  <c r="T4994" i="11"/>
  <c r="U4994" i="11" s="1"/>
  <c r="T4995" i="11"/>
  <c r="U4995" i="11" s="1"/>
  <c r="T4996" i="11"/>
  <c r="U4996" i="11" s="1"/>
  <c r="T4997" i="11"/>
  <c r="U4997" i="11" s="1"/>
  <c r="T4998" i="11"/>
  <c r="U4998" i="11" s="1"/>
  <c r="T4999" i="11"/>
  <c r="U4999" i="11" s="1"/>
  <c r="T5000" i="11"/>
  <c r="U5000" i="11" s="1"/>
  <c r="T5001" i="11"/>
  <c r="U5001" i="11" s="1"/>
  <c r="T5002" i="11"/>
  <c r="U5002" i="11" s="1"/>
  <c r="T5003" i="11"/>
  <c r="U5003" i="11" s="1"/>
  <c r="T5004" i="11"/>
  <c r="U5004" i="11" s="1"/>
  <c r="T5005" i="11"/>
  <c r="U5005" i="11" s="1"/>
  <c r="T5006" i="11"/>
  <c r="U5006" i="11" s="1"/>
  <c r="T5007" i="11"/>
  <c r="U5007" i="11" s="1"/>
  <c r="T5008" i="11"/>
  <c r="U5008" i="11" s="1"/>
  <c r="T5009" i="11"/>
  <c r="U5009" i="11" s="1"/>
  <c r="T5010" i="11"/>
  <c r="U5010" i="11" s="1"/>
  <c r="T5011" i="11"/>
  <c r="U5011" i="11" s="1"/>
  <c r="T5012" i="11"/>
  <c r="U5012" i="11" s="1"/>
  <c r="T5013" i="11"/>
  <c r="U5013" i="11" s="1"/>
  <c r="T5014" i="11"/>
  <c r="U5014" i="11" s="1"/>
  <c r="T5015" i="11"/>
  <c r="U5015" i="11" s="1"/>
  <c r="T5016" i="11"/>
  <c r="U5016" i="11" s="1"/>
  <c r="T5017" i="11"/>
  <c r="U5017" i="11" s="1"/>
  <c r="T5018" i="11"/>
  <c r="U5018" i="11" s="1"/>
  <c r="T5019" i="11"/>
  <c r="U5019" i="11" s="1"/>
  <c r="T5020" i="11"/>
  <c r="U5020" i="11" s="1"/>
  <c r="T5021" i="11"/>
  <c r="U5021" i="11" s="1"/>
  <c r="T5022" i="11"/>
  <c r="U5022" i="11" s="1"/>
  <c r="T5023" i="11"/>
  <c r="U5023" i="11" s="1"/>
  <c r="T5024" i="11"/>
  <c r="U5024" i="11" s="1"/>
  <c r="T5025" i="11"/>
  <c r="U5025" i="11" s="1"/>
  <c r="T5026" i="11"/>
  <c r="U5026" i="11" s="1"/>
  <c r="T5027" i="11"/>
  <c r="U5027" i="11" s="1"/>
  <c r="T5028" i="11"/>
  <c r="U5028" i="11" s="1"/>
  <c r="T5029" i="11"/>
  <c r="U5029" i="11" s="1"/>
  <c r="T5030" i="11"/>
  <c r="U5030" i="11" s="1"/>
  <c r="T5031" i="11"/>
  <c r="U5031" i="11" s="1"/>
  <c r="T5032" i="11"/>
  <c r="U5032" i="11" s="1"/>
  <c r="T5033" i="11"/>
  <c r="U5033" i="11" s="1"/>
  <c r="T5034" i="11"/>
  <c r="U5034" i="11" s="1"/>
  <c r="T5035" i="11"/>
  <c r="U5035" i="11" s="1"/>
  <c r="T5036" i="11"/>
  <c r="U5036" i="11" s="1"/>
  <c r="T5037" i="11"/>
  <c r="U5037" i="11" s="1"/>
  <c r="T5038" i="11"/>
  <c r="U5038" i="11" s="1"/>
  <c r="T5039" i="11"/>
  <c r="U5039" i="11" s="1"/>
  <c r="T5040" i="11"/>
  <c r="U5040" i="11" s="1"/>
  <c r="T5041" i="11"/>
  <c r="U5041" i="11" s="1"/>
  <c r="T5042" i="11"/>
  <c r="U5042" i="11" s="1"/>
  <c r="T5043" i="11"/>
  <c r="U5043" i="11" s="1"/>
  <c r="T5044" i="11"/>
  <c r="U5044" i="11" s="1"/>
  <c r="T5045" i="11"/>
  <c r="U5045" i="11" s="1"/>
  <c r="T5046" i="11"/>
  <c r="U5046" i="11" s="1"/>
  <c r="T5047" i="11"/>
  <c r="U5047" i="11" s="1"/>
  <c r="T5048" i="11"/>
  <c r="U5048" i="11" s="1"/>
  <c r="T5049" i="11"/>
  <c r="U5049" i="11" s="1"/>
  <c r="T5050" i="11"/>
  <c r="U5050" i="11" s="1"/>
  <c r="T5051" i="11"/>
  <c r="U5051" i="11" s="1"/>
  <c r="T5052" i="11"/>
  <c r="U5052" i="11" s="1"/>
  <c r="T5053" i="11"/>
  <c r="U5053" i="11" s="1"/>
  <c r="T5054" i="11"/>
  <c r="U5054" i="11" s="1"/>
  <c r="T5055" i="11"/>
  <c r="U5055" i="11" s="1"/>
  <c r="T5056" i="11"/>
  <c r="U5056" i="11" s="1"/>
  <c r="T5057" i="11"/>
  <c r="U5057" i="11" s="1"/>
  <c r="T5058" i="11"/>
  <c r="U5058" i="11" s="1"/>
  <c r="T5059" i="11"/>
  <c r="U5059" i="11" s="1"/>
  <c r="T5060" i="11"/>
  <c r="U5060" i="11" s="1"/>
  <c r="T5061" i="11"/>
  <c r="U5061" i="11" s="1"/>
  <c r="T5062" i="11"/>
  <c r="U5062" i="11" s="1"/>
  <c r="T5063" i="11"/>
  <c r="U5063" i="11" s="1"/>
  <c r="T5064" i="11"/>
  <c r="U5064" i="11" s="1"/>
  <c r="T5065" i="11"/>
  <c r="U5065" i="11" s="1"/>
  <c r="T5066" i="11"/>
  <c r="U5066" i="11" s="1"/>
  <c r="T5067" i="11"/>
  <c r="U5067" i="11" s="1"/>
  <c r="T5068" i="11"/>
  <c r="U5068" i="11" s="1"/>
  <c r="T5069" i="11"/>
  <c r="U5069" i="11" s="1"/>
  <c r="T5070" i="11"/>
  <c r="U5070" i="11" s="1"/>
  <c r="T5071" i="11"/>
  <c r="U5071" i="11" s="1"/>
  <c r="T5072" i="11"/>
  <c r="U5072" i="11" s="1"/>
  <c r="T5073" i="11"/>
  <c r="U5073" i="11" s="1"/>
  <c r="T5074" i="11"/>
  <c r="U5074" i="11" s="1"/>
  <c r="T5075" i="11"/>
  <c r="U5075" i="11" s="1"/>
  <c r="T5076" i="11"/>
  <c r="U5076" i="11" s="1"/>
  <c r="T5077" i="11"/>
  <c r="U5077" i="11" s="1"/>
  <c r="T5078" i="11"/>
  <c r="U5078" i="11" s="1"/>
  <c r="T5079" i="11"/>
  <c r="U5079" i="11" s="1"/>
  <c r="T5080" i="11"/>
  <c r="U5080" i="11" s="1"/>
  <c r="T5081" i="11"/>
  <c r="U5081" i="11" s="1"/>
  <c r="T5082" i="11"/>
  <c r="U5082" i="11" s="1"/>
  <c r="T5083" i="11"/>
  <c r="U5083" i="11" s="1"/>
  <c r="T5084" i="11"/>
  <c r="U5084" i="11" s="1"/>
  <c r="T5085" i="11"/>
  <c r="U5085" i="11" s="1"/>
  <c r="T5086" i="11"/>
  <c r="U5086" i="11" s="1"/>
  <c r="T5087" i="11"/>
  <c r="U5087" i="11" s="1"/>
  <c r="T5088" i="11"/>
  <c r="U5088" i="11" s="1"/>
  <c r="T5089" i="11"/>
  <c r="U5089" i="11" s="1"/>
  <c r="T5090" i="11"/>
  <c r="U5090" i="11" s="1"/>
  <c r="T5091" i="11"/>
  <c r="U5091" i="11" s="1"/>
  <c r="T5092" i="11"/>
  <c r="U5092" i="11" s="1"/>
  <c r="T5093" i="11"/>
  <c r="U5093" i="11" s="1"/>
  <c r="T5094" i="11"/>
  <c r="U5094" i="11" s="1"/>
  <c r="T5095" i="11"/>
  <c r="U5095" i="11" s="1"/>
  <c r="T5096" i="11"/>
  <c r="U5096" i="11" s="1"/>
  <c r="T5097" i="11"/>
  <c r="U5097" i="11" s="1"/>
  <c r="T5098" i="11"/>
  <c r="U5098" i="11" s="1"/>
  <c r="T5099" i="11"/>
  <c r="U5099" i="11" s="1"/>
  <c r="T5100" i="11"/>
  <c r="U5100" i="11" s="1"/>
  <c r="T5101" i="11"/>
  <c r="U5101" i="11" s="1"/>
  <c r="T5102" i="11"/>
  <c r="U5102" i="11" s="1"/>
  <c r="T5103" i="11"/>
  <c r="U5103" i="11" s="1"/>
  <c r="T5104" i="11"/>
  <c r="U5104" i="11" s="1"/>
  <c r="T5105" i="11"/>
  <c r="U5105" i="11" s="1"/>
  <c r="T5106" i="11"/>
  <c r="U5106" i="11" s="1"/>
  <c r="T5107" i="11"/>
  <c r="U5107" i="11" s="1"/>
  <c r="T5108" i="11"/>
  <c r="U5108" i="11" s="1"/>
  <c r="T5109" i="11"/>
  <c r="U5109" i="11" s="1"/>
  <c r="T5110" i="11"/>
  <c r="U5110" i="11" s="1"/>
  <c r="T5111" i="11"/>
  <c r="U5111" i="11" s="1"/>
  <c r="T5112" i="11"/>
  <c r="U5112" i="11" s="1"/>
  <c r="T5113" i="11"/>
  <c r="U5113" i="11" s="1"/>
  <c r="T5114" i="11"/>
  <c r="U5114" i="11" s="1"/>
  <c r="T5115" i="11"/>
  <c r="U5115" i="11" s="1"/>
  <c r="T5116" i="11"/>
  <c r="U5116" i="11" s="1"/>
  <c r="T5117" i="11"/>
  <c r="U5117" i="11" s="1"/>
  <c r="T5118" i="11"/>
  <c r="U5118" i="11" s="1"/>
  <c r="T5119" i="11"/>
  <c r="U5119" i="11" s="1"/>
  <c r="T5120" i="11"/>
  <c r="U5120" i="11" s="1"/>
  <c r="T5121" i="11"/>
  <c r="U5121" i="11" s="1"/>
  <c r="T5122" i="11"/>
  <c r="U5122" i="11" s="1"/>
  <c r="T5123" i="11"/>
  <c r="U5123" i="11" s="1"/>
  <c r="T5124" i="11"/>
  <c r="U5124" i="11" s="1"/>
  <c r="T5125" i="11"/>
  <c r="U5125" i="11" s="1"/>
  <c r="T5126" i="11"/>
  <c r="U5126" i="11" s="1"/>
  <c r="T5127" i="11"/>
  <c r="U5127" i="11" s="1"/>
  <c r="T5128" i="11"/>
  <c r="U5128" i="11" s="1"/>
  <c r="T5129" i="11"/>
  <c r="U5129" i="11" s="1"/>
  <c r="T5130" i="11"/>
  <c r="U5130" i="11" s="1"/>
  <c r="T5131" i="11"/>
  <c r="U5131" i="11" s="1"/>
  <c r="T5132" i="11"/>
  <c r="U5132" i="11" s="1"/>
  <c r="T5133" i="11"/>
  <c r="U5133" i="11" s="1"/>
  <c r="T5134" i="11"/>
  <c r="U5134" i="11" s="1"/>
  <c r="T5135" i="11"/>
  <c r="U5135" i="11" s="1"/>
  <c r="T5136" i="11"/>
  <c r="U5136" i="11" s="1"/>
  <c r="T5137" i="11"/>
  <c r="U5137" i="11" s="1"/>
  <c r="T5138" i="11"/>
  <c r="U5138" i="11" s="1"/>
  <c r="T5139" i="11"/>
  <c r="U5139" i="11" s="1"/>
  <c r="T5140" i="11"/>
  <c r="U5140" i="11" s="1"/>
  <c r="T5141" i="11"/>
  <c r="U5141" i="11" s="1"/>
  <c r="T5142" i="11"/>
  <c r="U5142" i="11" s="1"/>
  <c r="T5143" i="11"/>
  <c r="U5143" i="11" s="1"/>
  <c r="T5144" i="11"/>
  <c r="U5144" i="11" s="1"/>
  <c r="T5145" i="11"/>
  <c r="U5145" i="11" s="1"/>
  <c r="T5146" i="11"/>
  <c r="U5146" i="11" s="1"/>
  <c r="T5147" i="11"/>
  <c r="U5147" i="11" s="1"/>
  <c r="T5148" i="11"/>
  <c r="U5148" i="11" s="1"/>
  <c r="T5149" i="11"/>
  <c r="U5149" i="11" s="1"/>
  <c r="T5150" i="11"/>
  <c r="U5150" i="11" s="1"/>
  <c r="T5151" i="11"/>
  <c r="U5151" i="11" s="1"/>
  <c r="T5152" i="11"/>
  <c r="U5152" i="11" s="1"/>
  <c r="T5153" i="11"/>
  <c r="U5153" i="11" s="1"/>
  <c r="T5154" i="11"/>
  <c r="U5154" i="11" s="1"/>
  <c r="T5155" i="11"/>
  <c r="U5155" i="11" s="1"/>
  <c r="T5156" i="11"/>
  <c r="U5156" i="11" s="1"/>
  <c r="T5157" i="11"/>
  <c r="U5157" i="11" s="1"/>
  <c r="T5158" i="11"/>
  <c r="U5158" i="11" s="1"/>
  <c r="T5159" i="11"/>
  <c r="U5159" i="11" s="1"/>
  <c r="T5160" i="11"/>
  <c r="U5160" i="11" s="1"/>
  <c r="T5161" i="11"/>
  <c r="U5161" i="11" s="1"/>
  <c r="T5162" i="11"/>
  <c r="U5162" i="11" s="1"/>
  <c r="T5163" i="11"/>
  <c r="U5163" i="11" s="1"/>
  <c r="T5164" i="11"/>
  <c r="U5164" i="11" s="1"/>
  <c r="T5165" i="11"/>
  <c r="U5165" i="11" s="1"/>
  <c r="T5166" i="11"/>
  <c r="U5166" i="11" s="1"/>
  <c r="T5167" i="11"/>
  <c r="U5167" i="11" s="1"/>
  <c r="T5168" i="11"/>
  <c r="U5168" i="11" s="1"/>
  <c r="T5169" i="11"/>
  <c r="U5169" i="11" s="1"/>
  <c r="T5170" i="11"/>
  <c r="U5170" i="11" s="1"/>
  <c r="T5171" i="11"/>
  <c r="U5171" i="11" s="1"/>
  <c r="T5172" i="11"/>
  <c r="U5172" i="11" s="1"/>
  <c r="T5173" i="11"/>
  <c r="U5173" i="11" s="1"/>
  <c r="T5174" i="11"/>
  <c r="U5174" i="11" s="1"/>
  <c r="T5175" i="11"/>
  <c r="U5175" i="11" s="1"/>
  <c r="T5176" i="11"/>
  <c r="U5176" i="11" s="1"/>
  <c r="T5177" i="11"/>
  <c r="U5177" i="11" s="1"/>
  <c r="T5178" i="11"/>
  <c r="U5178" i="11" s="1"/>
  <c r="T5179" i="11"/>
  <c r="U5179" i="11" s="1"/>
  <c r="T5180" i="11"/>
  <c r="U5180" i="11" s="1"/>
  <c r="T5181" i="11"/>
  <c r="U5181" i="11" s="1"/>
  <c r="T5182" i="11"/>
  <c r="U5182" i="11" s="1"/>
  <c r="T5183" i="11"/>
  <c r="U5183" i="11" s="1"/>
  <c r="T5184" i="11"/>
  <c r="U5184" i="11" s="1"/>
  <c r="T5185" i="11"/>
  <c r="U5185" i="11" s="1"/>
  <c r="T5186" i="11"/>
  <c r="U5186" i="11" s="1"/>
  <c r="T5187" i="11"/>
  <c r="U5187" i="11" s="1"/>
  <c r="T5188" i="11"/>
  <c r="U5188" i="11" s="1"/>
  <c r="T5189" i="11"/>
  <c r="U5189" i="11" s="1"/>
  <c r="T5190" i="11"/>
  <c r="U5190" i="11" s="1"/>
  <c r="T5191" i="11"/>
  <c r="U5191" i="11" s="1"/>
  <c r="T5192" i="11"/>
  <c r="U5192" i="11" s="1"/>
  <c r="T5193" i="11"/>
  <c r="U5193" i="11" s="1"/>
  <c r="T5194" i="11"/>
  <c r="U5194" i="11" s="1"/>
  <c r="T5195" i="11"/>
  <c r="U5195" i="11" s="1"/>
  <c r="T5196" i="11"/>
  <c r="U5196" i="11" s="1"/>
  <c r="T5197" i="11"/>
  <c r="U5197" i="11" s="1"/>
  <c r="T5198" i="11"/>
  <c r="U5198" i="11" s="1"/>
  <c r="T5199" i="11"/>
  <c r="U5199" i="11" s="1"/>
  <c r="T5200" i="11"/>
  <c r="U5200" i="11" s="1"/>
  <c r="T5201" i="11"/>
  <c r="U5201" i="11" s="1"/>
  <c r="T5202" i="11"/>
  <c r="U5202" i="11" s="1"/>
  <c r="T5203" i="11"/>
  <c r="U5203" i="11" s="1"/>
  <c r="T5204" i="11"/>
  <c r="U5204" i="11" s="1"/>
  <c r="T5205" i="11"/>
  <c r="U5205" i="11" s="1"/>
  <c r="T5206" i="11"/>
  <c r="U5206" i="11" s="1"/>
  <c r="T5207" i="11"/>
  <c r="U5207" i="11" s="1"/>
  <c r="T5208" i="11"/>
  <c r="U5208" i="11" s="1"/>
  <c r="T5209" i="11"/>
  <c r="U5209" i="11" s="1"/>
  <c r="T5210" i="11"/>
  <c r="U5210" i="11" s="1"/>
  <c r="T5211" i="11"/>
  <c r="U5211" i="11" s="1"/>
  <c r="T5212" i="11"/>
  <c r="U5212" i="11" s="1"/>
  <c r="T5213" i="11"/>
  <c r="U5213" i="11" s="1"/>
  <c r="T5214" i="11"/>
  <c r="U5214" i="11" s="1"/>
  <c r="T5215" i="11"/>
  <c r="U5215" i="11" s="1"/>
  <c r="T5216" i="11"/>
  <c r="U5216" i="11" s="1"/>
  <c r="T5217" i="11"/>
  <c r="U5217" i="11" s="1"/>
  <c r="T5218" i="11"/>
  <c r="U5218" i="11" s="1"/>
  <c r="T5219" i="11"/>
  <c r="U5219" i="11" s="1"/>
  <c r="T5220" i="11"/>
  <c r="U5220" i="11" s="1"/>
  <c r="T5221" i="11"/>
  <c r="U5221" i="11" s="1"/>
  <c r="T5222" i="11"/>
  <c r="U5222" i="11" s="1"/>
  <c r="T5223" i="11"/>
  <c r="U5223" i="11" s="1"/>
  <c r="T5224" i="11"/>
  <c r="U5224" i="11" s="1"/>
  <c r="T5225" i="11"/>
  <c r="U5225" i="11" s="1"/>
  <c r="T5226" i="11"/>
  <c r="U5226" i="11" s="1"/>
  <c r="T5227" i="11"/>
  <c r="U5227" i="11" s="1"/>
  <c r="T5228" i="11"/>
  <c r="U5228" i="11" s="1"/>
  <c r="T5229" i="11"/>
  <c r="U5229" i="11" s="1"/>
  <c r="T5230" i="11"/>
  <c r="U5230" i="11" s="1"/>
  <c r="T5231" i="11"/>
  <c r="U5231" i="11" s="1"/>
  <c r="T5232" i="11"/>
  <c r="U5232" i="11" s="1"/>
  <c r="T5233" i="11"/>
  <c r="U5233" i="11" s="1"/>
  <c r="T5234" i="11"/>
  <c r="U5234" i="11" s="1"/>
  <c r="T5235" i="11"/>
  <c r="U5235" i="11" s="1"/>
  <c r="T5236" i="11"/>
  <c r="U5236" i="11" s="1"/>
  <c r="T5237" i="11"/>
  <c r="U5237" i="11" s="1"/>
  <c r="T5238" i="11"/>
  <c r="U5238" i="11" s="1"/>
  <c r="T5239" i="11"/>
  <c r="U5239" i="11" s="1"/>
  <c r="T5240" i="11"/>
  <c r="U5240" i="11" s="1"/>
  <c r="T5241" i="11"/>
  <c r="U5241" i="11" s="1"/>
  <c r="T5242" i="11"/>
  <c r="U5242" i="11" s="1"/>
  <c r="T5243" i="11"/>
  <c r="U5243" i="11" s="1"/>
  <c r="T5244" i="11"/>
  <c r="U5244" i="11" s="1"/>
  <c r="T5245" i="11"/>
  <c r="U5245" i="11" s="1"/>
  <c r="T5246" i="11"/>
  <c r="U5246" i="11" s="1"/>
  <c r="T5247" i="11"/>
  <c r="U5247" i="11" s="1"/>
  <c r="T5248" i="11"/>
  <c r="U5248" i="11" s="1"/>
  <c r="T5249" i="11"/>
  <c r="U5249" i="11" s="1"/>
  <c r="T5250" i="11"/>
  <c r="U5250" i="11" s="1"/>
  <c r="T5251" i="11"/>
  <c r="U5251" i="11" s="1"/>
  <c r="T5252" i="11"/>
  <c r="U5252" i="11" s="1"/>
  <c r="T5253" i="11"/>
  <c r="U5253" i="11" s="1"/>
  <c r="T5254" i="11"/>
  <c r="U5254" i="11" s="1"/>
  <c r="T5255" i="11"/>
  <c r="U5255" i="11" s="1"/>
  <c r="T5256" i="11"/>
  <c r="U5256" i="11" s="1"/>
  <c r="T5257" i="11"/>
  <c r="U5257" i="11" s="1"/>
  <c r="T5258" i="11"/>
  <c r="U5258" i="11" s="1"/>
  <c r="T5259" i="11"/>
  <c r="U5259" i="11" s="1"/>
  <c r="T5260" i="11"/>
  <c r="U5260" i="11" s="1"/>
  <c r="T5261" i="11"/>
  <c r="U5261" i="11" s="1"/>
  <c r="T5262" i="11"/>
  <c r="U5262" i="11" s="1"/>
  <c r="T5263" i="11"/>
  <c r="U5263" i="11" s="1"/>
  <c r="T5264" i="11"/>
  <c r="U5264" i="11" s="1"/>
  <c r="T5265" i="11"/>
  <c r="U5265" i="11" s="1"/>
  <c r="T5266" i="11"/>
  <c r="U5266" i="11" s="1"/>
  <c r="T5267" i="11"/>
  <c r="U5267" i="11" s="1"/>
  <c r="T5268" i="11"/>
  <c r="U5268" i="11" s="1"/>
  <c r="T5269" i="11"/>
  <c r="U5269" i="11" s="1"/>
  <c r="T5270" i="11"/>
  <c r="U5270" i="11" s="1"/>
  <c r="T5271" i="11"/>
  <c r="U5271" i="11" s="1"/>
  <c r="T5272" i="11"/>
  <c r="U5272" i="11" s="1"/>
  <c r="T5273" i="11"/>
  <c r="U5273" i="11" s="1"/>
  <c r="T5274" i="11"/>
  <c r="U5274" i="11" s="1"/>
  <c r="T5275" i="11"/>
  <c r="U5275" i="11" s="1"/>
  <c r="T5276" i="11"/>
  <c r="U5276" i="11" s="1"/>
  <c r="T5277" i="11"/>
  <c r="U5277" i="11" s="1"/>
  <c r="T5278" i="11"/>
  <c r="U5278" i="11" s="1"/>
  <c r="T5279" i="11"/>
  <c r="U5279" i="11" s="1"/>
  <c r="T5280" i="11"/>
  <c r="U5280" i="11" s="1"/>
  <c r="T5281" i="11"/>
  <c r="U5281" i="11" s="1"/>
  <c r="T5282" i="11"/>
  <c r="U5282" i="11" s="1"/>
  <c r="T5283" i="11"/>
  <c r="U5283" i="11" s="1"/>
  <c r="T5284" i="11"/>
  <c r="U5284" i="11" s="1"/>
  <c r="T5285" i="11"/>
  <c r="U5285" i="11" s="1"/>
  <c r="T5286" i="11"/>
  <c r="U5286" i="11" s="1"/>
  <c r="T5287" i="11"/>
  <c r="U5287" i="11" s="1"/>
  <c r="T5288" i="11"/>
  <c r="U5288" i="11" s="1"/>
  <c r="T5289" i="11"/>
  <c r="U5289" i="11" s="1"/>
  <c r="T5290" i="11"/>
  <c r="U5290" i="11" s="1"/>
  <c r="T5291" i="11"/>
  <c r="U5291" i="11" s="1"/>
  <c r="T5292" i="11"/>
  <c r="U5292" i="11" s="1"/>
  <c r="T5293" i="11"/>
  <c r="U5293" i="11" s="1"/>
  <c r="T5294" i="11"/>
  <c r="U5294" i="11" s="1"/>
  <c r="T5295" i="11"/>
  <c r="U5295" i="11" s="1"/>
  <c r="T5296" i="11"/>
  <c r="U5296" i="11" s="1"/>
  <c r="T5297" i="11"/>
  <c r="U5297" i="11" s="1"/>
  <c r="T5298" i="11"/>
  <c r="U5298" i="11" s="1"/>
  <c r="T5299" i="11"/>
  <c r="U5299" i="11" s="1"/>
  <c r="T5300" i="11"/>
  <c r="U5300" i="11" s="1"/>
  <c r="T5301" i="11"/>
  <c r="U5301" i="11" s="1"/>
  <c r="T5302" i="11"/>
  <c r="U5302" i="11" s="1"/>
  <c r="T5303" i="11"/>
  <c r="U5303" i="11" s="1"/>
  <c r="T5304" i="11"/>
  <c r="U5304" i="11" s="1"/>
  <c r="T5305" i="11"/>
  <c r="U5305" i="11" s="1"/>
  <c r="T5306" i="11"/>
  <c r="U5306" i="11" s="1"/>
  <c r="T5307" i="11"/>
  <c r="U5307" i="11" s="1"/>
  <c r="T5308" i="11"/>
  <c r="U5308" i="11" s="1"/>
  <c r="T5309" i="11"/>
  <c r="U5309" i="11" s="1"/>
  <c r="T5310" i="11"/>
  <c r="U5310" i="11" s="1"/>
  <c r="T5311" i="11"/>
  <c r="U5311" i="11" s="1"/>
  <c r="T5312" i="11"/>
  <c r="U5312" i="11" s="1"/>
  <c r="T5313" i="11"/>
  <c r="U5313" i="11" s="1"/>
  <c r="T5314" i="11"/>
  <c r="U5314" i="11" s="1"/>
  <c r="T5315" i="11"/>
  <c r="U5315" i="11" s="1"/>
  <c r="T5316" i="11"/>
  <c r="U5316" i="11" s="1"/>
  <c r="T5317" i="11"/>
  <c r="U5317" i="11" s="1"/>
  <c r="T5318" i="11"/>
  <c r="U5318" i="11" s="1"/>
  <c r="T5319" i="11"/>
  <c r="U5319" i="11" s="1"/>
  <c r="T5320" i="11"/>
  <c r="U5320" i="11" s="1"/>
  <c r="T5321" i="11"/>
  <c r="U5321" i="11" s="1"/>
  <c r="T5322" i="11"/>
  <c r="U5322" i="11" s="1"/>
  <c r="T5323" i="11"/>
  <c r="U5323" i="11" s="1"/>
  <c r="T5324" i="11"/>
  <c r="U5324" i="11" s="1"/>
  <c r="T5325" i="11"/>
  <c r="U5325" i="11" s="1"/>
  <c r="T5326" i="11"/>
  <c r="U5326" i="11" s="1"/>
  <c r="T5327" i="11"/>
  <c r="U5327" i="11" s="1"/>
  <c r="T5328" i="11"/>
  <c r="U5328" i="11" s="1"/>
  <c r="T5329" i="11"/>
  <c r="U5329" i="11" s="1"/>
  <c r="T5330" i="11"/>
  <c r="U5330" i="11" s="1"/>
  <c r="T5331" i="11"/>
  <c r="U5331" i="11" s="1"/>
  <c r="T5332" i="11"/>
  <c r="U5332" i="11" s="1"/>
  <c r="T5333" i="11"/>
  <c r="U5333" i="11" s="1"/>
  <c r="T5334" i="11"/>
  <c r="U5334" i="11" s="1"/>
  <c r="T5335" i="11"/>
  <c r="U5335" i="11" s="1"/>
  <c r="T5336" i="11"/>
  <c r="U5336" i="11" s="1"/>
  <c r="T5337" i="11"/>
  <c r="U5337" i="11" s="1"/>
  <c r="T5338" i="11"/>
  <c r="U5338" i="11" s="1"/>
  <c r="T5339" i="11"/>
  <c r="U5339" i="11" s="1"/>
  <c r="T5340" i="11"/>
  <c r="U5340" i="11" s="1"/>
  <c r="T5341" i="11"/>
  <c r="U5341" i="11" s="1"/>
  <c r="T5342" i="11"/>
  <c r="U5342" i="11" s="1"/>
  <c r="T5343" i="11"/>
  <c r="U5343" i="11" s="1"/>
  <c r="T5344" i="11"/>
  <c r="U5344" i="11" s="1"/>
  <c r="T5345" i="11"/>
  <c r="U5345" i="11" s="1"/>
  <c r="T5346" i="11"/>
  <c r="U5346" i="11" s="1"/>
  <c r="T5347" i="11"/>
  <c r="U5347" i="11" s="1"/>
  <c r="T5348" i="11"/>
  <c r="U5348" i="11" s="1"/>
  <c r="T5349" i="11"/>
  <c r="U5349" i="11" s="1"/>
  <c r="T5350" i="11"/>
  <c r="U5350" i="11" s="1"/>
  <c r="T5351" i="11"/>
  <c r="U5351" i="11" s="1"/>
  <c r="T5352" i="11"/>
  <c r="U5352" i="11" s="1"/>
  <c r="T5353" i="11"/>
  <c r="U5353" i="11" s="1"/>
  <c r="T5354" i="11"/>
  <c r="U5354" i="11" s="1"/>
  <c r="T5355" i="11"/>
  <c r="U5355" i="11" s="1"/>
  <c r="T5356" i="11"/>
  <c r="U5356" i="11" s="1"/>
  <c r="T5357" i="11"/>
  <c r="U5357" i="11" s="1"/>
  <c r="T5358" i="11"/>
  <c r="U5358" i="11" s="1"/>
  <c r="T5359" i="11"/>
  <c r="U5359" i="11" s="1"/>
  <c r="T5360" i="11"/>
  <c r="U5360" i="11" s="1"/>
  <c r="T5361" i="11"/>
  <c r="U5361" i="11" s="1"/>
  <c r="T5362" i="11"/>
  <c r="U5362" i="11" s="1"/>
  <c r="T5363" i="11"/>
  <c r="U5363" i="11" s="1"/>
  <c r="T5364" i="11"/>
  <c r="U5364" i="11" s="1"/>
  <c r="T5365" i="11"/>
  <c r="U5365" i="11" s="1"/>
  <c r="T5366" i="11"/>
  <c r="U5366" i="11" s="1"/>
  <c r="T5367" i="11"/>
  <c r="U5367" i="11" s="1"/>
  <c r="T5368" i="11"/>
  <c r="U5368" i="11" s="1"/>
  <c r="T5369" i="11"/>
  <c r="U5369" i="11" s="1"/>
  <c r="T5370" i="11"/>
  <c r="U5370" i="11" s="1"/>
  <c r="T5371" i="11"/>
  <c r="U5371" i="11" s="1"/>
  <c r="T5372" i="11"/>
  <c r="U5372" i="11" s="1"/>
  <c r="T5373" i="11"/>
  <c r="U5373" i="11" s="1"/>
  <c r="T5374" i="11"/>
  <c r="U5374" i="11" s="1"/>
  <c r="T5375" i="11"/>
  <c r="U5375" i="11" s="1"/>
  <c r="T5376" i="11"/>
  <c r="U5376" i="11" s="1"/>
  <c r="T5377" i="11"/>
  <c r="U5377" i="11" s="1"/>
  <c r="T5378" i="11"/>
  <c r="U5378" i="11" s="1"/>
  <c r="T5379" i="11"/>
  <c r="U5379" i="11" s="1"/>
  <c r="T5380" i="11"/>
  <c r="U5380" i="11" s="1"/>
  <c r="T5381" i="11"/>
  <c r="U5381" i="11" s="1"/>
  <c r="T5382" i="11"/>
  <c r="U5382" i="11" s="1"/>
  <c r="T5383" i="11"/>
  <c r="U5383" i="11" s="1"/>
  <c r="T5384" i="11"/>
  <c r="U5384" i="11" s="1"/>
  <c r="T5385" i="11"/>
  <c r="U5385" i="11" s="1"/>
  <c r="T5386" i="11"/>
  <c r="U5386" i="11" s="1"/>
  <c r="T5387" i="11"/>
  <c r="U5387" i="11" s="1"/>
  <c r="T5388" i="11"/>
  <c r="U5388" i="11" s="1"/>
  <c r="T5389" i="11"/>
  <c r="U5389" i="11" s="1"/>
  <c r="T5390" i="11"/>
  <c r="U5390" i="11" s="1"/>
  <c r="T5391" i="11"/>
  <c r="U5391" i="11" s="1"/>
  <c r="T5392" i="11"/>
  <c r="U5392" i="11" s="1"/>
  <c r="T5393" i="11"/>
  <c r="U5393" i="11" s="1"/>
  <c r="T5394" i="11"/>
  <c r="U5394" i="11" s="1"/>
  <c r="T5395" i="11"/>
  <c r="U5395" i="11" s="1"/>
  <c r="T5396" i="11"/>
  <c r="U5396" i="11" s="1"/>
  <c r="T5397" i="11"/>
  <c r="U5397" i="11" s="1"/>
  <c r="T5398" i="11"/>
  <c r="U5398" i="11" s="1"/>
  <c r="T5399" i="11"/>
  <c r="U5399" i="11" s="1"/>
  <c r="T5400" i="11"/>
  <c r="U5400" i="11" s="1"/>
  <c r="T5401" i="11"/>
  <c r="U5401" i="11" s="1"/>
  <c r="T5402" i="11"/>
  <c r="U5402" i="11" s="1"/>
  <c r="T5403" i="11"/>
  <c r="U5403" i="11" s="1"/>
  <c r="T5404" i="11"/>
  <c r="U5404" i="11" s="1"/>
  <c r="T5405" i="11"/>
  <c r="U5405" i="11" s="1"/>
  <c r="T5406" i="11"/>
  <c r="U5406" i="11" s="1"/>
  <c r="T5407" i="11"/>
  <c r="U5407" i="11" s="1"/>
  <c r="T5408" i="11"/>
  <c r="U5408" i="11" s="1"/>
  <c r="T5409" i="11"/>
  <c r="U5409" i="11" s="1"/>
  <c r="T5410" i="11"/>
  <c r="U5410" i="11" s="1"/>
  <c r="T5411" i="11"/>
  <c r="U5411" i="11" s="1"/>
  <c r="T5412" i="11"/>
  <c r="U5412" i="11" s="1"/>
  <c r="T5413" i="11"/>
  <c r="U5413" i="11" s="1"/>
  <c r="T5414" i="11"/>
  <c r="U5414" i="11" s="1"/>
  <c r="T5415" i="11"/>
  <c r="U5415" i="11" s="1"/>
  <c r="T5416" i="11"/>
  <c r="U5416" i="11" s="1"/>
  <c r="T5417" i="11"/>
  <c r="U5417" i="11" s="1"/>
  <c r="T5418" i="11"/>
  <c r="U5418" i="11" s="1"/>
  <c r="T5419" i="11"/>
  <c r="U5419" i="11" s="1"/>
  <c r="T5420" i="11"/>
  <c r="U5420" i="11" s="1"/>
  <c r="T5421" i="11"/>
  <c r="U5421" i="11" s="1"/>
  <c r="T5422" i="11"/>
  <c r="U5422" i="11" s="1"/>
  <c r="T5423" i="11"/>
  <c r="U5423" i="11" s="1"/>
  <c r="T5424" i="11"/>
  <c r="U5424" i="11" s="1"/>
  <c r="T5425" i="11"/>
  <c r="U5425" i="11" s="1"/>
  <c r="T5426" i="11"/>
  <c r="U5426" i="11" s="1"/>
  <c r="T5427" i="11"/>
  <c r="U5427" i="11" s="1"/>
  <c r="T5428" i="11"/>
  <c r="U5428" i="11" s="1"/>
  <c r="T5429" i="11"/>
  <c r="U5429" i="11" s="1"/>
  <c r="T5430" i="11"/>
  <c r="U5430" i="11" s="1"/>
  <c r="T5431" i="11"/>
  <c r="U5431" i="11" s="1"/>
  <c r="T5432" i="11"/>
  <c r="U5432" i="11" s="1"/>
  <c r="T5433" i="11"/>
  <c r="U5433" i="11" s="1"/>
  <c r="T5434" i="11"/>
  <c r="U5434" i="11" s="1"/>
  <c r="T5435" i="11"/>
  <c r="U5435" i="11" s="1"/>
  <c r="T5436" i="11"/>
  <c r="U5436" i="11" s="1"/>
  <c r="T5437" i="11"/>
  <c r="U5437" i="11" s="1"/>
  <c r="T5438" i="11"/>
  <c r="U5438" i="11" s="1"/>
  <c r="T5439" i="11"/>
  <c r="U5439" i="11" s="1"/>
  <c r="T5440" i="11"/>
  <c r="U5440" i="11" s="1"/>
  <c r="T5441" i="11"/>
  <c r="U5441" i="11" s="1"/>
  <c r="T5442" i="11"/>
  <c r="U5442" i="11" s="1"/>
  <c r="T5443" i="11"/>
  <c r="U5443" i="11" s="1"/>
  <c r="T5444" i="11"/>
  <c r="U5444" i="11" s="1"/>
  <c r="T5445" i="11"/>
  <c r="U5445" i="11" s="1"/>
  <c r="T5446" i="11"/>
  <c r="U5446" i="11" s="1"/>
  <c r="T5447" i="11"/>
  <c r="U5447" i="11" s="1"/>
  <c r="T5448" i="11"/>
  <c r="U5448" i="11" s="1"/>
  <c r="T5449" i="11"/>
  <c r="U5449" i="11" s="1"/>
  <c r="T5450" i="11"/>
  <c r="U5450" i="11" s="1"/>
  <c r="T5451" i="11"/>
  <c r="U5451" i="11" s="1"/>
  <c r="T5452" i="11"/>
  <c r="U5452" i="11" s="1"/>
  <c r="T5453" i="11"/>
  <c r="U5453" i="11" s="1"/>
  <c r="T5454" i="11"/>
  <c r="U5454" i="11" s="1"/>
  <c r="T5455" i="11"/>
  <c r="U5455" i="11" s="1"/>
  <c r="T5456" i="11"/>
  <c r="U5456" i="11" s="1"/>
  <c r="T5457" i="11"/>
  <c r="U5457" i="11" s="1"/>
  <c r="T5458" i="11"/>
  <c r="U5458" i="11" s="1"/>
  <c r="T5459" i="11"/>
  <c r="U5459" i="11" s="1"/>
  <c r="T5460" i="11"/>
  <c r="U5460" i="11" s="1"/>
  <c r="T5461" i="11"/>
  <c r="U5461" i="11" s="1"/>
  <c r="T5462" i="11"/>
  <c r="U5462" i="11" s="1"/>
  <c r="T5463" i="11"/>
  <c r="U5463" i="11" s="1"/>
  <c r="T5464" i="11"/>
  <c r="U5464" i="11" s="1"/>
  <c r="T5465" i="11"/>
  <c r="U5465" i="11" s="1"/>
  <c r="T5466" i="11"/>
  <c r="U5466" i="11" s="1"/>
  <c r="T5467" i="11"/>
  <c r="U5467" i="11" s="1"/>
  <c r="T5468" i="11"/>
  <c r="U5468" i="11" s="1"/>
  <c r="T5469" i="11"/>
  <c r="U5469" i="11" s="1"/>
  <c r="T5470" i="11"/>
  <c r="U5470" i="11" s="1"/>
  <c r="T5471" i="11"/>
  <c r="U5471" i="11" s="1"/>
  <c r="T5472" i="11"/>
  <c r="U5472" i="11" s="1"/>
  <c r="T5473" i="11"/>
  <c r="U5473" i="11" s="1"/>
  <c r="T5474" i="11"/>
  <c r="U5474" i="11" s="1"/>
  <c r="T5475" i="11"/>
  <c r="U5475" i="11" s="1"/>
  <c r="T5476" i="11"/>
  <c r="U5476" i="11" s="1"/>
  <c r="T5477" i="11"/>
  <c r="U5477" i="11" s="1"/>
  <c r="T5478" i="11"/>
  <c r="U5478" i="11" s="1"/>
  <c r="T5479" i="11"/>
  <c r="U5479" i="11" s="1"/>
  <c r="T5480" i="11"/>
  <c r="U5480" i="11" s="1"/>
  <c r="T5481" i="11"/>
  <c r="U5481" i="11" s="1"/>
  <c r="T5482" i="11"/>
  <c r="U5482" i="11" s="1"/>
  <c r="T5483" i="11"/>
  <c r="U5483" i="11" s="1"/>
  <c r="T5484" i="11"/>
  <c r="U5484" i="11" s="1"/>
  <c r="T5485" i="11"/>
  <c r="U5485" i="11" s="1"/>
  <c r="T5486" i="11"/>
  <c r="U5486" i="11" s="1"/>
  <c r="T5487" i="11"/>
  <c r="U5487" i="11" s="1"/>
  <c r="T5488" i="11"/>
  <c r="U5488" i="11" s="1"/>
  <c r="T5489" i="11"/>
  <c r="U5489" i="11" s="1"/>
  <c r="T5490" i="11"/>
  <c r="U5490" i="11" s="1"/>
  <c r="T5491" i="11"/>
  <c r="U5491" i="11" s="1"/>
  <c r="T5492" i="11"/>
  <c r="U5492" i="11" s="1"/>
  <c r="T5493" i="11"/>
  <c r="U5493" i="11" s="1"/>
  <c r="T5494" i="11"/>
  <c r="U5494" i="11" s="1"/>
  <c r="T5495" i="11"/>
  <c r="U5495" i="11" s="1"/>
  <c r="T5496" i="11"/>
  <c r="U5496" i="11" s="1"/>
  <c r="T5497" i="11"/>
  <c r="U5497" i="11" s="1"/>
  <c r="T5498" i="11"/>
  <c r="U5498" i="11" s="1"/>
  <c r="T5499" i="11"/>
  <c r="U5499" i="11" s="1"/>
  <c r="T5500" i="11"/>
  <c r="U5500" i="11" s="1"/>
  <c r="T5501" i="11"/>
  <c r="U5501" i="11" s="1"/>
  <c r="T5502" i="11"/>
  <c r="U5502" i="11" s="1"/>
  <c r="T5503" i="11"/>
  <c r="U5503" i="11" s="1"/>
  <c r="T5504" i="11"/>
  <c r="U5504" i="11" s="1"/>
  <c r="T5505" i="11"/>
  <c r="U5505" i="11" s="1"/>
  <c r="T5506" i="11"/>
  <c r="U5506" i="11" s="1"/>
  <c r="T5507" i="11"/>
  <c r="U5507" i="11" s="1"/>
  <c r="T5508" i="11"/>
  <c r="U5508" i="11" s="1"/>
  <c r="T5509" i="11"/>
  <c r="U5509" i="11" s="1"/>
  <c r="T5510" i="11"/>
  <c r="U5510" i="11" s="1"/>
  <c r="T5511" i="11"/>
  <c r="U5511" i="11" s="1"/>
  <c r="T5512" i="11"/>
  <c r="U5512" i="11" s="1"/>
  <c r="T5513" i="11"/>
  <c r="U5513" i="11" s="1"/>
  <c r="T5514" i="11"/>
  <c r="U5514" i="11" s="1"/>
  <c r="T5515" i="11"/>
  <c r="U5515" i="11" s="1"/>
  <c r="T5516" i="11"/>
  <c r="U5516" i="11" s="1"/>
  <c r="T5517" i="11"/>
  <c r="U5517" i="11" s="1"/>
  <c r="T5518" i="11"/>
  <c r="U5518" i="11" s="1"/>
  <c r="T5519" i="11"/>
  <c r="U5519" i="11" s="1"/>
  <c r="T5520" i="11"/>
  <c r="U5520" i="11" s="1"/>
  <c r="T5521" i="11"/>
  <c r="U5521" i="11" s="1"/>
  <c r="T5522" i="11"/>
  <c r="U5522" i="11" s="1"/>
  <c r="T5523" i="11"/>
  <c r="U5523" i="11" s="1"/>
  <c r="T5524" i="11"/>
  <c r="U5524" i="11" s="1"/>
  <c r="T5525" i="11"/>
  <c r="U5525" i="11" s="1"/>
  <c r="T5526" i="11"/>
  <c r="U5526" i="11" s="1"/>
  <c r="T5527" i="11"/>
  <c r="U5527" i="11" s="1"/>
  <c r="T5528" i="11"/>
  <c r="U5528" i="11" s="1"/>
  <c r="T5529" i="11"/>
  <c r="U5529" i="11" s="1"/>
  <c r="T5530" i="11"/>
  <c r="U5530" i="11" s="1"/>
  <c r="T5531" i="11"/>
  <c r="U5531" i="11" s="1"/>
  <c r="T5532" i="11"/>
  <c r="U5532" i="11" s="1"/>
  <c r="T5533" i="11"/>
  <c r="U5533" i="11" s="1"/>
  <c r="T5534" i="11"/>
  <c r="U5534" i="11" s="1"/>
  <c r="T5535" i="11"/>
  <c r="U5535" i="11" s="1"/>
  <c r="T5536" i="11"/>
  <c r="U5536" i="11" s="1"/>
  <c r="T5537" i="11"/>
  <c r="U5537" i="11" s="1"/>
  <c r="T5538" i="11"/>
  <c r="U5538" i="11" s="1"/>
  <c r="T5539" i="11"/>
  <c r="U5539" i="11" s="1"/>
  <c r="T5540" i="11"/>
  <c r="U5540" i="11" s="1"/>
  <c r="T5541" i="11"/>
  <c r="U5541" i="11" s="1"/>
  <c r="T5542" i="11"/>
  <c r="U5542" i="11" s="1"/>
  <c r="T5543" i="11"/>
  <c r="U5543" i="11" s="1"/>
  <c r="T5544" i="11"/>
  <c r="U5544" i="11" s="1"/>
  <c r="T5545" i="11"/>
  <c r="U5545" i="11" s="1"/>
  <c r="T5546" i="11"/>
  <c r="U5546" i="11" s="1"/>
  <c r="T5547" i="11"/>
  <c r="U5547" i="11" s="1"/>
  <c r="T5548" i="11"/>
  <c r="U5548" i="11" s="1"/>
  <c r="T5549" i="11"/>
  <c r="U5549" i="11" s="1"/>
  <c r="T5550" i="11"/>
  <c r="U5550" i="11" s="1"/>
  <c r="T5551" i="11"/>
  <c r="U5551" i="11" s="1"/>
  <c r="T5552" i="11"/>
  <c r="U5552" i="11" s="1"/>
  <c r="T5553" i="11"/>
  <c r="U5553" i="11" s="1"/>
  <c r="T5554" i="11"/>
  <c r="U5554" i="11" s="1"/>
  <c r="T5555" i="11"/>
  <c r="U5555" i="11" s="1"/>
  <c r="T5556" i="11"/>
  <c r="U5556" i="11" s="1"/>
  <c r="T5557" i="11"/>
  <c r="U5557" i="11" s="1"/>
  <c r="T5558" i="11"/>
  <c r="U5558" i="11" s="1"/>
  <c r="T5559" i="11"/>
  <c r="U5559" i="11" s="1"/>
  <c r="T5560" i="11"/>
  <c r="U5560" i="11" s="1"/>
  <c r="T5561" i="11"/>
  <c r="U5561" i="11" s="1"/>
  <c r="T5562" i="11"/>
  <c r="U5562" i="11" s="1"/>
  <c r="T5563" i="11"/>
  <c r="U5563" i="11" s="1"/>
  <c r="T5564" i="11"/>
  <c r="U5564" i="11" s="1"/>
  <c r="T5565" i="11"/>
  <c r="U5565" i="11" s="1"/>
  <c r="T5566" i="11"/>
  <c r="U5566" i="11" s="1"/>
  <c r="T5567" i="11"/>
  <c r="U5567" i="11" s="1"/>
  <c r="T5568" i="11"/>
  <c r="U5568" i="11" s="1"/>
  <c r="T5569" i="11"/>
  <c r="U5569" i="11" s="1"/>
  <c r="T5570" i="11"/>
  <c r="U5570" i="11" s="1"/>
  <c r="T5571" i="11"/>
  <c r="U5571" i="11" s="1"/>
  <c r="T5572" i="11"/>
  <c r="U5572" i="11" s="1"/>
  <c r="T5573" i="11"/>
  <c r="U5573" i="11" s="1"/>
  <c r="T5574" i="11"/>
  <c r="U5574" i="11" s="1"/>
  <c r="T5575" i="11"/>
  <c r="U5575" i="11" s="1"/>
  <c r="T5576" i="11"/>
  <c r="U5576" i="11" s="1"/>
  <c r="T5577" i="11"/>
  <c r="U5577" i="11" s="1"/>
  <c r="T5578" i="11"/>
  <c r="U5578" i="11" s="1"/>
  <c r="T5579" i="11"/>
  <c r="U5579" i="11" s="1"/>
  <c r="T5580" i="11"/>
  <c r="U5580" i="11" s="1"/>
  <c r="T5581" i="11"/>
  <c r="U5581" i="11" s="1"/>
  <c r="T5582" i="11"/>
  <c r="U5582" i="11" s="1"/>
  <c r="T5583" i="11"/>
  <c r="U5583" i="11" s="1"/>
  <c r="T5584" i="11"/>
  <c r="U5584" i="11" s="1"/>
  <c r="T5585" i="11"/>
  <c r="U5585" i="11" s="1"/>
  <c r="T5586" i="11"/>
  <c r="U5586" i="11" s="1"/>
  <c r="T5587" i="11"/>
  <c r="U5587" i="11" s="1"/>
  <c r="T5588" i="11"/>
  <c r="U5588" i="11" s="1"/>
  <c r="T5589" i="11"/>
  <c r="U5589" i="11" s="1"/>
  <c r="T5590" i="11"/>
  <c r="U5590" i="11" s="1"/>
  <c r="T5591" i="11"/>
  <c r="U5591" i="11" s="1"/>
  <c r="T5592" i="11"/>
  <c r="U5592" i="11" s="1"/>
  <c r="T5593" i="11"/>
  <c r="U5593" i="11" s="1"/>
  <c r="T5594" i="11"/>
  <c r="U5594" i="11" s="1"/>
  <c r="T5595" i="11"/>
  <c r="U5595" i="11" s="1"/>
  <c r="T5596" i="11"/>
  <c r="U5596" i="11" s="1"/>
  <c r="T5597" i="11"/>
  <c r="U5597" i="11" s="1"/>
  <c r="T5598" i="11"/>
  <c r="U5598" i="11" s="1"/>
  <c r="T5599" i="11"/>
  <c r="U5599" i="11" s="1"/>
  <c r="T5600" i="11"/>
  <c r="U5600" i="11" s="1"/>
  <c r="T5601" i="11"/>
  <c r="U5601" i="11" s="1"/>
  <c r="T5602" i="11"/>
  <c r="U5602" i="11" s="1"/>
  <c r="T5603" i="11"/>
  <c r="U5603" i="11" s="1"/>
  <c r="T5604" i="11"/>
  <c r="U5604" i="11" s="1"/>
  <c r="T5605" i="11"/>
  <c r="U5605" i="11" s="1"/>
  <c r="T5606" i="11"/>
  <c r="U5606" i="11" s="1"/>
  <c r="T5607" i="11"/>
  <c r="U5607" i="11" s="1"/>
  <c r="T5608" i="11"/>
  <c r="U5608" i="11" s="1"/>
  <c r="T5609" i="11"/>
  <c r="U5609" i="11" s="1"/>
  <c r="T5610" i="11"/>
  <c r="U5610" i="11" s="1"/>
  <c r="T5611" i="11"/>
  <c r="U5611" i="11" s="1"/>
  <c r="T5612" i="11"/>
  <c r="U5612" i="11" s="1"/>
  <c r="T5613" i="11"/>
  <c r="U5613" i="11" s="1"/>
  <c r="T5614" i="11"/>
  <c r="U5614" i="11" s="1"/>
  <c r="T5615" i="11"/>
  <c r="U5615" i="11" s="1"/>
  <c r="T5616" i="11"/>
  <c r="U5616" i="11" s="1"/>
  <c r="T5617" i="11"/>
  <c r="U5617" i="11" s="1"/>
  <c r="T5618" i="11"/>
  <c r="U5618" i="11" s="1"/>
  <c r="T5619" i="11"/>
  <c r="U5619" i="11" s="1"/>
  <c r="T5620" i="11"/>
  <c r="U5620" i="11" s="1"/>
  <c r="T5621" i="11"/>
  <c r="U5621" i="11" s="1"/>
  <c r="T5622" i="11"/>
  <c r="U5622" i="11" s="1"/>
  <c r="T5623" i="11"/>
  <c r="U5623" i="11" s="1"/>
  <c r="T5624" i="11"/>
  <c r="U5624" i="11" s="1"/>
  <c r="T5625" i="11"/>
  <c r="U5625" i="11" s="1"/>
  <c r="T5626" i="11"/>
  <c r="U5626" i="11" s="1"/>
  <c r="T5627" i="11"/>
  <c r="U5627" i="11" s="1"/>
  <c r="T5628" i="11"/>
  <c r="U5628" i="11" s="1"/>
  <c r="T5629" i="11"/>
  <c r="U5629" i="11" s="1"/>
  <c r="T5630" i="11"/>
  <c r="U5630" i="11" s="1"/>
  <c r="T5631" i="11"/>
  <c r="U5631" i="11" s="1"/>
  <c r="T5632" i="11"/>
  <c r="U5632" i="11" s="1"/>
  <c r="T5633" i="11"/>
  <c r="U5633" i="11" s="1"/>
  <c r="T5634" i="11"/>
  <c r="U5634" i="11" s="1"/>
  <c r="T5635" i="11"/>
  <c r="U5635" i="11" s="1"/>
  <c r="T5636" i="11"/>
  <c r="U5636" i="11" s="1"/>
  <c r="T5637" i="11"/>
  <c r="U5637" i="11" s="1"/>
  <c r="T5638" i="11"/>
  <c r="U5638" i="11" s="1"/>
  <c r="T5639" i="11"/>
  <c r="U5639" i="11" s="1"/>
  <c r="T5640" i="11"/>
  <c r="U5640" i="11" s="1"/>
  <c r="T5641" i="11"/>
  <c r="U5641" i="11" s="1"/>
  <c r="T5642" i="11"/>
  <c r="U5642" i="11" s="1"/>
  <c r="T5643" i="11"/>
  <c r="U5643" i="11" s="1"/>
  <c r="T5644" i="11"/>
  <c r="U5644" i="11" s="1"/>
  <c r="T5645" i="11"/>
  <c r="U5645" i="11" s="1"/>
  <c r="T5646" i="11"/>
  <c r="U5646" i="11" s="1"/>
  <c r="T5647" i="11"/>
  <c r="U5647" i="11" s="1"/>
  <c r="T5648" i="11"/>
  <c r="U5648" i="11" s="1"/>
  <c r="T5649" i="11"/>
  <c r="U5649" i="11" s="1"/>
  <c r="T5650" i="11"/>
  <c r="U5650" i="11" s="1"/>
  <c r="T5651" i="11"/>
  <c r="U5651" i="11" s="1"/>
  <c r="T5652" i="11"/>
  <c r="U5652" i="11" s="1"/>
  <c r="T5653" i="11"/>
  <c r="U5653" i="11" s="1"/>
  <c r="T5654" i="11"/>
  <c r="U5654" i="11" s="1"/>
  <c r="T5655" i="11"/>
  <c r="U5655" i="11" s="1"/>
  <c r="T5656" i="11"/>
  <c r="U5656" i="11" s="1"/>
  <c r="T5657" i="11"/>
  <c r="U5657" i="11" s="1"/>
  <c r="T5658" i="11"/>
  <c r="U5658" i="11" s="1"/>
  <c r="T5659" i="11"/>
  <c r="U5659" i="11" s="1"/>
  <c r="T5660" i="11"/>
  <c r="U5660" i="11" s="1"/>
  <c r="T5661" i="11"/>
  <c r="U5661" i="11" s="1"/>
  <c r="T5662" i="11"/>
  <c r="U5662" i="11" s="1"/>
  <c r="T5663" i="11"/>
  <c r="U5663" i="11" s="1"/>
  <c r="T5664" i="11"/>
  <c r="U5664" i="11" s="1"/>
  <c r="T5665" i="11"/>
  <c r="U5665" i="11" s="1"/>
  <c r="T5666" i="11"/>
  <c r="U5666" i="11" s="1"/>
  <c r="T5667" i="11"/>
  <c r="U5667" i="11" s="1"/>
  <c r="T5668" i="11"/>
  <c r="U5668" i="11" s="1"/>
  <c r="T5669" i="11"/>
  <c r="U5669" i="11" s="1"/>
  <c r="T5670" i="11"/>
  <c r="U5670" i="11" s="1"/>
  <c r="T5671" i="11"/>
  <c r="U5671" i="11" s="1"/>
  <c r="T5672" i="11"/>
  <c r="U5672" i="11" s="1"/>
  <c r="T5673" i="11"/>
  <c r="U5673" i="11" s="1"/>
  <c r="T5674" i="11"/>
  <c r="U5674" i="11" s="1"/>
  <c r="T5675" i="11"/>
  <c r="U5675" i="11" s="1"/>
  <c r="T5676" i="11"/>
  <c r="U5676" i="11" s="1"/>
  <c r="T5677" i="11"/>
  <c r="U5677" i="11" s="1"/>
  <c r="T5678" i="11"/>
  <c r="U5678" i="11" s="1"/>
  <c r="T5679" i="11"/>
  <c r="U5679" i="11" s="1"/>
  <c r="T5680" i="11"/>
  <c r="U5680" i="11" s="1"/>
  <c r="T5681" i="11"/>
  <c r="U5681" i="11" s="1"/>
  <c r="T5682" i="11"/>
  <c r="U5682" i="11" s="1"/>
  <c r="T5683" i="11"/>
  <c r="U5683" i="11" s="1"/>
  <c r="T5684" i="11"/>
  <c r="U5684" i="11" s="1"/>
  <c r="T5685" i="11"/>
  <c r="U5685" i="11" s="1"/>
  <c r="T5686" i="11"/>
  <c r="U5686" i="11" s="1"/>
  <c r="T5687" i="11"/>
  <c r="U5687" i="11" s="1"/>
  <c r="T5688" i="11"/>
  <c r="U5688" i="11" s="1"/>
  <c r="T5689" i="11"/>
  <c r="U5689" i="11" s="1"/>
  <c r="T5690" i="11"/>
  <c r="U5690" i="11" s="1"/>
  <c r="T5691" i="11"/>
  <c r="U5691" i="11" s="1"/>
  <c r="T5692" i="11"/>
  <c r="U5692" i="11" s="1"/>
  <c r="T5693" i="11"/>
  <c r="U5693" i="11" s="1"/>
  <c r="T5694" i="11"/>
  <c r="U5694" i="11" s="1"/>
  <c r="T5695" i="11"/>
  <c r="U5695" i="11" s="1"/>
  <c r="T5696" i="11"/>
  <c r="U5696" i="11" s="1"/>
  <c r="T5697" i="11"/>
  <c r="U5697" i="11" s="1"/>
  <c r="T5698" i="11"/>
  <c r="U5698" i="11" s="1"/>
  <c r="T5699" i="11"/>
  <c r="U5699" i="11" s="1"/>
  <c r="T5700" i="11"/>
  <c r="U5700" i="11" s="1"/>
  <c r="T5701" i="11"/>
  <c r="U5701" i="11" s="1"/>
  <c r="T5702" i="11"/>
  <c r="U5702" i="11" s="1"/>
  <c r="T5703" i="11"/>
  <c r="U5703" i="11" s="1"/>
  <c r="T5704" i="11"/>
  <c r="U5704" i="11" s="1"/>
  <c r="T5705" i="11"/>
  <c r="U5705" i="11" s="1"/>
  <c r="T5706" i="11"/>
  <c r="U5706" i="11" s="1"/>
  <c r="T5707" i="11"/>
  <c r="U5707" i="11" s="1"/>
  <c r="T5708" i="11"/>
  <c r="U5708" i="11" s="1"/>
  <c r="T5709" i="11"/>
  <c r="U5709" i="11" s="1"/>
  <c r="T5710" i="11"/>
  <c r="U5710" i="11" s="1"/>
  <c r="T5711" i="11"/>
  <c r="U5711" i="11" s="1"/>
  <c r="T5712" i="11"/>
  <c r="U5712" i="11" s="1"/>
  <c r="T5713" i="11"/>
  <c r="U5713" i="11" s="1"/>
  <c r="T5714" i="11"/>
  <c r="U5714" i="11" s="1"/>
  <c r="T5715" i="11"/>
  <c r="U5715" i="11" s="1"/>
  <c r="T5716" i="11"/>
  <c r="U5716" i="11" s="1"/>
  <c r="T5717" i="11"/>
  <c r="U5717" i="11" s="1"/>
  <c r="T5718" i="11"/>
  <c r="U5718" i="11" s="1"/>
  <c r="T5719" i="11"/>
  <c r="U5719" i="11" s="1"/>
  <c r="T5720" i="11"/>
  <c r="U5720" i="11" s="1"/>
  <c r="T5721" i="11"/>
  <c r="U5721" i="11" s="1"/>
  <c r="T5722" i="11"/>
  <c r="U5722" i="11" s="1"/>
  <c r="T5723" i="11"/>
  <c r="U5723" i="11" s="1"/>
  <c r="T5724" i="11"/>
  <c r="U5724" i="11" s="1"/>
  <c r="T5725" i="11"/>
  <c r="U5725" i="11" s="1"/>
  <c r="T5726" i="11"/>
  <c r="U5726" i="11" s="1"/>
  <c r="T5727" i="11"/>
  <c r="U5727" i="11" s="1"/>
  <c r="T5728" i="11"/>
  <c r="U5728" i="11" s="1"/>
  <c r="T5729" i="11"/>
  <c r="U5729" i="11" s="1"/>
  <c r="T5730" i="11"/>
  <c r="U5730" i="11" s="1"/>
  <c r="T5731" i="11"/>
  <c r="U5731" i="11" s="1"/>
  <c r="T5732" i="11"/>
  <c r="U5732" i="11" s="1"/>
  <c r="T5733" i="11"/>
  <c r="U5733" i="11" s="1"/>
  <c r="T5734" i="11"/>
  <c r="U5734" i="11" s="1"/>
  <c r="T5735" i="11"/>
  <c r="U5735" i="11" s="1"/>
  <c r="T5736" i="11"/>
  <c r="U5736" i="11" s="1"/>
  <c r="T5737" i="11"/>
  <c r="U5737" i="11" s="1"/>
  <c r="T5738" i="11"/>
  <c r="U5738" i="11" s="1"/>
  <c r="T5739" i="11"/>
  <c r="U5739" i="11" s="1"/>
  <c r="T5740" i="11"/>
  <c r="U5740" i="11" s="1"/>
  <c r="T5741" i="11"/>
  <c r="U5741" i="11" s="1"/>
  <c r="T5742" i="11"/>
  <c r="U5742" i="11" s="1"/>
  <c r="T5743" i="11"/>
  <c r="U5743" i="11" s="1"/>
  <c r="T5744" i="11"/>
  <c r="U5744" i="11" s="1"/>
  <c r="T5745" i="11"/>
  <c r="U5745" i="11" s="1"/>
  <c r="T5746" i="11"/>
  <c r="U5746" i="11" s="1"/>
  <c r="T5747" i="11"/>
  <c r="U5747" i="11" s="1"/>
  <c r="T5748" i="11"/>
  <c r="U5748" i="11" s="1"/>
  <c r="T5749" i="11"/>
  <c r="U5749" i="11" s="1"/>
  <c r="T5750" i="11"/>
  <c r="U5750" i="11" s="1"/>
  <c r="T5751" i="11"/>
  <c r="U5751" i="11" s="1"/>
  <c r="T5752" i="11"/>
  <c r="U5752" i="11" s="1"/>
  <c r="T5753" i="11"/>
  <c r="U5753" i="11" s="1"/>
  <c r="T5754" i="11"/>
  <c r="U5754" i="11" s="1"/>
  <c r="T5755" i="11"/>
  <c r="U5755" i="11" s="1"/>
  <c r="T5756" i="11"/>
  <c r="U5756" i="11" s="1"/>
  <c r="T5757" i="11"/>
  <c r="U5757" i="11" s="1"/>
  <c r="T5758" i="11"/>
  <c r="U5758" i="11" s="1"/>
  <c r="T5759" i="11"/>
  <c r="U5759" i="11" s="1"/>
  <c r="T5760" i="11"/>
  <c r="U5760" i="11" s="1"/>
  <c r="T5761" i="11"/>
  <c r="U5761" i="11" s="1"/>
  <c r="T5762" i="11"/>
  <c r="U5762" i="11" s="1"/>
  <c r="T5763" i="11"/>
  <c r="U5763" i="11" s="1"/>
  <c r="T5764" i="11"/>
  <c r="U5764" i="11" s="1"/>
  <c r="T5765" i="11"/>
  <c r="U5765" i="11" s="1"/>
  <c r="T5766" i="11"/>
  <c r="U5766" i="11" s="1"/>
  <c r="T5767" i="11"/>
  <c r="U5767" i="11" s="1"/>
  <c r="T5768" i="11"/>
  <c r="U5768" i="11" s="1"/>
  <c r="T5769" i="11"/>
  <c r="U5769" i="11" s="1"/>
  <c r="T5770" i="11"/>
  <c r="U5770" i="11" s="1"/>
  <c r="T5771" i="11"/>
  <c r="U5771" i="11" s="1"/>
  <c r="T5772" i="11"/>
  <c r="U5772" i="11" s="1"/>
  <c r="T5773" i="11"/>
  <c r="U5773" i="11" s="1"/>
  <c r="T5774" i="11"/>
  <c r="U5774" i="11" s="1"/>
  <c r="T5775" i="11"/>
  <c r="U5775" i="11" s="1"/>
  <c r="T5776" i="11"/>
  <c r="U5776" i="11" s="1"/>
  <c r="T5777" i="11"/>
  <c r="U5777" i="11" s="1"/>
  <c r="T5778" i="11"/>
  <c r="U5778" i="11" s="1"/>
  <c r="T5779" i="11"/>
  <c r="U5779" i="11" s="1"/>
  <c r="T5780" i="11"/>
  <c r="U5780" i="11" s="1"/>
  <c r="T5781" i="11"/>
  <c r="U5781" i="11" s="1"/>
  <c r="T5782" i="11"/>
  <c r="U5782" i="11" s="1"/>
  <c r="T5783" i="11"/>
  <c r="U5783" i="11" s="1"/>
  <c r="T5784" i="11"/>
  <c r="U5784" i="11" s="1"/>
  <c r="T5785" i="11"/>
  <c r="U5785" i="11" s="1"/>
  <c r="T5786" i="11"/>
  <c r="U5786" i="11" s="1"/>
  <c r="T5787" i="11"/>
  <c r="U5787" i="11" s="1"/>
  <c r="T5788" i="11"/>
  <c r="U5788" i="11" s="1"/>
  <c r="T5789" i="11"/>
  <c r="U5789" i="11" s="1"/>
  <c r="T5790" i="11"/>
  <c r="U5790" i="11" s="1"/>
  <c r="T5791" i="11"/>
  <c r="U5791" i="11" s="1"/>
  <c r="T5792" i="11"/>
  <c r="U5792" i="11" s="1"/>
  <c r="T5793" i="11"/>
  <c r="U5793" i="11" s="1"/>
  <c r="T5794" i="11"/>
  <c r="U5794" i="11" s="1"/>
  <c r="T5795" i="11"/>
  <c r="U5795" i="11" s="1"/>
  <c r="T5796" i="11"/>
  <c r="U5796" i="11" s="1"/>
  <c r="T5797" i="11"/>
  <c r="U5797" i="11" s="1"/>
  <c r="T5798" i="11"/>
  <c r="U5798" i="11" s="1"/>
  <c r="T5799" i="11"/>
  <c r="U5799" i="11" s="1"/>
  <c r="T5800" i="11"/>
  <c r="U5800" i="11" s="1"/>
  <c r="T5801" i="11"/>
  <c r="U5801" i="11" s="1"/>
  <c r="T5802" i="11"/>
  <c r="U5802" i="11" s="1"/>
  <c r="T5803" i="11"/>
  <c r="U5803" i="11" s="1"/>
  <c r="T5804" i="11"/>
  <c r="U5804" i="11" s="1"/>
  <c r="T5805" i="11"/>
  <c r="U5805" i="11" s="1"/>
  <c r="T5806" i="11"/>
  <c r="U5806" i="11" s="1"/>
  <c r="T5807" i="11"/>
  <c r="U5807" i="11" s="1"/>
  <c r="T5808" i="11"/>
  <c r="U5808" i="11" s="1"/>
  <c r="T5809" i="11"/>
  <c r="U5809" i="11" s="1"/>
  <c r="T5810" i="11"/>
  <c r="U5810" i="11" s="1"/>
  <c r="T5811" i="11"/>
  <c r="U5811" i="11" s="1"/>
  <c r="T5812" i="11"/>
  <c r="U5812" i="11" s="1"/>
  <c r="T5813" i="11"/>
  <c r="U5813" i="11" s="1"/>
  <c r="T5814" i="11"/>
  <c r="U5814" i="11" s="1"/>
  <c r="T5815" i="11"/>
  <c r="U5815" i="11" s="1"/>
  <c r="T5816" i="11"/>
  <c r="U5816" i="11" s="1"/>
  <c r="T5817" i="11"/>
  <c r="U5817" i="11" s="1"/>
  <c r="T5818" i="11"/>
  <c r="U5818" i="11" s="1"/>
  <c r="T5819" i="11"/>
  <c r="U5819" i="11" s="1"/>
  <c r="T5820" i="11"/>
  <c r="U5820" i="11" s="1"/>
  <c r="T5821" i="11"/>
  <c r="U5821" i="11" s="1"/>
  <c r="T5822" i="11"/>
  <c r="U5822" i="11" s="1"/>
  <c r="T5823" i="11"/>
  <c r="U5823" i="11" s="1"/>
  <c r="T5824" i="11"/>
  <c r="U5824" i="11" s="1"/>
  <c r="T5825" i="11"/>
  <c r="U5825" i="11" s="1"/>
  <c r="T5826" i="11"/>
  <c r="U5826" i="11" s="1"/>
  <c r="T5827" i="11"/>
  <c r="U5827" i="11" s="1"/>
  <c r="T5828" i="11"/>
  <c r="U5828" i="11" s="1"/>
  <c r="T5829" i="11"/>
  <c r="U5829" i="11" s="1"/>
  <c r="T5830" i="11"/>
  <c r="U5830" i="11" s="1"/>
  <c r="T5831" i="11"/>
  <c r="U5831" i="11" s="1"/>
  <c r="T5832" i="11"/>
  <c r="U5832" i="11" s="1"/>
  <c r="T5833" i="11"/>
  <c r="U5833" i="11" s="1"/>
  <c r="T5834" i="11"/>
  <c r="U5834" i="11" s="1"/>
  <c r="T5835" i="11"/>
  <c r="U5835" i="11" s="1"/>
  <c r="T5836" i="11"/>
  <c r="U5836" i="11" s="1"/>
  <c r="T5837" i="11"/>
  <c r="U5837" i="11" s="1"/>
  <c r="T5838" i="11"/>
  <c r="U5838" i="11" s="1"/>
  <c r="T5839" i="11"/>
  <c r="U5839" i="11" s="1"/>
  <c r="T5840" i="11"/>
  <c r="U5840" i="11" s="1"/>
  <c r="T5841" i="11"/>
  <c r="U5841" i="11" s="1"/>
  <c r="T5842" i="11"/>
  <c r="U5842" i="11" s="1"/>
  <c r="T5843" i="11"/>
  <c r="U5843" i="11" s="1"/>
  <c r="T5844" i="11"/>
  <c r="U5844" i="11" s="1"/>
  <c r="T5845" i="11"/>
  <c r="U5845" i="11" s="1"/>
  <c r="T5846" i="11"/>
  <c r="U5846" i="11" s="1"/>
  <c r="T5847" i="11"/>
  <c r="U5847" i="11" s="1"/>
  <c r="T5848" i="11"/>
  <c r="U5848" i="11" s="1"/>
  <c r="T5849" i="11"/>
  <c r="U5849" i="11" s="1"/>
  <c r="T5850" i="11"/>
  <c r="U5850" i="11" s="1"/>
  <c r="T5851" i="11"/>
  <c r="U5851" i="11" s="1"/>
  <c r="T5852" i="11"/>
  <c r="U5852" i="11" s="1"/>
  <c r="T5853" i="11"/>
  <c r="U5853" i="11" s="1"/>
  <c r="T5854" i="11"/>
  <c r="U5854" i="11" s="1"/>
  <c r="T5855" i="11"/>
  <c r="U5855" i="11" s="1"/>
  <c r="T5856" i="11"/>
  <c r="U5856" i="11" s="1"/>
  <c r="T5857" i="11"/>
  <c r="U5857" i="11" s="1"/>
  <c r="T5858" i="11"/>
  <c r="U5858" i="11" s="1"/>
  <c r="T5859" i="11"/>
  <c r="U5859" i="11" s="1"/>
  <c r="T5860" i="11"/>
  <c r="U5860" i="11" s="1"/>
  <c r="T5861" i="11"/>
  <c r="U5861" i="11" s="1"/>
  <c r="T5862" i="11"/>
  <c r="U5862" i="11" s="1"/>
  <c r="T5863" i="11"/>
  <c r="U5863" i="11" s="1"/>
  <c r="T5864" i="11"/>
  <c r="U5864" i="11" s="1"/>
  <c r="T5865" i="11"/>
  <c r="U5865" i="11" s="1"/>
  <c r="T5866" i="11"/>
  <c r="U5866" i="11" s="1"/>
  <c r="T5867" i="11"/>
  <c r="U5867" i="11" s="1"/>
  <c r="T5868" i="11"/>
  <c r="U5868" i="11" s="1"/>
  <c r="T5869" i="11"/>
  <c r="U5869" i="11" s="1"/>
  <c r="T5870" i="11"/>
  <c r="U5870" i="11" s="1"/>
  <c r="T5871" i="11"/>
  <c r="U5871" i="11" s="1"/>
  <c r="T5872" i="11"/>
  <c r="U5872" i="11" s="1"/>
  <c r="T5873" i="11"/>
  <c r="U5873" i="11" s="1"/>
  <c r="T5874" i="11"/>
  <c r="U5874" i="11" s="1"/>
  <c r="T5875" i="11"/>
  <c r="U5875" i="11" s="1"/>
  <c r="T5876" i="11"/>
  <c r="U5876" i="11" s="1"/>
  <c r="T5877" i="11"/>
  <c r="U5877" i="11" s="1"/>
  <c r="T5878" i="11"/>
  <c r="U5878" i="11" s="1"/>
  <c r="T5879" i="11"/>
  <c r="U5879" i="11" s="1"/>
  <c r="T5880" i="11"/>
  <c r="U5880" i="11" s="1"/>
  <c r="T5881" i="11"/>
  <c r="U5881" i="11" s="1"/>
  <c r="T5882" i="11"/>
  <c r="U5882" i="11" s="1"/>
  <c r="T5883" i="11"/>
  <c r="U5883" i="11" s="1"/>
  <c r="T5884" i="11"/>
  <c r="U5884" i="11" s="1"/>
  <c r="T5885" i="11"/>
  <c r="U5885" i="11" s="1"/>
  <c r="T5886" i="11"/>
  <c r="U5886" i="11" s="1"/>
  <c r="T5887" i="11"/>
  <c r="U5887" i="11" s="1"/>
  <c r="T5888" i="11"/>
  <c r="U5888" i="11" s="1"/>
  <c r="T5889" i="11"/>
  <c r="U5889" i="11" s="1"/>
  <c r="T5890" i="11"/>
  <c r="U5890" i="11" s="1"/>
  <c r="T5891" i="11"/>
  <c r="U5891" i="11" s="1"/>
  <c r="T5892" i="11"/>
  <c r="U5892" i="11" s="1"/>
  <c r="T5893" i="11"/>
  <c r="U5893" i="11" s="1"/>
  <c r="T5894" i="11"/>
  <c r="U5894" i="11" s="1"/>
  <c r="T5895" i="11"/>
  <c r="U5895" i="11" s="1"/>
  <c r="T5896" i="11"/>
  <c r="U5896" i="11" s="1"/>
  <c r="T5897" i="11"/>
  <c r="U5897" i="11" s="1"/>
  <c r="T5898" i="11"/>
  <c r="U5898" i="11" s="1"/>
  <c r="T5899" i="11"/>
  <c r="U5899" i="11" s="1"/>
  <c r="T5900" i="11"/>
  <c r="U5900" i="11" s="1"/>
  <c r="T5901" i="11"/>
  <c r="U5901" i="11" s="1"/>
  <c r="T5902" i="11"/>
  <c r="U5902" i="11" s="1"/>
  <c r="T5903" i="11"/>
  <c r="U5903" i="11" s="1"/>
  <c r="T5904" i="11"/>
  <c r="U5904" i="11" s="1"/>
  <c r="T5905" i="11"/>
  <c r="U5905" i="11" s="1"/>
  <c r="T5906" i="11"/>
  <c r="U5906" i="11" s="1"/>
  <c r="T5907" i="11"/>
  <c r="U5907" i="11" s="1"/>
  <c r="T5908" i="11"/>
  <c r="U5908" i="11" s="1"/>
  <c r="T5909" i="11"/>
  <c r="U5909" i="11" s="1"/>
  <c r="T5910" i="11"/>
  <c r="U5910" i="11" s="1"/>
  <c r="T5911" i="11"/>
  <c r="U5911" i="11" s="1"/>
  <c r="T5912" i="11"/>
  <c r="U5912" i="11" s="1"/>
  <c r="T5913" i="11"/>
  <c r="U5913" i="11" s="1"/>
  <c r="T5914" i="11"/>
  <c r="U5914" i="11" s="1"/>
  <c r="T5915" i="11"/>
  <c r="U5915" i="11" s="1"/>
  <c r="T5916" i="11"/>
  <c r="U5916" i="11" s="1"/>
  <c r="T5917" i="11"/>
  <c r="U5917" i="11" s="1"/>
  <c r="T5918" i="11"/>
  <c r="U5918" i="11" s="1"/>
  <c r="T5919" i="11"/>
  <c r="U5919" i="11" s="1"/>
  <c r="T5920" i="11"/>
  <c r="U5920" i="11" s="1"/>
  <c r="T5921" i="11"/>
  <c r="U5921" i="11" s="1"/>
  <c r="T5922" i="11"/>
  <c r="U5922" i="11" s="1"/>
  <c r="T5923" i="11"/>
  <c r="U5923" i="11" s="1"/>
  <c r="T5924" i="11"/>
  <c r="U5924" i="11" s="1"/>
  <c r="T5925" i="11"/>
  <c r="U5925" i="11" s="1"/>
  <c r="T5926" i="11"/>
  <c r="U5926" i="11" s="1"/>
  <c r="T5927" i="11"/>
  <c r="U5927" i="11" s="1"/>
  <c r="T5928" i="11"/>
  <c r="U5928" i="11" s="1"/>
  <c r="T5929" i="11"/>
  <c r="U5929" i="11" s="1"/>
  <c r="T5930" i="11"/>
  <c r="U5930" i="11" s="1"/>
  <c r="T5931" i="11"/>
  <c r="U5931" i="11" s="1"/>
  <c r="T5932" i="11"/>
  <c r="U5932" i="11" s="1"/>
  <c r="T5933" i="11"/>
  <c r="U5933" i="11" s="1"/>
  <c r="T5934" i="11"/>
  <c r="U5934" i="11" s="1"/>
  <c r="T5935" i="11"/>
  <c r="U5935" i="11" s="1"/>
  <c r="T5936" i="11"/>
  <c r="U5936" i="11" s="1"/>
  <c r="T5937" i="11"/>
  <c r="U5937" i="11" s="1"/>
  <c r="T5938" i="11"/>
  <c r="U5938" i="11" s="1"/>
  <c r="T5939" i="11"/>
  <c r="U5939" i="11" s="1"/>
  <c r="T5940" i="11"/>
  <c r="U5940" i="11" s="1"/>
  <c r="T5941" i="11"/>
  <c r="U5941" i="11" s="1"/>
  <c r="T5942" i="11"/>
  <c r="U5942" i="11" s="1"/>
  <c r="T5943" i="11"/>
  <c r="U5943" i="11" s="1"/>
  <c r="T5944" i="11"/>
  <c r="U5944" i="11" s="1"/>
  <c r="T5945" i="11"/>
  <c r="U5945" i="11" s="1"/>
  <c r="T5946" i="11"/>
  <c r="U5946" i="11" s="1"/>
  <c r="T5947" i="11"/>
  <c r="U5947" i="11" s="1"/>
  <c r="T5948" i="11"/>
  <c r="U5948" i="11" s="1"/>
  <c r="T5949" i="11"/>
  <c r="U5949" i="11" s="1"/>
  <c r="T5950" i="11"/>
  <c r="U5950" i="11" s="1"/>
  <c r="T5951" i="11"/>
  <c r="U5951" i="11" s="1"/>
  <c r="T5952" i="11"/>
  <c r="U5952" i="11" s="1"/>
  <c r="T5953" i="11"/>
  <c r="U5953" i="11" s="1"/>
  <c r="T5954" i="11"/>
  <c r="U5954" i="11" s="1"/>
  <c r="T5955" i="11"/>
  <c r="U5955" i="11" s="1"/>
  <c r="T5956" i="11"/>
  <c r="U5956" i="11" s="1"/>
  <c r="T5957" i="11"/>
  <c r="U5957" i="11" s="1"/>
  <c r="T5958" i="11"/>
  <c r="U5958" i="11" s="1"/>
  <c r="T5959" i="11"/>
  <c r="U5959" i="11" s="1"/>
  <c r="T5960" i="11"/>
  <c r="U5960" i="11" s="1"/>
  <c r="T5961" i="11"/>
  <c r="U5961" i="11" s="1"/>
  <c r="T5962" i="11"/>
  <c r="U5962" i="11" s="1"/>
  <c r="T5963" i="11"/>
  <c r="U5963" i="11" s="1"/>
  <c r="T5964" i="11"/>
  <c r="U5964" i="11" s="1"/>
  <c r="T5965" i="11"/>
  <c r="U5965" i="11" s="1"/>
  <c r="T5966" i="11"/>
  <c r="U5966" i="11" s="1"/>
  <c r="T5967" i="11"/>
  <c r="U5967" i="11" s="1"/>
  <c r="T5968" i="11"/>
  <c r="U5968" i="11" s="1"/>
  <c r="T5969" i="11"/>
  <c r="U5969" i="11" s="1"/>
  <c r="T5970" i="11"/>
  <c r="U5970" i="11" s="1"/>
  <c r="T5971" i="11"/>
  <c r="U5971" i="11" s="1"/>
  <c r="T5972" i="11"/>
  <c r="U5972" i="11" s="1"/>
  <c r="T5973" i="11"/>
  <c r="U5973" i="11" s="1"/>
  <c r="T5974" i="11"/>
  <c r="U5974" i="11" s="1"/>
  <c r="T5975" i="11"/>
  <c r="U5975" i="11" s="1"/>
  <c r="T5976" i="11"/>
  <c r="U5976" i="11" s="1"/>
  <c r="T5977" i="11"/>
  <c r="U5977" i="11" s="1"/>
  <c r="T5978" i="11"/>
  <c r="U5978" i="11" s="1"/>
  <c r="T5979" i="11"/>
  <c r="U5979" i="11" s="1"/>
  <c r="T5980" i="11"/>
  <c r="U5980" i="11" s="1"/>
  <c r="T5981" i="11"/>
  <c r="U5981" i="11" s="1"/>
  <c r="T5982" i="11"/>
  <c r="U5982" i="11" s="1"/>
  <c r="T5983" i="11"/>
  <c r="U5983" i="11" s="1"/>
  <c r="T5984" i="11"/>
  <c r="U5984" i="11" s="1"/>
  <c r="T5985" i="11"/>
  <c r="U5985" i="11" s="1"/>
  <c r="T5986" i="11"/>
  <c r="U5986" i="11" s="1"/>
  <c r="T5987" i="11"/>
  <c r="U5987" i="11" s="1"/>
  <c r="T5988" i="11"/>
  <c r="U5988" i="11" s="1"/>
  <c r="T5989" i="11"/>
  <c r="U5989" i="11" s="1"/>
  <c r="T5990" i="11"/>
  <c r="U5990" i="11" s="1"/>
  <c r="T5991" i="11"/>
  <c r="U5991" i="11" s="1"/>
  <c r="T5992" i="11"/>
  <c r="U5992" i="11" s="1"/>
  <c r="T5993" i="11"/>
  <c r="U5993" i="11" s="1"/>
  <c r="T5994" i="11"/>
  <c r="U5994" i="11" s="1"/>
  <c r="T5995" i="11"/>
  <c r="U5995" i="11" s="1"/>
  <c r="T5996" i="11"/>
  <c r="U5996" i="11" s="1"/>
  <c r="T5997" i="11"/>
  <c r="U5997" i="11" s="1"/>
  <c r="T5998" i="11"/>
  <c r="U5998" i="11" s="1"/>
  <c r="T5999" i="11"/>
  <c r="U5999" i="11" s="1"/>
  <c r="T6000" i="11"/>
  <c r="U6000" i="11" s="1"/>
  <c r="T6001" i="11"/>
  <c r="U6001" i="11" s="1"/>
  <c r="T6002" i="11"/>
  <c r="U6002" i="11" s="1"/>
  <c r="T6003" i="11"/>
  <c r="U6003" i="11" s="1"/>
  <c r="T6004" i="11"/>
  <c r="U6004" i="11" s="1"/>
  <c r="T6005" i="11"/>
  <c r="U6005" i="11" s="1"/>
  <c r="T6006" i="11"/>
  <c r="U6006" i="11" s="1"/>
  <c r="T6007" i="11"/>
  <c r="U6007" i="11" s="1"/>
  <c r="T6008" i="11"/>
  <c r="U6008" i="11" s="1"/>
  <c r="T6009" i="11"/>
  <c r="U6009" i="11" s="1"/>
  <c r="T6010" i="11"/>
  <c r="U6010" i="11" s="1"/>
  <c r="T6011" i="11"/>
  <c r="U6011" i="11" s="1"/>
  <c r="T6012" i="11"/>
  <c r="U6012" i="11" s="1"/>
  <c r="T6013" i="11"/>
  <c r="U6013" i="11" s="1"/>
  <c r="T6014" i="11"/>
  <c r="U6014" i="11" s="1"/>
  <c r="T6015" i="11"/>
  <c r="U6015" i="11" s="1"/>
  <c r="T6016" i="11"/>
  <c r="U6016" i="11" s="1"/>
  <c r="T6017" i="11"/>
  <c r="U6017" i="11" s="1"/>
  <c r="T6018" i="11"/>
  <c r="U6018" i="11" s="1"/>
  <c r="T6019" i="11"/>
  <c r="U6019" i="11" s="1"/>
  <c r="T6020" i="11"/>
  <c r="U6020" i="11" s="1"/>
  <c r="T6021" i="11"/>
  <c r="U6021" i="11" s="1"/>
  <c r="T6022" i="11"/>
  <c r="U6022" i="11" s="1"/>
  <c r="T6023" i="11"/>
  <c r="U6023" i="11" s="1"/>
  <c r="T6024" i="11"/>
  <c r="U6024" i="11" s="1"/>
  <c r="T6025" i="11"/>
  <c r="U6025" i="11" s="1"/>
  <c r="T6026" i="11"/>
  <c r="U6026" i="11" s="1"/>
  <c r="T6027" i="11"/>
  <c r="U6027" i="11" s="1"/>
  <c r="T6028" i="11"/>
  <c r="U6028" i="11" s="1"/>
  <c r="T6029" i="11"/>
  <c r="U6029" i="11" s="1"/>
  <c r="T6030" i="11"/>
  <c r="U6030" i="11" s="1"/>
  <c r="T6031" i="11"/>
  <c r="U6031" i="11" s="1"/>
  <c r="T6032" i="11"/>
  <c r="U6032" i="11" s="1"/>
  <c r="T6033" i="11"/>
  <c r="U6033" i="11" s="1"/>
  <c r="T6034" i="11"/>
  <c r="U6034" i="11" s="1"/>
  <c r="T6035" i="11"/>
  <c r="U6035" i="11" s="1"/>
  <c r="T6036" i="11"/>
  <c r="U6036" i="11" s="1"/>
  <c r="T6037" i="11"/>
  <c r="U6037" i="11" s="1"/>
  <c r="T6038" i="11"/>
  <c r="U6038" i="11" s="1"/>
  <c r="T6039" i="11"/>
  <c r="U6039" i="11" s="1"/>
  <c r="T6040" i="11"/>
  <c r="U6040" i="11" s="1"/>
  <c r="T6041" i="11"/>
  <c r="U6041" i="11" s="1"/>
  <c r="T6042" i="11"/>
  <c r="U6042" i="11" s="1"/>
  <c r="T6043" i="11"/>
  <c r="U6043" i="11" s="1"/>
  <c r="T6044" i="11"/>
  <c r="U6044" i="11" s="1"/>
  <c r="T6045" i="11"/>
  <c r="U6045" i="11" s="1"/>
  <c r="T6046" i="11"/>
  <c r="U6046" i="11" s="1"/>
  <c r="T6047" i="11"/>
  <c r="U6047" i="11" s="1"/>
  <c r="T6048" i="11"/>
  <c r="U6048" i="11" s="1"/>
  <c r="T6049" i="11"/>
  <c r="U6049" i="11" s="1"/>
  <c r="T6050" i="11"/>
  <c r="U6050" i="11" s="1"/>
  <c r="T6051" i="11"/>
  <c r="U6051" i="11" s="1"/>
  <c r="T6052" i="11"/>
  <c r="U6052" i="11" s="1"/>
  <c r="T6053" i="11"/>
  <c r="U6053" i="11" s="1"/>
  <c r="T6054" i="11"/>
  <c r="U6054" i="11" s="1"/>
  <c r="T6055" i="11"/>
  <c r="U6055" i="11" s="1"/>
  <c r="T6056" i="11"/>
  <c r="U6056" i="11" s="1"/>
  <c r="T6057" i="11"/>
  <c r="U6057" i="11" s="1"/>
  <c r="T6058" i="11"/>
  <c r="U6058" i="11" s="1"/>
  <c r="T6059" i="11"/>
  <c r="U6059" i="11" s="1"/>
  <c r="T6060" i="11"/>
  <c r="U6060" i="11" s="1"/>
  <c r="T6061" i="11"/>
  <c r="U6061" i="11" s="1"/>
  <c r="T6062" i="11"/>
  <c r="U6062" i="11" s="1"/>
  <c r="T6063" i="11"/>
  <c r="U6063" i="11" s="1"/>
  <c r="T6064" i="11"/>
  <c r="U6064" i="11" s="1"/>
  <c r="T6065" i="11"/>
  <c r="U6065" i="11" s="1"/>
  <c r="T6066" i="11"/>
  <c r="U6066" i="11" s="1"/>
  <c r="T6067" i="11"/>
  <c r="U6067" i="11" s="1"/>
  <c r="T6068" i="11"/>
  <c r="U6068" i="11" s="1"/>
  <c r="T6069" i="11"/>
  <c r="U6069" i="11" s="1"/>
  <c r="T6070" i="11"/>
  <c r="U6070" i="11" s="1"/>
  <c r="T6071" i="11"/>
  <c r="U6071" i="11" s="1"/>
  <c r="T6072" i="11"/>
  <c r="U6072" i="11" s="1"/>
  <c r="T6073" i="11"/>
  <c r="U6073" i="11" s="1"/>
  <c r="T6074" i="11"/>
  <c r="U6074" i="11" s="1"/>
  <c r="T6075" i="11"/>
  <c r="U6075" i="11" s="1"/>
  <c r="T6076" i="11"/>
  <c r="U6076" i="11" s="1"/>
  <c r="T6077" i="11"/>
  <c r="U6077" i="11" s="1"/>
  <c r="T6078" i="11"/>
  <c r="U6078" i="11" s="1"/>
  <c r="T6079" i="11"/>
  <c r="U6079" i="11" s="1"/>
  <c r="T6080" i="11"/>
  <c r="U6080" i="11" s="1"/>
  <c r="T6081" i="11"/>
  <c r="U6081" i="11" s="1"/>
  <c r="T6082" i="11"/>
  <c r="U6082" i="11" s="1"/>
  <c r="T6083" i="11"/>
  <c r="U6083" i="11" s="1"/>
  <c r="T6084" i="11"/>
  <c r="U6084" i="11" s="1"/>
  <c r="T6085" i="11"/>
  <c r="U6085" i="11" s="1"/>
  <c r="T6086" i="11"/>
  <c r="U6086" i="11" s="1"/>
  <c r="T6087" i="11"/>
  <c r="U6087" i="11" s="1"/>
  <c r="T6088" i="11"/>
  <c r="U6088" i="11" s="1"/>
  <c r="T6089" i="11"/>
  <c r="U6089" i="11" s="1"/>
  <c r="T6090" i="11"/>
  <c r="U6090" i="11" s="1"/>
  <c r="T6091" i="11"/>
  <c r="U6091" i="11" s="1"/>
  <c r="T6092" i="11"/>
  <c r="U6092" i="11" s="1"/>
  <c r="T6093" i="11"/>
  <c r="U6093" i="11" s="1"/>
  <c r="T6094" i="11"/>
  <c r="U6094" i="11" s="1"/>
  <c r="T6095" i="11"/>
  <c r="U6095" i="11" s="1"/>
  <c r="T6096" i="11"/>
  <c r="U6096" i="11" s="1"/>
  <c r="T6097" i="11"/>
  <c r="U6097" i="11" s="1"/>
  <c r="T6098" i="11"/>
  <c r="U6098" i="11" s="1"/>
  <c r="T6099" i="11"/>
  <c r="U6099" i="11" s="1"/>
  <c r="T6100" i="11"/>
  <c r="U6100" i="11" s="1"/>
  <c r="T6101" i="11"/>
  <c r="U6101" i="11" s="1"/>
  <c r="T6102" i="11"/>
  <c r="U6102" i="11" s="1"/>
  <c r="T6103" i="11"/>
  <c r="U6103" i="11" s="1"/>
  <c r="T6104" i="11"/>
  <c r="U6104" i="11" s="1"/>
  <c r="T6105" i="11"/>
  <c r="U6105" i="11" s="1"/>
  <c r="T6106" i="11"/>
  <c r="U6106" i="11" s="1"/>
  <c r="T6107" i="11"/>
  <c r="U6107" i="11" s="1"/>
  <c r="T6108" i="11"/>
  <c r="U6108" i="11" s="1"/>
  <c r="T6109" i="11"/>
  <c r="U6109" i="11" s="1"/>
  <c r="T6110" i="11"/>
  <c r="U6110" i="11" s="1"/>
  <c r="T6111" i="11"/>
  <c r="U6111" i="11" s="1"/>
  <c r="T6112" i="11"/>
  <c r="U6112" i="11" s="1"/>
  <c r="T6113" i="11"/>
  <c r="U6113" i="11" s="1"/>
  <c r="T6114" i="11"/>
  <c r="U6114" i="11" s="1"/>
  <c r="T6115" i="11"/>
  <c r="U6115" i="11" s="1"/>
  <c r="T6116" i="11"/>
  <c r="U6116" i="11" s="1"/>
  <c r="T6117" i="11"/>
  <c r="U6117" i="11" s="1"/>
  <c r="T6118" i="11"/>
  <c r="U6118" i="11" s="1"/>
  <c r="T6119" i="11"/>
  <c r="U6119" i="11" s="1"/>
  <c r="T6120" i="11"/>
  <c r="U6120" i="11" s="1"/>
  <c r="T6121" i="11"/>
  <c r="U6121" i="11" s="1"/>
  <c r="T6122" i="11"/>
  <c r="U6122" i="11" s="1"/>
  <c r="T6123" i="11"/>
  <c r="U6123" i="11" s="1"/>
  <c r="T6124" i="11"/>
  <c r="U6124" i="11" s="1"/>
  <c r="T6125" i="11"/>
  <c r="U6125" i="11" s="1"/>
  <c r="T6126" i="11"/>
  <c r="U6126" i="11" s="1"/>
  <c r="T6127" i="11"/>
  <c r="U6127" i="11" s="1"/>
  <c r="T6128" i="11"/>
  <c r="U6128" i="11" s="1"/>
  <c r="T6129" i="11"/>
  <c r="U6129" i="11" s="1"/>
  <c r="T6130" i="11"/>
  <c r="U6130" i="11" s="1"/>
  <c r="T6131" i="11"/>
  <c r="U6131" i="11" s="1"/>
  <c r="T6132" i="11"/>
  <c r="U6132" i="11" s="1"/>
  <c r="T6133" i="11"/>
  <c r="U6133" i="11" s="1"/>
  <c r="T6134" i="11"/>
  <c r="U6134" i="11" s="1"/>
  <c r="T6135" i="11"/>
  <c r="U6135" i="11" s="1"/>
  <c r="T6136" i="11"/>
  <c r="U6136" i="11" s="1"/>
  <c r="T6137" i="11"/>
  <c r="U6137" i="11" s="1"/>
  <c r="T6138" i="11"/>
  <c r="U6138" i="11" s="1"/>
  <c r="T6139" i="11"/>
  <c r="U6139" i="11" s="1"/>
  <c r="T6140" i="11"/>
  <c r="U6140" i="11" s="1"/>
  <c r="T6141" i="11"/>
  <c r="U6141" i="11" s="1"/>
  <c r="T6142" i="11"/>
  <c r="U6142" i="11" s="1"/>
  <c r="T6143" i="11"/>
  <c r="U6143" i="11" s="1"/>
  <c r="T6144" i="11"/>
  <c r="U6144" i="11" s="1"/>
  <c r="T6145" i="11"/>
  <c r="U6145" i="11" s="1"/>
  <c r="T6146" i="11"/>
  <c r="U6146" i="11" s="1"/>
  <c r="T6147" i="11"/>
  <c r="U6147" i="11" s="1"/>
  <c r="T6148" i="11"/>
  <c r="U6148" i="11" s="1"/>
  <c r="T6149" i="11"/>
  <c r="U6149" i="11" s="1"/>
  <c r="T6150" i="11"/>
  <c r="U6150" i="11" s="1"/>
  <c r="T6151" i="11"/>
  <c r="U6151" i="11" s="1"/>
  <c r="T6152" i="11"/>
  <c r="U6152" i="11" s="1"/>
  <c r="T6153" i="11"/>
  <c r="U6153" i="11" s="1"/>
  <c r="T6154" i="11"/>
  <c r="U6154" i="11" s="1"/>
  <c r="T6155" i="11"/>
  <c r="U6155" i="11" s="1"/>
  <c r="T6156" i="11"/>
  <c r="U6156" i="11" s="1"/>
  <c r="T6157" i="11"/>
  <c r="U6157" i="11" s="1"/>
  <c r="T6158" i="11"/>
  <c r="U6158" i="11" s="1"/>
  <c r="T6159" i="11"/>
  <c r="U6159" i="11" s="1"/>
  <c r="T6160" i="11"/>
  <c r="U6160" i="11" s="1"/>
  <c r="T6161" i="11"/>
  <c r="U6161" i="11" s="1"/>
  <c r="T6162" i="11"/>
  <c r="U6162" i="11" s="1"/>
  <c r="T6163" i="11"/>
  <c r="U6163" i="11" s="1"/>
  <c r="T6164" i="11"/>
  <c r="U6164" i="11" s="1"/>
  <c r="T6165" i="11"/>
  <c r="U6165" i="11" s="1"/>
  <c r="T6166" i="11"/>
  <c r="U6166" i="11" s="1"/>
  <c r="T6167" i="11"/>
  <c r="U6167" i="11" s="1"/>
  <c r="T6168" i="11"/>
  <c r="U6168" i="11" s="1"/>
  <c r="T6169" i="11"/>
  <c r="U6169" i="11" s="1"/>
  <c r="T6170" i="11"/>
  <c r="U6170" i="11" s="1"/>
  <c r="T6171" i="11"/>
  <c r="U6171" i="11" s="1"/>
  <c r="T6172" i="11"/>
  <c r="U6172" i="11" s="1"/>
  <c r="T6173" i="11"/>
  <c r="U6173" i="11" s="1"/>
  <c r="T6174" i="11"/>
  <c r="U6174" i="11" s="1"/>
  <c r="T6175" i="11"/>
  <c r="U6175" i="11" s="1"/>
  <c r="T6176" i="11"/>
  <c r="U6176" i="11" s="1"/>
  <c r="T6177" i="11"/>
  <c r="U6177" i="11" s="1"/>
  <c r="T6178" i="11"/>
  <c r="U6178" i="11" s="1"/>
  <c r="T6179" i="11"/>
  <c r="U6179" i="11" s="1"/>
  <c r="T6180" i="11"/>
  <c r="U6180" i="11" s="1"/>
  <c r="T6181" i="11"/>
  <c r="U6181" i="11" s="1"/>
  <c r="T6182" i="11"/>
  <c r="U6182" i="11" s="1"/>
  <c r="T6183" i="11"/>
  <c r="U6183" i="11" s="1"/>
  <c r="T6184" i="11"/>
  <c r="U6184" i="11" s="1"/>
  <c r="T6185" i="11"/>
  <c r="U6185" i="11" s="1"/>
  <c r="T6186" i="11"/>
  <c r="U6186" i="11" s="1"/>
  <c r="T6187" i="11"/>
  <c r="U6187" i="11" s="1"/>
  <c r="T6188" i="11"/>
  <c r="U6188" i="11" s="1"/>
  <c r="T6189" i="11"/>
  <c r="U6189" i="11" s="1"/>
  <c r="T6190" i="11"/>
  <c r="U6190" i="11" s="1"/>
  <c r="T6191" i="11"/>
  <c r="U6191" i="11" s="1"/>
  <c r="T6192" i="11"/>
  <c r="U6192" i="11" s="1"/>
  <c r="T6193" i="11"/>
  <c r="U6193" i="11" s="1"/>
  <c r="T6194" i="11"/>
  <c r="U6194" i="11" s="1"/>
  <c r="T6195" i="11"/>
  <c r="U6195" i="11" s="1"/>
  <c r="T6196" i="11"/>
  <c r="U6196" i="11" s="1"/>
  <c r="T6197" i="11"/>
  <c r="U6197" i="11" s="1"/>
  <c r="T6198" i="11"/>
  <c r="U6198" i="11" s="1"/>
  <c r="T6199" i="11"/>
  <c r="U6199" i="11" s="1"/>
  <c r="T6200" i="11"/>
  <c r="U6200" i="11" s="1"/>
  <c r="T6201" i="11"/>
  <c r="U6201" i="11" s="1"/>
  <c r="T6202" i="11"/>
  <c r="U6202" i="11" s="1"/>
  <c r="T6203" i="11"/>
  <c r="U6203" i="11" s="1"/>
  <c r="T6204" i="11"/>
  <c r="U6204" i="11" s="1"/>
  <c r="T6205" i="11"/>
  <c r="U6205" i="11" s="1"/>
  <c r="T6206" i="11"/>
  <c r="U6206" i="11" s="1"/>
  <c r="T6207" i="11"/>
  <c r="U6207" i="11" s="1"/>
  <c r="T6208" i="11"/>
  <c r="U6208" i="11" s="1"/>
  <c r="T6209" i="11"/>
  <c r="U6209" i="11" s="1"/>
  <c r="T6210" i="11"/>
  <c r="U6210" i="11" s="1"/>
  <c r="T6211" i="11"/>
  <c r="U6211" i="11" s="1"/>
  <c r="T6212" i="11"/>
  <c r="U6212" i="11" s="1"/>
  <c r="T6213" i="11"/>
  <c r="U6213" i="11" s="1"/>
  <c r="T6214" i="11"/>
  <c r="U6214" i="11" s="1"/>
  <c r="T6215" i="11"/>
  <c r="U6215" i="11" s="1"/>
  <c r="T6216" i="11"/>
  <c r="U6216" i="11" s="1"/>
  <c r="T6217" i="11"/>
  <c r="U6217" i="11" s="1"/>
  <c r="T6218" i="11"/>
  <c r="U6218" i="11" s="1"/>
  <c r="T6219" i="11"/>
  <c r="U6219" i="11" s="1"/>
  <c r="T6220" i="11"/>
  <c r="U6220" i="11" s="1"/>
  <c r="T6221" i="11"/>
  <c r="U6221" i="11" s="1"/>
  <c r="T6222" i="11"/>
  <c r="U6222" i="11" s="1"/>
  <c r="T6223" i="11"/>
  <c r="U6223" i="11" s="1"/>
  <c r="T6224" i="11"/>
  <c r="U6224" i="11" s="1"/>
  <c r="T6225" i="11"/>
  <c r="U6225" i="11" s="1"/>
  <c r="T6226" i="11"/>
  <c r="U6226" i="11" s="1"/>
  <c r="T6227" i="11"/>
  <c r="U6227" i="11" s="1"/>
  <c r="T6228" i="11"/>
  <c r="U6228" i="11" s="1"/>
  <c r="T6229" i="11"/>
  <c r="U6229" i="11" s="1"/>
  <c r="T6230" i="11"/>
  <c r="U6230" i="11" s="1"/>
  <c r="T6231" i="11"/>
  <c r="U6231" i="11" s="1"/>
  <c r="T6232" i="11"/>
  <c r="U6232" i="11" s="1"/>
  <c r="T6233" i="11"/>
  <c r="U6233" i="11" s="1"/>
  <c r="T6234" i="11"/>
  <c r="U6234" i="11" s="1"/>
  <c r="T6235" i="11"/>
  <c r="U6235" i="11" s="1"/>
  <c r="T6236" i="11"/>
  <c r="U6236" i="11" s="1"/>
  <c r="T6237" i="11"/>
  <c r="U6237" i="11" s="1"/>
  <c r="T6238" i="11"/>
  <c r="U6238" i="11" s="1"/>
  <c r="T6239" i="11"/>
  <c r="U6239" i="11" s="1"/>
  <c r="T6240" i="11"/>
  <c r="U6240" i="11" s="1"/>
  <c r="T6241" i="11"/>
  <c r="U6241" i="11" s="1"/>
  <c r="T6242" i="11"/>
  <c r="U6242" i="11" s="1"/>
  <c r="T6243" i="11"/>
  <c r="U6243" i="11" s="1"/>
  <c r="T6244" i="11"/>
  <c r="U6244" i="11" s="1"/>
  <c r="T6245" i="11"/>
  <c r="U6245" i="11" s="1"/>
  <c r="T6246" i="11"/>
  <c r="U6246" i="11" s="1"/>
  <c r="T6247" i="11"/>
  <c r="U6247" i="11" s="1"/>
  <c r="T6248" i="11"/>
  <c r="U6248" i="11" s="1"/>
  <c r="T6249" i="11"/>
  <c r="U6249" i="11" s="1"/>
  <c r="T6250" i="11"/>
  <c r="U6250" i="11" s="1"/>
  <c r="T6251" i="11"/>
  <c r="U6251" i="11" s="1"/>
  <c r="T6252" i="11"/>
  <c r="U6252" i="11" s="1"/>
  <c r="T6253" i="11"/>
  <c r="U6253" i="11" s="1"/>
  <c r="T6254" i="11"/>
  <c r="U6254" i="11" s="1"/>
  <c r="T6255" i="11"/>
  <c r="U6255" i="11" s="1"/>
  <c r="T6256" i="11"/>
  <c r="U6256" i="11" s="1"/>
  <c r="T6257" i="11"/>
  <c r="U6257" i="11" s="1"/>
  <c r="T6258" i="11"/>
  <c r="U6258" i="11" s="1"/>
  <c r="T6259" i="11"/>
  <c r="U6259" i="11" s="1"/>
  <c r="T6260" i="11"/>
  <c r="U6260" i="11" s="1"/>
  <c r="T6261" i="11"/>
  <c r="U6261" i="11" s="1"/>
  <c r="T6262" i="11"/>
  <c r="U6262" i="11" s="1"/>
  <c r="T6263" i="11"/>
  <c r="U6263" i="11" s="1"/>
  <c r="T6264" i="11"/>
  <c r="U6264" i="11" s="1"/>
  <c r="T6265" i="11"/>
  <c r="U6265" i="11" s="1"/>
  <c r="T6266" i="11"/>
  <c r="U6266" i="11" s="1"/>
  <c r="T6267" i="11"/>
  <c r="U6267" i="11" s="1"/>
  <c r="T6268" i="11"/>
  <c r="U6268" i="11" s="1"/>
  <c r="T6269" i="11"/>
  <c r="U6269" i="11" s="1"/>
  <c r="T6270" i="11"/>
  <c r="U6270" i="11" s="1"/>
  <c r="T6271" i="11"/>
  <c r="U6271" i="11" s="1"/>
  <c r="T6272" i="11"/>
  <c r="U6272" i="11" s="1"/>
  <c r="T6273" i="11"/>
  <c r="U6273" i="11" s="1"/>
  <c r="T6274" i="11"/>
  <c r="U6274" i="11" s="1"/>
  <c r="T6275" i="11"/>
  <c r="U6275" i="11" s="1"/>
  <c r="T6276" i="11"/>
  <c r="U6276" i="11" s="1"/>
  <c r="T6277" i="11"/>
  <c r="U6277" i="11" s="1"/>
  <c r="T6278" i="11"/>
  <c r="U6278" i="11" s="1"/>
  <c r="T6279" i="11"/>
  <c r="U6279" i="11" s="1"/>
  <c r="T6280" i="11"/>
  <c r="U6280" i="11" s="1"/>
  <c r="T6281" i="11"/>
  <c r="U6281" i="11" s="1"/>
  <c r="T6282" i="11"/>
  <c r="U6282" i="11" s="1"/>
  <c r="T6283" i="11"/>
  <c r="U6283" i="11" s="1"/>
  <c r="T6284" i="11"/>
  <c r="U6284" i="11" s="1"/>
  <c r="T6285" i="11"/>
  <c r="U6285" i="11" s="1"/>
  <c r="T6286" i="11"/>
  <c r="U6286" i="11" s="1"/>
  <c r="T6287" i="11"/>
  <c r="U6287" i="11" s="1"/>
  <c r="T6288" i="11"/>
  <c r="U6288" i="11" s="1"/>
  <c r="T6289" i="11"/>
  <c r="U6289" i="11" s="1"/>
  <c r="T6290" i="11"/>
  <c r="U6290" i="11" s="1"/>
  <c r="T6291" i="11"/>
  <c r="U6291" i="11" s="1"/>
  <c r="T6292" i="11"/>
  <c r="U6292" i="11" s="1"/>
  <c r="T6293" i="11"/>
  <c r="U6293" i="11" s="1"/>
  <c r="T6294" i="11"/>
  <c r="U6294" i="11" s="1"/>
  <c r="T6295" i="11"/>
  <c r="U6295" i="11" s="1"/>
  <c r="T6296" i="11"/>
  <c r="U6296" i="11" s="1"/>
  <c r="T6297" i="11"/>
  <c r="U6297" i="11" s="1"/>
  <c r="T6298" i="11"/>
  <c r="U6298" i="11" s="1"/>
  <c r="T6299" i="11"/>
  <c r="U6299" i="11" s="1"/>
  <c r="T6300" i="11"/>
  <c r="U6300" i="11" s="1"/>
  <c r="T6301" i="11"/>
  <c r="U6301" i="11" s="1"/>
  <c r="T6302" i="11"/>
  <c r="U6302" i="11" s="1"/>
  <c r="T6303" i="11"/>
  <c r="U6303" i="11" s="1"/>
  <c r="T6304" i="11"/>
  <c r="U6304" i="11" s="1"/>
  <c r="T6305" i="11"/>
  <c r="U6305" i="11" s="1"/>
  <c r="T6306" i="11"/>
  <c r="U6306" i="11" s="1"/>
  <c r="T6307" i="11"/>
  <c r="U6307" i="11" s="1"/>
  <c r="T6308" i="11"/>
  <c r="U6308" i="11" s="1"/>
  <c r="T6309" i="11"/>
  <c r="U6309" i="11" s="1"/>
  <c r="T6310" i="11"/>
  <c r="U6310" i="11" s="1"/>
  <c r="T6311" i="11"/>
  <c r="U6311" i="11" s="1"/>
  <c r="T6312" i="11"/>
  <c r="U6312" i="11" s="1"/>
  <c r="T6313" i="11"/>
  <c r="U6313" i="11" s="1"/>
  <c r="T6314" i="11"/>
  <c r="U6314" i="11" s="1"/>
  <c r="T6315" i="11"/>
  <c r="U6315" i="11" s="1"/>
  <c r="T6316" i="11"/>
  <c r="U6316" i="11" s="1"/>
  <c r="T6317" i="11"/>
  <c r="U6317" i="11" s="1"/>
  <c r="T6318" i="11"/>
  <c r="U6318" i="11" s="1"/>
  <c r="T6319" i="11"/>
  <c r="U6319" i="11" s="1"/>
  <c r="T6320" i="11"/>
  <c r="U6320" i="11" s="1"/>
  <c r="T6321" i="11"/>
  <c r="U6321" i="11" s="1"/>
  <c r="T6322" i="11"/>
  <c r="U6322" i="11" s="1"/>
  <c r="T6323" i="11"/>
  <c r="U6323" i="11" s="1"/>
  <c r="T6324" i="11"/>
  <c r="U6324" i="11" s="1"/>
  <c r="T6325" i="11"/>
  <c r="U6325" i="11" s="1"/>
  <c r="T6326" i="11"/>
  <c r="U6326" i="11" s="1"/>
  <c r="T6327" i="11"/>
  <c r="U6327" i="11" s="1"/>
  <c r="T6328" i="11"/>
  <c r="U6328" i="11" s="1"/>
  <c r="T6329" i="11"/>
  <c r="U6329" i="11" s="1"/>
  <c r="T6330" i="11"/>
  <c r="U6330" i="11" s="1"/>
  <c r="T6331" i="11"/>
  <c r="U6331" i="11" s="1"/>
  <c r="T6332" i="11"/>
  <c r="U6332" i="11" s="1"/>
  <c r="T6333" i="11"/>
  <c r="U6333" i="11" s="1"/>
  <c r="T6334" i="11"/>
  <c r="U6334" i="11" s="1"/>
  <c r="T6335" i="11"/>
  <c r="U6335" i="11" s="1"/>
  <c r="T6336" i="11"/>
  <c r="U6336" i="11" s="1"/>
  <c r="T6337" i="11"/>
  <c r="U6337" i="11" s="1"/>
  <c r="T6338" i="11"/>
  <c r="U6338" i="11" s="1"/>
  <c r="T6339" i="11"/>
  <c r="U6339" i="11" s="1"/>
  <c r="T6340" i="11"/>
  <c r="U6340" i="11" s="1"/>
  <c r="T6341" i="11"/>
  <c r="U6341" i="11" s="1"/>
  <c r="T6342" i="11"/>
  <c r="U6342" i="11" s="1"/>
  <c r="T6343" i="11"/>
  <c r="U6343" i="11" s="1"/>
  <c r="T6344" i="11"/>
  <c r="U6344" i="11" s="1"/>
  <c r="T6345" i="11"/>
  <c r="U6345" i="11" s="1"/>
  <c r="T6346" i="11"/>
  <c r="U6346" i="11" s="1"/>
  <c r="T6347" i="11"/>
  <c r="U6347" i="11" s="1"/>
  <c r="T6348" i="11"/>
  <c r="U6348" i="11" s="1"/>
  <c r="T6349" i="11"/>
  <c r="U6349" i="11" s="1"/>
  <c r="T6350" i="11"/>
  <c r="U6350" i="11" s="1"/>
  <c r="T6351" i="11"/>
  <c r="U6351" i="11" s="1"/>
  <c r="T6352" i="11"/>
  <c r="U6352" i="11" s="1"/>
  <c r="T6353" i="11"/>
  <c r="U6353" i="11" s="1"/>
  <c r="T6354" i="11"/>
  <c r="U6354" i="11" s="1"/>
  <c r="T6355" i="11"/>
  <c r="U6355" i="11" s="1"/>
  <c r="T6356" i="11"/>
  <c r="U6356" i="11" s="1"/>
  <c r="T6357" i="11"/>
  <c r="U6357" i="11" s="1"/>
  <c r="T6358" i="11"/>
  <c r="U6358" i="11" s="1"/>
  <c r="T6359" i="11"/>
  <c r="U6359" i="11" s="1"/>
  <c r="T6360" i="11"/>
  <c r="U6360" i="11" s="1"/>
  <c r="T6361" i="11"/>
  <c r="U6361" i="11" s="1"/>
  <c r="T6362" i="11"/>
  <c r="U6362" i="11" s="1"/>
  <c r="T6363" i="11"/>
  <c r="U6363" i="11" s="1"/>
  <c r="T6364" i="11"/>
  <c r="U6364" i="11" s="1"/>
  <c r="T6365" i="11"/>
  <c r="U6365" i="11" s="1"/>
  <c r="T6366" i="11"/>
  <c r="U6366" i="11" s="1"/>
  <c r="T6367" i="11"/>
  <c r="U6367" i="11" s="1"/>
  <c r="T6368" i="11"/>
  <c r="U6368" i="11" s="1"/>
  <c r="T6369" i="11"/>
  <c r="U6369" i="11" s="1"/>
  <c r="T6370" i="11"/>
  <c r="U6370" i="11" s="1"/>
  <c r="T6371" i="11"/>
  <c r="U6371" i="11" s="1"/>
  <c r="T6372" i="11"/>
  <c r="U6372" i="11" s="1"/>
  <c r="T6373" i="11"/>
  <c r="U6373" i="11" s="1"/>
  <c r="T6374" i="11"/>
  <c r="U6374" i="11" s="1"/>
  <c r="T6375" i="11"/>
  <c r="U6375" i="11" s="1"/>
  <c r="T6376" i="11"/>
  <c r="U6376" i="11" s="1"/>
  <c r="T6377" i="11"/>
  <c r="U6377" i="11" s="1"/>
  <c r="T6378" i="11"/>
  <c r="U6378" i="11" s="1"/>
  <c r="T6379" i="11"/>
  <c r="U6379" i="11" s="1"/>
  <c r="T6380" i="11"/>
  <c r="U6380" i="11" s="1"/>
  <c r="T6381" i="11"/>
  <c r="U6381" i="11" s="1"/>
  <c r="T6382" i="11"/>
  <c r="U6382" i="11" s="1"/>
  <c r="T6383" i="11"/>
  <c r="U6383" i="11" s="1"/>
  <c r="T6384" i="11"/>
  <c r="U6384" i="11" s="1"/>
  <c r="T6385" i="11"/>
  <c r="U6385" i="11" s="1"/>
  <c r="T6386" i="11"/>
  <c r="U6386" i="11" s="1"/>
  <c r="T6387" i="11"/>
  <c r="U6387" i="11" s="1"/>
  <c r="T6388" i="11"/>
  <c r="U6388" i="11" s="1"/>
  <c r="T6389" i="11"/>
  <c r="U6389" i="11" s="1"/>
  <c r="T6390" i="11"/>
  <c r="U6390" i="11" s="1"/>
  <c r="T6391" i="11"/>
  <c r="U6391" i="11" s="1"/>
  <c r="T6392" i="11"/>
  <c r="U6392" i="11" s="1"/>
  <c r="T6393" i="11"/>
  <c r="U6393" i="11" s="1"/>
  <c r="T6394" i="11"/>
  <c r="U6394" i="11" s="1"/>
  <c r="T6395" i="11"/>
  <c r="U6395" i="11" s="1"/>
  <c r="T6396" i="11"/>
  <c r="U6396" i="11" s="1"/>
  <c r="T6397" i="11"/>
  <c r="U6397" i="11" s="1"/>
  <c r="T6398" i="11"/>
  <c r="U6398" i="11" s="1"/>
  <c r="T6399" i="11"/>
  <c r="U6399" i="11" s="1"/>
  <c r="T6400" i="11"/>
  <c r="U6400" i="11" s="1"/>
  <c r="T6401" i="11"/>
  <c r="U6401" i="11" s="1"/>
  <c r="T6402" i="11"/>
  <c r="U6402" i="11" s="1"/>
  <c r="T6403" i="11"/>
  <c r="U6403" i="11" s="1"/>
  <c r="T6404" i="11"/>
  <c r="U6404" i="11" s="1"/>
  <c r="T6405" i="11"/>
  <c r="U6405" i="11" s="1"/>
  <c r="T6406" i="11"/>
  <c r="U6406" i="11" s="1"/>
  <c r="T6407" i="11"/>
  <c r="U6407" i="11" s="1"/>
  <c r="T6408" i="11"/>
  <c r="U6408" i="11" s="1"/>
  <c r="T6409" i="11"/>
  <c r="U6409" i="11" s="1"/>
  <c r="T6410" i="11"/>
  <c r="U6410" i="11" s="1"/>
  <c r="T6411" i="11"/>
  <c r="U6411" i="11" s="1"/>
  <c r="T6412" i="11"/>
  <c r="U6412" i="11" s="1"/>
  <c r="T6413" i="11"/>
  <c r="U6413" i="11" s="1"/>
  <c r="T6414" i="11"/>
  <c r="U6414" i="11" s="1"/>
  <c r="T6415" i="11"/>
  <c r="U6415" i="11" s="1"/>
  <c r="T6416" i="11"/>
  <c r="U6416" i="11" s="1"/>
  <c r="T6417" i="11"/>
  <c r="U6417" i="11" s="1"/>
  <c r="T6418" i="11"/>
  <c r="U6418" i="11" s="1"/>
  <c r="T6419" i="11"/>
  <c r="U6419" i="11" s="1"/>
  <c r="T6420" i="11"/>
  <c r="U6420" i="11" s="1"/>
  <c r="T6421" i="11"/>
  <c r="U6421" i="11" s="1"/>
  <c r="T6422" i="11"/>
  <c r="U6422" i="11" s="1"/>
  <c r="T6423" i="11"/>
  <c r="U6423" i="11" s="1"/>
  <c r="T6424" i="11"/>
  <c r="U6424" i="11" s="1"/>
  <c r="T6425" i="11"/>
  <c r="U6425" i="11" s="1"/>
  <c r="T6426" i="11"/>
  <c r="U6426" i="11" s="1"/>
  <c r="T6427" i="11"/>
  <c r="U6427" i="11" s="1"/>
  <c r="T6428" i="11"/>
  <c r="U6428" i="11" s="1"/>
  <c r="T6429" i="11"/>
  <c r="U6429" i="11" s="1"/>
  <c r="T6430" i="11"/>
  <c r="U6430" i="11" s="1"/>
  <c r="T6431" i="11"/>
  <c r="U6431" i="11" s="1"/>
  <c r="T6432" i="11"/>
  <c r="U6432" i="11" s="1"/>
  <c r="T6433" i="11"/>
  <c r="U6433" i="11" s="1"/>
  <c r="T6434" i="11"/>
  <c r="U6434" i="11" s="1"/>
  <c r="T6435" i="11"/>
  <c r="U6435" i="11" s="1"/>
  <c r="T6436" i="11"/>
  <c r="U6436" i="11" s="1"/>
  <c r="T6437" i="11"/>
  <c r="U6437" i="11" s="1"/>
  <c r="T6438" i="11"/>
  <c r="U6438" i="11" s="1"/>
  <c r="T6439" i="11"/>
  <c r="U6439" i="11" s="1"/>
  <c r="T6440" i="11"/>
  <c r="U6440" i="11" s="1"/>
  <c r="T6441" i="11"/>
  <c r="U6441" i="11" s="1"/>
  <c r="T6442" i="11"/>
  <c r="U6442" i="11" s="1"/>
  <c r="T6443" i="11"/>
  <c r="U6443" i="11" s="1"/>
  <c r="T6444" i="11"/>
  <c r="U6444" i="11" s="1"/>
  <c r="T6445" i="11"/>
  <c r="U6445" i="11" s="1"/>
  <c r="T6446" i="11"/>
  <c r="U6446" i="11" s="1"/>
  <c r="T6447" i="11"/>
  <c r="U6447" i="11" s="1"/>
  <c r="T6448" i="11"/>
  <c r="U6448" i="11" s="1"/>
  <c r="T6449" i="11"/>
  <c r="U6449" i="11" s="1"/>
  <c r="T6450" i="11"/>
  <c r="U6450" i="11" s="1"/>
  <c r="T6451" i="11"/>
  <c r="U6451" i="11" s="1"/>
  <c r="T6452" i="11"/>
  <c r="U6452" i="11" s="1"/>
  <c r="T6453" i="11"/>
  <c r="U6453" i="11" s="1"/>
  <c r="T6454" i="11"/>
  <c r="U6454" i="11" s="1"/>
  <c r="T6455" i="11"/>
  <c r="U6455" i="11" s="1"/>
  <c r="T6456" i="11"/>
  <c r="U6456" i="11" s="1"/>
  <c r="T6457" i="11"/>
  <c r="U6457" i="11" s="1"/>
  <c r="T6458" i="11"/>
  <c r="U6458" i="11" s="1"/>
  <c r="T6459" i="11"/>
  <c r="U6459" i="11" s="1"/>
  <c r="T6460" i="11"/>
  <c r="U6460" i="11" s="1"/>
  <c r="T6461" i="11"/>
  <c r="U6461" i="11" s="1"/>
  <c r="T6462" i="11"/>
  <c r="U6462" i="11" s="1"/>
  <c r="T6463" i="11"/>
  <c r="U6463" i="11" s="1"/>
  <c r="T6464" i="11"/>
  <c r="U6464" i="11" s="1"/>
  <c r="T6465" i="11"/>
  <c r="U6465" i="11" s="1"/>
  <c r="T6466" i="11"/>
  <c r="U6466" i="11" s="1"/>
  <c r="T6467" i="11"/>
  <c r="U6467" i="11" s="1"/>
  <c r="T6468" i="11"/>
  <c r="U6468" i="11" s="1"/>
  <c r="T6469" i="11"/>
  <c r="U6469" i="11" s="1"/>
  <c r="T6470" i="11"/>
  <c r="U6470" i="11" s="1"/>
  <c r="T6471" i="11"/>
  <c r="U6471" i="11" s="1"/>
  <c r="T6472" i="11"/>
  <c r="U6472" i="11" s="1"/>
  <c r="T6473" i="11"/>
  <c r="U6473" i="11" s="1"/>
  <c r="T6474" i="11"/>
  <c r="U6474" i="11" s="1"/>
  <c r="T6475" i="11"/>
  <c r="U6475" i="11" s="1"/>
  <c r="T6476" i="11"/>
  <c r="U6476" i="11" s="1"/>
  <c r="T6477" i="11"/>
  <c r="U6477" i="11" s="1"/>
  <c r="T6478" i="11"/>
  <c r="U6478" i="11" s="1"/>
  <c r="T6479" i="11"/>
  <c r="U6479" i="11" s="1"/>
  <c r="T6480" i="11"/>
  <c r="U6480" i="11" s="1"/>
  <c r="T6481" i="11"/>
  <c r="U6481" i="11" s="1"/>
  <c r="T6482" i="11"/>
  <c r="U6482" i="11" s="1"/>
  <c r="T6483" i="11"/>
  <c r="U6483" i="11" s="1"/>
  <c r="T6484" i="11"/>
  <c r="U6484" i="11" s="1"/>
  <c r="T6485" i="11"/>
  <c r="U6485" i="11" s="1"/>
  <c r="T6486" i="11"/>
  <c r="U6486" i="11" s="1"/>
  <c r="T6487" i="11"/>
  <c r="U6487" i="11" s="1"/>
  <c r="T6488" i="11"/>
  <c r="U6488" i="11" s="1"/>
  <c r="T6489" i="11"/>
  <c r="U6489" i="11" s="1"/>
  <c r="T6490" i="11"/>
  <c r="U6490" i="11" s="1"/>
  <c r="T6491" i="11"/>
  <c r="U6491" i="11" s="1"/>
  <c r="T6492" i="11"/>
  <c r="U6492" i="11" s="1"/>
  <c r="T6493" i="11"/>
  <c r="U6493" i="11" s="1"/>
  <c r="T6494" i="11"/>
  <c r="U6494" i="11" s="1"/>
  <c r="T6495" i="11"/>
  <c r="U6495" i="11" s="1"/>
  <c r="T6496" i="11"/>
  <c r="U6496" i="11" s="1"/>
  <c r="T6497" i="11"/>
  <c r="U6497" i="11" s="1"/>
  <c r="T6498" i="11"/>
  <c r="U6498" i="11" s="1"/>
  <c r="T6499" i="11"/>
  <c r="U6499" i="11" s="1"/>
  <c r="T6500" i="11"/>
  <c r="U6500" i="11" s="1"/>
  <c r="T6501" i="11"/>
  <c r="U6501" i="11" s="1"/>
  <c r="T6502" i="11"/>
  <c r="U6502" i="11" s="1"/>
  <c r="T6503" i="11"/>
  <c r="U6503" i="11" s="1"/>
  <c r="T6504" i="11"/>
  <c r="U6504" i="11" s="1"/>
  <c r="T6505" i="11"/>
  <c r="U6505" i="11" s="1"/>
  <c r="T6506" i="11"/>
  <c r="U6506" i="11" s="1"/>
  <c r="T6507" i="11"/>
  <c r="U6507" i="11" s="1"/>
  <c r="T6508" i="11"/>
  <c r="U6508" i="11" s="1"/>
  <c r="T6509" i="11"/>
  <c r="U6509" i="11" s="1"/>
  <c r="T6510" i="11"/>
  <c r="U6510" i="11" s="1"/>
  <c r="T6511" i="11"/>
  <c r="U6511" i="11" s="1"/>
  <c r="T6512" i="11"/>
  <c r="U6512" i="11" s="1"/>
  <c r="T6513" i="11"/>
  <c r="U6513" i="11" s="1"/>
  <c r="T6514" i="11"/>
  <c r="U6514" i="11" s="1"/>
  <c r="T6515" i="11"/>
  <c r="U6515" i="11" s="1"/>
  <c r="T6516" i="11"/>
  <c r="U6516" i="11" s="1"/>
  <c r="T6517" i="11"/>
  <c r="U6517" i="11" s="1"/>
  <c r="T6518" i="11"/>
  <c r="U6518" i="11" s="1"/>
  <c r="T6519" i="11"/>
  <c r="U6519" i="11" s="1"/>
  <c r="T6520" i="11"/>
  <c r="U6520" i="11" s="1"/>
  <c r="T6521" i="11"/>
  <c r="U6521" i="11" s="1"/>
  <c r="T6522" i="11"/>
  <c r="U6522" i="11" s="1"/>
  <c r="T6523" i="11"/>
  <c r="U6523" i="11" s="1"/>
  <c r="T6524" i="11"/>
  <c r="U6524" i="11" s="1"/>
  <c r="T6525" i="11"/>
  <c r="U6525" i="11" s="1"/>
  <c r="T6526" i="11"/>
  <c r="U6526" i="11" s="1"/>
  <c r="T6527" i="11"/>
  <c r="U6527" i="11" s="1"/>
  <c r="T6528" i="11"/>
  <c r="U6528" i="11" s="1"/>
  <c r="T6529" i="11"/>
  <c r="U6529" i="11" s="1"/>
  <c r="T6530" i="11"/>
  <c r="U6530" i="11" s="1"/>
  <c r="T6531" i="11"/>
  <c r="U6531" i="11" s="1"/>
  <c r="T6532" i="11"/>
  <c r="U6532" i="11" s="1"/>
  <c r="T6533" i="11"/>
  <c r="U6533" i="11" s="1"/>
  <c r="T6534" i="11"/>
  <c r="U6534" i="11" s="1"/>
  <c r="T6535" i="11"/>
  <c r="U6535" i="11" s="1"/>
  <c r="T6536" i="11"/>
  <c r="U6536" i="11" s="1"/>
  <c r="T6537" i="11"/>
  <c r="U6537" i="11" s="1"/>
  <c r="T6538" i="11"/>
  <c r="U6538" i="11" s="1"/>
  <c r="T6539" i="11"/>
  <c r="U6539" i="11" s="1"/>
  <c r="T6540" i="11"/>
  <c r="U6540" i="11" s="1"/>
  <c r="T6541" i="11"/>
  <c r="U6541" i="11" s="1"/>
  <c r="T6542" i="11"/>
  <c r="U6542" i="11" s="1"/>
  <c r="T6543" i="11"/>
  <c r="U6543" i="11" s="1"/>
  <c r="T6544" i="11"/>
  <c r="U6544" i="11" s="1"/>
  <c r="T6545" i="11"/>
  <c r="U6545" i="11" s="1"/>
  <c r="T6546" i="11"/>
  <c r="U6546" i="11" s="1"/>
  <c r="T6547" i="11"/>
  <c r="U6547" i="11" s="1"/>
  <c r="T6548" i="11"/>
  <c r="U6548" i="11" s="1"/>
  <c r="T6549" i="11"/>
  <c r="U6549" i="11" s="1"/>
  <c r="T6550" i="11"/>
  <c r="U6550" i="11" s="1"/>
  <c r="T6551" i="11"/>
  <c r="U6551" i="11" s="1"/>
  <c r="T6552" i="11"/>
  <c r="U6552" i="11" s="1"/>
  <c r="T6553" i="11"/>
  <c r="U6553" i="11" s="1"/>
  <c r="T6554" i="11"/>
  <c r="U6554" i="11" s="1"/>
  <c r="T6555" i="11"/>
  <c r="U6555" i="11" s="1"/>
  <c r="T6556" i="11"/>
  <c r="U6556" i="11" s="1"/>
  <c r="T6557" i="11"/>
  <c r="U6557" i="11" s="1"/>
  <c r="T6558" i="11"/>
  <c r="U6558" i="11" s="1"/>
  <c r="T6559" i="11"/>
  <c r="U6559" i="11" s="1"/>
  <c r="T6560" i="11"/>
  <c r="U6560" i="11" s="1"/>
  <c r="T6561" i="11"/>
  <c r="U6561" i="11" s="1"/>
  <c r="T6562" i="11"/>
  <c r="U6562" i="11" s="1"/>
  <c r="T6563" i="11"/>
  <c r="U6563" i="11" s="1"/>
  <c r="T6564" i="11"/>
  <c r="U6564" i="11" s="1"/>
  <c r="T6565" i="11"/>
  <c r="U6565" i="11" s="1"/>
  <c r="T6566" i="11"/>
  <c r="U6566" i="11" s="1"/>
  <c r="T6567" i="11"/>
  <c r="U6567" i="11" s="1"/>
  <c r="T6568" i="11"/>
  <c r="U6568" i="11" s="1"/>
  <c r="T6569" i="11"/>
  <c r="U6569" i="11" s="1"/>
  <c r="T6570" i="11"/>
  <c r="U6570" i="11" s="1"/>
  <c r="T6571" i="11"/>
  <c r="U6571" i="11" s="1"/>
  <c r="T6572" i="11"/>
  <c r="U6572" i="11" s="1"/>
  <c r="T6573" i="11"/>
  <c r="U6573" i="11" s="1"/>
  <c r="T6574" i="11"/>
  <c r="U6574" i="11" s="1"/>
  <c r="T6575" i="11"/>
  <c r="U6575" i="11" s="1"/>
  <c r="T6576" i="11"/>
  <c r="U6576" i="11" s="1"/>
  <c r="T6577" i="11"/>
  <c r="U6577" i="11" s="1"/>
  <c r="T6578" i="11"/>
  <c r="U6578" i="11" s="1"/>
  <c r="T6579" i="11"/>
  <c r="U6579" i="11" s="1"/>
  <c r="T6580" i="11"/>
  <c r="U6580" i="11" s="1"/>
  <c r="T6581" i="11"/>
  <c r="U6581" i="11" s="1"/>
  <c r="T6582" i="11"/>
  <c r="U6582" i="11" s="1"/>
  <c r="T6583" i="11"/>
  <c r="U6583" i="11" s="1"/>
  <c r="T6584" i="11"/>
  <c r="U6584" i="11" s="1"/>
  <c r="T6585" i="11"/>
  <c r="U6585" i="11" s="1"/>
  <c r="T6586" i="11"/>
  <c r="U6586" i="11" s="1"/>
  <c r="T6587" i="11"/>
  <c r="U6587" i="11" s="1"/>
  <c r="T6588" i="11"/>
  <c r="U6588" i="11" s="1"/>
  <c r="T6589" i="11"/>
  <c r="U6589" i="11" s="1"/>
  <c r="T6590" i="11"/>
  <c r="U6590" i="11" s="1"/>
  <c r="T6591" i="11"/>
  <c r="U6591" i="11" s="1"/>
  <c r="T6592" i="11"/>
  <c r="U6592" i="11" s="1"/>
  <c r="T6593" i="11"/>
  <c r="U6593" i="11" s="1"/>
  <c r="T6594" i="11"/>
  <c r="U6594" i="11" s="1"/>
  <c r="T6595" i="11"/>
  <c r="U6595" i="11" s="1"/>
  <c r="T6596" i="11"/>
  <c r="U6596" i="11" s="1"/>
  <c r="T6597" i="11"/>
  <c r="U6597" i="11" s="1"/>
  <c r="T6598" i="11"/>
  <c r="U6598" i="11" s="1"/>
  <c r="T6599" i="11"/>
  <c r="U6599" i="11" s="1"/>
  <c r="T6600" i="11"/>
  <c r="U6600" i="11" s="1"/>
  <c r="T6601" i="11"/>
  <c r="U6601" i="11" s="1"/>
  <c r="T6602" i="11"/>
  <c r="U6602" i="11" s="1"/>
  <c r="T6603" i="11"/>
  <c r="U6603" i="11" s="1"/>
  <c r="T6604" i="11"/>
  <c r="U6604" i="11" s="1"/>
  <c r="T6605" i="11"/>
  <c r="U6605" i="11" s="1"/>
  <c r="T6606" i="11"/>
  <c r="U6606" i="11" s="1"/>
  <c r="T6607" i="11"/>
  <c r="U6607" i="11" s="1"/>
  <c r="T6608" i="11"/>
  <c r="U6608" i="11" s="1"/>
  <c r="T6609" i="11"/>
  <c r="U6609" i="11" s="1"/>
  <c r="T6610" i="11"/>
  <c r="U6610" i="11" s="1"/>
  <c r="T6611" i="11"/>
  <c r="U6611" i="11" s="1"/>
  <c r="T6612" i="11"/>
  <c r="U6612" i="11" s="1"/>
  <c r="T6613" i="11"/>
  <c r="U6613" i="11" s="1"/>
  <c r="T6614" i="11"/>
  <c r="U6614" i="11" s="1"/>
  <c r="T6615" i="11"/>
  <c r="U6615" i="11" s="1"/>
  <c r="T6616" i="11"/>
  <c r="U6616" i="11" s="1"/>
  <c r="T6617" i="11"/>
  <c r="U6617" i="11" s="1"/>
  <c r="T6618" i="11"/>
  <c r="U6618" i="11" s="1"/>
  <c r="T6619" i="11"/>
  <c r="U6619" i="11" s="1"/>
  <c r="T6620" i="11"/>
  <c r="U6620" i="11" s="1"/>
  <c r="T6621" i="11"/>
  <c r="U6621" i="11" s="1"/>
  <c r="T6622" i="11"/>
  <c r="U6622" i="11" s="1"/>
  <c r="T6623" i="11"/>
  <c r="U6623" i="11" s="1"/>
  <c r="T6624" i="11"/>
  <c r="U6624" i="11" s="1"/>
  <c r="T6625" i="11"/>
  <c r="U6625" i="11" s="1"/>
  <c r="T6626" i="11"/>
  <c r="U6626" i="11" s="1"/>
  <c r="T6627" i="11"/>
  <c r="U6627" i="11" s="1"/>
  <c r="T6628" i="11"/>
  <c r="U6628" i="11" s="1"/>
  <c r="T6629" i="11"/>
  <c r="U6629" i="11" s="1"/>
  <c r="T6630" i="11"/>
  <c r="U6630" i="11" s="1"/>
  <c r="T6631" i="11"/>
  <c r="U6631" i="11" s="1"/>
  <c r="T6632" i="11"/>
  <c r="U6632" i="11" s="1"/>
  <c r="T6633" i="11"/>
  <c r="U6633" i="11" s="1"/>
  <c r="T6634" i="11"/>
  <c r="U6634" i="11" s="1"/>
  <c r="T6635" i="11"/>
  <c r="U6635" i="11" s="1"/>
  <c r="T6636" i="11"/>
  <c r="U6636" i="11" s="1"/>
  <c r="T6637" i="11"/>
  <c r="U6637" i="11" s="1"/>
  <c r="T6638" i="11"/>
  <c r="U6638" i="11" s="1"/>
  <c r="T6639" i="11"/>
  <c r="U6639" i="11" s="1"/>
  <c r="T6640" i="11"/>
  <c r="U6640" i="11" s="1"/>
  <c r="T6641" i="11"/>
  <c r="U6641" i="11" s="1"/>
  <c r="T6642" i="11"/>
  <c r="U6642" i="11" s="1"/>
  <c r="T6643" i="11"/>
  <c r="U6643" i="11" s="1"/>
  <c r="T6644" i="11"/>
  <c r="U6644" i="11" s="1"/>
  <c r="T6645" i="11"/>
  <c r="U6645" i="11" s="1"/>
  <c r="T6646" i="11"/>
  <c r="U6646" i="11" s="1"/>
  <c r="T6647" i="11"/>
  <c r="U6647" i="11" s="1"/>
  <c r="T6648" i="11"/>
  <c r="U6648" i="11" s="1"/>
  <c r="T6649" i="11"/>
  <c r="U6649" i="11" s="1"/>
  <c r="T6650" i="11"/>
  <c r="U6650" i="11" s="1"/>
  <c r="T6651" i="11"/>
  <c r="U6651" i="11" s="1"/>
  <c r="T6652" i="11"/>
  <c r="U6652" i="11" s="1"/>
  <c r="T6653" i="11"/>
  <c r="U6653" i="11" s="1"/>
  <c r="T6654" i="11"/>
  <c r="U6654" i="11" s="1"/>
  <c r="T6655" i="11"/>
  <c r="U6655" i="11" s="1"/>
  <c r="T6656" i="11"/>
  <c r="U6656" i="11" s="1"/>
  <c r="T6657" i="11"/>
  <c r="U6657" i="11" s="1"/>
  <c r="T6658" i="11"/>
  <c r="U6658" i="11" s="1"/>
  <c r="T6659" i="11"/>
  <c r="U6659" i="11" s="1"/>
  <c r="T6660" i="11"/>
  <c r="U6660" i="11" s="1"/>
  <c r="T6661" i="11"/>
  <c r="U6661" i="11" s="1"/>
  <c r="T6662" i="11"/>
  <c r="U6662" i="11" s="1"/>
  <c r="T6663" i="11"/>
  <c r="U6663" i="11" s="1"/>
  <c r="T6664" i="11"/>
  <c r="U6664" i="11" s="1"/>
  <c r="T6665" i="11"/>
  <c r="U6665" i="11" s="1"/>
  <c r="T6666" i="11"/>
  <c r="U6666" i="11" s="1"/>
  <c r="T6667" i="11"/>
  <c r="U6667" i="11" s="1"/>
  <c r="T6668" i="11"/>
  <c r="U6668" i="11" s="1"/>
  <c r="T6669" i="11"/>
  <c r="U6669" i="11" s="1"/>
  <c r="T6670" i="11"/>
  <c r="U6670" i="11" s="1"/>
  <c r="T6671" i="11"/>
  <c r="U6671" i="11" s="1"/>
  <c r="T6672" i="11"/>
  <c r="U6672" i="11" s="1"/>
  <c r="T6673" i="11"/>
  <c r="U6673" i="11" s="1"/>
  <c r="T6674" i="11"/>
  <c r="U6674" i="11" s="1"/>
  <c r="T6675" i="11"/>
  <c r="U6675" i="11" s="1"/>
  <c r="T6676" i="11"/>
  <c r="U6676" i="11" s="1"/>
  <c r="T6677" i="11"/>
  <c r="U6677" i="11" s="1"/>
  <c r="T6678" i="11"/>
  <c r="U6678" i="11" s="1"/>
  <c r="T6679" i="11"/>
  <c r="U6679" i="11" s="1"/>
  <c r="T6680" i="11"/>
  <c r="U6680" i="11" s="1"/>
  <c r="T6681" i="11"/>
  <c r="U6681" i="11" s="1"/>
  <c r="T6682" i="11"/>
  <c r="U6682" i="11" s="1"/>
  <c r="T6683" i="11"/>
  <c r="U6683" i="11" s="1"/>
  <c r="T6684" i="11"/>
  <c r="U6684" i="11" s="1"/>
  <c r="T6685" i="11"/>
  <c r="U6685" i="11" s="1"/>
  <c r="T6686" i="11"/>
  <c r="U6686" i="11" s="1"/>
  <c r="T6687" i="11"/>
  <c r="U6687" i="11" s="1"/>
  <c r="T6688" i="11"/>
  <c r="U6688" i="11" s="1"/>
  <c r="T6689" i="11"/>
  <c r="U6689" i="11" s="1"/>
  <c r="T6690" i="11"/>
  <c r="U6690" i="11" s="1"/>
  <c r="T6691" i="11"/>
  <c r="U6691" i="11" s="1"/>
  <c r="T6692" i="11"/>
  <c r="U6692" i="11" s="1"/>
  <c r="T6693" i="11"/>
  <c r="U6693" i="11" s="1"/>
  <c r="T6694" i="11"/>
  <c r="U6694" i="11" s="1"/>
  <c r="T6695" i="11"/>
  <c r="U6695" i="11" s="1"/>
  <c r="T6696" i="11"/>
  <c r="U6696" i="11" s="1"/>
  <c r="T6697" i="11"/>
  <c r="U6697" i="11" s="1"/>
  <c r="T6698" i="11"/>
  <c r="U6698" i="11" s="1"/>
  <c r="T6699" i="11"/>
  <c r="U6699" i="11" s="1"/>
  <c r="T6700" i="11"/>
  <c r="U6700" i="11" s="1"/>
  <c r="T6701" i="11"/>
  <c r="U6701" i="11" s="1"/>
  <c r="T6702" i="11"/>
  <c r="U6702" i="11" s="1"/>
  <c r="T6703" i="11"/>
  <c r="U6703" i="11" s="1"/>
  <c r="T6704" i="11"/>
  <c r="U6704" i="11" s="1"/>
  <c r="T6705" i="11"/>
  <c r="U6705" i="11" s="1"/>
  <c r="T6706" i="11"/>
  <c r="U6706" i="11" s="1"/>
  <c r="T6707" i="11"/>
  <c r="U6707" i="11" s="1"/>
  <c r="T6708" i="11"/>
  <c r="U6708" i="11" s="1"/>
  <c r="T6709" i="11"/>
  <c r="U6709" i="11" s="1"/>
  <c r="T6710" i="11"/>
  <c r="U6710" i="11" s="1"/>
  <c r="T6711" i="11"/>
  <c r="U6711" i="11" s="1"/>
  <c r="T6712" i="11"/>
  <c r="U6712" i="11" s="1"/>
  <c r="T6713" i="11"/>
  <c r="U6713" i="11" s="1"/>
  <c r="T6714" i="11"/>
  <c r="U6714" i="11" s="1"/>
  <c r="T6715" i="11"/>
  <c r="U6715" i="11" s="1"/>
  <c r="T6716" i="11"/>
  <c r="U6716" i="11" s="1"/>
  <c r="T6717" i="11"/>
  <c r="U6717" i="11" s="1"/>
  <c r="T6718" i="11"/>
  <c r="U6718" i="11" s="1"/>
  <c r="T6719" i="11"/>
  <c r="U6719" i="11" s="1"/>
  <c r="T6720" i="11"/>
  <c r="U6720" i="11" s="1"/>
  <c r="T6721" i="11"/>
  <c r="U6721" i="11" s="1"/>
  <c r="T6722" i="11"/>
  <c r="U6722" i="11" s="1"/>
  <c r="T6723" i="11"/>
  <c r="U6723" i="11" s="1"/>
  <c r="T6724" i="11"/>
  <c r="U6724" i="11" s="1"/>
  <c r="T6725" i="11"/>
  <c r="U6725" i="11" s="1"/>
  <c r="T6726" i="11"/>
  <c r="U6726" i="11" s="1"/>
  <c r="T6727" i="11"/>
  <c r="U6727" i="11" s="1"/>
  <c r="T6728" i="11"/>
  <c r="U6728" i="11" s="1"/>
  <c r="T6729" i="11"/>
  <c r="U6729" i="11" s="1"/>
  <c r="T6730" i="11"/>
  <c r="U6730" i="11" s="1"/>
  <c r="T6731" i="11"/>
  <c r="U6731" i="11" s="1"/>
  <c r="T6732" i="11"/>
  <c r="U6732" i="11" s="1"/>
  <c r="T6733" i="11"/>
  <c r="U6733" i="11" s="1"/>
  <c r="T6734" i="11"/>
  <c r="U6734" i="11" s="1"/>
  <c r="T6735" i="11"/>
  <c r="U6735" i="11" s="1"/>
  <c r="T6736" i="11"/>
  <c r="U6736" i="11" s="1"/>
  <c r="T6737" i="11"/>
  <c r="U6737" i="11" s="1"/>
  <c r="T6738" i="11"/>
  <c r="U6738" i="11" s="1"/>
  <c r="T6739" i="11"/>
  <c r="U6739" i="11" s="1"/>
  <c r="T6740" i="11"/>
  <c r="U6740" i="11" s="1"/>
  <c r="T6741" i="11"/>
  <c r="U6741" i="11" s="1"/>
  <c r="T6742" i="11"/>
  <c r="U6742" i="11" s="1"/>
  <c r="T6743" i="11"/>
  <c r="U6743" i="11" s="1"/>
  <c r="T6744" i="11"/>
  <c r="U6744" i="11" s="1"/>
  <c r="T6745" i="11"/>
  <c r="U6745" i="11" s="1"/>
  <c r="T6746" i="11"/>
  <c r="U6746" i="11" s="1"/>
  <c r="T6747" i="11"/>
  <c r="U6747" i="11" s="1"/>
  <c r="T6748" i="11"/>
  <c r="U6748" i="11" s="1"/>
  <c r="T6749" i="11"/>
  <c r="U6749" i="11" s="1"/>
  <c r="T6750" i="11"/>
  <c r="U6750" i="11" s="1"/>
  <c r="T6751" i="11"/>
  <c r="U6751" i="11" s="1"/>
  <c r="T6752" i="11"/>
  <c r="U6752" i="11" s="1"/>
  <c r="T6753" i="11"/>
  <c r="U6753" i="11" s="1"/>
  <c r="T6754" i="11"/>
  <c r="U6754" i="11" s="1"/>
  <c r="T6755" i="11"/>
  <c r="U6755" i="11" s="1"/>
  <c r="T6756" i="11"/>
  <c r="U6756" i="11" s="1"/>
  <c r="T6757" i="11"/>
  <c r="U6757" i="11" s="1"/>
  <c r="T6758" i="11"/>
  <c r="U6758" i="11" s="1"/>
  <c r="T6759" i="11"/>
  <c r="U6759" i="11" s="1"/>
  <c r="T6760" i="11"/>
  <c r="U6760" i="11" s="1"/>
  <c r="T6761" i="11"/>
  <c r="U6761" i="11" s="1"/>
  <c r="T6762" i="11"/>
  <c r="U6762" i="11" s="1"/>
  <c r="T6763" i="11"/>
  <c r="U6763" i="11" s="1"/>
  <c r="T6764" i="11"/>
  <c r="U6764" i="11" s="1"/>
  <c r="T6765" i="11"/>
  <c r="U6765" i="11" s="1"/>
  <c r="T6766" i="11"/>
  <c r="U6766" i="11" s="1"/>
  <c r="T6767" i="11"/>
  <c r="U6767" i="11" s="1"/>
  <c r="T6768" i="11"/>
  <c r="U6768" i="11" s="1"/>
  <c r="T6769" i="11"/>
  <c r="U6769" i="11" s="1"/>
  <c r="T6770" i="11"/>
  <c r="U6770" i="11" s="1"/>
  <c r="T6771" i="11"/>
  <c r="U6771" i="11" s="1"/>
  <c r="T6772" i="11"/>
  <c r="U6772" i="11" s="1"/>
  <c r="T6773" i="11"/>
  <c r="U6773" i="11" s="1"/>
  <c r="T6774" i="11"/>
  <c r="U6774" i="11" s="1"/>
  <c r="T6775" i="11"/>
  <c r="U6775" i="11" s="1"/>
  <c r="T6776" i="11"/>
  <c r="U6776" i="11" s="1"/>
  <c r="T6777" i="11"/>
  <c r="U6777" i="11" s="1"/>
  <c r="T6778" i="11"/>
  <c r="U6778" i="11" s="1"/>
  <c r="T6779" i="11"/>
  <c r="U6779" i="11" s="1"/>
  <c r="T6780" i="11"/>
  <c r="U6780" i="11" s="1"/>
  <c r="T6781" i="11"/>
  <c r="U6781" i="11" s="1"/>
  <c r="T6782" i="11"/>
  <c r="U6782" i="11" s="1"/>
  <c r="T6783" i="11"/>
  <c r="U6783" i="11" s="1"/>
  <c r="T6784" i="11"/>
  <c r="U6784" i="11" s="1"/>
  <c r="T6785" i="11"/>
  <c r="U6785" i="11" s="1"/>
  <c r="T6786" i="11"/>
  <c r="U6786" i="11" s="1"/>
  <c r="T6787" i="11"/>
  <c r="U6787" i="11" s="1"/>
  <c r="T6788" i="11"/>
  <c r="U6788" i="11" s="1"/>
  <c r="T6789" i="11"/>
  <c r="U6789" i="11" s="1"/>
  <c r="T6790" i="11"/>
  <c r="U6790" i="11" s="1"/>
  <c r="T6791" i="11"/>
  <c r="U6791" i="11" s="1"/>
  <c r="T6792" i="11"/>
  <c r="U6792" i="11" s="1"/>
  <c r="T6793" i="11"/>
  <c r="U6793" i="11" s="1"/>
  <c r="T6794" i="11"/>
  <c r="U6794" i="11" s="1"/>
  <c r="T6795" i="11"/>
  <c r="U6795" i="11" s="1"/>
  <c r="T6796" i="11"/>
  <c r="U6796" i="11" s="1"/>
  <c r="T6797" i="11"/>
  <c r="U6797" i="11" s="1"/>
  <c r="T6798" i="11"/>
  <c r="U6798" i="11" s="1"/>
  <c r="T6799" i="11"/>
  <c r="U6799" i="11" s="1"/>
  <c r="T6800" i="11"/>
  <c r="U6800" i="11" s="1"/>
  <c r="T6801" i="11"/>
  <c r="U6801" i="11" s="1"/>
  <c r="T6802" i="11"/>
  <c r="U6802" i="11" s="1"/>
  <c r="T6803" i="11"/>
  <c r="U6803" i="11" s="1"/>
  <c r="T6804" i="11"/>
  <c r="U6804" i="11" s="1"/>
  <c r="T6805" i="11"/>
  <c r="U6805" i="11" s="1"/>
  <c r="T6806" i="11"/>
  <c r="U6806" i="11" s="1"/>
  <c r="T6807" i="11"/>
  <c r="U6807" i="11" s="1"/>
  <c r="T6808" i="11"/>
  <c r="U6808" i="11" s="1"/>
  <c r="T6809" i="11"/>
  <c r="U6809" i="11" s="1"/>
  <c r="T6810" i="11"/>
  <c r="U6810" i="11" s="1"/>
  <c r="T6811" i="11"/>
  <c r="U6811" i="11" s="1"/>
  <c r="T6812" i="11"/>
  <c r="U6812" i="11" s="1"/>
  <c r="T6813" i="11"/>
  <c r="U6813" i="11" s="1"/>
  <c r="T6814" i="11"/>
  <c r="U6814" i="11" s="1"/>
  <c r="T6815" i="11"/>
  <c r="U6815" i="11" s="1"/>
  <c r="T6816" i="11"/>
  <c r="U6816" i="11" s="1"/>
  <c r="T6817" i="11"/>
  <c r="U6817" i="11" s="1"/>
  <c r="T6818" i="11"/>
  <c r="U6818" i="11" s="1"/>
  <c r="T6819" i="11"/>
  <c r="U6819" i="11" s="1"/>
  <c r="T6820" i="11"/>
  <c r="U6820" i="11" s="1"/>
  <c r="T6821" i="11"/>
  <c r="U6821" i="11" s="1"/>
  <c r="T6822" i="11"/>
  <c r="U6822" i="11" s="1"/>
  <c r="T6823" i="11"/>
  <c r="U6823" i="11" s="1"/>
  <c r="T6824" i="11"/>
  <c r="U6824" i="11" s="1"/>
  <c r="T6825" i="11"/>
  <c r="U6825" i="11" s="1"/>
  <c r="T6826" i="11"/>
  <c r="U6826" i="11" s="1"/>
  <c r="T6827" i="11"/>
  <c r="U6827" i="11" s="1"/>
  <c r="T6828" i="11"/>
  <c r="U6828" i="11" s="1"/>
  <c r="T6829" i="11"/>
  <c r="U6829" i="11" s="1"/>
  <c r="T6830" i="11"/>
  <c r="U6830" i="11" s="1"/>
  <c r="T6831" i="11"/>
  <c r="U6831" i="11" s="1"/>
  <c r="T6832" i="11"/>
  <c r="U6832" i="11" s="1"/>
  <c r="T6833" i="11"/>
  <c r="U6833" i="11" s="1"/>
  <c r="T6834" i="11"/>
  <c r="U6834" i="11" s="1"/>
  <c r="T6835" i="11"/>
  <c r="U6835" i="11" s="1"/>
  <c r="T6836" i="11"/>
  <c r="U6836" i="11" s="1"/>
  <c r="T6837" i="11"/>
  <c r="U6837" i="11" s="1"/>
  <c r="T6838" i="11"/>
  <c r="U6838" i="11" s="1"/>
  <c r="T6839" i="11"/>
  <c r="U6839" i="11" s="1"/>
  <c r="T6840" i="11"/>
  <c r="U6840" i="11" s="1"/>
  <c r="T6841" i="11"/>
  <c r="U6841" i="11" s="1"/>
  <c r="T6842" i="11"/>
  <c r="U6842" i="11" s="1"/>
  <c r="T6843" i="11"/>
  <c r="U6843" i="11" s="1"/>
  <c r="T6844" i="11"/>
  <c r="U6844" i="11" s="1"/>
  <c r="T6845" i="11"/>
  <c r="U6845" i="11" s="1"/>
  <c r="T6846" i="11"/>
  <c r="U6846" i="11" s="1"/>
  <c r="T6847" i="11"/>
  <c r="U6847" i="11" s="1"/>
  <c r="T6848" i="11"/>
  <c r="U6848" i="11" s="1"/>
  <c r="T6849" i="11"/>
  <c r="U6849" i="11" s="1"/>
  <c r="T6850" i="11"/>
  <c r="U6850" i="11" s="1"/>
  <c r="T6851" i="11"/>
  <c r="U6851" i="11" s="1"/>
  <c r="T6852" i="11"/>
  <c r="U6852" i="11" s="1"/>
  <c r="T6853" i="11"/>
  <c r="U6853" i="11" s="1"/>
  <c r="T6854" i="11"/>
  <c r="U6854" i="11" s="1"/>
  <c r="T6855" i="11"/>
  <c r="U6855" i="11" s="1"/>
  <c r="T6856" i="11"/>
  <c r="U6856" i="11" s="1"/>
  <c r="T6857" i="11"/>
  <c r="U6857" i="11" s="1"/>
  <c r="T6858" i="11"/>
  <c r="U6858" i="11" s="1"/>
  <c r="T6859" i="11"/>
  <c r="U6859" i="11" s="1"/>
  <c r="T6860" i="11"/>
  <c r="U6860" i="11" s="1"/>
  <c r="T6861" i="11"/>
  <c r="U6861" i="11" s="1"/>
  <c r="T6862" i="11"/>
  <c r="U6862" i="11" s="1"/>
  <c r="T6863" i="11"/>
  <c r="U6863" i="11" s="1"/>
  <c r="T6864" i="11"/>
  <c r="U6864" i="11" s="1"/>
  <c r="T6865" i="11"/>
  <c r="U6865" i="11" s="1"/>
  <c r="T6866" i="11"/>
  <c r="U6866" i="11" s="1"/>
  <c r="T6867" i="11"/>
  <c r="U6867" i="11" s="1"/>
  <c r="T6868" i="11"/>
  <c r="U6868" i="11" s="1"/>
  <c r="T6869" i="11"/>
  <c r="U6869" i="11" s="1"/>
  <c r="T6870" i="11"/>
  <c r="U6870" i="11" s="1"/>
  <c r="T6871" i="11"/>
  <c r="U6871" i="11" s="1"/>
  <c r="T6872" i="11"/>
  <c r="U6872" i="11" s="1"/>
  <c r="T6873" i="11"/>
  <c r="U6873" i="11" s="1"/>
  <c r="T6874" i="11"/>
  <c r="U6874" i="11" s="1"/>
  <c r="T6875" i="11"/>
  <c r="U6875" i="11" s="1"/>
  <c r="T6876" i="11"/>
  <c r="U6876" i="11" s="1"/>
  <c r="T6877" i="11"/>
  <c r="U6877" i="11" s="1"/>
  <c r="T6878" i="11"/>
  <c r="U6878" i="11" s="1"/>
  <c r="T6879" i="11"/>
  <c r="U6879" i="11" s="1"/>
  <c r="T6880" i="11"/>
  <c r="U6880" i="11" s="1"/>
  <c r="T6881" i="11"/>
  <c r="U6881" i="11" s="1"/>
  <c r="T6882" i="11"/>
  <c r="U6882" i="11" s="1"/>
  <c r="T6883" i="11"/>
  <c r="U6883" i="11" s="1"/>
  <c r="T6884" i="11"/>
  <c r="U6884" i="11" s="1"/>
  <c r="T6885" i="11"/>
  <c r="U6885" i="11" s="1"/>
  <c r="T6886" i="11"/>
  <c r="U6886" i="11" s="1"/>
  <c r="T6887" i="11"/>
  <c r="U6887" i="11" s="1"/>
  <c r="T6888" i="11"/>
  <c r="U6888" i="11" s="1"/>
  <c r="T6889" i="11"/>
  <c r="U6889" i="11" s="1"/>
  <c r="T6890" i="11"/>
  <c r="U6890" i="11" s="1"/>
  <c r="T6891" i="11"/>
  <c r="U6891" i="11" s="1"/>
  <c r="T6892" i="11"/>
  <c r="U6892" i="11" s="1"/>
  <c r="T6893" i="11"/>
  <c r="U6893" i="11" s="1"/>
  <c r="T6894" i="11"/>
  <c r="U6894" i="11" s="1"/>
  <c r="T6895" i="11"/>
  <c r="U6895" i="11" s="1"/>
  <c r="T6896" i="11"/>
  <c r="U6896" i="11" s="1"/>
  <c r="T6897" i="11"/>
  <c r="U6897" i="11" s="1"/>
  <c r="T6898" i="11"/>
  <c r="U6898" i="11" s="1"/>
  <c r="T6899" i="11"/>
  <c r="U6899" i="11" s="1"/>
  <c r="T6900" i="11"/>
  <c r="U6900" i="11" s="1"/>
  <c r="T6901" i="11"/>
  <c r="U6901" i="11" s="1"/>
  <c r="T6902" i="11"/>
  <c r="U6902" i="11" s="1"/>
  <c r="T6903" i="11"/>
  <c r="U6903" i="11" s="1"/>
  <c r="T6904" i="11"/>
  <c r="U6904" i="11" s="1"/>
  <c r="T6905" i="11"/>
  <c r="U6905" i="11" s="1"/>
  <c r="T6906" i="11"/>
  <c r="U6906" i="11" s="1"/>
  <c r="T6907" i="11"/>
  <c r="U6907" i="11" s="1"/>
  <c r="T6908" i="11"/>
  <c r="U6908" i="11" s="1"/>
  <c r="T6909" i="11"/>
  <c r="U6909" i="11" s="1"/>
  <c r="T6910" i="11"/>
  <c r="U6910" i="11" s="1"/>
  <c r="T6911" i="11"/>
  <c r="U6911" i="11" s="1"/>
  <c r="T6912" i="11"/>
  <c r="U6912" i="11" s="1"/>
  <c r="T6913" i="11"/>
  <c r="U6913" i="11" s="1"/>
  <c r="T6914" i="11"/>
  <c r="U6914" i="11" s="1"/>
  <c r="T6915" i="11"/>
  <c r="U6915" i="11" s="1"/>
  <c r="T6916" i="11"/>
  <c r="U6916" i="11" s="1"/>
  <c r="T6917" i="11"/>
  <c r="U6917" i="11" s="1"/>
  <c r="T6918" i="11"/>
  <c r="U6918" i="11" s="1"/>
  <c r="T6919" i="11"/>
  <c r="U6919" i="11" s="1"/>
  <c r="T6920" i="11"/>
  <c r="U6920" i="11" s="1"/>
  <c r="T6921" i="11"/>
  <c r="U6921" i="11" s="1"/>
  <c r="T6922" i="11"/>
  <c r="U6922" i="11" s="1"/>
  <c r="T6923" i="11"/>
  <c r="U6923" i="11" s="1"/>
  <c r="T6924" i="11"/>
  <c r="U6924" i="11" s="1"/>
  <c r="T6925" i="11"/>
  <c r="U6925" i="11" s="1"/>
  <c r="T6926" i="11"/>
  <c r="U6926" i="11" s="1"/>
  <c r="T6927" i="11"/>
  <c r="U6927" i="11" s="1"/>
  <c r="T6928" i="11"/>
  <c r="U6928" i="11" s="1"/>
  <c r="T6929" i="11"/>
  <c r="U6929" i="11" s="1"/>
  <c r="T6930" i="11"/>
  <c r="U6930" i="11" s="1"/>
  <c r="T6931" i="11"/>
  <c r="U6931" i="11" s="1"/>
  <c r="T6932" i="11"/>
  <c r="U6932" i="11" s="1"/>
  <c r="T6933" i="11"/>
  <c r="U6933" i="11" s="1"/>
  <c r="T6934" i="11"/>
  <c r="U6934" i="11" s="1"/>
  <c r="T6935" i="11"/>
  <c r="U6935" i="11" s="1"/>
  <c r="T6936" i="11"/>
  <c r="U6936" i="11" s="1"/>
  <c r="T6937" i="11"/>
  <c r="U6937" i="11" s="1"/>
  <c r="T6938" i="11"/>
  <c r="U6938" i="11" s="1"/>
  <c r="T6939" i="11"/>
  <c r="U6939" i="11" s="1"/>
  <c r="T6940" i="11"/>
  <c r="U6940" i="11" s="1"/>
  <c r="T6941" i="11"/>
  <c r="U6941" i="11" s="1"/>
  <c r="T6942" i="11"/>
  <c r="U6942" i="11" s="1"/>
  <c r="T6943" i="11"/>
  <c r="U6943" i="11" s="1"/>
  <c r="T6944" i="11"/>
  <c r="U6944" i="11" s="1"/>
  <c r="T6945" i="11"/>
  <c r="U6945" i="11" s="1"/>
  <c r="T6946" i="11"/>
  <c r="U6946" i="11" s="1"/>
  <c r="T6947" i="11"/>
  <c r="U6947" i="11" s="1"/>
  <c r="T6948" i="11"/>
  <c r="U6948" i="11" s="1"/>
  <c r="T6949" i="11"/>
  <c r="U6949" i="11" s="1"/>
  <c r="T6950" i="11"/>
  <c r="U6950" i="11" s="1"/>
  <c r="T6951" i="11"/>
  <c r="U6951" i="11" s="1"/>
  <c r="T6952" i="11"/>
  <c r="U6952" i="11" s="1"/>
  <c r="T6953" i="11"/>
  <c r="U6953" i="11" s="1"/>
  <c r="T6954" i="11"/>
  <c r="U6954" i="11" s="1"/>
  <c r="T6955" i="11"/>
  <c r="U6955" i="11" s="1"/>
  <c r="T6956" i="11"/>
  <c r="U6956" i="11" s="1"/>
  <c r="T6957" i="11"/>
  <c r="U6957" i="11" s="1"/>
  <c r="T6958" i="11"/>
  <c r="U6958" i="11" s="1"/>
  <c r="T6959" i="11"/>
  <c r="U6959" i="11" s="1"/>
  <c r="T6960" i="11"/>
  <c r="U6960" i="11" s="1"/>
  <c r="T6961" i="11"/>
  <c r="U6961" i="11" s="1"/>
  <c r="T6962" i="11"/>
  <c r="U6962" i="11" s="1"/>
  <c r="T6963" i="11"/>
  <c r="U6963" i="11" s="1"/>
  <c r="T6964" i="11"/>
  <c r="U6964" i="11" s="1"/>
  <c r="T6965" i="11"/>
  <c r="U6965" i="11" s="1"/>
  <c r="T6966" i="11"/>
  <c r="U6966" i="11" s="1"/>
  <c r="T6967" i="11"/>
  <c r="U6967" i="11" s="1"/>
  <c r="T6968" i="11"/>
  <c r="U6968" i="11" s="1"/>
  <c r="T6969" i="11"/>
  <c r="U6969" i="11" s="1"/>
  <c r="T6970" i="11"/>
  <c r="U6970" i="11" s="1"/>
  <c r="T6971" i="11"/>
  <c r="U6971" i="11" s="1"/>
  <c r="T6972" i="11"/>
  <c r="U6972" i="11" s="1"/>
  <c r="T6973" i="11"/>
  <c r="U6973" i="11" s="1"/>
  <c r="T6974" i="11"/>
  <c r="U6974" i="11" s="1"/>
  <c r="T6975" i="11"/>
  <c r="U6975" i="11" s="1"/>
  <c r="T6976" i="11"/>
  <c r="U6976" i="11" s="1"/>
  <c r="T6977" i="11"/>
  <c r="U6977" i="11" s="1"/>
  <c r="T6978" i="11"/>
  <c r="U6978" i="11" s="1"/>
  <c r="T6979" i="11"/>
  <c r="U6979" i="11" s="1"/>
  <c r="T6980" i="11"/>
  <c r="U6980" i="11" s="1"/>
  <c r="T6981" i="11"/>
  <c r="U6981" i="11" s="1"/>
  <c r="T6982" i="11"/>
  <c r="U6982" i="11" s="1"/>
  <c r="T6983" i="11"/>
  <c r="U6983" i="11" s="1"/>
  <c r="T6984" i="11"/>
  <c r="U6984" i="11" s="1"/>
  <c r="T6985" i="11"/>
  <c r="U6985" i="11" s="1"/>
  <c r="T6986" i="11"/>
  <c r="U6986" i="11" s="1"/>
  <c r="T6987" i="11"/>
  <c r="U6987" i="11" s="1"/>
  <c r="T6988" i="11"/>
  <c r="U6988" i="11" s="1"/>
  <c r="T6989" i="11"/>
  <c r="U6989" i="11" s="1"/>
  <c r="T6990" i="11"/>
  <c r="U6990" i="11" s="1"/>
  <c r="T6991" i="11"/>
  <c r="U6991" i="11" s="1"/>
  <c r="T6992" i="11"/>
  <c r="U6992" i="11" s="1"/>
  <c r="T6993" i="11"/>
  <c r="U6993" i="11" s="1"/>
  <c r="T6994" i="11"/>
  <c r="U6994" i="11" s="1"/>
  <c r="T6995" i="11"/>
  <c r="U6995" i="11" s="1"/>
  <c r="T6996" i="11"/>
  <c r="U6996" i="11" s="1"/>
  <c r="T6997" i="11"/>
  <c r="U6997" i="11" s="1"/>
  <c r="T6998" i="11"/>
  <c r="U6998" i="11" s="1"/>
  <c r="T6999" i="11"/>
  <c r="U6999" i="11" s="1"/>
  <c r="T7000" i="11"/>
  <c r="U7000" i="11" s="1"/>
  <c r="T7001" i="11"/>
  <c r="U7001" i="11" s="1"/>
  <c r="T7002" i="11"/>
  <c r="U7002" i="11" s="1"/>
  <c r="T7003" i="11"/>
  <c r="U7003" i="11" s="1"/>
  <c r="T7004" i="11"/>
  <c r="U7004" i="11" s="1"/>
  <c r="T7005" i="11"/>
  <c r="U7005" i="11" s="1"/>
  <c r="T7006" i="11"/>
  <c r="U7006" i="11" s="1"/>
  <c r="T7007" i="11"/>
  <c r="U7007" i="11" s="1"/>
  <c r="T7008" i="11"/>
  <c r="U7008" i="11" s="1"/>
  <c r="T7009" i="11"/>
  <c r="U7009" i="11" s="1"/>
  <c r="T7010" i="11"/>
  <c r="U7010" i="11" s="1"/>
  <c r="T7011" i="11"/>
  <c r="U7011" i="11" s="1"/>
  <c r="T7012" i="11"/>
  <c r="U7012" i="11" s="1"/>
  <c r="T7013" i="11"/>
  <c r="U7013" i="11" s="1"/>
  <c r="T7014" i="11"/>
  <c r="U7014" i="11" s="1"/>
  <c r="T7015" i="11"/>
  <c r="U7015" i="11" s="1"/>
  <c r="T7016" i="11"/>
  <c r="U7016" i="11" s="1"/>
  <c r="T7017" i="11"/>
  <c r="U7017" i="11" s="1"/>
  <c r="T7018" i="11"/>
  <c r="U7018" i="11" s="1"/>
  <c r="T7019" i="11"/>
  <c r="U7019" i="11" s="1"/>
  <c r="T7020" i="11"/>
  <c r="U7020" i="11" s="1"/>
  <c r="T7021" i="11"/>
  <c r="U7021" i="11" s="1"/>
  <c r="T7022" i="11"/>
  <c r="U7022" i="11" s="1"/>
  <c r="T7023" i="11"/>
  <c r="U7023" i="11" s="1"/>
  <c r="T7024" i="11"/>
  <c r="U7024" i="11" s="1"/>
  <c r="T7025" i="11"/>
  <c r="U7025" i="11" s="1"/>
  <c r="T7026" i="11"/>
  <c r="U7026" i="11" s="1"/>
  <c r="T7027" i="11"/>
  <c r="U7027" i="11" s="1"/>
  <c r="T7028" i="11"/>
  <c r="U7028" i="11" s="1"/>
  <c r="T7029" i="11"/>
  <c r="U7029" i="11" s="1"/>
  <c r="T7030" i="11"/>
  <c r="U7030" i="11" s="1"/>
  <c r="T7031" i="11"/>
  <c r="U7031" i="11" s="1"/>
  <c r="T7032" i="11"/>
  <c r="U7032" i="11" s="1"/>
  <c r="T7033" i="11"/>
  <c r="U7033" i="11" s="1"/>
  <c r="T7034" i="11"/>
  <c r="U7034" i="11" s="1"/>
  <c r="T7035" i="11"/>
  <c r="U7035" i="11" s="1"/>
  <c r="T7036" i="11"/>
  <c r="U7036" i="11" s="1"/>
  <c r="T7037" i="11"/>
  <c r="U7037" i="11" s="1"/>
  <c r="T7038" i="11"/>
  <c r="U7038" i="11" s="1"/>
  <c r="T7039" i="11"/>
  <c r="U7039" i="11" s="1"/>
  <c r="T7040" i="11"/>
  <c r="U7040" i="11" s="1"/>
  <c r="T7041" i="11"/>
  <c r="U7041" i="11" s="1"/>
  <c r="T7042" i="11"/>
  <c r="U7042" i="11" s="1"/>
  <c r="T7043" i="11"/>
  <c r="U7043" i="11" s="1"/>
  <c r="T7044" i="11"/>
  <c r="U7044" i="11" s="1"/>
  <c r="T7045" i="11"/>
  <c r="U7045" i="11" s="1"/>
  <c r="T7046" i="11"/>
  <c r="U7046" i="11" s="1"/>
  <c r="T7047" i="11"/>
  <c r="U7047" i="11" s="1"/>
  <c r="T7048" i="11"/>
  <c r="U7048" i="11" s="1"/>
  <c r="T7049" i="11"/>
  <c r="U7049" i="11" s="1"/>
  <c r="T7050" i="11"/>
  <c r="U7050" i="11" s="1"/>
  <c r="T7051" i="11"/>
  <c r="U7051" i="11" s="1"/>
  <c r="T7052" i="11"/>
  <c r="U7052" i="11" s="1"/>
  <c r="T7053" i="11"/>
  <c r="U7053" i="11" s="1"/>
  <c r="T7054" i="11"/>
  <c r="U7054" i="11" s="1"/>
  <c r="T7055" i="11"/>
  <c r="U7055" i="11" s="1"/>
  <c r="T7056" i="11"/>
  <c r="U7056" i="11" s="1"/>
  <c r="T7057" i="11"/>
  <c r="U7057" i="11" s="1"/>
  <c r="T7058" i="11"/>
  <c r="U7058" i="11" s="1"/>
  <c r="T7059" i="11"/>
  <c r="U7059" i="11" s="1"/>
  <c r="T7060" i="11"/>
  <c r="U7060" i="11" s="1"/>
  <c r="T7061" i="11"/>
  <c r="U7061" i="11" s="1"/>
  <c r="T7062" i="11"/>
  <c r="U7062" i="11" s="1"/>
  <c r="T7063" i="11"/>
  <c r="U7063" i="11" s="1"/>
  <c r="T7064" i="11"/>
  <c r="U7064" i="11" s="1"/>
  <c r="T7065" i="11"/>
  <c r="U7065" i="11" s="1"/>
  <c r="T7066" i="11"/>
  <c r="U7066" i="11" s="1"/>
  <c r="T7067" i="11"/>
  <c r="U7067" i="11" s="1"/>
  <c r="T7068" i="11"/>
  <c r="U7068" i="11" s="1"/>
  <c r="T7069" i="11"/>
  <c r="U7069" i="11" s="1"/>
  <c r="T7070" i="11"/>
  <c r="U7070" i="11" s="1"/>
  <c r="T7071" i="11"/>
  <c r="U7071" i="11" s="1"/>
  <c r="T7072" i="11"/>
  <c r="U7072" i="11" s="1"/>
  <c r="T7073" i="11"/>
  <c r="U7073" i="11" s="1"/>
  <c r="T7074" i="11"/>
  <c r="U7074" i="11" s="1"/>
  <c r="T7075" i="11"/>
  <c r="U7075" i="11" s="1"/>
  <c r="T7076" i="11"/>
  <c r="U7076" i="11" s="1"/>
  <c r="T7077" i="11"/>
  <c r="U7077" i="11" s="1"/>
  <c r="T7078" i="11"/>
  <c r="U7078" i="11" s="1"/>
  <c r="T7079" i="11"/>
  <c r="U7079" i="11" s="1"/>
  <c r="T7080" i="11"/>
  <c r="U7080" i="11" s="1"/>
  <c r="T7081" i="11"/>
  <c r="U7081" i="11" s="1"/>
  <c r="T7082" i="11"/>
  <c r="U7082" i="11" s="1"/>
  <c r="T7083" i="11"/>
  <c r="U7083" i="11" s="1"/>
  <c r="T7084" i="11"/>
  <c r="U7084" i="11" s="1"/>
  <c r="T7085" i="11"/>
  <c r="U7085" i="11" s="1"/>
  <c r="T7086" i="11"/>
  <c r="U7086" i="11" s="1"/>
  <c r="T7087" i="11"/>
  <c r="U7087" i="11" s="1"/>
  <c r="T7088" i="11"/>
  <c r="U7088" i="11" s="1"/>
  <c r="T7089" i="11"/>
  <c r="U7089" i="11" s="1"/>
  <c r="T7090" i="11"/>
  <c r="U7090" i="11" s="1"/>
  <c r="T7091" i="11"/>
  <c r="U7091" i="11" s="1"/>
  <c r="T7092" i="11"/>
  <c r="U7092" i="11" s="1"/>
  <c r="T7093" i="11"/>
  <c r="U7093" i="11" s="1"/>
  <c r="T7094" i="11"/>
  <c r="U7094" i="11" s="1"/>
  <c r="T7095" i="11"/>
  <c r="U7095" i="11" s="1"/>
  <c r="T7096" i="11"/>
  <c r="U7096" i="11" s="1"/>
  <c r="T7097" i="11"/>
  <c r="U7097" i="11" s="1"/>
  <c r="T7098" i="11"/>
  <c r="U7098" i="11" s="1"/>
  <c r="T7099" i="11"/>
  <c r="U7099" i="11" s="1"/>
  <c r="T7100" i="11"/>
  <c r="U7100" i="11" s="1"/>
  <c r="T7101" i="11"/>
  <c r="U7101" i="11" s="1"/>
  <c r="T7102" i="11"/>
  <c r="U7102" i="11" s="1"/>
  <c r="T7103" i="11"/>
  <c r="U7103" i="11" s="1"/>
  <c r="T7104" i="11"/>
  <c r="U7104" i="11" s="1"/>
  <c r="T7105" i="11"/>
  <c r="U7105" i="11" s="1"/>
  <c r="T7106" i="11"/>
  <c r="U7106" i="11" s="1"/>
  <c r="T7107" i="11"/>
  <c r="U7107" i="11" s="1"/>
  <c r="T7108" i="11"/>
  <c r="U7108" i="11" s="1"/>
  <c r="T7109" i="11"/>
  <c r="U7109" i="11" s="1"/>
  <c r="T7110" i="11"/>
  <c r="U7110" i="11" s="1"/>
  <c r="T7111" i="11"/>
  <c r="U7111" i="11" s="1"/>
  <c r="T7112" i="11"/>
  <c r="U7112" i="11" s="1"/>
  <c r="T7113" i="11"/>
  <c r="U7113" i="11" s="1"/>
  <c r="T7114" i="11"/>
  <c r="U7114" i="11" s="1"/>
  <c r="T7115" i="11"/>
  <c r="U7115" i="11" s="1"/>
  <c r="T7116" i="11"/>
  <c r="U7116" i="11" s="1"/>
  <c r="T7117" i="11"/>
  <c r="U7117" i="11" s="1"/>
  <c r="T7118" i="11"/>
  <c r="U7118" i="11" s="1"/>
  <c r="T7119" i="11"/>
  <c r="U7119" i="11" s="1"/>
  <c r="T7120" i="11"/>
  <c r="U7120" i="11" s="1"/>
  <c r="T7121" i="11"/>
  <c r="U7121" i="11" s="1"/>
  <c r="T7122" i="11"/>
  <c r="U7122" i="11" s="1"/>
  <c r="T7123" i="11"/>
  <c r="U7123" i="11" s="1"/>
  <c r="T7124" i="11"/>
  <c r="U7124" i="11" s="1"/>
  <c r="T7125" i="11"/>
  <c r="U7125" i="11" s="1"/>
  <c r="T7126" i="11"/>
  <c r="U7126" i="11" s="1"/>
  <c r="T7127" i="11"/>
  <c r="U7127" i="11" s="1"/>
  <c r="T7128" i="11"/>
  <c r="U7128" i="11" s="1"/>
  <c r="T7129" i="11"/>
  <c r="U7129" i="11" s="1"/>
  <c r="T7130" i="11"/>
  <c r="U7130" i="11" s="1"/>
  <c r="T7131" i="11"/>
  <c r="U7131" i="11" s="1"/>
  <c r="T7132" i="11"/>
  <c r="U7132" i="11" s="1"/>
  <c r="T7133" i="11"/>
  <c r="U7133" i="11" s="1"/>
  <c r="T7134" i="11"/>
  <c r="U7134" i="11" s="1"/>
  <c r="T7135" i="11"/>
  <c r="U7135" i="11" s="1"/>
  <c r="T7136" i="11"/>
  <c r="U7136" i="11" s="1"/>
  <c r="T7137" i="11"/>
  <c r="U7137" i="11" s="1"/>
  <c r="T7138" i="11"/>
  <c r="U7138" i="11" s="1"/>
  <c r="T7139" i="11"/>
  <c r="U7139" i="11" s="1"/>
  <c r="T7140" i="11"/>
  <c r="U7140" i="11" s="1"/>
  <c r="T7141" i="11"/>
  <c r="U7141" i="11" s="1"/>
  <c r="T7142" i="11"/>
  <c r="U7142" i="11" s="1"/>
  <c r="T7143" i="11"/>
  <c r="U7143" i="11" s="1"/>
  <c r="T7144" i="11"/>
  <c r="U7144" i="11" s="1"/>
  <c r="T7145" i="11"/>
  <c r="U7145" i="11" s="1"/>
  <c r="T7146" i="11"/>
  <c r="U7146" i="11" s="1"/>
  <c r="T7147" i="11"/>
  <c r="U7147" i="11" s="1"/>
  <c r="T7148" i="11"/>
  <c r="U7148" i="11" s="1"/>
  <c r="T7149" i="11"/>
  <c r="U7149" i="11" s="1"/>
  <c r="T7150" i="11"/>
  <c r="U7150" i="11" s="1"/>
  <c r="T7151" i="11"/>
  <c r="U7151" i="11" s="1"/>
  <c r="T7152" i="11"/>
  <c r="U7152" i="11" s="1"/>
  <c r="T7153" i="11"/>
  <c r="U7153" i="11" s="1"/>
  <c r="T7154" i="11"/>
  <c r="U7154" i="11" s="1"/>
  <c r="T7155" i="11"/>
  <c r="U7155" i="11" s="1"/>
  <c r="T7156" i="11"/>
  <c r="U7156" i="11" s="1"/>
  <c r="T7157" i="11"/>
  <c r="U7157" i="11" s="1"/>
  <c r="T7158" i="11"/>
  <c r="U7158" i="11" s="1"/>
  <c r="T7159" i="11"/>
  <c r="U7159" i="11" s="1"/>
  <c r="T7160" i="11"/>
  <c r="U7160" i="11" s="1"/>
  <c r="T7161" i="11"/>
  <c r="U7161" i="11" s="1"/>
  <c r="T7162" i="11"/>
  <c r="U7162" i="11" s="1"/>
  <c r="T7163" i="11"/>
  <c r="U7163" i="11" s="1"/>
  <c r="T7164" i="11"/>
  <c r="U7164" i="11" s="1"/>
  <c r="T7165" i="11"/>
  <c r="U7165" i="11" s="1"/>
  <c r="T7166" i="11"/>
  <c r="U7166" i="11" s="1"/>
  <c r="T7167" i="11"/>
  <c r="U7167" i="11" s="1"/>
  <c r="T7168" i="11"/>
  <c r="U7168" i="11" s="1"/>
  <c r="T7169" i="11"/>
  <c r="U7169" i="11" s="1"/>
  <c r="T7170" i="11"/>
  <c r="U7170" i="11" s="1"/>
  <c r="T7171" i="11"/>
  <c r="U7171" i="11" s="1"/>
  <c r="T7172" i="11"/>
  <c r="U7172" i="11" s="1"/>
  <c r="T7173" i="11"/>
  <c r="U7173" i="11" s="1"/>
  <c r="T7174" i="11"/>
  <c r="U7174" i="11" s="1"/>
  <c r="T7175" i="11"/>
  <c r="U7175" i="11" s="1"/>
  <c r="T7176" i="11"/>
  <c r="U7176" i="11" s="1"/>
  <c r="T7177" i="11"/>
  <c r="U7177" i="11" s="1"/>
  <c r="T7178" i="11"/>
  <c r="U7178" i="11" s="1"/>
  <c r="T7179" i="11"/>
  <c r="U7179" i="11" s="1"/>
  <c r="T7180" i="11"/>
  <c r="U7180" i="11" s="1"/>
  <c r="T7181" i="11"/>
  <c r="U7181" i="11" s="1"/>
  <c r="T7182" i="11"/>
  <c r="U7182" i="11" s="1"/>
  <c r="T7183" i="11"/>
  <c r="U7183" i="11" s="1"/>
  <c r="T7184" i="11"/>
  <c r="U7184" i="11" s="1"/>
  <c r="T7185" i="11"/>
  <c r="U7185" i="11" s="1"/>
  <c r="T7186" i="11"/>
  <c r="U7186" i="11" s="1"/>
  <c r="T7187" i="11"/>
  <c r="U7187" i="11" s="1"/>
  <c r="T7188" i="11"/>
  <c r="U7188" i="11" s="1"/>
  <c r="T7189" i="11"/>
  <c r="U7189" i="11" s="1"/>
  <c r="T7190" i="11"/>
  <c r="U7190" i="11" s="1"/>
  <c r="T7191" i="11"/>
  <c r="U7191" i="11" s="1"/>
  <c r="T7192" i="11"/>
  <c r="U7192" i="11" s="1"/>
  <c r="T7193" i="11"/>
  <c r="U7193" i="11" s="1"/>
  <c r="T7194" i="11"/>
  <c r="U7194" i="11" s="1"/>
  <c r="T7195" i="11"/>
  <c r="U7195" i="11" s="1"/>
  <c r="T7196" i="11"/>
  <c r="U7196" i="11" s="1"/>
  <c r="T7197" i="11"/>
  <c r="U7197" i="11" s="1"/>
  <c r="T7198" i="11"/>
  <c r="U7198" i="11" s="1"/>
  <c r="T7199" i="11"/>
  <c r="U7199" i="11" s="1"/>
  <c r="T7200" i="11"/>
  <c r="U7200" i="11" s="1"/>
  <c r="T7201" i="11"/>
  <c r="U7201" i="11" s="1"/>
  <c r="T7202" i="11"/>
  <c r="U7202" i="11" s="1"/>
  <c r="T7203" i="11"/>
  <c r="U7203" i="11" s="1"/>
  <c r="T7204" i="11"/>
  <c r="U7204" i="11" s="1"/>
  <c r="T7205" i="11"/>
  <c r="U7205" i="11" s="1"/>
  <c r="T7206" i="11"/>
  <c r="U7206" i="11" s="1"/>
  <c r="T7207" i="11"/>
  <c r="U7207" i="11" s="1"/>
  <c r="T7208" i="11"/>
  <c r="U7208" i="11" s="1"/>
  <c r="T7209" i="11"/>
  <c r="U7209" i="11" s="1"/>
  <c r="T7210" i="11"/>
  <c r="U7210" i="11" s="1"/>
  <c r="T7211" i="11"/>
  <c r="U7211" i="11" s="1"/>
  <c r="T7212" i="11"/>
  <c r="U7212" i="11" s="1"/>
  <c r="T7213" i="11"/>
  <c r="U7213" i="11" s="1"/>
  <c r="T7214" i="11"/>
  <c r="U7214" i="11" s="1"/>
  <c r="T7215" i="11"/>
  <c r="U7215" i="11" s="1"/>
  <c r="T7216" i="11"/>
  <c r="U7216" i="11" s="1"/>
  <c r="T7217" i="11"/>
  <c r="U7217" i="11" s="1"/>
  <c r="T7218" i="11"/>
  <c r="U7218" i="11" s="1"/>
  <c r="T7219" i="11"/>
  <c r="U7219" i="11" s="1"/>
  <c r="T7220" i="11"/>
  <c r="U7220" i="11" s="1"/>
  <c r="T7221" i="11"/>
  <c r="U7221" i="11" s="1"/>
  <c r="T7222" i="11"/>
  <c r="U7222" i="11" s="1"/>
  <c r="T7223" i="11"/>
  <c r="U7223" i="11" s="1"/>
  <c r="T7224" i="11"/>
  <c r="U7224" i="11" s="1"/>
  <c r="T7225" i="11"/>
  <c r="U7225" i="11" s="1"/>
  <c r="T7226" i="11"/>
  <c r="U7226" i="11" s="1"/>
  <c r="T7227" i="11"/>
  <c r="U7227" i="11" s="1"/>
  <c r="T7228" i="11"/>
  <c r="U7228" i="11" s="1"/>
  <c r="T7229" i="11"/>
  <c r="U7229" i="11" s="1"/>
  <c r="T7230" i="11"/>
  <c r="U7230" i="11" s="1"/>
  <c r="T7231" i="11"/>
  <c r="U7231" i="11" s="1"/>
  <c r="T7232" i="11"/>
  <c r="U7232" i="11" s="1"/>
  <c r="T7233" i="11"/>
  <c r="U7233" i="11" s="1"/>
  <c r="T7234" i="11"/>
  <c r="U7234" i="11" s="1"/>
  <c r="T7235" i="11"/>
  <c r="U7235" i="11" s="1"/>
  <c r="T7236" i="11"/>
  <c r="U7236" i="11" s="1"/>
  <c r="T7237" i="11"/>
  <c r="U7237" i="11" s="1"/>
  <c r="T7238" i="11"/>
  <c r="U7238" i="11" s="1"/>
  <c r="T7239" i="11"/>
  <c r="U7239" i="11" s="1"/>
  <c r="T7240" i="11"/>
  <c r="U7240" i="11" s="1"/>
  <c r="T7241" i="11"/>
  <c r="U7241" i="11" s="1"/>
  <c r="T7242" i="11"/>
  <c r="U7242" i="11" s="1"/>
  <c r="T7243" i="11"/>
  <c r="U7243" i="11" s="1"/>
  <c r="T7244" i="11"/>
  <c r="U7244" i="11" s="1"/>
  <c r="T7245" i="11"/>
  <c r="U7245" i="11" s="1"/>
  <c r="T7246" i="11"/>
  <c r="U7246" i="11" s="1"/>
  <c r="T7247" i="11"/>
  <c r="U7247" i="11" s="1"/>
  <c r="T7248" i="11"/>
  <c r="U7248" i="11" s="1"/>
  <c r="T7249" i="11"/>
  <c r="U7249" i="11" s="1"/>
  <c r="T7250" i="11"/>
  <c r="U7250" i="11" s="1"/>
  <c r="T7251" i="11"/>
  <c r="U7251" i="11" s="1"/>
  <c r="T7252" i="11"/>
  <c r="U7252" i="11" s="1"/>
  <c r="T7253" i="11"/>
  <c r="U7253" i="11" s="1"/>
  <c r="T7254" i="11"/>
  <c r="U7254" i="11" s="1"/>
  <c r="T7255" i="11"/>
  <c r="U7255" i="11" s="1"/>
  <c r="T7256" i="11"/>
  <c r="U7256" i="11" s="1"/>
  <c r="T7257" i="11"/>
  <c r="U7257" i="11" s="1"/>
  <c r="T7258" i="11"/>
  <c r="U7258" i="11" s="1"/>
  <c r="T7259" i="11"/>
  <c r="U7259" i="11" s="1"/>
  <c r="T7260" i="11"/>
  <c r="U7260" i="11" s="1"/>
  <c r="T7261" i="11"/>
  <c r="U7261" i="11" s="1"/>
  <c r="T7262" i="11"/>
  <c r="U7262" i="11" s="1"/>
  <c r="T7263" i="11"/>
  <c r="U7263" i="11" s="1"/>
  <c r="T7264" i="11"/>
  <c r="U7264" i="11" s="1"/>
  <c r="T7265" i="11"/>
  <c r="U7265" i="11" s="1"/>
  <c r="T7266" i="11"/>
  <c r="U7266" i="11" s="1"/>
  <c r="T7267" i="11"/>
  <c r="U7267" i="11" s="1"/>
  <c r="T7268" i="11"/>
  <c r="U7268" i="11" s="1"/>
  <c r="T7269" i="11"/>
  <c r="U7269" i="11" s="1"/>
  <c r="T7270" i="11"/>
  <c r="U7270" i="11" s="1"/>
  <c r="T7271" i="11"/>
  <c r="U7271" i="11" s="1"/>
  <c r="T7272" i="11"/>
  <c r="U7272" i="11" s="1"/>
  <c r="T7273" i="11"/>
  <c r="U7273" i="11" s="1"/>
  <c r="T7274" i="11"/>
  <c r="U7274" i="11" s="1"/>
  <c r="T7275" i="11"/>
  <c r="U7275" i="11" s="1"/>
  <c r="T7276" i="11"/>
  <c r="U7276" i="11" s="1"/>
  <c r="T7277" i="11"/>
  <c r="U7277" i="11" s="1"/>
  <c r="T7278" i="11"/>
  <c r="U7278" i="11" s="1"/>
  <c r="T7279" i="11"/>
  <c r="U7279" i="11" s="1"/>
  <c r="T7280" i="11"/>
  <c r="U7280" i="11" s="1"/>
  <c r="T7281" i="11"/>
  <c r="U7281" i="11" s="1"/>
  <c r="T7282" i="11"/>
  <c r="U7282" i="11" s="1"/>
  <c r="T7283" i="11"/>
  <c r="U7283" i="11" s="1"/>
  <c r="T7284" i="11"/>
  <c r="U7284" i="11" s="1"/>
  <c r="T7285" i="11"/>
  <c r="U7285" i="11" s="1"/>
  <c r="T7286" i="11"/>
  <c r="U7286" i="11" s="1"/>
  <c r="T7287" i="11"/>
  <c r="U7287" i="11" s="1"/>
  <c r="T7288" i="11"/>
  <c r="U7288" i="11" s="1"/>
  <c r="T7289" i="11"/>
  <c r="U7289" i="11" s="1"/>
  <c r="T7290" i="11"/>
  <c r="U7290" i="11" s="1"/>
  <c r="T7291" i="11"/>
  <c r="U7291" i="11" s="1"/>
  <c r="T7292" i="11"/>
  <c r="U7292" i="11" s="1"/>
  <c r="T7293" i="11"/>
  <c r="U7293" i="11" s="1"/>
  <c r="T7294" i="11"/>
  <c r="U7294" i="11" s="1"/>
  <c r="T7295" i="11"/>
  <c r="U7295" i="11" s="1"/>
  <c r="T7296" i="11"/>
  <c r="U7296" i="11" s="1"/>
  <c r="T7297" i="11"/>
  <c r="U7297" i="11" s="1"/>
  <c r="T7298" i="11"/>
  <c r="U7298" i="11" s="1"/>
  <c r="T7299" i="11"/>
  <c r="U7299" i="11" s="1"/>
  <c r="T7300" i="11"/>
  <c r="U7300" i="11" s="1"/>
  <c r="T7301" i="11"/>
  <c r="U7301" i="11" s="1"/>
  <c r="T7302" i="11"/>
  <c r="U7302" i="11" s="1"/>
  <c r="T7303" i="11"/>
  <c r="U7303" i="11" s="1"/>
  <c r="T7304" i="11"/>
  <c r="U7304" i="11" s="1"/>
  <c r="T7305" i="11"/>
  <c r="U7305" i="11" s="1"/>
  <c r="T7306" i="11"/>
  <c r="U7306" i="11" s="1"/>
  <c r="T7307" i="11"/>
  <c r="U7307" i="11" s="1"/>
  <c r="T7308" i="11"/>
  <c r="U7308" i="11" s="1"/>
  <c r="T7309" i="11"/>
  <c r="U7309" i="11" s="1"/>
  <c r="T7310" i="11"/>
  <c r="U7310" i="11" s="1"/>
  <c r="T7311" i="11"/>
  <c r="U7311" i="11" s="1"/>
  <c r="T7312" i="11"/>
  <c r="U7312" i="11" s="1"/>
  <c r="T7313" i="11"/>
  <c r="U7313" i="11" s="1"/>
  <c r="T7314" i="11"/>
  <c r="U7314" i="11" s="1"/>
  <c r="T7315" i="11"/>
  <c r="U7315" i="11" s="1"/>
  <c r="T7316" i="11"/>
  <c r="U7316" i="11" s="1"/>
  <c r="T7317" i="11"/>
  <c r="U7317" i="11" s="1"/>
  <c r="T7318" i="11"/>
  <c r="U7318" i="11" s="1"/>
  <c r="T7319" i="11"/>
  <c r="U7319" i="11" s="1"/>
  <c r="T7320" i="11"/>
  <c r="U7320" i="11" s="1"/>
  <c r="T7321" i="11"/>
  <c r="U7321" i="11" s="1"/>
  <c r="T7322" i="11"/>
  <c r="U7322" i="11" s="1"/>
  <c r="T7323" i="11"/>
  <c r="U7323" i="11" s="1"/>
  <c r="T7324" i="11"/>
  <c r="U7324" i="11" s="1"/>
  <c r="T7325" i="11"/>
  <c r="U7325" i="11" s="1"/>
  <c r="T7326" i="11"/>
  <c r="U7326" i="11" s="1"/>
  <c r="T7327" i="11"/>
  <c r="U7327" i="11" s="1"/>
  <c r="T7328" i="11"/>
  <c r="U7328" i="11" s="1"/>
  <c r="T7329" i="11"/>
  <c r="U7329" i="11" s="1"/>
  <c r="T7330" i="11"/>
  <c r="U7330" i="11" s="1"/>
  <c r="T7331" i="11"/>
  <c r="U7331" i="11" s="1"/>
  <c r="T7332" i="11"/>
  <c r="U7332" i="11" s="1"/>
  <c r="T7333" i="11"/>
  <c r="U7333" i="11" s="1"/>
  <c r="T7334" i="11"/>
  <c r="U7334" i="11" s="1"/>
  <c r="T7335" i="11"/>
  <c r="U7335" i="11" s="1"/>
  <c r="T7336" i="11"/>
  <c r="U7336" i="11" s="1"/>
  <c r="T7337" i="11"/>
  <c r="U7337" i="11" s="1"/>
  <c r="T7338" i="11"/>
  <c r="U7338" i="11" s="1"/>
  <c r="T7339" i="11"/>
  <c r="U7339" i="11" s="1"/>
  <c r="T7340" i="11"/>
  <c r="U7340" i="11" s="1"/>
  <c r="T7341" i="11"/>
  <c r="U7341" i="11" s="1"/>
  <c r="T7342" i="11"/>
  <c r="U7342" i="11" s="1"/>
  <c r="T7343" i="11"/>
  <c r="U7343" i="11" s="1"/>
  <c r="T7344" i="11"/>
  <c r="U7344" i="11" s="1"/>
  <c r="T7345" i="11"/>
  <c r="U7345" i="11" s="1"/>
  <c r="T7346" i="11"/>
  <c r="U7346" i="11" s="1"/>
  <c r="T7347" i="11"/>
  <c r="U7347" i="11" s="1"/>
  <c r="T7348" i="11"/>
  <c r="U7348" i="11" s="1"/>
  <c r="T7349" i="11"/>
  <c r="U7349" i="11" s="1"/>
  <c r="T7350" i="11"/>
  <c r="U7350" i="11" s="1"/>
  <c r="T7351" i="11"/>
  <c r="U7351" i="11" s="1"/>
  <c r="T7352" i="11"/>
  <c r="U7352" i="11" s="1"/>
  <c r="T7353" i="11"/>
  <c r="U7353" i="11" s="1"/>
  <c r="T7354" i="11"/>
  <c r="U7354" i="11" s="1"/>
  <c r="T7355" i="11"/>
  <c r="U7355" i="11" s="1"/>
  <c r="T7356" i="11"/>
  <c r="U7356" i="11" s="1"/>
  <c r="T7357" i="11"/>
  <c r="U7357" i="11" s="1"/>
  <c r="T7358" i="11"/>
  <c r="U7358" i="11" s="1"/>
  <c r="T7359" i="11"/>
  <c r="U7359" i="11" s="1"/>
  <c r="T7360" i="11"/>
  <c r="U7360" i="11" s="1"/>
  <c r="T7361" i="11"/>
  <c r="U7361" i="11" s="1"/>
  <c r="T7362" i="11"/>
  <c r="U7362" i="11" s="1"/>
  <c r="T7363" i="11"/>
  <c r="U7363" i="11" s="1"/>
  <c r="T7364" i="11"/>
  <c r="U7364" i="11" s="1"/>
  <c r="T7365" i="11"/>
  <c r="U7365" i="11" s="1"/>
  <c r="T7366" i="11"/>
  <c r="U7366" i="11" s="1"/>
  <c r="T7367" i="11"/>
  <c r="U7367" i="11" s="1"/>
  <c r="T7368" i="11"/>
  <c r="U7368" i="11" s="1"/>
  <c r="T7369" i="11"/>
  <c r="U7369" i="11" s="1"/>
  <c r="T7370" i="11"/>
  <c r="U7370" i="11" s="1"/>
  <c r="T7371" i="11"/>
  <c r="U7371" i="11" s="1"/>
  <c r="T7372" i="11"/>
  <c r="U7372" i="11" s="1"/>
  <c r="T7373" i="11"/>
  <c r="U7373" i="11" s="1"/>
  <c r="T7374" i="11"/>
  <c r="U7374" i="11" s="1"/>
  <c r="T7375" i="11"/>
  <c r="U7375" i="11" s="1"/>
  <c r="T7376" i="11"/>
  <c r="U7376" i="11" s="1"/>
  <c r="T7377" i="11"/>
  <c r="U7377" i="11" s="1"/>
  <c r="T7378" i="11"/>
  <c r="U7378" i="11" s="1"/>
  <c r="T7379" i="11"/>
  <c r="U7379" i="11" s="1"/>
  <c r="T7380" i="11"/>
  <c r="U7380" i="11" s="1"/>
  <c r="T7381" i="11"/>
  <c r="U7381" i="11" s="1"/>
  <c r="T7382" i="11"/>
  <c r="U7382" i="11" s="1"/>
  <c r="T7383" i="11"/>
  <c r="U7383" i="11" s="1"/>
  <c r="T7384" i="11"/>
  <c r="U7384" i="11" s="1"/>
  <c r="T7385" i="11"/>
  <c r="U7385" i="11" s="1"/>
  <c r="T7386" i="11"/>
  <c r="U7386" i="11" s="1"/>
  <c r="T7387" i="11"/>
  <c r="U7387" i="11" s="1"/>
  <c r="T7388" i="11"/>
  <c r="U7388" i="11" s="1"/>
  <c r="T7389" i="11"/>
  <c r="U7389" i="11" s="1"/>
  <c r="T7390" i="11"/>
  <c r="U7390" i="11" s="1"/>
  <c r="T7391" i="11"/>
  <c r="U7391" i="11" s="1"/>
  <c r="T7392" i="11"/>
  <c r="U7392" i="11" s="1"/>
  <c r="T7393" i="11"/>
  <c r="U7393" i="11" s="1"/>
  <c r="T7394" i="11"/>
  <c r="U7394" i="11" s="1"/>
  <c r="T7395" i="11"/>
  <c r="U7395" i="11" s="1"/>
  <c r="T7396" i="11"/>
  <c r="U7396" i="11" s="1"/>
  <c r="T7397" i="11"/>
  <c r="U7397" i="11" s="1"/>
  <c r="T7398" i="11"/>
  <c r="U7398" i="11" s="1"/>
  <c r="T7399" i="11"/>
  <c r="U7399" i="11" s="1"/>
  <c r="T7400" i="11"/>
  <c r="U7400" i="11" s="1"/>
  <c r="T7401" i="11"/>
  <c r="U7401" i="11" s="1"/>
  <c r="T7402" i="11"/>
  <c r="U7402" i="11" s="1"/>
  <c r="T7403" i="11"/>
  <c r="U7403" i="11" s="1"/>
  <c r="T7404" i="11"/>
  <c r="U7404" i="11" s="1"/>
  <c r="T7405" i="11"/>
  <c r="U7405" i="11" s="1"/>
  <c r="T7406" i="11"/>
  <c r="U7406" i="11" s="1"/>
  <c r="T7407" i="11"/>
  <c r="U7407" i="11" s="1"/>
  <c r="T7408" i="11"/>
  <c r="U7408" i="11" s="1"/>
  <c r="T7409" i="11"/>
  <c r="U7409" i="11" s="1"/>
  <c r="T7410" i="11"/>
  <c r="U7410" i="11" s="1"/>
  <c r="T7411" i="11"/>
  <c r="U7411" i="11" s="1"/>
  <c r="T7412" i="11"/>
  <c r="U7412" i="11" s="1"/>
  <c r="T7413" i="11"/>
  <c r="U7413" i="11" s="1"/>
  <c r="T7414" i="11"/>
  <c r="U7414" i="11" s="1"/>
  <c r="T7415" i="11"/>
  <c r="U7415" i="11" s="1"/>
  <c r="T7416" i="11"/>
  <c r="U7416" i="11" s="1"/>
  <c r="T7417" i="11"/>
  <c r="U7417" i="11" s="1"/>
  <c r="T7418" i="11"/>
  <c r="U7418" i="11" s="1"/>
  <c r="T7419" i="11"/>
  <c r="U7419" i="11" s="1"/>
  <c r="T7420" i="11"/>
  <c r="U7420" i="11" s="1"/>
  <c r="T7421" i="11"/>
  <c r="U7421" i="11" s="1"/>
  <c r="T7422" i="11"/>
  <c r="U7422" i="11" s="1"/>
  <c r="T7423" i="11"/>
  <c r="U7423" i="11" s="1"/>
  <c r="T7424" i="11"/>
  <c r="U7424" i="11" s="1"/>
  <c r="T7425" i="11"/>
  <c r="U7425" i="11" s="1"/>
  <c r="T7426" i="11"/>
  <c r="U7426" i="11" s="1"/>
  <c r="T7427" i="11"/>
  <c r="U7427" i="11" s="1"/>
  <c r="T7428" i="11"/>
  <c r="U7428" i="11" s="1"/>
  <c r="T7429" i="11"/>
  <c r="U7429" i="11" s="1"/>
  <c r="T7430" i="11"/>
  <c r="U7430" i="11" s="1"/>
  <c r="T7431" i="11"/>
  <c r="U7431" i="11" s="1"/>
  <c r="T7432" i="11"/>
  <c r="U7432" i="11" s="1"/>
  <c r="T7433" i="11"/>
  <c r="U7433" i="11" s="1"/>
  <c r="T7434" i="11"/>
  <c r="U7434" i="11" s="1"/>
  <c r="T7435" i="11"/>
  <c r="U7435" i="11" s="1"/>
  <c r="T7436" i="11"/>
  <c r="U7436" i="11" s="1"/>
  <c r="T7437" i="11"/>
  <c r="U7437" i="11" s="1"/>
  <c r="T7438" i="11"/>
  <c r="U7438" i="11" s="1"/>
  <c r="T7439" i="11"/>
  <c r="U7439" i="11" s="1"/>
  <c r="T7440" i="11"/>
  <c r="U7440" i="11" s="1"/>
  <c r="T7441" i="11"/>
  <c r="U7441" i="11" s="1"/>
  <c r="T7442" i="11"/>
  <c r="U7442" i="11" s="1"/>
  <c r="T7443" i="11"/>
  <c r="U7443" i="11" s="1"/>
  <c r="T7444" i="11"/>
  <c r="U7444" i="11" s="1"/>
  <c r="T7445" i="11"/>
  <c r="U7445" i="11" s="1"/>
  <c r="T7446" i="11"/>
  <c r="U7446" i="11" s="1"/>
  <c r="T7447" i="11"/>
  <c r="U7447" i="11" s="1"/>
  <c r="T7448" i="11"/>
  <c r="U7448" i="11" s="1"/>
  <c r="T7449" i="11"/>
  <c r="U7449" i="11" s="1"/>
  <c r="T7450" i="11"/>
  <c r="U7450" i="11" s="1"/>
  <c r="T7451" i="11"/>
  <c r="U7451" i="11" s="1"/>
  <c r="T7452" i="11"/>
  <c r="U7452" i="11" s="1"/>
  <c r="T7453" i="11"/>
  <c r="U7453" i="11" s="1"/>
  <c r="T7454" i="11"/>
  <c r="U7454" i="11" s="1"/>
  <c r="T7455" i="11"/>
  <c r="U7455" i="11" s="1"/>
  <c r="T7456" i="11"/>
  <c r="U7456" i="11" s="1"/>
  <c r="T7457" i="11"/>
  <c r="U7457" i="11" s="1"/>
  <c r="T7458" i="11"/>
  <c r="U7458" i="11" s="1"/>
  <c r="T7459" i="11"/>
  <c r="U7459" i="11" s="1"/>
  <c r="T7460" i="11"/>
  <c r="U7460" i="11" s="1"/>
  <c r="T7461" i="11"/>
  <c r="U7461" i="11" s="1"/>
  <c r="T7462" i="11"/>
  <c r="U7462" i="11" s="1"/>
  <c r="T7463" i="11"/>
  <c r="U7463" i="11" s="1"/>
  <c r="T7464" i="11"/>
  <c r="U7464" i="11" s="1"/>
  <c r="T7465" i="11"/>
  <c r="U7465" i="11" s="1"/>
  <c r="T7466" i="11"/>
  <c r="U7466" i="11" s="1"/>
  <c r="T7467" i="11"/>
  <c r="U7467" i="11" s="1"/>
  <c r="T7468" i="11"/>
  <c r="U7468" i="11" s="1"/>
  <c r="T7469" i="11"/>
  <c r="U7469" i="11" s="1"/>
  <c r="T7470" i="11"/>
  <c r="U7470" i="11" s="1"/>
  <c r="T7471" i="11"/>
  <c r="U7471" i="11" s="1"/>
  <c r="T7472" i="11"/>
  <c r="U7472" i="11" s="1"/>
  <c r="T7473" i="11"/>
  <c r="U7473" i="11" s="1"/>
  <c r="T7474" i="11"/>
  <c r="U7474" i="11" s="1"/>
  <c r="T7475" i="11"/>
  <c r="U7475" i="11" s="1"/>
  <c r="T7476" i="11"/>
  <c r="U7476" i="11" s="1"/>
  <c r="T7477" i="11"/>
  <c r="U7477" i="11" s="1"/>
  <c r="T7478" i="11"/>
  <c r="U7478" i="11" s="1"/>
  <c r="T7479" i="11"/>
  <c r="U7479" i="11" s="1"/>
  <c r="T7480" i="11"/>
  <c r="U7480" i="11" s="1"/>
  <c r="T7481" i="11"/>
  <c r="U7481" i="11" s="1"/>
  <c r="T7482" i="11"/>
  <c r="U7482" i="11" s="1"/>
  <c r="T7483" i="11"/>
  <c r="U7483" i="11" s="1"/>
  <c r="T7484" i="11"/>
  <c r="U7484" i="11" s="1"/>
  <c r="T7485" i="11"/>
  <c r="U7485" i="11" s="1"/>
  <c r="T7486" i="11"/>
  <c r="U7486" i="11" s="1"/>
  <c r="T7487" i="11"/>
  <c r="U7487" i="11" s="1"/>
  <c r="T7488" i="11"/>
  <c r="U7488" i="11" s="1"/>
  <c r="T7489" i="11"/>
  <c r="U7489" i="11" s="1"/>
  <c r="T7490" i="11"/>
  <c r="U7490" i="11" s="1"/>
  <c r="T7491" i="11"/>
  <c r="U7491" i="11" s="1"/>
  <c r="T7492" i="11"/>
  <c r="U7492" i="11" s="1"/>
  <c r="T7493" i="11"/>
  <c r="U7493" i="11" s="1"/>
  <c r="T7494" i="11"/>
  <c r="U7494" i="11" s="1"/>
  <c r="T7495" i="11"/>
  <c r="U7495" i="11" s="1"/>
  <c r="T7496" i="11"/>
  <c r="U7496" i="11" s="1"/>
  <c r="T7497" i="11"/>
  <c r="U7497" i="11" s="1"/>
  <c r="T7498" i="11"/>
  <c r="U7498" i="11" s="1"/>
  <c r="T7499" i="11"/>
  <c r="U7499" i="11" s="1"/>
  <c r="T7500" i="11"/>
  <c r="U7500" i="11" s="1"/>
  <c r="T7501" i="11"/>
  <c r="U7501" i="11" s="1"/>
  <c r="T7502" i="11"/>
  <c r="U7502" i="11" s="1"/>
  <c r="T7503" i="11"/>
  <c r="U7503" i="11" s="1"/>
  <c r="T7504" i="11"/>
  <c r="U7504" i="11" s="1"/>
  <c r="T7505" i="11"/>
  <c r="U7505" i="11" s="1"/>
  <c r="T7506" i="11"/>
  <c r="U7506" i="11" s="1"/>
  <c r="T7507" i="11"/>
  <c r="U7507" i="11" s="1"/>
  <c r="T7508" i="11"/>
  <c r="U7508" i="11" s="1"/>
  <c r="T7509" i="11"/>
  <c r="U7509" i="11" s="1"/>
  <c r="T7510" i="11"/>
  <c r="U7510" i="11" s="1"/>
  <c r="T7511" i="11"/>
  <c r="U7511" i="11" s="1"/>
  <c r="T7512" i="11"/>
  <c r="U7512" i="11" s="1"/>
  <c r="T7513" i="11"/>
  <c r="U7513" i="11" s="1"/>
  <c r="T7514" i="11"/>
  <c r="U7514" i="11" s="1"/>
  <c r="T7515" i="11"/>
  <c r="U7515" i="11" s="1"/>
  <c r="T7516" i="11"/>
  <c r="U7516" i="11" s="1"/>
  <c r="T7517" i="11"/>
  <c r="U7517" i="11" s="1"/>
  <c r="T7518" i="11"/>
  <c r="U7518" i="11" s="1"/>
  <c r="T7519" i="11"/>
  <c r="U7519" i="11" s="1"/>
  <c r="T7520" i="11"/>
  <c r="U7520" i="11" s="1"/>
  <c r="T7521" i="11"/>
  <c r="U7521" i="11" s="1"/>
  <c r="T7522" i="11"/>
  <c r="U7522" i="11" s="1"/>
  <c r="T7523" i="11"/>
  <c r="U7523" i="11" s="1"/>
  <c r="T7524" i="11"/>
  <c r="U7524" i="11" s="1"/>
  <c r="T7525" i="11"/>
  <c r="U7525" i="11" s="1"/>
  <c r="T7526" i="11"/>
  <c r="U7526" i="11" s="1"/>
  <c r="T7527" i="11"/>
  <c r="U7527" i="11" s="1"/>
  <c r="T7528" i="11"/>
  <c r="U7528" i="11" s="1"/>
  <c r="T7529" i="11"/>
  <c r="U7529" i="11" s="1"/>
  <c r="T7530" i="11"/>
  <c r="U7530" i="11" s="1"/>
  <c r="T7531" i="11"/>
  <c r="U7531" i="11" s="1"/>
  <c r="T7532" i="11"/>
  <c r="U7532" i="11" s="1"/>
  <c r="T7533" i="11"/>
  <c r="U7533" i="11" s="1"/>
  <c r="T7534" i="11"/>
  <c r="U7534" i="11" s="1"/>
  <c r="T7535" i="11"/>
  <c r="U7535" i="11" s="1"/>
  <c r="T7536" i="11"/>
  <c r="U7536" i="11" s="1"/>
  <c r="T7537" i="11"/>
  <c r="U7537" i="11" s="1"/>
  <c r="T7538" i="11"/>
  <c r="U7538" i="11" s="1"/>
  <c r="T7539" i="11"/>
  <c r="U7539" i="11" s="1"/>
  <c r="T7540" i="11"/>
  <c r="U7540" i="11" s="1"/>
  <c r="T7541" i="11"/>
  <c r="U7541" i="11" s="1"/>
  <c r="T7542" i="11"/>
  <c r="U7542" i="11" s="1"/>
  <c r="T7543" i="11"/>
  <c r="U7543" i="11" s="1"/>
  <c r="T7544" i="11"/>
  <c r="U7544" i="11" s="1"/>
  <c r="T7545" i="11"/>
  <c r="U7545" i="11" s="1"/>
  <c r="T7546" i="11"/>
  <c r="U7546" i="11" s="1"/>
  <c r="T7547" i="11"/>
  <c r="U7547" i="11" s="1"/>
  <c r="T7548" i="11"/>
  <c r="U7548" i="11" s="1"/>
  <c r="T7549" i="11"/>
  <c r="U7549" i="11" s="1"/>
  <c r="T7550" i="11"/>
  <c r="U7550" i="11" s="1"/>
  <c r="T7551" i="11"/>
  <c r="U7551" i="11" s="1"/>
  <c r="T7552" i="11"/>
  <c r="U7552" i="11" s="1"/>
  <c r="T7553" i="11"/>
  <c r="U7553" i="11" s="1"/>
  <c r="T7554" i="11"/>
  <c r="U7554" i="11" s="1"/>
  <c r="T7555" i="11"/>
  <c r="U7555" i="11" s="1"/>
  <c r="T7556" i="11"/>
  <c r="U7556" i="11" s="1"/>
  <c r="T7557" i="11"/>
  <c r="U7557" i="11" s="1"/>
  <c r="T7558" i="11"/>
  <c r="U7558" i="11" s="1"/>
  <c r="T7559" i="11"/>
  <c r="U7559" i="11" s="1"/>
  <c r="T7560" i="11"/>
  <c r="U7560" i="11" s="1"/>
  <c r="T7561" i="11"/>
  <c r="U7561" i="11" s="1"/>
  <c r="T7562" i="11"/>
  <c r="U7562" i="11" s="1"/>
  <c r="T7563" i="11"/>
  <c r="U7563" i="11" s="1"/>
  <c r="T7564" i="11"/>
  <c r="U7564" i="11" s="1"/>
  <c r="T7565" i="11"/>
  <c r="U7565" i="11" s="1"/>
  <c r="T7566" i="11"/>
  <c r="U7566" i="11" s="1"/>
  <c r="T7567" i="11"/>
  <c r="U7567" i="11" s="1"/>
  <c r="T7568" i="11"/>
  <c r="U7568" i="11" s="1"/>
  <c r="T7569" i="11"/>
  <c r="U7569" i="11" s="1"/>
  <c r="T7570" i="11"/>
  <c r="U7570" i="11" s="1"/>
  <c r="T7571" i="11"/>
  <c r="U7571" i="11" s="1"/>
  <c r="T7572" i="11"/>
  <c r="U7572" i="11" s="1"/>
  <c r="T7573" i="11"/>
  <c r="U7573" i="11" s="1"/>
  <c r="T7574" i="11"/>
  <c r="U7574" i="11" s="1"/>
  <c r="T7575" i="11"/>
  <c r="U7575" i="11" s="1"/>
  <c r="T7576" i="11"/>
  <c r="U7576" i="11" s="1"/>
  <c r="T7577" i="11"/>
  <c r="U7577" i="11" s="1"/>
  <c r="T7578" i="11"/>
  <c r="U7578" i="11" s="1"/>
  <c r="T7579" i="11"/>
  <c r="U7579" i="11" s="1"/>
  <c r="T7580" i="11"/>
  <c r="U7580" i="11" s="1"/>
  <c r="T7581" i="11"/>
  <c r="U7581" i="11" s="1"/>
  <c r="T7582" i="11"/>
  <c r="U7582" i="11" s="1"/>
  <c r="T7583" i="11"/>
  <c r="U7583" i="11" s="1"/>
  <c r="T7584" i="11"/>
  <c r="U7584" i="11" s="1"/>
  <c r="T7585" i="11"/>
  <c r="U7585" i="11" s="1"/>
  <c r="T7586" i="11"/>
  <c r="U7586" i="11" s="1"/>
  <c r="T7587" i="11"/>
  <c r="U7587" i="11" s="1"/>
  <c r="T7588" i="11"/>
  <c r="U7588" i="11" s="1"/>
  <c r="T7589" i="11"/>
  <c r="U7589" i="11" s="1"/>
  <c r="T7590" i="11"/>
  <c r="U7590" i="11" s="1"/>
  <c r="T7591" i="11"/>
  <c r="U7591" i="11" s="1"/>
  <c r="T7592" i="11"/>
  <c r="U7592" i="11" s="1"/>
  <c r="T7593" i="11"/>
  <c r="U7593" i="11" s="1"/>
  <c r="T7594" i="11"/>
  <c r="U7594" i="11" s="1"/>
  <c r="T7595" i="11"/>
  <c r="U7595" i="11" s="1"/>
  <c r="T7596" i="11"/>
  <c r="U7596" i="11" s="1"/>
  <c r="T7597" i="11"/>
  <c r="U7597" i="11" s="1"/>
  <c r="T7598" i="11"/>
  <c r="U7598" i="11" s="1"/>
  <c r="T7599" i="11"/>
  <c r="U7599" i="11" s="1"/>
  <c r="T7600" i="11"/>
  <c r="U7600" i="11" s="1"/>
  <c r="T7601" i="11"/>
  <c r="U7601" i="11" s="1"/>
  <c r="T7602" i="11"/>
  <c r="U7602" i="11" s="1"/>
  <c r="T7603" i="11"/>
  <c r="U7603" i="11" s="1"/>
  <c r="T7604" i="11"/>
  <c r="U7604" i="11" s="1"/>
  <c r="T7605" i="11"/>
  <c r="U7605" i="11" s="1"/>
  <c r="T7606" i="11"/>
  <c r="U7606" i="11" s="1"/>
  <c r="T7607" i="11"/>
  <c r="U7607" i="11" s="1"/>
  <c r="T7608" i="11"/>
  <c r="U7608" i="11" s="1"/>
  <c r="T7609" i="11"/>
  <c r="U7609" i="11" s="1"/>
  <c r="T7610" i="11"/>
  <c r="U7610" i="11" s="1"/>
  <c r="T7611" i="11"/>
  <c r="U7611" i="11" s="1"/>
  <c r="T7612" i="11"/>
  <c r="U7612" i="11" s="1"/>
  <c r="T7613" i="11"/>
  <c r="U7613" i="11" s="1"/>
  <c r="T7614" i="11"/>
  <c r="U7614" i="11" s="1"/>
  <c r="T7615" i="11"/>
  <c r="U7615" i="11" s="1"/>
  <c r="T7616" i="11"/>
  <c r="U7616" i="11" s="1"/>
  <c r="T7617" i="11"/>
  <c r="U7617" i="11" s="1"/>
  <c r="T7618" i="11"/>
  <c r="U7618" i="11" s="1"/>
  <c r="T7619" i="11"/>
  <c r="U7619" i="11" s="1"/>
  <c r="T7620" i="11"/>
  <c r="U7620" i="11" s="1"/>
  <c r="T7621" i="11"/>
  <c r="U7621" i="11" s="1"/>
  <c r="T7622" i="11"/>
  <c r="U7622" i="11" s="1"/>
  <c r="T7623" i="11"/>
  <c r="U7623" i="11" s="1"/>
  <c r="T7624" i="11"/>
  <c r="U7624" i="11" s="1"/>
  <c r="T7625" i="11"/>
  <c r="U7625" i="11" s="1"/>
  <c r="T7626" i="11"/>
  <c r="U7626" i="11" s="1"/>
  <c r="T7627" i="11"/>
  <c r="U7627" i="11" s="1"/>
  <c r="T7628" i="11"/>
  <c r="U7628" i="11" s="1"/>
  <c r="T7629" i="11"/>
  <c r="U7629" i="11" s="1"/>
  <c r="T7630" i="11"/>
  <c r="U7630" i="11" s="1"/>
  <c r="T7631" i="11"/>
  <c r="U7631" i="11" s="1"/>
  <c r="T7632" i="11"/>
  <c r="U7632" i="11" s="1"/>
  <c r="T7633" i="11"/>
  <c r="U7633" i="11" s="1"/>
  <c r="T7634" i="11"/>
  <c r="U7634" i="11" s="1"/>
  <c r="T7635" i="11"/>
  <c r="U7635" i="11" s="1"/>
  <c r="T7636" i="11"/>
  <c r="U7636" i="11" s="1"/>
  <c r="T7637" i="11"/>
  <c r="U7637" i="11" s="1"/>
  <c r="T7638" i="11"/>
  <c r="U7638" i="11" s="1"/>
  <c r="T7639" i="11"/>
  <c r="U7639" i="11" s="1"/>
  <c r="T7640" i="11"/>
  <c r="U7640" i="11" s="1"/>
  <c r="T7641" i="11"/>
  <c r="U7641" i="11" s="1"/>
  <c r="T7642" i="11"/>
  <c r="U7642" i="11" s="1"/>
  <c r="T7643" i="11"/>
  <c r="U7643" i="11" s="1"/>
  <c r="T7644" i="11"/>
  <c r="U7644" i="11" s="1"/>
  <c r="T7645" i="11"/>
  <c r="U7645" i="11" s="1"/>
  <c r="T7646" i="11"/>
  <c r="U7646" i="11" s="1"/>
  <c r="T7647" i="11"/>
  <c r="U7647" i="11" s="1"/>
  <c r="T7648" i="11"/>
  <c r="U7648" i="11" s="1"/>
  <c r="T7649" i="11"/>
  <c r="U7649" i="11" s="1"/>
  <c r="T7650" i="11"/>
  <c r="U7650" i="11" s="1"/>
  <c r="T7651" i="11"/>
  <c r="U7651" i="11" s="1"/>
  <c r="T7652" i="11"/>
  <c r="U7652" i="11" s="1"/>
  <c r="T7653" i="11"/>
  <c r="U7653" i="11" s="1"/>
  <c r="T7654" i="11"/>
  <c r="U7654" i="11" s="1"/>
  <c r="T7655" i="11"/>
  <c r="U7655" i="11" s="1"/>
  <c r="T7656" i="11"/>
  <c r="U7656" i="11" s="1"/>
  <c r="T7657" i="11"/>
  <c r="U7657" i="11" s="1"/>
  <c r="T7658" i="11"/>
  <c r="U7658" i="11" s="1"/>
  <c r="T7659" i="11"/>
  <c r="U7659" i="11" s="1"/>
  <c r="T7660" i="11"/>
  <c r="U7660" i="11" s="1"/>
  <c r="T7661" i="11"/>
  <c r="U7661" i="11" s="1"/>
  <c r="T7662" i="11"/>
  <c r="U7662" i="11" s="1"/>
  <c r="T7663" i="11"/>
  <c r="U7663" i="11" s="1"/>
  <c r="T7664" i="11"/>
  <c r="U7664" i="11" s="1"/>
  <c r="T7665" i="11"/>
  <c r="U7665" i="11" s="1"/>
  <c r="T7666" i="11"/>
  <c r="U7666" i="11" s="1"/>
  <c r="T7667" i="11"/>
  <c r="U7667" i="11" s="1"/>
  <c r="T7668" i="11"/>
  <c r="U7668" i="11" s="1"/>
  <c r="T7669" i="11"/>
  <c r="U7669" i="11" s="1"/>
  <c r="T7670" i="11"/>
  <c r="U7670" i="11" s="1"/>
  <c r="T7671" i="11"/>
  <c r="U7671" i="11" s="1"/>
  <c r="T7672" i="11"/>
  <c r="U7672" i="11" s="1"/>
  <c r="T7673" i="11"/>
  <c r="U7673" i="11" s="1"/>
  <c r="T7674" i="11"/>
  <c r="U7674" i="11" s="1"/>
  <c r="T7675" i="11"/>
  <c r="U7675" i="11" s="1"/>
  <c r="T7676" i="11"/>
  <c r="U7676" i="11" s="1"/>
  <c r="T7677" i="11"/>
  <c r="U7677" i="11" s="1"/>
  <c r="T7678" i="11"/>
  <c r="U7678" i="11" s="1"/>
  <c r="T7679" i="11"/>
  <c r="U7679" i="11" s="1"/>
  <c r="T7680" i="11"/>
  <c r="U7680" i="11" s="1"/>
  <c r="T7681" i="11"/>
  <c r="U7681" i="11" s="1"/>
  <c r="T7682" i="11"/>
  <c r="U7682" i="11" s="1"/>
  <c r="T7683" i="11"/>
  <c r="U7683" i="11" s="1"/>
  <c r="T7684" i="11"/>
  <c r="U7684" i="11" s="1"/>
  <c r="T7685" i="11"/>
  <c r="U7685" i="11" s="1"/>
  <c r="T7686" i="11"/>
  <c r="U7686" i="11" s="1"/>
  <c r="T7687" i="11"/>
  <c r="U7687" i="11" s="1"/>
  <c r="T7688" i="11"/>
  <c r="U7688" i="11" s="1"/>
  <c r="T7689" i="11"/>
  <c r="U7689" i="11" s="1"/>
  <c r="T7690" i="11"/>
  <c r="U7690" i="11" s="1"/>
  <c r="T7691" i="11"/>
  <c r="U7691" i="11" s="1"/>
  <c r="T7692" i="11"/>
  <c r="U7692" i="11" s="1"/>
  <c r="T7693" i="11"/>
  <c r="U7693" i="11" s="1"/>
  <c r="T7694" i="11"/>
  <c r="U7694" i="11" s="1"/>
  <c r="T7695" i="11"/>
  <c r="U7695" i="11" s="1"/>
  <c r="T7696" i="11"/>
  <c r="U7696" i="11" s="1"/>
  <c r="T7697" i="11"/>
  <c r="U7697" i="11" s="1"/>
  <c r="T7698" i="11"/>
  <c r="U7698" i="11" s="1"/>
  <c r="T7699" i="11"/>
  <c r="U7699" i="11" s="1"/>
  <c r="T7700" i="11"/>
  <c r="U7700" i="11" s="1"/>
  <c r="T7701" i="11"/>
  <c r="U7701" i="11" s="1"/>
  <c r="T7702" i="11"/>
  <c r="U7702" i="11" s="1"/>
  <c r="T7703" i="11"/>
  <c r="U7703" i="11" s="1"/>
  <c r="T7704" i="11"/>
  <c r="U7704" i="11" s="1"/>
  <c r="T7705" i="11"/>
  <c r="U7705" i="11" s="1"/>
  <c r="T7706" i="11"/>
  <c r="U7706" i="11" s="1"/>
  <c r="T7707" i="11"/>
  <c r="U7707" i="11" s="1"/>
  <c r="T7708" i="11"/>
  <c r="U7708" i="11" s="1"/>
  <c r="T7709" i="11"/>
  <c r="U7709" i="11" s="1"/>
  <c r="T7710" i="11"/>
  <c r="U7710" i="11" s="1"/>
  <c r="T7711" i="11"/>
  <c r="U7711" i="11" s="1"/>
  <c r="T7712" i="11"/>
  <c r="U7712" i="11" s="1"/>
  <c r="T7713" i="11"/>
  <c r="U7713" i="11" s="1"/>
  <c r="T7714" i="11"/>
  <c r="U7714" i="11" s="1"/>
  <c r="T7715" i="11"/>
  <c r="U7715" i="11" s="1"/>
  <c r="T7716" i="11"/>
  <c r="U7716" i="11" s="1"/>
  <c r="T7717" i="11"/>
  <c r="U7717" i="11" s="1"/>
  <c r="T7718" i="11"/>
  <c r="U7718" i="11" s="1"/>
  <c r="T7719" i="11"/>
  <c r="U7719" i="11" s="1"/>
  <c r="T7720" i="11"/>
  <c r="U7720" i="11" s="1"/>
  <c r="T7721" i="11"/>
  <c r="U7721" i="11" s="1"/>
  <c r="T7722" i="11"/>
  <c r="U7722" i="11" s="1"/>
  <c r="T7723" i="11"/>
  <c r="U7723" i="11" s="1"/>
  <c r="T7724" i="11"/>
  <c r="U7724" i="11" s="1"/>
  <c r="T7725" i="11"/>
  <c r="U7725" i="11" s="1"/>
  <c r="T7726" i="11"/>
  <c r="U7726" i="11" s="1"/>
  <c r="T7727" i="11"/>
  <c r="U7727" i="11" s="1"/>
  <c r="T7728" i="11"/>
  <c r="U7728" i="11" s="1"/>
  <c r="T7729" i="11"/>
  <c r="U7729" i="11" s="1"/>
  <c r="T7730" i="11"/>
  <c r="U7730" i="11" s="1"/>
  <c r="T7731" i="11"/>
  <c r="U7731" i="11" s="1"/>
  <c r="T7732" i="11"/>
  <c r="U7732" i="11" s="1"/>
  <c r="T7733" i="11"/>
  <c r="U7733" i="11" s="1"/>
  <c r="T7734" i="11"/>
  <c r="U7734" i="11" s="1"/>
  <c r="T7735" i="11"/>
  <c r="U7735" i="11" s="1"/>
  <c r="T7736" i="11"/>
  <c r="U7736" i="11" s="1"/>
  <c r="T7737" i="11"/>
  <c r="U7737" i="11" s="1"/>
  <c r="T7738" i="11"/>
  <c r="U7738" i="11" s="1"/>
  <c r="T7739" i="11"/>
  <c r="U7739" i="11" s="1"/>
  <c r="T7740" i="11"/>
  <c r="U7740" i="11" s="1"/>
  <c r="T7741" i="11"/>
  <c r="U7741" i="11" s="1"/>
  <c r="T7742" i="11"/>
  <c r="U7742" i="11" s="1"/>
  <c r="T7743" i="11"/>
  <c r="U7743" i="11" s="1"/>
  <c r="T7744" i="11"/>
  <c r="U7744" i="11" s="1"/>
  <c r="T7745" i="11"/>
  <c r="U7745" i="11" s="1"/>
  <c r="T7746" i="11"/>
  <c r="U7746" i="11" s="1"/>
  <c r="T7747" i="11"/>
  <c r="U7747" i="11" s="1"/>
  <c r="T7748" i="11"/>
  <c r="U7748" i="11" s="1"/>
  <c r="T7749" i="11"/>
  <c r="U7749" i="11" s="1"/>
  <c r="T7750" i="11"/>
  <c r="U7750" i="11" s="1"/>
  <c r="T7751" i="11"/>
  <c r="U7751" i="11" s="1"/>
  <c r="T7752" i="11"/>
  <c r="U7752" i="11" s="1"/>
  <c r="T7753" i="11"/>
  <c r="U7753" i="11" s="1"/>
  <c r="T7754" i="11"/>
  <c r="U7754" i="11" s="1"/>
  <c r="T7755" i="11"/>
  <c r="U7755" i="11" s="1"/>
  <c r="T7756" i="11"/>
  <c r="U7756" i="11" s="1"/>
  <c r="T7757" i="11"/>
  <c r="U7757" i="11" s="1"/>
  <c r="T7758" i="11"/>
  <c r="U7758" i="11" s="1"/>
  <c r="T7759" i="11"/>
  <c r="U7759" i="11" s="1"/>
  <c r="T7760" i="11"/>
  <c r="U7760" i="11" s="1"/>
  <c r="T7761" i="11"/>
  <c r="U7761" i="11" s="1"/>
  <c r="T7762" i="11"/>
  <c r="U7762" i="11" s="1"/>
  <c r="T7763" i="11"/>
  <c r="U7763" i="11" s="1"/>
  <c r="T7764" i="11"/>
  <c r="U7764" i="11" s="1"/>
  <c r="T7765" i="11"/>
  <c r="U7765" i="11" s="1"/>
  <c r="T7766" i="11"/>
  <c r="U7766" i="11" s="1"/>
  <c r="T7767" i="11"/>
  <c r="U7767" i="11" s="1"/>
  <c r="T7768" i="11"/>
  <c r="U7768" i="11" s="1"/>
  <c r="T7769" i="11"/>
  <c r="U7769" i="11" s="1"/>
  <c r="T7770" i="11"/>
  <c r="U7770" i="11" s="1"/>
  <c r="T7771" i="11"/>
  <c r="U7771" i="11" s="1"/>
  <c r="T7772" i="11"/>
  <c r="U7772" i="11" s="1"/>
  <c r="T7773" i="11"/>
  <c r="U7773" i="11" s="1"/>
  <c r="T7774" i="11"/>
  <c r="U7774" i="11" s="1"/>
  <c r="T7775" i="11"/>
  <c r="U7775" i="11" s="1"/>
  <c r="T7776" i="11"/>
  <c r="U7776" i="11" s="1"/>
  <c r="T7777" i="11"/>
  <c r="U7777" i="11" s="1"/>
  <c r="T7778" i="11"/>
  <c r="U7778" i="11" s="1"/>
  <c r="T7779" i="11"/>
  <c r="U7779" i="11" s="1"/>
  <c r="T7780" i="11"/>
  <c r="U7780" i="11" s="1"/>
  <c r="T7781" i="11"/>
  <c r="U7781" i="11" s="1"/>
  <c r="T7782" i="11"/>
  <c r="U7782" i="11" s="1"/>
  <c r="T7783" i="11"/>
  <c r="U7783" i="11" s="1"/>
  <c r="T7784" i="11"/>
  <c r="U7784" i="11" s="1"/>
  <c r="T7785" i="11"/>
  <c r="U7785" i="11" s="1"/>
  <c r="T7786" i="11"/>
  <c r="U7786" i="11" s="1"/>
  <c r="T7787" i="11"/>
  <c r="U7787" i="11" s="1"/>
  <c r="T7788" i="11"/>
  <c r="U7788" i="11" s="1"/>
  <c r="T7789" i="11"/>
  <c r="U7789" i="11" s="1"/>
  <c r="T7790" i="11"/>
  <c r="U7790" i="11" s="1"/>
  <c r="T7791" i="11"/>
  <c r="U7791" i="11" s="1"/>
  <c r="T7792" i="11"/>
  <c r="U7792" i="11" s="1"/>
  <c r="T7793" i="11"/>
  <c r="U7793" i="11" s="1"/>
  <c r="T7794" i="11"/>
  <c r="U7794" i="11" s="1"/>
  <c r="T7795" i="11"/>
  <c r="U7795" i="11" s="1"/>
  <c r="T7796" i="11"/>
  <c r="U7796" i="11" s="1"/>
  <c r="T7797" i="11"/>
  <c r="U7797" i="11" s="1"/>
  <c r="T7798" i="11"/>
  <c r="U7798" i="11" s="1"/>
  <c r="T7799" i="11"/>
  <c r="U7799" i="11" s="1"/>
  <c r="T7800" i="11"/>
  <c r="U7800" i="11" s="1"/>
  <c r="T7801" i="11"/>
  <c r="U7801" i="11" s="1"/>
  <c r="T7802" i="11"/>
  <c r="U7802" i="11" s="1"/>
  <c r="T7803" i="11"/>
  <c r="U7803" i="11" s="1"/>
  <c r="T7804" i="11"/>
  <c r="U7804" i="11" s="1"/>
  <c r="T7805" i="11"/>
  <c r="U7805" i="11" s="1"/>
  <c r="T7806" i="11"/>
  <c r="U7806" i="11" s="1"/>
  <c r="T7807" i="11"/>
  <c r="U7807" i="11" s="1"/>
  <c r="T7808" i="11"/>
  <c r="U7808" i="11" s="1"/>
  <c r="T7809" i="11"/>
  <c r="U7809" i="11" s="1"/>
  <c r="T7810" i="11"/>
  <c r="U7810" i="11" s="1"/>
  <c r="T7811" i="11"/>
  <c r="U7811" i="11" s="1"/>
  <c r="T7812" i="11"/>
  <c r="U7812" i="11" s="1"/>
  <c r="T7813" i="11"/>
  <c r="U7813" i="11" s="1"/>
  <c r="T7814" i="11"/>
  <c r="U7814" i="11" s="1"/>
  <c r="T7815" i="11"/>
  <c r="U7815" i="11" s="1"/>
  <c r="T7816" i="11"/>
  <c r="U7816" i="11" s="1"/>
  <c r="T7817" i="11"/>
  <c r="U7817" i="11" s="1"/>
  <c r="T7818" i="11"/>
  <c r="U7818" i="11" s="1"/>
  <c r="T7819" i="11"/>
  <c r="U7819" i="11" s="1"/>
  <c r="T7820" i="11"/>
  <c r="U7820" i="11" s="1"/>
  <c r="T7821" i="11"/>
  <c r="U7821" i="11" s="1"/>
  <c r="T7822" i="11"/>
  <c r="U7822" i="11" s="1"/>
  <c r="T7823" i="11"/>
  <c r="U7823" i="11" s="1"/>
  <c r="T7824" i="11"/>
  <c r="U7824" i="11" s="1"/>
  <c r="T7825" i="11"/>
  <c r="U7825" i="11" s="1"/>
  <c r="T7826" i="11"/>
  <c r="U7826" i="11" s="1"/>
  <c r="T7827" i="11"/>
  <c r="U7827" i="11" s="1"/>
  <c r="T7828" i="11"/>
  <c r="U7828" i="11" s="1"/>
  <c r="T7829" i="11"/>
  <c r="U7829" i="11" s="1"/>
  <c r="T7830" i="11"/>
  <c r="U7830" i="11" s="1"/>
  <c r="T7831" i="11"/>
  <c r="U7831" i="11" s="1"/>
  <c r="T7832" i="11"/>
  <c r="U7832" i="11" s="1"/>
  <c r="T7833" i="11"/>
  <c r="U7833" i="11" s="1"/>
  <c r="T7834" i="11"/>
  <c r="U7834" i="11" s="1"/>
  <c r="T7835" i="11"/>
  <c r="U7835" i="11" s="1"/>
  <c r="T7836" i="11"/>
  <c r="U7836" i="11" s="1"/>
  <c r="T7837" i="11"/>
  <c r="U7837" i="11" s="1"/>
  <c r="T7838" i="11"/>
  <c r="U7838" i="11" s="1"/>
  <c r="T7839" i="11"/>
  <c r="U7839" i="11" s="1"/>
  <c r="T7840" i="11"/>
  <c r="U7840" i="11" s="1"/>
  <c r="T7841" i="11"/>
  <c r="U7841" i="11" s="1"/>
  <c r="T7842" i="11"/>
  <c r="U7842" i="11" s="1"/>
  <c r="T7843" i="11"/>
  <c r="U7843" i="11" s="1"/>
  <c r="T7844" i="11"/>
  <c r="U7844" i="11" s="1"/>
  <c r="T7845" i="11"/>
  <c r="U7845" i="11" s="1"/>
  <c r="T7846" i="11"/>
  <c r="U7846" i="11" s="1"/>
  <c r="T7847" i="11"/>
  <c r="U7847" i="11" s="1"/>
  <c r="T7848" i="11"/>
  <c r="U7848" i="11" s="1"/>
  <c r="T7849" i="11"/>
  <c r="U7849" i="11" s="1"/>
  <c r="T7850" i="11"/>
  <c r="U7850" i="11" s="1"/>
  <c r="T7851" i="11"/>
  <c r="U7851" i="11" s="1"/>
  <c r="T7852" i="11"/>
  <c r="U7852" i="11" s="1"/>
  <c r="T7853" i="11"/>
  <c r="U7853" i="11" s="1"/>
  <c r="T7854" i="11"/>
  <c r="U7854" i="11" s="1"/>
  <c r="T7855" i="11"/>
  <c r="U7855" i="11" s="1"/>
  <c r="T7856" i="11"/>
  <c r="U7856" i="11" s="1"/>
  <c r="T7857" i="11"/>
  <c r="U7857" i="11" s="1"/>
  <c r="T7858" i="11"/>
  <c r="U7858" i="11" s="1"/>
  <c r="T7859" i="11"/>
  <c r="U7859" i="11" s="1"/>
  <c r="T7860" i="11"/>
  <c r="U7860" i="11" s="1"/>
  <c r="T7861" i="11"/>
  <c r="U7861" i="11" s="1"/>
  <c r="T7862" i="11"/>
  <c r="U7862" i="11" s="1"/>
  <c r="T7863" i="11"/>
  <c r="U7863" i="11" s="1"/>
  <c r="T7864" i="11"/>
  <c r="U7864" i="11" s="1"/>
  <c r="T7865" i="11"/>
  <c r="U7865" i="11" s="1"/>
  <c r="T7866" i="11"/>
  <c r="U7866" i="11" s="1"/>
  <c r="T7867" i="11"/>
  <c r="U7867" i="11" s="1"/>
  <c r="T7868" i="11"/>
  <c r="U7868" i="11" s="1"/>
  <c r="T7869" i="11"/>
  <c r="U7869" i="11" s="1"/>
  <c r="T7870" i="11"/>
  <c r="U7870" i="11" s="1"/>
  <c r="T7871" i="11"/>
  <c r="U7871" i="11" s="1"/>
  <c r="T7872" i="11"/>
  <c r="U7872" i="11" s="1"/>
  <c r="T7873" i="11"/>
  <c r="U7873" i="11" s="1"/>
  <c r="T7874" i="11"/>
  <c r="U7874" i="11" s="1"/>
  <c r="T7875" i="11"/>
  <c r="U7875" i="11" s="1"/>
  <c r="T7876" i="11"/>
  <c r="U7876" i="11" s="1"/>
  <c r="T7877" i="11"/>
  <c r="U7877" i="11" s="1"/>
  <c r="T7878" i="11"/>
  <c r="U7878" i="11" s="1"/>
  <c r="T7879" i="11"/>
  <c r="U7879" i="11" s="1"/>
  <c r="T7880" i="11"/>
  <c r="U7880" i="11" s="1"/>
  <c r="T7881" i="11"/>
  <c r="U7881" i="11" s="1"/>
  <c r="T7882" i="11"/>
  <c r="U7882" i="11" s="1"/>
  <c r="T7883" i="11"/>
  <c r="U7883" i="11" s="1"/>
  <c r="T7884" i="11"/>
  <c r="U7884" i="11" s="1"/>
  <c r="T7885" i="11"/>
  <c r="U7885" i="11" s="1"/>
  <c r="T7886" i="11"/>
  <c r="U7886" i="11" s="1"/>
  <c r="T7887" i="11"/>
  <c r="U7887" i="11" s="1"/>
  <c r="T7888" i="11"/>
  <c r="U7888" i="11" s="1"/>
  <c r="T7889" i="11"/>
  <c r="U7889" i="11" s="1"/>
  <c r="T7890" i="11"/>
  <c r="U7890" i="11" s="1"/>
  <c r="T7891" i="11"/>
  <c r="U7891" i="11" s="1"/>
  <c r="T7892" i="11"/>
  <c r="U7892" i="11" s="1"/>
  <c r="T7893" i="11"/>
  <c r="U7893" i="11" s="1"/>
  <c r="T7894" i="11"/>
  <c r="U7894" i="11" s="1"/>
  <c r="T7895" i="11"/>
  <c r="U7895" i="11" s="1"/>
  <c r="T7896" i="11"/>
  <c r="U7896" i="11" s="1"/>
  <c r="T7897" i="11"/>
  <c r="U7897" i="11" s="1"/>
  <c r="T7898" i="11"/>
  <c r="U7898" i="11" s="1"/>
  <c r="T7899" i="11"/>
  <c r="U7899" i="11" s="1"/>
  <c r="T7900" i="11"/>
  <c r="U7900" i="11" s="1"/>
  <c r="T7901" i="11"/>
  <c r="U7901" i="11" s="1"/>
  <c r="T7902" i="11"/>
  <c r="U7902" i="11" s="1"/>
  <c r="T7903" i="11"/>
  <c r="U7903" i="11" s="1"/>
  <c r="T7904" i="11"/>
  <c r="U7904" i="11" s="1"/>
  <c r="T7905" i="11"/>
  <c r="U7905" i="11" s="1"/>
  <c r="T7906" i="11"/>
  <c r="U7906" i="11" s="1"/>
  <c r="T7907" i="11"/>
  <c r="U7907" i="11" s="1"/>
  <c r="T7908" i="11"/>
  <c r="U7908" i="11" s="1"/>
  <c r="T7909" i="11"/>
  <c r="U7909" i="11" s="1"/>
  <c r="T7910" i="11"/>
  <c r="U7910" i="11" s="1"/>
  <c r="T7911" i="11"/>
  <c r="U7911" i="11" s="1"/>
  <c r="T7912" i="11"/>
  <c r="U7912" i="11" s="1"/>
  <c r="T7913" i="11"/>
  <c r="U7913" i="11" s="1"/>
  <c r="T7914" i="11"/>
  <c r="U7914" i="11" s="1"/>
  <c r="T7915" i="11"/>
  <c r="U7915" i="11" s="1"/>
  <c r="T7916" i="11"/>
  <c r="U7916" i="11" s="1"/>
  <c r="T7917" i="11"/>
  <c r="U7917" i="11" s="1"/>
  <c r="T7918" i="11"/>
  <c r="U7918" i="11" s="1"/>
  <c r="T7919" i="11"/>
  <c r="U7919" i="11" s="1"/>
  <c r="T7920" i="11"/>
  <c r="U7920" i="11" s="1"/>
  <c r="T7921" i="11"/>
  <c r="U7921" i="11" s="1"/>
  <c r="T7922" i="11"/>
  <c r="U7922" i="11" s="1"/>
  <c r="T7923" i="11"/>
  <c r="U7923" i="11" s="1"/>
  <c r="T7924" i="11"/>
  <c r="U7924" i="11" s="1"/>
  <c r="T7925" i="11"/>
  <c r="U7925" i="11" s="1"/>
  <c r="T7926" i="11"/>
  <c r="U7926" i="11" s="1"/>
  <c r="T7927" i="11"/>
  <c r="U7927" i="11" s="1"/>
  <c r="T7928" i="11"/>
  <c r="U7928" i="11" s="1"/>
  <c r="T7929" i="11"/>
  <c r="U7929" i="11" s="1"/>
  <c r="T7930" i="11"/>
  <c r="U7930" i="11" s="1"/>
  <c r="T7931" i="11"/>
  <c r="U7931" i="11" s="1"/>
  <c r="T7932" i="11"/>
  <c r="U7932" i="11" s="1"/>
  <c r="T7933" i="11"/>
  <c r="U7933" i="11" s="1"/>
  <c r="T7934" i="11"/>
  <c r="U7934" i="11" s="1"/>
  <c r="T7935" i="11"/>
  <c r="U7935" i="11" s="1"/>
  <c r="T7936" i="11"/>
  <c r="U7936" i="11" s="1"/>
  <c r="T7937" i="11"/>
  <c r="U7937" i="11" s="1"/>
  <c r="T7938" i="11"/>
  <c r="U7938" i="11" s="1"/>
  <c r="T7939" i="11"/>
  <c r="U7939" i="11" s="1"/>
  <c r="T7940" i="11"/>
  <c r="U7940" i="11" s="1"/>
  <c r="T7941" i="11"/>
  <c r="U7941" i="11" s="1"/>
  <c r="T7942" i="11"/>
  <c r="U7942" i="11" s="1"/>
  <c r="T7943" i="11"/>
  <c r="U7943" i="11" s="1"/>
  <c r="T7944" i="11"/>
  <c r="U7944" i="11" s="1"/>
  <c r="T7945" i="11"/>
  <c r="U7945" i="11" s="1"/>
  <c r="T7946" i="11"/>
  <c r="U7946" i="11" s="1"/>
  <c r="T7947" i="11"/>
  <c r="U7947" i="11" s="1"/>
  <c r="T7948" i="11"/>
  <c r="U7948" i="11" s="1"/>
  <c r="T7949" i="11"/>
  <c r="U7949" i="11" s="1"/>
  <c r="T7950" i="11"/>
  <c r="U7950" i="11" s="1"/>
  <c r="T7951" i="11"/>
  <c r="U7951" i="11" s="1"/>
  <c r="T7952" i="11"/>
  <c r="U7952" i="11" s="1"/>
  <c r="T7953" i="11"/>
  <c r="U7953" i="11" s="1"/>
  <c r="T7954" i="11"/>
  <c r="U7954" i="11" s="1"/>
  <c r="T7955" i="11"/>
  <c r="U7955" i="11" s="1"/>
  <c r="T7956" i="11"/>
  <c r="U7956" i="11" s="1"/>
  <c r="T7957" i="11"/>
  <c r="U7957" i="11" s="1"/>
  <c r="T7958" i="11"/>
  <c r="U7958" i="11" s="1"/>
  <c r="T7959" i="11"/>
  <c r="U7959" i="11" s="1"/>
  <c r="T7960" i="11"/>
  <c r="U7960" i="11" s="1"/>
  <c r="T7961" i="11"/>
  <c r="U7961" i="11" s="1"/>
  <c r="T7962" i="11"/>
  <c r="U7962" i="11" s="1"/>
  <c r="T7963" i="11"/>
  <c r="U7963" i="11" s="1"/>
  <c r="T7964" i="11"/>
  <c r="U7964" i="11" s="1"/>
  <c r="T7965" i="11"/>
  <c r="U7965" i="11" s="1"/>
  <c r="T7966" i="11"/>
  <c r="U7966" i="11" s="1"/>
  <c r="T7967" i="11"/>
  <c r="U7967" i="11" s="1"/>
  <c r="T7968" i="11"/>
  <c r="U7968" i="11" s="1"/>
  <c r="T7969" i="11"/>
  <c r="U7969" i="11" s="1"/>
  <c r="T7970" i="11"/>
  <c r="U7970" i="11" s="1"/>
  <c r="T7971" i="11"/>
  <c r="U7971" i="11" s="1"/>
  <c r="T7972" i="11"/>
  <c r="U7972" i="11" s="1"/>
  <c r="T7973" i="11"/>
  <c r="U7973" i="11" s="1"/>
  <c r="T7974" i="11"/>
  <c r="U7974" i="11" s="1"/>
  <c r="T7975" i="11"/>
  <c r="U7975" i="11" s="1"/>
  <c r="T7976" i="11"/>
  <c r="U7976" i="11" s="1"/>
  <c r="T7977" i="11"/>
  <c r="U7977" i="11" s="1"/>
  <c r="T7978" i="11"/>
  <c r="U7978" i="11" s="1"/>
  <c r="T7979" i="11"/>
  <c r="U7979" i="11" s="1"/>
  <c r="T7980" i="11"/>
  <c r="U7980" i="11" s="1"/>
  <c r="T7981" i="11"/>
  <c r="U7981" i="11" s="1"/>
  <c r="T7982" i="11"/>
  <c r="U7982" i="11" s="1"/>
  <c r="T7983" i="11"/>
  <c r="U7983" i="11" s="1"/>
  <c r="T7984" i="11"/>
  <c r="U7984" i="11" s="1"/>
  <c r="T7985" i="11"/>
  <c r="U7985" i="11" s="1"/>
  <c r="T7986" i="11"/>
  <c r="U7986" i="11" s="1"/>
  <c r="T7987" i="11"/>
  <c r="U7987" i="11" s="1"/>
  <c r="T7988" i="11"/>
  <c r="U7988" i="11" s="1"/>
  <c r="T7989" i="11"/>
  <c r="U7989" i="11" s="1"/>
  <c r="T7990" i="11"/>
  <c r="U7990" i="11" s="1"/>
  <c r="T7991" i="11"/>
  <c r="U7991" i="11" s="1"/>
  <c r="T7992" i="11"/>
  <c r="U7992" i="11" s="1"/>
  <c r="T7993" i="11"/>
  <c r="U7993" i="11" s="1"/>
  <c r="T7994" i="11"/>
  <c r="U7994" i="11" s="1"/>
  <c r="T7995" i="11"/>
  <c r="U7995" i="11" s="1"/>
  <c r="T7996" i="11"/>
  <c r="U7996" i="11" s="1"/>
  <c r="T7997" i="11"/>
  <c r="U7997" i="11" s="1"/>
  <c r="T7998" i="11"/>
  <c r="U7998" i="11" s="1"/>
  <c r="T7999" i="11"/>
  <c r="U7999" i="11" s="1"/>
  <c r="T8000" i="11"/>
  <c r="U8000" i="11" s="1"/>
  <c r="T8001" i="11"/>
  <c r="U8001" i="11" s="1"/>
  <c r="T8002" i="11"/>
  <c r="U8002" i="11" s="1"/>
  <c r="T8003" i="11"/>
  <c r="U8003" i="11" s="1"/>
  <c r="T8004" i="11"/>
  <c r="U8004" i="11" s="1"/>
  <c r="T8005" i="11"/>
  <c r="U8005" i="11" s="1"/>
  <c r="T8006" i="11"/>
  <c r="U8006" i="11" s="1"/>
  <c r="T8007" i="11"/>
  <c r="U8007" i="11" s="1"/>
  <c r="T8008" i="11"/>
  <c r="U8008" i="11" s="1"/>
  <c r="T8009" i="11"/>
  <c r="U8009" i="11" s="1"/>
  <c r="T8010" i="11"/>
  <c r="U8010" i="11" s="1"/>
  <c r="T8011" i="11"/>
  <c r="U8011" i="11" s="1"/>
  <c r="T8012" i="11"/>
  <c r="U8012" i="11" s="1"/>
  <c r="T8013" i="11"/>
  <c r="U8013" i="11" s="1"/>
  <c r="T8014" i="11"/>
  <c r="U8014" i="11" s="1"/>
  <c r="T8015" i="11"/>
  <c r="U8015" i="11" s="1"/>
  <c r="T8016" i="11"/>
  <c r="U8016" i="11" s="1"/>
  <c r="T8017" i="11"/>
  <c r="U8017" i="11" s="1"/>
  <c r="T8018" i="11"/>
  <c r="U8018" i="11" s="1"/>
  <c r="T8019" i="11"/>
  <c r="U8019" i="11" s="1"/>
  <c r="T8020" i="11"/>
  <c r="U8020" i="11" s="1"/>
  <c r="T8021" i="11"/>
  <c r="U8021" i="11" s="1"/>
  <c r="T8022" i="11"/>
  <c r="U8022" i="11" s="1"/>
  <c r="T8023" i="11"/>
  <c r="U8023" i="11" s="1"/>
  <c r="T8024" i="11"/>
  <c r="U8024" i="11" s="1"/>
  <c r="T8025" i="11"/>
  <c r="U8025" i="11" s="1"/>
  <c r="T8026" i="11"/>
  <c r="U8026" i="11" s="1"/>
  <c r="T8027" i="11"/>
  <c r="U8027" i="11" s="1"/>
  <c r="T8028" i="11"/>
  <c r="U8028" i="11" s="1"/>
  <c r="T8029" i="11"/>
  <c r="U8029" i="11" s="1"/>
  <c r="T8030" i="11"/>
  <c r="U8030" i="11" s="1"/>
  <c r="T8031" i="11"/>
  <c r="U8031" i="11" s="1"/>
  <c r="T8032" i="11"/>
  <c r="U8032" i="11" s="1"/>
  <c r="T8033" i="11"/>
  <c r="U8033" i="11" s="1"/>
  <c r="T8034" i="11"/>
  <c r="U8034" i="11" s="1"/>
  <c r="T8035" i="11"/>
  <c r="U8035" i="11" s="1"/>
  <c r="T8036" i="11"/>
  <c r="U8036" i="11" s="1"/>
  <c r="T8037" i="11"/>
  <c r="U8037" i="11" s="1"/>
  <c r="T8038" i="11"/>
  <c r="U8038" i="11" s="1"/>
  <c r="T8039" i="11"/>
  <c r="U8039" i="11" s="1"/>
  <c r="T8040" i="11"/>
  <c r="U8040" i="11" s="1"/>
  <c r="T8041" i="11"/>
  <c r="U8041" i="11" s="1"/>
  <c r="T8042" i="11"/>
  <c r="U8042" i="11" s="1"/>
  <c r="T8043" i="11"/>
  <c r="U8043" i="11" s="1"/>
  <c r="T8044" i="11"/>
  <c r="U8044" i="11" s="1"/>
  <c r="T8045" i="11"/>
  <c r="U8045" i="11" s="1"/>
  <c r="T8046" i="11"/>
  <c r="U8046" i="11" s="1"/>
  <c r="T8047" i="11"/>
  <c r="U8047" i="11" s="1"/>
  <c r="T8048" i="11"/>
  <c r="U8048" i="11" s="1"/>
  <c r="T8049" i="11"/>
  <c r="U8049" i="11" s="1"/>
  <c r="T8050" i="11"/>
  <c r="U8050" i="11" s="1"/>
  <c r="T8051" i="11"/>
  <c r="U8051" i="11" s="1"/>
  <c r="T8052" i="11"/>
  <c r="U8052" i="11" s="1"/>
  <c r="T8053" i="11"/>
  <c r="U8053" i="11" s="1"/>
  <c r="T8054" i="11"/>
  <c r="U8054" i="11" s="1"/>
  <c r="T8055" i="11"/>
  <c r="U8055" i="11" s="1"/>
  <c r="T8056" i="11"/>
  <c r="U8056" i="11" s="1"/>
  <c r="T8057" i="11"/>
  <c r="U8057" i="11" s="1"/>
  <c r="T8058" i="11"/>
  <c r="U8058" i="11" s="1"/>
  <c r="T8059" i="11"/>
  <c r="U8059" i="11" s="1"/>
  <c r="T8060" i="11"/>
  <c r="U8060" i="11" s="1"/>
  <c r="T8061" i="11"/>
  <c r="U8061" i="11" s="1"/>
  <c r="T8062" i="11"/>
  <c r="U8062" i="11" s="1"/>
  <c r="T8063" i="11"/>
  <c r="U8063" i="11" s="1"/>
  <c r="T8064" i="11"/>
  <c r="U8064" i="11" s="1"/>
  <c r="T8065" i="11"/>
  <c r="U8065" i="11" s="1"/>
  <c r="T8066" i="11"/>
  <c r="U8066" i="11" s="1"/>
  <c r="T8067" i="11"/>
  <c r="U8067" i="11" s="1"/>
  <c r="T8068" i="11"/>
  <c r="U8068" i="11" s="1"/>
  <c r="T8069" i="11"/>
  <c r="U8069" i="11" s="1"/>
  <c r="T8070" i="11"/>
  <c r="U8070" i="11" s="1"/>
  <c r="T8071" i="11"/>
  <c r="U8071" i="11" s="1"/>
  <c r="T8072" i="11"/>
  <c r="U8072" i="11" s="1"/>
  <c r="T8073" i="11"/>
  <c r="U8073" i="11" s="1"/>
  <c r="T8074" i="11"/>
  <c r="U8074" i="11" s="1"/>
  <c r="T8075" i="11"/>
  <c r="U8075" i="11" s="1"/>
  <c r="T8076" i="11"/>
  <c r="U8076" i="11" s="1"/>
  <c r="T8077" i="11"/>
  <c r="U8077" i="11" s="1"/>
  <c r="T8078" i="11"/>
  <c r="U8078" i="11" s="1"/>
  <c r="T8079" i="11"/>
  <c r="U8079" i="11" s="1"/>
  <c r="T8080" i="11"/>
  <c r="U8080" i="11" s="1"/>
  <c r="T8081" i="11"/>
  <c r="U8081" i="11" s="1"/>
  <c r="T8082" i="11"/>
  <c r="U8082" i="11" s="1"/>
  <c r="T8083" i="11"/>
  <c r="U8083" i="11" s="1"/>
  <c r="T8084" i="11"/>
  <c r="U8084" i="11" s="1"/>
  <c r="T8085" i="11"/>
  <c r="U8085" i="11" s="1"/>
  <c r="T8086" i="11"/>
  <c r="U8086" i="11" s="1"/>
  <c r="T8087" i="11"/>
  <c r="U8087" i="11" s="1"/>
  <c r="T8088" i="11"/>
  <c r="U8088" i="11" s="1"/>
  <c r="T8089" i="11"/>
  <c r="U8089" i="11" s="1"/>
  <c r="T8090" i="11"/>
  <c r="U8090" i="11" s="1"/>
  <c r="T8091" i="11"/>
  <c r="U8091" i="11" s="1"/>
  <c r="T8092" i="11"/>
  <c r="U8092" i="11" s="1"/>
  <c r="T8093" i="11"/>
  <c r="U8093" i="11" s="1"/>
  <c r="T8094" i="11"/>
  <c r="U8094" i="11" s="1"/>
  <c r="T8095" i="11"/>
  <c r="U8095" i="11" s="1"/>
  <c r="T8096" i="11"/>
  <c r="U8096" i="11" s="1"/>
  <c r="T8097" i="11"/>
  <c r="U8097" i="11" s="1"/>
  <c r="T8098" i="11"/>
  <c r="U8098" i="11" s="1"/>
  <c r="T8099" i="11"/>
  <c r="U8099" i="11" s="1"/>
  <c r="T8100" i="11"/>
  <c r="U8100" i="11" s="1"/>
  <c r="T8101" i="11"/>
  <c r="U8101" i="11" s="1"/>
  <c r="T8102" i="11"/>
  <c r="U8102" i="11" s="1"/>
  <c r="T8103" i="11"/>
  <c r="U8103" i="11" s="1"/>
  <c r="T8104" i="11"/>
  <c r="U8104" i="11" s="1"/>
  <c r="T8105" i="11"/>
  <c r="U8105" i="11" s="1"/>
  <c r="T8106" i="11"/>
  <c r="U8106" i="11" s="1"/>
  <c r="T8107" i="11"/>
  <c r="U8107" i="11" s="1"/>
  <c r="T8108" i="11"/>
  <c r="U8108" i="11" s="1"/>
  <c r="T8109" i="11"/>
  <c r="U8109" i="11" s="1"/>
  <c r="T8110" i="11"/>
  <c r="U8110" i="11" s="1"/>
  <c r="T8111" i="11"/>
  <c r="U8111" i="11" s="1"/>
  <c r="T8112" i="11"/>
  <c r="U8112" i="11" s="1"/>
  <c r="T8113" i="11"/>
  <c r="U8113" i="11" s="1"/>
  <c r="T8114" i="11"/>
  <c r="U8114" i="11" s="1"/>
  <c r="T8115" i="11"/>
  <c r="U8115" i="11" s="1"/>
  <c r="T8116" i="11"/>
  <c r="U8116" i="11" s="1"/>
  <c r="T8117" i="11"/>
  <c r="U8117" i="11" s="1"/>
  <c r="T8118" i="11"/>
  <c r="U8118" i="11" s="1"/>
  <c r="T8119" i="11"/>
  <c r="U8119" i="11" s="1"/>
  <c r="T8120" i="11"/>
  <c r="U8120" i="11" s="1"/>
  <c r="T8121" i="11"/>
  <c r="U8121" i="11" s="1"/>
  <c r="T8122" i="11"/>
  <c r="U8122" i="11" s="1"/>
  <c r="T8123" i="11"/>
  <c r="U8123" i="11" s="1"/>
  <c r="T8124" i="11"/>
  <c r="U8124" i="11" s="1"/>
  <c r="T8125" i="11"/>
  <c r="U8125" i="11" s="1"/>
  <c r="T8126" i="11"/>
  <c r="U8126" i="11" s="1"/>
  <c r="T8127" i="11"/>
  <c r="U8127" i="11" s="1"/>
  <c r="T8128" i="11"/>
  <c r="U8128" i="11" s="1"/>
  <c r="T8129" i="11"/>
  <c r="U8129" i="11" s="1"/>
  <c r="T8130" i="11"/>
  <c r="U8130" i="11" s="1"/>
  <c r="T8131" i="11"/>
  <c r="U8131" i="11" s="1"/>
  <c r="T8132" i="11"/>
  <c r="U8132" i="11" s="1"/>
  <c r="T8133" i="11"/>
  <c r="U8133" i="11" s="1"/>
  <c r="T8134" i="11"/>
  <c r="U8134" i="11" s="1"/>
  <c r="T8135" i="11"/>
  <c r="U8135" i="11" s="1"/>
  <c r="T8136" i="11"/>
  <c r="U8136" i="11" s="1"/>
  <c r="T8137" i="11"/>
  <c r="U8137" i="11" s="1"/>
  <c r="T8138" i="11"/>
  <c r="U8138" i="11" s="1"/>
  <c r="T8139" i="11"/>
  <c r="U8139" i="11" s="1"/>
  <c r="T8140" i="11"/>
  <c r="U8140" i="11" s="1"/>
  <c r="T8141" i="11"/>
  <c r="U8141" i="11" s="1"/>
  <c r="T8142" i="11"/>
  <c r="U8142" i="11" s="1"/>
  <c r="T8143" i="11"/>
  <c r="U8143" i="11" s="1"/>
  <c r="T8144" i="11"/>
  <c r="U8144" i="11" s="1"/>
  <c r="T8145" i="11"/>
  <c r="U8145" i="11" s="1"/>
  <c r="T8146" i="11"/>
  <c r="U8146" i="11" s="1"/>
  <c r="T8147" i="11"/>
  <c r="U8147" i="11" s="1"/>
  <c r="T8148" i="11"/>
  <c r="U8148" i="11" s="1"/>
  <c r="T8149" i="11"/>
  <c r="U8149" i="11" s="1"/>
  <c r="T8150" i="11"/>
  <c r="U8150" i="11" s="1"/>
  <c r="T8151" i="11"/>
  <c r="U8151" i="11" s="1"/>
  <c r="T8152" i="11"/>
  <c r="U8152" i="11" s="1"/>
  <c r="T8153" i="11"/>
  <c r="U8153" i="11" s="1"/>
  <c r="T8154" i="11"/>
  <c r="U8154" i="11" s="1"/>
  <c r="T8155" i="11"/>
  <c r="U8155" i="11" s="1"/>
  <c r="T8156" i="11"/>
  <c r="U8156" i="11" s="1"/>
  <c r="T8157" i="11"/>
  <c r="U8157" i="11" s="1"/>
  <c r="T8158" i="11"/>
  <c r="U8158" i="11" s="1"/>
  <c r="T8159" i="11"/>
  <c r="U8159" i="11" s="1"/>
  <c r="T8160" i="11"/>
  <c r="U8160" i="11" s="1"/>
  <c r="T8161" i="11"/>
  <c r="U8161" i="11" s="1"/>
  <c r="T8162" i="11"/>
  <c r="U8162" i="11" s="1"/>
  <c r="T8163" i="11"/>
  <c r="U8163" i="11" s="1"/>
  <c r="T8164" i="11"/>
  <c r="U8164" i="11" s="1"/>
  <c r="T8165" i="11"/>
  <c r="U8165" i="11" s="1"/>
  <c r="T8166" i="11"/>
  <c r="U8166" i="11" s="1"/>
  <c r="T8167" i="11"/>
  <c r="U8167" i="11" s="1"/>
  <c r="T8168" i="11"/>
  <c r="U8168" i="11" s="1"/>
  <c r="T8169" i="11"/>
  <c r="U8169" i="11" s="1"/>
  <c r="T8170" i="11"/>
  <c r="U8170" i="11" s="1"/>
  <c r="T8171" i="11"/>
  <c r="U8171" i="11" s="1"/>
  <c r="T8172" i="11"/>
  <c r="U8172" i="11" s="1"/>
  <c r="T8173" i="11"/>
  <c r="U8173" i="11" s="1"/>
  <c r="T8174" i="11"/>
  <c r="U8174" i="11" s="1"/>
  <c r="T8175" i="11"/>
  <c r="U8175" i="11" s="1"/>
  <c r="T8176" i="11"/>
  <c r="U8176" i="11" s="1"/>
  <c r="T8177" i="11"/>
  <c r="U8177" i="11" s="1"/>
  <c r="T8178" i="11"/>
  <c r="U8178" i="11" s="1"/>
  <c r="T8179" i="11"/>
  <c r="U8179" i="11" s="1"/>
  <c r="T8180" i="11"/>
  <c r="U8180" i="11" s="1"/>
  <c r="T8181" i="11"/>
  <c r="U8181" i="11" s="1"/>
  <c r="T8182" i="11"/>
  <c r="U8182" i="11" s="1"/>
  <c r="T8183" i="11"/>
  <c r="U8183" i="11" s="1"/>
  <c r="T8184" i="11"/>
  <c r="U8184" i="11" s="1"/>
  <c r="T8185" i="11"/>
  <c r="U8185" i="11" s="1"/>
  <c r="T8186" i="11"/>
  <c r="U8186" i="11" s="1"/>
  <c r="T8187" i="11"/>
  <c r="U8187" i="11" s="1"/>
  <c r="T8188" i="11"/>
  <c r="U8188" i="11" s="1"/>
  <c r="T8189" i="11"/>
  <c r="U8189" i="11" s="1"/>
  <c r="T8190" i="11"/>
  <c r="U8190" i="11" s="1"/>
  <c r="T8191" i="11"/>
  <c r="U8191" i="11" s="1"/>
  <c r="T8192" i="11"/>
  <c r="U8192" i="11" s="1"/>
  <c r="T8193" i="11"/>
  <c r="U8193" i="11" s="1"/>
  <c r="T8194" i="11"/>
  <c r="U8194" i="11" s="1"/>
  <c r="T8195" i="11"/>
  <c r="U8195" i="11" s="1"/>
  <c r="T8196" i="11"/>
  <c r="U8196" i="11" s="1"/>
  <c r="T8197" i="11"/>
  <c r="U8197" i="11" s="1"/>
  <c r="T8198" i="11"/>
  <c r="U8198" i="11" s="1"/>
  <c r="T8199" i="11"/>
  <c r="U8199" i="11" s="1"/>
  <c r="T8200" i="11"/>
  <c r="U8200" i="11" s="1"/>
  <c r="T8201" i="11"/>
  <c r="U8201" i="11" s="1"/>
  <c r="T8202" i="11"/>
  <c r="U8202" i="11" s="1"/>
  <c r="T8203" i="11"/>
  <c r="U8203" i="11" s="1"/>
  <c r="T8204" i="11"/>
  <c r="U8204" i="11" s="1"/>
  <c r="T8205" i="11"/>
  <c r="U8205" i="11" s="1"/>
  <c r="T8206" i="11"/>
  <c r="U8206" i="11" s="1"/>
  <c r="T8207" i="11"/>
  <c r="U8207" i="11" s="1"/>
  <c r="T8208" i="11"/>
  <c r="U8208" i="11" s="1"/>
  <c r="T8209" i="11"/>
  <c r="U8209" i="11" s="1"/>
  <c r="T8210" i="11"/>
  <c r="U8210" i="11" s="1"/>
  <c r="T8211" i="11"/>
  <c r="U8211" i="11" s="1"/>
  <c r="T8212" i="11"/>
  <c r="U8212" i="11" s="1"/>
  <c r="T8213" i="11"/>
  <c r="U8213" i="11" s="1"/>
  <c r="T8214" i="11"/>
  <c r="U8214" i="11" s="1"/>
  <c r="T8215" i="11"/>
  <c r="U8215" i="11" s="1"/>
  <c r="T8216" i="11"/>
  <c r="U8216" i="11" s="1"/>
  <c r="T8217" i="11"/>
  <c r="U8217" i="11" s="1"/>
  <c r="T8218" i="11"/>
  <c r="U8218" i="11" s="1"/>
  <c r="T8219" i="11"/>
  <c r="U8219" i="11" s="1"/>
  <c r="T8220" i="11"/>
  <c r="U8220" i="11" s="1"/>
  <c r="T8221" i="11"/>
  <c r="U8221" i="11" s="1"/>
  <c r="T8222" i="11"/>
  <c r="U8222" i="11" s="1"/>
  <c r="T8223" i="11"/>
  <c r="U8223" i="11" s="1"/>
  <c r="T8224" i="11"/>
  <c r="U8224" i="11" s="1"/>
  <c r="T8225" i="11"/>
  <c r="U8225" i="11" s="1"/>
  <c r="T8226" i="11"/>
  <c r="U8226" i="11" s="1"/>
  <c r="T8227" i="11"/>
  <c r="U8227" i="11" s="1"/>
  <c r="T8228" i="11"/>
  <c r="U8228" i="11" s="1"/>
  <c r="T8229" i="11"/>
  <c r="U8229" i="11" s="1"/>
  <c r="T8230" i="11"/>
  <c r="U8230" i="11" s="1"/>
  <c r="T8231" i="11"/>
  <c r="U8231" i="11" s="1"/>
  <c r="T8232" i="11"/>
  <c r="U8232" i="11" s="1"/>
  <c r="T8233" i="11"/>
  <c r="U8233" i="11" s="1"/>
  <c r="T8234" i="11"/>
  <c r="U8234" i="11" s="1"/>
  <c r="T8235" i="11"/>
  <c r="U8235" i="11" s="1"/>
  <c r="T8236" i="11"/>
  <c r="U8236" i="11" s="1"/>
  <c r="T8237" i="11"/>
  <c r="U8237" i="11" s="1"/>
  <c r="T8238" i="11"/>
  <c r="U8238" i="11" s="1"/>
  <c r="T8239" i="11"/>
  <c r="U8239" i="11" s="1"/>
  <c r="T8240" i="11"/>
  <c r="U8240" i="11" s="1"/>
  <c r="T8241" i="11"/>
  <c r="U8241" i="11" s="1"/>
  <c r="T8242" i="11"/>
  <c r="U8242" i="11" s="1"/>
  <c r="T8243" i="11"/>
  <c r="U8243" i="11" s="1"/>
  <c r="T8244" i="11"/>
  <c r="U8244" i="11" s="1"/>
  <c r="T8245" i="11"/>
  <c r="U8245" i="11" s="1"/>
  <c r="T8246" i="11"/>
  <c r="U8246" i="11" s="1"/>
  <c r="T8247" i="11"/>
  <c r="U8247" i="11" s="1"/>
  <c r="T8248" i="11"/>
  <c r="U8248" i="11" s="1"/>
  <c r="T8249" i="11"/>
  <c r="U8249" i="11" s="1"/>
  <c r="T8250" i="11"/>
  <c r="U8250" i="11" s="1"/>
  <c r="T8251" i="11"/>
  <c r="U8251" i="11" s="1"/>
  <c r="T8252" i="11"/>
  <c r="U8252" i="11" s="1"/>
  <c r="T8253" i="11"/>
  <c r="U8253" i="11" s="1"/>
  <c r="T8254" i="11"/>
  <c r="U8254" i="11" s="1"/>
  <c r="T8255" i="11"/>
  <c r="U8255" i="11" s="1"/>
  <c r="T8256" i="11"/>
  <c r="U8256" i="11" s="1"/>
  <c r="T8257" i="11"/>
  <c r="U8257" i="11" s="1"/>
  <c r="T8258" i="11"/>
  <c r="U8258" i="11" s="1"/>
  <c r="T8259" i="11"/>
  <c r="U8259" i="11" s="1"/>
  <c r="T8260" i="11"/>
  <c r="U8260" i="11" s="1"/>
  <c r="T8261" i="11"/>
  <c r="U8261" i="11" s="1"/>
  <c r="T8262" i="11"/>
  <c r="U8262" i="11" s="1"/>
  <c r="T8263" i="11"/>
  <c r="U8263" i="11" s="1"/>
  <c r="T8264" i="11"/>
  <c r="U8264" i="11" s="1"/>
  <c r="T8265" i="11"/>
  <c r="U8265" i="11" s="1"/>
  <c r="T8266" i="11"/>
  <c r="U8266" i="11" s="1"/>
  <c r="T8267" i="11"/>
  <c r="U8267" i="11" s="1"/>
  <c r="T8268" i="11"/>
  <c r="U8268" i="11" s="1"/>
  <c r="T8269" i="11"/>
  <c r="U8269" i="11" s="1"/>
  <c r="T8270" i="11"/>
  <c r="U8270" i="11" s="1"/>
  <c r="T8271" i="11"/>
  <c r="U8271" i="11" s="1"/>
  <c r="T8272" i="11"/>
  <c r="U8272" i="11" s="1"/>
  <c r="T8273" i="11"/>
  <c r="U8273" i="11" s="1"/>
  <c r="T8274" i="11"/>
  <c r="U8274" i="11" s="1"/>
  <c r="T8275" i="11"/>
  <c r="U8275" i="11" s="1"/>
  <c r="T8276" i="11"/>
  <c r="U8276" i="11" s="1"/>
  <c r="T8277" i="11"/>
  <c r="U8277" i="11" s="1"/>
  <c r="T8278" i="11"/>
  <c r="U8278" i="11" s="1"/>
  <c r="T8279" i="11"/>
  <c r="U8279" i="11" s="1"/>
  <c r="T8280" i="11"/>
  <c r="U8280" i="11" s="1"/>
  <c r="T8281" i="11"/>
  <c r="U8281" i="11" s="1"/>
  <c r="T8282" i="11"/>
  <c r="U8282" i="11" s="1"/>
  <c r="T8283" i="11"/>
  <c r="U8283" i="11" s="1"/>
  <c r="T8284" i="11"/>
  <c r="U8284" i="11" s="1"/>
  <c r="T8285" i="11"/>
  <c r="U8285" i="11" s="1"/>
  <c r="T8286" i="11"/>
  <c r="U8286" i="11" s="1"/>
  <c r="T8287" i="11"/>
  <c r="U8287" i="11" s="1"/>
  <c r="T8288" i="11"/>
  <c r="U8288" i="11" s="1"/>
  <c r="T8289" i="11"/>
  <c r="U8289" i="11" s="1"/>
  <c r="T8290" i="11"/>
  <c r="U8290" i="11" s="1"/>
  <c r="T8291" i="11"/>
  <c r="U8291" i="11" s="1"/>
  <c r="T8292" i="11"/>
  <c r="U8292" i="11" s="1"/>
  <c r="T8293" i="11"/>
  <c r="U8293" i="11" s="1"/>
  <c r="T8294" i="11"/>
  <c r="U8294" i="11" s="1"/>
  <c r="T8295" i="11"/>
  <c r="U8295" i="11" s="1"/>
  <c r="T8296" i="11"/>
  <c r="U8296" i="11" s="1"/>
  <c r="T8297" i="11"/>
  <c r="U8297" i="11" s="1"/>
  <c r="T8298" i="11"/>
  <c r="U8298" i="11" s="1"/>
  <c r="T8299" i="11"/>
  <c r="U8299" i="11" s="1"/>
  <c r="T8300" i="11"/>
  <c r="U8300" i="11" s="1"/>
  <c r="T8301" i="11"/>
  <c r="U8301" i="11" s="1"/>
  <c r="T8302" i="11"/>
  <c r="U8302" i="11" s="1"/>
  <c r="T8303" i="11"/>
  <c r="U8303" i="11" s="1"/>
  <c r="T8304" i="11"/>
  <c r="U8304" i="11" s="1"/>
  <c r="T8305" i="11"/>
  <c r="U8305" i="11" s="1"/>
  <c r="T8306" i="11"/>
  <c r="U8306" i="11" s="1"/>
  <c r="T8307" i="11"/>
  <c r="U8307" i="11" s="1"/>
  <c r="T8308" i="11"/>
  <c r="U8308" i="11" s="1"/>
  <c r="T8309" i="11"/>
  <c r="U8309" i="11" s="1"/>
  <c r="T8310" i="11"/>
  <c r="U8310" i="11" s="1"/>
  <c r="T8311" i="11"/>
  <c r="U8311" i="11" s="1"/>
  <c r="T8312" i="11"/>
  <c r="U8312" i="11" s="1"/>
  <c r="T8313" i="11"/>
  <c r="U8313" i="11" s="1"/>
  <c r="T8314" i="11"/>
  <c r="U8314" i="11" s="1"/>
  <c r="T8315" i="11"/>
  <c r="U8315" i="11" s="1"/>
  <c r="T8316" i="11"/>
  <c r="U8316" i="11" s="1"/>
  <c r="T8317" i="11"/>
  <c r="U8317" i="11" s="1"/>
  <c r="T8318" i="11"/>
  <c r="U8318" i="11" s="1"/>
  <c r="T8319" i="11"/>
  <c r="U8319" i="11" s="1"/>
  <c r="T8320" i="11"/>
  <c r="U8320" i="11" s="1"/>
  <c r="T8321" i="11"/>
  <c r="U8321" i="11" s="1"/>
  <c r="T8322" i="11"/>
  <c r="U8322" i="11" s="1"/>
  <c r="T8323" i="11"/>
  <c r="U8323" i="11" s="1"/>
  <c r="T8324" i="11"/>
  <c r="U8324" i="11" s="1"/>
  <c r="T8325" i="11"/>
  <c r="U8325" i="11" s="1"/>
  <c r="T8326" i="11"/>
  <c r="U8326" i="11" s="1"/>
  <c r="T8327" i="11"/>
  <c r="U8327" i="11" s="1"/>
  <c r="T8328" i="11"/>
  <c r="U8328" i="11" s="1"/>
  <c r="T8329" i="11"/>
  <c r="U8329" i="11" s="1"/>
  <c r="T8330" i="11"/>
  <c r="U8330" i="11" s="1"/>
  <c r="T8331" i="11"/>
  <c r="U8331" i="11" s="1"/>
  <c r="T8332" i="11"/>
  <c r="U8332" i="11" s="1"/>
  <c r="T8333" i="11"/>
  <c r="U8333" i="11" s="1"/>
  <c r="T8334" i="11"/>
  <c r="U8334" i="11" s="1"/>
  <c r="T8335" i="11"/>
  <c r="U8335" i="11" s="1"/>
  <c r="T8336" i="11"/>
  <c r="U8336" i="11" s="1"/>
  <c r="T8337" i="11"/>
  <c r="U8337" i="11" s="1"/>
  <c r="T8338" i="11"/>
  <c r="U8338" i="11" s="1"/>
  <c r="T8339" i="11"/>
  <c r="U8339" i="11" s="1"/>
  <c r="T8340" i="11"/>
  <c r="U8340" i="11" s="1"/>
  <c r="T8341" i="11"/>
  <c r="U8341" i="11" s="1"/>
  <c r="T8342" i="11"/>
  <c r="U8342" i="11" s="1"/>
  <c r="T8343" i="11"/>
  <c r="U8343" i="11" s="1"/>
  <c r="T8344" i="11"/>
  <c r="U8344" i="11" s="1"/>
  <c r="T8345" i="11"/>
  <c r="U8345" i="11" s="1"/>
  <c r="T8346" i="11"/>
  <c r="U8346" i="11" s="1"/>
  <c r="T8347" i="11"/>
  <c r="U8347" i="11" s="1"/>
  <c r="T8348" i="11"/>
  <c r="U8348" i="11" s="1"/>
  <c r="T8349" i="11"/>
  <c r="U8349" i="11" s="1"/>
  <c r="T8350" i="11"/>
  <c r="U8350" i="11" s="1"/>
  <c r="T8351" i="11"/>
  <c r="U8351" i="11" s="1"/>
  <c r="T8352" i="11"/>
  <c r="U8352" i="11" s="1"/>
  <c r="T8353" i="11"/>
  <c r="U8353" i="11" s="1"/>
  <c r="T8354" i="11"/>
  <c r="U8354" i="11" s="1"/>
  <c r="T8355" i="11"/>
  <c r="U8355" i="11" s="1"/>
  <c r="T8356" i="11"/>
  <c r="U8356" i="11" s="1"/>
  <c r="T8357" i="11"/>
  <c r="U8357" i="11" s="1"/>
  <c r="T8358" i="11"/>
  <c r="U8358" i="11" s="1"/>
  <c r="T8359" i="11"/>
  <c r="U8359" i="11" s="1"/>
  <c r="T8360" i="11"/>
  <c r="U8360" i="11" s="1"/>
  <c r="T8361" i="11"/>
  <c r="U8361" i="11" s="1"/>
  <c r="T8362" i="11"/>
  <c r="U8362" i="11" s="1"/>
  <c r="T8363" i="11"/>
  <c r="U8363" i="11" s="1"/>
  <c r="T8364" i="11"/>
  <c r="U8364" i="11" s="1"/>
  <c r="T8365" i="11"/>
  <c r="U8365" i="11" s="1"/>
  <c r="T8366" i="11"/>
  <c r="U8366" i="11" s="1"/>
  <c r="T8367" i="11"/>
  <c r="U8367" i="11" s="1"/>
  <c r="T8368" i="11"/>
  <c r="U8368" i="11" s="1"/>
  <c r="T8369" i="11"/>
  <c r="U8369" i="11" s="1"/>
  <c r="T8370" i="11"/>
  <c r="U8370" i="11" s="1"/>
  <c r="T8371" i="11"/>
  <c r="U8371" i="11" s="1"/>
  <c r="T8372" i="11"/>
  <c r="U8372" i="11" s="1"/>
  <c r="T8373" i="11"/>
  <c r="U8373" i="11" s="1"/>
  <c r="T8374" i="11"/>
  <c r="U8374" i="11" s="1"/>
  <c r="T8375" i="11"/>
  <c r="U8375" i="11" s="1"/>
  <c r="T8376" i="11"/>
  <c r="U8376" i="11" s="1"/>
  <c r="T8377" i="11"/>
  <c r="U8377" i="11" s="1"/>
  <c r="T8378" i="11"/>
  <c r="U8378" i="11" s="1"/>
  <c r="T8379" i="11"/>
  <c r="U8379" i="11" s="1"/>
  <c r="T8380" i="11"/>
  <c r="U8380" i="11" s="1"/>
  <c r="T8381" i="11"/>
  <c r="U8381" i="11" s="1"/>
  <c r="T8382" i="11"/>
  <c r="U8382" i="11" s="1"/>
  <c r="T8383" i="11"/>
  <c r="U8383" i="11" s="1"/>
  <c r="T8384" i="11"/>
  <c r="U8384" i="11" s="1"/>
  <c r="T8385" i="11"/>
  <c r="U8385" i="11" s="1"/>
  <c r="T8386" i="11"/>
  <c r="U8386" i="11" s="1"/>
  <c r="T8387" i="11"/>
  <c r="U8387" i="11" s="1"/>
  <c r="T8388" i="11"/>
  <c r="U8388" i="11" s="1"/>
  <c r="T8389" i="11"/>
  <c r="U8389" i="11" s="1"/>
  <c r="T8390" i="11"/>
  <c r="U8390" i="11" s="1"/>
  <c r="T8391" i="11"/>
  <c r="U8391" i="11" s="1"/>
  <c r="T8392" i="11"/>
  <c r="U8392" i="11" s="1"/>
  <c r="T8393" i="11"/>
  <c r="U8393" i="11" s="1"/>
  <c r="T8394" i="11"/>
  <c r="U8394" i="11" s="1"/>
  <c r="T8395" i="11"/>
  <c r="U8395" i="11" s="1"/>
  <c r="T8396" i="11"/>
  <c r="U8396" i="11" s="1"/>
  <c r="T8397" i="11"/>
  <c r="U8397" i="11" s="1"/>
  <c r="T8398" i="11"/>
  <c r="U8398" i="11" s="1"/>
  <c r="T8399" i="11"/>
  <c r="U8399" i="11" s="1"/>
  <c r="T8400" i="11"/>
  <c r="U8400" i="11" s="1"/>
  <c r="T8401" i="11"/>
  <c r="U8401" i="11" s="1"/>
  <c r="T8402" i="11"/>
  <c r="U8402" i="11" s="1"/>
  <c r="T8403" i="11"/>
  <c r="U8403" i="11" s="1"/>
  <c r="T8404" i="11"/>
  <c r="U8404" i="11" s="1"/>
  <c r="T8405" i="11"/>
  <c r="U8405" i="11" s="1"/>
  <c r="T8406" i="11"/>
  <c r="U8406" i="11" s="1"/>
  <c r="T8407" i="11"/>
  <c r="U8407" i="11" s="1"/>
  <c r="T8408" i="11"/>
  <c r="U8408" i="11" s="1"/>
  <c r="T8409" i="11"/>
  <c r="U8409" i="11" s="1"/>
  <c r="T8410" i="11"/>
  <c r="U8410" i="11" s="1"/>
  <c r="T8411" i="11"/>
  <c r="U8411" i="11" s="1"/>
  <c r="T8412" i="11"/>
  <c r="U8412" i="11" s="1"/>
  <c r="T8413" i="11"/>
  <c r="U8413" i="11" s="1"/>
  <c r="T8414" i="11"/>
  <c r="U8414" i="11" s="1"/>
  <c r="T8415" i="11"/>
  <c r="U8415" i="11" s="1"/>
  <c r="T8416" i="11"/>
  <c r="U8416" i="11" s="1"/>
  <c r="T8417" i="11"/>
  <c r="U8417" i="11" s="1"/>
  <c r="T8418" i="11"/>
  <c r="U8418" i="11" s="1"/>
  <c r="T8419" i="11"/>
  <c r="U8419" i="11" s="1"/>
  <c r="T8420" i="11"/>
  <c r="U8420" i="11" s="1"/>
  <c r="T8421" i="11"/>
  <c r="U8421" i="11" s="1"/>
  <c r="T8422" i="11"/>
  <c r="U8422" i="11" s="1"/>
  <c r="T8423" i="11"/>
  <c r="U8423" i="11" s="1"/>
  <c r="T8424" i="11"/>
  <c r="U8424" i="11" s="1"/>
  <c r="T8425" i="11"/>
  <c r="U8425" i="11" s="1"/>
  <c r="T8426" i="11"/>
  <c r="U8426" i="11" s="1"/>
  <c r="T8427" i="11"/>
  <c r="U8427" i="11" s="1"/>
  <c r="T8428" i="11"/>
  <c r="U8428" i="11" s="1"/>
  <c r="T8429" i="11"/>
  <c r="U8429" i="11" s="1"/>
  <c r="T8430" i="11"/>
  <c r="U8430" i="11" s="1"/>
  <c r="T8431" i="11"/>
  <c r="U8431" i="11" s="1"/>
  <c r="T8432" i="11"/>
  <c r="U8432" i="11" s="1"/>
  <c r="T8433" i="11"/>
  <c r="U8433" i="11" s="1"/>
  <c r="T8434" i="11"/>
  <c r="U8434" i="11" s="1"/>
  <c r="T8435" i="11"/>
  <c r="U8435" i="11" s="1"/>
  <c r="T8436" i="11"/>
  <c r="U8436" i="11" s="1"/>
  <c r="T8437" i="11"/>
  <c r="U8437" i="11" s="1"/>
  <c r="T8438" i="11"/>
  <c r="U8438" i="11" s="1"/>
  <c r="T8439" i="11"/>
  <c r="U8439" i="11" s="1"/>
  <c r="T8440" i="11"/>
  <c r="U8440" i="11" s="1"/>
  <c r="T8441" i="11"/>
  <c r="U8441" i="11" s="1"/>
  <c r="T8442" i="11"/>
  <c r="U8442" i="11" s="1"/>
  <c r="T8443" i="11"/>
  <c r="U8443" i="11" s="1"/>
  <c r="T8444" i="11"/>
  <c r="U8444" i="11" s="1"/>
  <c r="T8445" i="11"/>
  <c r="U8445" i="11" s="1"/>
  <c r="T8446" i="11"/>
  <c r="U8446" i="11" s="1"/>
  <c r="T8447" i="11"/>
  <c r="U8447" i="11" s="1"/>
  <c r="T8448" i="11"/>
  <c r="U8448" i="11" s="1"/>
  <c r="T8449" i="11"/>
  <c r="U8449" i="11" s="1"/>
  <c r="T8450" i="11"/>
  <c r="U8450" i="11" s="1"/>
  <c r="T8451" i="11"/>
  <c r="U8451" i="11" s="1"/>
  <c r="T8452" i="11"/>
  <c r="U8452" i="11" s="1"/>
  <c r="T8453" i="11"/>
  <c r="U8453" i="11" s="1"/>
  <c r="T8454" i="11"/>
  <c r="U8454" i="11" s="1"/>
  <c r="T8455" i="11"/>
  <c r="U8455" i="11" s="1"/>
  <c r="T8456" i="11"/>
  <c r="U8456" i="11" s="1"/>
  <c r="T8457" i="11"/>
  <c r="U8457" i="11" s="1"/>
  <c r="T8458" i="11"/>
  <c r="U8458" i="11" s="1"/>
  <c r="T8459" i="11"/>
  <c r="U8459" i="11" s="1"/>
  <c r="T8460" i="11"/>
  <c r="U8460" i="11" s="1"/>
  <c r="T8461" i="11"/>
  <c r="U8461" i="11" s="1"/>
  <c r="T8462" i="11"/>
  <c r="U8462" i="11" s="1"/>
  <c r="T8463" i="11"/>
  <c r="U8463" i="11" s="1"/>
  <c r="T8464" i="11"/>
  <c r="U8464" i="11" s="1"/>
  <c r="T8465" i="11"/>
  <c r="U8465" i="11" s="1"/>
  <c r="T8466" i="11"/>
  <c r="U8466" i="11" s="1"/>
  <c r="T8467" i="11"/>
  <c r="U8467" i="11" s="1"/>
  <c r="T8468" i="11"/>
  <c r="U8468" i="11" s="1"/>
  <c r="T8469" i="11"/>
  <c r="U8469" i="11" s="1"/>
  <c r="T8470" i="11"/>
  <c r="U8470" i="11" s="1"/>
  <c r="T8471" i="11"/>
  <c r="U8471" i="11" s="1"/>
  <c r="T8472" i="11"/>
  <c r="U8472" i="11" s="1"/>
  <c r="T8473" i="11"/>
  <c r="U8473" i="11" s="1"/>
  <c r="T8474" i="11"/>
  <c r="U8474" i="11" s="1"/>
  <c r="T8475" i="11"/>
  <c r="U8475" i="11" s="1"/>
  <c r="T8476" i="11"/>
  <c r="U8476" i="11" s="1"/>
  <c r="T8477" i="11"/>
  <c r="U8477" i="11" s="1"/>
  <c r="T8478" i="11"/>
  <c r="U8478" i="11" s="1"/>
  <c r="T8479" i="11"/>
  <c r="U8479" i="11" s="1"/>
  <c r="T8480" i="11"/>
  <c r="U8480" i="11" s="1"/>
  <c r="T8481" i="11"/>
  <c r="U8481" i="11" s="1"/>
  <c r="T8482" i="11"/>
  <c r="U8482" i="11" s="1"/>
  <c r="T8483" i="11"/>
  <c r="U8483" i="11" s="1"/>
  <c r="T8484" i="11"/>
  <c r="U8484" i="11" s="1"/>
  <c r="T8485" i="11"/>
  <c r="U8485" i="11" s="1"/>
  <c r="T8486" i="11"/>
  <c r="U8486" i="11" s="1"/>
  <c r="T8487" i="11"/>
  <c r="U8487" i="11" s="1"/>
  <c r="T8488" i="11"/>
  <c r="U8488" i="11" s="1"/>
  <c r="T8489" i="11"/>
  <c r="U8489" i="11" s="1"/>
  <c r="T8490" i="11"/>
  <c r="U8490" i="11" s="1"/>
  <c r="T8491" i="11"/>
  <c r="U8491" i="11" s="1"/>
  <c r="T8492" i="11"/>
  <c r="U8492" i="11" s="1"/>
  <c r="T8493" i="11"/>
  <c r="U8493" i="11" s="1"/>
  <c r="T8494" i="11"/>
  <c r="U8494" i="11" s="1"/>
  <c r="T8495" i="11"/>
  <c r="U8495" i="11" s="1"/>
  <c r="T8496" i="11"/>
  <c r="U8496" i="11" s="1"/>
  <c r="T8497" i="11"/>
  <c r="U8497" i="11" s="1"/>
  <c r="T8498" i="11"/>
  <c r="U8498" i="11" s="1"/>
  <c r="T8499" i="11"/>
  <c r="U8499" i="11" s="1"/>
  <c r="T8500" i="11"/>
  <c r="U8500" i="11" s="1"/>
  <c r="T8501" i="11"/>
  <c r="U8501" i="11" s="1"/>
  <c r="T8502" i="11"/>
  <c r="U8502" i="11" s="1"/>
  <c r="T8503" i="11"/>
  <c r="U8503" i="11" s="1"/>
  <c r="T8504" i="11"/>
  <c r="U8504" i="11" s="1"/>
  <c r="T8505" i="11"/>
  <c r="U8505" i="11" s="1"/>
  <c r="T8506" i="11"/>
  <c r="U8506" i="11" s="1"/>
  <c r="T8507" i="11"/>
  <c r="U8507" i="11" s="1"/>
  <c r="T8508" i="11"/>
  <c r="U8508" i="11" s="1"/>
  <c r="T8509" i="11"/>
  <c r="U8509" i="11" s="1"/>
  <c r="T8510" i="11"/>
  <c r="U8510" i="11" s="1"/>
  <c r="T8511" i="11"/>
  <c r="U8511" i="11" s="1"/>
  <c r="T8512" i="11"/>
  <c r="U8512" i="11" s="1"/>
  <c r="T8513" i="11"/>
  <c r="U8513" i="11" s="1"/>
  <c r="T8514" i="11"/>
  <c r="U8514" i="11" s="1"/>
  <c r="T8515" i="11"/>
  <c r="U8515" i="11" s="1"/>
  <c r="T8516" i="11"/>
  <c r="U8516" i="11" s="1"/>
  <c r="T8517" i="11"/>
  <c r="U8517" i="11" s="1"/>
  <c r="T8518" i="11"/>
  <c r="U8518" i="11" s="1"/>
  <c r="T8519" i="11"/>
  <c r="U8519" i="11" s="1"/>
  <c r="T8520" i="11"/>
  <c r="U8520" i="11" s="1"/>
  <c r="T8521" i="11"/>
  <c r="U8521" i="11" s="1"/>
  <c r="T8522" i="11"/>
  <c r="U8522" i="11" s="1"/>
  <c r="T8523" i="11"/>
  <c r="U8523" i="11" s="1"/>
  <c r="T8524" i="11"/>
  <c r="U8524" i="11" s="1"/>
  <c r="T8525" i="11"/>
  <c r="U8525" i="11" s="1"/>
  <c r="T8526" i="11"/>
  <c r="U8526" i="11" s="1"/>
  <c r="T8527" i="11"/>
  <c r="U8527" i="11" s="1"/>
  <c r="T8528" i="11"/>
  <c r="U8528" i="11" s="1"/>
  <c r="T8529" i="11"/>
  <c r="U8529" i="11" s="1"/>
  <c r="T8530" i="11"/>
  <c r="U8530" i="11" s="1"/>
  <c r="T8531" i="11"/>
  <c r="U8531" i="11" s="1"/>
  <c r="T8532" i="11"/>
  <c r="U8532" i="11" s="1"/>
  <c r="T8533" i="11"/>
  <c r="U8533" i="11" s="1"/>
  <c r="T8534" i="11"/>
  <c r="U8534" i="11" s="1"/>
  <c r="T8535" i="11"/>
  <c r="U8535" i="11" s="1"/>
  <c r="T8536" i="11"/>
  <c r="U8536" i="11" s="1"/>
  <c r="T8537" i="11"/>
  <c r="U8537" i="11" s="1"/>
  <c r="T8538" i="11"/>
  <c r="U8538" i="11" s="1"/>
  <c r="T8539" i="11"/>
  <c r="U8539" i="11" s="1"/>
  <c r="T8540" i="11"/>
  <c r="U8540" i="11" s="1"/>
  <c r="T8541" i="11"/>
  <c r="U8541" i="11" s="1"/>
  <c r="T8542" i="11"/>
  <c r="U8542" i="11" s="1"/>
  <c r="T8543" i="11"/>
  <c r="U8543" i="11" s="1"/>
  <c r="T8544" i="11"/>
  <c r="U8544" i="11" s="1"/>
  <c r="T8545" i="11"/>
  <c r="U8545" i="11" s="1"/>
  <c r="T8546" i="11"/>
  <c r="U8546" i="11" s="1"/>
  <c r="T8547" i="11"/>
  <c r="U8547" i="11" s="1"/>
  <c r="T8548" i="11"/>
  <c r="U8548" i="11" s="1"/>
  <c r="T8549" i="11"/>
  <c r="U8549" i="11" s="1"/>
  <c r="T8550" i="11"/>
  <c r="U8550" i="11" s="1"/>
  <c r="T8551" i="11"/>
  <c r="U8551" i="11" s="1"/>
  <c r="T8552" i="11"/>
  <c r="U8552" i="11" s="1"/>
  <c r="T8553" i="11"/>
  <c r="U8553" i="11" s="1"/>
  <c r="T8554" i="11"/>
  <c r="U8554" i="11" s="1"/>
  <c r="T8555" i="11"/>
  <c r="U8555" i="11" s="1"/>
  <c r="T8556" i="11"/>
  <c r="U8556" i="11" s="1"/>
  <c r="T8557" i="11"/>
  <c r="U8557" i="11" s="1"/>
  <c r="T8558" i="11"/>
  <c r="U8558" i="11" s="1"/>
  <c r="T8559" i="11"/>
  <c r="U8559" i="11" s="1"/>
  <c r="T8560" i="11"/>
  <c r="U8560" i="11" s="1"/>
  <c r="T8561" i="11"/>
  <c r="U8561" i="11" s="1"/>
  <c r="T8562" i="11"/>
  <c r="U8562" i="11" s="1"/>
  <c r="T8563" i="11"/>
  <c r="U8563" i="11" s="1"/>
  <c r="T8564" i="11"/>
  <c r="U8564" i="11" s="1"/>
  <c r="T8565" i="11"/>
  <c r="U8565" i="11" s="1"/>
  <c r="T8566" i="11"/>
  <c r="U8566" i="11" s="1"/>
  <c r="T8567" i="11"/>
  <c r="U8567" i="11" s="1"/>
  <c r="T8568" i="11"/>
  <c r="U8568" i="11" s="1"/>
  <c r="T8569" i="11"/>
  <c r="U8569" i="11" s="1"/>
  <c r="T8570" i="11"/>
  <c r="U8570" i="11" s="1"/>
  <c r="T8571" i="11"/>
  <c r="U8571" i="11" s="1"/>
  <c r="T8572" i="11"/>
  <c r="U8572" i="11" s="1"/>
  <c r="T8573" i="11"/>
  <c r="U8573" i="11" s="1"/>
  <c r="T8574" i="11"/>
  <c r="U8574" i="11" s="1"/>
  <c r="T8575" i="11"/>
  <c r="U8575" i="11" s="1"/>
  <c r="T8576" i="11"/>
  <c r="U8576" i="11" s="1"/>
  <c r="T8577" i="11"/>
  <c r="U8577" i="11" s="1"/>
  <c r="T8578" i="11"/>
  <c r="U8578" i="11" s="1"/>
  <c r="T8579" i="11"/>
  <c r="U8579" i="11" s="1"/>
  <c r="T8580" i="11"/>
  <c r="U8580" i="11" s="1"/>
  <c r="T8581" i="11"/>
  <c r="U8581" i="11" s="1"/>
  <c r="T8582" i="11"/>
  <c r="U8582" i="11" s="1"/>
  <c r="T8583" i="11"/>
  <c r="U8583" i="11" s="1"/>
  <c r="T8584" i="11"/>
  <c r="U8584" i="11" s="1"/>
  <c r="T8585" i="11"/>
  <c r="U8585" i="11" s="1"/>
  <c r="T8586" i="11"/>
  <c r="U8586" i="11" s="1"/>
  <c r="T8587" i="11"/>
  <c r="U8587" i="11" s="1"/>
  <c r="T8588" i="11"/>
  <c r="U8588" i="11" s="1"/>
  <c r="T8589" i="11"/>
  <c r="U8589" i="11" s="1"/>
  <c r="T8590" i="11"/>
  <c r="U8590" i="11" s="1"/>
  <c r="T8591" i="11"/>
  <c r="U8591" i="11" s="1"/>
  <c r="T8592" i="11"/>
  <c r="U8592" i="11" s="1"/>
  <c r="T8593" i="11"/>
  <c r="U8593" i="11" s="1"/>
  <c r="T8594" i="11"/>
  <c r="U8594" i="11" s="1"/>
  <c r="T8595" i="11"/>
  <c r="U8595" i="11" s="1"/>
  <c r="T8596" i="11"/>
  <c r="U8596" i="11" s="1"/>
  <c r="T8597" i="11"/>
  <c r="U8597" i="11" s="1"/>
  <c r="T8598" i="11"/>
  <c r="U8598" i="11" s="1"/>
  <c r="T8599" i="11"/>
  <c r="U8599" i="11" s="1"/>
  <c r="T8600" i="11"/>
  <c r="U8600" i="11" s="1"/>
  <c r="T8601" i="11"/>
  <c r="U8601" i="11" s="1"/>
  <c r="T8602" i="11"/>
  <c r="U8602" i="11" s="1"/>
  <c r="T8603" i="11"/>
  <c r="U8603" i="11" s="1"/>
  <c r="T8604" i="11"/>
  <c r="U8604" i="11" s="1"/>
  <c r="T8605" i="11"/>
  <c r="U8605" i="11" s="1"/>
  <c r="T8606" i="11"/>
  <c r="U8606" i="11" s="1"/>
  <c r="T8607" i="11"/>
  <c r="U8607" i="11" s="1"/>
  <c r="T8608" i="11"/>
  <c r="U8608" i="11" s="1"/>
  <c r="T8609" i="11"/>
  <c r="U8609" i="11" s="1"/>
  <c r="T8610" i="11"/>
  <c r="U8610" i="11" s="1"/>
  <c r="T8611" i="11"/>
  <c r="U8611" i="11" s="1"/>
  <c r="T8612" i="11"/>
  <c r="U8612" i="11" s="1"/>
  <c r="T8613" i="11"/>
  <c r="U8613" i="11" s="1"/>
  <c r="T8614" i="11"/>
  <c r="U8614" i="11" s="1"/>
  <c r="T8615" i="11"/>
  <c r="U8615" i="11" s="1"/>
  <c r="T8616" i="11"/>
  <c r="U8616" i="11" s="1"/>
  <c r="T8617" i="11"/>
  <c r="U8617" i="11" s="1"/>
  <c r="T8618" i="11"/>
  <c r="U8618" i="11" s="1"/>
  <c r="T8619" i="11"/>
  <c r="U8619" i="11" s="1"/>
  <c r="T8620" i="11"/>
  <c r="U8620" i="11" s="1"/>
  <c r="T8621" i="11"/>
  <c r="U8621" i="11" s="1"/>
  <c r="T8622" i="11"/>
  <c r="U8622" i="11" s="1"/>
  <c r="T8623" i="11"/>
  <c r="U8623" i="11" s="1"/>
  <c r="T8624" i="11"/>
  <c r="U8624" i="11" s="1"/>
  <c r="T8625" i="11"/>
  <c r="U8625" i="11" s="1"/>
  <c r="T8626" i="11"/>
  <c r="U8626" i="11" s="1"/>
  <c r="T8627" i="11"/>
  <c r="U8627" i="11" s="1"/>
  <c r="T8628" i="11"/>
  <c r="U8628" i="11" s="1"/>
  <c r="T8629" i="11"/>
  <c r="U8629" i="11" s="1"/>
  <c r="T8630" i="11"/>
  <c r="U8630" i="11" s="1"/>
  <c r="T8631" i="11"/>
  <c r="U8631" i="11" s="1"/>
  <c r="T8632" i="11"/>
  <c r="U8632" i="11" s="1"/>
  <c r="T8633" i="11"/>
  <c r="U8633" i="11" s="1"/>
  <c r="T8634" i="11"/>
  <c r="U8634" i="11" s="1"/>
  <c r="T8635" i="11"/>
  <c r="U8635" i="11" s="1"/>
  <c r="T8636" i="11"/>
  <c r="U8636" i="11" s="1"/>
  <c r="T8637" i="11"/>
  <c r="U8637" i="11" s="1"/>
  <c r="T8638" i="11"/>
  <c r="U8638" i="11" s="1"/>
  <c r="T8639" i="11"/>
  <c r="U8639" i="11" s="1"/>
  <c r="T8640" i="11"/>
  <c r="U8640" i="11" s="1"/>
  <c r="T8641" i="11"/>
  <c r="U8641" i="11" s="1"/>
  <c r="T8642" i="11"/>
  <c r="U8642" i="11" s="1"/>
  <c r="T8643" i="11"/>
  <c r="U8643" i="11" s="1"/>
  <c r="T8644" i="11"/>
  <c r="U8644" i="11" s="1"/>
  <c r="T8645" i="11"/>
  <c r="U8645" i="11" s="1"/>
  <c r="T8646" i="11"/>
  <c r="U8646" i="11" s="1"/>
  <c r="T8647" i="11"/>
  <c r="U8647" i="11" s="1"/>
  <c r="T8648" i="11"/>
  <c r="U8648" i="11" s="1"/>
  <c r="T8649" i="11"/>
  <c r="U8649" i="11" s="1"/>
  <c r="T8650" i="11"/>
  <c r="U8650" i="11" s="1"/>
  <c r="T8651" i="11"/>
  <c r="U8651" i="11" s="1"/>
  <c r="T8652" i="11"/>
  <c r="U8652" i="11" s="1"/>
  <c r="T8653" i="11"/>
  <c r="U8653" i="11" s="1"/>
  <c r="T8654" i="11"/>
  <c r="U8654" i="11" s="1"/>
  <c r="T8655" i="11"/>
  <c r="U8655" i="11" s="1"/>
  <c r="T8656" i="11"/>
  <c r="U8656" i="11" s="1"/>
  <c r="T8657" i="11"/>
  <c r="U8657" i="11" s="1"/>
  <c r="T8658" i="11"/>
  <c r="U8658" i="11" s="1"/>
  <c r="T8659" i="11"/>
  <c r="U8659" i="11" s="1"/>
  <c r="T8660" i="11"/>
  <c r="U8660" i="11" s="1"/>
  <c r="T8661" i="11"/>
  <c r="U8661" i="11" s="1"/>
  <c r="T8662" i="11"/>
  <c r="U8662" i="11" s="1"/>
  <c r="T8663" i="11"/>
  <c r="U8663" i="11" s="1"/>
  <c r="T8664" i="11"/>
  <c r="U8664" i="11" s="1"/>
  <c r="T8665" i="11"/>
  <c r="U8665" i="11" s="1"/>
  <c r="T8666" i="11"/>
  <c r="U8666" i="11" s="1"/>
  <c r="T8667" i="11"/>
  <c r="U8667" i="11" s="1"/>
  <c r="T8668" i="11"/>
  <c r="U8668" i="11" s="1"/>
  <c r="T8669" i="11"/>
  <c r="U8669" i="11" s="1"/>
  <c r="T8670" i="11"/>
  <c r="U8670" i="11" s="1"/>
  <c r="T8671" i="11"/>
  <c r="U8671" i="11" s="1"/>
  <c r="T8672" i="11"/>
  <c r="U8672" i="11" s="1"/>
  <c r="T8673" i="11"/>
  <c r="U8673" i="11" s="1"/>
  <c r="T8674" i="11"/>
  <c r="U8674" i="11" s="1"/>
  <c r="T8675" i="11"/>
  <c r="U8675" i="11" s="1"/>
  <c r="T8676" i="11"/>
  <c r="U8676" i="11" s="1"/>
  <c r="T8677" i="11"/>
  <c r="U8677" i="11" s="1"/>
  <c r="T8678" i="11"/>
  <c r="U8678" i="11" s="1"/>
  <c r="T8679" i="11"/>
  <c r="U8679" i="11" s="1"/>
  <c r="T8680" i="11"/>
  <c r="U8680" i="11" s="1"/>
  <c r="T8681" i="11"/>
  <c r="U8681" i="11" s="1"/>
  <c r="T8682" i="11"/>
  <c r="U8682" i="11" s="1"/>
  <c r="T8683" i="11"/>
  <c r="U8683" i="11" s="1"/>
  <c r="T8684" i="11"/>
  <c r="U8684" i="11" s="1"/>
  <c r="T8685" i="11"/>
  <c r="U8685" i="11" s="1"/>
  <c r="T8686" i="11"/>
  <c r="U8686" i="11" s="1"/>
  <c r="T8687" i="11"/>
  <c r="U8687" i="11" s="1"/>
  <c r="T8688" i="11"/>
  <c r="U8688" i="11" s="1"/>
  <c r="T8689" i="11"/>
  <c r="U8689" i="11" s="1"/>
  <c r="T8690" i="11"/>
  <c r="U8690" i="11" s="1"/>
  <c r="T8691" i="11"/>
  <c r="U8691" i="11" s="1"/>
  <c r="T8692" i="11"/>
  <c r="U8692" i="11" s="1"/>
  <c r="T8693" i="11"/>
  <c r="U8693" i="11" s="1"/>
  <c r="T8694" i="11"/>
  <c r="U8694" i="11" s="1"/>
  <c r="T8695" i="11"/>
  <c r="U8695" i="11" s="1"/>
  <c r="T8696" i="11"/>
  <c r="U8696" i="11" s="1"/>
  <c r="T8697" i="11"/>
  <c r="U8697" i="11" s="1"/>
  <c r="T8698" i="11"/>
  <c r="U8698" i="11" s="1"/>
  <c r="T8699" i="11"/>
  <c r="U8699" i="11" s="1"/>
  <c r="T8700" i="11"/>
  <c r="U8700" i="11" s="1"/>
  <c r="T8701" i="11"/>
  <c r="U8701" i="11" s="1"/>
  <c r="T8702" i="11"/>
  <c r="U8702" i="11" s="1"/>
  <c r="T8703" i="11"/>
  <c r="U8703" i="11" s="1"/>
  <c r="T8704" i="11"/>
  <c r="U8704" i="11" s="1"/>
  <c r="T8705" i="11"/>
  <c r="U8705" i="11" s="1"/>
  <c r="T8706" i="11"/>
  <c r="U8706" i="11" s="1"/>
  <c r="T8707" i="11"/>
  <c r="U8707" i="11" s="1"/>
  <c r="T8708" i="11"/>
  <c r="U8708" i="11" s="1"/>
  <c r="T8709" i="11"/>
  <c r="U8709" i="11" s="1"/>
  <c r="T8710" i="11"/>
  <c r="U8710" i="11" s="1"/>
  <c r="T8711" i="11"/>
  <c r="U8711" i="11" s="1"/>
  <c r="T8712" i="11"/>
  <c r="U8712" i="11" s="1"/>
  <c r="T8713" i="11"/>
  <c r="U8713" i="11" s="1"/>
  <c r="T8714" i="11"/>
  <c r="U8714" i="11" s="1"/>
  <c r="T8715" i="11"/>
  <c r="U8715" i="11" s="1"/>
  <c r="T8716" i="11"/>
  <c r="U8716" i="11" s="1"/>
  <c r="T8717" i="11"/>
  <c r="U8717" i="11" s="1"/>
  <c r="T8718" i="11"/>
  <c r="U8718" i="11" s="1"/>
  <c r="T8719" i="11"/>
  <c r="U8719" i="11" s="1"/>
  <c r="T8720" i="11"/>
  <c r="U8720" i="11" s="1"/>
  <c r="T8721" i="11"/>
  <c r="U8721" i="11" s="1"/>
  <c r="T8722" i="11"/>
  <c r="U8722" i="11" s="1"/>
  <c r="T8723" i="11"/>
  <c r="U8723" i="11" s="1"/>
  <c r="T8724" i="11"/>
  <c r="U8724" i="11" s="1"/>
  <c r="T8725" i="11"/>
  <c r="U8725" i="11" s="1"/>
  <c r="T8726" i="11"/>
  <c r="U8726" i="11" s="1"/>
  <c r="T8727" i="11"/>
  <c r="U8727" i="11" s="1"/>
  <c r="T8728" i="11"/>
  <c r="U8728" i="11" s="1"/>
  <c r="T8729" i="11"/>
  <c r="U8729" i="11" s="1"/>
  <c r="T8730" i="11"/>
  <c r="U8730" i="11" s="1"/>
  <c r="T8731" i="11"/>
  <c r="U8731" i="11" s="1"/>
  <c r="T8732" i="11"/>
  <c r="U8732" i="11" s="1"/>
  <c r="T8733" i="11"/>
  <c r="U8733" i="11" s="1"/>
  <c r="T8734" i="11"/>
  <c r="U8734" i="11" s="1"/>
  <c r="T8735" i="11"/>
  <c r="U8735" i="11" s="1"/>
  <c r="T8736" i="11"/>
  <c r="U8736" i="11" s="1"/>
  <c r="T8737" i="11"/>
  <c r="U8737" i="11" s="1"/>
  <c r="T8738" i="11"/>
  <c r="U8738" i="11" s="1"/>
  <c r="T8739" i="11"/>
  <c r="U8739" i="11" s="1"/>
  <c r="T8740" i="11"/>
  <c r="U8740" i="11" s="1"/>
  <c r="T8741" i="11"/>
  <c r="U8741" i="11" s="1"/>
  <c r="T8742" i="11"/>
  <c r="U8742" i="11" s="1"/>
  <c r="T8743" i="11"/>
  <c r="U8743" i="11" s="1"/>
  <c r="T8744" i="11"/>
  <c r="U8744" i="11" s="1"/>
  <c r="T8745" i="11"/>
  <c r="U8745" i="11" s="1"/>
  <c r="T8746" i="11"/>
  <c r="U8746" i="11" s="1"/>
  <c r="T8747" i="11"/>
  <c r="U8747" i="11" s="1"/>
  <c r="T8748" i="11"/>
  <c r="U8748" i="11" s="1"/>
  <c r="T8749" i="11"/>
  <c r="U8749" i="11" s="1"/>
  <c r="T8750" i="11"/>
  <c r="U8750" i="11" s="1"/>
  <c r="T8751" i="11"/>
  <c r="U8751" i="11" s="1"/>
  <c r="T8752" i="11"/>
  <c r="U8752" i="11" s="1"/>
  <c r="T8753" i="11"/>
  <c r="U8753" i="11" s="1"/>
  <c r="T8754" i="11"/>
  <c r="U8754" i="11" s="1"/>
  <c r="T8755" i="11"/>
  <c r="U8755" i="11" s="1"/>
  <c r="T8756" i="11"/>
  <c r="U8756" i="11" s="1"/>
  <c r="T8757" i="11"/>
  <c r="U8757" i="11" s="1"/>
  <c r="T8758" i="11"/>
  <c r="U8758" i="11" s="1"/>
  <c r="T8759" i="11"/>
  <c r="U8759" i="11" s="1"/>
  <c r="T8760" i="11"/>
  <c r="U8760" i="11" s="1"/>
  <c r="T8761" i="11"/>
  <c r="U8761" i="11" s="1"/>
  <c r="T8762" i="11"/>
  <c r="U8762" i="11" s="1"/>
  <c r="T8763" i="11"/>
  <c r="U8763" i="11" s="1"/>
  <c r="T8764" i="11"/>
  <c r="U8764" i="11" s="1"/>
  <c r="T8765" i="11"/>
  <c r="U8765" i="11" s="1"/>
  <c r="T8766" i="11"/>
  <c r="U8766" i="11" s="1"/>
  <c r="T8767" i="11"/>
  <c r="U8767" i="11" s="1"/>
  <c r="T8768" i="11"/>
  <c r="U8768" i="11" s="1"/>
  <c r="T8769" i="11"/>
  <c r="U8769" i="11" s="1"/>
  <c r="T8770" i="11"/>
  <c r="U8770" i="11" s="1"/>
  <c r="T8771" i="11"/>
  <c r="U8771" i="11" s="1"/>
  <c r="T8772" i="11"/>
  <c r="U8772" i="11" s="1"/>
  <c r="T8773" i="11"/>
  <c r="U8773" i="11" s="1"/>
  <c r="T8774" i="11"/>
  <c r="U8774" i="11" s="1"/>
  <c r="T8775" i="11"/>
  <c r="U8775" i="11" s="1"/>
  <c r="T8776" i="11"/>
  <c r="U8776" i="11" s="1"/>
  <c r="T8777" i="11"/>
  <c r="U8777" i="11" s="1"/>
  <c r="T8778" i="11"/>
  <c r="U8778" i="11" s="1"/>
  <c r="T8779" i="11"/>
  <c r="U8779" i="11" s="1"/>
  <c r="T8780" i="11"/>
  <c r="U8780" i="11" s="1"/>
  <c r="T8781" i="11"/>
  <c r="U8781" i="11" s="1"/>
  <c r="T8782" i="11"/>
  <c r="U8782" i="11" s="1"/>
  <c r="T8783" i="11"/>
  <c r="U8783" i="11" s="1"/>
  <c r="T8784" i="11"/>
  <c r="U8784" i="11" s="1"/>
  <c r="T8785" i="11"/>
  <c r="U8785" i="11" s="1"/>
  <c r="T8786" i="11"/>
  <c r="U8786" i="11" s="1"/>
  <c r="T8787" i="11"/>
  <c r="U8787" i="11" s="1"/>
  <c r="T8788" i="11"/>
  <c r="U8788" i="11" s="1"/>
  <c r="T8789" i="11"/>
  <c r="U8789" i="11" s="1"/>
  <c r="T8790" i="11"/>
  <c r="U8790" i="11" s="1"/>
  <c r="T8791" i="11"/>
  <c r="U8791" i="11" s="1"/>
  <c r="T8792" i="11"/>
  <c r="U8792" i="11" s="1"/>
  <c r="T8793" i="11"/>
  <c r="U8793" i="11" s="1"/>
  <c r="T8794" i="11"/>
  <c r="U8794" i="11" s="1"/>
  <c r="T8795" i="11"/>
  <c r="U8795" i="11" s="1"/>
  <c r="T8796" i="11"/>
  <c r="U8796" i="11" s="1"/>
  <c r="T8797" i="11"/>
  <c r="U8797" i="11" s="1"/>
  <c r="T8798" i="11"/>
  <c r="U8798" i="11" s="1"/>
  <c r="T8799" i="11"/>
  <c r="U8799" i="11" s="1"/>
  <c r="T8800" i="11"/>
  <c r="U8800" i="11" s="1"/>
  <c r="T8801" i="11"/>
  <c r="U8801" i="11" s="1"/>
  <c r="T8802" i="11"/>
  <c r="U8802" i="11" s="1"/>
  <c r="T8803" i="11"/>
  <c r="U8803" i="11" s="1"/>
  <c r="T8804" i="11"/>
  <c r="U8804" i="11" s="1"/>
  <c r="T8805" i="11"/>
  <c r="U8805" i="11" s="1"/>
  <c r="T8806" i="11"/>
  <c r="U8806" i="11" s="1"/>
  <c r="T8807" i="11"/>
  <c r="U8807" i="11" s="1"/>
  <c r="T8808" i="11"/>
  <c r="U8808" i="11" s="1"/>
  <c r="T8809" i="11"/>
  <c r="U8809" i="11" s="1"/>
  <c r="T8810" i="11"/>
  <c r="U8810" i="11" s="1"/>
  <c r="T8811" i="11"/>
  <c r="U8811" i="11" s="1"/>
  <c r="T8812" i="11"/>
  <c r="U8812" i="11" s="1"/>
  <c r="T8813" i="11"/>
  <c r="U8813" i="11" s="1"/>
  <c r="T8814" i="11"/>
  <c r="U8814" i="11" s="1"/>
  <c r="T8815" i="11"/>
  <c r="U8815" i="11" s="1"/>
  <c r="T8816" i="11"/>
  <c r="U8816" i="11" s="1"/>
  <c r="T8817" i="11"/>
  <c r="U8817" i="11" s="1"/>
  <c r="T8818" i="11"/>
  <c r="U8818" i="11" s="1"/>
  <c r="T8819" i="11"/>
  <c r="U8819" i="11" s="1"/>
  <c r="T8820" i="11"/>
  <c r="U8820" i="11" s="1"/>
  <c r="T8821" i="11"/>
  <c r="U8821" i="11" s="1"/>
  <c r="T8822" i="11"/>
  <c r="U8822" i="11" s="1"/>
  <c r="T8823" i="11"/>
  <c r="U8823" i="11" s="1"/>
  <c r="T8824" i="11"/>
  <c r="U8824" i="11" s="1"/>
  <c r="T8825" i="11"/>
  <c r="U8825" i="11" s="1"/>
  <c r="T8826" i="11"/>
  <c r="U8826" i="11" s="1"/>
  <c r="T8827" i="11"/>
  <c r="U8827" i="11" s="1"/>
  <c r="T8828" i="11"/>
  <c r="U8828" i="11" s="1"/>
  <c r="T8829" i="11"/>
  <c r="U8829" i="11" s="1"/>
  <c r="T8830" i="11"/>
  <c r="U8830" i="11" s="1"/>
  <c r="T8831" i="11"/>
  <c r="U8831" i="11" s="1"/>
  <c r="T8832" i="11"/>
  <c r="U8832" i="11" s="1"/>
  <c r="T8833" i="11"/>
  <c r="U8833" i="11" s="1"/>
  <c r="T8834" i="11"/>
  <c r="U8834" i="11" s="1"/>
  <c r="T8835" i="11"/>
  <c r="U8835" i="11" s="1"/>
  <c r="T8836" i="11"/>
  <c r="U8836" i="11" s="1"/>
  <c r="T8837" i="11"/>
  <c r="U8837" i="11" s="1"/>
  <c r="T8838" i="11"/>
  <c r="U8838" i="11" s="1"/>
  <c r="T8839" i="11"/>
  <c r="U8839" i="11" s="1"/>
  <c r="T8840" i="11"/>
  <c r="U8840" i="11" s="1"/>
  <c r="T8841" i="11"/>
  <c r="U8841" i="11" s="1"/>
  <c r="T8842" i="11"/>
  <c r="U8842" i="11" s="1"/>
  <c r="T8843" i="11"/>
  <c r="U8843" i="11" s="1"/>
  <c r="T8844" i="11"/>
  <c r="U8844" i="11" s="1"/>
  <c r="T8845" i="11"/>
  <c r="U8845" i="11" s="1"/>
  <c r="T8846" i="11"/>
  <c r="U8846" i="11" s="1"/>
  <c r="T8847" i="11"/>
  <c r="U8847" i="11" s="1"/>
  <c r="T8848" i="11"/>
  <c r="U8848" i="11" s="1"/>
  <c r="T8849" i="11"/>
  <c r="U8849" i="11" s="1"/>
  <c r="T8850" i="11"/>
  <c r="U8850" i="11" s="1"/>
  <c r="T8851" i="11"/>
  <c r="U8851" i="11" s="1"/>
  <c r="T8852" i="11"/>
  <c r="U8852" i="11" s="1"/>
  <c r="T8853" i="11"/>
  <c r="U8853" i="11" s="1"/>
  <c r="T8854" i="11"/>
  <c r="U8854" i="11" s="1"/>
  <c r="T8855" i="11"/>
  <c r="U8855" i="11" s="1"/>
  <c r="T8856" i="11"/>
  <c r="U8856" i="11" s="1"/>
  <c r="T8857" i="11"/>
  <c r="U8857" i="11" s="1"/>
  <c r="T8858" i="11"/>
  <c r="U8858" i="11" s="1"/>
  <c r="T8859" i="11"/>
  <c r="U8859" i="11" s="1"/>
  <c r="T8860" i="11"/>
  <c r="U8860" i="11" s="1"/>
  <c r="T8861" i="11"/>
  <c r="U8861" i="11" s="1"/>
  <c r="T8862" i="11"/>
  <c r="U8862" i="11" s="1"/>
  <c r="T8863" i="11"/>
  <c r="U8863" i="11" s="1"/>
  <c r="T8864" i="11"/>
  <c r="U8864" i="11" s="1"/>
  <c r="T8865" i="11"/>
  <c r="U8865" i="11" s="1"/>
  <c r="T8866" i="11"/>
  <c r="U8866" i="11" s="1"/>
  <c r="T8867" i="11"/>
  <c r="U8867" i="11" s="1"/>
  <c r="T8868" i="11"/>
  <c r="U8868" i="11" s="1"/>
  <c r="T8869" i="11"/>
  <c r="U8869" i="11" s="1"/>
  <c r="T8870" i="11"/>
  <c r="U8870" i="11" s="1"/>
  <c r="T8871" i="11"/>
  <c r="U8871" i="11" s="1"/>
  <c r="T8872" i="11"/>
  <c r="U8872" i="11" s="1"/>
  <c r="T8873" i="11"/>
  <c r="U8873" i="11" s="1"/>
  <c r="T8874" i="11"/>
  <c r="U8874" i="11" s="1"/>
  <c r="T8875" i="11"/>
  <c r="U8875" i="11" s="1"/>
  <c r="T8876" i="11"/>
  <c r="U8876" i="11" s="1"/>
  <c r="T8877" i="11"/>
  <c r="U8877" i="11" s="1"/>
  <c r="T8878" i="11"/>
  <c r="U8878" i="11" s="1"/>
  <c r="T8879" i="11"/>
  <c r="U8879" i="11" s="1"/>
  <c r="T8880" i="11"/>
  <c r="U8880" i="11" s="1"/>
  <c r="T8881" i="11"/>
  <c r="U8881" i="11" s="1"/>
  <c r="T8882" i="11"/>
  <c r="U8882" i="11" s="1"/>
  <c r="T8883" i="11"/>
  <c r="U8883" i="11" s="1"/>
  <c r="T8884" i="11"/>
  <c r="U8884" i="11" s="1"/>
  <c r="T8885" i="11"/>
  <c r="U8885" i="11" s="1"/>
  <c r="T8886" i="11"/>
  <c r="U8886" i="11" s="1"/>
  <c r="T8887" i="11"/>
  <c r="U8887" i="11" s="1"/>
  <c r="T8888" i="11"/>
  <c r="U8888" i="11" s="1"/>
  <c r="T8889" i="11"/>
  <c r="U8889" i="11" s="1"/>
  <c r="T8890" i="11"/>
  <c r="U8890" i="11" s="1"/>
  <c r="T8891" i="11"/>
  <c r="U8891" i="11" s="1"/>
  <c r="T8892" i="11"/>
  <c r="U8892" i="11" s="1"/>
  <c r="T8893" i="11"/>
  <c r="U8893" i="11" s="1"/>
  <c r="T8894" i="11"/>
  <c r="U8894" i="11" s="1"/>
  <c r="T8895" i="11"/>
  <c r="U8895" i="11" s="1"/>
  <c r="T8896" i="11"/>
  <c r="U8896" i="11" s="1"/>
  <c r="T8897" i="11"/>
  <c r="U8897" i="11" s="1"/>
  <c r="T8898" i="11"/>
  <c r="U8898" i="11" s="1"/>
  <c r="T8899" i="11"/>
  <c r="U8899" i="11" s="1"/>
  <c r="T8900" i="11"/>
  <c r="U8900" i="11" s="1"/>
  <c r="T8901" i="11"/>
  <c r="U8901" i="11" s="1"/>
  <c r="T8902" i="11"/>
  <c r="U8902" i="11" s="1"/>
  <c r="T8903" i="11"/>
  <c r="U8903" i="11" s="1"/>
  <c r="T8904" i="11"/>
  <c r="U8904" i="11" s="1"/>
  <c r="T8905" i="11"/>
  <c r="U8905" i="11" s="1"/>
  <c r="T8906" i="11"/>
  <c r="U8906" i="11" s="1"/>
  <c r="T8907" i="11"/>
  <c r="U8907" i="11" s="1"/>
  <c r="T8908" i="11"/>
  <c r="U8908" i="11" s="1"/>
  <c r="T8909" i="11"/>
  <c r="U8909" i="11" s="1"/>
  <c r="T8910" i="11"/>
  <c r="U8910" i="11" s="1"/>
  <c r="T8911" i="11"/>
  <c r="U8911" i="11" s="1"/>
  <c r="T8912" i="11"/>
  <c r="U8912" i="11" s="1"/>
  <c r="T8913" i="11"/>
  <c r="U8913" i="11" s="1"/>
  <c r="T8914" i="11"/>
  <c r="U8914" i="11" s="1"/>
  <c r="T8915" i="11"/>
  <c r="U8915" i="11" s="1"/>
  <c r="T8916" i="11"/>
  <c r="U8916" i="11" s="1"/>
  <c r="T8917" i="11"/>
  <c r="U8917" i="11" s="1"/>
  <c r="T8918" i="11"/>
  <c r="U8918" i="11" s="1"/>
  <c r="T8919" i="11"/>
  <c r="U8919" i="11" s="1"/>
  <c r="T8920" i="11"/>
  <c r="U8920" i="11" s="1"/>
  <c r="T8921" i="11"/>
  <c r="U8921" i="11" s="1"/>
  <c r="T8922" i="11"/>
  <c r="U8922" i="11" s="1"/>
  <c r="T8923" i="11"/>
  <c r="U8923" i="11" s="1"/>
  <c r="T8924" i="11"/>
  <c r="U8924" i="11" s="1"/>
  <c r="T8925" i="11"/>
  <c r="U8925" i="11" s="1"/>
  <c r="T8926" i="11"/>
  <c r="U8926" i="11" s="1"/>
  <c r="T8927" i="11"/>
  <c r="U8927" i="11" s="1"/>
  <c r="T8928" i="11"/>
  <c r="U8928" i="11" s="1"/>
  <c r="T8929" i="11"/>
  <c r="U8929" i="11" s="1"/>
  <c r="T8930" i="11"/>
  <c r="U8930" i="11" s="1"/>
  <c r="T8931" i="11"/>
  <c r="U8931" i="11" s="1"/>
  <c r="T8932" i="11"/>
  <c r="U8932" i="11" s="1"/>
  <c r="T8933" i="11"/>
  <c r="U8933" i="11" s="1"/>
  <c r="T8934" i="11"/>
  <c r="U8934" i="11" s="1"/>
  <c r="T8935" i="11"/>
  <c r="U8935" i="11" s="1"/>
  <c r="T8936" i="11"/>
  <c r="U8936" i="11" s="1"/>
  <c r="T8937" i="11"/>
  <c r="U8937" i="11" s="1"/>
  <c r="T8938" i="11"/>
  <c r="U8938" i="11" s="1"/>
  <c r="T8939" i="11"/>
  <c r="U8939" i="11" s="1"/>
  <c r="T8940" i="11"/>
  <c r="U8940" i="11" s="1"/>
  <c r="T8941" i="11"/>
  <c r="U8941" i="11" s="1"/>
  <c r="T8942" i="11"/>
  <c r="U8942" i="11" s="1"/>
  <c r="T8943" i="11"/>
  <c r="U8943" i="11" s="1"/>
  <c r="T8944" i="11"/>
  <c r="U8944" i="11" s="1"/>
  <c r="T8945" i="11"/>
  <c r="U8945" i="11" s="1"/>
  <c r="T8946" i="11"/>
  <c r="U8946" i="11" s="1"/>
  <c r="T8947" i="11"/>
  <c r="U8947" i="11" s="1"/>
  <c r="T8948" i="11"/>
  <c r="U8948" i="11" s="1"/>
  <c r="T8949" i="11"/>
  <c r="U8949" i="11" s="1"/>
  <c r="T8950" i="11"/>
  <c r="U8950" i="11" s="1"/>
  <c r="T8951" i="11"/>
  <c r="U8951" i="11" s="1"/>
  <c r="T8952" i="11"/>
  <c r="U8952" i="11" s="1"/>
  <c r="T8953" i="11"/>
  <c r="U8953" i="11" s="1"/>
  <c r="T8954" i="11"/>
  <c r="U8954" i="11" s="1"/>
  <c r="T8955" i="11"/>
  <c r="U8955" i="11" s="1"/>
  <c r="T8956" i="11"/>
  <c r="U8956" i="11" s="1"/>
  <c r="T8957" i="11"/>
  <c r="U8957" i="11" s="1"/>
  <c r="T8958" i="11"/>
  <c r="U8958" i="11" s="1"/>
  <c r="T8959" i="11"/>
  <c r="U8959" i="11" s="1"/>
  <c r="T8960" i="11"/>
  <c r="U8960" i="11" s="1"/>
  <c r="T8961" i="11"/>
  <c r="U8961" i="11" s="1"/>
  <c r="T8962" i="11"/>
  <c r="U8962" i="11" s="1"/>
  <c r="T8963" i="11"/>
  <c r="U8963" i="11" s="1"/>
  <c r="T8964" i="11"/>
  <c r="U8964" i="11" s="1"/>
  <c r="T8965" i="11"/>
  <c r="U8965" i="11" s="1"/>
  <c r="T8966" i="11"/>
  <c r="U8966" i="11" s="1"/>
  <c r="T8967" i="11"/>
  <c r="U8967" i="11" s="1"/>
  <c r="T8968" i="11"/>
  <c r="U8968" i="11" s="1"/>
  <c r="T8969" i="11"/>
  <c r="U8969" i="11" s="1"/>
  <c r="T8970" i="11"/>
  <c r="U8970" i="11" s="1"/>
  <c r="T8971" i="11"/>
  <c r="U8971" i="11" s="1"/>
  <c r="T8972" i="11"/>
  <c r="U8972" i="11" s="1"/>
  <c r="T8973" i="11"/>
  <c r="U8973" i="11" s="1"/>
  <c r="T8974" i="11"/>
  <c r="U8974" i="11" s="1"/>
  <c r="T8975" i="11"/>
  <c r="U8975" i="11" s="1"/>
  <c r="T8976" i="11"/>
  <c r="U8976" i="11" s="1"/>
  <c r="T8977" i="11"/>
  <c r="U8977" i="11" s="1"/>
  <c r="T8978" i="11"/>
  <c r="U8978" i="11" s="1"/>
  <c r="T8979" i="11"/>
  <c r="U8979" i="11" s="1"/>
  <c r="T8980" i="11"/>
  <c r="U8980" i="11" s="1"/>
  <c r="T8981" i="11"/>
  <c r="U8981" i="11" s="1"/>
  <c r="T8982" i="11"/>
  <c r="U8982" i="11" s="1"/>
  <c r="T8983" i="11"/>
  <c r="U8983" i="11" s="1"/>
  <c r="T8984" i="11"/>
  <c r="U8984" i="11" s="1"/>
  <c r="T8985" i="11"/>
  <c r="U8985" i="11" s="1"/>
  <c r="T8986" i="11"/>
  <c r="U8986" i="11" s="1"/>
  <c r="T8987" i="11"/>
  <c r="U8987" i="11" s="1"/>
  <c r="T8988" i="11"/>
  <c r="U8988" i="11" s="1"/>
  <c r="T8989" i="11"/>
  <c r="U8989" i="11" s="1"/>
  <c r="T8990" i="11"/>
  <c r="U8990" i="11" s="1"/>
  <c r="T8991" i="11"/>
  <c r="U8991" i="11" s="1"/>
  <c r="T8992" i="11"/>
  <c r="U8992" i="11" s="1"/>
  <c r="T8993" i="11"/>
  <c r="U8993" i="11" s="1"/>
  <c r="T8994" i="11"/>
  <c r="U8994" i="11" s="1"/>
  <c r="T8995" i="11"/>
  <c r="U8995" i="11" s="1"/>
  <c r="T8996" i="11"/>
  <c r="U8996" i="11" s="1"/>
  <c r="T8997" i="11"/>
  <c r="U8997" i="11" s="1"/>
  <c r="T8998" i="11"/>
  <c r="U8998" i="11" s="1"/>
  <c r="T8999" i="11"/>
  <c r="U8999" i="11" s="1"/>
  <c r="T9000" i="11"/>
  <c r="U9000" i="11" s="1"/>
  <c r="T9001" i="11"/>
  <c r="U9001" i="11" s="1"/>
  <c r="T9002" i="11"/>
  <c r="U9002" i="11" s="1"/>
  <c r="T9003" i="11"/>
  <c r="U9003" i="11" s="1"/>
  <c r="T9004" i="11"/>
  <c r="U9004" i="11" s="1"/>
  <c r="T9005" i="11"/>
  <c r="U9005" i="11" s="1"/>
  <c r="T9006" i="11"/>
  <c r="U9006" i="11" s="1"/>
  <c r="T9007" i="11"/>
  <c r="U9007" i="11" s="1"/>
  <c r="T9008" i="11"/>
  <c r="U9008" i="11" s="1"/>
  <c r="T9009" i="11"/>
  <c r="U9009" i="11" s="1"/>
  <c r="T9010" i="11"/>
  <c r="U9010" i="11" s="1"/>
  <c r="T9011" i="11"/>
  <c r="U9011" i="11" s="1"/>
  <c r="T9012" i="11"/>
  <c r="U9012" i="11" s="1"/>
  <c r="T9013" i="11"/>
  <c r="U9013" i="11" s="1"/>
  <c r="T9014" i="11"/>
  <c r="U9014" i="11" s="1"/>
  <c r="T9015" i="11"/>
  <c r="U9015" i="11" s="1"/>
  <c r="T9016" i="11"/>
  <c r="U9016" i="11" s="1"/>
  <c r="T9017" i="11"/>
  <c r="U9017" i="11" s="1"/>
  <c r="T9018" i="11"/>
  <c r="U9018" i="11" s="1"/>
  <c r="T9019" i="11"/>
  <c r="U9019" i="11" s="1"/>
  <c r="T9020" i="11"/>
  <c r="U9020" i="11" s="1"/>
  <c r="T9021" i="11"/>
  <c r="U9021" i="11" s="1"/>
  <c r="T9022" i="11"/>
  <c r="U9022" i="11" s="1"/>
  <c r="T9023" i="11"/>
  <c r="U9023" i="11" s="1"/>
  <c r="T9024" i="11"/>
  <c r="U9024" i="11" s="1"/>
  <c r="T9025" i="11"/>
  <c r="U9025" i="11" s="1"/>
  <c r="T9026" i="11"/>
  <c r="U9026" i="11" s="1"/>
  <c r="T9027" i="11"/>
  <c r="U9027" i="11" s="1"/>
  <c r="T9028" i="11"/>
  <c r="U9028" i="11" s="1"/>
  <c r="T9029" i="11"/>
  <c r="U9029" i="11" s="1"/>
  <c r="T9030" i="11"/>
  <c r="U9030" i="11" s="1"/>
  <c r="T9031" i="11"/>
  <c r="U9031" i="11" s="1"/>
  <c r="T9032" i="11"/>
  <c r="U9032" i="11" s="1"/>
  <c r="T9033" i="11"/>
  <c r="U9033" i="11" s="1"/>
  <c r="T9034" i="11"/>
  <c r="U9034" i="11" s="1"/>
  <c r="T9035" i="11"/>
  <c r="U9035" i="11" s="1"/>
  <c r="T9036" i="11"/>
  <c r="U9036" i="11" s="1"/>
  <c r="T9037" i="11"/>
  <c r="U9037" i="11" s="1"/>
  <c r="T9038" i="11"/>
  <c r="U9038" i="11" s="1"/>
  <c r="T9039" i="11"/>
  <c r="U9039" i="11" s="1"/>
  <c r="T9040" i="11"/>
  <c r="U9040" i="11" s="1"/>
  <c r="T9041" i="11"/>
  <c r="U9041" i="11" s="1"/>
  <c r="T9042" i="11"/>
  <c r="U9042" i="11" s="1"/>
  <c r="T9043" i="11"/>
  <c r="U9043" i="11" s="1"/>
  <c r="T9044" i="11"/>
  <c r="U9044" i="11" s="1"/>
  <c r="T9045" i="11"/>
  <c r="U9045" i="11" s="1"/>
  <c r="T9046" i="11"/>
  <c r="U9046" i="11" s="1"/>
  <c r="T9047" i="11"/>
  <c r="U9047" i="11" s="1"/>
  <c r="T9048" i="11"/>
  <c r="U9048" i="11" s="1"/>
  <c r="T9049" i="11"/>
  <c r="U9049" i="11" s="1"/>
  <c r="T9050" i="11"/>
  <c r="U9050" i="11" s="1"/>
  <c r="T9051" i="11"/>
  <c r="U9051" i="11" s="1"/>
  <c r="T9052" i="11"/>
  <c r="U9052" i="11" s="1"/>
  <c r="T9053" i="11"/>
  <c r="U9053" i="11" s="1"/>
  <c r="T9054" i="11"/>
  <c r="U9054" i="11" s="1"/>
  <c r="T9055" i="11"/>
  <c r="U9055" i="11" s="1"/>
  <c r="T9056" i="11"/>
  <c r="U9056" i="11" s="1"/>
  <c r="T9057" i="11"/>
  <c r="U9057" i="11" s="1"/>
  <c r="T9058" i="11"/>
  <c r="U9058" i="11" s="1"/>
  <c r="T9059" i="11"/>
  <c r="U9059" i="11" s="1"/>
  <c r="T9060" i="11"/>
  <c r="U9060" i="11" s="1"/>
  <c r="T9061" i="11"/>
  <c r="U9061" i="11" s="1"/>
  <c r="T9062" i="11"/>
  <c r="U9062" i="11" s="1"/>
  <c r="T9063" i="11"/>
  <c r="U9063" i="11" s="1"/>
  <c r="T9064" i="11"/>
  <c r="U9064" i="11" s="1"/>
  <c r="T9065" i="11"/>
  <c r="U9065" i="11" s="1"/>
  <c r="T9066" i="11"/>
  <c r="U9066" i="11" s="1"/>
  <c r="T9067" i="11"/>
  <c r="U9067" i="11" s="1"/>
  <c r="T9068" i="11"/>
  <c r="U9068" i="11" s="1"/>
  <c r="T9069" i="11"/>
  <c r="U9069" i="11" s="1"/>
  <c r="T9070" i="11"/>
  <c r="U9070" i="11" s="1"/>
  <c r="T9071" i="11"/>
  <c r="U9071" i="11" s="1"/>
  <c r="T9072" i="11"/>
  <c r="U9072" i="11" s="1"/>
  <c r="T9073" i="11"/>
  <c r="U9073" i="11" s="1"/>
  <c r="T9074" i="11"/>
  <c r="U9074" i="11" s="1"/>
  <c r="T9075" i="11"/>
  <c r="U9075" i="11" s="1"/>
  <c r="T9076" i="11"/>
  <c r="U9076" i="11" s="1"/>
  <c r="T9077" i="11"/>
  <c r="U9077" i="11" s="1"/>
  <c r="T9078" i="11"/>
  <c r="U9078" i="11" s="1"/>
  <c r="T9079" i="11"/>
  <c r="U9079" i="11" s="1"/>
  <c r="T9080" i="11"/>
  <c r="U9080" i="11" s="1"/>
  <c r="T9081" i="11"/>
  <c r="U9081" i="11" s="1"/>
  <c r="T9082" i="11"/>
  <c r="U9082" i="11" s="1"/>
  <c r="T9083" i="11"/>
  <c r="U9083" i="11" s="1"/>
  <c r="T9084" i="11"/>
  <c r="U9084" i="11" s="1"/>
  <c r="T9085" i="11"/>
  <c r="U9085" i="11" s="1"/>
  <c r="T9086" i="11"/>
  <c r="U9086" i="11" s="1"/>
  <c r="T9087" i="11"/>
  <c r="U9087" i="11" s="1"/>
  <c r="T9088" i="11"/>
  <c r="U9088" i="11" s="1"/>
  <c r="T9089" i="11"/>
  <c r="U9089" i="11" s="1"/>
  <c r="T9090" i="11"/>
  <c r="U9090" i="11" s="1"/>
  <c r="T9091" i="11"/>
  <c r="U9091" i="11" s="1"/>
  <c r="T9092" i="11"/>
  <c r="U9092" i="11" s="1"/>
  <c r="T9093" i="11"/>
  <c r="U9093" i="11" s="1"/>
  <c r="T9094" i="11"/>
  <c r="U9094" i="11" s="1"/>
  <c r="T9095" i="11"/>
  <c r="U9095" i="11" s="1"/>
  <c r="T9096" i="11"/>
  <c r="U9096" i="11" s="1"/>
  <c r="T9097" i="11"/>
  <c r="U9097" i="11" s="1"/>
  <c r="T9098" i="11"/>
  <c r="U9098" i="11" s="1"/>
  <c r="T9099" i="11"/>
  <c r="U9099" i="11" s="1"/>
  <c r="T9100" i="11"/>
  <c r="U9100" i="11" s="1"/>
  <c r="T9101" i="11"/>
  <c r="U9101" i="11" s="1"/>
  <c r="T9102" i="11"/>
  <c r="U9102" i="11" s="1"/>
  <c r="T9103" i="11"/>
  <c r="U9103" i="11" s="1"/>
  <c r="T9104" i="11"/>
  <c r="U9104" i="11" s="1"/>
  <c r="T9105" i="11"/>
  <c r="U9105" i="11" s="1"/>
  <c r="T9106" i="11"/>
  <c r="U9106" i="11" s="1"/>
  <c r="T9107" i="11"/>
  <c r="U9107" i="11" s="1"/>
  <c r="T9108" i="11"/>
  <c r="U9108" i="11" s="1"/>
  <c r="T9109" i="11"/>
  <c r="U9109" i="11" s="1"/>
  <c r="T9110" i="11"/>
  <c r="U9110" i="11" s="1"/>
  <c r="T9111" i="11"/>
  <c r="U9111" i="11" s="1"/>
  <c r="T9112" i="11"/>
  <c r="U9112" i="11" s="1"/>
  <c r="T9113" i="11"/>
  <c r="U9113" i="11" s="1"/>
  <c r="T9114" i="11"/>
  <c r="U9114" i="11" s="1"/>
  <c r="T9115" i="11"/>
  <c r="U9115" i="11" s="1"/>
  <c r="T9116" i="11"/>
  <c r="U9116" i="11" s="1"/>
  <c r="T9117" i="11"/>
  <c r="U9117" i="11" s="1"/>
  <c r="T9118" i="11"/>
  <c r="U9118" i="11" s="1"/>
  <c r="T9119" i="11"/>
  <c r="U9119" i="11" s="1"/>
  <c r="T9120" i="11"/>
  <c r="U9120" i="11" s="1"/>
  <c r="T9121" i="11"/>
  <c r="U9121" i="11" s="1"/>
  <c r="T9122" i="11"/>
  <c r="U9122" i="11" s="1"/>
  <c r="T9123" i="11"/>
  <c r="U9123" i="11" s="1"/>
  <c r="T9124" i="11"/>
  <c r="U9124" i="11" s="1"/>
  <c r="T9125" i="11"/>
  <c r="U9125" i="11" s="1"/>
  <c r="T9126" i="11"/>
  <c r="U9126" i="11" s="1"/>
  <c r="T9127" i="11"/>
  <c r="U9127" i="11" s="1"/>
  <c r="T9128" i="11"/>
  <c r="U9128" i="11" s="1"/>
  <c r="T9129" i="11"/>
  <c r="U9129" i="11" s="1"/>
  <c r="T9130" i="11"/>
  <c r="U9130" i="11" s="1"/>
  <c r="T9131" i="11"/>
  <c r="U9131" i="11" s="1"/>
  <c r="T9132" i="11"/>
  <c r="U9132" i="11" s="1"/>
  <c r="T9133" i="11"/>
  <c r="U9133" i="11" s="1"/>
  <c r="T9134" i="11"/>
  <c r="U9134" i="11" s="1"/>
  <c r="T9135" i="11"/>
  <c r="U9135" i="11" s="1"/>
  <c r="T9136" i="11"/>
  <c r="U9136" i="11" s="1"/>
  <c r="T9137" i="11"/>
  <c r="U9137" i="11" s="1"/>
  <c r="T9138" i="11"/>
  <c r="U9138" i="11" s="1"/>
  <c r="T9139" i="11"/>
  <c r="U9139" i="11" s="1"/>
  <c r="T9140" i="11"/>
  <c r="U9140" i="11" s="1"/>
  <c r="T9141" i="11"/>
  <c r="U9141" i="11" s="1"/>
  <c r="T9142" i="11"/>
  <c r="U9142" i="11" s="1"/>
  <c r="T9143" i="11"/>
  <c r="U9143" i="11" s="1"/>
  <c r="T9144" i="11"/>
  <c r="U9144" i="11" s="1"/>
  <c r="T9145" i="11"/>
  <c r="U9145" i="11" s="1"/>
  <c r="T9146" i="11"/>
  <c r="U9146" i="11" s="1"/>
  <c r="T9147" i="11"/>
  <c r="U9147" i="11" s="1"/>
  <c r="T9148" i="11"/>
  <c r="U9148" i="11" s="1"/>
  <c r="T9149" i="11"/>
  <c r="U9149" i="11" s="1"/>
  <c r="T9150" i="11"/>
  <c r="U9150" i="11" s="1"/>
  <c r="T9151" i="11"/>
  <c r="U9151" i="11" s="1"/>
  <c r="T9152" i="11"/>
  <c r="U9152" i="11" s="1"/>
  <c r="T9153" i="11"/>
  <c r="U9153" i="11" s="1"/>
  <c r="T9154" i="11"/>
  <c r="U9154" i="11" s="1"/>
  <c r="T9155" i="11"/>
  <c r="U9155" i="11" s="1"/>
  <c r="T9156" i="11"/>
  <c r="U9156" i="11" s="1"/>
  <c r="T9157" i="11"/>
  <c r="U9157" i="11" s="1"/>
  <c r="T9158" i="11"/>
  <c r="U9158" i="11" s="1"/>
  <c r="T9159" i="11"/>
  <c r="U9159" i="11" s="1"/>
  <c r="T9160" i="11"/>
  <c r="U9160" i="11" s="1"/>
  <c r="T9161" i="11"/>
  <c r="U9161" i="11" s="1"/>
  <c r="T9162" i="11"/>
  <c r="U9162" i="11" s="1"/>
  <c r="T9163" i="11"/>
  <c r="U9163" i="11" s="1"/>
  <c r="T9164" i="11"/>
  <c r="U9164" i="11" s="1"/>
  <c r="T9165" i="11"/>
  <c r="U9165" i="11" s="1"/>
  <c r="T9166" i="11"/>
  <c r="U9166" i="11" s="1"/>
  <c r="T9167" i="11"/>
  <c r="U9167" i="11" s="1"/>
  <c r="T9168" i="11"/>
  <c r="U9168" i="11" s="1"/>
  <c r="T9169" i="11"/>
  <c r="U9169" i="11" s="1"/>
  <c r="T9170" i="11"/>
  <c r="U9170" i="11" s="1"/>
  <c r="T9171" i="11"/>
  <c r="U9171" i="11" s="1"/>
  <c r="T9172" i="11"/>
  <c r="U9172" i="11" s="1"/>
  <c r="T9173" i="11"/>
  <c r="U9173" i="11" s="1"/>
  <c r="T9174" i="11"/>
  <c r="U9174" i="11" s="1"/>
  <c r="T9175" i="11"/>
  <c r="U9175" i="11" s="1"/>
  <c r="T9176" i="11"/>
  <c r="U9176" i="11" s="1"/>
  <c r="T9177" i="11"/>
  <c r="U9177" i="11" s="1"/>
  <c r="T9178" i="11"/>
  <c r="U9178" i="11" s="1"/>
  <c r="T9179" i="11"/>
  <c r="U9179" i="11" s="1"/>
  <c r="T9180" i="11"/>
  <c r="U9180" i="11" s="1"/>
  <c r="T9181" i="11"/>
  <c r="U9181" i="11" s="1"/>
  <c r="T9182" i="11"/>
  <c r="U9182" i="11" s="1"/>
  <c r="T9183" i="11"/>
  <c r="U9183" i="11" s="1"/>
  <c r="T9184" i="11"/>
  <c r="U9184" i="11" s="1"/>
  <c r="T9185" i="11"/>
  <c r="U9185" i="11" s="1"/>
  <c r="T9186" i="11"/>
  <c r="U9186" i="11" s="1"/>
  <c r="T9187" i="11"/>
  <c r="U9187" i="11" s="1"/>
  <c r="T9188" i="11"/>
  <c r="U9188" i="11" s="1"/>
  <c r="T9189" i="11"/>
  <c r="U9189" i="11" s="1"/>
  <c r="T9190" i="11"/>
  <c r="U9190" i="11" s="1"/>
  <c r="T9191" i="11"/>
  <c r="U9191" i="11" s="1"/>
  <c r="T9192" i="11"/>
  <c r="U9192" i="11" s="1"/>
  <c r="T9193" i="11"/>
  <c r="U9193" i="11" s="1"/>
  <c r="T9194" i="11"/>
  <c r="U9194" i="11" s="1"/>
  <c r="T9195" i="11"/>
  <c r="U9195" i="11" s="1"/>
  <c r="T9196" i="11"/>
  <c r="U9196" i="11" s="1"/>
  <c r="T9197" i="11"/>
  <c r="U9197" i="11" s="1"/>
  <c r="T9198" i="11"/>
  <c r="U9198" i="11" s="1"/>
  <c r="T9199" i="11"/>
  <c r="U9199" i="11" s="1"/>
  <c r="T9200" i="11"/>
  <c r="U9200" i="11" s="1"/>
  <c r="T9201" i="11"/>
  <c r="U9201" i="11" s="1"/>
  <c r="T9202" i="11"/>
  <c r="U9202" i="11" s="1"/>
  <c r="T9203" i="11"/>
  <c r="U9203" i="11" s="1"/>
  <c r="T9204" i="11"/>
  <c r="U9204" i="11" s="1"/>
  <c r="T9205" i="11"/>
  <c r="U9205" i="11" s="1"/>
  <c r="T9206" i="11"/>
  <c r="U9206" i="11" s="1"/>
  <c r="T9207" i="11"/>
  <c r="U9207" i="11" s="1"/>
  <c r="T9208" i="11"/>
  <c r="U9208" i="11" s="1"/>
  <c r="T9209" i="11"/>
  <c r="U9209" i="11" s="1"/>
  <c r="T9210" i="11"/>
  <c r="U9210" i="11" s="1"/>
  <c r="T9211" i="11"/>
  <c r="U9211" i="11" s="1"/>
  <c r="T9212" i="11"/>
  <c r="U9212" i="11" s="1"/>
  <c r="T9213" i="11"/>
  <c r="U9213" i="11" s="1"/>
  <c r="T9214" i="11"/>
  <c r="U9214" i="11" s="1"/>
  <c r="T9215" i="11"/>
  <c r="U9215" i="11" s="1"/>
  <c r="T9216" i="11"/>
  <c r="U9216" i="11" s="1"/>
  <c r="T9217" i="11"/>
  <c r="U9217" i="11" s="1"/>
  <c r="T9218" i="11"/>
  <c r="U9218" i="11" s="1"/>
  <c r="T9219" i="11"/>
  <c r="U9219" i="11" s="1"/>
  <c r="T9220" i="11"/>
  <c r="U9220" i="11" s="1"/>
  <c r="T9221" i="11"/>
  <c r="U9221" i="11" s="1"/>
  <c r="T9222" i="11"/>
  <c r="U9222" i="11" s="1"/>
  <c r="T9223" i="11"/>
  <c r="U9223" i="11" s="1"/>
  <c r="T9224" i="11"/>
  <c r="U9224" i="11" s="1"/>
  <c r="T9225" i="11"/>
  <c r="U9225" i="11" s="1"/>
  <c r="T9226" i="11"/>
  <c r="U9226" i="11" s="1"/>
  <c r="T9227" i="11"/>
  <c r="U9227" i="11" s="1"/>
  <c r="T9228" i="11"/>
  <c r="U9228" i="11" s="1"/>
  <c r="T9229" i="11"/>
  <c r="U9229" i="11" s="1"/>
  <c r="T9230" i="11"/>
  <c r="U9230" i="11" s="1"/>
  <c r="T9231" i="11"/>
  <c r="U9231" i="11" s="1"/>
  <c r="T9232" i="11"/>
  <c r="U9232" i="11" s="1"/>
  <c r="T9233" i="11"/>
  <c r="U9233" i="11" s="1"/>
  <c r="T9234" i="11"/>
  <c r="U9234" i="11" s="1"/>
  <c r="T9235" i="11"/>
  <c r="U9235" i="11" s="1"/>
  <c r="T9236" i="11"/>
  <c r="U9236" i="11" s="1"/>
  <c r="T9237" i="11"/>
  <c r="U9237" i="11" s="1"/>
  <c r="T9238" i="11"/>
  <c r="U9238" i="11" s="1"/>
  <c r="T9239" i="11"/>
  <c r="U9239" i="11" s="1"/>
  <c r="T9240" i="11"/>
  <c r="U9240" i="11" s="1"/>
  <c r="T9241" i="11"/>
  <c r="U9241" i="11" s="1"/>
  <c r="T9242" i="11"/>
  <c r="U9242" i="11" s="1"/>
  <c r="T9243" i="11"/>
  <c r="U9243" i="11" s="1"/>
  <c r="T9244" i="11"/>
  <c r="U9244" i="11" s="1"/>
  <c r="T9245" i="11"/>
  <c r="U9245" i="11" s="1"/>
  <c r="T9246" i="11"/>
  <c r="U9246" i="11" s="1"/>
  <c r="T9247" i="11"/>
  <c r="U9247" i="11" s="1"/>
  <c r="T9248" i="11"/>
  <c r="U9248" i="11" s="1"/>
  <c r="T9249" i="11"/>
  <c r="U9249" i="11" s="1"/>
  <c r="T9250" i="11"/>
  <c r="U9250" i="11" s="1"/>
  <c r="T9251" i="11"/>
  <c r="U9251" i="11" s="1"/>
  <c r="T9252" i="11"/>
  <c r="U9252" i="11" s="1"/>
  <c r="T9253" i="11"/>
  <c r="U9253" i="11" s="1"/>
  <c r="T9254" i="11"/>
  <c r="U9254" i="11" s="1"/>
  <c r="T9255" i="11"/>
  <c r="U9255" i="11" s="1"/>
  <c r="T9256" i="11"/>
  <c r="U9256" i="11" s="1"/>
  <c r="T9257" i="11"/>
  <c r="U9257" i="11" s="1"/>
  <c r="T9258" i="11"/>
  <c r="U9258" i="11" s="1"/>
  <c r="T9259" i="11"/>
  <c r="U9259" i="11" s="1"/>
  <c r="T9260" i="11"/>
  <c r="U9260" i="11" s="1"/>
  <c r="T9261" i="11"/>
  <c r="U9261" i="11" s="1"/>
  <c r="T9262" i="11"/>
  <c r="U9262" i="11" s="1"/>
  <c r="T9263" i="11"/>
  <c r="U9263" i="11" s="1"/>
  <c r="T9264" i="11"/>
  <c r="U9264" i="11" s="1"/>
  <c r="T9265" i="11"/>
  <c r="U9265" i="11" s="1"/>
  <c r="T9266" i="11"/>
  <c r="U9266" i="11" s="1"/>
  <c r="T9267" i="11"/>
  <c r="U9267" i="11" s="1"/>
  <c r="T9268" i="11"/>
  <c r="U9268" i="11" s="1"/>
  <c r="T9269" i="11"/>
  <c r="U9269" i="11" s="1"/>
  <c r="T9270" i="11"/>
  <c r="U9270" i="11" s="1"/>
  <c r="T9271" i="11"/>
  <c r="U9271" i="11" s="1"/>
  <c r="T9272" i="11"/>
  <c r="U9272" i="11" s="1"/>
  <c r="T9273" i="11"/>
  <c r="U9273" i="11" s="1"/>
  <c r="T9274" i="11"/>
  <c r="U9274" i="11" s="1"/>
  <c r="T9275" i="11"/>
  <c r="U9275" i="11" s="1"/>
  <c r="T9276" i="11"/>
  <c r="U9276" i="11" s="1"/>
  <c r="T9277" i="11"/>
  <c r="U9277" i="11" s="1"/>
  <c r="T9278" i="11"/>
  <c r="U9278" i="11" s="1"/>
  <c r="T9279" i="11"/>
  <c r="U9279" i="11" s="1"/>
  <c r="T9280" i="11"/>
  <c r="U9280" i="11" s="1"/>
  <c r="T9281" i="11"/>
  <c r="U9281" i="11" s="1"/>
  <c r="T9282" i="11"/>
  <c r="U9282" i="11" s="1"/>
  <c r="T9283" i="11"/>
  <c r="U9283" i="11" s="1"/>
  <c r="T9284" i="11"/>
  <c r="U9284" i="11" s="1"/>
  <c r="T9285" i="11"/>
  <c r="U9285" i="11" s="1"/>
  <c r="T9286" i="11"/>
  <c r="U9286" i="11" s="1"/>
  <c r="T9287" i="11"/>
  <c r="U9287" i="11" s="1"/>
  <c r="T9288" i="11"/>
  <c r="U9288" i="11" s="1"/>
  <c r="T9289" i="11"/>
  <c r="U9289" i="11" s="1"/>
  <c r="T9290" i="11"/>
  <c r="U9290" i="11" s="1"/>
  <c r="T9291" i="11"/>
  <c r="U9291" i="11" s="1"/>
  <c r="T9292" i="11"/>
  <c r="U9292" i="11" s="1"/>
  <c r="T9293" i="11"/>
  <c r="U9293" i="11" s="1"/>
  <c r="T9294" i="11"/>
  <c r="U9294" i="11" s="1"/>
  <c r="T9295" i="11"/>
  <c r="U9295" i="11" s="1"/>
  <c r="T9296" i="11"/>
  <c r="U9296" i="11" s="1"/>
  <c r="T9297" i="11"/>
  <c r="U9297" i="11" s="1"/>
  <c r="T9298" i="11"/>
  <c r="U9298" i="11" s="1"/>
  <c r="T9299" i="11"/>
  <c r="U9299" i="11" s="1"/>
  <c r="T9300" i="11"/>
  <c r="U9300" i="11" s="1"/>
  <c r="T9301" i="11"/>
  <c r="U9301" i="11" s="1"/>
  <c r="T9302" i="11"/>
  <c r="U9302" i="11" s="1"/>
  <c r="T9303" i="11"/>
  <c r="U9303" i="11" s="1"/>
  <c r="T9304" i="11"/>
  <c r="U9304" i="11" s="1"/>
  <c r="T9305" i="11"/>
  <c r="U9305" i="11" s="1"/>
  <c r="T9306" i="11"/>
  <c r="U9306" i="11" s="1"/>
  <c r="T9307" i="11"/>
  <c r="U9307" i="11" s="1"/>
  <c r="T9308" i="11"/>
  <c r="U9308" i="11" s="1"/>
  <c r="T9309" i="11"/>
  <c r="U9309" i="11" s="1"/>
  <c r="T9310" i="11"/>
  <c r="U9310" i="11" s="1"/>
  <c r="T9311" i="11"/>
  <c r="U9311" i="11" s="1"/>
  <c r="T9312" i="11"/>
  <c r="U9312" i="11" s="1"/>
  <c r="T9313" i="11"/>
  <c r="U9313" i="11" s="1"/>
  <c r="T9314" i="11"/>
  <c r="U9314" i="11" s="1"/>
  <c r="T9315" i="11"/>
  <c r="U9315" i="11" s="1"/>
  <c r="T9316" i="11"/>
  <c r="U9316" i="11" s="1"/>
  <c r="T9317" i="11"/>
  <c r="U9317" i="11" s="1"/>
  <c r="T9318" i="11"/>
  <c r="U9318" i="11" s="1"/>
  <c r="T9319" i="11"/>
  <c r="U9319" i="11" s="1"/>
  <c r="T9320" i="11"/>
  <c r="U9320" i="11" s="1"/>
  <c r="T9321" i="11"/>
  <c r="U9321" i="11" s="1"/>
  <c r="T9322" i="11"/>
  <c r="U9322" i="11" s="1"/>
  <c r="T9323" i="11"/>
  <c r="U9323" i="11" s="1"/>
  <c r="T9324" i="11"/>
  <c r="U9324" i="11" s="1"/>
  <c r="T9325" i="11"/>
  <c r="U9325" i="11" s="1"/>
  <c r="T9326" i="11"/>
  <c r="U9326" i="11" s="1"/>
  <c r="T9327" i="11"/>
  <c r="U9327" i="11" s="1"/>
  <c r="T9328" i="11"/>
  <c r="U9328" i="11" s="1"/>
  <c r="T9329" i="11"/>
  <c r="U9329" i="11" s="1"/>
  <c r="T9330" i="11"/>
  <c r="U9330" i="11" s="1"/>
  <c r="T9331" i="11"/>
  <c r="U9331" i="11" s="1"/>
  <c r="T9332" i="11"/>
  <c r="U9332" i="11" s="1"/>
  <c r="T9333" i="11"/>
  <c r="U9333" i="11" s="1"/>
  <c r="T9334" i="11"/>
  <c r="U9334" i="11" s="1"/>
  <c r="T9335" i="11"/>
  <c r="U9335" i="11" s="1"/>
  <c r="T9336" i="11"/>
  <c r="U9336" i="11" s="1"/>
  <c r="T9337" i="11"/>
  <c r="U9337" i="11" s="1"/>
  <c r="T9338" i="11"/>
  <c r="U9338" i="11" s="1"/>
  <c r="T9339" i="11"/>
  <c r="U9339" i="11" s="1"/>
  <c r="T9340" i="11"/>
  <c r="U9340" i="11" s="1"/>
  <c r="T9341" i="11"/>
  <c r="U9341" i="11" s="1"/>
  <c r="T9342" i="11"/>
  <c r="U9342" i="11" s="1"/>
  <c r="T9343" i="11"/>
  <c r="U9343" i="11" s="1"/>
  <c r="T9344" i="11"/>
  <c r="U9344" i="11" s="1"/>
  <c r="T9345" i="11"/>
  <c r="U9345" i="11" s="1"/>
  <c r="T9346" i="11"/>
  <c r="U9346" i="11" s="1"/>
  <c r="T9347" i="11"/>
  <c r="U9347" i="11" s="1"/>
  <c r="T9348" i="11"/>
  <c r="U9348" i="11" s="1"/>
  <c r="T9349" i="11"/>
  <c r="U9349" i="11" s="1"/>
  <c r="T9350" i="11"/>
  <c r="U9350" i="11" s="1"/>
  <c r="T9351" i="11"/>
  <c r="U9351" i="11" s="1"/>
  <c r="T9352" i="11"/>
  <c r="U9352" i="11" s="1"/>
  <c r="T9353" i="11"/>
  <c r="U9353" i="11" s="1"/>
  <c r="T9354" i="11"/>
  <c r="U9354" i="11" s="1"/>
  <c r="T9355" i="11"/>
  <c r="U9355" i="11" s="1"/>
  <c r="T9356" i="11"/>
  <c r="U9356" i="11" s="1"/>
  <c r="T9357" i="11"/>
  <c r="U9357" i="11" s="1"/>
  <c r="T9358" i="11"/>
  <c r="U9358" i="11" s="1"/>
  <c r="T9359" i="11"/>
  <c r="U9359" i="11" s="1"/>
  <c r="T9360" i="11"/>
  <c r="U9360" i="11" s="1"/>
  <c r="T9361" i="11"/>
  <c r="U9361" i="11" s="1"/>
  <c r="T9362" i="11"/>
  <c r="U9362" i="11" s="1"/>
  <c r="T9363" i="11"/>
  <c r="U9363" i="11" s="1"/>
  <c r="T9364" i="11"/>
  <c r="U9364" i="11" s="1"/>
  <c r="T9365" i="11"/>
  <c r="U9365" i="11" s="1"/>
  <c r="T9366" i="11"/>
  <c r="U9366" i="11" s="1"/>
  <c r="T9367" i="11"/>
  <c r="U9367" i="11" s="1"/>
  <c r="T9368" i="11"/>
  <c r="U9368" i="11" s="1"/>
  <c r="T9369" i="11"/>
  <c r="U9369" i="11" s="1"/>
  <c r="T9370" i="11"/>
  <c r="U9370" i="11" s="1"/>
  <c r="T9371" i="11"/>
  <c r="U9371" i="11" s="1"/>
  <c r="T9372" i="11"/>
  <c r="U9372" i="11" s="1"/>
  <c r="T9373" i="11"/>
  <c r="U9373" i="11" s="1"/>
  <c r="T9374" i="11"/>
  <c r="U9374" i="11" s="1"/>
  <c r="T9375" i="11"/>
  <c r="U9375" i="11" s="1"/>
  <c r="T9376" i="11"/>
  <c r="U9376" i="11" s="1"/>
  <c r="T9377" i="11"/>
  <c r="U9377" i="11" s="1"/>
  <c r="T9378" i="11"/>
  <c r="U9378" i="11" s="1"/>
  <c r="T9379" i="11"/>
  <c r="U9379" i="11" s="1"/>
  <c r="T9380" i="11"/>
  <c r="U9380" i="11" s="1"/>
  <c r="T9381" i="11"/>
  <c r="U9381" i="11" s="1"/>
  <c r="T9382" i="11"/>
  <c r="U9382" i="11" s="1"/>
  <c r="T9383" i="11"/>
  <c r="U9383" i="11" s="1"/>
  <c r="T9384" i="11"/>
  <c r="U9384" i="11" s="1"/>
  <c r="T9385" i="11"/>
  <c r="U9385" i="11" s="1"/>
  <c r="T9386" i="11"/>
  <c r="U9386" i="11" s="1"/>
  <c r="T9387" i="11"/>
  <c r="U9387" i="11" s="1"/>
  <c r="T9388" i="11"/>
  <c r="U9388" i="11" s="1"/>
  <c r="T9389" i="11"/>
  <c r="U9389" i="11" s="1"/>
  <c r="T9390" i="11"/>
  <c r="U9390" i="11" s="1"/>
  <c r="T9391" i="11"/>
  <c r="U9391" i="11" s="1"/>
  <c r="T9392" i="11"/>
  <c r="U9392" i="11" s="1"/>
  <c r="T9393" i="11"/>
  <c r="U9393" i="11" s="1"/>
  <c r="T9394" i="11"/>
  <c r="U9394" i="11" s="1"/>
  <c r="T9395" i="11"/>
  <c r="U9395" i="11" s="1"/>
  <c r="T9396" i="11"/>
  <c r="U9396" i="11" s="1"/>
  <c r="T9397" i="11"/>
  <c r="U9397" i="11" s="1"/>
  <c r="T9398" i="11"/>
  <c r="U9398" i="11" s="1"/>
  <c r="T9399" i="11"/>
  <c r="U9399" i="11" s="1"/>
  <c r="T9400" i="11"/>
  <c r="U9400" i="11" s="1"/>
  <c r="T9401" i="11"/>
  <c r="U9401" i="11" s="1"/>
  <c r="T9402" i="11"/>
  <c r="U9402" i="11" s="1"/>
  <c r="T9403" i="11"/>
  <c r="U9403" i="11" s="1"/>
  <c r="T9404" i="11"/>
  <c r="U9404" i="11" s="1"/>
  <c r="T9405" i="11"/>
  <c r="U9405" i="11" s="1"/>
  <c r="T9406" i="11"/>
  <c r="U9406" i="11" s="1"/>
  <c r="T9407" i="11"/>
  <c r="U9407" i="11" s="1"/>
  <c r="T9408" i="11"/>
  <c r="U9408" i="11" s="1"/>
  <c r="T9409" i="11"/>
  <c r="U9409" i="11" s="1"/>
  <c r="T9410" i="11"/>
  <c r="U9410" i="11" s="1"/>
  <c r="T9411" i="11"/>
  <c r="U9411" i="11" s="1"/>
  <c r="T9412" i="11"/>
  <c r="U9412" i="11" s="1"/>
  <c r="T9413" i="11"/>
  <c r="U9413" i="11" s="1"/>
  <c r="T9414" i="11"/>
  <c r="U9414" i="11" s="1"/>
  <c r="T9415" i="11"/>
  <c r="U9415" i="11" s="1"/>
  <c r="T9416" i="11"/>
  <c r="U9416" i="11" s="1"/>
  <c r="T9417" i="11"/>
  <c r="U9417" i="11" s="1"/>
  <c r="T9418" i="11"/>
  <c r="U9418" i="11" s="1"/>
  <c r="T9419" i="11"/>
  <c r="U9419" i="11" s="1"/>
  <c r="T9420" i="11"/>
  <c r="U9420" i="11" s="1"/>
  <c r="T9421" i="11"/>
  <c r="U9421" i="11" s="1"/>
  <c r="T9422" i="11"/>
  <c r="U9422" i="11" s="1"/>
  <c r="T9423" i="11"/>
  <c r="U9423" i="11" s="1"/>
  <c r="T9424" i="11"/>
  <c r="U9424" i="11" s="1"/>
  <c r="T9425" i="11"/>
  <c r="U9425" i="11" s="1"/>
  <c r="T9426" i="11"/>
  <c r="U9426" i="11" s="1"/>
  <c r="T9427" i="11"/>
  <c r="U9427" i="11" s="1"/>
  <c r="T9428" i="11"/>
  <c r="U9428" i="11" s="1"/>
  <c r="T9429" i="11"/>
  <c r="U9429" i="11" s="1"/>
  <c r="T9430" i="11"/>
  <c r="U9430" i="11" s="1"/>
  <c r="T9431" i="11"/>
  <c r="U9431" i="11" s="1"/>
  <c r="T9432" i="11"/>
  <c r="U9432" i="11" s="1"/>
  <c r="T9433" i="11"/>
  <c r="U9433" i="11" s="1"/>
  <c r="T9434" i="11"/>
  <c r="U9434" i="11" s="1"/>
  <c r="T9435" i="11"/>
  <c r="U9435" i="11" s="1"/>
  <c r="T9436" i="11"/>
  <c r="U9436" i="11" s="1"/>
  <c r="T9437" i="11"/>
  <c r="U9437" i="11" s="1"/>
  <c r="T9438" i="11"/>
  <c r="U9438" i="11" s="1"/>
  <c r="T9439" i="11"/>
  <c r="U9439" i="11" s="1"/>
  <c r="T9440" i="11"/>
  <c r="U9440" i="11" s="1"/>
  <c r="T9441" i="11"/>
  <c r="U9441" i="11" s="1"/>
  <c r="T9442" i="11"/>
  <c r="U9442" i="11" s="1"/>
  <c r="T9443" i="11"/>
  <c r="U9443" i="11" s="1"/>
  <c r="T9444" i="11"/>
  <c r="U9444" i="11" s="1"/>
  <c r="T9445" i="11"/>
  <c r="U9445" i="11" s="1"/>
  <c r="T9446" i="11"/>
  <c r="U9446" i="11" s="1"/>
  <c r="T9447" i="11"/>
  <c r="U9447" i="11" s="1"/>
  <c r="T9448" i="11"/>
  <c r="U9448" i="11" s="1"/>
  <c r="T9449" i="11"/>
  <c r="U9449" i="11" s="1"/>
  <c r="T9450" i="11"/>
  <c r="U9450" i="11" s="1"/>
  <c r="T9451" i="11"/>
  <c r="U9451" i="11" s="1"/>
  <c r="T9452" i="11"/>
  <c r="U9452" i="11" s="1"/>
  <c r="T9453" i="11"/>
  <c r="U9453" i="11" s="1"/>
  <c r="T9454" i="11"/>
  <c r="U9454" i="11" s="1"/>
  <c r="T9455" i="11"/>
  <c r="U9455" i="11" s="1"/>
  <c r="T9456" i="11"/>
  <c r="U9456" i="11" s="1"/>
  <c r="T9457" i="11"/>
  <c r="U9457" i="11" s="1"/>
  <c r="T9458" i="11"/>
  <c r="U9458" i="11" s="1"/>
  <c r="T9459" i="11"/>
  <c r="U9459" i="11" s="1"/>
  <c r="T9460" i="11"/>
  <c r="U9460" i="11" s="1"/>
  <c r="T9461" i="11"/>
  <c r="U9461" i="11" s="1"/>
  <c r="T9462" i="11"/>
  <c r="U9462" i="11" s="1"/>
  <c r="T9463" i="11"/>
  <c r="U9463" i="11" s="1"/>
  <c r="T9464" i="11"/>
  <c r="U9464" i="11" s="1"/>
  <c r="T9465" i="11"/>
  <c r="U9465" i="11" s="1"/>
  <c r="T9466" i="11"/>
  <c r="U9466" i="11" s="1"/>
  <c r="T9467" i="11"/>
  <c r="U9467" i="11" s="1"/>
  <c r="T9468" i="11"/>
  <c r="U9468" i="11" s="1"/>
  <c r="T9469" i="11"/>
  <c r="U9469" i="11" s="1"/>
  <c r="T9470" i="11"/>
  <c r="U9470" i="11" s="1"/>
  <c r="T9471" i="11"/>
  <c r="U9471" i="11" s="1"/>
  <c r="T9472" i="11"/>
  <c r="U9472" i="11" s="1"/>
  <c r="T9473" i="11"/>
  <c r="U9473" i="11" s="1"/>
  <c r="T9474" i="11"/>
  <c r="U9474" i="11" s="1"/>
  <c r="T9475" i="11"/>
  <c r="U9475" i="11" s="1"/>
  <c r="T9476" i="11"/>
  <c r="U9476" i="11" s="1"/>
  <c r="T9477" i="11"/>
  <c r="U9477" i="11" s="1"/>
  <c r="T9478" i="11"/>
  <c r="U9478" i="11" s="1"/>
  <c r="T9479" i="11"/>
  <c r="U9479" i="11" s="1"/>
  <c r="T9480" i="11"/>
  <c r="U9480" i="11" s="1"/>
  <c r="T9481" i="11"/>
  <c r="U9481" i="11" s="1"/>
  <c r="T9482" i="11"/>
  <c r="U9482" i="11" s="1"/>
  <c r="T9483" i="11"/>
  <c r="U9483" i="11" s="1"/>
  <c r="T9484" i="11"/>
  <c r="U9484" i="11" s="1"/>
  <c r="T9485" i="11"/>
  <c r="U9485" i="11" s="1"/>
  <c r="T9486" i="11"/>
  <c r="U9486" i="11" s="1"/>
  <c r="T9487" i="11"/>
  <c r="U9487" i="11" s="1"/>
  <c r="T9488" i="11"/>
  <c r="U9488" i="11" s="1"/>
  <c r="T9489" i="11"/>
  <c r="U9489" i="11" s="1"/>
  <c r="T9490" i="11"/>
  <c r="U9490" i="11" s="1"/>
  <c r="T9491" i="11"/>
  <c r="U9491" i="11" s="1"/>
  <c r="T9492" i="11"/>
  <c r="U9492" i="11" s="1"/>
  <c r="T9493" i="11"/>
  <c r="U9493" i="11" s="1"/>
  <c r="T9494" i="11"/>
  <c r="U9494" i="11" s="1"/>
  <c r="T9495" i="11"/>
  <c r="U9495" i="11" s="1"/>
  <c r="T9496" i="11"/>
  <c r="U9496" i="11" s="1"/>
  <c r="T9497" i="11"/>
  <c r="U9497" i="11" s="1"/>
  <c r="T9498" i="11"/>
  <c r="U9498" i="11" s="1"/>
  <c r="T9499" i="11"/>
  <c r="U9499" i="11" s="1"/>
  <c r="T9500" i="11"/>
  <c r="U9500" i="11" s="1"/>
  <c r="T9501" i="11"/>
  <c r="U9501" i="11" s="1"/>
  <c r="T9502" i="11"/>
  <c r="U9502" i="11" s="1"/>
  <c r="T9503" i="11"/>
  <c r="U9503" i="11" s="1"/>
  <c r="T9504" i="11"/>
  <c r="U9504" i="11" s="1"/>
  <c r="T9505" i="11"/>
  <c r="U9505" i="11" s="1"/>
  <c r="T9506" i="11"/>
  <c r="U9506" i="11" s="1"/>
  <c r="T9507" i="11"/>
  <c r="U9507" i="11" s="1"/>
  <c r="T9508" i="11"/>
  <c r="U9508" i="11" s="1"/>
  <c r="T9509" i="11"/>
  <c r="U9509" i="11" s="1"/>
  <c r="T9510" i="11"/>
  <c r="U9510" i="11" s="1"/>
  <c r="T9511" i="11"/>
  <c r="U9511" i="11" s="1"/>
  <c r="T9512" i="11"/>
  <c r="U9512" i="11" s="1"/>
  <c r="T9513" i="11"/>
  <c r="U9513" i="11" s="1"/>
  <c r="T9514" i="11"/>
  <c r="U9514" i="11" s="1"/>
  <c r="T9515" i="11"/>
  <c r="U9515" i="11" s="1"/>
  <c r="T9516" i="11"/>
  <c r="U9516" i="11" s="1"/>
  <c r="T9517" i="11"/>
  <c r="U9517" i="11" s="1"/>
  <c r="T9518" i="11"/>
  <c r="U9518" i="11" s="1"/>
  <c r="T9519" i="11"/>
  <c r="U9519" i="11" s="1"/>
  <c r="T9520" i="11"/>
  <c r="U9520" i="11" s="1"/>
  <c r="T9521" i="11"/>
  <c r="U9521" i="11" s="1"/>
  <c r="T9522" i="11"/>
  <c r="U9522" i="11" s="1"/>
  <c r="T9523" i="11"/>
  <c r="U9523" i="11" s="1"/>
  <c r="T9524" i="11"/>
  <c r="U9524" i="11" s="1"/>
  <c r="T9525" i="11"/>
  <c r="U9525" i="11" s="1"/>
  <c r="T9526" i="11"/>
  <c r="U9526" i="11" s="1"/>
  <c r="T9527" i="11"/>
  <c r="U9527" i="11" s="1"/>
  <c r="T9528" i="11"/>
  <c r="U9528" i="11" s="1"/>
  <c r="T9529" i="11"/>
  <c r="U9529" i="11" s="1"/>
  <c r="T9530" i="11"/>
  <c r="U9530" i="11" s="1"/>
  <c r="T9531" i="11"/>
  <c r="U9531" i="11" s="1"/>
  <c r="T9532" i="11"/>
  <c r="U9532" i="11" s="1"/>
  <c r="T9533" i="11"/>
  <c r="U9533" i="11" s="1"/>
  <c r="T9534" i="11"/>
  <c r="U9534" i="11" s="1"/>
  <c r="T9535" i="11"/>
  <c r="U9535" i="11" s="1"/>
  <c r="T9536" i="11"/>
  <c r="U9536" i="11" s="1"/>
  <c r="T9537" i="11"/>
  <c r="U9537" i="11" s="1"/>
  <c r="T9538" i="11"/>
  <c r="U9538" i="11" s="1"/>
  <c r="T9539" i="11"/>
  <c r="U9539" i="11" s="1"/>
  <c r="T9540" i="11"/>
  <c r="U9540" i="11" s="1"/>
  <c r="T9541" i="11"/>
  <c r="U9541" i="11" s="1"/>
  <c r="T9542" i="11"/>
  <c r="U9542" i="11" s="1"/>
  <c r="T9543" i="11"/>
  <c r="U9543" i="11" s="1"/>
  <c r="T9544" i="11"/>
  <c r="U9544" i="11" s="1"/>
  <c r="T9545" i="11"/>
  <c r="U9545" i="11" s="1"/>
  <c r="T9546" i="11"/>
  <c r="U9546" i="11" s="1"/>
  <c r="T9547" i="11"/>
  <c r="U9547" i="11" s="1"/>
  <c r="T9548" i="11"/>
  <c r="U9548" i="11" s="1"/>
  <c r="T9549" i="11"/>
  <c r="U9549" i="11" s="1"/>
  <c r="T9550" i="11"/>
  <c r="U9550" i="11" s="1"/>
  <c r="T9551" i="11"/>
  <c r="U9551" i="11" s="1"/>
  <c r="T9552" i="11"/>
  <c r="U9552" i="11" s="1"/>
  <c r="T9553" i="11"/>
  <c r="U9553" i="11" s="1"/>
  <c r="T9554" i="11"/>
  <c r="U9554" i="11" s="1"/>
  <c r="T9555" i="11"/>
  <c r="U9555" i="11" s="1"/>
  <c r="T9556" i="11"/>
  <c r="U9556" i="11" s="1"/>
  <c r="T9557" i="11"/>
  <c r="U9557" i="11" s="1"/>
  <c r="T9558" i="11"/>
  <c r="U9558" i="11" s="1"/>
  <c r="T9559" i="11"/>
  <c r="U9559" i="11" s="1"/>
  <c r="T9560" i="11"/>
  <c r="U9560" i="11" s="1"/>
  <c r="T9561" i="11"/>
  <c r="U9561" i="11" s="1"/>
  <c r="T9562" i="11"/>
  <c r="U9562" i="11" s="1"/>
  <c r="T9563" i="11"/>
  <c r="U9563" i="11" s="1"/>
  <c r="T9564" i="11"/>
  <c r="U9564" i="11" s="1"/>
  <c r="T9565" i="11"/>
  <c r="U9565" i="11" s="1"/>
  <c r="T9566" i="11"/>
  <c r="U9566" i="11" s="1"/>
  <c r="T9567" i="11"/>
  <c r="U9567" i="11" s="1"/>
  <c r="T9568" i="11"/>
  <c r="U9568" i="11" s="1"/>
  <c r="T9569" i="11"/>
  <c r="U9569" i="11" s="1"/>
  <c r="T9570" i="11"/>
  <c r="U9570" i="11" s="1"/>
  <c r="T9571" i="11"/>
  <c r="U9571" i="11" s="1"/>
  <c r="T9572" i="11"/>
  <c r="U9572" i="11" s="1"/>
  <c r="T9573" i="11"/>
  <c r="U9573" i="11" s="1"/>
  <c r="T9574" i="11"/>
  <c r="U9574" i="11" s="1"/>
  <c r="T9575" i="11"/>
  <c r="U9575" i="11" s="1"/>
  <c r="T9576" i="11"/>
  <c r="U9576" i="11" s="1"/>
  <c r="T9577" i="11"/>
  <c r="U9577" i="11" s="1"/>
  <c r="T9578" i="11"/>
  <c r="U9578" i="11" s="1"/>
  <c r="T9579" i="11"/>
  <c r="U9579" i="11" s="1"/>
  <c r="T9580" i="11"/>
  <c r="U9580" i="11" s="1"/>
  <c r="T9581" i="11"/>
  <c r="U9581" i="11" s="1"/>
  <c r="T9582" i="11"/>
  <c r="U9582" i="11" s="1"/>
  <c r="T9583" i="11"/>
  <c r="U9583" i="11" s="1"/>
  <c r="T9584" i="11"/>
  <c r="U9584" i="11" s="1"/>
  <c r="T9585" i="11"/>
  <c r="U9585" i="11" s="1"/>
  <c r="T9586" i="11"/>
  <c r="U9586" i="11" s="1"/>
  <c r="T9587" i="11"/>
  <c r="U9587" i="11" s="1"/>
  <c r="T9588" i="11"/>
  <c r="U9588" i="11" s="1"/>
  <c r="T9589" i="11"/>
  <c r="U9589" i="11" s="1"/>
  <c r="T9590" i="11"/>
  <c r="U9590" i="11" s="1"/>
  <c r="T9591" i="11"/>
  <c r="U9591" i="11" s="1"/>
  <c r="T9592" i="11"/>
  <c r="U9592" i="11" s="1"/>
  <c r="T9593" i="11"/>
  <c r="U9593" i="11" s="1"/>
  <c r="T9594" i="11"/>
  <c r="U9594" i="11" s="1"/>
  <c r="T9595" i="11"/>
  <c r="U9595" i="11" s="1"/>
  <c r="T9596" i="11"/>
  <c r="U9596" i="11" s="1"/>
  <c r="T9597" i="11"/>
  <c r="U9597" i="11" s="1"/>
  <c r="T9598" i="11"/>
  <c r="U9598" i="11" s="1"/>
  <c r="T9599" i="11"/>
  <c r="U9599" i="11" s="1"/>
  <c r="T9600" i="11"/>
  <c r="U9600" i="11" s="1"/>
  <c r="T9601" i="11"/>
  <c r="U9601" i="11" s="1"/>
  <c r="T9602" i="11"/>
  <c r="U9602" i="11" s="1"/>
  <c r="T9603" i="11"/>
  <c r="U9603" i="11" s="1"/>
  <c r="T9604" i="11"/>
  <c r="U9604" i="11" s="1"/>
  <c r="T9605" i="11"/>
  <c r="U9605" i="11" s="1"/>
  <c r="T9606" i="11"/>
  <c r="U9606" i="11" s="1"/>
  <c r="T9607" i="11"/>
  <c r="U9607" i="11" s="1"/>
  <c r="T9608" i="11"/>
  <c r="U9608" i="11" s="1"/>
  <c r="T9609" i="11"/>
  <c r="U9609" i="11" s="1"/>
  <c r="T9610" i="11"/>
  <c r="U9610" i="11" s="1"/>
  <c r="T9611" i="11"/>
  <c r="U9611" i="11" s="1"/>
  <c r="T9612" i="11"/>
  <c r="U9612" i="11" s="1"/>
  <c r="T9613" i="11"/>
  <c r="U9613" i="11" s="1"/>
  <c r="T9614" i="11"/>
  <c r="U9614" i="11" s="1"/>
  <c r="T9615" i="11"/>
  <c r="U9615" i="11" s="1"/>
  <c r="T9616" i="11"/>
  <c r="U9616" i="11" s="1"/>
  <c r="T9617" i="11"/>
  <c r="U9617" i="11" s="1"/>
  <c r="T9618" i="11"/>
  <c r="U9618" i="11" s="1"/>
  <c r="T9619" i="11"/>
  <c r="U9619" i="11" s="1"/>
  <c r="T9620" i="11"/>
  <c r="U9620" i="11" s="1"/>
  <c r="T9621" i="11"/>
  <c r="U9621" i="11" s="1"/>
  <c r="T9622" i="11"/>
  <c r="U9622" i="11" s="1"/>
  <c r="T9623" i="11"/>
  <c r="U9623" i="11" s="1"/>
  <c r="T9624" i="11"/>
  <c r="U9624" i="11" s="1"/>
  <c r="T9625" i="11"/>
  <c r="U9625" i="11" s="1"/>
  <c r="T9626" i="11"/>
  <c r="U9626" i="11" s="1"/>
  <c r="T9627" i="11"/>
  <c r="U9627" i="11" s="1"/>
  <c r="T9628" i="11"/>
  <c r="U9628" i="11" s="1"/>
  <c r="T9629" i="11"/>
  <c r="U9629" i="11" s="1"/>
  <c r="T9630" i="11"/>
  <c r="U9630" i="11" s="1"/>
  <c r="T9631" i="11"/>
  <c r="U9631" i="11" s="1"/>
  <c r="T9632" i="11"/>
  <c r="U9632" i="11" s="1"/>
  <c r="T9633" i="11"/>
  <c r="U9633" i="11" s="1"/>
  <c r="T9634" i="11"/>
  <c r="U9634" i="11" s="1"/>
  <c r="T9635" i="11"/>
  <c r="U9635" i="11" s="1"/>
  <c r="T9636" i="11"/>
  <c r="U9636" i="11" s="1"/>
  <c r="T9637" i="11"/>
  <c r="U9637" i="11" s="1"/>
  <c r="T9638" i="11"/>
  <c r="U9638" i="11" s="1"/>
  <c r="T9639" i="11"/>
  <c r="U9639" i="11" s="1"/>
  <c r="T9640" i="11"/>
  <c r="U9640" i="11" s="1"/>
  <c r="T9641" i="11"/>
  <c r="U9641" i="11" s="1"/>
  <c r="T9642" i="11"/>
  <c r="U9642" i="11" s="1"/>
  <c r="T9643" i="11"/>
  <c r="U9643" i="11" s="1"/>
  <c r="T9644" i="11"/>
  <c r="U9644" i="11" s="1"/>
  <c r="T9645" i="11"/>
  <c r="U9645" i="11" s="1"/>
  <c r="T9646" i="11"/>
  <c r="U9646" i="11" s="1"/>
  <c r="T9647" i="11"/>
  <c r="U9647" i="11" s="1"/>
  <c r="T9648" i="11"/>
  <c r="U9648" i="11" s="1"/>
  <c r="T9649" i="11"/>
  <c r="U9649" i="11" s="1"/>
  <c r="T9650" i="11"/>
  <c r="U9650" i="11" s="1"/>
  <c r="T9651" i="11"/>
  <c r="U9651" i="11" s="1"/>
  <c r="T9652" i="11"/>
  <c r="U9652" i="11" s="1"/>
  <c r="T9653" i="11"/>
  <c r="U9653" i="11" s="1"/>
  <c r="T9654" i="11"/>
  <c r="U9654" i="11" s="1"/>
  <c r="T9655" i="11"/>
  <c r="U9655" i="11" s="1"/>
  <c r="T9656" i="11"/>
  <c r="U9656" i="11" s="1"/>
  <c r="T9657" i="11"/>
  <c r="U9657" i="11" s="1"/>
  <c r="T9658" i="11"/>
  <c r="U9658" i="11" s="1"/>
  <c r="T9659" i="11"/>
  <c r="U9659" i="11" s="1"/>
  <c r="T9660" i="11"/>
  <c r="U9660" i="11" s="1"/>
  <c r="T9661" i="11"/>
  <c r="U9661" i="11" s="1"/>
  <c r="T9662" i="11"/>
  <c r="U9662" i="11" s="1"/>
  <c r="T9663" i="11"/>
  <c r="U9663" i="11" s="1"/>
  <c r="T9664" i="11"/>
  <c r="U9664" i="11" s="1"/>
  <c r="T9665" i="11"/>
  <c r="U9665" i="11" s="1"/>
  <c r="T9666" i="11"/>
  <c r="U9666" i="11" s="1"/>
  <c r="T9667" i="11"/>
  <c r="U9667" i="11" s="1"/>
  <c r="T9668" i="11"/>
  <c r="U9668" i="11" s="1"/>
  <c r="T9669" i="11"/>
  <c r="U9669" i="11" s="1"/>
  <c r="T9670" i="11"/>
  <c r="U9670" i="11" s="1"/>
  <c r="T9671" i="11"/>
  <c r="U9671" i="11" s="1"/>
  <c r="T9672" i="11"/>
  <c r="U9672" i="11" s="1"/>
  <c r="T9673" i="11"/>
  <c r="U9673" i="11" s="1"/>
  <c r="T9674" i="11"/>
  <c r="U9674" i="11" s="1"/>
  <c r="T9675" i="11"/>
  <c r="U9675" i="11" s="1"/>
  <c r="T9676" i="11"/>
  <c r="U9676" i="11" s="1"/>
  <c r="T9677" i="11"/>
  <c r="U9677" i="11" s="1"/>
  <c r="T9678" i="11"/>
  <c r="U9678" i="11" s="1"/>
  <c r="T9679" i="11"/>
  <c r="U9679" i="11" s="1"/>
  <c r="T9680" i="11"/>
  <c r="U9680" i="11" s="1"/>
  <c r="T9681" i="11"/>
  <c r="U9681" i="11" s="1"/>
  <c r="T9682" i="11"/>
  <c r="U9682" i="11" s="1"/>
  <c r="T9683" i="11"/>
  <c r="U9683" i="11" s="1"/>
  <c r="T9684" i="11"/>
  <c r="U9684" i="11" s="1"/>
  <c r="T9685" i="11"/>
  <c r="U9685" i="11" s="1"/>
  <c r="T9686" i="11"/>
  <c r="U9686" i="11" s="1"/>
  <c r="T9687" i="11"/>
  <c r="U9687" i="11" s="1"/>
  <c r="T9688" i="11"/>
  <c r="U9688" i="11" s="1"/>
  <c r="T9689" i="11"/>
  <c r="U9689" i="11" s="1"/>
  <c r="T9690" i="11"/>
  <c r="U9690" i="11" s="1"/>
  <c r="T9691" i="11"/>
  <c r="U9691" i="11" s="1"/>
  <c r="T9692" i="11"/>
  <c r="U9692" i="11" s="1"/>
  <c r="T9693" i="11"/>
  <c r="U9693" i="11" s="1"/>
  <c r="T9694" i="11"/>
  <c r="U9694" i="11" s="1"/>
  <c r="T9695" i="11"/>
  <c r="U9695" i="11" s="1"/>
  <c r="T9696" i="11"/>
  <c r="U9696" i="11" s="1"/>
  <c r="T9697" i="11"/>
  <c r="U9697" i="11" s="1"/>
  <c r="T9698" i="11"/>
  <c r="U9698" i="11" s="1"/>
  <c r="T9699" i="11"/>
  <c r="U9699" i="11" s="1"/>
  <c r="T9700" i="11"/>
  <c r="U9700" i="11" s="1"/>
  <c r="T9701" i="11"/>
  <c r="U9701" i="11" s="1"/>
  <c r="T9702" i="11"/>
  <c r="U9702" i="11" s="1"/>
  <c r="T9703" i="11"/>
  <c r="U9703" i="11" s="1"/>
  <c r="T9704" i="11"/>
  <c r="U9704" i="11" s="1"/>
  <c r="T9705" i="11"/>
  <c r="U9705" i="11" s="1"/>
  <c r="T9706" i="11"/>
  <c r="U9706" i="11" s="1"/>
  <c r="T9707" i="11"/>
  <c r="U9707" i="11" s="1"/>
  <c r="T9708" i="11"/>
  <c r="U9708" i="11" s="1"/>
  <c r="T9709" i="11"/>
  <c r="U9709" i="11" s="1"/>
  <c r="T9710" i="11"/>
  <c r="U9710" i="11" s="1"/>
  <c r="T9711" i="11"/>
  <c r="U9711" i="11" s="1"/>
  <c r="T9712" i="11"/>
  <c r="U9712" i="11" s="1"/>
  <c r="T9713" i="11"/>
  <c r="U9713" i="11" s="1"/>
  <c r="T9714" i="11"/>
  <c r="U9714" i="11" s="1"/>
  <c r="T9715" i="11"/>
  <c r="U9715" i="11" s="1"/>
  <c r="T9716" i="11"/>
  <c r="U9716" i="11" s="1"/>
  <c r="T9717" i="11"/>
  <c r="U9717" i="11" s="1"/>
  <c r="T9718" i="11"/>
  <c r="U9718" i="11" s="1"/>
  <c r="T9719" i="11"/>
  <c r="U9719" i="11" s="1"/>
  <c r="T9720" i="11"/>
  <c r="U9720" i="11" s="1"/>
  <c r="T9721" i="11"/>
  <c r="U9721" i="11" s="1"/>
  <c r="T9722" i="11"/>
  <c r="U9722" i="11" s="1"/>
  <c r="T9723" i="11"/>
  <c r="U9723" i="11" s="1"/>
  <c r="T9724" i="11"/>
  <c r="U9724" i="11" s="1"/>
  <c r="T9725" i="11"/>
  <c r="U9725" i="11" s="1"/>
  <c r="T9726" i="11"/>
  <c r="U9726" i="11" s="1"/>
  <c r="T9727" i="11"/>
  <c r="U9727" i="11" s="1"/>
  <c r="T9728" i="11"/>
  <c r="U9728" i="11" s="1"/>
  <c r="T9729" i="11"/>
  <c r="U9729" i="11" s="1"/>
  <c r="T9730" i="11"/>
  <c r="U9730" i="11" s="1"/>
  <c r="T9731" i="11"/>
  <c r="U9731" i="11" s="1"/>
  <c r="T9732" i="11"/>
  <c r="U9732" i="11" s="1"/>
  <c r="T9733" i="11"/>
  <c r="U9733" i="11" s="1"/>
  <c r="T9734" i="11"/>
  <c r="U9734" i="11" s="1"/>
  <c r="T9735" i="11"/>
  <c r="U9735" i="11" s="1"/>
  <c r="T9736" i="11"/>
  <c r="U9736" i="11" s="1"/>
  <c r="T9737" i="11"/>
  <c r="U9737" i="11" s="1"/>
  <c r="T9738" i="11"/>
  <c r="U9738" i="11" s="1"/>
  <c r="T9739" i="11"/>
  <c r="U9739" i="11" s="1"/>
  <c r="T9740" i="11"/>
  <c r="U9740" i="11" s="1"/>
  <c r="T9741" i="11"/>
  <c r="U9741" i="11" s="1"/>
  <c r="T9742" i="11"/>
  <c r="U9742" i="11" s="1"/>
  <c r="T9743" i="11"/>
  <c r="U9743" i="11" s="1"/>
  <c r="T9744" i="11"/>
  <c r="U9744" i="11" s="1"/>
  <c r="T9745" i="11"/>
  <c r="U9745" i="11" s="1"/>
  <c r="T9746" i="11"/>
  <c r="U9746" i="11" s="1"/>
  <c r="T9747" i="11"/>
  <c r="U9747" i="11" s="1"/>
  <c r="T9748" i="11"/>
  <c r="U9748" i="11" s="1"/>
  <c r="T9749" i="11"/>
  <c r="U9749" i="11" s="1"/>
  <c r="T9750" i="11"/>
  <c r="U9750" i="11" s="1"/>
  <c r="T9751" i="11"/>
  <c r="U9751" i="11" s="1"/>
  <c r="T9752" i="11"/>
  <c r="U9752" i="11" s="1"/>
  <c r="T9753" i="11"/>
  <c r="U9753" i="11" s="1"/>
  <c r="T9754" i="11"/>
  <c r="U9754" i="11" s="1"/>
  <c r="T9755" i="11"/>
  <c r="U9755" i="11" s="1"/>
  <c r="T9756" i="11"/>
  <c r="U9756" i="11" s="1"/>
  <c r="T9757" i="11"/>
  <c r="U9757" i="11" s="1"/>
  <c r="T9758" i="11"/>
  <c r="U9758" i="11" s="1"/>
  <c r="T9759" i="11"/>
  <c r="U9759" i="11" s="1"/>
  <c r="T9760" i="11"/>
  <c r="U9760" i="11" s="1"/>
  <c r="T9761" i="11"/>
  <c r="U9761" i="11" s="1"/>
  <c r="T9762" i="11"/>
  <c r="U9762" i="11" s="1"/>
  <c r="T9763" i="11"/>
  <c r="U9763" i="11" s="1"/>
  <c r="T9764" i="11"/>
  <c r="U9764" i="11" s="1"/>
  <c r="T9765" i="11"/>
  <c r="U9765" i="11" s="1"/>
  <c r="T9766" i="11"/>
  <c r="U9766" i="11" s="1"/>
  <c r="T9767" i="11"/>
  <c r="U9767" i="11" s="1"/>
  <c r="T9768" i="11"/>
  <c r="U9768" i="11" s="1"/>
  <c r="T9769" i="11"/>
  <c r="U9769" i="11" s="1"/>
  <c r="T9770" i="11"/>
  <c r="U9770" i="11" s="1"/>
  <c r="T9771" i="11"/>
  <c r="U9771" i="11" s="1"/>
  <c r="T9772" i="11"/>
  <c r="U9772" i="11" s="1"/>
  <c r="T9773" i="11"/>
  <c r="U9773" i="11" s="1"/>
  <c r="T9774" i="11"/>
  <c r="U9774" i="11" s="1"/>
  <c r="T9775" i="11"/>
  <c r="U9775" i="11" s="1"/>
  <c r="T9776" i="11"/>
  <c r="U9776" i="11" s="1"/>
  <c r="T9777" i="11"/>
  <c r="U9777" i="11" s="1"/>
  <c r="T9778" i="11"/>
  <c r="U9778" i="11" s="1"/>
  <c r="T9779" i="11"/>
  <c r="U9779" i="11" s="1"/>
  <c r="T9780" i="11"/>
  <c r="U9780" i="11" s="1"/>
  <c r="T9781" i="11"/>
  <c r="U9781" i="11" s="1"/>
  <c r="T9782" i="11"/>
  <c r="U9782" i="11" s="1"/>
  <c r="T9783" i="11"/>
  <c r="U9783" i="11" s="1"/>
  <c r="T9784" i="11"/>
  <c r="U9784" i="11" s="1"/>
  <c r="T9785" i="11"/>
  <c r="U9785" i="11" s="1"/>
  <c r="T9786" i="11"/>
  <c r="U9786" i="11" s="1"/>
  <c r="T9787" i="11"/>
  <c r="U9787" i="11" s="1"/>
  <c r="T9788" i="11"/>
  <c r="U9788" i="11" s="1"/>
  <c r="T9789" i="11"/>
  <c r="U9789" i="11" s="1"/>
  <c r="T9790" i="11"/>
  <c r="U9790" i="11" s="1"/>
  <c r="T9791" i="11"/>
  <c r="U9791" i="11" s="1"/>
  <c r="T9792" i="11"/>
  <c r="U9792" i="11" s="1"/>
  <c r="T9793" i="11"/>
  <c r="U9793" i="11" s="1"/>
  <c r="T9794" i="11"/>
  <c r="U9794" i="11" s="1"/>
  <c r="T9795" i="11"/>
  <c r="U9795" i="11" s="1"/>
  <c r="T9796" i="11"/>
  <c r="U9796" i="11" s="1"/>
  <c r="T9797" i="11"/>
  <c r="U9797" i="11" s="1"/>
  <c r="T9798" i="11"/>
  <c r="U9798" i="11" s="1"/>
  <c r="T9799" i="11"/>
  <c r="U9799" i="11" s="1"/>
  <c r="T9800" i="11"/>
  <c r="U9800" i="11" s="1"/>
  <c r="T9801" i="11"/>
  <c r="U9801" i="11" s="1"/>
  <c r="T9802" i="11"/>
  <c r="U9802" i="11" s="1"/>
  <c r="T9803" i="11"/>
  <c r="U9803" i="11" s="1"/>
  <c r="T9804" i="11"/>
  <c r="U9804" i="11" s="1"/>
  <c r="T9805" i="11"/>
  <c r="U9805" i="11" s="1"/>
  <c r="T9806" i="11"/>
  <c r="U9806" i="11" s="1"/>
  <c r="T9807" i="11"/>
  <c r="U9807" i="11" s="1"/>
  <c r="T9808" i="11"/>
  <c r="U9808" i="11" s="1"/>
  <c r="T9809" i="11"/>
  <c r="U9809" i="11" s="1"/>
  <c r="T9810" i="11"/>
  <c r="U9810" i="11" s="1"/>
  <c r="T9811" i="11"/>
  <c r="U9811" i="11" s="1"/>
  <c r="T9812" i="11"/>
  <c r="U9812" i="11" s="1"/>
  <c r="T9813" i="11"/>
  <c r="U9813" i="11" s="1"/>
  <c r="T9814" i="11"/>
  <c r="U9814" i="11" s="1"/>
  <c r="T9815" i="11"/>
  <c r="U9815" i="11" s="1"/>
  <c r="T9816" i="11"/>
  <c r="U9816" i="11" s="1"/>
  <c r="T9817" i="11"/>
  <c r="U9817" i="11" s="1"/>
  <c r="T9818" i="11"/>
  <c r="U9818" i="11" s="1"/>
  <c r="T9819" i="11"/>
  <c r="U9819" i="11" s="1"/>
  <c r="T9820" i="11"/>
  <c r="U9820" i="11" s="1"/>
  <c r="T9821" i="11"/>
  <c r="U9821" i="11" s="1"/>
  <c r="T9822" i="11"/>
  <c r="U9822" i="11" s="1"/>
  <c r="T9823" i="11"/>
  <c r="U9823" i="11" s="1"/>
  <c r="T9824" i="11"/>
  <c r="U9824" i="11" s="1"/>
  <c r="T9825" i="11"/>
  <c r="U9825" i="11" s="1"/>
  <c r="T9826" i="11"/>
  <c r="U9826" i="11" s="1"/>
  <c r="T9827" i="11"/>
  <c r="U9827" i="11" s="1"/>
  <c r="T9828" i="11"/>
  <c r="U9828" i="11" s="1"/>
  <c r="T9829" i="11"/>
  <c r="U9829" i="11" s="1"/>
  <c r="T9830" i="11"/>
  <c r="U9830" i="11" s="1"/>
  <c r="T9831" i="11"/>
  <c r="U9831" i="11" s="1"/>
  <c r="T9832" i="11"/>
  <c r="U9832" i="11" s="1"/>
  <c r="T9833" i="11"/>
  <c r="U9833" i="11" s="1"/>
  <c r="T9834" i="11"/>
  <c r="U9834" i="11" s="1"/>
  <c r="T9835" i="11"/>
  <c r="U9835" i="11" s="1"/>
  <c r="T9836" i="11"/>
  <c r="U9836" i="11" s="1"/>
  <c r="T9837" i="11"/>
  <c r="U9837" i="11" s="1"/>
  <c r="T9838" i="11"/>
  <c r="U9838" i="11" s="1"/>
  <c r="T9839" i="11"/>
  <c r="U9839" i="11" s="1"/>
  <c r="T9840" i="11"/>
  <c r="U9840" i="11" s="1"/>
  <c r="T9841" i="11"/>
  <c r="U9841" i="11" s="1"/>
  <c r="T9842" i="11"/>
  <c r="U9842" i="11" s="1"/>
  <c r="T9843" i="11"/>
  <c r="U9843" i="11" s="1"/>
  <c r="T9844" i="11"/>
  <c r="U9844" i="11" s="1"/>
  <c r="T9845" i="11"/>
  <c r="U9845" i="11" s="1"/>
  <c r="T9846" i="11"/>
  <c r="U9846" i="11" s="1"/>
  <c r="T9847" i="11"/>
  <c r="U9847" i="11" s="1"/>
  <c r="T9848" i="11"/>
  <c r="U9848" i="11" s="1"/>
  <c r="T9849" i="11"/>
  <c r="U9849" i="11" s="1"/>
  <c r="T9850" i="11"/>
  <c r="U9850" i="11" s="1"/>
  <c r="T9851" i="11"/>
  <c r="U9851" i="11" s="1"/>
  <c r="T9852" i="11"/>
  <c r="U9852" i="11" s="1"/>
  <c r="T9853" i="11"/>
  <c r="U9853" i="11" s="1"/>
  <c r="T9854" i="11"/>
  <c r="U9854" i="11" s="1"/>
  <c r="T9855" i="11"/>
  <c r="U9855" i="11" s="1"/>
  <c r="T9856" i="11"/>
  <c r="U9856" i="11" s="1"/>
  <c r="T9857" i="11"/>
  <c r="U9857" i="11" s="1"/>
  <c r="T9858" i="11"/>
  <c r="U9858" i="11" s="1"/>
  <c r="T9859" i="11"/>
  <c r="U9859" i="11" s="1"/>
  <c r="T9860" i="11"/>
  <c r="U9860" i="11" s="1"/>
  <c r="T9861" i="11"/>
  <c r="U9861" i="11" s="1"/>
  <c r="T9862" i="11"/>
  <c r="U9862" i="11" s="1"/>
  <c r="T9863" i="11"/>
  <c r="U9863" i="11" s="1"/>
  <c r="T9864" i="11"/>
  <c r="U9864" i="11" s="1"/>
  <c r="T9865" i="11"/>
  <c r="U9865" i="11" s="1"/>
  <c r="T9866" i="11"/>
  <c r="U9866" i="11" s="1"/>
  <c r="T9867" i="11"/>
  <c r="U9867" i="11" s="1"/>
  <c r="T9868" i="11"/>
  <c r="U9868" i="11" s="1"/>
  <c r="T9869" i="11"/>
  <c r="U9869" i="11" s="1"/>
  <c r="T9870" i="11"/>
  <c r="U9870" i="11" s="1"/>
  <c r="T9871" i="11"/>
  <c r="U9871" i="11" s="1"/>
  <c r="T9872" i="11"/>
  <c r="U9872" i="11" s="1"/>
  <c r="T9873" i="11"/>
  <c r="U9873" i="11" s="1"/>
  <c r="T9874" i="11"/>
  <c r="U9874" i="11" s="1"/>
  <c r="T9875" i="11"/>
  <c r="U9875" i="11" s="1"/>
  <c r="T9876" i="11"/>
  <c r="U9876" i="11" s="1"/>
  <c r="T9877" i="11"/>
  <c r="U9877" i="11" s="1"/>
  <c r="T9878" i="11"/>
  <c r="U9878" i="11" s="1"/>
  <c r="T9879" i="11"/>
  <c r="U9879" i="11" s="1"/>
  <c r="T9880" i="11"/>
  <c r="U9880" i="11" s="1"/>
  <c r="T9881" i="11"/>
  <c r="U9881" i="11" s="1"/>
  <c r="T9882" i="11"/>
  <c r="U9882" i="11" s="1"/>
  <c r="T9883" i="11"/>
  <c r="U9883" i="11" s="1"/>
  <c r="T9884" i="11"/>
  <c r="U9884" i="11" s="1"/>
  <c r="T9885" i="11"/>
  <c r="U9885" i="11" s="1"/>
  <c r="T9886" i="11"/>
  <c r="U9886" i="11" s="1"/>
  <c r="T9887" i="11"/>
  <c r="U9887" i="11" s="1"/>
  <c r="T9888" i="11"/>
  <c r="U9888" i="11" s="1"/>
  <c r="T9889" i="11"/>
  <c r="U9889" i="11" s="1"/>
  <c r="T9890" i="11"/>
  <c r="U9890" i="11" s="1"/>
  <c r="T9891" i="11"/>
  <c r="U9891" i="11" s="1"/>
  <c r="T9892" i="11"/>
  <c r="U9892" i="11" s="1"/>
  <c r="T9893" i="11"/>
  <c r="U9893" i="11" s="1"/>
  <c r="T9894" i="11"/>
  <c r="U9894" i="11" s="1"/>
  <c r="T9895" i="11"/>
  <c r="U9895" i="11" s="1"/>
  <c r="T9896" i="11"/>
  <c r="U9896" i="11" s="1"/>
  <c r="T9897" i="11"/>
  <c r="U9897" i="11" s="1"/>
  <c r="T9898" i="11"/>
  <c r="U9898" i="11" s="1"/>
  <c r="T9899" i="11"/>
  <c r="U9899" i="11" s="1"/>
  <c r="T9900" i="11"/>
  <c r="U9900" i="11" s="1"/>
  <c r="T9901" i="11"/>
  <c r="U9901" i="11" s="1"/>
  <c r="T9902" i="11"/>
  <c r="U9902" i="11" s="1"/>
  <c r="T9903" i="11"/>
  <c r="U9903" i="11" s="1"/>
  <c r="T9904" i="11"/>
  <c r="U9904" i="11" s="1"/>
  <c r="T9905" i="11"/>
  <c r="U9905" i="11" s="1"/>
  <c r="T9906" i="11"/>
  <c r="U9906" i="11" s="1"/>
  <c r="T9907" i="11"/>
  <c r="U9907" i="11" s="1"/>
  <c r="T9908" i="11"/>
  <c r="U9908" i="11" s="1"/>
  <c r="T9909" i="11"/>
  <c r="U9909" i="11" s="1"/>
  <c r="T9910" i="11"/>
  <c r="U9910" i="11" s="1"/>
  <c r="T9911" i="11"/>
  <c r="U9911" i="11" s="1"/>
  <c r="T9912" i="11"/>
  <c r="U9912" i="11" s="1"/>
  <c r="T9913" i="11"/>
  <c r="U9913" i="11" s="1"/>
  <c r="T9914" i="11"/>
  <c r="U9914" i="11" s="1"/>
  <c r="T9915" i="11"/>
  <c r="U9915" i="11" s="1"/>
  <c r="T9916" i="11"/>
  <c r="U9916" i="11" s="1"/>
  <c r="T9917" i="11"/>
  <c r="U9917" i="11" s="1"/>
  <c r="T9918" i="11"/>
  <c r="U9918" i="11" s="1"/>
  <c r="T9919" i="11"/>
  <c r="U9919" i="11" s="1"/>
  <c r="T9920" i="11"/>
  <c r="U9920" i="11" s="1"/>
  <c r="T9921" i="11"/>
  <c r="U9921" i="11" s="1"/>
  <c r="T9922" i="11"/>
  <c r="U9922" i="11" s="1"/>
  <c r="T9923" i="11"/>
  <c r="U9923" i="11" s="1"/>
  <c r="T9924" i="11"/>
  <c r="U9924" i="11" s="1"/>
  <c r="T9925" i="11"/>
  <c r="U9925" i="11" s="1"/>
  <c r="T9926" i="11"/>
  <c r="U9926" i="11" s="1"/>
  <c r="T9927" i="11"/>
  <c r="U9927" i="11" s="1"/>
  <c r="T9928" i="11"/>
  <c r="U9928" i="11" s="1"/>
  <c r="T9929" i="11"/>
  <c r="U9929" i="11" s="1"/>
  <c r="T9930" i="11"/>
  <c r="U9930" i="11" s="1"/>
  <c r="T9931" i="11"/>
  <c r="U9931" i="11" s="1"/>
  <c r="T9932" i="11"/>
  <c r="U9932" i="11" s="1"/>
  <c r="T9933" i="11"/>
  <c r="U9933" i="11" s="1"/>
  <c r="T9934" i="11"/>
  <c r="U9934" i="11" s="1"/>
  <c r="T9935" i="11"/>
  <c r="U9935" i="11" s="1"/>
  <c r="T9936" i="11"/>
  <c r="U9936" i="11" s="1"/>
  <c r="T9937" i="11"/>
  <c r="U9937" i="11" s="1"/>
  <c r="T9938" i="11"/>
  <c r="U9938" i="11" s="1"/>
  <c r="T9939" i="11"/>
  <c r="U9939" i="11" s="1"/>
  <c r="T9940" i="11"/>
  <c r="U9940" i="11" s="1"/>
  <c r="T9941" i="11"/>
  <c r="U9941" i="11" s="1"/>
  <c r="T9942" i="11"/>
  <c r="U9942" i="11" s="1"/>
  <c r="T9943" i="11"/>
  <c r="U9943" i="11" s="1"/>
  <c r="T9944" i="11"/>
  <c r="U9944" i="11" s="1"/>
  <c r="T9945" i="11"/>
  <c r="U9945" i="11" s="1"/>
  <c r="T9946" i="11"/>
  <c r="U9946" i="11" s="1"/>
  <c r="T9947" i="11"/>
  <c r="U9947" i="11" s="1"/>
  <c r="T9948" i="11"/>
  <c r="U9948" i="11" s="1"/>
  <c r="T9949" i="11"/>
  <c r="U9949" i="11" s="1"/>
  <c r="T9950" i="11"/>
  <c r="U9950" i="11" s="1"/>
  <c r="T9951" i="11"/>
  <c r="U9951" i="11" s="1"/>
  <c r="T9952" i="11"/>
  <c r="U9952" i="11" s="1"/>
  <c r="T9953" i="11"/>
  <c r="U9953" i="11" s="1"/>
  <c r="T9954" i="11"/>
  <c r="U9954" i="11" s="1"/>
  <c r="T9955" i="11"/>
  <c r="U9955" i="11" s="1"/>
  <c r="T9956" i="11"/>
  <c r="U9956" i="11" s="1"/>
  <c r="T9957" i="11"/>
  <c r="U9957" i="11" s="1"/>
  <c r="T9958" i="11"/>
  <c r="U9958" i="11" s="1"/>
  <c r="T9959" i="11"/>
  <c r="U9959" i="11" s="1"/>
  <c r="T9960" i="11"/>
  <c r="U9960" i="11" s="1"/>
  <c r="T9961" i="11"/>
  <c r="U9961" i="11" s="1"/>
  <c r="T9962" i="11"/>
  <c r="U9962" i="11" s="1"/>
  <c r="T9963" i="11"/>
  <c r="U9963" i="11" s="1"/>
  <c r="T9964" i="11"/>
  <c r="U9964" i="11" s="1"/>
  <c r="T9965" i="11"/>
  <c r="U9965" i="11" s="1"/>
  <c r="T9966" i="11"/>
  <c r="U9966" i="11" s="1"/>
  <c r="T9967" i="11"/>
  <c r="U9967" i="11" s="1"/>
  <c r="T9968" i="11"/>
  <c r="U9968" i="11" s="1"/>
  <c r="T9969" i="11"/>
  <c r="U9969" i="11" s="1"/>
  <c r="T9970" i="11"/>
  <c r="U9970" i="11" s="1"/>
  <c r="T9971" i="11"/>
  <c r="U9971" i="11" s="1"/>
  <c r="T9972" i="11"/>
  <c r="U9972" i="11" s="1"/>
  <c r="T9973" i="11"/>
  <c r="U9973" i="11" s="1"/>
  <c r="T9974" i="11"/>
  <c r="U9974" i="11" s="1"/>
  <c r="T9975" i="11"/>
  <c r="U9975" i="11" s="1"/>
  <c r="T9976" i="11"/>
  <c r="U9976" i="11" s="1"/>
  <c r="T9977" i="11"/>
  <c r="U9977" i="11" s="1"/>
  <c r="T9978" i="11"/>
  <c r="U9978" i="11" s="1"/>
  <c r="T9979" i="11"/>
  <c r="U9979" i="11" s="1"/>
  <c r="T9980" i="11"/>
  <c r="U9980" i="11" s="1"/>
  <c r="T9981" i="11"/>
  <c r="U9981" i="11" s="1"/>
  <c r="T9982" i="11"/>
  <c r="U9982" i="11" s="1"/>
  <c r="T9983" i="11"/>
  <c r="U9983" i="11" s="1"/>
  <c r="T9984" i="11"/>
  <c r="U9984" i="11" s="1"/>
  <c r="T9985" i="11"/>
  <c r="U9985" i="11" s="1"/>
  <c r="T9986" i="11"/>
  <c r="U9986" i="11" s="1"/>
  <c r="T9987" i="11"/>
  <c r="U9987" i="11" s="1"/>
  <c r="T9988" i="11"/>
  <c r="U9988" i="11" s="1"/>
  <c r="T9989" i="11"/>
  <c r="U9989" i="11" s="1"/>
  <c r="T9990" i="11"/>
  <c r="U9990" i="11" s="1"/>
  <c r="T9991" i="11"/>
  <c r="U9991" i="11" s="1"/>
  <c r="T9992" i="11"/>
  <c r="U9992" i="11" s="1"/>
  <c r="T9993" i="11"/>
  <c r="U9993" i="11" s="1"/>
  <c r="T9994" i="11"/>
  <c r="U9994" i="11" s="1"/>
  <c r="T9995" i="11"/>
  <c r="U9995" i="11" s="1"/>
  <c r="T9996" i="11"/>
  <c r="U9996" i="11" s="1"/>
  <c r="T9997" i="11"/>
  <c r="U9997" i="11" s="1"/>
  <c r="T9998" i="11"/>
  <c r="U9998" i="11" s="1"/>
  <c r="T9999" i="11"/>
  <c r="U9999" i="11" s="1"/>
  <c r="T10000" i="11"/>
  <c r="U10000" i="11" s="1"/>
  <c r="T10001" i="11"/>
  <c r="U10001" i="11" s="1"/>
  <c r="T10002" i="11"/>
  <c r="U10002" i="11" s="1"/>
  <c r="T10003" i="11"/>
  <c r="U10003" i="11" s="1"/>
  <c r="T4" i="11"/>
  <c r="N5" i="11"/>
  <c r="S5" i="11" s="1"/>
  <c r="N6" i="11"/>
  <c r="S6" i="11" s="1"/>
  <c r="N7" i="11"/>
  <c r="S7" i="11" s="1"/>
  <c r="N8" i="11"/>
  <c r="S8" i="11" s="1"/>
  <c r="N9" i="11"/>
  <c r="S9" i="11" s="1"/>
  <c r="N10" i="11"/>
  <c r="S10" i="11" s="1"/>
  <c r="N11" i="11"/>
  <c r="S11" i="11" s="1"/>
  <c r="N12" i="11"/>
  <c r="S12" i="11" s="1"/>
  <c r="N13" i="11"/>
  <c r="S13" i="11" s="1"/>
  <c r="N14" i="11"/>
  <c r="S14" i="11" s="1"/>
  <c r="N15" i="11"/>
  <c r="S15" i="11" s="1"/>
  <c r="N16" i="11"/>
  <c r="S16" i="11" s="1"/>
  <c r="N17" i="11"/>
  <c r="S17" i="11" s="1"/>
  <c r="N18" i="11"/>
  <c r="S18" i="11" s="1"/>
  <c r="N19" i="11"/>
  <c r="S19" i="11" s="1"/>
  <c r="N20" i="11"/>
  <c r="S20" i="11" s="1"/>
  <c r="N21" i="11"/>
  <c r="S21" i="11" s="1"/>
  <c r="N22" i="11"/>
  <c r="S22" i="11" s="1"/>
  <c r="N23" i="11"/>
  <c r="S23" i="11" s="1"/>
  <c r="N24" i="11"/>
  <c r="S24" i="11" s="1"/>
  <c r="N25" i="11"/>
  <c r="S25" i="11" s="1"/>
  <c r="N26" i="11"/>
  <c r="S26" i="11" s="1"/>
  <c r="N27" i="11"/>
  <c r="S27" i="11" s="1"/>
  <c r="N28" i="11"/>
  <c r="S28" i="11" s="1"/>
  <c r="N29" i="11"/>
  <c r="S29" i="11" s="1"/>
  <c r="N30" i="11"/>
  <c r="S30" i="11" s="1"/>
  <c r="N31" i="11"/>
  <c r="S31" i="11" s="1"/>
  <c r="N32" i="11"/>
  <c r="S32" i="11" s="1"/>
  <c r="N33" i="11"/>
  <c r="S33" i="11" s="1"/>
  <c r="N34" i="11"/>
  <c r="S34" i="11" s="1"/>
  <c r="N35" i="11"/>
  <c r="S35" i="11" s="1"/>
  <c r="N36" i="11"/>
  <c r="S36" i="11" s="1"/>
  <c r="N37" i="11"/>
  <c r="S37" i="11" s="1"/>
  <c r="N38" i="11"/>
  <c r="S38" i="11" s="1"/>
  <c r="N39" i="11"/>
  <c r="S39" i="11" s="1"/>
  <c r="N40" i="11"/>
  <c r="S40" i="11" s="1"/>
  <c r="N41" i="11"/>
  <c r="S41" i="11" s="1"/>
  <c r="N42" i="11"/>
  <c r="S42" i="11" s="1"/>
  <c r="N43" i="11"/>
  <c r="S43" i="11" s="1"/>
  <c r="N44" i="11"/>
  <c r="S44" i="11" s="1"/>
  <c r="N45" i="11"/>
  <c r="S45" i="11" s="1"/>
  <c r="N46" i="11"/>
  <c r="S46" i="11" s="1"/>
  <c r="N47" i="11"/>
  <c r="S47" i="11" s="1"/>
  <c r="N48" i="11"/>
  <c r="S48" i="11" s="1"/>
  <c r="N49" i="11"/>
  <c r="S49" i="11" s="1"/>
  <c r="N50" i="11"/>
  <c r="S50" i="11" s="1"/>
  <c r="N51" i="11"/>
  <c r="S51" i="11" s="1"/>
  <c r="N52" i="11"/>
  <c r="S52" i="11" s="1"/>
  <c r="N53" i="11"/>
  <c r="S53" i="11" s="1"/>
  <c r="N54" i="11"/>
  <c r="S54" i="11" s="1"/>
  <c r="N55" i="11"/>
  <c r="S55" i="11" s="1"/>
  <c r="N56" i="11"/>
  <c r="S56" i="11" s="1"/>
  <c r="N57" i="11"/>
  <c r="S57" i="11" s="1"/>
  <c r="N58" i="11"/>
  <c r="S58" i="11" s="1"/>
  <c r="N59" i="11"/>
  <c r="S59" i="11" s="1"/>
  <c r="N60" i="11"/>
  <c r="S60" i="11" s="1"/>
  <c r="N61" i="11"/>
  <c r="S61" i="11" s="1"/>
  <c r="N62" i="11"/>
  <c r="S62" i="11" s="1"/>
  <c r="N63" i="11"/>
  <c r="S63" i="11" s="1"/>
  <c r="N64" i="11"/>
  <c r="S64" i="11" s="1"/>
  <c r="N65" i="11"/>
  <c r="S65" i="11" s="1"/>
  <c r="N66" i="11"/>
  <c r="S66" i="11" s="1"/>
  <c r="N67" i="11"/>
  <c r="S67" i="11" s="1"/>
  <c r="N68" i="11"/>
  <c r="S68" i="11" s="1"/>
  <c r="N69" i="11"/>
  <c r="S69" i="11" s="1"/>
  <c r="N70" i="11"/>
  <c r="S70" i="11" s="1"/>
  <c r="N71" i="11"/>
  <c r="S71" i="11" s="1"/>
  <c r="N72" i="11"/>
  <c r="S72" i="11" s="1"/>
  <c r="N73" i="11"/>
  <c r="S73" i="11" s="1"/>
  <c r="N74" i="11"/>
  <c r="S74" i="11" s="1"/>
  <c r="N75" i="11"/>
  <c r="S75" i="11" s="1"/>
  <c r="N76" i="11"/>
  <c r="S76" i="11" s="1"/>
  <c r="N77" i="11"/>
  <c r="S77" i="11" s="1"/>
  <c r="N78" i="11"/>
  <c r="S78" i="11" s="1"/>
  <c r="N79" i="11"/>
  <c r="S79" i="11" s="1"/>
  <c r="N80" i="11"/>
  <c r="S80" i="11" s="1"/>
  <c r="N81" i="11"/>
  <c r="S81" i="11" s="1"/>
  <c r="N82" i="11"/>
  <c r="S82" i="11" s="1"/>
  <c r="N83" i="11"/>
  <c r="S83" i="11" s="1"/>
  <c r="N84" i="11"/>
  <c r="S84" i="11" s="1"/>
  <c r="N85" i="11"/>
  <c r="S85" i="11" s="1"/>
  <c r="N86" i="11"/>
  <c r="S86" i="11" s="1"/>
  <c r="N87" i="11"/>
  <c r="S87" i="11" s="1"/>
  <c r="N88" i="11"/>
  <c r="S88" i="11" s="1"/>
  <c r="N89" i="11"/>
  <c r="S89" i="11" s="1"/>
  <c r="N90" i="11"/>
  <c r="S90" i="11" s="1"/>
  <c r="N91" i="11"/>
  <c r="S91" i="11" s="1"/>
  <c r="N92" i="11"/>
  <c r="S92" i="11" s="1"/>
  <c r="N93" i="11"/>
  <c r="S93" i="11" s="1"/>
  <c r="N94" i="11"/>
  <c r="S94" i="11" s="1"/>
  <c r="N95" i="11"/>
  <c r="S95" i="11" s="1"/>
  <c r="N96" i="11"/>
  <c r="S96" i="11" s="1"/>
  <c r="N97" i="11"/>
  <c r="S97" i="11" s="1"/>
  <c r="N98" i="11"/>
  <c r="S98" i="11" s="1"/>
  <c r="N99" i="11"/>
  <c r="S99" i="11" s="1"/>
  <c r="N100" i="11"/>
  <c r="S100" i="11" s="1"/>
  <c r="N101" i="11"/>
  <c r="S101" i="11" s="1"/>
  <c r="N102" i="11"/>
  <c r="S102" i="11" s="1"/>
  <c r="N103" i="11"/>
  <c r="S103" i="11" s="1"/>
  <c r="N104" i="11"/>
  <c r="S104" i="11" s="1"/>
  <c r="N105" i="11"/>
  <c r="S105" i="11" s="1"/>
  <c r="N106" i="11"/>
  <c r="S106" i="11" s="1"/>
  <c r="N107" i="11"/>
  <c r="S107" i="11" s="1"/>
  <c r="N108" i="11"/>
  <c r="S108" i="11" s="1"/>
  <c r="N109" i="11"/>
  <c r="S109" i="11" s="1"/>
  <c r="N110" i="11"/>
  <c r="S110" i="11" s="1"/>
  <c r="N111" i="11"/>
  <c r="S111" i="11" s="1"/>
  <c r="N112" i="11"/>
  <c r="S112" i="11" s="1"/>
  <c r="N113" i="11"/>
  <c r="S113" i="11" s="1"/>
  <c r="N114" i="11"/>
  <c r="S114" i="11" s="1"/>
  <c r="N115" i="11"/>
  <c r="S115" i="11" s="1"/>
  <c r="N116" i="11"/>
  <c r="S116" i="11" s="1"/>
  <c r="N117" i="11"/>
  <c r="S117" i="11" s="1"/>
  <c r="N118" i="11"/>
  <c r="S118" i="11" s="1"/>
  <c r="N119" i="11"/>
  <c r="S119" i="11" s="1"/>
  <c r="N120" i="11"/>
  <c r="S120" i="11" s="1"/>
  <c r="N121" i="11"/>
  <c r="S121" i="11" s="1"/>
  <c r="N122" i="11"/>
  <c r="S122" i="11" s="1"/>
  <c r="N123" i="11"/>
  <c r="S123" i="11" s="1"/>
  <c r="N124" i="11"/>
  <c r="S124" i="11" s="1"/>
  <c r="N125" i="11"/>
  <c r="S125" i="11" s="1"/>
  <c r="N126" i="11"/>
  <c r="S126" i="11" s="1"/>
  <c r="N127" i="11"/>
  <c r="S127" i="11" s="1"/>
  <c r="N128" i="11"/>
  <c r="S128" i="11" s="1"/>
  <c r="N129" i="11"/>
  <c r="S129" i="11" s="1"/>
  <c r="N130" i="11"/>
  <c r="S130" i="11" s="1"/>
  <c r="N131" i="11"/>
  <c r="S131" i="11" s="1"/>
  <c r="N132" i="11"/>
  <c r="S132" i="11" s="1"/>
  <c r="N133" i="11"/>
  <c r="S133" i="11" s="1"/>
  <c r="N134" i="11"/>
  <c r="S134" i="11" s="1"/>
  <c r="N135" i="11"/>
  <c r="S135" i="11" s="1"/>
  <c r="N136" i="11"/>
  <c r="S136" i="11" s="1"/>
  <c r="N137" i="11"/>
  <c r="S137" i="11" s="1"/>
  <c r="N138" i="11"/>
  <c r="S138" i="11" s="1"/>
  <c r="N139" i="11"/>
  <c r="S139" i="11" s="1"/>
  <c r="N140" i="11"/>
  <c r="S140" i="11" s="1"/>
  <c r="N141" i="11"/>
  <c r="S141" i="11" s="1"/>
  <c r="N142" i="11"/>
  <c r="S142" i="11" s="1"/>
  <c r="N143" i="11"/>
  <c r="S143" i="11" s="1"/>
  <c r="N144" i="11"/>
  <c r="S144" i="11" s="1"/>
  <c r="N145" i="11"/>
  <c r="S145" i="11" s="1"/>
  <c r="N146" i="11"/>
  <c r="S146" i="11" s="1"/>
  <c r="N147" i="11"/>
  <c r="S147" i="11" s="1"/>
  <c r="N148" i="11"/>
  <c r="S148" i="11" s="1"/>
  <c r="N149" i="11"/>
  <c r="S149" i="11" s="1"/>
  <c r="N150" i="11"/>
  <c r="S150" i="11" s="1"/>
  <c r="N151" i="11"/>
  <c r="S151" i="11" s="1"/>
  <c r="N152" i="11"/>
  <c r="S152" i="11" s="1"/>
  <c r="N153" i="11"/>
  <c r="S153" i="11" s="1"/>
  <c r="N154" i="11"/>
  <c r="S154" i="11" s="1"/>
  <c r="N155" i="11"/>
  <c r="S155" i="11" s="1"/>
  <c r="N156" i="11"/>
  <c r="S156" i="11" s="1"/>
  <c r="N157" i="11"/>
  <c r="S157" i="11" s="1"/>
  <c r="N158" i="11"/>
  <c r="S158" i="11" s="1"/>
  <c r="N159" i="11"/>
  <c r="S159" i="11" s="1"/>
  <c r="N160" i="11"/>
  <c r="S160" i="11" s="1"/>
  <c r="N161" i="11"/>
  <c r="S161" i="11" s="1"/>
  <c r="N162" i="11"/>
  <c r="S162" i="11" s="1"/>
  <c r="N163" i="11"/>
  <c r="S163" i="11" s="1"/>
  <c r="N164" i="11"/>
  <c r="S164" i="11" s="1"/>
  <c r="N165" i="11"/>
  <c r="S165" i="11" s="1"/>
  <c r="N166" i="11"/>
  <c r="S166" i="11" s="1"/>
  <c r="N167" i="11"/>
  <c r="S167" i="11" s="1"/>
  <c r="N168" i="11"/>
  <c r="S168" i="11" s="1"/>
  <c r="N169" i="11"/>
  <c r="S169" i="11" s="1"/>
  <c r="N170" i="11"/>
  <c r="S170" i="11" s="1"/>
  <c r="N171" i="11"/>
  <c r="S171" i="11" s="1"/>
  <c r="N172" i="11"/>
  <c r="S172" i="11" s="1"/>
  <c r="N173" i="11"/>
  <c r="S173" i="11" s="1"/>
  <c r="N174" i="11"/>
  <c r="S174" i="11" s="1"/>
  <c r="N175" i="11"/>
  <c r="S175" i="11" s="1"/>
  <c r="N176" i="11"/>
  <c r="S176" i="11" s="1"/>
  <c r="N177" i="11"/>
  <c r="S177" i="11" s="1"/>
  <c r="N178" i="11"/>
  <c r="S178" i="11" s="1"/>
  <c r="N179" i="11"/>
  <c r="S179" i="11" s="1"/>
  <c r="N180" i="11"/>
  <c r="S180" i="11" s="1"/>
  <c r="N181" i="11"/>
  <c r="S181" i="11" s="1"/>
  <c r="N182" i="11"/>
  <c r="S182" i="11" s="1"/>
  <c r="N183" i="11"/>
  <c r="S183" i="11" s="1"/>
  <c r="N184" i="11"/>
  <c r="S184" i="11" s="1"/>
  <c r="N185" i="11"/>
  <c r="S185" i="11" s="1"/>
  <c r="N186" i="11"/>
  <c r="S186" i="11" s="1"/>
  <c r="N187" i="11"/>
  <c r="S187" i="11" s="1"/>
  <c r="N188" i="11"/>
  <c r="S188" i="11" s="1"/>
  <c r="N189" i="11"/>
  <c r="S189" i="11" s="1"/>
  <c r="N190" i="11"/>
  <c r="S190" i="11" s="1"/>
  <c r="N191" i="11"/>
  <c r="S191" i="11" s="1"/>
  <c r="N192" i="11"/>
  <c r="S192" i="11" s="1"/>
  <c r="N193" i="11"/>
  <c r="S193" i="11" s="1"/>
  <c r="N194" i="11"/>
  <c r="S194" i="11" s="1"/>
  <c r="N195" i="11"/>
  <c r="S195" i="11" s="1"/>
  <c r="N196" i="11"/>
  <c r="S196" i="11" s="1"/>
  <c r="N197" i="11"/>
  <c r="S197" i="11" s="1"/>
  <c r="N198" i="11"/>
  <c r="S198" i="11" s="1"/>
  <c r="N199" i="11"/>
  <c r="S199" i="11" s="1"/>
  <c r="N200" i="11"/>
  <c r="S200" i="11" s="1"/>
  <c r="N201" i="11"/>
  <c r="S201" i="11" s="1"/>
  <c r="N202" i="11"/>
  <c r="S202" i="11" s="1"/>
  <c r="N203" i="11"/>
  <c r="S203" i="11" s="1"/>
  <c r="N204" i="11"/>
  <c r="S204" i="11" s="1"/>
  <c r="N205" i="11"/>
  <c r="S205" i="11" s="1"/>
  <c r="N206" i="11"/>
  <c r="S206" i="11" s="1"/>
  <c r="N207" i="11"/>
  <c r="S207" i="11" s="1"/>
  <c r="N208" i="11"/>
  <c r="S208" i="11" s="1"/>
  <c r="N209" i="11"/>
  <c r="S209" i="11" s="1"/>
  <c r="N210" i="11"/>
  <c r="S210" i="11" s="1"/>
  <c r="N211" i="11"/>
  <c r="S211" i="11" s="1"/>
  <c r="N212" i="11"/>
  <c r="S212" i="11" s="1"/>
  <c r="N213" i="11"/>
  <c r="S213" i="11" s="1"/>
  <c r="N214" i="11"/>
  <c r="S214" i="11" s="1"/>
  <c r="N215" i="11"/>
  <c r="S215" i="11" s="1"/>
  <c r="N216" i="11"/>
  <c r="S216" i="11" s="1"/>
  <c r="N217" i="11"/>
  <c r="S217" i="11" s="1"/>
  <c r="N218" i="11"/>
  <c r="S218" i="11" s="1"/>
  <c r="N219" i="11"/>
  <c r="S219" i="11" s="1"/>
  <c r="N220" i="11"/>
  <c r="S220" i="11" s="1"/>
  <c r="N221" i="11"/>
  <c r="S221" i="11" s="1"/>
  <c r="N222" i="11"/>
  <c r="S222" i="11" s="1"/>
  <c r="N223" i="11"/>
  <c r="S223" i="11" s="1"/>
  <c r="N224" i="11"/>
  <c r="S224" i="11" s="1"/>
  <c r="N225" i="11"/>
  <c r="S225" i="11" s="1"/>
  <c r="N226" i="11"/>
  <c r="S226" i="11" s="1"/>
  <c r="N227" i="11"/>
  <c r="S227" i="11" s="1"/>
  <c r="N228" i="11"/>
  <c r="S228" i="11" s="1"/>
  <c r="N229" i="11"/>
  <c r="S229" i="11" s="1"/>
  <c r="N230" i="11"/>
  <c r="S230" i="11" s="1"/>
  <c r="N231" i="11"/>
  <c r="S231" i="11" s="1"/>
  <c r="N232" i="11"/>
  <c r="S232" i="11" s="1"/>
  <c r="N233" i="11"/>
  <c r="S233" i="11" s="1"/>
  <c r="N234" i="11"/>
  <c r="S234" i="11" s="1"/>
  <c r="N235" i="11"/>
  <c r="S235" i="11" s="1"/>
  <c r="N236" i="11"/>
  <c r="S236" i="11" s="1"/>
  <c r="N237" i="11"/>
  <c r="S237" i="11" s="1"/>
  <c r="N238" i="11"/>
  <c r="S238" i="11" s="1"/>
  <c r="N239" i="11"/>
  <c r="S239" i="11" s="1"/>
  <c r="N240" i="11"/>
  <c r="S240" i="11" s="1"/>
  <c r="N241" i="11"/>
  <c r="S241" i="11" s="1"/>
  <c r="N242" i="11"/>
  <c r="S242" i="11" s="1"/>
  <c r="N243" i="11"/>
  <c r="S243" i="11" s="1"/>
  <c r="N244" i="11"/>
  <c r="S244" i="11" s="1"/>
  <c r="N245" i="11"/>
  <c r="S245" i="11" s="1"/>
  <c r="N246" i="11"/>
  <c r="S246" i="11" s="1"/>
  <c r="N247" i="11"/>
  <c r="S247" i="11" s="1"/>
  <c r="N248" i="11"/>
  <c r="S248" i="11" s="1"/>
  <c r="N249" i="11"/>
  <c r="S249" i="11" s="1"/>
  <c r="N250" i="11"/>
  <c r="S250" i="11" s="1"/>
  <c r="N251" i="11"/>
  <c r="S251" i="11" s="1"/>
  <c r="N252" i="11"/>
  <c r="S252" i="11" s="1"/>
  <c r="N253" i="11"/>
  <c r="S253" i="11" s="1"/>
  <c r="N254" i="11"/>
  <c r="S254" i="11" s="1"/>
  <c r="N255" i="11"/>
  <c r="S255" i="11" s="1"/>
  <c r="N256" i="11"/>
  <c r="S256" i="11" s="1"/>
  <c r="N257" i="11"/>
  <c r="S257" i="11" s="1"/>
  <c r="N258" i="11"/>
  <c r="S258" i="11" s="1"/>
  <c r="N259" i="11"/>
  <c r="S259" i="11" s="1"/>
  <c r="N260" i="11"/>
  <c r="S260" i="11" s="1"/>
  <c r="N261" i="11"/>
  <c r="S261" i="11" s="1"/>
  <c r="N262" i="11"/>
  <c r="S262" i="11" s="1"/>
  <c r="N263" i="11"/>
  <c r="S263" i="11" s="1"/>
  <c r="N264" i="11"/>
  <c r="S264" i="11" s="1"/>
  <c r="N265" i="11"/>
  <c r="S265" i="11" s="1"/>
  <c r="N266" i="11"/>
  <c r="S266" i="11" s="1"/>
  <c r="N267" i="11"/>
  <c r="S267" i="11" s="1"/>
  <c r="N268" i="11"/>
  <c r="S268" i="11" s="1"/>
  <c r="N269" i="11"/>
  <c r="S269" i="11" s="1"/>
  <c r="N270" i="11"/>
  <c r="S270" i="11" s="1"/>
  <c r="N271" i="11"/>
  <c r="S271" i="11" s="1"/>
  <c r="N272" i="11"/>
  <c r="S272" i="11" s="1"/>
  <c r="N273" i="11"/>
  <c r="S273" i="11" s="1"/>
  <c r="N274" i="11"/>
  <c r="S274" i="11" s="1"/>
  <c r="N275" i="11"/>
  <c r="S275" i="11" s="1"/>
  <c r="N276" i="11"/>
  <c r="S276" i="11" s="1"/>
  <c r="N277" i="11"/>
  <c r="S277" i="11" s="1"/>
  <c r="N278" i="11"/>
  <c r="S278" i="11" s="1"/>
  <c r="N279" i="11"/>
  <c r="S279" i="11" s="1"/>
  <c r="N280" i="11"/>
  <c r="S280" i="11" s="1"/>
  <c r="N281" i="11"/>
  <c r="S281" i="11" s="1"/>
  <c r="N282" i="11"/>
  <c r="S282" i="11" s="1"/>
  <c r="N283" i="11"/>
  <c r="S283" i="11" s="1"/>
  <c r="N284" i="11"/>
  <c r="S284" i="11" s="1"/>
  <c r="N285" i="11"/>
  <c r="S285" i="11" s="1"/>
  <c r="N286" i="11"/>
  <c r="S286" i="11" s="1"/>
  <c r="N287" i="11"/>
  <c r="S287" i="11" s="1"/>
  <c r="N288" i="11"/>
  <c r="S288" i="11" s="1"/>
  <c r="N289" i="11"/>
  <c r="S289" i="11" s="1"/>
  <c r="N290" i="11"/>
  <c r="S290" i="11" s="1"/>
  <c r="N291" i="11"/>
  <c r="S291" i="11" s="1"/>
  <c r="N292" i="11"/>
  <c r="S292" i="11" s="1"/>
  <c r="N293" i="11"/>
  <c r="S293" i="11" s="1"/>
  <c r="N294" i="11"/>
  <c r="S294" i="11" s="1"/>
  <c r="N295" i="11"/>
  <c r="S295" i="11" s="1"/>
  <c r="N296" i="11"/>
  <c r="S296" i="11" s="1"/>
  <c r="N297" i="11"/>
  <c r="S297" i="11" s="1"/>
  <c r="N298" i="11"/>
  <c r="S298" i="11" s="1"/>
  <c r="N299" i="11"/>
  <c r="S299" i="11" s="1"/>
  <c r="N300" i="11"/>
  <c r="S300" i="11" s="1"/>
  <c r="N301" i="11"/>
  <c r="S301" i="11" s="1"/>
  <c r="N302" i="11"/>
  <c r="S302" i="11" s="1"/>
  <c r="N303" i="11"/>
  <c r="S303" i="11" s="1"/>
  <c r="N304" i="11"/>
  <c r="S304" i="11" s="1"/>
  <c r="N305" i="11"/>
  <c r="S305" i="11" s="1"/>
  <c r="N306" i="11"/>
  <c r="S306" i="11" s="1"/>
  <c r="N307" i="11"/>
  <c r="S307" i="11" s="1"/>
  <c r="N308" i="11"/>
  <c r="S308" i="11" s="1"/>
  <c r="N309" i="11"/>
  <c r="S309" i="11" s="1"/>
  <c r="N310" i="11"/>
  <c r="S310" i="11" s="1"/>
  <c r="N311" i="11"/>
  <c r="S311" i="11" s="1"/>
  <c r="N312" i="11"/>
  <c r="S312" i="11" s="1"/>
  <c r="N313" i="11"/>
  <c r="S313" i="11" s="1"/>
  <c r="N314" i="11"/>
  <c r="S314" i="11" s="1"/>
  <c r="N315" i="11"/>
  <c r="S315" i="11" s="1"/>
  <c r="N316" i="11"/>
  <c r="S316" i="11" s="1"/>
  <c r="N317" i="11"/>
  <c r="S317" i="11" s="1"/>
  <c r="N318" i="11"/>
  <c r="S318" i="11" s="1"/>
  <c r="N319" i="11"/>
  <c r="S319" i="11" s="1"/>
  <c r="N320" i="11"/>
  <c r="S320" i="11" s="1"/>
  <c r="N321" i="11"/>
  <c r="S321" i="11" s="1"/>
  <c r="N322" i="11"/>
  <c r="S322" i="11" s="1"/>
  <c r="N323" i="11"/>
  <c r="S323" i="11" s="1"/>
  <c r="N324" i="11"/>
  <c r="S324" i="11" s="1"/>
  <c r="N325" i="11"/>
  <c r="S325" i="11" s="1"/>
  <c r="N326" i="11"/>
  <c r="S326" i="11" s="1"/>
  <c r="N327" i="11"/>
  <c r="S327" i="11" s="1"/>
  <c r="N328" i="11"/>
  <c r="S328" i="11" s="1"/>
  <c r="N329" i="11"/>
  <c r="S329" i="11" s="1"/>
  <c r="N330" i="11"/>
  <c r="S330" i="11" s="1"/>
  <c r="N331" i="11"/>
  <c r="S331" i="11" s="1"/>
  <c r="N332" i="11"/>
  <c r="S332" i="11" s="1"/>
  <c r="N333" i="11"/>
  <c r="S333" i="11" s="1"/>
  <c r="N334" i="11"/>
  <c r="S334" i="11" s="1"/>
  <c r="N335" i="11"/>
  <c r="S335" i="11" s="1"/>
  <c r="N336" i="11"/>
  <c r="S336" i="11" s="1"/>
  <c r="N337" i="11"/>
  <c r="S337" i="11" s="1"/>
  <c r="N338" i="11"/>
  <c r="S338" i="11" s="1"/>
  <c r="N339" i="11"/>
  <c r="S339" i="11" s="1"/>
  <c r="N340" i="11"/>
  <c r="S340" i="11" s="1"/>
  <c r="N341" i="11"/>
  <c r="S341" i="11" s="1"/>
  <c r="N342" i="11"/>
  <c r="S342" i="11" s="1"/>
  <c r="N343" i="11"/>
  <c r="S343" i="11" s="1"/>
  <c r="N344" i="11"/>
  <c r="S344" i="11" s="1"/>
  <c r="N345" i="11"/>
  <c r="S345" i="11" s="1"/>
  <c r="N346" i="11"/>
  <c r="S346" i="11" s="1"/>
  <c r="N347" i="11"/>
  <c r="S347" i="11" s="1"/>
  <c r="N348" i="11"/>
  <c r="S348" i="11" s="1"/>
  <c r="N349" i="11"/>
  <c r="S349" i="11" s="1"/>
  <c r="N350" i="11"/>
  <c r="S350" i="11" s="1"/>
  <c r="N351" i="11"/>
  <c r="S351" i="11" s="1"/>
  <c r="N352" i="11"/>
  <c r="S352" i="11" s="1"/>
  <c r="N353" i="11"/>
  <c r="S353" i="11" s="1"/>
  <c r="N354" i="11"/>
  <c r="S354" i="11" s="1"/>
  <c r="N355" i="11"/>
  <c r="S355" i="11" s="1"/>
  <c r="N356" i="11"/>
  <c r="S356" i="11" s="1"/>
  <c r="N357" i="11"/>
  <c r="S357" i="11" s="1"/>
  <c r="N358" i="11"/>
  <c r="S358" i="11" s="1"/>
  <c r="N359" i="11"/>
  <c r="S359" i="11" s="1"/>
  <c r="N360" i="11"/>
  <c r="S360" i="11" s="1"/>
  <c r="N361" i="11"/>
  <c r="S361" i="11" s="1"/>
  <c r="N362" i="11"/>
  <c r="S362" i="11" s="1"/>
  <c r="N363" i="11"/>
  <c r="S363" i="11" s="1"/>
  <c r="N364" i="11"/>
  <c r="S364" i="11" s="1"/>
  <c r="N365" i="11"/>
  <c r="S365" i="11" s="1"/>
  <c r="N366" i="11"/>
  <c r="S366" i="11" s="1"/>
  <c r="N367" i="11"/>
  <c r="S367" i="11" s="1"/>
  <c r="N368" i="11"/>
  <c r="S368" i="11" s="1"/>
  <c r="N369" i="11"/>
  <c r="S369" i="11" s="1"/>
  <c r="N370" i="11"/>
  <c r="S370" i="11" s="1"/>
  <c r="N371" i="11"/>
  <c r="S371" i="11" s="1"/>
  <c r="N372" i="11"/>
  <c r="S372" i="11" s="1"/>
  <c r="N373" i="11"/>
  <c r="S373" i="11" s="1"/>
  <c r="N374" i="11"/>
  <c r="S374" i="11" s="1"/>
  <c r="N375" i="11"/>
  <c r="S375" i="11" s="1"/>
  <c r="N376" i="11"/>
  <c r="S376" i="11" s="1"/>
  <c r="N377" i="11"/>
  <c r="S377" i="11" s="1"/>
  <c r="N378" i="11"/>
  <c r="S378" i="11" s="1"/>
  <c r="N379" i="11"/>
  <c r="S379" i="11" s="1"/>
  <c r="N380" i="11"/>
  <c r="S380" i="11" s="1"/>
  <c r="N381" i="11"/>
  <c r="S381" i="11" s="1"/>
  <c r="N382" i="11"/>
  <c r="S382" i="11" s="1"/>
  <c r="N383" i="11"/>
  <c r="S383" i="11" s="1"/>
  <c r="N384" i="11"/>
  <c r="S384" i="11" s="1"/>
  <c r="N385" i="11"/>
  <c r="S385" i="11" s="1"/>
  <c r="N386" i="11"/>
  <c r="S386" i="11" s="1"/>
  <c r="N387" i="11"/>
  <c r="S387" i="11" s="1"/>
  <c r="N388" i="11"/>
  <c r="S388" i="11" s="1"/>
  <c r="N389" i="11"/>
  <c r="S389" i="11" s="1"/>
  <c r="N390" i="11"/>
  <c r="S390" i="11" s="1"/>
  <c r="N391" i="11"/>
  <c r="S391" i="11" s="1"/>
  <c r="N392" i="11"/>
  <c r="S392" i="11" s="1"/>
  <c r="N393" i="11"/>
  <c r="S393" i="11" s="1"/>
  <c r="N394" i="11"/>
  <c r="S394" i="11" s="1"/>
  <c r="N395" i="11"/>
  <c r="S395" i="11" s="1"/>
  <c r="N396" i="11"/>
  <c r="S396" i="11" s="1"/>
  <c r="N397" i="11"/>
  <c r="S397" i="11" s="1"/>
  <c r="N398" i="11"/>
  <c r="S398" i="11" s="1"/>
  <c r="N399" i="11"/>
  <c r="S399" i="11" s="1"/>
  <c r="N400" i="11"/>
  <c r="S400" i="11" s="1"/>
  <c r="N401" i="11"/>
  <c r="S401" i="11" s="1"/>
  <c r="N402" i="11"/>
  <c r="S402" i="11" s="1"/>
  <c r="N403" i="11"/>
  <c r="S403" i="11" s="1"/>
  <c r="N404" i="11"/>
  <c r="S404" i="11" s="1"/>
  <c r="N405" i="11"/>
  <c r="S405" i="11" s="1"/>
  <c r="N406" i="11"/>
  <c r="S406" i="11" s="1"/>
  <c r="N407" i="11"/>
  <c r="S407" i="11" s="1"/>
  <c r="N408" i="11"/>
  <c r="S408" i="11" s="1"/>
  <c r="N409" i="11"/>
  <c r="S409" i="11" s="1"/>
  <c r="N410" i="11"/>
  <c r="S410" i="11" s="1"/>
  <c r="N411" i="11"/>
  <c r="S411" i="11" s="1"/>
  <c r="N412" i="11"/>
  <c r="S412" i="11" s="1"/>
  <c r="N413" i="11"/>
  <c r="S413" i="11" s="1"/>
  <c r="N414" i="11"/>
  <c r="S414" i="11" s="1"/>
  <c r="N415" i="11"/>
  <c r="S415" i="11" s="1"/>
  <c r="N416" i="11"/>
  <c r="S416" i="11" s="1"/>
  <c r="N417" i="11"/>
  <c r="S417" i="11" s="1"/>
  <c r="N418" i="11"/>
  <c r="S418" i="11" s="1"/>
  <c r="N419" i="11"/>
  <c r="S419" i="11" s="1"/>
  <c r="N420" i="11"/>
  <c r="S420" i="11" s="1"/>
  <c r="N421" i="11"/>
  <c r="S421" i="11" s="1"/>
  <c r="N422" i="11"/>
  <c r="S422" i="11" s="1"/>
  <c r="N423" i="11"/>
  <c r="S423" i="11" s="1"/>
  <c r="N424" i="11"/>
  <c r="S424" i="11" s="1"/>
  <c r="N425" i="11"/>
  <c r="S425" i="11" s="1"/>
  <c r="N426" i="11"/>
  <c r="S426" i="11" s="1"/>
  <c r="N427" i="11"/>
  <c r="S427" i="11" s="1"/>
  <c r="N428" i="11"/>
  <c r="S428" i="11" s="1"/>
  <c r="N429" i="11"/>
  <c r="S429" i="11" s="1"/>
  <c r="N430" i="11"/>
  <c r="S430" i="11" s="1"/>
  <c r="N431" i="11"/>
  <c r="S431" i="11" s="1"/>
  <c r="N432" i="11"/>
  <c r="S432" i="11" s="1"/>
  <c r="N433" i="11"/>
  <c r="S433" i="11" s="1"/>
  <c r="N434" i="11"/>
  <c r="S434" i="11" s="1"/>
  <c r="N435" i="11"/>
  <c r="S435" i="11" s="1"/>
  <c r="N436" i="11"/>
  <c r="S436" i="11" s="1"/>
  <c r="N437" i="11"/>
  <c r="S437" i="11" s="1"/>
  <c r="N438" i="11"/>
  <c r="S438" i="11" s="1"/>
  <c r="N439" i="11"/>
  <c r="S439" i="11" s="1"/>
  <c r="N440" i="11"/>
  <c r="S440" i="11" s="1"/>
  <c r="N441" i="11"/>
  <c r="S441" i="11" s="1"/>
  <c r="N442" i="11"/>
  <c r="S442" i="11" s="1"/>
  <c r="N443" i="11"/>
  <c r="S443" i="11" s="1"/>
  <c r="N444" i="11"/>
  <c r="S444" i="11" s="1"/>
  <c r="N445" i="11"/>
  <c r="S445" i="11" s="1"/>
  <c r="N446" i="11"/>
  <c r="S446" i="11" s="1"/>
  <c r="N447" i="11"/>
  <c r="S447" i="11" s="1"/>
  <c r="N448" i="11"/>
  <c r="S448" i="11" s="1"/>
  <c r="N449" i="11"/>
  <c r="S449" i="11" s="1"/>
  <c r="N450" i="11"/>
  <c r="S450" i="11" s="1"/>
  <c r="N451" i="11"/>
  <c r="S451" i="11" s="1"/>
  <c r="N452" i="11"/>
  <c r="S452" i="11" s="1"/>
  <c r="N453" i="11"/>
  <c r="S453" i="11" s="1"/>
  <c r="N454" i="11"/>
  <c r="S454" i="11" s="1"/>
  <c r="N455" i="11"/>
  <c r="S455" i="11" s="1"/>
  <c r="N456" i="11"/>
  <c r="S456" i="11" s="1"/>
  <c r="N457" i="11"/>
  <c r="S457" i="11" s="1"/>
  <c r="N458" i="11"/>
  <c r="S458" i="11" s="1"/>
  <c r="N459" i="11"/>
  <c r="S459" i="11" s="1"/>
  <c r="N460" i="11"/>
  <c r="S460" i="11" s="1"/>
  <c r="N461" i="11"/>
  <c r="S461" i="11" s="1"/>
  <c r="N462" i="11"/>
  <c r="S462" i="11" s="1"/>
  <c r="N463" i="11"/>
  <c r="S463" i="11" s="1"/>
  <c r="N464" i="11"/>
  <c r="S464" i="11" s="1"/>
  <c r="N465" i="11"/>
  <c r="S465" i="11" s="1"/>
  <c r="N466" i="11"/>
  <c r="S466" i="11" s="1"/>
  <c r="N467" i="11"/>
  <c r="S467" i="11" s="1"/>
  <c r="N468" i="11"/>
  <c r="S468" i="11" s="1"/>
  <c r="N469" i="11"/>
  <c r="S469" i="11" s="1"/>
  <c r="N470" i="11"/>
  <c r="S470" i="11" s="1"/>
  <c r="N471" i="11"/>
  <c r="S471" i="11" s="1"/>
  <c r="N472" i="11"/>
  <c r="S472" i="11" s="1"/>
  <c r="N473" i="11"/>
  <c r="S473" i="11" s="1"/>
  <c r="N474" i="11"/>
  <c r="S474" i="11" s="1"/>
  <c r="N475" i="11"/>
  <c r="S475" i="11" s="1"/>
  <c r="N476" i="11"/>
  <c r="S476" i="11" s="1"/>
  <c r="N477" i="11"/>
  <c r="S477" i="11" s="1"/>
  <c r="N478" i="11"/>
  <c r="S478" i="11" s="1"/>
  <c r="N479" i="11"/>
  <c r="S479" i="11" s="1"/>
  <c r="N480" i="11"/>
  <c r="S480" i="11" s="1"/>
  <c r="N481" i="11"/>
  <c r="S481" i="11" s="1"/>
  <c r="N482" i="11"/>
  <c r="S482" i="11" s="1"/>
  <c r="N483" i="11"/>
  <c r="S483" i="11" s="1"/>
  <c r="N484" i="11"/>
  <c r="S484" i="11" s="1"/>
  <c r="N485" i="11"/>
  <c r="S485" i="11" s="1"/>
  <c r="N486" i="11"/>
  <c r="S486" i="11" s="1"/>
  <c r="N487" i="11"/>
  <c r="S487" i="11" s="1"/>
  <c r="N488" i="11"/>
  <c r="S488" i="11" s="1"/>
  <c r="N489" i="11"/>
  <c r="S489" i="11" s="1"/>
  <c r="N490" i="11"/>
  <c r="S490" i="11" s="1"/>
  <c r="N491" i="11"/>
  <c r="S491" i="11" s="1"/>
  <c r="N492" i="11"/>
  <c r="S492" i="11" s="1"/>
  <c r="N493" i="11"/>
  <c r="S493" i="11" s="1"/>
  <c r="N494" i="11"/>
  <c r="S494" i="11" s="1"/>
  <c r="N495" i="11"/>
  <c r="S495" i="11" s="1"/>
  <c r="N496" i="11"/>
  <c r="S496" i="11" s="1"/>
  <c r="N497" i="11"/>
  <c r="S497" i="11" s="1"/>
  <c r="N498" i="11"/>
  <c r="S498" i="11" s="1"/>
  <c r="N499" i="11"/>
  <c r="S499" i="11" s="1"/>
  <c r="N500" i="11"/>
  <c r="S500" i="11" s="1"/>
  <c r="N501" i="11"/>
  <c r="S501" i="11" s="1"/>
  <c r="N502" i="11"/>
  <c r="S502" i="11" s="1"/>
  <c r="N503" i="11"/>
  <c r="S503" i="11" s="1"/>
  <c r="N504" i="11"/>
  <c r="S504" i="11" s="1"/>
  <c r="N505" i="11"/>
  <c r="S505" i="11" s="1"/>
  <c r="N506" i="11"/>
  <c r="S506" i="11" s="1"/>
  <c r="N507" i="11"/>
  <c r="S507" i="11" s="1"/>
  <c r="N508" i="11"/>
  <c r="S508" i="11" s="1"/>
  <c r="N509" i="11"/>
  <c r="S509" i="11" s="1"/>
  <c r="N510" i="11"/>
  <c r="S510" i="11" s="1"/>
  <c r="N511" i="11"/>
  <c r="S511" i="11" s="1"/>
  <c r="N512" i="11"/>
  <c r="S512" i="11" s="1"/>
  <c r="N513" i="11"/>
  <c r="S513" i="11" s="1"/>
  <c r="N514" i="11"/>
  <c r="S514" i="11" s="1"/>
  <c r="N515" i="11"/>
  <c r="S515" i="11" s="1"/>
  <c r="N516" i="11"/>
  <c r="S516" i="11" s="1"/>
  <c r="N517" i="11"/>
  <c r="S517" i="11" s="1"/>
  <c r="N518" i="11"/>
  <c r="S518" i="11" s="1"/>
  <c r="N519" i="11"/>
  <c r="S519" i="11" s="1"/>
  <c r="N520" i="11"/>
  <c r="S520" i="11" s="1"/>
  <c r="N521" i="11"/>
  <c r="S521" i="11" s="1"/>
  <c r="N522" i="11"/>
  <c r="S522" i="11" s="1"/>
  <c r="N523" i="11"/>
  <c r="S523" i="11" s="1"/>
  <c r="N524" i="11"/>
  <c r="S524" i="11" s="1"/>
  <c r="N525" i="11"/>
  <c r="S525" i="11" s="1"/>
  <c r="N526" i="11"/>
  <c r="S526" i="11" s="1"/>
  <c r="N527" i="11"/>
  <c r="S527" i="11" s="1"/>
  <c r="N528" i="11"/>
  <c r="S528" i="11" s="1"/>
  <c r="N529" i="11"/>
  <c r="S529" i="11" s="1"/>
  <c r="N530" i="11"/>
  <c r="S530" i="11" s="1"/>
  <c r="N531" i="11"/>
  <c r="S531" i="11" s="1"/>
  <c r="N532" i="11"/>
  <c r="S532" i="11" s="1"/>
  <c r="N533" i="11"/>
  <c r="S533" i="11" s="1"/>
  <c r="N534" i="11"/>
  <c r="S534" i="11" s="1"/>
  <c r="N535" i="11"/>
  <c r="S535" i="11" s="1"/>
  <c r="N536" i="11"/>
  <c r="S536" i="11" s="1"/>
  <c r="N537" i="11"/>
  <c r="S537" i="11" s="1"/>
  <c r="N538" i="11"/>
  <c r="S538" i="11" s="1"/>
  <c r="N539" i="11"/>
  <c r="S539" i="11" s="1"/>
  <c r="N540" i="11"/>
  <c r="S540" i="11" s="1"/>
  <c r="N541" i="11"/>
  <c r="S541" i="11" s="1"/>
  <c r="N542" i="11"/>
  <c r="S542" i="11" s="1"/>
  <c r="N543" i="11"/>
  <c r="S543" i="11" s="1"/>
  <c r="N544" i="11"/>
  <c r="S544" i="11" s="1"/>
  <c r="N545" i="11"/>
  <c r="S545" i="11" s="1"/>
  <c r="N546" i="11"/>
  <c r="S546" i="11" s="1"/>
  <c r="N547" i="11"/>
  <c r="S547" i="11" s="1"/>
  <c r="N548" i="11"/>
  <c r="S548" i="11" s="1"/>
  <c r="N549" i="11"/>
  <c r="S549" i="11" s="1"/>
  <c r="N550" i="11"/>
  <c r="S550" i="11" s="1"/>
  <c r="N551" i="11"/>
  <c r="S551" i="11" s="1"/>
  <c r="N552" i="11"/>
  <c r="S552" i="11" s="1"/>
  <c r="N553" i="11"/>
  <c r="S553" i="11" s="1"/>
  <c r="N554" i="11"/>
  <c r="S554" i="11" s="1"/>
  <c r="N555" i="11"/>
  <c r="S555" i="11" s="1"/>
  <c r="N556" i="11"/>
  <c r="S556" i="11" s="1"/>
  <c r="N557" i="11"/>
  <c r="S557" i="11" s="1"/>
  <c r="N558" i="11"/>
  <c r="S558" i="11" s="1"/>
  <c r="N559" i="11"/>
  <c r="S559" i="11" s="1"/>
  <c r="N560" i="11"/>
  <c r="S560" i="11" s="1"/>
  <c r="N561" i="11"/>
  <c r="S561" i="11" s="1"/>
  <c r="N562" i="11"/>
  <c r="S562" i="11" s="1"/>
  <c r="N563" i="11"/>
  <c r="S563" i="11" s="1"/>
  <c r="N564" i="11"/>
  <c r="S564" i="11" s="1"/>
  <c r="N565" i="11"/>
  <c r="S565" i="11" s="1"/>
  <c r="N566" i="11"/>
  <c r="S566" i="11" s="1"/>
  <c r="N567" i="11"/>
  <c r="S567" i="11" s="1"/>
  <c r="N568" i="11"/>
  <c r="S568" i="11" s="1"/>
  <c r="N569" i="11"/>
  <c r="S569" i="11" s="1"/>
  <c r="N570" i="11"/>
  <c r="S570" i="11" s="1"/>
  <c r="N571" i="11"/>
  <c r="S571" i="11" s="1"/>
  <c r="N572" i="11"/>
  <c r="S572" i="11" s="1"/>
  <c r="N573" i="11"/>
  <c r="S573" i="11" s="1"/>
  <c r="N574" i="11"/>
  <c r="S574" i="11" s="1"/>
  <c r="N575" i="11"/>
  <c r="S575" i="11" s="1"/>
  <c r="N576" i="11"/>
  <c r="S576" i="11" s="1"/>
  <c r="N577" i="11"/>
  <c r="S577" i="11" s="1"/>
  <c r="N578" i="11"/>
  <c r="S578" i="11" s="1"/>
  <c r="N579" i="11"/>
  <c r="S579" i="11" s="1"/>
  <c r="N580" i="11"/>
  <c r="S580" i="11" s="1"/>
  <c r="N581" i="11"/>
  <c r="S581" i="11" s="1"/>
  <c r="N582" i="11"/>
  <c r="S582" i="11" s="1"/>
  <c r="N583" i="11"/>
  <c r="S583" i="11" s="1"/>
  <c r="N584" i="11"/>
  <c r="S584" i="11" s="1"/>
  <c r="N585" i="11"/>
  <c r="S585" i="11" s="1"/>
  <c r="N586" i="11"/>
  <c r="S586" i="11" s="1"/>
  <c r="N587" i="11"/>
  <c r="S587" i="11" s="1"/>
  <c r="N588" i="11"/>
  <c r="S588" i="11" s="1"/>
  <c r="N589" i="11"/>
  <c r="S589" i="11" s="1"/>
  <c r="N590" i="11"/>
  <c r="S590" i="11" s="1"/>
  <c r="N591" i="11"/>
  <c r="S591" i="11" s="1"/>
  <c r="N592" i="11"/>
  <c r="S592" i="11" s="1"/>
  <c r="N593" i="11"/>
  <c r="S593" i="11" s="1"/>
  <c r="N594" i="11"/>
  <c r="S594" i="11" s="1"/>
  <c r="N595" i="11"/>
  <c r="S595" i="11" s="1"/>
  <c r="N596" i="11"/>
  <c r="S596" i="11" s="1"/>
  <c r="N597" i="11"/>
  <c r="S597" i="11" s="1"/>
  <c r="N598" i="11"/>
  <c r="S598" i="11" s="1"/>
  <c r="N599" i="11"/>
  <c r="S599" i="11" s="1"/>
  <c r="N600" i="11"/>
  <c r="S600" i="11" s="1"/>
  <c r="N601" i="11"/>
  <c r="S601" i="11" s="1"/>
  <c r="N602" i="11"/>
  <c r="S602" i="11" s="1"/>
  <c r="N603" i="11"/>
  <c r="S603" i="11" s="1"/>
  <c r="N604" i="11"/>
  <c r="S604" i="11" s="1"/>
  <c r="N605" i="11"/>
  <c r="S605" i="11" s="1"/>
  <c r="N606" i="11"/>
  <c r="S606" i="11" s="1"/>
  <c r="N607" i="11"/>
  <c r="S607" i="11" s="1"/>
  <c r="N608" i="11"/>
  <c r="S608" i="11" s="1"/>
  <c r="N609" i="11"/>
  <c r="S609" i="11" s="1"/>
  <c r="N610" i="11"/>
  <c r="S610" i="11" s="1"/>
  <c r="N611" i="11"/>
  <c r="S611" i="11" s="1"/>
  <c r="N612" i="11"/>
  <c r="S612" i="11" s="1"/>
  <c r="N613" i="11"/>
  <c r="S613" i="11" s="1"/>
  <c r="N614" i="11"/>
  <c r="S614" i="11" s="1"/>
  <c r="N615" i="11"/>
  <c r="S615" i="11" s="1"/>
  <c r="N616" i="11"/>
  <c r="S616" i="11" s="1"/>
  <c r="N617" i="11"/>
  <c r="S617" i="11" s="1"/>
  <c r="N618" i="11"/>
  <c r="S618" i="11" s="1"/>
  <c r="N619" i="11"/>
  <c r="S619" i="11" s="1"/>
  <c r="N620" i="11"/>
  <c r="S620" i="11" s="1"/>
  <c r="N621" i="11"/>
  <c r="S621" i="11" s="1"/>
  <c r="N622" i="11"/>
  <c r="S622" i="11" s="1"/>
  <c r="N623" i="11"/>
  <c r="S623" i="11" s="1"/>
  <c r="N624" i="11"/>
  <c r="S624" i="11" s="1"/>
  <c r="N625" i="11"/>
  <c r="S625" i="11" s="1"/>
  <c r="N626" i="11"/>
  <c r="S626" i="11" s="1"/>
  <c r="N627" i="11"/>
  <c r="S627" i="11" s="1"/>
  <c r="N628" i="11"/>
  <c r="S628" i="11" s="1"/>
  <c r="N629" i="11"/>
  <c r="S629" i="11" s="1"/>
  <c r="N630" i="11"/>
  <c r="S630" i="11" s="1"/>
  <c r="N631" i="11"/>
  <c r="S631" i="11" s="1"/>
  <c r="N632" i="11"/>
  <c r="S632" i="11" s="1"/>
  <c r="N633" i="11"/>
  <c r="S633" i="11" s="1"/>
  <c r="N634" i="11"/>
  <c r="S634" i="11" s="1"/>
  <c r="N635" i="11"/>
  <c r="S635" i="11" s="1"/>
  <c r="N636" i="11"/>
  <c r="S636" i="11" s="1"/>
  <c r="N637" i="11"/>
  <c r="S637" i="11" s="1"/>
  <c r="N638" i="11"/>
  <c r="S638" i="11" s="1"/>
  <c r="N639" i="11"/>
  <c r="S639" i="11" s="1"/>
  <c r="N640" i="11"/>
  <c r="S640" i="11" s="1"/>
  <c r="N641" i="11"/>
  <c r="S641" i="11" s="1"/>
  <c r="N642" i="11"/>
  <c r="S642" i="11" s="1"/>
  <c r="N643" i="11"/>
  <c r="S643" i="11" s="1"/>
  <c r="N644" i="11"/>
  <c r="S644" i="11" s="1"/>
  <c r="N645" i="11"/>
  <c r="S645" i="11" s="1"/>
  <c r="N646" i="11"/>
  <c r="S646" i="11" s="1"/>
  <c r="N647" i="11"/>
  <c r="S647" i="11" s="1"/>
  <c r="N648" i="11"/>
  <c r="S648" i="11" s="1"/>
  <c r="N649" i="11"/>
  <c r="S649" i="11" s="1"/>
  <c r="N650" i="11"/>
  <c r="S650" i="11" s="1"/>
  <c r="N651" i="11"/>
  <c r="S651" i="11" s="1"/>
  <c r="N652" i="11"/>
  <c r="S652" i="11" s="1"/>
  <c r="N653" i="11"/>
  <c r="S653" i="11" s="1"/>
  <c r="N654" i="11"/>
  <c r="S654" i="11" s="1"/>
  <c r="N655" i="11"/>
  <c r="S655" i="11" s="1"/>
  <c r="N656" i="11"/>
  <c r="S656" i="11" s="1"/>
  <c r="N657" i="11"/>
  <c r="S657" i="11" s="1"/>
  <c r="N658" i="11"/>
  <c r="S658" i="11" s="1"/>
  <c r="N659" i="11"/>
  <c r="S659" i="11" s="1"/>
  <c r="N660" i="11"/>
  <c r="S660" i="11" s="1"/>
  <c r="N661" i="11"/>
  <c r="S661" i="11" s="1"/>
  <c r="N662" i="11"/>
  <c r="S662" i="11" s="1"/>
  <c r="N663" i="11"/>
  <c r="S663" i="11" s="1"/>
  <c r="N664" i="11"/>
  <c r="S664" i="11" s="1"/>
  <c r="N665" i="11"/>
  <c r="S665" i="11" s="1"/>
  <c r="N666" i="11"/>
  <c r="S666" i="11" s="1"/>
  <c r="N667" i="11"/>
  <c r="S667" i="11" s="1"/>
  <c r="N668" i="11"/>
  <c r="S668" i="11" s="1"/>
  <c r="N669" i="11"/>
  <c r="S669" i="11" s="1"/>
  <c r="N670" i="11"/>
  <c r="S670" i="11" s="1"/>
  <c r="N671" i="11"/>
  <c r="S671" i="11" s="1"/>
  <c r="N672" i="11"/>
  <c r="S672" i="11" s="1"/>
  <c r="N673" i="11"/>
  <c r="S673" i="11" s="1"/>
  <c r="N674" i="11"/>
  <c r="S674" i="11" s="1"/>
  <c r="N675" i="11"/>
  <c r="S675" i="11" s="1"/>
  <c r="N676" i="11"/>
  <c r="S676" i="11" s="1"/>
  <c r="N677" i="11"/>
  <c r="S677" i="11" s="1"/>
  <c r="N678" i="11"/>
  <c r="S678" i="11" s="1"/>
  <c r="N679" i="11"/>
  <c r="S679" i="11" s="1"/>
  <c r="N680" i="11"/>
  <c r="S680" i="11" s="1"/>
  <c r="N681" i="11"/>
  <c r="S681" i="11" s="1"/>
  <c r="N682" i="11"/>
  <c r="S682" i="11" s="1"/>
  <c r="N683" i="11"/>
  <c r="S683" i="11" s="1"/>
  <c r="N684" i="11"/>
  <c r="S684" i="11" s="1"/>
  <c r="N685" i="11"/>
  <c r="S685" i="11" s="1"/>
  <c r="N686" i="11"/>
  <c r="S686" i="11" s="1"/>
  <c r="N687" i="11"/>
  <c r="S687" i="11" s="1"/>
  <c r="N688" i="11"/>
  <c r="S688" i="11" s="1"/>
  <c r="N689" i="11"/>
  <c r="S689" i="11" s="1"/>
  <c r="N690" i="11"/>
  <c r="S690" i="11" s="1"/>
  <c r="N691" i="11"/>
  <c r="S691" i="11" s="1"/>
  <c r="N692" i="11"/>
  <c r="S692" i="11" s="1"/>
  <c r="N693" i="11"/>
  <c r="S693" i="11" s="1"/>
  <c r="N694" i="11"/>
  <c r="S694" i="11" s="1"/>
  <c r="N695" i="11"/>
  <c r="S695" i="11" s="1"/>
  <c r="N696" i="11"/>
  <c r="S696" i="11" s="1"/>
  <c r="N697" i="11"/>
  <c r="S697" i="11" s="1"/>
  <c r="N698" i="11"/>
  <c r="S698" i="11" s="1"/>
  <c r="N699" i="11"/>
  <c r="S699" i="11" s="1"/>
  <c r="N700" i="11"/>
  <c r="S700" i="11" s="1"/>
  <c r="N701" i="11"/>
  <c r="S701" i="11" s="1"/>
  <c r="N702" i="11"/>
  <c r="S702" i="11" s="1"/>
  <c r="N703" i="11"/>
  <c r="S703" i="11" s="1"/>
  <c r="N704" i="11"/>
  <c r="S704" i="11" s="1"/>
  <c r="N705" i="11"/>
  <c r="S705" i="11" s="1"/>
  <c r="N706" i="11"/>
  <c r="S706" i="11" s="1"/>
  <c r="N707" i="11"/>
  <c r="S707" i="11" s="1"/>
  <c r="N708" i="11"/>
  <c r="S708" i="11" s="1"/>
  <c r="N709" i="11"/>
  <c r="S709" i="11" s="1"/>
  <c r="N710" i="11"/>
  <c r="S710" i="11" s="1"/>
  <c r="N711" i="11"/>
  <c r="S711" i="11" s="1"/>
  <c r="N712" i="11"/>
  <c r="S712" i="11" s="1"/>
  <c r="N713" i="11"/>
  <c r="S713" i="11" s="1"/>
  <c r="N714" i="11"/>
  <c r="S714" i="11" s="1"/>
  <c r="N715" i="11"/>
  <c r="S715" i="11" s="1"/>
  <c r="N716" i="11"/>
  <c r="S716" i="11" s="1"/>
  <c r="N717" i="11"/>
  <c r="S717" i="11" s="1"/>
  <c r="N718" i="11"/>
  <c r="S718" i="11" s="1"/>
  <c r="N719" i="11"/>
  <c r="S719" i="11" s="1"/>
  <c r="N720" i="11"/>
  <c r="S720" i="11" s="1"/>
  <c r="N721" i="11"/>
  <c r="S721" i="11" s="1"/>
  <c r="N722" i="11"/>
  <c r="S722" i="11" s="1"/>
  <c r="N723" i="11"/>
  <c r="S723" i="11" s="1"/>
  <c r="N724" i="11"/>
  <c r="S724" i="11" s="1"/>
  <c r="N725" i="11"/>
  <c r="S725" i="11" s="1"/>
  <c r="N726" i="11"/>
  <c r="S726" i="11" s="1"/>
  <c r="N727" i="11"/>
  <c r="S727" i="11" s="1"/>
  <c r="N728" i="11"/>
  <c r="S728" i="11" s="1"/>
  <c r="N729" i="11"/>
  <c r="S729" i="11" s="1"/>
  <c r="N730" i="11"/>
  <c r="S730" i="11" s="1"/>
  <c r="N731" i="11"/>
  <c r="S731" i="11" s="1"/>
  <c r="N732" i="11"/>
  <c r="S732" i="11" s="1"/>
  <c r="N733" i="11"/>
  <c r="S733" i="11" s="1"/>
  <c r="N734" i="11"/>
  <c r="S734" i="11" s="1"/>
  <c r="N735" i="11"/>
  <c r="S735" i="11" s="1"/>
  <c r="N736" i="11"/>
  <c r="S736" i="11" s="1"/>
  <c r="N737" i="11"/>
  <c r="S737" i="11" s="1"/>
  <c r="N738" i="11"/>
  <c r="S738" i="11" s="1"/>
  <c r="N739" i="11"/>
  <c r="S739" i="11" s="1"/>
  <c r="N740" i="11"/>
  <c r="S740" i="11" s="1"/>
  <c r="N741" i="11"/>
  <c r="S741" i="11" s="1"/>
  <c r="N742" i="11"/>
  <c r="S742" i="11" s="1"/>
  <c r="N743" i="11"/>
  <c r="S743" i="11" s="1"/>
  <c r="N744" i="11"/>
  <c r="S744" i="11" s="1"/>
  <c r="N745" i="11"/>
  <c r="S745" i="11" s="1"/>
  <c r="N746" i="11"/>
  <c r="S746" i="11" s="1"/>
  <c r="N747" i="11"/>
  <c r="S747" i="11" s="1"/>
  <c r="N748" i="11"/>
  <c r="S748" i="11" s="1"/>
  <c r="N749" i="11"/>
  <c r="S749" i="11" s="1"/>
  <c r="N750" i="11"/>
  <c r="S750" i="11" s="1"/>
  <c r="N751" i="11"/>
  <c r="S751" i="11" s="1"/>
  <c r="N752" i="11"/>
  <c r="S752" i="11" s="1"/>
  <c r="N753" i="11"/>
  <c r="S753" i="11" s="1"/>
  <c r="N754" i="11"/>
  <c r="S754" i="11" s="1"/>
  <c r="N755" i="11"/>
  <c r="S755" i="11" s="1"/>
  <c r="N756" i="11"/>
  <c r="S756" i="11" s="1"/>
  <c r="N757" i="11"/>
  <c r="S757" i="11" s="1"/>
  <c r="N758" i="11"/>
  <c r="S758" i="11" s="1"/>
  <c r="N759" i="11"/>
  <c r="S759" i="11" s="1"/>
  <c r="N760" i="11"/>
  <c r="S760" i="11" s="1"/>
  <c r="N761" i="11"/>
  <c r="S761" i="11" s="1"/>
  <c r="N762" i="11"/>
  <c r="S762" i="11" s="1"/>
  <c r="N763" i="11"/>
  <c r="S763" i="11" s="1"/>
  <c r="N764" i="11"/>
  <c r="S764" i="11" s="1"/>
  <c r="N765" i="11"/>
  <c r="S765" i="11" s="1"/>
  <c r="N766" i="11"/>
  <c r="S766" i="11" s="1"/>
  <c r="N767" i="11"/>
  <c r="S767" i="11" s="1"/>
  <c r="N768" i="11"/>
  <c r="S768" i="11" s="1"/>
  <c r="N769" i="11"/>
  <c r="S769" i="11" s="1"/>
  <c r="N770" i="11"/>
  <c r="S770" i="11" s="1"/>
  <c r="N771" i="11"/>
  <c r="S771" i="11" s="1"/>
  <c r="N772" i="11"/>
  <c r="S772" i="11" s="1"/>
  <c r="N773" i="11"/>
  <c r="S773" i="11" s="1"/>
  <c r="N774" i="11"/>
  <c r="S774" i="11" s="1"/>
  <c r="N775" i="11"/>
  <c r="S775" i="11" s="1"/>
  <c r="N776" i="11"/>
  <c r="S776" i="11" s="1"/>
  <c r="N777" i="11"/>
  <c r="S777" i="11" s="1"/>
  <c r="N778" i="11"/>
  <c r="S778" i="11" s="1"/>
  <c r="N779" i="11"/>
  <c r="S779" i="11" s="1"/>
  <c r="N780" i="11"/>
  <c r="S780" i="11" s="1"/>
  <c r="N781" i="11"/>
  <c r="S781" i="11" s="1"/>
  <c r="N782" i="11"/>
  <c r="S782" i="11" s="1"/>
  <c r="N783" i="11"/>
  <c r="S783" i="11" s="1"/>
  <c r="N784" i="11"/>
  <c r="S784" i="11" s="1"/>
  <c r="N785" i="11"/>
  <c r="S785" i="11" s="1"/>
  <c r="N786" i="11"/>
  <c r="S786" i="11" s="1"/>
  <c r="N787" i="11"/>
  <c r="S787" i="11" s="1"/>
  <c r="N788" i="11"/>
  <c r="S788" i="11" s="1"/>
  <c r="N789" i="11"/>
  <c r="S789" i="11" s="1"/>
  <c r="N790" i="11"/>
  <c r="S790" i="11" s="1"/>
  <c r="N791" i="11"/>
  <c r="S791" i="11" s="1"/>
  <c r="N792" i="11"/>
  <c r="S792" i="11" s="1"/>
  <c r="N793" i="11"/>
  <c r="S793" i="11" s="1"/>
  <c r="N794" i="11"/>
  <c r="S794" i="11" s="1"/>
  <c r="N795" i="11"/>
  <c r="S795" i="11" s="1"/>
  <c r="N796" i="11"/>
  <c r="S796" i="11" s="1"/>
  <c r="N797" i="11"/>
  <c r="S797" i="11" s="1"/>
  <c r="N798" i="11"/>
  <c r="S798" i="11" s="1"/>
  <c r="N799" i="11"/>
  <c r="S799" i="11" s="1"/>
  <c r="N800" i="11"/>
  <c r="S800" i="11" s="1"/>
  <c r="N801" i="11"/>
  <c r="S801" i="11" s="1"/>
  <c r="N802" i="11"/>
  <c r="S802" i="11" s="1"/>
  <c r="N803" i="11"/>
  <c r="S803" i="11" s="1"/>
  <c r="N804" i="11"/>
  <c r="S804" i="11" s="1"/>
  <c r="N805" i="11"/>
  <c r="S805" i="11" s="1"/>
  <c r="N806" i="11"/>
  <c r="S806" i="11" s="1"/>
  <c r="N807" i="11"/>
  <c r="S807" i="11" s="1"/>
  <c r="N808" i="11"/>
  <c r="S808" i="11" s="1"/>
  <c r="N809" i="11"/>
  <c r="S809" i="11" s="1"/>
  <c r="N810" i="11"/>
  <c r="S810" i="11" s="1"/>
  <c r="N811" i="11"/>
  <c r="S811" i="11" s="1"/>
  <c r="N812" i="11"/>
  <c r="S812" i="11" s="1"/>
  <c r="N813" i="11"/>
  <c r="S813" i="11" s="1"/>
  <c r="N814" i="11"/>
  <c r="S814" i="11" s="1"/>
  <c r="N815" i="11"/>
  <c r="S815" i="11" s="1"/>
  <c r="N816" i="11"/>
  <c r="S816" i="11" s="1"/>
  <c r="N817" i="11"/>
  <c r="S817" i="11" s="1"/>
  <c r="N818" i="11"/>
  <c r="S818" i="11" s="1"/>
  <c r="N819" i="11"/>
  <c r="S819" i="11" s="1"/>
  <c r="N820" i="11"/>
  <c r="S820" i="11" s="1"/>
  <c r="N821" i="11"/>
  <c r="S821" i="11" s="1"/>
  <c r="N822" i="11"/>
  <c r="S822" i="11" s="1"/>
  <c r="N823" i="11"/>
  <c r="S823" i="11" s="1"/>
  <c r="N824" i="11"/>
  <c r="S824" i="11" s="1"/>
  <c r="N825" i="11"/>
  <c r="S825" i="11" s="1"/>
  <c r="N826" i="11"/>
  <c r="S826" i="11" s="1"/>
  <c r="N827" i="11"/>
  <c r="S827" i="11" s="1"/>
  <c r="N828" i="11"/>
  <c r="S828" i="11" s="1"/>
  <c r="N829" i="11"/>
  <c r="S829" i="11" s="1"/>
  <c r="N830" i="11"/>
  <c r="S830" i="11" s="1"/>
  <c r="N831" i="11"/>
  <c r="S831" i="11" s="1"/>
  <c r="N832" i="11"/>
  <c r="S832" i="11" s="1"/>
  <c r="N833" i="11"/>
  <c r="S833" i="11" s="1"/>
  <c r="N834" i="11"/>
  <c r="S834" i="11" s="1"/>
  <c r="N835" i="11"/>
  <c r="S835" i="11" s="1"/>
  <c r="N836" i="11"/>
  <c r="S836" i="11" s="1"/>
  <c r="N837" i="11"/>
  <c r="S837" i="11" s="1"/>
  <c r="N838" i="11"/>
  <c r="S838" i="11" s="1"/>
  <c r="N839" i="11"/>
  <c r="S839" i="11" s="1"/>
  <c r="N840" i="11"/>
  <c r="S840" i="11" s="1"/>
  <c r="N841" i="11"/>
  <c r="S841" i="11" s="1"/>
  <c r="N842" i="11"/>
  <c r="S842" i="11" s="1"/>
  <c r="N843" i="11"/>
  <c r="S843" i="11" s="1"/>
  <c r="N844" i="11"/>
  <c r="S844" i="11" s="1"/>
  <c r="N845" i="11"/>
  <c r="S845" i="11" s="1"/>
  <c r="N846" i="11"/>
  <c r="S846" i="11" s="1"/>
  <c r="N847" i="11"/>
  <c r="S847" i="11" s="1"/>
  <c r="N848" i="11"/>
  <c r="S848" i="11" s="1"/>
  <c r="N849" i="11"/>
  <c r="S849" i="11" s="1"/>
  <c r="N850" i="11"/>
  <c r="S850" i="11" s="1"/>
  <c r="N851" i="11"/>
  <c r="S851" i="11" s="1"/>
  <c r="N852" i="11"/>
  <c r="S852" i="11" s="1"/>
  <c r="N853" i="11"/>
  <c r="S853" i="11" s="1"/>
  <c r="N854" i="11"/>
  <c r="S854" i="11" s="1"/>
  <c r="N855" i="11"/>
  <c r="S855" i="11" s="1"/>
  <c r="N856" i="11"/>
  <c r="S856" i="11" s="1"/>
  <c r="N857" i="11"/>
  <c r="S857" i="11" s="1"/>
  <c r="N858" i="11"/>
  <c r="S858" i="11" s="1"/>
  <c r="N859" i="11"/>
  <c r="S859" i="11" s="1"/>
  <c r="N860" i="11"/>
  <c r="S860" i="11" s="1"/>
  <c r="N861" i="11"/>
  <c r="S861" i="11" s="1"/>
  <c r="N862" i="11"/>
  <c r="S862" i="11" s="1"/>
  <c r="N863" i="11"/>
  <c r="S863" i="11" s="1"/>
  <c r="N864" i="11"/>
  <c r="S864" i="11" s="1"/>
  <c r="N865" i="11"/>
  <c r="S865" i="11" s="1"/>
  <c r="N866" i="11"/>
  <c r="S866" i="11" s="1"/>
  <c r="N867" i="11"/>
  <c r="S867" i="11" s="1"/>
  <c r="N868" i="11"/>
  <c r="S868" i="11" s="1"/>
  <c r="N869" i="11"/>
  <c r="S869" i="11" s="1"/>
  <c r="N870" i="11"/>
  <c r="S870" i="11" s="1"/>
  <c r="N871" i="11"/>
  <c r="S871" i="11" s="1"/>
  <c r="N872" i="11"/>
  <c r="S872" i="11" s="1"/>
  <c r="N873" i="11"/>
  <c r="S873" i="11" s="1"/>
  <c r="N874" i="11"/>
  <c r="S874" i="11" s="1"/>
  <c r="N875" i="11"/>
  <c r="S875" i="11" s="1"/>
  <c r="N876" i="11"/>
  <c r="S876" i="11" s="1"/>
  <c r="N877" i="11"/>
  <c r="S877" i="11" s="1"/>
  <c r="N878" i="11"/>
  <c r="S878" i="11" s="1"/>
  <c r="N879" i="11"/>
  <c r="S879" i="11" s="1"/>
  <c r="N880" i="11"/>
  <c r="S880" i="11" s="1"/>
  <c r="N881" i="11"/>
  <c r="S881" i="11" s="1"/>
  <c r="N882" i="11"/>
  <c r="S882" i="11" s="1"/>
  <c r="N883" i="11"/>
  <c r="S883" i="11" s="1"/>
  <c r="N884" i="11"/>
  <c r="S884" i="11" s="1"/>
  <c r="N885" i="11"/>
  <c r="S885" i="11" s="1"/>
  <c r="N886" i="11"/>
  <c r="S886" i="11" s="1"/>
  <c r="N887" i="11"/>
  <c r="S887" i="11" s="1"/>
  <c r="N888" i="11"/>
  <c r="S888" i="11" s="1"/>
  <c r="N889" i="11"/>
  <c r="S889" i="11" s="1"/>
  <c r="N890" i="11"/>
  <c r="S890" i="11" s="1"/>
  <c r="N891" i="11"/>
  <c r="S891" i="11" s="1"/>
  <c r="N892" i="11"/>
  <c r="S892" i="11" s="1"/>
  <c r="N893" i="11"/>
  <c r="S893" i="11" s="1"/>
  <c r="N894" i="11"/>
  <c r="S894" i="11" s="1"/>
  <c r="N895" i="11"/>
  <c r="S895" i="11" s="1"/>
  <c r="N896" i="11"/>
  <c r="S896" i="11" s="1"/>
  <c r="N897" i="11"/>
  <c r="S897" i="11" s="1"/>
  <c r="N898" i="11"/>
  <c r="S898" i="11" s="1"/>
  <c r="N899" i="11"/>
  <c r="S899" i="11" s="1"/>
  <c r="N900" i="11"/>
  <c r="S900" i="11" s="1"/>
  <c r="N901" i="11"/>
  <c r="S901" i="11" s="1"/>
  <c r="N902" i="11"/>
  <c r="S902" i="11" s="1"/>
  <c r="N903" i="11"/>
  <c r="S903" i="11" s="1"/>
  <c r="N904" i="11"/>
  <c r="S904" i="11" s="1"/>
  <c r="N905" i="11"/>
  <c r="S905" i="11" s="1"/>
  <c r="N906" i="11"/>
  <c r="S906" i="11" s="1"/>
  <c r="N907" i="11"/>
  <c r="S907" i="11" s="1"/>
  <c r="N908" i="11"/>
  <c r="S908" i="11" s="1"/>
  <c r="N909" i="11"/>
  <c r="S909" i="11" s="1"/>
  <c r="N910" i="11"/>
  <c r="S910" i="11" s="1"/>
  <c r="N911" i="11"/>
  <c r="S911" i="11" s="1"/>
  <c r="N912" i="11"/>
  <c r="S912" i="11" s="1"/>
  <c r="N913" i="11"/>
  <c r="S913" i="11" s="1"/>
  <c r="N914" i="11"/>
  <c r="S914" i="11" s="1"/>
  <c r="N915" i="11"/>
  <c r="S915" i="11" s="1"/>
  <c r="N916" i="11"/>
  <c r="S916" i="11" s="1"/>
  <c r="N917" i="11"/>
  <c r="S917" i="11" s="1"/>
  <c r="N918" i="11"/>
  <c r="S918" i="11" s="1"/>
  <c r="N919" i="11"/>
  <c r="S919" i="11" s="1"/>
  <c r="N920" i="11"/>
  <c r="S920" i="11" s="1"/>
  <c r="N921" i="11"/>
  <c r="S921" i="11" s="1"/>
  <c r="N922" i="11"/>
  <c r="S922" i="11" s="1"/>
  <c r="N923" i="11"/>
  <c r="S923" i="11" s="1"/>
  <c r="N924" i="11"/>
  <c r="S924" i="11" s="1"/>
  <c r="N925" i="11"/>
  <c r="S925" i="11" s="1"/>
  <c r="N926" i="11"/>
  <c r="S926" i="11" s="1"/>
  <c r="N927" i="11"/>
  <c r="S927" i="11" s="1"/>
  <c r="N928" i="11"/>
  <c r="S928" i="11" s="1"/>
  <c r="N929" i="11"/>
  <c r="S929" i="11" s="1"/>
  <c r="N930" i="11"/>
  <c r="S930" i="11" s="1"/>
  <c r="N931" i="11"/>
  <c r="S931" i="11" s="1"/>
  <c r="N932" i="11"/>
  <c r="S932" i="11" s="1"/>
  <c r="N933" i="11"/>
  <c r="S933" i="11" s="1"/>
  <c r="N934" i="11"/>
  <c r="S934" i="11" s="1"/>
  <c r="N935" i="11"/>
  <c r="S935" i="11" s="1"/>
  <c r="N936" i="11"/>
  <c r="S936" i="11" s="1"/>
  <c r="N937" i="11"/>
  <c r="S937" i="11" s="1"/>
  <c r="N938" i="11"/>
  <c r="S938" i="11" s="1"/>
  <c r="N939" i="11"/>
  <c r="S939" i="11" s="1"/>
  <c r="N940" i="11"/>
  <c r="S940" i="11" s="1"/>
  <c r="N941" i="11"/>
  <c r="S941" i="11" s="1"/>
  <c r="N942" i="11"/>
  <c r="S942" i="11" s="1"/>
  <c r="N943" i="11"/>
  <c r="S943" i="11" s="1"/>
  <c r="N944" i="11"/>
  <c r="S944" i="11" s="1"/>
  <c r="N945" i="11"/>
  <c r="S945" i="11" s="1"/>
  <c r="N946" i="11"/>
  <c r="S946" i="11" s="1"/>
  <c r="N947" i="11"/>
  <c r="S947" i="11" s="1"/>
  <c r="N948" i="11"/>
  <c r="S948" i="11" s="1"/>
  <c r="N949" i="11"/>
  <c r="S949" i="11" s="1"/>
  <c r="N950" i="11"/>
  <c r="S950" i="11" s="1"/>
  <c r="N951" i="11"/>
  <c r="S951" i="11" s="1"/>
  <c r="N952" i="11"/>
  <c r="S952" i="11" s="1"/>
  <c r="N953" i="11"/>
  <c r="S953" i="11" s="1"/>
  <c r="N954" i="11"/>
  <c r="S954" i="11" s="1"/>
  <c r="N955" i="11"/>
  <c r="S955" i="11" s="1"/>
  <c r="N956" i="11"/>
  <c r="S956" i="11" s="1"/>
  <c r="N957" i="11"/>
  <c r="S957" i="11" s="1"/>
  <c r="N958" i="11"/>
  <c r="S958" i="11" s="1"/>
  <c r="N959" i="11"/>
  <c r="S959" i="11" s="1"/>
  <c r="N960" i="11"/>
  <c r="S960" i="11" s="1"/>
  <c r="N961" i="11"/>
  <c r="S961" i="11" s="1"/>
  <c r="N962" i="11"/>
  <c r="S962" i="11" s="1"/>
  <c r="N963" i="11"/>
  <c r="S963" i="11" s="1"/>
  <c r="N964" i="11"/>
  <c r="S964" i="11" s="1"/>
  <c r="N965" i="11"/>
  <c r="S965" i="11" s="1"/>
  <c r="N966" i="11"/>
  <c r="S966" i="11" s="1"/>
  <c r="N967" i="11"/>
  <c r="S967" i="11" s="1"/>
  <c r="N968" i="11"/>
  <c r="S968" i="11" s="1"/>
  <c r="N969" i="11"/>
  <c r="S969" i="11" s="1"/>
  <c r="N970" i="11"/>
  <c r="S970" i="11" s="1"/>
  <c r="N971" i="11"/>
  <c r="S971" i="11" s="1"/>
  <c r="N972" i="11"/>
  <c r="S972" i="11" s="1"/>
  <c r="N973" i="11"/>
  <c r="S973" i="11" s="1"/>
  <c r="N974" i="11"/>
  <c r="S974" i="11" s="1"/>
  <c r="N975" i="11"/>
  <c r="S975" i="11" s="1"/>
  <c r="N976" i="11"/>
  <c r="S976" i="11" s="1"/>
  <c r="N977" i="11"/>
  <c r="S977" i="11" s="1"/>
  <c r="N978" i="11"/>
  <c r="S978" i="11" s="1"/>
  <c r="N979" i="11"/>
  <c r="S979" i="11" s="1"/>
  <c r="N980" i="11"/>
  <c r="S980" i="11" s="1"/>
  <c r="N981" i="11"/>
  <c r="S981" i="11" s="1"/>
  <c r="N982" i="11"/>
  <c r="S982" i="11" s="1"/>
  <c r="N983" i="11"/>
  <c r="S983" i="11" s="1"/>
  <c r="N984" i="11"/>
  <c r="S984" i="11" s="1"/>
  <c r="N985" i="11"/>
  <c r="S985" i="11" s="1"/>
  <c r="N986" i="11"/>
  <c r="S986" i="11" s="1"/>
  <c r="N987" i="11"/>
  <c r="S987" i="11" s="1"/>
  <c r="N988" i="11"/>
  <c r="S988" i="11" s="1"/>
  <c r="N989" i="11"/>
  <c r="S989" i="11" s="1"/>
  <c r="N990" i="11"/>
  <c r="S990" i="11" s="1"/>
  <c r="N991" i="11"/>
  <c r="S991" i="11" s="1"/>
  <c r="N992" i="11"/>
  <c r="S992" i="11" s="1"/>
  <c r="N993" i="11"/>
  <c r="S993" i="11" s="1"/>
  <c r="N994" i="11"/>
  <c r="S994" i="11" s="1"/>
  <c r="N995" i="11"/>
  <c r="S995" i="11" s="1"/>
  <c r="N996" i="11"/>
  <c r="S996" i="11" s="1"/>
  <c r="N997" i="11"/>
  <c r="S997" i="11" s="1"/>
  <c r="N998" i="11"/>
  <c r="S998" i="11" s="1"/>
  <c r="N999" i="11"/>
  <c r="S999" i="11" s="1"/>
  <c r="N1000" i="11"/>
  <c r="S1000" i="11" s="1"/>
  <c r="N1001" i="11"/>
  <c r="S1001" i="11" s="1"/>
  <c r="N1002" i="11"/>
  <c r="S1002" i="11" s="1"/>
  <c r="N1003" i="11"/>
  <c r="S1003" i="11" s="1"/>
  <c r="N1004" i="11"/>
  <c r="S1004" i="11" s="1"/>
  <c r="N1005" i="11"/>
  <c r="S1005" i="11" s="1"/>
  <c r="N1006" i="11"/>
  <c r="S1006" i="11" s="1"/>
  <c r="N1007" i="11"/>
  <c r="S1007" i="11" s="1"/>
  <c r="N1008" i="11"/>
  <c r="S1008" i="11" s="1"/>
  <c r="N1009" i="11"/>
  <c r="S1009" i="11" s="1"/>
  <c r="N1010" i="11"/>
  <c r="S1010" i="11" s="1"/>
  <c r="N1011" i="11"/>
  <c r="S1011" i="11" s="1"/>
  <c r="N1012" i="11"/>
  <c r="S1012" i="11" s="1"/>
  <c r="N1013" i="11"/>
  <c r="S1013" i="11" s="1"/>
  <c r="N1014" i="11"/>
  <c r="S1014" i="11" s="1"/>
  <c r="N1015" i="11"/>
  <c r="S1015" i="11" s="1"/>
  <c r="N1016" i="11"/>
  <c r="S1016" i="11" s="1"/>
  <c r="N1017" i="11"/>
  <c r="S1017" i="11" s="1"/>
  <c r="N1018" i="11"/>
  <c r="S1018" i="11" s="1"/>
  <c r="N1019" i="11"/>
  <c r="S1019" i="11" s="1"/>
  <c r="N1020" i="11"/>
  <c r="S1020" i="11" s="1"/>
  <c r="N1021" i="11"/>
  <c r="S1021" i="11" s="1"/>
  <c r="N1022" i="11"/>
  <c r="S1022" i="11" s="1"/>
  <c r="N1023" i="11"/>
  <c r="S1023" i="11" s="1"/>
  <c r="N1024" i="11"/>
  <c r="S1024" i="11" s="1"/>
  <c r="N1025" i="11"/>
  <c r="S1025" i="11" s="1"/>
  <c r="N1026" i="11"/>
  <c r="S1026" i="11" s="1"/>
  <c r="N1027" i="11"/>
  <c r="S1027" i="11" s="1"/>
  <c r="N1028" i="11"/>
  <c r="S1028" i="11" s="1"/>
  <c r="N1029" i="11"/>
  <c r="S1029" i="11" s="1"/>
  <c r="N1030" i="11"/>
  <c r="S1030" i="11" s="1"/>
  <c r="N1031" i="11"/>
  <c r="S1031" i="11" s="1"/>
  <c r="N1032" i="11"/>
  <c r="S1032" i="11" s="1"/>
  <c r="N1033" i="11"/>
  <c r="S1033" i="11" s="1"/>
  <c r="N1034" i="11"/>
  <c r="S1034" i="11" s="1"/>
  <c r="N1035" i="11"/>
  <c r="S1035" i="11" s="1"/>
  <c r="N1036" i="11"/>
  <c r="S1036" i="11" s="1"/>
  <c r="N1037" i="11"/>
  <c r="S1037" i="11" s="1"/>
  <c r="N1038" i="11"/>
  <c r="S1038" i="11" s="1"/>
  <c r="N1039" i="11"/>
  <c r="S1039" i="11" s="1"/>
  <c r="N1040" i="11"/>
  <c r="S1040" i="11" s="1"/>
  <c r="N1041" i="11"/>
  <c r="S1041" i="11" s="1"/>
  <c r="N1042" i="11"/>
  <c r="S1042" i="11" s="1"/>
  <c r="N1043" i="11"/>
  <c r="S1043" i="11" s="1"/>
  <c r="N1044" i="11"/>
  <c r="S1044" i="11" s="1"/>
  <c r="N1045" i="11"/>
  <c r="S1045" i="11" s="1"/>
  <c r="N1046" i="11"/>
  <c r="S1046" i="11" s="1"/>
  <c r="N1047" i="11"/>
  <c r="S1047" i="11" s="1"/>
  <c r="N1048" i="11"/>
  <c r="S1048" i="11" s="1"/>
  <c r="N1049" i="11"/>
  <c r="S1049" i="11" s="1"/>
  <c r="N1050" i="11"/>
  <c r="S1050" i="11" s="1"/>
  <c r="N1051" i="11"/>
  <c r="S1051" i="11" s="1"/>
  <c r="N1052" i="11"/>
  <c r="S1052" i="11" s="1"/>
  <c r="N1053" i="11"/>
  <c r="S1053" i="11" s="1"/>
  <c r="N1054" i="11"/>
  <c r="S1054" i="11" s="1"/>
  <c r="N1055" i="11"/>
  <c r="S1055" i="11" s="1"/>
  <c r="N1056" i="11"/>
  <c r="S1056" i="11" s="1"/>
  <c r="N1057" i="11"/>
  <c r="S1057" i="11" s="1"/>
  <c r="N1058" i="11"/>
  <c r="S1058" i="11" s="1"/>
  <c r="N1059" i="11"/>
  <c r="S1059" i="11" s="1"/>
  <c r="N1060" i="11"/>
  <c r="S1060" i="11" s="1"/>
  <c r="N1061" i="11"/>
  <c r="S1061" i="11" s="1"/>
  <c r="N1062" i="11"/>
  <c r="S1062" i="11" s="1"/>
  <c r="N1063" i="11"/>
  <c r="S1063" i="11" s="1"/>
  <c r="N1064" i="11"/>
  <c r="S1064" i="11" s="1"/>
  <c r="N1065" i="11"/>
  <c r="S1065" i="11" s="1"/>
  <c r="N1066" i="11"/>
  <c r="S1066" i="11" s="1"/>
  <c r="N1067" i="11"/>
  <c r="S1067" i="11" s="1"/>
  <c r="N1068" i="11"/>
  <c r="S1068" i="11" s="1"/>
  <c r="N1069" i="11"/>
  <c r="S1069" i="11" s="1"/>
  <c r="N1070" i="11"/>
  <c r="S1070" i="11" s="1"/>
  <c r="N1071" i="11"/>
  <c r="S1071" i="11" s="1"/>
  <c r="N1072" i="11"/>
  <c r="S1072" i="11" s="1"/>
  <c r="N1073" i="11"/>
  <c r="S1073" i="11" s="1"/>
  <c r="N1074" i="11"/>
  <c r="S1074" i="11" s="1"/>
  <c r="N1075" i="11"/>
  <c r="S1075" i="11" s="1"/>
  <c r="N1076" i="11"/>
  <c r="S1076" i="11" s="1"/>
  <c r="N1077" i="11"/>
  <c r="S1077" i="11" s="1"/>
  <c r="N1078" i="11"/>
  <c r="S1078" i="11" s="1"/>
  <c r="N1079" i="11"/>
  <c r="S1079" i="11" s="1"/>
  <c r="N1080" i="11"/>
  <c r="S1080" i="11" s="1"/>
  <c r="N1081" i="11"/>
  <c r="S1081" i="11" s="1"/>
  <c r="N1082" i="11"/>
  <c r="S1082" i="11" s="1"/>
  <c r="N1083" i="11"/>
  <c r="S1083" i="11" s="1"/>
  <c r="N1084" i="11"/>
  <c r="S1084" i="11" s="1"/>
  <c r="N1085" i="11"/>
  <c r="S1085" i="11" s="1"/>
  <c r="N1086" i="11"/>
  <c r="S1086" i="11" s="1"/>
  <c r="N1087" i="11"/>
  <c r="S1087" i="11" s="1"/>
  <c r="N1088" i="11"/>
  <c r="S1088" i="11" s="1"/>
  <c r="N1089" i="11"/>
  <c r="S1089" i="11" s="1"/>
  <c r="N1090" i="11"/>
  <c r="S1090" i="11" s="1"/>
  <c r="N1091" i="11"/>
  <c r="S1091" i="11" s="1"/>
  <c r="N1092" i="11"/>
  <c r="S1092" i="11" s="1"/>
  <c r="N1093" i="11"/>
  <c r="S1093" i="11" s="1"/>
  <c r="N1094" i="11"/>
  <c r="S1094" i="11" s="1"/>
  <c r="N1095" i="11"/>
  <c r="S1095" i="11" s="1"/>
  <c r="N1096" i="11"/>
  <c r="S1096" i="11" s="1"/>
  <c r="N1097" i="11"/>
  <c r="S1097" i="11" s="1"/>
  <c r="N1098" i="11"/>
  <c r="S1098" i="11" s="1"/>
  <c r="N1099" i="11"/>
  <c r="S1099" i="11" s="1"/>
  <c r="N1100" i="11"/>
  <c r="S1100" i="11" s="1"/>
  <c r="N1101" i="11"/>
  <c r="S1101" i="11" s="1"/>
  <c r="N1102" i="11"/>
  <c r="S1102" i="11" s="1"/>
  <c r="N1103" i="11"/>
  <c r="S1103" i="11" s="1"/>
  <c r="N1104" i="11"/>
  <c r="S1104" i="11" s="1"/>
  <c r="N1105" i="11"/>
  <c r="S1105" i="11" s="1"/>
  <c r="N1106" i="11"/>
  <c r="S1106" i="11" s="1"/>
  <c r="N1107" i="11"/>
  <c r="S1107" i="11" s="1"/>
  <c r="N1108" i="11"/>
  <c r="S1108" i="11" s="1"/>
  <c r="N1109" i="11"/>
  <c r="S1109" i="11" s="1"/>
  <c r="N1110" i="11"/>
  <c r="S1110" i="11" s="1"/>
  <c r="N1111" i="11"/>
  <c r="S1111" i="11" s="1"/>
  <c r="N1112" i="11"/>
  <c r="S1112" i="11" s="1"/>
  <c r="N1113" i="11"/>
  <c r="S1113" i="11" s="1"/>
  <c r="N1114" i="11"/>
  <c r="S1114" i="11" s="1"/>
  <c r="N1115" i="11"/>
  <c r="S1115" i="11" s="1"/>
  <c r="N1116" i="11"/>
  <c r="S1116" i="11" s="1"/>
  <c r="N1117" i="11"/>
  <c r="S1117" i="11" s="1"/>
  <c r="N1118" i="11"/>
  <c r="S1118" i="11" s="1"/>
  <c r="N1119" i="11"/>
  <c r="S1119" i="11" s="1"/>
  <c r="N1120" i="11"/>
  <c r="S1120" i="11" s="1"/>
  <c r="N1121" i="11"/>
  <c r="S1121" i="11" s="1"/>
  <c r="N1122" i="11"/>
  <c r="S1122" i="11" s="1"/>
  <c r="N1123" i="11"/>
  <c r="S1123" i="11" s="1"/>
  <c r="N1124" i="11"/>
  <c r="S1124" i="11" s="1"/>
  <c r="N1125" i="11"/>
  <c r="S1125" i="11" s="1"/>
  <c r="N1126" i="11"/>
  <c r="S1126" i="11" s="1"/>
  <c r="N1127" i="11"/>
  <c r="S1127" i="11" s="1"/>
  <c r="N1128" i="11"/>
  <c r="S1128" i="11" s="1"/>
  <c r="N1129" i="11"/>
  <c r="S1129" i="11" s="1"/>
  <c r="N1130" i="11"/>
  <c r="S1130" i="11" s="1"/>
  <c r="N1131" i="11"/>
  <c r="S1131" i="11" s="1"/>
  <c r="N1132" i="11"/>
  <c r="S1132" i="11" s="1"/>
  <c r="N1133" i="11"/>
  <c r="S1133" i="11" s="1"/>
  <c r="N1134" i="11"/>
  <c r="S1134" i="11" s="1"/>
  <c r="N1135" i="11"/>
  <c r="S1135" i="11" s="1"/>
  <c r="N1136" i="11"/>
  <c r="S1136" i="11" s="1"/>
  <c r="N1137" i="11"/>
  <c r="S1137" i="11" s="1"/>
  <c r="N1138" i="11"/>
  <c r="S1138" i="11" s="1"/>
  <c r="N1139" i="11"/>
  <c r="S1139" i="11" s="1"/>
  <c r="N1140" i="11"/>
  <c r="S1140" i="11" s="1"/>
  <c r="N1141" i="11"/>
  <c r="S1141" i="11" s="1"/>
  <c r="N1142" i="11"/>
  <c r="S1142" i="11" s="1"/>
  <c r="N1143" i="11"/>
  <c r="S1143" i="11" s="1"/>
  <c r="N1144" i="11"/>
  <c r="S1144" i="11" s="1"/>
  <c r="N1145" i="11"/>
  <c r="S1145" i="11" s="1"/>
  <c r="N1146" i="11"/>
  <c r="S1146" i="11" s="1"/>
  <c r="N1147" i="11"/>
  <c r="S1147" i="11" s="1"/>
  <c r="N1148" i="11"/>
  <c r="S1148" i="11" s="1"/>
  <c r="N1149" i="11"/>
  <c r="S1149" i="11" s="1"/>
  <c r="N1150" i="11"/>
  <c r="S1150" i="11" s="1"/>
  <c r="N1151" i="11"/>
  <c r="S1151" i="11" s="1"/>
  <c r="N1152" i="11"/>
  <c r="S1152" i="11" s="1"/>
  <c r="N1153" i="11"/>
  <c r="S1153" i="11" s="1"/>
  <c r="N1154" i="11"/>
  <c r="S1154" i="11" s="1"/>
  <c r="N1155" i="11"/>
  <c r="S1155" i="11" s="1"/>
  <c r="N1156" i="11"/>
  <c r="S1156" i="11" s="1"/>
  <c r="N1157" i="11"/>
  <c r="S1157" i="11" s="1"/>
  <c r="N1158" i="11"/>
  <c r="S1158" i="11" s="1"/>
  <c r="N1159" i="11"/>
  <c r="S1159" i="11" s="1"/>
  <c r="N1160" i="11"/>
  <c r="S1160" i="11" s="1"/>
  <c r="N1161" i="11"/>
  <c r="S1161" i="11" s="1"/>
  <c r="N1162" i="11"/>
  <c r="S1162" i="11" s="1"/>
  <c r="N1163" i="11"/>
  <c r="S1163" i="11" s="1"/>
  <c r="N1164" i="11"/>
  <c r="S1164" i="11" s="1"/>
  <c r="N1165" i="11"/>
  <c r="S1165" i="11" s="1"/>
  <c r="N1166" i="11"/>
  <c r="S1166" i="11" s="1"/>
  <c r="N1167" i="11"/>
  <c r="S1167" i="11" s="1"/>
  <c r="N1168" i="11"/>
  <c r="S1168" i="11" s="1"/>
  <c r="N1169" i="11"/>
  <c r="S1169" i="11" s="1"/>
  <c r="N1170" i="11"/>
  <c r="S1170" i="11" s="1"/>
  <c r="N1171" i="11"/>
  <c r="S1171" i="11" s="1"/>
  <c r="N1172" i="11"/>
  <c r="S1172" i="11" s="1"/>
  <c r="N1173" i="11"/>
  <c r="S1173" i="11" s="1"/>
  <c r="N1174" i="11"/>
  <c r="S1174" i="11" s="1"/>
  <c r="N1175" i="11"/>
  <c r="S1175" i="11" s="1"/>
  <c r="N1176" i="11"/>
  <c r="S1176" i="11" s="1"/>
  <c r="N1177" i="11"/>
  <c r="S1177" i="11" s="1"/>
  <c r="N1178" i="11"/>
  <c r="S1178" i="11" s="1"/>
  <c r="N1179" i="11"/>
  <c r="S1179" i="11" s="1"/>
  <c r="N1180" i="11"/>
  <c r="S1180" i="11" s="1"/>
  <c r="N1181" i="11"/>
  <c r="S1181" i="11" s="1"/>
  <c r="N1182" i="11"/>
  <c r="S1182" i="11" s="1"/>
  <c r="N1183" i="11"/>
  <c r="S1183" i="11" s="1"/>
  <c r="N1184" i="11"/>
  <c r="S1184" i="11" s="1"/>
  <c r="N1185" i="11"/>
  <c r="S1185" i="11" s="1"/>
  <c r="N1186" i="11"/>
  <c r="S1186" i="11" s="1"/>
  <c r="N1187" i="11"/>
  <c r="S1187" i="11" s="1"/>
  <c r="N1188" i="11"/>
  <c r="S1188" i="11" s="1"/>
  <c r="N1189" i="11"/>
  <c r="S1189" i="11" s="1"/>
  <c r="N1190" i="11"/>
  <c r="S1190" i="11" s="1"/>
  <c r="N1191" i="11"/>
  <c r="S1191" i="11" s="1"/>
  <c r="N1192" i="11"/>
  <c r="S1192" i="11" s="1"/>
  <c r="N1193" i="11"/>
  <c r="S1193" i="11" s="1"/>
  <c r="N1194" i="11"/>
  <c r="S1194" i="11" s="1"/>
  <c r="N1195" i="11"/>
  <c r="S1195" i="11" s="1"/>
  <c r="N1196" i="11"/>
  <c r="S1196" i="11" s="1"/>
  <c r="N1197" i="11"/>
  <c r="S1197" i="11" s="1"/>
  <c r="N1198" i="11"/>
  <c r="S1198" i="11" s="1"/>
  <c r="N1199" i="11"/>
  <c r="S1199" i="11" s="1"/>
  <c r="N1200" i="11"/>
  <c r="S1200" i="11" s="1"/>
  <c r="N1201" i="11"/>
  <c r="S1201" i="11" s="1"/>
  <c r="N1202" i="11"/>
  <c r="S1202" i="11" s="1"/>
  <c r="N1203" i="11"/>
  <c r="S1203" i="11" s="1"/>
  <c r="N1204" i="11"/>
  <c r="S1204" i="11" s="1"/>
  <c r="N1205" i="11"/>
  <c r="S1205" i="11" s="1"/>
  <c r="N1206" i="11"/>
  <c r="S1206" i="11" s="1"/>
  <c r="N1207" i="11"/>
  <c r="S1207" i="11" s="1"/>
  <c r="N1208" i="11"/>
  <c r="S1208" i="11" s="1"/>
  <c r="N1209" i="11"/>
  <c r="S1209" i="11" s="1"/>
  <c r="N1210" i="11"/>
  <c r="S1210" i="11" s="1"/>
  <c r="N1211" i="11"/>
  <c r="S1211" i="11" s="1"/>
  <c r="N1212" i="11"/>
  <c r="S1212" i="11" s="1"/>
  <c r="N1213" i="11"/>
  <c r="S1213" i="11" s="1"/>
  <c r="N1214" i="11"/>
  <c r="S1214" i="11" s="1"/>
  <c r="N1215" i="11"/>
  <c r="S1215" i="11" s="1"/>
  <c r="N1216" i="11"/>
  <c r="S1216" i="11" s="1"/>
  <c r="N1217" i="11"/>
  <c r="S1217" i="11" s="1"/>
  <c r="N1218" i="11"/>
  <c r="S1218" i="11" s="1"/>
  <c r="N1219" i="11"/>
  <c r="S1219" i="11" s="1"/>
  <c r="N1220" i="11"/>
  <c r="S1220" i="11" s="1"/>
  <c r="N1221" i="11"/>
  <c r="S1221" i="11" s="1"/>
  <c r="N1222" i="11"/>
  <c r="S1222" i="11" s="1"/>
  <c r="N1223" i="11"/>
  <c r="S1223" i="11" s="1"/>
  <c r="N1224" i="11"/>
  <c r="S1224" i="11" s="1"/>
  <c r="N1225" i="11"/>
  <c r="S1225" i="11" s="1"/>
  <c r="N1226" i="11"/>
  <c r="S1226" i="11" s="1"/>
  <c r="N1227" i="11"/>
  <c r="S1227" i="11" s="1"/>
  <c r="N1228" i="11"/>
  <c r="S1228" i="11" s="1"/>
  <c r="N1229" i="11"/>
  <c r="S1229" i="11" s="1"/>
  <c r="N1230" i="11"/>
  <c r="S1230" i="11" s="1"/>
  <c r="N1231" i="11"/>
  <c r="S1231" i="11" s="1"/>
  <c r="N1232" i="11"/>
  <c r="S1232" i="11" s="1"/>
  <c r="N1233" i="11"/>
  <c r="S1233" i="11" s="1"/>
  <c r="N1234" i="11"/>
  <c r="S1234" i="11" s="1"/>
  <c r="N1235" i="11"/>
  <c r="S1235" i="11" s="1"/>
  <c r="N1236" i="11"/>
  <c r="S1236" i="11" s="1"/>
  <c r="N1237" i="11"/>
  <c r="S1237" i="11" s="1"/>
  <c r="N1238" i="11"/>
  <c r="S1238" i="11" s="1"/>
  <c r="N1239" i="11"/>
  <c r="S1239" i="11" s="1"/>
  <c r="N1240" i="11"/>
  <c r="S1240" i="11" s="1"/>
  <c r="N1241" i="11"/>
  <c r="S1241" i="11" s="1"/>
  <c r="N1242" i="11"/>
  <c r="S1242" i="11" s="1"/>
  <c r="N1243" i="11"/>
  <c r="S1243" i="11" s="1"/>
  <c r="N1244" i="11"/>
  <c r="S1244" i="11" s="1"/>
  <c r="N1245" i="11"/>
  <c r="S1245" i="11" s="1"/>
  <c r="N1246" i="11"/>
  <c r="S1246" i="11" s="1"/>
  <c r="N1247" i="11"/>
  <c r="S1247" i="11" s="1"/>
  <c r="N1248" i="11"/>
  <c r="S1248" i="11" s="1"/>
  <c r="N1249" i="11"/>
  <c r="S1249" i="11" s="1"/>
  <c r="N1250" i="11"/>
  <c r="S1250" i="11" s="1"/>
  <c r="N1251" i="11"/>
  <c r="S1251" i="11" s="1"/>
  <c r="N1252" i="11"/>
  <c r="S1252" i="11" s="1"/>
  <c r="N1253" i="11"/>
  <c r="S1253" i="11" s="1"/>
  <c r="N1254" i="11"/>
  <c r="S1254" i="11" s="1"/>
  <c r="N1255" i="11"/>
  <c r="S1255" i="11" s="1"/>
  <c r="N1256" i="11"/>
  <c r="S1256" i="11" s="1"/>
  <c r="N1257" i="11"/>
  <c r="S1257" i="11" s="1"/>
  <c r="N1258" i="11"/>
  <c r="S1258" i="11" s="1"/>
  <c r="N1259" i="11"/>
  <c r="S1259" i="11" s="1"/>
  <c r="N1260" i="11"/>
  <c r="S1260" i="11" s="1"/>
  <c r="N1261" i="11"/>
  <c r="S1261" i="11" s="1"/>
  <c r="N1262" i="11"/>
  <c r="S1262" i="11" s="1"/>
  <c r="N1263" i="11"/>
  <c r="S1263" i="11" s="1"/>
  <c r="N1264" i="11"/>
  <c r="S1264" i="11" s="1"/>
  <c r="N1265" i="11"/>
  <c r="S1265" i="11" s="1"/>
  <c r="N1266" i="11"/>
  <c r="S1266" i="11" s="1"/>
  <c r="N1267" i="11"/>
  <c r="S1267" i="11" s="1"/>
  <c r="N1268" i="11"/>
  <c r="S1268" i="11" s="1"/>
  <c r="N1269" i="11"/>
  <c r="S1269" i="11" s="1"/>
  <c r="N1270" i="11"/>
  <c r="S1270" i="11" s="1"/>
  <c r="N1271" i="11"/>
  <c r="S1271" i="11" s="1"/>
  <c r="N1272" i="11"/>
  <c r="S1272" i="11" s="1"/>
  <c r="N1273" i="11"/>
  <c r="S1273" i="11" s="1"/>
  <c r="N1274" i="11"/>
  <c r="S1274" i="11" s="1"/>
  <c r="N1275" i="11"/>
  <c r="S1275" i="11" s="1"/>
  <c r="N1276" i="11"/>
  <c r="S1276" i="11" s="1"/>
  <c r="N1277" i="11"/>
  <c r="S1277" i="11" s="1"/>
  <c r="N1278" i="11"/>
  <c r="S1278" i="11" s="1"/>
  <c r="N1279" i="11"/>
  <c r="S1279" i="11" s="1"/>
  <c r="N1280" i="11"/>
  <c r="S1280" i="11" s="1"/>
  <c r="N1281" i="11"/>
  <c r="S1281" i="11" s="1"/>
  <c r="N1282" i="11"/>
  <c r="S1282" i="11" s="1"/>
  <c r="N1283" i="11"/>
  <c r="S1283" i="11" s="1"/>
  <c r="N1284" i="11"/>
  <c r="S1284" i="11" s="1"/>
  <c r="N1285" i="11"/>
  <c r="S1285" i="11" s="1"/>
  <c r="N1286" i="11"/>
  <c r="S1286" i="11" s="1"/>
  <c r="N1287" i="11"/>
  <c r="S1287" i="11" s="1"/>
  <c r="N1288" i="11"/>
  <c r="S1288" i="11" s="1"/>
  <c r="N1289" i="11"/>
  <c r="S1289" i="11" s="1"/>
  <c r="N1290" i="11"/>
  <c r="S1290" i="11" s="1"/>
  <c r="N1291" i="11"/>
  <c r="S1291" i="11" s="1"/>
  <c r="N1292" i="11"/>
  <c r="S1292" i="11" s="1"/>
  <c r="N1293" i="11"/>
  <c r="S1293" i="11" s="1"/>
  <c r="N1294" i="11"/>
  <c r="S1294" i="11" s="1"/>
  <c r="N1295" i="11"/>
  <c r="S1295" i="11" s="1"/>
  <c r="N1296" i="11"/>
  <c r="S1296" i="11" s="1"/>
  <c r="N1297" i="11"/>
  <c r="S1297" i="11" s="1"/>
  <c r="N1298" i="11"/>
  <c r="S1298" i="11" s="1"/>
  <c r="N1299" i="11"/>
  <c r="S1299" i="11" s="1"/>
  <c r="N1300" i="11"/>
  <c r="S1300" i="11" s="1"/>
  <c r="N1301" i="11"/>
  <c r="S1301" i="11" s="1"/>
  <c r="N1302" i="11"/>
  <c r="S1302" i="11" s="1"/>
  <c r="N1303" i="11"/>
  <c r="S1303" i="11" s="1"/>
  <c r="N1304" i="11"/>
  <c r="S1304" i="11" s="1"/>
  <c r="N1305" i="11"/>
  <c r="S1305" i="11" s="1"/>
  <c r="N1306" i="11"/>
  <c r="S1306" i="11" s="1"/>
  <c r="N1307" i="11"/>
  <c r="S1307" i="11" s="1"/>
  <c r="N1308" i="11"/>
  <c r="S1308" i="11" s="1"/>
  <c r="N1309" i="11"/>
  <c r="S1309" i="11" s="1"/>
  <c r="N1310" i="11"/>
  <c r="S1310" i="11" s="1"/>
  <c r="N1311" i="11"/>
  <c r="S1311" i="11" s="1"/>
  <c r="N1312" i="11"/>
  <c r="S1312" i="11" s="1"/>
  <c r="N1313" i="11"/>
  <c r="S1313" i="11" s="1"/>
  <c r="N1314" i="11"/>
  <c r="S1314" i="11" s="1"/>
  <c r="N1315" i="11"/>
  <c r="S1315" i="11" s="1"/>
  <c r="N1316" i="11"/>
  <c r="S1316" i="11" s="1"/>
  <c r="N1317" i="11"/>
  <c r="S1317" i="11" s="1"/>
  <c r="N1318" i="11"/>
  <c r="S1318" i="11" s="1"/>
  <c r="N1319" i="11"/>
  <c r="S1319" i="11" s="1"/>
  <c r="N1320" i="11"/>
  <c r="S1320" i="11" s="1"/>
  <c r="N1321" i="11"/>
  <c r="S1321" i="11" s="1"/>
  <c r="N1322" i="11"/>
  <c r="S1322" i="11" s="1"/>
  <c r="N1323" i="11"/>
  <c r="S1323" i="11" s="1"/>
  <c r="N1324" i="11"/>
  <c r="S1324" i="11" s="1"/>
  <c r="N1325" i="11"/>
  <c r="S1325" i="11" s="1"/>
  <c r="N1326" i="11"/>
  <c r="S1326" i="11" s="1"/>
  <c r="N1327" i="11"/>
  <c r="S1327" i="11" s="1"/>
  <c r="N1328" i="11"/>
  <c r="S1328" i="11" s="1"/>
  <c r="N1329" i="11"/>
  <c r="S1329" i="11" s="1"/>
  <c r="N1330" i="11"/>
  <c r="S1330" i="11" s="1"/>
  <c r="N1331" i="11"/>
  <c r="S1331" i="11" s="1"/>
  <c r="N1332" i="11"/>
  <c r="S1332" i="11" s="1"/>
  <c r="N1333" i="11"/>
  <c r="S1333" i="11" s="1"/>
  <c r="N1334" i="11"/>
  <c r="S1334" i="11" s="1"/>
  <c r="N1335" i="11"/>
  <c r="S1335" i="11" s="1"/>
  <c r="N1336" i="11"/>
  <c r="S1336" i="11" s="1"/>
  <c r="N1337" i="11"/>
  <c r="S1337" i="11" s="1"/>
  <c r="N1338" i="11"/>
  <c r="S1338" i="11" s="1"/>
  <c r="N1339" i="11"/>
  <c r="S1339" i="11" s="1"/>
  <c r="N1340" i="11"/>
  <c r="S1340" i="11" s="1"/>
  <c r="N1341" i="11"/>
  <c r="S1341" i="11" s="1"/>
  <c r="N1342" i="11"/>
  <c r="S1342" i="11" s="1"/>
  <c r="N1343" i="11"/>
  <c r="S1343" i="11" s="1"/>
  <c r="N1344" i="11"/>
  <c r="S1344" i="11" s="1"/>
  <c r="N1345" i="11"/>
  <c r="S1345" i="11" s="1"/>
  <c r="N1346" i="11"/>
  <c r="S1346" i="11" s="1"/>
  <c r="N1347" i="11"/>
  <c r="S1347" i="11" s="1"/>
  <c r="N1348" i="11"/>
  <c r="S1348" i="11" s="1"/>
  <c r="N1349" i="11"/>
  <c r="S1349" i="11" s="1"/>
  <c r="N1350" i="11"/>
  <c r="S1350" i="11" s="1"/>
  <c r="N1351" i="11"/>
  <c r="S1351" i="11" s="1"/>
  <c r="N1352" i="11"/>
  <c r="S1352" i="11" s="1"/>
  <c r="N1353" i="11"/>
  <c r="S1353" i="11" s="1"/>
  <c r="N1354" i="11"/>
  <c r="S1354" i="11" s="1"/>
  <c r="N1355" i="11"/>
  <c r="S1355" i="11" s="1"/>
  <c r="N1356" i="11"/>
  <c r="S1356" i="11" s="1"/>
  <c r="N1357" i="11"/>
  <c r="S1357" i="11" s="1"/>
  <c r="N1358" i="11"/>
  <c r="S1358" i="11" s="1"/>
  <c r="N1359" i="11"/>
  <c r="S1359" i="11" s="1"/>
  <c r="N1360" i="11"/>
  <c r="S1360" i="11" s="1"/>
  <c r="N1361" i="11"/>
  <c r="S1361" i="11" s="1"/>
  <c r="N1362" i="11"/>
  <c r="S1362" i="11" s="1"/>
  <c r="N1363" i="11"/>
  <c r="S1363" i="11" s="1"/>
  <c r="N1364" i="11"/>
  <c r="S1364" i="11" s="1"/>
  <c r="N1365" i="11"/>
  <c r="S1365" i="11" s="1"/>
  <c r="N1366" i="11"/>
  <c r="S1366" i="11" s="1"/>
  <c r="N1367" i="11"/>
  <c r="S1367" i="11" s="1"/>
  <c r="N1368" i="11"/>
  <c r="S1368" i="11" s="1"/>
  <c r="N1369" i="11"/>
  <c r="S1369" i="11" s="1"/>
  <c r="N1370" i="11"/>
  <c r="S1370" i="11" s="1"/>
  <c r="N1371" i="11"/>
  <c r="S1371" i="11" s="1"/>
  <c r="N1372" i="11"/>
  <c r="S1372" i="11" s="1"/>
  <c r="N1373" i="11"/>
  <c r="S1373" i="11" s="1"/>
  <c r="N1374" i="11"/>
  <c r="S1374" i="11" s="1"/>
  <c r="N1375" i="11"/>
  <c r="S1375" i="11" s="1"/>
  <c r="N1376" i="11"/>
  <c r="S1376" i="11" s="1"/>
  <c r="N1377" i="11"/>
  <c r="S1377" i="11" s="1"/>
  <c r="N1378" i="11"/>
  <c r="S1378" i="11" s="1"/>
  <c r="N1379" i="11"/>
  <c r="S1379" i="11" s="1"/>
  <c r="N1380" i="11"/>
  <c r="S1380" i="11" s="1"/>
  <c r="N1381" i="11"/>
  <c r="S1381" i="11" s="1"/>
  <c r="N1382" i="11"/>
  <c r="S1382" i="11" s="1"/>
  <c r="N1383" i="11"/>
  <c r="S1383" i="11" s="1"/>
  <c r="N1384" i="11"/>
  <c r="S1384" i="11" s="1"/>
  <c r="N1385" i="11"/>
  <c r="S1385" i="11" s="1"/>
  <c r="N1386" i="11"/>
  <c r="S1386" i="11" s="1"/>
  <c r="N1387" i="11"/>
  <c r="S1387" i="11" s="1"/>
  <c r="N1388" i="11"/>
  <c r="S1388" i="11" s="1"/>
  <c r="N1389" i="11"/>
  <c r="S1389" i="11" s="1"/>
  <c r="N1390" i="11"/>
  <c r="S1390" i="11" s="1"/>
  <c r="N1391" i="11"/>
  <c r="S1391" i="11" s="1"/>
  <c r="N1392" i="11"/>
  <c r="S1392" i="11" s="1"/>
  <c r="N1393" i="11"/>
  <c r="S1393" i="11" s="1"/>
  <c r="N1394" i="11"/>
  <c r="S1394" i="11" s="1"/>
  <c r="N1395" i="11"/>
  <c r="S1395" i="11" s="1"/>
  <c r="N1396" i="11"/>
  <c r="S1396" i="11" s="1"/>
  <c r="N1397" i="11"/>
  <c r="S1397" i="11" s="1"/>
  <c r="N1398" i="11"/>
  <c r="S1398" i="11" s="1"/>
  <c r="N1399" i="11"/>
  <c r="S1399" i="11" s="1"/>
  <c r="N1400" i="11"/>
  <c r="S1400" i="11" s="1"/>
  <c r="N1401" i="11"/>
  <c r="S1401" i="11" s="1"/>
  <c r="N1402" i="11"/>
  <c r="S1402" i="11" s="1"/>
  <c r="N1403" i="11"/>
  <c r="S1403" i="11" s="1"/>
  <c r="N1404" i="11"/>
  <c r="S1404" i="11" s="1"/>
  <c r="N1405" i="11"/>
  <c r="S1405" i="11" s="1"/>
  <c r="N1406" i="11"/>
  <c r="S1406" i="11" s="1"/>
  <c r="N1407" i="11"/>
  <c r="S1407" i="11" s="1"/>
  <c r="N1408" i="11"/>
  <c r="S1408" i="11" s="1"/>
  <c r="N1409" i="11"/>
  <c r="S1409" i="11" s="1"/>
  <c r="N1410" i="11"/>
  <c r="S1410" i="11" s="1"/>
  <c r="N1411" i="11"/>
  <c r="S1411" i="11" s="1"/>
  <c r="N1412" i="11"/>
  <c r="S1412" i="11" s="1"/>
  <c r="N1413" i="11"/>
  <c r="S1413" i="11" s="1"/>
  <c r="N1414" i="11"/>
  <c r="S1414" i="11" s="1"/>
  <c r="N1415" i="11"/>
  <c r="S1415" i="11" s="1"/>
  <c r="N1416" i="11"/>
  <c r="S1416" i="11" s="1"/>
  <c r="N1417" i="11"/>
  <c r="S1417" i="11" s="1"/>
  <c r="N1418" i="11"/>
  <c r="S1418" i="11" s="1"/>
  <c r="N1419" i="11"/>
  <c r="S1419" i="11" s="1"/>
  <c r="N1420" i="11"/>
  <c r="S1420" i="11" s="1"/>
  <c r="N1421" i="11"/>
  <c r="S1421" i="11" s="1"/>
  <c r="N1422" i="11"/>
  <c r="S1422" i="11" s="1"/>
  <c r="N1423" i="11"/>
  <c r="S1423" i="11" s="1"/>
  <c r="N1424" i="11"/>
  <c r="S1424" i="11" s="1"/>
  <c r="N1425" i="11"/>
  <c r="S1425" i="11" s="1"/>
  <c r="N1426" i="11"/>
  <c r="S1426" i="11" s="1"/>
  <c r="N1427" i="11"/>
  <c r="S1427" i="11" s="1"/>
  <c r="N1428" i="11"/>
  <c r="S1428" i="11" s="1"/>
  <c r="N1429" i="11"/>
  <c r="S1429" i="11" s="1"/>
  <c r="N1430" i="11"/>
  <c r="S1430" i="11" s="1"/>
  <c r="N1431" i="11"/>
  <c r="S1431" i="11" s="1"/>
  <c r="N1432" i="11"/>
  <c r="S1432" i="11" s="1"/>
  <c r="N1433" i="11"/>
  <c r="S1433" i="11" s="1"/>
  <c r="N1434" i="11"/>
  <c r="S1434" i="11" s="1"/>
  <c r="N1435" i="11"/>
  <c r="S1435" i="11" s="1"/>
  <c r="N1436" i="11"/>
  <c r="S1436" i="11" s="1"/>
  <c r="N1437" i="11"/>
  <c r="S1437" i="11" s="1"/>
  <c r="N1438" i="11"/>
  <c r="S1438" i="11" s="1"/>
  <c r="N1439" i="11"/>
  <c r="S1439" i="11" s="1"/>
  <c r="N1440" i="11"/>
  <c r="S1440" i="11" s="1"/>
  <c r="N1441" i="11"/>
  <c r="S1441" i="11" s="1"/>
  <c r="N1442" i="11"/>
  <c r="S1442" i="11" s="1"/>
  <c r="N1443" i="11"/>
  <c r="S1443" i="11" s="1"/>
  <c r="N1444" i="11"/>
  <c r="S1444" i="11" s="1"/>
  <c r="N1445" i="11"/>
  <c r="S1445" i="11" s="1"/>
  <c r="N1446" i="11"/>
  <c r="S1446" i="11" s="1"/>
  <c r="N1447" i="11"/>
  <c r="S1447" i="11" s="1"/>
  <c r="N1448" i="11"/>
  <c r="S1448" i="11" s="1"/>
  <c r="N1449" i="11"/>
  <c r="S1449" i="11" s="1"/>
  <c r="N1450" i="11"/>
  <c r="S1450" i="11" s="1"/>
  <c r="N1451" i="11"/>
  <c r="S1451" i="11" s="1"/>
  <c r="N1452" i="11"/>
  <c r="S1452" i="11" s="1"/>
  <c r="N1453" i="11"/>
  <c r="S1453" i="11" s="1"/>
  <c r="N1454" i="11"/>
  <c r="S1454" i="11" s="1"/>
  <c r="N1455" i="11"/>
  <c r="S1455" i="11" s="1"/>
  <c r="N1456" i="11"/>
  <c r="S1456" i="11" s="1"/>
  <c r="N1457" i="11"/>
  <c r="S1457" i="11" s="1"/>
  <c r="N1458" i="11"/>
  <c r="S1458" i="11" s="1"/>
  <c r="N1459" i="11"/>
  <c r="S1459" i="11" s="1"/>
  <c r="N1460" i="11"/>
  <c r="S1460" i="11" s="1"/>
  <c r="N1461" i="11"/>
  <c r="S1461" i="11" s="1"/>
  <c r="N1462" i="11"/>
  <c r="S1462" i="11" s="1"/>
  <c r="N1463" i="11"/>
  <c r="S1463" i="11" s="1"/>
  <c r="N1464" i="11"/>
  <c r="S1464" i="11" s="1"/>
  <c r="N1465" i="11"/>
  <c r="S1465" i="11" s="1"/>
  <c r="N1466" i="11"/>
  <c r="S1466" i="11" s="1"/>
  <c r="N1467" i="11"/>
  <c r="S1467" i="11" s="1"/>
  <c r="N1468" i="11"/>
  <c r="S1468" i="11" s="1"/>
  <c r="N1469" i="11"/>
  <c r="S1469" i="11" s="1"/>
  <c r="N1470" i="11"/>
  <c r="S1470" i="11" s="1"/>
  <c r="N1471" i="11"/>
  <c r="S1471" i="11" s="1"/>
  <c r="N1472" i="11"/>
  <c r="S1472" i="11" s="1"/>
  <c r="N1473" i="11"/>
  <c r="S1473" i="11" s="1"/>
  <c r="N1474" i="11"/>
  <c r="S1474" i="11" s="1"/>
  <c r="N1475" i="11"/>
  <c r="S1475" i="11" s="1"/>
  <c r="N1476" i="11"/>
  <c r="S1476" i="11" s="1"/>
  <c r="N1477" i="11"/>
  <c r="S1477" i="11" s="1"/>
  <c r="N1478" i="11"/>
  <c r="S1478" i="11" s="1"/>
  <c r="N1479" i="11"/>
  <c r="S1479" i="11" s="1"/>
  <c r="N1480" i="11"/>
  <c r="S1480" i="11" s="1"/>
  <c r="N1481" i="11"/>
  <c r="S1481" i="11" s="1"/>
  <c r="N1482" i="11"/>
  <c r="S1482" i="11" s="1"/>
  <c r="N1483" i="11"/>
  <c r="S1483" i="11" s="1"/>
  <c r="N1484" i="11"/>
  <c r="S1484" i="11" s="1"/>
  <c r="N1485" i="11"/>
  <c r="S1485" i="11" s="1"/>
  <c r="N1486" i="11"/>
  <c r="S1486" i="11" s="1"/>
  <c r="N1487" i="11"/>
  <c r="S1487" i="11" s="1"/>
  <c r="N1488" i="11"/>
  <c r="S1488" i="11" s="1"/>
  <c r="N1489" i="11"/>
  <c r="S1489" i="11" s="1"/>
  <c r="N1490" i="11"/>
  <c r="S1490" i="11" s="1"/>
  <c r="N1491" i="11"/>
  <c r="S1491" i="11" s="1"/>
  <c r="N1492" i="11"/>
  <c r="S1492" i="11" s="1"/>
  <c r="N1493" i="11"/>
  <c r="S1493" i="11" s="1"/>
  <c r="N1494" i="11"/>
  <c r="S1494" i="11" s="1"/>
  <c r="N1495" i="11"/>
  <c r="S1495" i="11" s="1"/>
  <c r="N1496" i="11"/>
  <c r="S1496" i="11" s="1"/>
  <c r="N1497" i="11"/>
  <c r="S1497" i="11" s="1"/>
  <c r="N1498" i="11"/>
  <c r="S1498" i="11" s="1"/>
  <c r="N1499" i="11"/>
  <c r="S1499" i="11" s="1"/>
  <c r="N1500" i="11"/>
  <c r="S1500" i="11" s="1"/>
  <c r="N1501" i="11"/>
  <c r="S1501" i="11" s="1"/>
  <c r="N1502" i="11"/>
  <c r="S1502" i="11" s="1"/>
  <c r="N1503" i="11"/>
  <c r="S1503" i="11" s="1"/>
  <c r="N1504" i="11"/>
  <c r="S1504" i="11" s="1"/>
  <c r="N1505" i="11"/>
  <c r="S1505" i="11" s="1"/>
  <c r="N1506" i="11"/>
  <c r="S1506" i="11" s="1"/>
  <c r="N1507" i="11"/>
  <c r="S1507" i="11" s="1"/>
  <c r="N1508" i="11"/>
  <c r="S1508" i="11" s="1"/>
  <c r="N1509" i="11"/>
  <c r="S1509" i="11" s="1"/>
  <c r="N1510" i="11"/>
  <c r="S1510" i="11" s="1"/>
  <c r="N1511" i="11"/>
  <c r="S1511" i="11" s="1"/>
  <c r="N1512" i="11"/>
  <c r="S1512" i="11" s="1"/>
  <c r="N1513" i="11"/>
  <c r="S1513" i="11" s="1"/>
  <c r="N1514" i="11"/>
  <c r="S1514" i="11" s="1"/>
  <c r="N1515" i="11"/>
  <c r="S1515" i="11" s="1"/>
  <c r="N1516" i="11"/>
  <c r="S1516" i="11" s="1"/>
  <c r="N1517" i="11"/>
  <c r="S1517" i="11" s="1"/>
  <c r="N1518" i="11"/>
  <c r="S1518" i="11" s="1"/>
  <c r="N1519" i="11"/>
  <c r="S1519" i="11" s="1"/>
  <c r="N1520" i="11"/>
  <c r="S1520" i="11" s="1"/>
  <c r="N1521" i="11"/>
  <c r="S1521" i="11" s="1"/>
  <c r="N1522" i="11"/>
  <c r="S1522" i="11" s="1"/>
  <c r="N1523" i="11"/>
  <c r="S1523" i="11" s="1"/>
  <c r="N1524" i="11"/>
  <c r="S1524" i="11" s="1"/>
  <c r="N1525" i="11"/>
  <c r="S1525" i="11" s="1"/>
  <c r="N1526" i="11"/>
  <c r="S1526" i="11" s="1"/>
  <c r="N1527" i="11"/>
  <c r="S1527" i="11" s="1"/>
  <c r="N1528" i="11"/>
  <c r="S1528" i="11" s="1"/>
  <c r="N1529" i="11"/>
  <c r="S1529" i="11" s="1"/>
  <c r="N1530" i="11"/>
  <c r="S1530" i="11" s="1"/>
  <c r="N1531" i="11"/>
  <c r="S1531" i="11" s="1"/>
  <c r="N1532" i="11"/>
  <c r="S1532" i="11" s="1"/>
  <c r="N1533" i="11"/>
  <c r="S1533" i="11" s="1"/>
  <c r="N1534" i="11"/>
  <c r="S1534" i="11" s="1"/>
  <c r="N1535" i="11"/>
  <c r="S1535" i="11" s="1"/>
  <c r="N1536" i="11"/>
  <c r="S1536" i="11" s="1"/>
  <c r="N1537" i="11"/>
  <c r="S1537" i="11" s="1"/>
  <c r="N1538" i="11"/>
  <c r="S1538" i="11" s="1"/>
  <c r="N1539" i="11"/>
  <c r="S1539" i="11" s="1"/>
  <c r="N1540" i="11"/>
  <c r="S1540" i="11" s="1"/>
  <c r="N1541" i="11"/>
  <c r="S1541" i="11" s="1"/>
  <c r="N1542" i="11"/>
  <c r="S1542" i="11" s="1"/>
  <c r="N1543" i="11"/>
  <c r="S1543" i="11" s="1"/>
  <c r="N1544" i="11"/>
  <c r="S1544" i="11" s="1"/>
  <c r="N1545" i="11"/>
  <c r="S1545" i="11" s="1"/>
  <c r="N1546" i="11"/>
  <c r="S1546" i="11" s="1"/>
  <c r="N1547" i="11"/>
  <c r="S1547" i="11" s="1"/>
  <c r="N1548" i="11"/>
  <c r="S1548" i="11" s="1"/>
  <c r="N1549" i="11"/>
  <c r="S1549" i="11" s="1"/>
  <c r="N1550" i="11"/>
  <c r="S1550" i="11" s="1"/>
  <c r="N1551" i="11"/>
  <c r="S1551" i="11" s="1"/>
  <c r="N1552" i="11"/>
  <c r="S1552" i="11" s="1"/>
  <c r="N1553" i="11"/>
  <c r="S1553" i="11" s="1"/>
  <c r="N1554" i="11"/>
  <c r="S1554" i="11" s="1"/>
  <c r="N1555" i="11"/>
  <c r="S1555" i="11" s="1"/>
  <c r="N1556" i="11"/>
  <c r="S1556" i="11" s="1"/>
  <c r="N1557" i="11"/>
  <c r="S1557" i="11" s="1"/>
  <c r="N1558" i="11"/>
  <c r="S1558" i="11" s="1"/>
  <c r="N1559" i="11"/>
  <c r="S1559" i="11" s="1"/>
  <c r="N1560" i="11"/>
  <c r="S1560" i="11" s="1"/>
  <c r="N1561" i="11"/>
  <c r="S1561" i="11" s="1"/>
  <c r="N1562" i="11"/>
  <c r="S1562" i="11" s="1"/>
  <c r="N1563" i="11"/>
  <c r="S1563" i="11" s="1"/>
  <c r="N1564" i="11"/>
  <c r="S1564" i="11" s="1"/>
  <c r="N1565" i="11"/>
  <c r="S1565" i="11" s="1"/>
  <c r="N1566" i="11"/>
  <c r="S1566" i="11" s="1"/>
  <c r="N1567" i="11"/>
  <c r="S1567" i="11" s="1"/>
  <c r="N1568" i="11"/>
  <c r="S1568" i="11" s="1"/>
  <c r="N1569" i="11"/>
  <c r="S1569" i="11" s="1"/>
  <c r="N1570" i="11"/>
  <c r="S1570" i="11" s="1"/>
  <c r="N1571" i="11"/>
  <c r="S1571" i="11" s="1"/>
  <c r="N1572" i="11"/>
  <c r="S1572" i="11" s="1"/>
  <c r="N1573" i="11"/>
  <c r="S1573" i="11" s="1"/>
  <c r="N1574" i="11"/>
  <c r="S1574" i="11" s="1"/>
  <c r="N1575" i="11"/>
  <c r="S1575" i="11" s="1"/>
  <c r="N1576" i="11"/>
  <c r="S1576" i="11" s="1"/>
  <c r="N1577" i="11"/>
  <c r="S1577" i="11" s="1"/>
  <c r="N1578" i="11"/>
  <c r="S1578" i="11" s="1"/>
  <c r="N1579" i="11"/>
  <c r="S1579" i="11" s="1"/>
  <c r="N1580" i="11"/>
  <c r="S1580" i="11" s="1"/>
  <c r="N1581" i="11"/>
  <c r="S1581" i="11" s="1"/>
  <c r="N1582" i="11"/>
  <c r="S1582" i="11" s="1"/>
  <c r="N1583" i="11"/>
  <c r="S1583" i="11" s="1"/>
  <c r="N1584" i="11"/>
  <c r="S1584" i="11" s="1"/>
  <c r="N1585" i="11"/>
  <c r="S1585" i="11" s="1"/>
  <c r="N1586" i="11"/>
  <c r="S1586" i="11" s="1"/>
  <c r="N1587" i="11"/>
  <c r="S1587" i="11" s="1"/>
  <c r="N1588" i="11"/>
  <c r="S1588" i="11" s="1"/>
  <c r="N1589" i="11"/>
  <c r="S1589" i="11" s="1"/>
  <c r="N1590" i="11"/>
  <c r="S1590" i="11" s="1"/>
  <c r="N1591" i="11"/>
  <c r="S1591" i="11" s="1"/>
  <c r="N1592" i="11"/>
  <c r="S1592" i="11" s="1"/>
  <c r="N1593" i="11"/>
  <c r="S1593" i="11" s="1"/>
  <c r="N1594" i="11"/>
  <c r="S1594" i="11" s="1"/>
  <c r="N1595" i="11"/>
  <c r="S1595" i="11" s="1"/>
  <c r="N1596" i="11"/>
  <c r="S1596" i="11" s="1"/>
  <c r="N1597" i="11"/>
  <c r="S1597" i="11" s="1"/>
  <c r="N1598" i="11"/>
  <c r="S1598" i="11" s="1"/>
  <c r="N1599" i="11"/>
  <c r="S1599" i="11" s="1"/>
  <c r="N1600" i="11"/>
  <c r="S1600" i="11" s="1"/>
  <c r="N1601" i="11"/>
  <c r="S1601" i="11" s="1"/>
  <c r="N1602" i="11"/>
  <c r="S1602" i="11" s="1"/>
  <c r="N1603" i="11"/>
  <c r="S1603" i="11" s="1"/>
  <c r="N1604" i="11"/>
  <c r="S1604" i="11" s="1"/>
  <c r="N1605" i="11"/>
  <c r="S1605" i="11" s="1"/>
  <c r="N1606" i="11"/>
  <c r="S1606" i="11" s="1"/>
  <c r="N1607" i="11"/>
  <c r="S1607" i="11" s="1"/>
  <c r="N1608" i="11"/>
  <c r="S1608" i="11" s="1"/>
  <c r="N1609" i="11"/>
  <c r="S1609" i="11" s="1"/>
  <c r="N1610" i="11"/>
  <c r="S1610" i="11" s="1"/>
  <c r="N1611" i="11"/>
  <c r="S1611" i="11" s="1"/>
  <c r="N1612" i="11"/>
  <c r="S1612" i="11" s="1"/>
  <c r="N1613" i="11"/>
  <c r="S1613" i="11" s="1"/>
  <c r="N1614" i="11"/>
  <c r="S1614" i="11" s="1"/>
  <c r="N1615" i="11"/>
  <c r="S1615" i="11" s="1"/>
  <c r="N1616" i="11"/>
  <c r="S1616" i="11" s="1"/>
  <c r="N1617" i="11"/>
  <c r="S1617" i="11" s="1"/>
  <c r="N1618" i="11"/>
  <c r="S1618" i="11" s="1"/>
  <c r="N1619" i="11"/>
  <c r="S1619" i="11" s="1"/>
  <c r="N1620" i="11"/>
  <c r="S1620" i="11" s="1"/>
  <c r="N1621" i="11"/>
  <c r="S1621" i="11" s="1"/>
  <c r="N1622" i="11"/>
  <c r="S1622" i="11" s="1"/>
  <c r="N1623" i="11"/>
  <c r="S1623" i="11" s="1"/>
  <c r="N1624" i="11"/>
  <c r="S1624" i="11" s="1"/>
  <c r="N1625" i="11"/>
  <c r="S1625" i="11" s="1"/>
  <c r="N1626" i="11"/>
  <c r="S1626" i="11" s="1"/>
  <c r="N1627" i="11"/>
  <c r="S1627" i="11" s="1"/>
  <c r="N1628" i="11"/>
  <c r="S1628" i="11" s="1"/>
  <c r="N1629" i="11"/>
  <c r="S1629" i="11" s="1"/>
  <c r="N1630" i="11"/>
  <c r="S1630" i="11" s="1"/>
  <c r="N1631" i="11"/>
  <c r="S1631" i="11" s="1"/>
  <c r="N1632" i="11"/>
  <c r="S1632" i="11" s="1"/>
  <c r="N1633" i="11"/>
  <c r="S1633" i="11" s="1"/>
  <c r="N1634" i="11"/>
  <c r="S1634" i="11" s="1"/>
  <c r="N1635" i="11"/>
  <c r="S1635" i="11" s="1"/>
  <c r="N1636" i="11"/>
  <c r="S1636" i="11" s="1"/>
  <c r="N1637" i="11"/>
  <c r="S1637" i="11" s="1"/>
  <c r="N1638" i="11"/>
  <c r="S1638" i="11" s="1"/>
  <c r="N1639" i="11"/>
  <c r="S1639" i="11" s="1"/>
  <c r="N1640" i="11"/>
  <c r="S1640" i="11" s="1"/>
  <c r="N1641" i="11"/>
  <c r="S1641" i="11" s="1"/>
  <c r="N1642" i="11"/>
  <c r="S1642" i="11" s="1"/>
  <c r="N1643" i="11"/>
  <c r="S1643" i="11" s="1"/>
  <c r="N1644" i="11"/>
  <c r="S1644" i="11" s="1"/>
  <c r="N1645" i="11"/>
  <c r="S1645" i="11" s="1"/>
  <c r="N1646" i="11"/>
  <c r="S1646" i="11" s="1"/>
  <c r="N1647" i="11"/>
  <c r="S1647" i="11" s="1"/>
  <c r="N1648" i="11"/>
  <c r="S1648" i="11" s="1"/>
  <c r="N1649" i="11"/>
  <c r="S1649" i="11" s="1"/>
  <c r="N1650" i="11"/>
  <c r="S1650" i="11" s="1"/>
  <c r="N1651" i="11"/>
  <c r="S1651" i="11" s="1"/>
  <c r="N1652" i="11"/>
  <c r="S1652" i="11" s="1"/>
  <c r="N1653" i="11"/>
  <c r="S1653" i="11" s="1"/>
  <c r="N1654" i="11"/>
  <c r="S1654" i="11" s="1"/>
  <c r="N1655" i="11"/>
  <c r="S1655" i="11" s="1"/>
  <c r="N1656" i="11"/>
  <c r="S1656" i="11" s="1"/>
  <c r="N1657" i="11"/>
  <c r="S1657" i="11" s="1"/>
  <c r="N1658" i="11"/>
  <c r="S1658" i="11" s="1"/>
  <c r="N1659" i="11"/>
  <c r="S1659" i="11" s="1"/>
  <c r="N1660" i="11"/>
  <c r="S1660" i="11" s="1"/>
  <c r="N1661" i="11"/>
  <c r="S1661" i="11" s="1"/>
  <c r="N1662" i="11"/>
  <c r="S1662" i="11" s="1"/>
  <c r="N1663" i="11"/>
  <c r="S1663" i="11" s="1"/>
  <c r="N1664" i="11"/>
  <c r="S1664" i="11" s="1"/>
  <c r="N1665" i="11"/>
  <c r="S1665" i="11" s="1"/>
  <c r="N1666" i="11"/>
  <c r="S1666" i="11" s="1"/>
  <c r="N1667" i="11"/>
  <c r="S1667" i="11" s="1"/>
  <c r="N1668" i="11"/>
  <c r="S1668" i="11" s="1"/>
  <c r="N1669" i="11"/>
  <c r="S1669" i="11" s="1"/>
  <c r="N1670" i="11"/>
  <c r="S1670" i="11" s="1"/>
  <c r="N1671" i="11"/>
  <c r="S1671" i="11" s="1"/>
  <c r="N1672" i="11"/>
  <c r="S1672" i="11" s="1"/>
  <c r="N1673" i="11"/>
  <c r="S1673" i="11" s="1"/>
  <c r="N1674" i="11"/>
  <c r="S1674" i="11" s="1"/>
  <c r="N1675" i="11"/>
  <c r="S1675" i="11" s="1"/>
  <c r="N1676" i="11"/>
  <c r="S1676" i="11" s="1"/>
  <c r="N1677" i="11"/>
  <c r="S1677" i="11" s="1"/>
  <c r="N1678" i="11"/>
  <c r="S1678" i="11" s="1"/>
  <c r="N1679" i="11"/>
  <c r="S1679" i="11" s="1"/>
  <c r="N1680" i="11"/>
  <c r="S1680" i="11" s="1"/>
  <c r="N1681" i="11"/>
  <c r="S1681" i="11" s="1"/>
  <c r="N1682" i="11"/>
  <c r="S1682" i="11" s="1"/>
  <c r="N1683" i="11"/>
  <c r="S1683" i="11" s="1"/>
  <c r="N1684" i="11"/>
  <c r="S1684" i="11" s="1"/>
  <c r="N1685" i="11"/>
  <c r="S1685" i="11" s="1"/>
  <c r="N1686" i="11"/>
  <c r="S1686" i="11" s="1"/>
  <c r="N1687" i="11"/>
  <c r="S1687" i="11" s="1"/>
  <c r="N1688" i="11"/>
  <c r="S1688" i="11" s="1"/>
  <c r="N1689" i="11"/>
  <c r="S1689" i="11" s="1"/>
  <c r="N1690" i="11"/>
  <c r="S1690" i="11" s="1"/>
  <c r="N1691" i="11"/>
  <c r="S1691" i="11" s="1"/>
  <c r="N1692" i="11"/>
  <c r="S1692" i="11" s="1"/>
  <c r="N1693" i="11"/>
  <c r="S1693" i="11" s="1"/>
  <c r="N1694" i="11"/>
  <c r="S1694" i="11" s="1"/>
  <c r="N1695" i="11"/>
  <c r="S1695" i="11" s="1"/>
  <c r="N1696" i="11"/>
  <c r="S1696" i="11" s="1"/>
  <c r="N1697" i="11"/>
  <c r="S1697" i="11" s="1"/>
  <c r="N1698" i="11"/>
  <c r="S1698" i="11" s="1"/>
  <c r="N1699" i="11"/>
  <c r="S1699" i="11" s="1"/>
  <c r="N1700" i="11"/>
  <c r="S1700" i="11" s="1"/>
  <c r="N1701" i="11"/>
  <c r="S1701" i="11" s="1"/>
  <c r="N1702" i="11"/>
  <c r="S1702" i="11" s="1"/>
  <c r="N1703" i="11"/>
  <c r="S1703" i="11" s="1"/>
  <c r="N1704" i="11"/>
  <c r="S1704" i="11" s="1"/>
  <c r="N1705" i="11"/>
  <c r="S1705" i="11" s="1"/>
  <c r="N1706" i="11"/>
  <c r="S1706" i="11" s="1"/>
  <c r="N1707" i="11"/>
  <c r="S1707" i="11" s="1"/>
  <c r="N1708" i="11"/>
  <c r="S1708" i="11" s="1"/>
  <c r="N1709" i="11"/>
  <c r="S1709" i="11" s="1"/>
  <c r="N1710" i="11"/>
  <c r="S1710" i="11" s="1"/>
  <c r="N1711" i="11"/>
  <c r="S1711" i="11" s="1"/>
  <c r="N1712" i="11"/>
  <c r="S1712" i="11" s="1"/>
  <c r="N1713" i="11"/>
  <c r="S1713" i="11" s="1"/>
  <c r="N1714" i="11"/>
  <c r="S1714" i="11" s="1"/>
  <c r="N1715" i="11"/>
  <c r="S1715" i="11" s="1"/>
  <c r="N1716" i="11"/>
  <c r="S1716" i="11" s="1"/>
  <c r="N1717" i="11"/>
  <c r="S1717" i="11" s="1"/>
  <c r="N1718" i="11"/>
  <c r="S1718" i="11" s="1"/>
  <c r="N1719" i="11"/>
  <c r="S1719" i="11" s="1"/>
  <c r="N1720" i="11"/>
  <c r="S1720" i="11" s="1"/>
  <c r="N1721" i="11"/>
  <c r="S1721" i="11" s="1"/>
  <c r="N1722" i="11"/>
  <c r="S1722" i="11" s="1"/>
  <c r="N1723" i="11"/>
  <c r="S1723" i="11" s="1"/>
  <c r="N1724" i="11"/>
  <c r="S1724" i="11" s="1"/>
  <c r="N1725" i="11"/>
  <c r="S1725" i="11" s="1"/>
  <c r="N1726" i="11"/>
  <c r="S1726" i="11" s="1"/>
  <c r="N1727" i="11"/>
  <c r="S1727" i="11" s="1"/>
  <c r="N1728" i="11"/>
  <c r="S1728" i="11" s="1"/>
  <c r="N1729" i="11"/>
  <c r="S1729" i="11" s="1"/>
  <c r="N1730" i="11"/>
  <c r="S1730" i="11" s="1"/>
  <c r="N1731" i="11"/>
  <c r="S1731" i="11" s="1"/>
  <c r="N1732" i="11"/>
  <c r="S1732" i="11" s="1"/>
  <c r="N1733" i="11"/>
  <c r="S1733" i="11" s="1"/>
  <c r="N1734" i="11"/>
  <c r="S1734" i="11" s="1"/>
  <c r="N1735" i="11"/>
  <c r="S1735" i="11" s="1"/>
  <c r="N1736" i="11"/>
  <c r="S1736" i="11" s="1"/>
  <c r="N1737" i="11"/>
  <c r="S1737" i="11" s="1"/>
  <c r="N1738" i="11"/>
  <c r="S1738" i="11" s="1"/>
  <c r="N1739" i="11"/>
  <c r="S1739" i="11" s="1"/>
  <c r="N1740" i="11"/>
  <c r="S1740" i="11" s="1"/>
  <c r="N1741" i="11"/>
  <c r="S1741" i="11" s="1"/>
  <c r="N1742" i="11"/>
  <c r="S1742" i="11" s="1"/>
  <c r="N1743" i="11"/>
  <c r="S1743" i="11" s="1"/>
  <c r="N1744" i="11"/>
  <c r="S1744" i="11" s="1"/>
  <c r="N1745" i="11"/>
  <c r="S1745" i="11" s="1"/>
  <c r="N1746" i="11"/>
  <c r="S1746" i="11" s="1"/>
  <c r="N1747" i="11"/>
  <c r="S1747" i="11" s="1"/>
  <c r="N1748" i="11"/>
  <c r="S1748" i="11" s="1"/>
  <c r="N1749" i="11"/>
  <c r="S1749" i="11" s="1"/>
  <c r="N1750" i="11"/>
  <c r="S1750" i="11" s="1"/>
  <c r="N1751" i="11"/>
  <c r="S1751" i="11" s="1"/>
  <c r="N1752" i="11"/>
  <c r="S1752" i="11" s="1"/>
  <c r="N1753" i="11"/>
  <c r="S1753" i="11" s="1"/>
  <c r="N1754" i="11"/>
  <c r="S1754" i="11" s="1"/>
  <c r="N1755" i="11"/>
  <c r="S1755" i="11" s="1"/>
  <c r="N1756" i="11"/>
  <c r="S1756" i="11" s="1"/>
  <c r="N1757" i="11"/>
  <c r="S1757" i="11" s="1"/>
  <c r="N1758" i="11"/>
  <c r="S1758" i="11" s="1"/>
  <c r="N1759" i="11"/>
  <c r="S1759" i="11" s="1"/>
  <c r="N1760" i="11"/>
  <c r="S1760" i="11" s="1"/>
  <c r="N1761" i="11"/>
  <c r="S1761" i="11" s="1"/>
  <c r="N1762" i="11"/>
  <c r="S1762" i="11" s="1"/>
  <c r="N1763" i="11"/>
  <c r="S1763" i="11" s="1"/>
  <c r="N1764" i="11"/>
  <c r="S1764" i="11" s="1"/>
  <c r="N1765" i="11"/>
  <c r="S1765" i="11" s="1"/>
  <c r="N1766" i="11"/>
  <c r="S1766" i="11" s="1"/>
  <c r="N1767" i="11"/>
  <c r="S1767" i="11" s="1"/>
  <c r="N1768" i="11"/>
  <c r="S1768" i="11" s="1"/>
  <c r="N1769" i="11"/>
  <c r="S1769" i="11" s="1"/>
  <c r="N1770" i="11"/>
  <c r="S1770" i="11" s="1"/>
  <c r="N1771" i="11"/>
  <c r="S1771" i="11" s="1"/>
  <c r="N1772" i="11"/>
  <c r="S1772" i="11" s="1"/>
  <c r="N1773" i="11"/>
  <c r="S1773" i="11" s="1"/>
  <c r="N1774" i="11"/>
  <c r="S1774" i="11" s="1"/>
  <c r="N1775" i="11"/>
  <c r="S1775" i="11" s="1"/>
  <c r="N1776" i="11"/>
  <c r="S1776" i="11" s="1"/>
  <c r="N1777" i="11"/>
  <c r="S1777" i="11" s="1"/>
  <c r="N1778" i="11"/>
  <c r="S1778" i="11" s="1"/>
  <c r="N1779" i="11"/>
  <c r="S1779" i="11" s="1"/>
  <c r="N1780" i="11"/>
  <c r="S1780" i="11" s="1"/>
  <c r="N1781" i="11"/>
  <c r="S1781" i="11" s="1"/>
  <c r="N1782" i="11"/>
  <c r="S1782" i="11" s="1"/>
  <c r="N1783" i="11"/>
  <c r="S1783" i="11" s="1"/>
  <c r="N1784" i="11"/>
  <c r="S1784" i="11" s="1"/>
  <c r="N1785" i="11"/>
  <c r="S1785" i="11" s="1"/>
  <c r="N1786" i="11"/>
  <c r="S1786" i="11" s="1"/>
  <c r="N1787" i="11"/>
  <c r="S1787" i="11" s="1"/>
  <c r="N1788" i="11"/>
  <c r="S1788" i="11" s="1"/>
  <c r="N1789" i="11"/>
  <c r="S1789" i="11" s="1"/>
  <c r="N1790" i="11"/>
  <c r="S1790" i="11" s="1"/>
  <c r="N1791" i="11"/>
  <c r="S1791" i="11" s="1"/>
  <c r="N1792" i="11"/>
  <c r="S1792" i="11" s="1"/>
  <c r="N1793" i="11"/>
  <c r="S1793" i="11" s="1"/>
  <c r="N1794" i="11"/>
  <c r="S1794" i="11" s="1"/>
  <c r="N1795" i="11"/>
  <c r="S1795" i="11" s="1"/>
  <c r="N1796" i="11"/>
  <c r="S1796" i="11" s="1"/>
  <c r="N1797" i="11"/>
  <c r="S1797" i="11" s="1"/>
  <c r="N1798" i="11"/>
  <c r="S1798" i="11" s="1"/>
  <c r="N1799" i="11"/>
  <c r="S1799" i="11" s="1"/>
  <c r="N1800" i="11"/>
  <c r="S1800" i="11" s="1"/>
  <c r="N1801" i="11"/>
  <c r="S1801" i="11" s="1"/>
  <c r="N1802" i="11"/>
  <c r="S1802" i="11" s="1"/>
  <c r="N1803" i="11"/>
  <c r="S1803" i="11" s="1"/>
  <c r="N1804" i="11"/>
  <c r="S1804" i="11" s="1"/>
  <c r="N1805" i="11"/>
  <c r="S1805" i="11" s="1"/>
  <c r="N1806" i="11"/>
  <c r="S1806" i="11" s="1"/>
  <c r="N1807" i="11"/>
  <c r="S1807" i="11" s="1"/>
  <c r="N1808" i="11"/>
  <c r="S1808" i="11" s="1"/>
  <c r="N1809" i="11"/>
  <c r="S1809" i="11" s="1"/>
  <c r="N1810" i="11"/>
  <c r="S1810" i="11" s="1"/>
  <c r="N1811" i="11"/>
  <c r="S1811" i="11" s="1"/>
  <c r="N1812" i="11"/>
  <c r="S1812" i="11" s="1"/>
  <c r="N1813" i="11"/>
  <c r="S1813" i="11" s="1"/>
  <c r="N1814" i="11"/>
  <c r="S1814" i="11" s="1"/>
  <c r="N1815" i="11"/>
  <c r="S1815" i="11" s="1"/>
  <c r="N1816" i="11"/>
  <c r="S1816" i="11" s="1"/>
  <c r="N1817" i="11"/>
  <c r="S1817" i="11" s="1"/>
  <c r="N1818" i="11"/>
  <c r="S1818" i="11" s="1"/>
  <c r="N1819" i="11"/>
  <c r="S1819" i="11" s="1"/>
  <c r="N1820" i="11"/>
  <c r="S1820" i="11" s="1"/>
  <c r="N1821" i="11"/>
  <c r="S1821" i="11" s="1"/>
  <c r="N1822" i="11"/>
  <c r="S1822" i="11" s="1"/>
  <c r="N1823" i="11"/>
  <c r="S1823" i="11" s="1"/>
  <c r="N1824" i="11"/>
  <c r="S1824" i="11" s="1"/>
  <c r="N1825" i="11"/>
  <c r="S1825" i="11" s="1"/>
  <c r="N1826" i="11"/>
  <c r="S1826" i="11" s="1"/>
  <c r="N1827" i="11"/>
  <c r="S1827" i="11" s="1"/>
  <c r="N1828" i="11"/>
  <c r="S1828" i="11" s="1"/>
  <c r="N1829" i="11"/>
  <c r="S1829" i="11" s="1"/>
  <c r="N1830" i="11"/>
  <c r="S1830" i="11" s="1"/>
  <c r="N1831" i="11"/>
  <c r="S1831" i="11" s="1"/>
  <c r="N1832" i="11"/>
  <c r="S1832" i="11" s="1"/>
  <c r="N1833" i="11"/>
  <c r="S1833" i="11" s="1"/>
  <c r="N1834" i="11"/>
  <c r="S1834" i="11" s="1"/>
  <c r="N1835" i="11"/>
  <c r="S1835" i="11" s="1"/>
  <c r="N1836" i="11"/>
  <c r="S1836" i="11" s="1"/>
  <c r="N1837" i="11"/>
  <c r="S1837" i="11" s="1"/>
  <c r="N1838" i="11"/>
  <c r="S1838" i="11" s="1"/>
  <c r="N1839" i="11"/>
  <c r="S1839" i="11" s="1"/>
  <c r="N1840" i="11"/>
  <c r="S1840" i="11" s="1"/>
  <c r="N1841" i="11"/>
  <c r="S1841" i="11" s="1"/>
  <c r="N1842" i="11"/>
  <c r="S1842" i="11" s="1"/>
  <c r="N1843" i="11"/>
  <c r="S1843" i="11" s="1"/>
  <c r="N1844" i="11"/>
  <c r="S1844" i="11" s="1"/>
  <c r="N1845" i="11"/>
  <c r="S1845" i="11" s="1"/>
  <c r="N1846" i="11"/>
  <c r="S1846" i="11" s="1"/>
  <c r="N1847" i="11"/>
  <c r="S1847" i="11" s="1"/>
  <c r="N1848" i="11"/>
  <c r="S1848" i="11" s="1"/>
  <c r="N1849" i="11"/>
  <c r="S1849" i="11" s="1"/>
  <c r="N1850" i="11"/>
  <c r="S1850" i="11" s="1"/>
  <c r="N1851" i="11"/>
  <c r="S1851" i="11" s="1"/>
  <c r="N1852" i="11"/>
  <c r="S1852" i="11" s="1"/>
  <c r="N1853" i="11"/>
  <c r="S1853" i="11" s="1"/>
  <c r="N1854" i="11"/>
  <c r="S1854" i="11" s="1"/>
  <c r="N1855" i="11"/>
  <c r="S1855" i="11" s="1"/>
  <c r="N1856" i="11"/>
  <c r="S1856" i="11" s="1"/>
  <c r="N1857" i="11"/>
  <c r="S1857" i="11" s="1"/>
  <c r="N1858" i="11"/>
  <c r="S1858" i="11" s="1"/>
  <c r="N1859" i="11"/>
  <c r="S1859" i="11" s="1"/>
  <c r="N1860" i="11"/>
  <c r="S1860" i="11" s="1"/>
  <c r="N1861" i="11"/>
  <c r="S1861" i="11" s="1"/>
  <c r="N1862" i="11"/>
  <c r="S1862" i="11" s="1"/>
  <c r="N1863" i="11"/>
  <c r="S1863" i="11" s="1"/>
  <c r="N1864" i="11"/>
  <c r="S1864" i="11" s="1"/>
  <c r="N1865" i="11"/>
  <c r="S1865" i="11" s="1"/>
  <c r="N1866" i="11"/>
  <c r="S1866" i="11" s="1"/>
  <c r="N1867" i="11"/>
  <c r="S1867" i="11" s="1"/>
  <c r="N1868" i="11"/>
  <c r="S1868" i="11" s="1"/>
  <c r="N1869" i="11"/>
  <c r="S1869" i="11" s="1"/>
  <c r="N1870" i="11"/>
  <c r="S1870" i="11" s="1"/>
  <c r="N1871" i="11"/>
  <c r="S1871" i="11" s="1"/>
  <c r="N1872" i="11"/>
  <c r="S1872" i="11" s="1"/>
  <c r="N1873" i="11"/>
  <c r="S1873" i="11" s="1"/>
  <c r="N1874" i="11"/>
  <c r="S1874" i="11" s="1"/>
  <c r="N1875" i="11"/>
  <c r="S1875" i="11" s="1"/>
  <c r="N1876" i="11"/>
  <c r="S1876" i="11" s="1"/>
  <c r="N1877" i="11"/>
  <c r="S1877" i="11" s="1"/>
  <c r="N1878" i="11"/>
  <c r="S1878" i="11" s="1"/>
  <c r="N1879" i="11"/>
  <c r="S1879" i="11" s="1"/>
  <c r="N1880" i="11"/>
  <c r="S1880" i="11" s="1"/>
  <c r="N1881" i="11"/>
  <c r="S1881" i="11" s="1"/>
  <c r="N1882" i="11"/>
  <c r="S1882" i="11" s="1"/>
  <c r="N1883" i="11"/>
  <c r="S1883" i="11" s="1"/>
  <c r="N1884" i="11"/>
  <c r="S1884" i="11" s="1"/>
  <c r="N1885" i="11"/>
  <c r="S1885" i="11" s="1"/>
  <c r="N1886" i="11"/>
  <c r="S1886" i="11" s="1"/>
  <c r="N1887" i="11"/>
  <c r="S1887" i="11" s="1"/>
  <c r="N1888" i="11"/>
  <c r="S1888" i="11" s="1"/>
  <c r="N1889" i="11"/>
  <c r="S1889" i="11" s="1"/>
  <c r="N1890" i="11"/>
  <c r="S1890" i="11" s="1"/>
  <c r="N1891" i="11"/>
  <c r="S1891" i="11" s="1"/>
  <c r="N1892" i="11"/>
  <c r="S1892" i="11" s="1"/>
  <c r="N1893" i="11"/>
  <c r="S1893" i="11" s="1"/>
  <c r="N1894" i="11"/>
  <c r="S1894" i="11" s="1"/>
  <c r="N1895" i="11"/>
  <c r="S1895" i="11" s="1"/>
  <c r="N1896" i="11"/>
  <c r="S1896" i="11" s="1"/>
  <c r="N1897" i="11"/>
  <c r="S1897" i="11" s="1"/>
  <c r="N1898" i="11"/>
  <c r="S1898" i="11" s="1"/>
  <c r="N1899" i="11"/>
  <c r="S1899" i="11" s="1"/>
  <c r="N1900" i="11"/>
  <c r="S1900" i="11" s="1"/>
  <c r="N1901" i="11"/>
  <c r="S1901" i="11" s="1"/>
  <c r="N1902" i="11"/>
  <c r="S1902" i="11" s="1"/>
  <c r="N1903" i="11"/>
  <c r="S1903" i="11" s="1"/>
  <c r="N1904" i="11"/>
  <c r="S1904" i="11" s="1"/>
  <c r="N1905" i="11"/>
  <c r="S1905" i="11" s="1"/>
  <c r="N1906" i="11"/>
  <c r="S1906" i="11" s="1"/>
  <c r="N1907" i="11"/>
  <c r="S1907" i="11" s="1"/>
  <c r="N1908" i="11"/>
  <c r="S1908" i="11" s="1"/>
  <c r="N1909" i="11"/>
  <c r="S1909" i="11" s="1"/>
  <c r="N1910" i="11"/>
  <c r="S1910" i="11" s="1"/>
  <c r="N1911" i="11"/>
  <c r="S1911" i="11" s="1"/>
  <c r="N1912" i="11"/>
  <c r="S1912" i="11" s="1"/>
  <c r="N1913" i="11"/>
  <c r="S1913" i="11" s="1"/>
  <c r="N1914" i="11"/>
  <c r="S1914" i="11" s="1"/>
  <c r="N1915" i="11"/>
  <c r="S1915" i="11" s="1"/>
  <c r="N1916" i="11"/>
  <c r="S1916" i="11" s="1"/>
  <c r="N1917" i="11"/>
  <c r="S1917" i="11" s="1"/>
  <c r="N1918" i="11"/>
  <c r="S1918" i="11" s="1"/>
  <c r="N1919" i="11"/>
  <c r="S1919" i="11" s="1"/>
  <c r="N1920" i="11"/>
  <c r="S1920" i="11" s="1"/>
  <c r="N1921" i="11"/>
  <c r="S1921" i="11" s="1"/>
  <c r="N1922" i="11"/>
  <c r="S1922" i="11" s="1"/>
  <c r="N1923" i="11"/>
  <c r="S1923" i="11" s="1"/>
  <c r="N1924" i="11"/>
  <c r="S1924" i="11" s="1"/>
  <c r="N1925" i="11"/>
  <c r="S1925" i="11" s="1"/>
  <c r="N1926" i="11"/>
  <c r="S1926" i="11" s="1"/>
  <c r="N1927" i="11"/>
  <c r="S1927" i="11" s="1"/>
  <c r="N1928" i="11"/>
  <c r="S1928" i="11" s="1"/>
  <c r="N1929" i="11"/>
  <c r="S1929" i="11" s="1"/>
  <c r="N1930" i="11"/>
  <c r="S1930" i="11" s="1"/>
  <c r="N1931" i="11"/>
  <c r="S1931" i="11" s="1"/>
  <c r="N1932" i="11"/>
  <c r="S1932" i="11" s="1"/>
  <c r="N1933" i="11"/>
  <c r="S1933" i="11" s="1"/>
  <c r="N1934" i="11"/>
  <c r="S1934" i="11" s="1"/>
  <c r="N1935" i="11"/>
  <c r="S1935" i="11" s="1"/>
  <c r="N1936" i="11"/>
  <c r="S1936" i="11" s="1"/>
  <c r="N1937" i="11"/>
  <c r="S1937" i="11" s="1"/>
  <c r="N1938" i="11"/>
  <c r="S1938" i="11" s="1"/>
  <c r="N1939" i="11"/>
  <c r="S1939" i="11" s="1"/>
  <c r="N1940" i="11"/>
  <c r="S1940" i="11" s="1"/>
  <c r="N1941" i="11"/>
  <c r="S1941" i="11" s="1"/>
  <c r="N1942" i="11"/>
  <c r="S1942" i="11" s="1"/>
  <c r="N1943" i="11"/>
  <c r="S1943" i="11" s="1"/>
  <c r="N1944" i="11"/>
  <c r="S1944" i="11" s="1"/>
  <c r="N1945" i="11"/>
  <c r="S1945" i="11" s="1"/>
  <c r="N1946" i="11"/>
  <c r="S1946" i="11" s="1"/>
  <c r="N1947" i="11"/>
  <c r="S1947" i="11" s="1"/>
  <c r="N1948" i="11"/>
  <c r="S1948" i="11" s="1"/>
  <c r="N1949" i="11"/>
  <c r="S1949" i="11" s="1"/>
  <c r="N1950" i="11"/>
  <c r="S1950" i="11" s="1"/>
  <c r="N1951" i="11"/>
  <c r="S1951" i="11" s="1"/>
  <c r="N1952" i="11"/>
  <c r="S1952" i="11" s="1"/>
  <c r="N1953" i="11"/>
  <c r="S1953" i="11" s="1"/>
  <c r="N1954" i="11"/>
  <c r="S1954" i="11" s="1"/>
  <c r="N1955" i="11"/>
  <c r="S1955" i="11" s="1"/>
  <c r="N1956" i="11"/>
  <c r="S1956" i="11" s="1"/>
  <c r="N1957" i="11"/>
  <c r="S1957" i="11" s="1"/>
  <c r="N1958" i="11"/>
  <c r="S1958" i="11" s="1"/>
  <c r="N1959" i="11"/>
  <c r="S1959" i="11" s="1"/>
  <c r="N1960" i="11"/>
  <c r="S1960" i="11" s="1"/>
  <c r="N1961" i="11"/>
  <c r="S1961" i="11" s="1"/>
  <c r="N1962" i="11"/>
  <c r="S1962" i="11" s="1"/>
  <c r="N1963" i="11"/>
  <c r="S1963" i="11" s="1"/>
  <c r="N1964" i="11"/>
  <c r="S1964" i="11" s="1"/>
  <c r="N1965" i="11"/>
  <c r="S1965" i="11" s="1"/>
  <c r="N1966" i="11"/>
  <c r="S1966" i="11" s="1"/>
  <c r="N1967" i="11"/>
  <c r="S1967" i="11" s="1"/>
  <c r="N1968" i="11"/>
  <c r="S1968" i="11" s="1"/>
  <c r="N1969" i="11"/>
  <c r="S1969" i="11" s="1"/>
  <c r="N1970" i="11"/>
  <c r="S1970" i="11" s="1"/>
  <c r="N1971" i="11"/>
  <c r="S1971" i="11" s="1"/>
  <c r="N1972" i="11"/>
  <c r="S1972" i="11" s="1"/>
  <c r="N1973" i="11"/>
  <c r="S1973" i="11" s="1"/>
  <c r="N1974" i="11"/>
  <c r="S1974" i="11" s="1"/>
  <c r="N1975" i="11"/>
  <c r="S1975" i="11" s="1"/>
  <c r="N1976" i="11"/>
  <c r="S1976" i="11" s="1"/>
  <c r="N1977" i="11"/>
  <c r="S1977" i="11" s="1"/>
  <c r="N1978" i="11"/>
  <c r="S1978" i="11" s="1"/>
  <c r="N1979" i="11"/>
  <c r="S1979" i="11" s="1"/>
  <c r="N1980" i="11"/>
  <c r="S1980" i="11" s="1"/>
  <c r="N1981" i="11"/>
  <c r="S1981" i="11" s="1"/>
  <c r="N1982" i="11"/>
  <c r="S1982" i="11" s="1"/>
  <c r="N1983" i="11"/>
  <c r="S1983" i="11" s="1"/>
  <c r="N1984" i="11"/>
  <c r="S1984" i="11" s="1"/>
  <c r="N1985" i="11"/>
  <c r="S1985" i="11" s="1"/>
  <c r="N1986" i="11"/>
  <c r="S1986" i="11" s="1"/>
  <c r="N1987" i="11"/>
  <c r="S1987" i="11" s="1"/>
  <c r="N1988" i="11"/>
  <c r="S1988" i="11" s="1"/>
  <c r="N1989" i="11"/>
  <c r="S1989" i="11" s="1"/>
  <c r="N1990" i="11"/>
  <c r="S1990" i="11" s="1"/>
  <c r="N1991" i="11"/>
  <c r="S1991" i="11" s="1"/>
  <c r="N1992" i="11"/>
  <c r="S1992" i="11" s="1"/>
  <c r="N1993" i="11"/>
  <c r="S1993" i="11" s="1"/>
  <c r="N1994" i="11"/>
  <c r="S1994" i="11" s="1"/>
  <c r="N1995" i="11"/>
  <c r="S1995" i="11" s="1"/>
  <c r="N1996" i="11"/>
  <c r="S1996" i="11" s="1"/>
  <c r="N1997" i="11"/>
  <c r="S1997" i="11" s="1"/>
  <c r="N1998" i="11"/>
  <c r="S1998" i="11" s="1"/>
  <c r="N1999" i="11"/>
  <c r="S1999" i="11" s="1"/>
  <c r="N2000" i="11"/>
  <c r="S2000" i="11" s="1"/>
  <c r="N2001" i="11"/>
  <c r="S2001" i="11" s="1"/>
  <c r="N2002" i="11"/>
  <c r="S2002" i="11" s="1"/>
  <c r="N2003" i="11"/>
  <c r="S2003" i="11" s="1"/>
  <c r="N2004" i="11"/>
  <c r="S2004" i="11" s="1"/>
  <c r="N2005" i="11"/>
  <c r="S2005" i="11" s="1"/>
  <c r="N2006" i="11"/>
  <c r="S2006" i="11" s="1"/>
  <c r="N2007" i="11"/>
  <c r="S2007" i="11" s="1"/>
  <c r="N2008" i="11"/>
  <c r="S2008" i="11" s="1"/>
  <c r="N2009" i="11"/>
  <c r="S2009" i="11" s="1"/>
  <c r="N2010" i="11"/>
  <c r="S2010" i="11" s="1"/>
  <c r="N2011" i="11"/>
  <c r="S2011" i="11" s="1"/>
  <c r="N2012" i="11"/>
  <c r="S2012" i="11" s="1"/>
  <c r="N2013" i="11"/>
  <c r="S2013" i="11" s="1"/>
  <c r="N2014" i="11"/>
  <c r="S2014" i="11" s="1"/>
  <c r="N2015" i="11"/>
  <c r="S2015" i="11" s="1"/>
  <c r="N2016" i="11"/>
  <c r="S2016" i="11" s="1"/>
  <c r="N2017" i="11"/>
  <c r="S2017" i="11" s="1"/>
  <c r="N2018" i="11"/>
  <c r="S2018" i="11" s="1"/>
  <c r="N2019" i="11"/>
  <c r="S2019" i="11" s="1"/>
  <c r="N2020" i="11"/>
  <c r="S2020" i="11" s="1"/>
  <c r="N2021" i="11"/>
  <c r="S2021" i="11" s="1"/>
  <c r="N2022" i="11"/>
  <c r="S2022" i="11" s="1"/>
  <c r="N2023" i="11"/>
  <c r="S2023" i="11" s="1"/>
  <c r="N2024" i="11"/>
  <c r="S2024" i="11" s="1"/>
  <c r="N2025" i="11"/>
  <c r="S2025" i="11" s="1"/>
  <c r="N2026" i="11"/>
  <c r="S2026" i="11" s="1"/>
  <c r="N2027" i="11"/>
  <c r="S2027" i="11" s="1"/>
  <c r="N2028" i="11"/>
  <c r="S2028" i="11" s="1"/>
  <c r="N2029" i="11"/>
  <c r="S2029" i="11" s="1"/>
  <c r="N2030" i="11"/>
  <c r="S2030" i="11" s="1"/>
  <c r="N2031" i="11"/>
  <c r="S2031" i="11" s="1"/>
  <c r="N2032" i="11"/>
  <c r="S2032" i="11" s="1"/>
  <c r="N2033" i="11"/>
  <c r="S2033" i="11" s="1"/>
  <c r="N2034" i="11"/>
  <c r="S2034" i="11" s="1"/>
  <c r="N2035" i="11"/>
  <c r="S2035" i="11" s="1"/>
  <c r="N2036" i="11"/>
  <c r="S2036" i="11" s="1"/>
  <c r="N2037" i="11"/>
  <c r="S2037" i="11" s="1"/>
  <c r="N2038" i="11"/>
  <c r="S2038" i="11" s="1"/>
  <c r="N2039" i="11"/>
  <c r="S2039" i="11" s="1"/>
  <c r="N2040" i="11"/>
  <c r="S2040" i="11" s="1"/>
  <c r="N2041" i="11"/>
  <c r="S2041" i="11" s="1"/>
  <c r="N2042" i="11"/>
  <c r="S2042" i="11" s="1"/>
  <c r="N2043" i="11"/>
  <c r="S2043" i="11" s="1"/>
  <c r="N2044" i="11"/>
  <c r="S2044" i="11" s="1"/>
  <c r="N2045" i="11"/>
  <c r="S2045" i="11" s="1"/>
  <c r="N2046" i="11"/>
  <c r="S2046" i="11" s="1"/>
  <c r="N2047" i="11"/>
  <c r="S2047" i="11" s="1"/>
  <c r="N2048" i="11"/>
  <c r="S2048" i="11" s="1"/>
  <c r="N2049" i="11"/>
  <c r="S2049" i="11" s="1"/>
  <c r="N2050" i="11"/>
  <c r="S2050" i="11" s="1"/>
  <c r="N2051" i="11"/>
  <c r="S2051" i="11" s="1"/>
  <c r="N2052" i="11"/>
  <c r="S2052" i="11" s="1"/>
  <c r="N2053" i="11"/>
  <c r="S2053" i="11" s="1"/>
  <c r="N2054" i="11"/>
  <c r="S2054" i="11" s="1"/>
  <c r="N2055" i="11"/>
  <c r="S2055" i="11" s="1"/>
  <c r="N2056" i="11"/>
  <c r="S2056" i="11" s="1"/>
  <c r="N2057" i="11"/>
  <c r="S2057" i="11" s="1"/>
  <c r="N2058" i="11"/>
  <c r="S2058" i="11" s="1"/>
  <c r="N2059" i="11"/>
  <c r="S2059" i="11" s="1"/>
  <c r="N2060" i="11"/>
  <c r="S2060" i="11" s="1"/>
  <c r="N2061" i="11"/>
  <c r="S2061" i="11" s="1"/>
  <c r="N2062" i="11"/>
  <c r="S2062" i="11" s="1"/>
  <c r="N2063" i="11"/>
  <c r="S2063" i="11" s="1"/>
  <c r="N2064" i="11"/>
  <c r="S2064" i="11" s="1"/>
  <c r="N2065" i="11"/>
  <c r="S2065" i="11" s="1"/>
  <c r="N2066" i="11"/>
  <c r="S2066" i="11" s="1"/>
  <c r="N2067" i="11"/>
  <c r="S2067" i="11" s="1"/>
  <c r="N2068" i="11"/>
  <c r="S2068" i="11" s="1"/>
  <c r="N2069" i="11"/>
  <c r="S2069" i="11" s="1"/>
  <c r="N2070" i="11"/>
  <c r="S2070" i="11" s="1"/>
  <c r="N2071" i="11"/>
  <c r="S2071" i="11" s="1"/>
  <c r="N2072" i="11"/>
  <c r="S2072" i="11" s="1"/>
  <c r="N2073" i="11"/>
  <c r="S2073" i="11" s="1"/>
  <c r="N2074" i="11"/>
  <c r="S2074" i="11" s="1"/>
  <c r="N2075" i="11"/>
  <c r="S2075" i="11" s="1"/>
  <c r="N2076" i="11"/>
  <c r="S2076" i="11" s="1"/>
  <c r="N2077" i="11"/>
  <c r="S2077" i="11" s="1"/>
  <c r="N2078" i="11"/>
  <c r="S2078" i="11" s="1"/>
  <c r="N2079" i="11"/>
  <c r="S2079" i="11" s="1"/>
  <c r="N2080" i="11"/>
  <c r="S2080" i="11" s="1"/>
  <c r="N2081" i="11"/>
  <c r="S2081" i="11" s="1"/>
  <c r="N2082" i="11"/>
  <c r="S2082" i="11" s="1"/>
  <c r="N2083" i="11"/>
  <c r="S2083" i="11" s="1"/>
  <c r="N2084" i="11"/>
  <c r="S2084" i="11" s="1"/>
  <c r="N2085" i="11"/>
  <c r="S2085" i="11" s="1"/>
  <c r="N2086" i="11"/>
  <c r="S2086" i="11" s="1"/>
  <c r="N2087" i="11"/>
  <c r="S2087" i="11" s="1"/>
  <c r="N2088" i="11"/>
  <c r="S2088" i="11" s="1"/>
  <c r="N2089" i="11"/>
  <c r="S2089" i="11" s="1"/>
  <c r="N2090" i="11"/>
  <c r="S2090" i="11" s="1"/>
  <c r="N2091" i="11"/>
  <c r="S2091" i="11" s="1"/>
  <c r="N2092" i="11"/>
  <c r="S2092" i="11" s="1"/>
  <c r="N2093" i="11"/>
  <c r="S2093" i="11" s="1"/>
  <c r="N2094" i="11"/>
  <c r="S2094" i="11" s="1"/>
  <c r="N2095" i="11"/>
  <c r="S2095" i="11" s="1"/>
  <c r="N2096" i="11"/>
  <c r="S2096" i="11" s="1"/>
  <c r="N2097" i="11"/>
  <c r="S2097" i="11" s="1"/>
  <c r="N2098" i="11"/>
  <c r="S2098" i="11" s="1"/>
  <c r="N2099" i="11"/>
  <c r="S2099" i="11" s="1"/>
  <c r="N2100" i="11"/>
  <c r="S2100" i="11" s="1"/>
  <c r="N2101" i="11"/>
  <c r="S2101" i="11" s="1"/>
  <c r="N2102" i="11"/>
  <c r="S2102" i="11" s="1"/>
  <c r="N2103" i="11"/>
  <c r="S2103" i="11" s="1"/>
  <c r="N2104" i="11"/>
  <c r="S2104" i="11" s="1"/>
  <c r="N2105" i="11"/>
  <c r="S2105" i="11" s="1"/>
  <c r="N2106" i="11"/>
  <c r="S2106" i="11" s="1"/>
  <c r="N2107" i="11"/>
  <c r="S2107" i="11" s="1"/>
  <c r="N2108" i="11"/>
  <c r="S2108" i="11" s="1"/>
  <c r="N2109" i="11"/>
  <c r="S2109" i="11" s="1"/>
  <c r="N2110" i="11"/>
  <c r="S2110" i="11" s="1"/>
  <c r="N2111" i="11"/>
  <c r="S2111" i="11" s="1"/>
  <c r="N2112" i="11"/>
  <c r="S2112" i="11" s="1"/>
  <c r="N2113" i="11"/>
  <c r="S2113" i="11" s="1"/>
  <c r="N2114" i="11"/>
  <c r="S2114" i="11" s="1"/>
  <c r="N2115" i="11"/>
  <c r="S2115" i="11" s="1"/>
  <c r="N2116" i="11"/>
  <c r="S2116" i="11" s="1"/>
  <c r="N2117" i="11"/>
  <c r="S2117" i="11" s="1"/>
  <c r="N2118" i="11"/>
  <c r="S2118" i="11" s="1"/>
  <c r="N2119" i="11"/>
  <c r="S2119" i="11" s="1"/>
  <c r="N2120" i="11"/>
  <c r="S2120" i="11" s="1"/>
  <c r="N2121" i="11"/>
  <c r="S2121" i="11" s="1"/>
  <c r="N2122" i="11"/>
  <c r="S2122" i="11" s="1"/>
  <c r="N2123" i="11"/>
  <c r="S2123" i="11" s="1"/>
  <c r="N2124" i="11"/>
  <c r="S2124" i="11" s="1"/>
  <c r="N2125" i="11"/>
  <c r="S2125" i="11" s="1"/>
  <c r="N2126" i="11"/>
  <c r="S2126" i="11" s="1"/>
  <c r="N2127" i="11"/>
  <c r="S2127" i="11" s="1"/>
  <c r="N2128" i="11"/>
  <c r="S2128" i="11" s="1"/>
  <c r="N2129" i="11"/>
  <c r="S2129" i="11" s="1"/>
  <c r="N2130" i="11"/>
  <c r="S2130" i="11" s="1"/>
  <c r="N2131" i="11"/>
  <c r="S2131" i="11" s="1"/>
  <c r="N2132" i="11"/>
  <c r="S2132" i="11" s="1"/>
  <c r="N2133" i="11"/>
  <c r="S2133" i="11" s="1"/>
  <c r="N2134" i="11"/>
  <c r="S2134" i="11" s="1"/>
  <c r="N2135" i="11"/>
  <c r="S2135" i="11" s="1"/>
  <c r="N2136" i="11"/>
  <c r="S2136" i="11" s="1"/>
  <c r="N2137" i="11"/>
  <c r="S2137" i="11" s="1"/>
  <c r="N2138" i="11"/>
  <c r="S2138" i="11" s="1"/>
  <c r="N2139" i="11"/>
  <c r="S2139" i="11" s="1"/>
  <c r="N2140" i="11"/>
  <c r="S2140" i="11" s="1"/>
  <c r="N2141" i="11"/>
  <c r="S2141" i="11" s="1"/>
  <c r="N2142" i="11"/>
  <c r="S2142" i="11" s="1"/>
  <c r="N2143" i="11"/>
  <c r="S2143" i="11" s="1"/>
  <c r="N2144" i="11"/>
  <c r="S2144" i="11" s="1"/>
  <c r="N2145" i="11"/>
  <c r="S2145" i="11" s="1"/>
  <c r="N2146" i="11"/>
  <c r="S2146" i="11" s="1"/>
  <c r="N2147" i="11"/>
  <c r="S2147" i="11" s="1"/>
  <c r="N2148" i="11"/>
  <c r="S2148" i="11" s="1"/>
  <c r="N2149" i="11"/>
  <c r="S2149" i="11" s="1"/>
  <c r="N2150" i="11"/>
  <c r="S2150" i="11" s="1"/>
  <c r="N2151" i="11"/>
  <c r="S2151" i="11" s="1"/>
  <c r="N2152" i="11"/>
  <c r="S2152" i="11" s="1"/>
  <c r="N2153" i="11"/>
  <c r="S2153" i="11" s="1"/>
  <c r="N2154" i="11"/>
  <c r="S2154" i="11" s="1"/>
  <c r="N2155" i="11"/>
  <c r="S2155" i="11" s="1"/>
  <c r="N2156" i="11"/>
  <c r="S2156" i="11" s="1"/>
  <c r="N2157" i="11"/>
  <c r="S2157" i="11" s="1"/>
  <c r="N2158" i="11"/>
  <c r="S2158" i="11" s="1"/>
  <c r="N2159" i="11"/>
  <c r="S2159" i="11" s="1"/>
  <c r="N2160" i="11"/>
  <c r="S2160" i="11" s="1"/>
  <c r="N2161" i="11"/>
  <c r="S2161" i="11" s="1"/>
  <c r="N2162" i="11"/>
  <c r="S2162" i="11" s="1"/>
  <c r="N2163" i="11"/>
  <c r="S2163" i="11" s="1"/>
  <c r="N2164" i="11"/>
  <c r="S2164" i="11" s="1"/>
  <c r="N2165" i="11"/>
  <c r="S2165" i="11" s="1"/>
  <c r="N2166" i="11"/>
  <c r="S2166" i="11" s="1"/>
  <c r="N2167" i="11"/>
  <c r="S2167" i="11" s="1"/>
  <c r="N2168" i="11"/>
  <c r="S2168" i="11" s="1"/>
  <c r="N2169" i="11"/>
  <c r="S2169" i="11" s="1"/>
  <c r="N2170" i="11"/>
  <c r="S2170" i="11" s="1"/>
  <c r="N2171" i="11"/>
  <c r="S2171" i="11" s="1"/>
  <c r="N2172" i="11"/>
  <c r="S2172" i="11" s="1"/>
  <c r="N2173" i="11"/>
  <c r="S2173" i="11" s="1"/>
  <c r="N2174" i="11"/>
  <c r="S2174" i="11" s="1"/>
  <c r="N2175" i="11"/>
  <c r="S2175" i="11" s="1"/>
  <c r="N2176" i="11"/>
  <c r="S2176" i="11" s="1"/>
  <c r="N2177" i="11"/>
  <c r="S2177" i="11" s="1"/>
  <c r="N2178" i="11"/>
  <c r="S2178" i="11" s="1"/>
  <c r="N2179" i="11"/>
  <c r="S2179" i="11" s="1"/>
  <c r="N2180" i="11"/>
  <c r="S2180" i="11" s="1"/>
  <c r="N2181" i="11"/>
  <c r="S2181" i="11" s="1"/>
  <c r="N2182" i="11"/>
  <c r="S2182" i="11" s="1"/>
  <c r="N2183" i="11"/>
  <c r="S2183" i="11" s="1"/>
  <c r="N2184" i="11"/>
  <c r="S2184" i="11" s="1"/>
  <c r="N2185" i="11"/>
  <c r="S2185" i="11" s="1"/>
  <c r="N2186" i="11"/>
  <c r="S2186" i="11" s="1"/>
  <c r="N2187" i="11"/>
  <c r="S2187" i="11" s="1"/>
  <c r="N2188" i="11"/>
  <c r="S2188" i="11" s="1"/>
  <c r="N2189" i="11"/>
  <c r="S2189" i="11" s="1"/>
  <c r="N2190" i="11"/>
  <c r="S2190" i="11" s="1"/>
  <c r="N2191" i="11"/>
  <c r="S2191" i="11" s="1"/>
  <c r="N2192" i="11"/>
  <c r="S2192" i="11" s="1"/>
  <c r="N2193" i="11"/>
  <c r="S2193" i="11" s="1"/>
  <c r="N2194" i="11"/>
  <c r="S2194" i="11" s="1"/>
  <c r="N2195" i="11"/>
  <c r="S2195" i="11" s="1"/>
  <c r="N2196" i="11"/>
  <c r="S2196" i="11" s="1"/>
  <c r="N2197" i="11"/>
  <c r="S2197" i="11" s="1"/>
  <c r="N2198" i="11"/>
  <c r="S2198" i="11" s="1"/>
  <c r="N2199" i="11"/>
  <c r="S2199" i="11" s="1"/>
  <c r="N2200" i="11"/>
  <c r="S2200" i="11" s="1"/>
  <c r="N2201" i="11"/>
  <c r="S2201" i="11" s="1"/>
  <c r="N2202" i="11"/>
  <c r="S2202" i="11" s="1"/>
  <c r="N2203" i="11"/>
  <c r="S2203" i="11" s="1"/>
  <c r="N2204" i="11"/>
  <c r="S2204" i="11" s="1"/>
  <c r="N2205" i="11"/>
  <c r="S2205" i="11" s="1"/>
  <c r="N2206" i="11"/>
  <c r="S2206" i="11" s="1"/>
  <c r="N2207" i="11"/>
  <c r="S2207" i="11" s="1"/>
  <c r="N2208" i="11"/>
  <c r="S2208" i="11" s="1"/>
  <c r="N2209" i="11"/>
  <c r="S2209" i="11" s="1"/>
  <c r="N2210" i="11"/>
  <c r="S2210" i="11" s="1"/>
  <c r="N2211" i="11"/>
  <c r="S2211" i="11" s="1"/>
  <c r="N2212" i="11"/>
  <c r="S2212" i="11" s="1"/>
  <c r="N2213" i="11"/>
  <c r="S2213" i="11" s="1"/>
  <c r="N2214" i="11"/>
  <c r="S2214" i="11" s="1"/>
  <c r="N2215" i="11"/>
  <c r="S2215" i="11" s="1"/>
  <c r="N2216" i="11"/>
  <c r="S2216" i="11" s="1"/>
  <c r="N2217" i="11"/>
  <c r="S2217" i="11" s="1"/>
  <c r="N2218" i="11"/>
  <c r="S2218" i="11" s="1"/>
  <c r="N2219" i="11"/>
  <c r="S2219" i="11" s="1"/>
  <c r="N2220" i="11"/>
  <c r="S2220" i="11" s="1"/>
  <c r="N2221" i="11"/>
  <c r="S2221" i="11" s="1"/>
  <c r="N2222" i="11"/>
  <c r="S2222" i="11" s="1"/>
  <c r="N2223" i="11"/>
  <c r="S2223" i="11" s="1"/>
  <c r="N2224" i="11"/>
  <c r="S2224" i="11" s="1"/>
  <c r="N2225" i="11"/>
  <c r="S2225" i="11" s="1"/>
  <c r="N2226" i="11"/>
  <c r="S2226" i="11" s="1"/>
  <c r="N2227" i="11"/>
  <c r="S2227" i="11" s="1"/>
  <c r="N2228" i="11"/>
  <c r="S2228" i="11" s="1"/>
  <c r="N2229" i="11"/>
  <c r="S2229" i="11" s="1"/>
  <c r="N2230" i="11"/>
  <c r="S2230" i="11" s="1"/>
  <c r="N2231" i="11"/>
  <c r="S2231" i="11" s="1"/>
  <c r="N2232" i="11"/>
  <c r="S2232" i="11" s="1"/>
  <c r="N2233" i="11"/>
  <c r="S2233" i="11" s="1"/>
  <c r="N2234" i="11"/>
  <c r="S2234" i="11" s="1"/>
  <c r="N2235" i="11"/>
  <c r="S2235" i="11" s="1"/>
  <c r="N2236" i="11"/>
  <c r="S2236" i="11" s="1"/>
  <c r="N2237" i="11"/>
  <c r="S2237" i="11" s="1"/>
  <c r="N2238" i="11"/>
  <c r="S2238" i="11" s="1"/>
  <c r="N2239" i="11"/>
  <c r="S2239" i="11" s="1"/>
  <c r="N2240" i="11"/>
  <c r="S2240" i="11" s="1"/>
  <c r="N2241" i="11"/>
  <c r="S2241" i="11" s="1"/>
  <c r="N2242" i="11"/>
  <c r="S2242" i="11" s="1"/>
  <c r="N2243" i="11"/>
  <c r="S2243" i="11" s="1"/>
  <c r="N2244" i="11"/>
  <c r="S2244" i="11" s="1"/>
  <c r="N2245" i="11"/>
  <c r="S2245" i="11" s="1"/>
  <c r="N2246" i="11"/>
  <c r="S2246" i="11" s="1"/>
  <c r="N2247" i="11"/>
  <c r="S2247" i="11" s="1"/>
  <c r="N2248" i="11"/>
  <c r="S2248" i="11" s="1"/>
  <c r="N2249" i="11"/>
  <c r="S2249" i="11" s="1"/>
  <c r="N2250" i="11"/>
  <c r="S2250" i="11" s="1"/>
  <c r="N2251" i="11"/>
  <c r="S2251" i="11" s="1"/>
  <c r="N2252" i="11"/>
  <c r="S2252" i="11" s="1"/>
  <c r="N2253" i="11"/>
  <c r="S2253" i="11" s="1"/>
  <c r="N2254" i="11"/>
  <c r="S2254" i="11" s="1"/>
  <c r="N2255" i="11"/>
  <c r="S2255" i="11" s="1"/>
  <c r="N2256" i="11"/>
  <c r="S2256" i="11" s="1"/>
  <c r="N2257" i="11"/>
  <c r="S2257" i="11" s="1"/>
  <c r="N2258" i="11"/>
  <c r="S2258" i="11" s="1"/>
  <c r="N2259" i="11"/>
  <c r="S2259" i="11" s="1"/>
  <c r="N2260" i="11"/>
  <c r="S2260" i="11" s="1"/>
  <c r="N2261" i="11"/>
  <c r="S2261" i="11" s="1"/>
  <c r="N2262" i="11"/>
  <c r="S2262" i="11" s="1"/>
  <c r="N2263" i="11"/>
  <c r="S2263" i="11" s="1"/>
  <c r="N2264" i="11"/>
  <c r="S2264" i="11" s="1"/>
  <c r="N2265" i="11"/>
  <c r="S2265" i="11" s="1"/>
  <c r="N2266" i="11"/>
  <c r="S2266" i="11" s="1"/>
  <c r="N2267" i="11"/>
  <c r="S2267" i="11" s="1"/>
  <c r="N2268" i="11"/>
  <c r="S2268" i="11" s="1"/>
  <c r="N2269" i="11"/>
  <c r="S2269" i="11" s="1"/>
  <c r="N2270" i="11"/>
  <c r="S2270" i="11" s="1"/>
  <c r="N2271" i="11"/>
  <c r="S2271" i="11" s="1"/>
  <c r="N2272" i="11"/>
  <c r="S2272" i="11" s="1"/>
  <c r="N2273" i="11"/>
  <c r="S2273" i="11" s="1"/>
  <c r="N2274" i="11"/>
  <c r="S2274" i="11" s="1"/>
  <c r="N2275" i="11"/>
  <c r="S2275" i="11" s="1"/>
  <c r="N2276" i="11"/>
  <c r="S2276" i="11" s="1"/>
  <c r="N2277" i="11"/>
  <c r="S2277" i="11" s="1"/>
  <c r="N2278" i="11"/>
  <c r="S2278" i="11" s="1"/>
  <c r="N2279" i="11"/>
  <c r="S2279" i="11" s="1"/>
  <c r="N2280" i="11"/>
  <c r="S2280" i="11" s="1"/>
  <c r="N2281" i="11"/>
  <c r="S2281" i="11" s="1"/>
  <c r="N2282" i="11"/>
  <c r="S2282" i="11" s="1"/>
  <c r="N2283" i="11"/>
  <c r="S2283" i="11" s="1"/>
  <c r="N2284" i="11"/>
  <c r="S2284" i="11" s="1"/>
  <c r="N2285" i="11"/>
  <c r="S2285" i="11" s="1"/>
  <c r="N2286" i="11"/>
  <c r="S2286" i="11" s="1"/>
  <c r="N2287" i="11"/>
  <c r="S2287" i="11" s="1"/>
  <c r="N2288" i="11"/>
  <c r="S2288" i="11" s="1"/>
  <c r="N2289" i="11"/>
  <c r="S2289" i="11" s="1"/>
  <c r="N2290" i="11"/>
  <c r="S2290" i="11" s="1"/>
  <c r="N2291" i="11"/>
  <c r="S2291" i="11" s="1"/>
  <c r="N2292" i="11"/>
  <c r="S2292" i="11" s="1"/>
  <c r="N2293" i="11"/>
  <c r="S2293" i="11" s="1"/>
  <c r="N2294" i="11"/>
  <c r="S2294" i="11" s="1"/>
  <c r="N2295" i="11"/>
  <c r="S2295" i="11" s="1"/>
  <c r="N2296" i="11"/>
  <c r="S2296" i="11" s="1"/>
  <c r="N2297" i="11"/>
  <c r="S2297" i="11" s="1"/>
  <c r="N2298" i="11"/>
  <c r="S2298" i="11" s="1"/>
  <c r="N2299" i="11"/>
  <c r="S2299" i="11" s="1"/>
  <c r="N2300" i="11"/>
  <c r="S2300" i="11" s="1"/>
  <c r="N2301" i="11"/>
  <c r="S2301" i="11" s="1"/>
  <c r="N2302" i="11"/>
  <c r="S2302" i="11" s="1"/>
  <c r="N2303" i="11"/>
  <c r="S2303" i="11" s="1"/>
  <c r="N2304" i="11"/>
  <c r="S2304" i="11" s="1"/>
  <c r="N2305" i="11"/>
  <c r="S2305" i="11" s="1"/>
  <c r="N2306" i="11"/>
  <c r="S2306" i="11" s="1"/>
  <c r="N2307" i="11"/>
  <c r="S2307" i="11" s="1"/>
  <c r="N2308" i="11"/>
  <c r="S2308" i="11" s="1"/>
  <c r="N2309" i="11"/>
  <c r="S2309" i="11" s="1"/>
  <c r="N2310" i="11"/>
  <c r="S2310" i="11" s="1"/>
  <c r="N2311" i="11"/>
  <c r="S2311" i="11" s="1"/>
  <c r="N2312" i="11"/>
  <c r="S2312" i="11" s="1"/>
  <c r="N2313" i="11"/>
  <c r="S2313" i="11" s="1"/>
  <c r="N2314" i="11"/>
  <c r="S2314" i="11" s="1"/>
  <c r="N2315" i="11"/>
  <c r="S2315" i="11" s="1"/>
  <c r="N2316" i="11"/>
  <c r="S2316" i="11" s="1"/>
  <c r="N2317" i="11"/>
  <c r="S2317" i="11" s="1"/>
  <c r="N2318" i="11"/>
  <c r="S2318" i="11" s="1"/>
  <c r="N2319" i="11"/>
  <c r="S2319" i="11" s="1"/>
  <c r="N2320" i="11"/>
  <c r="S2320" i="11" s="1"/>
  <c r="N2321" i="11"/>
  <c r="S2321" i="11" s="1"/>
  <c r="N2322" i="11"/>
  <c r="S2322" i="11" s="1"/>
  <c r="N2323" i="11"/>
  <c r="S2323" i="11" s="1"/>
  <c r="N2324" i="11"/>
  <c r="S2324" i="11" s="1"/>
  <c r="N2325" i="11"/>
  <c r="S2325" i="11" s="1"/>
  <c r="N2326" i="11"/>
  <c r="S2326" i="11" s="1"/>
  <c r="N2327" i="11"/>
  <c r="S2327" i="11" s="1"/>
  <c r="N2328" i="11"/>
  <c r="S2328" i="11" s="1"/>
  <c r="N2329" i="11"/>
  <c r="S2329" i="11" s="1"/>
  <c r="N2330" i="11"/>
  <c r="S2330" i="11" s="1"/>
  <c r="N2331" i="11"/>
  <c r="S2331" i="11" s="1"/>
  <c r="N2332" i="11"/>
  <c r="S2332" i="11" s="1"/>
  <c r="N2333" i="11"/>
  <c r="S2333" i="11" s="1"/>
  <c r="N2334" i="11"/>
  <c r="S2334" i="11" s="1"/>
  <c r="N2335" i="11"/>
  <c r="S2335" i="11" s="1"/>
  <c r="N2336" i="11"/>
  <c r="S2336" i="11" s="1"/>
  <c r="N2337" i="11"/>
  <c r="S2337" i="11" s="1"/>
  <c r="N2338" i="11"/>
  <c r="S2338" i="11" s="1"/>
  <c r="N2339" i="11"/>
  <c r="S2339" i="11" s="1"/>
  <c r="N2340" i="11"/>
  <c r="S2340" i="11" s="1"/>
  <c r="N2341" i="11"/>
  <c r="S2341" i="11" s="1"/>
  <c r="N2342" i="11"/>
  <c r="S2342" i="11" s="1"/>
  <c r="N2343" i="11"/>
  <c r="S2343" i="11" s="1"/>
  <c r="N2344" i="11"/>
  <c r="S2344" i="11" s="1"/>
  <c r="N2345" i="11"/>
  <c r="S2345" i="11" s="1"/>
  <c r="N2346" i="11"/>
  <c r="S2346" i="11" s="1"/>
  <c r="N2347" i="11"/>
  <c r="S2347" i="11" s="1"/>
  <c r="N2348" i="11"/>
  <c r="S2348" i="11" s="1"/>
  <c r="N2349" i="11"/>
  <c r="S2349" i="11" s="1"/>
  <c r="N2350" i="11"/>
  <c r="S2350" i="11" s="1"/>
  <c r="N2351" i="11"/>
  <c r="S2351" i="11" s="1"/>
  <c r="N2352" i="11"/>
  <c r="S2352" i="11" s="1"/>
  <c r="N2353" i="11"/>
  <c r="S2353" i="11" s="1"/>
  <c r="N2354" i="11"/>
  <c r="S2354" i="11" s="1"/>
  <c r="N2355" i="11"/>
  <c r="S2355" i="11" s="1"/>
  <c r="N2356" i="11"/>
  <c r="S2356" i="11" s="1"/>
  <c r="N2357" i="11"/>
  <c r="S2357" i="11" s="1"/>
  <c r="N2358" i="11"/>
  <c r="S2358" i="11" s="1"/>
  <c r="N2359" i="11"/>
  <c r="S2359" i="11" s="1"/>
  <c r="N2360" i="11"/>
  <c r="S2360" i="11" s="1"/>
  <c r="N2361" i="11"/>
  <c r="S2361" i="11" s="1"/>
  <c r="N2362" i="11"/>
  <c r="S2362" i="11" s="1"/>
  <c r="N2363" i="11"/>
  <c r="S2363" i="11" s="1"/>
  <c r="N2364" i="11"/>
  <c r="S2364" i="11" s="1"/>
  <c r="N2365" i="11"/>
  <c r="S2365" i="11" s="1"/>
  <c r="N2366" i="11"/>
  <c r="S2366" i="11" s="1"/>
  <c r="N2367" i="11"/>
  <c r="S2367" i="11" s="1"/>
  <c r="N2368" i="11"/>
  <c r="S2368" i="11" s="1"/>
  <c r="N2369" i="11"/>
  <c r="S2369" i="11" s="1"/>
  <c r="N2370" i="11"/>
  <c r="S2370" i="11" s="1"/>
  <c r="N2371" i="11"/>
  <c r="S2371" i="11" s="1"/>
  <c r="N2372" i="11"/>
  <c r="S2372" i="11" s="1"/>
  <c r="N2373" i="11"/>
  <c r="S2373" i="11" s="1"/>
  <c r="N2374" i="11"/>
  <c r="S2374" i="11" s="1"/>
  <c r="N2375" i="11"/>
  <c r="S2375" i="11" s="1"/>
  <c r="N2376" i="11"/>
  <c r="S2376" i="11" s="1"/>
  <c r="N2377" i="11"/>
  <c r="S2377" i="11" s="1"/>
  <c r="N2378" i="11"/>
  <c r="S2378" i="11" s="1"/>
  <c r="N2379" i="11"/>
  <c r="S2379" i="11" s="1"/>
  <c r="N2380" i="11"/>
  <c r="S2380" i="11" s="1"/>
  <c r="N2381" i="11"/>
  <c r="S2381" i="11" s="1"/>
  <c r="N2382" i="11"/>
  <c r="S2382" i="11" s="1"/>
  <c r="N2383" i="11"/>
  <c r="S2383" i="11" s="1"/>
  <c r="N2384" i="11"/>
  <c r="S2384" i="11" s="1"/>
  <c r="N2385" i="11"/>
  <c r="S2385" i="11" s="1"/>
  <c r="N2386" i="11"/>
  <c r="S2386" i="11" s="1"/>
  <c r="N2387" i="11"/>
  <c r="S2387" i="11" s="1"/>
  <c r="N2388" i="11"/>
  <c r="S2388" i="11" s="1"/>
  <c r="N2389" i="11"/>
  <c r="S2389" i="11" s="1"/>
  <c r="N2390" i="11"/>
  <c r="S2390" i="11" s="1"/>
  <c r="N2391" i="11"/>
  <c r="S2391" i="11" s="1"/>
  <c r="N2392" i="11"/>
  <c r="S2392" i="11" s="1"/>
  <c r="N2393" i="11"/>
  <c r="S2393" i="11" s="1"/>
  <c r="N2394" i="11"/>
  <c r="S2394" i="11" s="1"/>
  <c r="N2395" i="11"/>
  <c r="S2395" i="11" s="1"/>
  <c r="N2396" i="11"/>
  <c r="S2396" i="11" s="1"/>
  <c r="N2397" i="11"/>
  <c r="S2397" i="11" s="1"/>
  <c r="N2398" i="11"/>
  <c r="S2398" i="11" s="1"/>
  <c r="N2399" i="11"/>
  <c r="S2399" i="11" s="1"/>
  <c r="N2400" i="11"/>
  <c r="S2400" i="11" s="1"/>
  <c r="N2401" i="11"/>
  <c r="S2401" i="11" s="1"/>
  <c r="N2402" i="11"/>
  <c r="S2402" i="11" s="1"/>
  <c r="N2403" i="11"/>
  <c r="S2403" i="11" s="1"/>
  <c r="N2404" i="11"/>
  <c r="S2404" i="11" s="1"/>
  <c r="N2405" i="11"/>
  <c r="S2405" i="11" s="1"/>
  <c r="N2406" i="11"/>
  <c r="S2406" i="11" s="1"/>
  <c r="N2407" i="11"/>
  <c r="S2407" i="11" s="1"/>
  <c r="N2408" i="11"/>
  <c r="S2408" i="11" s="1"/>
  <c r="N2409" i="11"/>
  <c r="S2409" i="11" s="1"/>
  <c r="N2410" i="11"/>
  <c r="S2410" i="11" s="1"/>
  <c r="N2411" i="11"/>
  <c r="S2411" i="11" s="1"/>
  <c r="N2412" i="11"/>
  <c r="S2412" i="11" s="1"/>
  <c r="N2413" i="11"/>
  <c r="S2413" i="11" s="1"/>
  <c r="N2414" i="11"/>
  <c r="S2414" i="11" s="1"/>
  <c r="N2415" i="11"/>
  <c r="S2415" i="11" s="1"/>
  <c r="N2416" i="11"/>
  <c r="S2416" i="11" s="1"/>
  <c r="N2417" i="11"/>
  <c r="S2417" i="11" s="1"/>
  <c r="N2418" i="11"/>
  <c r="S2418" i="11" s="1"/>
  <c r="N2419" i="11"/>
  <c r="S2419" i="11" s="1"/>
  <c r="N2420" i="11"/>
  <c r="S2420" i="11" s="1"/>
  <c r="N2421" i="11"/>
  <c r="S2421" i="11" s="1"/>
  <c r="N2422" i="11"/>
  <c r="S2422" i="11" s="1"/>
  <c r="N2423" i="11"/>
  <c r="S2423" i="11" s="1"/>
  <c r="N2424" i="11"/>
  <c r="S2424" i="11" s="1"/>
  <c r="N2425" i="11"/>
  <c r="S2425" i="11" s="1"/>
  <c r="N2426" i="11"/>
  <c r="S2426" i="11" s="1"/>
  <c r="N2427" i="11"/>
  <c r="S2427" i="11" s="1"/>
  <c r="N2428" i="11"/>
  <c r="S2428" i="11" s="1"/>
  <c r="N2429" i="11"/>
  <c r="S2429" i="11" s="1"/>
  <c r="N2430" i="11"/>
  <c r="S2430" i="11" s="1"/>
  <c r="N2431" i="11"/>
  <c r="S2431" i="11" s="1"/>
  <c r="N2432" i="11"/>
  <c r="S2432" i="11" s="1"/>
  <c r="N2433" i="11"/>
  <c r="S2433" i="11" s="1"/>
  <c r="N2434" i="11"/>
  <c r="S2434" i="11" s="1"/>
  <c r="N2435" i="11"/>
  <c r="S2435" i="11" s="1"/>
  <c r="N2436" i="11"/>
  <c r="S2436" i="11" s="1"/>
  <c r="N2437" i="11"/>
  <c r="S2437" i="11" s="1"/>
  <c r="N2438" i="11"/>
  <c r="S2438" i="11" s="1"/>
  <c r="N2439" i="11"/>
  <c r="S2439" i="11" s="1"/>
  <c r="N2440" i="11"/>
  <c r="S2440" i="11" s="1"/>
  <c r="N2441" i="11"/>
  <c r="S2441" i="11" s="1"/>
  <c r="N2442" i="11"/>
  <c r="S2442" i="11" s="1"/>
  <c r="N2443" i="11"/>
  <c r="S2443" i="11" s="1"/>
  <c r="N2444" i="11"/>
  <c r="S2444" i="11" s="1"/>
  <c r="N2445" i="11"/>
  <c r="S2445" i="11" s="1"/>
  <c r="N2446" i="11"/>
  <c r="S2446" i="11" s="1"/>
  <c r="N2447" i="11"/>
  <c r="S2447" i="11" s="1"/>
  <c r="N2448" i="11"/>
  <c r="S2448" i="11" s="1"/>
  <c r="N2449" i="11"/>
  <c r="S2449" i="11" s="1"/>
  <c r="N2450" i="11"/>
  <c r="S2450" i="11" s="1"/>
  <c r="N2451" i="11"/>
  <c r="S2451" i="11" s="1"/>
  <c r="N2452" i="11"/>
  <c r="S2452" i="11" s="1"/>
  <c r="N2453" i="11"/>
  <c r="S2453" i="11" s="1"/>
  <c r="N2454" i="11"/>
  <c r="S2454" i="11" s="1"/>
  <c r="N2455" i="11"/>
  <c r="S2455" i="11" s="1"/>
  <c r="N2456" i="11"/>
  <c r="S2456" i="11" s="1"/>
  <c r="N2457" i="11"/>
  <c r="S2457" i="11" s="1"/>
  <c r="N2458" i="11"/>
  <c r="S2458" i="11" s="1"/>
  <c r="N2459" i="11"/>
  <c r="S2459" i="11" s="1"/>
  <c r="N2460" i="11"/>
  <c r="S2460" i="11" s="1"/>
  <c r="N2461" i="11"/>
  <c r="S2461" i="11" s="1"/>
  <c r="N2462" i="11"/>
  <c r="S2462" i="11" s="1"/>
  <c r="N2463" i="11"/>
  <c r="S2463" i="11" s="1"/>
  <c r="N2464" i="11"/>
  <c r="S2464" i="11" s="1"/>
  <c r="N2465" i="11"/>
  <c r="S2465" i="11" s="1"/>
  <c r="N2466" i="11"/>
  <c r="S2466" i="11" s="1"/>
  <c r="N2467" i="11"/>
  <c r="S2467" i="11" s="1"/>
  <c r="N2468" i="11"/>
  <c r="S2468" i="11" s="1"/>
  <c r="N2469" i="11"/>
  <c r="S2469" i="11" s="1"/>
  <c r="N2470" i="11"/>
  <c r="S2470" i="11" s="1"/>
  <c r="N2471" i="11"/>
  <c r="S2471" i="11" s="1"/>
  <c r="N2472" i="11"/>
  <c r="S2472" i="11" s="1"/>
  <c r="N2473" i="11"/>
  <c r="S2473" i="11" s="1"/>
  <c r="N2474" i="11"/>
  <c r="S2474" i="11" s="1"/>
  <c r="N2475" i="11"/>
  <c r="S2475" i="11" s="1"/>
  <c r="N2476" i="11"/>
  <c r="S2476" i="11" s="1"/>
  <c r="N2477" i="11"/>
  <c r="S2477" i="11" s="1"/>
  <c r="N2478" i="11"/>
  <c r="S2478" i="11" s="1"/>
  <c r="N2479" i="11"/>
  <c r="S2479" i="11" s="1"/>
  <c r="N2480" i="11"/>
  <c r="S2480" i="11" s="1"/>
  <c r="N2481" i="11"/>
  <c r="S2481" i="11" s="1"/>
  <c r="N2482" i="11"/>
  <c r="S2482" i="11" s="1"/>
  <c r="N2483" i="11"/>
  <c r="S2483" i="11" s="1"/>
  <c r="N2484" i="11"/>
  <c r="S2484" i="11" s="1"/>
  <c r="N2485" i="11"/>
  <c r="S2485" i="11" s="1"/>
  <c r="N2486" i="11"/>
  <c r="S2486" i="11" s="1"/>
  <c r="N2487" i="11"/>
  <c r="S2487" i="11" s="1"/>
  <c r="N2488" i="11"/>
  <c r="S2488" i="11" s="1"/>
  <c r="N2489" i="11"/>
  <c r="S2489" i="11" s="1"/>
  <c r="N2490" i="11"/>
  <c r="S2490" i="11" s="1"/>
  <c r="N2491" i="11"/>
  <c r="S2491" i="11" s="1"/>
  <c r="N2492" i="11"/>
  <c r="S2492" i="11" s="1"/>
  <c r="N2493" i="11"/>
  <c r="S2493" i="11" s="1"/>
  <c r="N2494" i="11"/>
  <c r="S2494" i="11" s="1"/>
  <c r="N2495" i="11"/>
  <c r="S2495" i="11" s="1"/>
  <c r="N2496" i="11"/>
  <c r="S2496" i="11" s="1"/>
  <c r="N2497" i="11"/>
  <c r="S2497" i="11" s="1"/>
  <c r="N2498" i="11"/>
  <c r="S2498" i="11" s="1"/>
  <c r="N2499" i="11"/>
  <c r="S2499" i="11" s="1"/>
  <c r="N2500" i="11"/>
  <c r="S2500" i="11" s="1"/>
  <c r="N2501" i="11"/>
  <c r="S2501" i="11" s="1"/>
  <c r="N2502" i="11"/>
  <c r="S2502" i="11" s="1"/>
  <c r="N2503" i="11"/>
  <c r="S2503" i="11" s="1"/>
  <c r="N2504" i="11"/>
  <c r="S2504" i="11" s="1"/>
  <c r="N2505" i="11"/>
  <c r="S2505" i="11" s="1"/>
  <c r="N2506" i="11"/>
  <c r="S2506" i="11" s="1"/>
  <c r="N2507" i="11"/>
  <c r="S2507" i="11" s="1"/>
  <c r="N2508" i="11"/>
  <c r="S2508" i="11" s="1"/>
  <c r="N2509" i="11"/>
  <c r="S2509" i="11" s="1"/>
  <c r="N2510" i="11"/>
  <c r="S2510" i="11" s="1"/>
  <c r="N2511" i="11"/>
  <c r="S2511" i="11" s="1"/>
  <c r="N2512" i="11"/>
  <c r="S2512" i="11" s="1"/>
  <c r="N2513" i="11"/>
  <c r="S2513" i="11" s="1"/>
  <c r="N2514" i="11"/>
  <c r="S2514" i="11" s="1"/>
  <c r="N2515" i="11"/>
  <c r="S2515" i="11" s="1"/>
  <c r="N2516" i="11"/>
  <c r="S2516" i="11" s="1"/>
  <c r="N2517" i="11"/>
  <c r="S2517" i="11" s="1"/>
  <c r="N2518" i="11"/>
  <c r="S2518" i="11" s="1"/>
  <c r="N2519" i="11"/>
  <c r="S2519" i="11" s="1"/>
  <c r="N2520" i="11"/>
  <c r="S2520" i="11" s="1"/>
  <c r="N2521" i="11"/>
  <c r="S2521" i="11" s="1"/>
  <c r="N2522" i="11"/>
  <c r="S2522" i="11" s="1"/>
  <c r="N2523" i="11"/>
  <c r="S2523" i="11" s="1"/>
  <c r="N2524" i="11"/>
  <c r="S2524" i="11" s="1"/>
  <c r="N2525" i="11"/>
  <c r="S2525" i="11" s="1"/>
  <c r="N2526" i="11"/>
  <c r="S2526" i="11" s="1"/>
  <c r="N2527" i="11"/>
  <c r="S2527" i="11" s="1"/>
  <c r="N2528" i="11"/>
  <c r="S2528" i="11" s="1"/>
  <c r="N2529" i="11"/>
  <c r="S2529" i="11" s="1"/>
  <c r="N2530" i="11"/>
  <c r="S2530" i="11" s="1"/>
  <c r="N2531" i="11"/>
  <c r="S2531" i="11" s="1"/>
  <c r="N2532" i="11"/>
  <c r="S2532" i="11" s="1"/>
  <c r="N2533" i="11"/>
  <c r="S2533" i="11" s="1"/>
  <c r="N2534" i="11"/>
  <c r="S2534" i="11" s="1"/>
  <c r="N2535" i="11"/>
  <c r="S2535" i="11" s="1"/>
  <c r="N2536" i="11"/>
  <c r="S2536" i="11" s="1"/>
  <c r="N2537" i="11"/>
  <c r="S2537" i="11" s="1"/>
  <c r="N2538" i="11"/>
  <c r="S2538" i="11" s="1"/>
  <c r="N2539" i="11"/>
  <c r="S2539" i="11" s="1"/>
  <c r="N2540" i="11"/>
  <c r="S2540" i="11" s="1"/>
  <c r="N2541" i="11"/>
  <c r="S2541" i="11" s="1"/>
  <c r="N2542" i="11"/>
  <c r="S2542" i="11" s="1"/>
  <c r="N2543" i="11"/>
  <c r="S2543" i="11" s="1"/>
  <c r="N2544" i="11"/>
  <c r="S2544" i="11" s="1"/>
  <c r="N2545" i="11"/>
  <c r="S2545" i="11" s="1"/>
  <c r="N2546" i="11"/>
  <c r="S2546" i="11" s="1"/>
  <c r="N2547" i="11"/>
  <c r="S2547" i="11" s="1"/>
  <c r="N2548" i="11"/>
  <c r="S2548" i="11" s="1"/>
  <c r="N2549" i="11"/>
  <c r="S2549" i="11" s="1"/>
  <c r="N2550" i="11"/>
  <c r="S2550" i="11" s="1"/>
  <c r="N2551" i="11"/>
  <c r="S2551" i="11" s="1"/>
  <c r="N2552" i="11"/>
  <c r="S2552" i="11" s="1"/>
  <c r="N2553" i="11"/>
  <c r="S2553" i="11" s="1"/>
  <c r="N2554" i="11"/>
  <c r="S2554" i="11" s="1"/>
  <c r="N2555" i="11"/>
  <c r="S2555" i="11" s="1"/>
  <c r="N2556" i="11"/>
  <c r="S2556" i="11" s="1"/>
  <c r="N2557" i="11"/>
  <c r="S2557" i="11" s="1"/>
  <c r="N2558" i="11"/>
  <c r="S2558" i="11" s="1"/>
  <c r="N2559" i="11"/>
  <c r="S2559" i="11" s="1"/>
  <c r="N2560" i="11"/>
  <c r="S2560" i="11" s="1"/>
  <c r="N2561" i="11"/>
  <c r="S2561" i="11" s="1"/>
  <c r="N2562" i="11"/>
  <c r="S2562" i="11" s="1"/>
  <c r="N2563" i="11"/>
  <c r="S2563" i="11" s="1"/>
  <c r="N2564" i="11"/>
  <c r="S2564" i="11" s="1"/>
  <c r="N2565" i="11"/>
  <c r="S2565" i="11" s="1"/>
  <c r="N2566" i="11"/>
  <c r="S2566" i="11" s="1"/>
  <c r="N2567" i="11"/>
  <c r="S2567" i="11" s="1"/>
  <c r="N2568" i="11"/>
  <c r="S2568" i="11" s="1"/>
  <c r="N2569" i="11"/>
  <c r="S2569" i="11" s="1"/>
  <c r="N2570" i="11"/>
  <c r="S2570" i="11" s="1"/>
  <c r="N2571" i="11"/>
  <c r="S2571" i="11" s="1"/>
  <c r="N2572" i="11"/>
  <c r="S2572" i="11" s="1"/>
  <c r="N2573" i="11"/>
  <c r="S2573" i="11" s="1"/>
  <c r="N2574" i="11"/>
  <c r="S2574" i="11" s="1"/>
  <c r="N2575" i="11"/>
  <c r="S2575" i="11" s="1"/>
  <c r="N2576" i="11"/>
  <c r="S2576" i="11" s="1"/>
  <c r="N2577" i="11"/>
  <c r="S2577" i="11" s="1"/>
  <c r="N2578" i="11"/>
  <c r="S2578" i="11" s="1"/>
  <c r="N2579" i="11"/>
  <c r="S2579" i="11" s="1"/>
  <c r="N2580" i="11"/>
  <c r="S2580" i="11" s="1"/>
  <c r="N2581" i="11"/>
  <c r="S2581" i="11" s="1"/>
  <c r="N2582" i="11"/>
  <c r="S2582" i="11" s="1"/>
  <c r="N2583" i="11"/>
  <c r="S2583" i="11" s="1"/>
  <c r="N2584" i="11"/>
  <c r="S2584" i="11" s="1"/>
  <c r="N2585" i="11"/>
  <c r="S2585" i="11" s="1"/>
  <c r="N2586" i="11"/>
  <c r="S2586" i="11" s="1"/>
  <c r="N2587" i="11"/>
  <c r="S2587" i="11" s="1"/>
  <c r="N2588" i="11"/>
  <c r="S2588" i="11" s="1"/>
  <c r="N2589" i="11"/>
  <c r="S2589" i="11" s="1"/>
  <c r="N2590" i="11"/>
  <c r="S2590" i="11" s="1"/>
  <c r="N2591" i="11"/>
  <c r="S2591" i="11" s="1"/>
  <c r="N2592" i="11"/>
  <c r="S2592" i="11" s="1"/>
  <c r="N2593" i="11"/>
  <c r="S2593" i="11" s="1"/>
  <c r="N2594" i="11"/>
  <c r="S2594" i="11" s="1"/>
  <c r="N2595" i="11"/>
  <c r="S2595" i="11" s="1"/>
  <c r="N2596" i="11"/>
  <c r="S2596" i="11" s="1"/>
  <c r="N2597" i="11"/>
  <c r="S2597" i="11" s="1"/>
  <c r="N2598" i="11"/>
  <c r="S2598" i="11" s="1"/>
  <c r="N2599" i="11"/>
  <c r="S2599" i="11" s="1"/>
  <c r="N2600" i="11"/>
  <c r="S2600" i="11" s="1"/>
  <c r="N2601" i="11"/>
  <c r="S2601" i="11" s="1"/>
  <c r="N2602" i="11"/>
  <c r="S2602" i="11" s="1"/>
  <c r="N2603" i="11"/>
  <c r="S2603" i="11" s="1"/>
  <c r="N2604" i="11"/>
  <c r="S2604" i="11" s="1"/>
  <c r="N2605" i="11"/>
  <c r="S2605" i="11" s="1"/>
  <c r="N2606" i="11"/>
  <c r="S2606" i="11" s="1"/>
  <c r="N2607" i="11"/>
  <c r="S2607" i="11" s="1"/>
  <c r="N2608" i="11"/>
  <c r="S2608" i="11" s="1"/>
  <c r="N2609" i="11"/>
  <c r="S2609" i="11" s="1"/>
  <c r="N2610" i="11"/>
  <c r="S2610" i="11" s="1"/>
  <c r="N2611" i="11"/>
  <c r="S2611" i="11" s="1"/>
  <c r="N2612" i="11"/>
  <c r="S2612" i="11" s="1"/>
  <c r="N2613" i="11"/>
  <c r="S2613" i="11" s="1"/>
  <c r="N2614" i="11"/>
  <c r="S2614" i="11" s="1"/>
  <c r="N2615" i="11"/>
  <c r="S2615" i="11" s="1"/>
  <c r="N2616" i="11"/>
  <c r="S2616" i="11" s="1"/>
  <c r="N2617" i="11"/>
  <c r="S2617" i="11" s="1"/>
  <c r="N2618" i="11"/>
  <c r="S2618" i="11" s="1"/>
  <c r="N2619" i="11"/>
  <c r="S2619" i="11" s="1"/>
  <c r="N2620" i="11"/>
  <c r="S2620" i="11" s="1"/>
  <c r="N2621" i="11"/>
  <c r="S2621" i="11" s="1"/>
  <c r="N2622" i="11"/>
  <c r="S2622" i="11" s="1"/>
  <c r="N2623" i="11"/>
  <c r="S2623" i="11" s="1"/>
  <c r="N2624" i="11"/>
  <c r="S2624" i="11" s="1"/>
  <c r="N2625" i="11"/>
  <c r="S2625" i="11" s="1"/>
  <c r="N2626" i="11"/>
  <c r="S2626" i="11" s="1"/>
  <c r="N2627" i="11"/>
  <c r="S2627" i="11" s="1"/>
  <c r="N2628" i="11"/>
  <c r="S2628" i="11" s="1"/>
  <c r="N2629" i="11"/>
  <c r="S2629" i="11" s="1"/>
  <c r="N2630" i="11"/>
  <c r="S2630" i="11" s="1"/>
  <c r="N2631" i="11"/>
  <c r="S2631" i="11" s="1"/>
  <c r="N2632" i="11"/>
  <c r="S2632" i="11" s="1"/>
  <c r="N2633" i="11"/>
  <c r="S2633" i="11" s="1"/>
  <c r="N2634" i="11"/>
  <c r="S2634" i="11" s="1"/>
  <c r="N2635" i="11"/>
  <c r="S2635" i="11" s="1"/>
  <c r="N2636" i="11"/>
  <c r="S2636" i="11" s="1"/>
  <c r="N2637" i="11"/>
  <c r="S2637" i="11" s="1"/>
  <c r="N2638" i="11"/>
  <c r="S2638" i="11" s="1"/>
  <c r="N2639" i="11"/>
  <c r="S2639" i="11" s="1"/>
  <c r="N2640" i="11"/>
  <c r="S2640" i="11" s="1"/>
  <c r="N2641" i="11"/>
  <c r="S2641" i="11" s="1"/>
  <c r="N2642" i="11"/>
  <c r="S2642" i="11" s="1"/>
  <c r="N2643" i="11"/>
  <c r="S2643" i="11" s="1"/>
  <c r="N2644" i="11"/>
  <c r="S2644" i="11" s="1"/>
  <c r="N2645" i="11"/>
  <c r="S2645" i="11" s="1"/>
  <c r="N2646" i="11"/>
  <c r="S2646" i="11" s="1"/>
  <c r="N2647" i="11"/>
  <c r="S2647" i="11" s="1"/>
  <c r="N2648" i="11"/>
  <c r="S2648" i="11" s="1"/>
  <c r="N2649" i="11"/>
  <c r="S2649" i="11" s="1"/>
  <c r="N2650" i="11"/>
  <c r="S2650" i="11" s="1"/>
  <c r="N2651" i="11"/>
  <c r="S2651" i="11" s="1"/>
  <c r="N2652" i="11"/>
  <c r="S2652" i="11" s="1"/>
  <c r="N2653" i="11"/>
  <c r="S2653" i="11" s="1"/>
  <c r="N2654" i="11"/>
  <c r="S2654" i="11" s="1"/>
  <c r="N2655" i="11"/>
  <c r="S2655" i="11" s="1"/>
  <c r="N2656" i="11"/>
  <c r="S2656" i="11" s="1"/>
  <c r="N2657" i="11"/>
  <c r="S2657" i="11" s="1"/>
  <c r="N2658" i="11"/>
  <c r="S2658" i="11" s="1"/>
  <c r="N2659" i="11"/>
  <c r="S2659" i="11" s="1"/>
  <c r="N2660" i="11"/>
  <c r="S2660" i="11" s="1"/>
  <c r="N2661" i="11"/>
  <c r="S2661" i="11" s="1"/>
  <c r="N2662" i="11"/>
  <c r="S2662" i="11" s="1"/>
  <c r="N2663" i="11"/>
  <c r="S2663" i="11" s="1"/>
  <c r="N2664" i="11"/>
  <c r="S2664" i="11" s="1"/>
  <c r="N2665" i="11"/>
  <c r="S2665" i="11" s="1"/>
  <c r="N2666" i="11"/>
  <c r="S2666" i="11" s="1"/>
  <c r="N2667" i="11"/>
  <c r="S2667" i="11" s="1"/>
  <c r="N2668" i="11"/>
  <c r="S2668" i="11" s="1"/>
  <c r="N2669" i="11"/>
  <c r="S2669" i="11" s="1"/>
  <c r="N2670" i="11"/>
  <c r="S2670" i="11" s="1"/>
  <c r="N2671" i="11"/>
  <c r="S2671" i="11" s="1"/>
  <c r="N2672" i="11"/>
  <c r="S2672" i="11" s="1"/>
  <c r="N2673" i="11"/>
  <c r="S2673" i="11" s="1"/>
  <c r="N2674" i="11"/>
  <c r="S2674" i="11" s="1"/>
  <c r="N2675" i="11"/>
  <c r="S2675" i="11" s="1"/>
  <c r="N2676" i="11"/>
  <c r="S2676" i="11" s="1"/>
  <c r="N2677" i="11"/>
  <c r="S2677" i="11" s="1"/>
  <c r="N2678" i="11"/>
  <c r="S2678" i="11" s="1"/>
  <c r="N2679" i="11"/>
  <c r="S2679" i="11" s="1"/>
  <c r="N2680" i="11"/>
  <c r="S2680" i="11" s="1"/>
  <c r="N2681" i="11"/>
  <c r="S2681" i="11" s="1"/>
  <c r="N2682" i="11"/>
  <c r="S2682" i="11" s="1"/>
  <c r="N2683" i="11"/>
  <c r="S2683" i="11" s="1"/>
  <c r="N2684" i="11"/>
  <c r="S2684" i="11" s="1"/>
  <c r="N2685" i="11"/>
  <c r="S2685" i="11" s="1"/>
  <c r="N2686" i="11"/>
  <c r="S2686" i="11" s="1"/>
  <c r="N2687" i="11"/>
  <c r="S2687" i="11" s="1"/>
  <c r="N2688" i="11"/>
  <c r="S2688" i="11" s="1"/>
  <c r="N2689" i="11"/>
  <c r="S2689" i="11" s="1"/>
  <c r="N2690" i="11"/>
  <c r="S2690" i="11" s="1"/>
  <c r="N2691" i="11"/>
  <c r="S2691" i="11" s="1"/>
  <c r="N2692" i="11"/>
  <c r="S2692" i="11" s="1"/>
  <c r="N2693" i="11"/>
  <c r="S2693" i="11" s="1"/>
  <c r="N2694" i="11"/>
  <c r="S2694" i="11" s="1"/>
  <c r="N2695" i="11"/>
  <c r="S2695" i="11" s="1"/>
  <c r="N2696" i="11"/>
  <c r="S2696" i="11" s="1"/>
  <c r="N2697" i="11"/>
  <c r="S2697" i="11" s="1"/>
  <c r="N2698" i="11"/>
  <c r="S2698" i="11" s="1"/>
  <c r="N2699" i="11"/>
  <c r="S2699" i="11" s="1"/>
  <c r="N2700" i="11"/>
  <c r="S2700" i="11" s="1"/>
  <c r="N2701" i="11"/>
  <c r="S2701" i="11" s="1"/>
  <c r="N2702" i="11"/>
  <c r="S2702" i="11" s="1"/>
  <c r="N2703" i="11"/>
  <c r="S2703" i="11" s="1"/>
  <c r="N2704" i="11"/>
  <c r="S2704" i="11" s="1"/>
  <c r="N2705" i="11"/>
  <c r="S2705" i="11" s="1"/>
  <c r="N2706" i="11"/>
  <c r="S2706" i="11" s="1"/>
  <c r="N2707" i="11"/>
  <c r="S2707" i="11" s="1"/>
  <c r="N2708" i="11"/>
  <c r="S2708" i="11" s="1"/>
  <c r="N2709" i="11"/>
  <c r="S2709" i="11" s="1"/>
  <c r="N2710" i="11"/>
  <c r="S2710" i="11" s="1"/>
  <c r="N2711" i="11"/>
  <c r="S2711" i="11" s="1"/>
  <c r="N2712" i="11"/>
  <c r="S2712" i="11" s="1"/>
  <c r="N2713" i="11"/>
  <c r="S2713" i="11" s="1"/>
  <c r="N2714" i="11"/>
  <c r="S2714" i="11" s="1"/>
  <c r="N2715" i="11"/>
  <c r="S2715" i="11" s="1"/>
  <c r="N2716" i="11"/>
  <c r="S2716" i="11" s="1"/>
  <c r="N2717" i="11"/>
  <c r="S2717" i="11" s="1"/>
  <c r="N2718" i="11"/>
  <c r="S2718" i="11" s="1"/>
  <c r="N2719" i="11"/>
  <c r="S2719" i="11" s="1"/>
  <c r="N2720" i="11"/>
  <c r="S2720" i="11" s="1"/>
  <c r="N2721" i="11"/>
  <c r="S2721" i="11" s="1"/>
  <c r="N2722" i="11"/>
  <c r="S2722" i="11" s="1"/>
  <c r="N2723" i="11"/>
  <c r="S2723" i="11" s="1"/>
  <c r="N2724" i="11"/>
  <c r="S2724" i="11" s="1"/>
  <c r="N2725" i="11"/>
  <c r="S2725" i="11" s="1"/>
  <c r="N2726" i="11"/>
  <c r="S2726" i="11" s="1"/>
  <c r="N2727" i="11"/>
  <c r="S2727" i="11" s="1"/>
  <c r="N2728" i="11"/>
  <c r="S2728" i="11" s="1"/>
  <c r="N2729" i="11"/>
  <c r="S2729" i="11" s="1"/>
  <c r="N2730" i="11"/>
  <c r="S2730" i="11" s="1"/>
  <c r="N2731" i="11"/>
  <c r="S2731" i="11" s="1"/>
  <c r="N2732" i="11"/>
  <c r="S2732" i="11" s="1"/>
  <c r="N2733" i="11"/>
  <c r="S2733" i="11" s="1"/>
  <c r="N2734" i="11"/>
  <c r="S2734" i="11" s="1"/>
  <c r="N2735" i="11"/>
  <c r="S2735" i="11" s="1"/>
  <c r="N2736" i="11"/>
  <c r="S2736" i="11" s="1"/>
  <c r="N2737" i="11"/>
  <c r="S2737" i="11" s="1"/>
  <c r="N2738" i="11"/>
  <c r="S2738" i="11" s="1"/>
  <c r="N2739" i="11"/>
  <c r="S2739" i="11" s="1"/>
  <c r="N2740" i="11"/>
  <c r="S2740" i="11" s="1"/>
  <c r="N2741" i="11"/>
  <c r="S2741" i="11" s="1"/>
  <c r="N2742" i="11"/>
  <c r="S2742" i="11" s="1"/>
  <c r="N2743" i="11"/>
  <c r="S2743" i="11" s="1"/>
  <c r="N2744" i="11"/>
  <c r="S2744" i="11" s="1"/>
  <c r="N2745" i="11"/>
  <c r="S2745" i="11" s="1"/>
  <c r="N2746" i="11"/>
  <c r="S2746" i="11" s="1"/>
  <c r="N2747" i="11"/>
  <c r="S2747" i="11" s="1"/>
  <c r="N2748" i="11"/>
  <c r="S2748" i="11" s="1"/>
  <c r="N2749" i="11"/>
  <c r="S2749" i="11" s="1"/>
  <c r="N2750" i="11"/>
  <c r="S2750" i="11" s="1"/>
  <c r="N2751" i="11"/>
  <c r="S2751" i="11" s="1"/>
  <c r="N2752" i="11"/>
  <c r="S2752" i="11" s="1"/>
  <c r="N2753" i="11"/>
  <c r="S2753" i="11" s="1"/>
  <c r="N2754" i="11"/>
  <c r="S2754" i="11" s="1"/>
  <c r="N2755" i="11"/>
  <c r="S2755" i="11" s="1"/>
  <c r="N2756" i="11"/>
  <c r="S2756" i="11" s="1"/>
  <c r="N2757" i="11"/>
  <c r="S2757" i="11" s="1"/>
  <c r="N2758" i="11"/>
  <c r="S2758" i="11" s="1"/>
  <c r="N2759" i="11"/>
  <c r="S2759" i="11" s="1"/>
  <c r="N2760" i="11"/>
  <c r="S2760" i="11" s="1"/>
  <c r="N2761" i="11"/>
  <c r="S2761" i="11" s="1"/>
  <c r="N2762" i="11"/>
  <c r="S2762" i="11" s="1"/>
  <c r="N2763" i="11"/>
  <c r="S2763" i="11" s="1"/>
  <c r="N2764" i="11"/>
  <c r="S2764" i="11" s="1"/>
  <c r="N2765" i="11"/>
  <c r="S2765" i="11" s="1"/>
  <c r="N2766" i="11"/>
  <c r="S2766" i="11" s="1"/>
  <c r="N2767" i="11"/>
  <c r="S2767" i="11" s="1"/>
  <c r="N2768" i="11"/>
  <c r="S2768" i="11" s="1"/>
  <c r="N2769" i="11"/>
  <c r="S2769" i="11" s="1"/>
  <c r="N2770" i="11"/>
  <c r="S2770" i="11" s="1"/>
  <c r="N2771" i="11"/>
  <c r="S2771" i="11" s="1"/>
  <c r="N2772" i="11"/>
  <c r="S2772" i="11" s="1"/>
  <c r="N2773" i="11"/>
  <c r="S2773" i="11" s="1"/>
  <c r="N2774" i="11"/>
  <c r="S2774" i="11" s="1"/>
  <c r="N2775" i="11"/>
  <c r="S2775" i="11" s="1"/>
  <c r="N2776" i="11"/>
  <c r="S2776" i="11" s="1"/>
  <c r="N2777" i="11"/>
  <c r="S2777" i="11" s="1"/>
  <c r="N2778" i="11"/>
  <c r="S2778" i="11" s="1"/>
  <c r="N2779" i="11"/>
  <c r="S2779" i="11" s="1"/>
  <c r="N2780" i="11"/>
  <c r="S2780" i="11" s="1"/>
  <c r="N2781" i="11"/>
  <c r="S2781" i="11" s="1"/>
  <c r="N2782" i="11"/>
  <c r="S2782" i="11" s="1"/>
  <c r="N2783" i="11"/>
  <c r="S2783" i="11" s="1"/>
  <c r="N2784" i="11"/>
  <c r="S2784" i="11" s="1"/>
  <c r="N2785" i="11"/>
  <c r="S2785" i="11" s="1"/>
  <c r="N2786" i="11"/>
  <c r="S2786" i="11" s="1"/>
  <c r="N2787" i="11"/>
  <c r="S2787" i="11" s="1"/>
  <c r="N2788" i="11"/>
  <c r="S2788" i="11" s="1"/>
  <c r="N2789" i="11"/>
  <c r="S2789" i="11" s="1"/>
  <c r="N2790" i="11"/>
  <c r="S2790" i="11" s="1"/>
  <c r="N2791" i="11"/>
  <c r="S2791" i="11" s="1"/>
  <c r="N2792" i="11"/>
  <c r="S2792" i="11" s="1"/>
  <c r="N2793" i="11"/>
  <c r="S2793" i="11" s="1"/>
  <c r="N2794" i="11"/>
  <c r="S2794" i="11" s="1"/>
  <c r="N2795" i="11"/>
  <c r="S2795" i="11" s="1"/>
  <c r="N2796" i="11"/>
  <c r="S2796" i="11" s="1"/>
  <c r="N2797" i="11"/>
  <c r="S2797" i="11" s="1"/>
  <c r="N2798" i="11"/>
  <c r="S2798" i="11" s="1"/>
  <c r="N2799" i="11"/>
  <c r="S2799" i="11" s="1"/>
  <c r="N2800" i="11"/>
  <c r="S2800" i="11" s="1"/>
  <c r="N2801" i="11"/>
  <c r="S2801" i="11" s="1"/>
  <c r="N2802" i="11"/>
  <c r="S2802" i="11" s="1"/>
  <c r="N2803" i="11"/>
  <c r="S2803" i="11" s="1"/>
  <c r="N2804" i="11"/>
  <c r="S2804" i="11" s="1"/>
  <c r="N2805" i="11"/>
  <c r="S2805" i="11" s="1"/>
  <c r="N2806" i="11"/>
  <c r="S2806" i="11" s="1"/>
  <c r="N2807" i="11"/>
  <c r="S2807" i="11" s="1"/>
  <c r="N2808" i="11"/>
  <c r="S2808" i="11" s="1"/>
  <c r="N2809" i="11"/>
  <c r="S2809" i="11" s="1"/>
  <c r="N2810" i="11"/>
  <c r="S2810" i="11" s="1"/>
  <c r="N2811" i="11"/>
  <c r="S2811" i="11" s="1"/>
  <c r="N2812" i="11"/>
  <c r="S2812" i="11" s="1"/>
  <c r="N2813" i="11"/>
  <c r="S2813" i="11" s="1"/>
  <c r="N2814" i="11"/>
  <c r="S2814" i="11" s="1"/>
  <c r="N2815" i="11"/>
  <c r="S2815" i="11" s="1"/>
  <c r="N2816" i="11"/>
  <c r="S2816" i="11" s="1"/>
  <c r="N2817" i="11"/>
  <c r="S2817" i="11" s="1"/>
  <c r="N2818" i="11"/>
  <c r="S2818" i="11" s="1"/>
  <c r="N2819" i="11"/>
  <c r="S2819" i="11" s="1"/>
  <c r="N2820" i="11"/>
  <c r="S2820" i="11" s="1"/>
  <c r="N2821" i="11"/>
  <c r="S2821" i="11" s="1"/>
  <c r="N2822" i="11"/>
  <c r="S2822" i="11" s="1"/>
  <c r="N2823" i="11"/>
  <c r="S2823" i="11" s="1"/>
  <c r="N2824" i="11"/>
  <c r="S2824" i="11" s="1"/>
  <c r="N2825" i="11"/>
  <c r="S2825" i="11" s="1"/>
  <c r="N2826" i="11"/>
  <c r="S2826" i="11" s="1"/>
  <c r="N2827" i="11"/>
  <c r="S2827" i="11" s="1"/>
  <c r="N2828" i="11"/>
  <c r="S2828" i="11" s="1"/>
  <c r="N2829" i="11"/>
  <c r="S2829" i="11" s="1"/>
  <c r="N2830" i="11"/>
  <c r="S2830" i="11" s="1"/>
  <c r="N2831" i="11"/>
  <c r="S2831" i="11" s="1"/>
  <c r="N2832" i="11"/>
  <c r="S2832" i="11" s="1"/>
  <c r="N2833" i="11"/>
  <c r="S2833" i="11" s="1"/>
  <c r="N2834" i="11"/>
  <c r="S2834" i="11" s="1"/>
  <c r="N2835" i="11"/>
  <c r="S2835" i="11" s="1"/>
  <c r="N2836" i="11"/>
  <c r="S2836" i="11" s="1"/>
  <c r="N2837" i="11"/>
  <c r="S2837" i="11" s="1"/>
  <c r="N2838" i="11"/>
  <c r="S2838" i="11" s="1"/>
  <c r="N2839" i="11"/>
  <c r="S2839" i="11" s="1"/>
  <c r="N2840" i="11"/>
  <c r="S2840" i="11" s="1"/>
  <c r="N2841" i="11"/>
  <c r="S2841" i="11" s="1"/>
  <c r="N2842" i="11"/>
  <c r="S2842" i="11" s="1"/>
  <c r="N2843" i="11"/>
  <c r="S2843" i="11" s="1"/>
  <c r="N2844" i="11"/>
  <c r="S2844" i="11" s="1"/>
  <c r="N2845" i="11"/>
  <c r="S2845" i="11" s="1"/>
  <c r="N2846" i="11"/>
  <c r="S2846" i="11" s="1"/>
  <c r="N2847" i="11"/>
  <c r="S2847" i="11" s="1"/>
  <c r="N2848" i="11"/>
  <c r="S2848" i="11" s="1"/>
  <c r="N2849" i="11"/>
  <c r="S2849" i="11" s="1"/>
  <c r="N2850" i="11"/>
  <c r="S2850" i="11" s="1"/>
  <c r="N2851" i="11"/>
  <c r="S2851" i="11" s="1"/>
  <c r="N2852" i="11"/>
  <c r="S2852" i="11" s="1"/>
  <c r="N2853" i="11"/>
  <c r="S2853" i="11" s="1"/>
  <c r="N2854" i="11"/>
  <c r="S2854" i="11" s="1"/>
  <c r="N2855" i="11"/>
  <c r="S2855" i="11" s="1"/>
  <c r="N2856" i="11"/>
  <c r="S2856" i="11" s="1"/>
  <c r="N2857" i="11"/>
  <c r="S2857" i="11" s="1"/>
  <c r="N2858" i="11"/>
  <c r="S2858" i="11" s="1"/>
  <c r="N2859" i="11"/>
  <c r="S2859" i="11" s="1"/>
  <c r="N2860" i="11"/>
  <c r="S2860" i="11" s="1"/>
  <c r="N2861" i="11"/>
  <c r="S2861" i="11" s="1"/>
  <c r="N2862" i="11"/>
  <c r="S2862" i="11" s="1"/>
  <c r="N2863" i="11"/>
  <c r="S2863" i="11" s="1"/>
  <c r="N2864" i="11"/>
  <c r="S2864" i="11" s="1"/>
  <c r="N2865" i="11"/>
  <c r="S2865" i="11" s="1"/>
  <c r="N2866" i="11"/>
  <c r="S2866" i="11" s="1"/>
  <c r="N2867" i="11"/>
  <c r="S2867" i="11" s="1"/>
  <c r="N2868" i="11"/>
  <c r="S2868" i="11" s="1"/>
  <c r="N2869" i="11"/>
  <c r="S2869" i="11" s="1"/>
  <c r="N2870" i="11"/>
  <c r="S2870" i="11" s="1"/>
  <c r="N2871" i="11"/>
  <c r="S2871" i="11" s="1"/>
  <c r="N2872" i="11"/>
  <c r="S2872" i="11" s="1"/>
  <c r="N2873" i="11"/>
  <c r="S2873" i="11" s="1"/>
  <c r="N2874" i="11"/>
  <c r="S2874" i="11" s="1"/>
  <c r="N2875" i="11"/>
  <c r="S2875" i="11" s="1"/>
  <c r="N2876" i="11"/>
  <c r="S2876" i="11" s="1"/>
  <c r="N2877" i="11"/>
  <c r="S2877" i="11" s="1"/>
  <c r="N2878" i="11"/>
  <c r="S2878" i="11" s="1"/>
  <c r="N2879" i="11"/>
  <c r="S2879" i="11" s="1"/>
  <c r="N2880" i="11"/>
  <c r="S2880" i="11" s="1"/>
  <c r="N2881" i="11"/>
  <c r="S2881" i="11" s="1"/>
  <c r="N2882" i="11"/>
  <c r="S2882" i="11" s="1"/>
  <c r="N2883" i="11"/>
  <c r="S2883" i="11" s="1"/>
  <c r="N2884" i="11"/>
  <c r="S2884" i="11" s="1"/>
  <c r="N2885" i="11"/>
  <c r="S2885" i="11" s="1"/>
  <c r="N2886" i="11"/>
  <c r="S2886" i="11" s="1"/>
  <c r="N2887" i="11"/>
  <c r="S2887" i="11" s="1"/>
  <c r="N2888" i="11"/>
  <c r="S2888" i="11" s="1"/>
  <c r="N2889" i="11"/>
  <c r="S2889" i="11" s="1"/>
  <c r="N2890" i="11"/>
  <c r="S2890" i="11" s="1"/>
  <c r="N2891" i="11"/>
  <c r="S2891" i="11" s="1"/>
  <c r="N2892" i="11"/>
  <c r="S2892" i="11" s="1"/>
  <c r="N2893" i="11"/>
  <c r="S2893" i="11" s="1"/>
  <c r="N2894" i="11"/>
  <c r="S2894" i="11" s="1"/>
  <c r="N2895" i="11"/>
  <c r="S2895" i="11" s="1"/>
  <c r="N2896" i="11"/>
  <c r="S2896" i="11" s="1"/>
  <c r="N2897" i="11"/>
  <c r="S2897" i="11" s="1"/>
  <c r="N2898" i="11"/>
  <c r="S2898" i="11" s="1"/>
  <c r="N2899" i="11"/>
  <c r="S2899" i="11" s="1"/>
  <c r="N2900" i="11"/>
  <c r="S2900" i="11" s="1"/>
  <c r="N2901" i="11"/>
  <c r="S2901" i="11" s="1"/>
  <c r="N2902" i="11"/>
  <c r="S2902" i="11" s="1"/>
  <c r="N2903" i="11"/>
  <c r="S2903" i="11" s="1"/>
  <c r="N2904" i="11"/>
  <c r="S2904" i="11" s="1"/>
  <c r="N2905" i="11"/>
  <c r="S2905" i="11" s="1"/>
  <c r="N2906" i="11"/>
  <c r="S2906" i="11" s="1"/>
  <c r="N2907" i="11"/>
  <c r="S2907" i="11" s="1"/>
  <c r="N2908" i="11"/>
  <c r="S2908" i="11" s="1"/>
  <c r="N2909" i="11"/>
  <c r="S2909" i="11" s="1"/>
  <c r="N2910" i="11"/>
  <c r="S2910" i="11" s="1"/>
  <c r="N2911" i="11"/>
  <c r="S2911" i="11" s="1"/>
  <c r="N2912" i="11"/>
  <c r="S2912" i="11" s="1"/>
  <c r="N2913" i="11"/>
  <c r="S2913" i="11" s="1"/>
  <c r="N2914" i="11"/>
  <c r="S2914" i="11" s="1"/>
  <c r="N2915" i="11"/>
  <c r="S2915" i="11" s="1"/>
  <c r="N2916" i="11"/>
  <c r="S2916" i="11" s="1"/>
  <c r="N2917" i="11"/>
  <c r="S2917" i="11" s="1"/>
  <c r="N2918" i="11"/>
  <c r="S2918" i="11" s="1"/>
  <c r="N2919" i="11"/>
  <c r="S2919" i="11" s="1"/>
  <c r="N2920" i="11"/>
  <c r="S2920" i="11" s="1"/>
  <c r="N2921" i="11"/>
  <c r="S2921" i="11" s="1"/>
  <c r="N2922" i="11"/>
  <c r="S2922" i="11" s="1"/>
  <c r="N2923" i="11"/>
  <c r="S2923" i="11" s="1"/>
  <c r="N2924" i="11"/>
  <c r="S2924" i="11" s="1"/>
  <c r="N2925" i="11"/>
  <c r="S2925" i="11" s="1"/>
  <c r="N2926" i="11"/>
  <c r="S2926" i="11" s="1"/>
  <c r="N2927" i="11"/>
  <c r="S2927" i="11" s="1"/>
  <c r="N2928" i="11"/>
  <c r="S2928" i="11" s="1"/>
  <c r="N2929" i="11"/>
  <c r="S2929" i="11" s="1"/>
  <c r="N2930" i="11"/>
  <c r="S2930" i="11" s="1"/>
  <c r="N2931" i="11"/>
  <c r="S2931" i="11" s="1"/>
  <c r="N2932" i="11"/>
  <c r="S2932" i="11" s="1"/>
  <c r="N2933" i="11"/>
  <c r="S2933" i="11" s="1"/>
  <c r="N2934" i="11"/>
  <c r="S2934" i="11" s="1"/>
  <c r="N2935" i="11"/>
  <c r="S2935" i="11" s="1"/>
  <c r="N2936" i="11"/>
  <c r="S2936" i="11" s="1"/>
  <c r="N2937" i="11"/>
  <c r="S2937" i="11" s="1"/>
  <c r="N2938" i="11"/>
  <c r="S2938" i="11" s="1"/>
  <c r="N2939" i="11"/>
  <c r="S2939" i="11" s="1"/>
  <c r="N2940" i="11"/>
  <c r="S2940" i="11" s="1"/>
  <c r="N2941" i="11"/>
  <c r="S2941" i="11" s="1"/>
  <c r="N2942" i="11"/>
  <c r="S2942" i="11" s="1"/>
  <c r="N2943" i="11"/>
  <c r="S2943" i="11" s="1"/>
  <c r="N2944" i="11"/>
  <c r="S2944" i="11" s="1"/>
  <c r="N2945" i="11"/>
  <c r="S2945" i="11" s="1"/>
  <c r="N2946" i="11"/>
  <c r="S2946" i="11" s="1"/>
  <c r="N2947" i="11"/>
  <c r="S2947" i="11" s="1"/>
  <c r="N2948" i="11"/>
  <c r="S2948" i="11" s="1"/>
  <c r="N2949" i="11"/>
  <c r="S2949" i="11" s="1"/>
  <c r="N2950" i="11"/>
  <c r="S2950" i="11" s="1"/>
  <c r="N2951" i="11"/>
  <c r="S2951" i="11" s="1"/>
  <c r="N2952" i="11"/>
  <c r="S2952" i="11" s="1"/>
  <c r="N2953" i="11"/>
  <c r="S2953" i="11" s="1"/>
  <c r="N2954" i="11"/>
  <c r="S2954" i="11" s="1"/>
  <c r="N2955" i="11"/>
  <c r="S2955" i="11" s="1"/>
  <c r="N2956" i="11"/>
  <c r="S2956" i="11" s="1"/>
  <c r="N2957" i="11"/>
  <c r="S2957" i="11" s="1"/>
  <c r="N2958" i="11"/>
  <c r="S2958" i="11" s="1"/>
  <c r="N2959" i="11"/>
  <c r="S2959" i="11" s="1"/>
  <c r="N2960" i="11"/>
  <c r="S2960" i="11" s="1"/>
  <c r="N2961" i="11"/>
  <c r="S2961" i="11" s="1"/>
  <c r="N2962" i="11"/>
  <c r="S2962" i="11" s="1"/>
  <c r="N2963" i="11"/>
  <c r="S2963" i="11" s="1"/>
  <c r="N2964" i="11"/>
  <c r="S2964" i="11" s="1"/>
  <c r="N2965" i="11"/>
  <c r="S2965" i="11" s="1"/>
  <c r="N2966" i="11"/>
  <c r="S2966" i="11" s="1"/>
  <c r="N2967" i="11"/>
  <c r="S2967" i="11" s="1"/>
  <c r="N2968" i="11"/>
  <c r="S2968" i="11" s="1"/>
  <c r="N2969" i="11"/>
  <c r="S2969" i="11" s="1"/>
  <c r="N2970" i="11"/>
  <c r="S2970" i="11" s="1"/>
  <c r="N2971" i="11"/>
  <c r="S2971" i="11" s="1"/>
  <c r="N2972" i="11"/>
  <c r="S2972" i="11" s="1"/>
  <c r="N2973" i="11"/>
  <c r="S2973" i="11" s="1"/>
  <c r="N2974" i="11"/>
  <c r="S2974" i="11" s="1"/>
  <c r="N2975" i="11"/>
  <c r="S2975" i="11" s="1"/>
  <c r="N2976" i="11"/>
  <c r="S2976" i="11" s="1"/>
  <c r="N2977" i="11"/>
  <c r="S2977" i="11" s="1"/>
  <c r="N2978" i="11"/>
  <c r="S2978" i="11" s="1"/>
  <c r="N2979" i="11"/>
  <c r="S2979" i="11" s="1"/>
  <c r="N2980" i="11"/>
  <c r="S2980" i="11" s="1"/>
  <c r="N2981" i="11"/>
  <c r="S2981" i="11" s="1"/>
  <c r="N2982" i="11"/>
  <c r="S2982" i="11" s="1"/>
  <c r="N2983" i="11"/>
  <c r="S2983" i="11" s="1"/>
  <c r="N2984" i="11"/>
  <c r="S2984" i="11" s="1"/>
  <c r="N2985" i="11"/>
  <c r="S2985" i="11" s="1"/>
  <c r="N2986" i="11"/>
  <c r="S2986" i="11" s="1"/>
  <c r="N2987" i="11"/>
  <c r="S2987" i="11" s="1"/>
  <c r="N2988" i="11"/>
  <c r="S2988" i="11" s="1"/>
  <c r="N2989" i="11"/>
  <c r="S2989" i="11" s="1"/>
  <c r="N2990" i="11"/>
  <c r="S2990" i="11" s="1"/>
  <c r="N2991" i="11"/>
  <c r="S2991" i="11" s="1"/>
  <c r="N2992" i="11"/>
  <c r="S2992" i="11" s="1"/>
  <c r="N2993" i="11"/>
  <c r="S2993" i="11" s="1"/>
  <c r="N2994" i="11"/>
  <c r="S2994" i="11" s="1"/>
  <c r="N2995" i="11"/>
  <c r="S2995" i="11" s="1"/>
  <c r="N2996" i="11"/>
  <c r="S2996" i="11" s="1"/>
  <c r="N2997" i="11"/>
  <c r="S2997" i="11" s="1"/>
  <c r="N2998" i="11"/>
  <c r="S2998" i="11" s="1"/>
  <c r="N2999" i="11"/>
  <c r="S2999" i="11" s="1"/>
  <c r="N3000" i="11"/>
  <c r="S3000" i="11" s="1"/>
  <c r="N3001" i="11"/>
  <c r="S3001" i="11" s="1"/>
  <c r="N3002" i="11"/>
  <c r="S3002" i="11" s="1"/>
  <c r="N3003" i="11"/>
  <c r="S3003" i="11" s="1"/>
  <c r="N3004" i="11"/>
  <c r="S3004" i="11" s="1"/>
  <c r="N3005" i="11"/>
  <c r="S3005" i="11" s="1"/>
  <c r="N3006" i="11"/>
  <c r="S3006" i="11" s="1"/>
  <c r="N3007" i="11"/>
  <c r="S3007" i="11" s="1"/>
  <c r="N3008" i="11"/>
  <c r="S3008" i="11" s="1"/>
  <c r="N3009" i="11"/>
  <c r="S3009" i="11" s="1"/>
  <c r="N3010" i="11"/>
  <c r="S3010" i="11" s="1"/>
  <c r="N3011" i="11"/>
  <c r="S3011" i="11" s="1"/>
  <c r="N3012" i="11"/>
  <c r="S3012" i="11" s="1"/>
  <c r="N3013" i="11"/>
  <c r="S3013" i="11" s="1"/>
  <c r="N3014" i="11"/>
  <c r="S3014" i="11" s="1"/>
  <c r="N3015" i="11"/>
  <c r="S3015" i="11" s="1"/>
  <c r="N3016" i="11"/>
  <c r="S3016" i="11" s="1"/>
  <c r="N3017" i="11"/>
  <c r="S3017" i="11" s="1"/>
  <c r="N3018" i="11"/>
  <c r="S3018" i="11" s="1"/>
  <c r="N3019" i="11"/>
  <c r="S3019" i="11" s="1"/>
  <c r="N3020" i="11"/>
  <c r="S3020" i="11" s="1"/>
  <c r="N3021" i="11"/>
  <c r="S3021" i="11" s="1"/>
  <c r="N3022" i="11"/>
  <c r="S3022" i="11" s="1"/>
  <c r="N3023" i="11"/>
  <c r="S3023" i="11" s="1"/>
  <c r="N3024" i="11"/>
  <c r="S3024" i="11" s="1"/>
  <c r="N3025" i="11"/>
  <c r="S3025" i="11" s="1"/>
  <c r="N3026" i="11"/>
  <c r="S3026" i="11" s="1"/>
  <c r="N3027" i="11"/>
  <c r="S3027" i="11" s="1"/>
  <c r="N3028" i="11"/>
  <c r="S3028" i="11" s="1"/>
  <c r="N3029" i="11"/>
  <c r="S3029" i="11" s="1"/>
  <c r="N3030" i="11"/>
  <c r="S3030" i="11" s="1"/>
  <c r="N3031" i="11"/>
  <c r="S3031" i="11" s="1"/>
  <c r="N3032" i="11"/>
  <c r="S3032" i="11" s="1"/>
  <c r="N3033" i="11"/>
  <c r="S3033" i="11" s="1"/>
  <c r="N3034" i="11"/>
  <c r="S3034" i="11" s="1"/>
  <c r="N3035" i="11"/>
  <c r="S3035" i="11" s="1"/>
  <c r="N3036" i="11"/>
  <c r="S3036" i="11" s="1"/>
  <c r="N3037" i="11"/>
  <c r="S3037" i="11" s="1"/>
  <c r="N3038" i="11"/>
  <c r="S3038" i="11" s="1"/>
  <c r="N3039" i="11"/>
  <c r="S3039" i="11" s="1"/>
  <c r="N3040" i="11"/>
  <c r="S3040" i="11" s="1"/>
  <c r="N3041" i="11"/>
  <c r="S3041" i="11" s="1"/>
  <c r="N3042" i="11"/>
  <c r="S3042" i="11" s="1"/>
  <c r="N3043" i="11"/>
  <c r="S3043" i="11" s="1"/>
  <c r="N3044" i="11"/>
  <c r="S3044" i="11" s="1"/>
  <c r="N3045" i="11"/>
  <c r="S3045" i="11" s="1"/>
  <c r="N3046" i="11"/>
  <c r="S3046" i="11" s="1"/>
  <c r="N3047" i="11"/>
  <c r="S3047" i="11" s="1"/>
  <c r="N3048" i="11"/>
  <c r="S3048" i="11" s="1"/>
  <c r="N3049" i="11"/>
  <c r="S3049" i="11" s="1"/>
  <c r="N3050" i="11"/>
  <c r="S3050" i="11" s="1"/>
  <c r="N3051" i="11"/>
  <c r="S3051" i="11" s="1"/>
  <c r="N3052" i="11"/>
  <c r="S3052" i="11" s="1"/>
  <c r="N3053" i="11"/>
  <c r="S3053" i="11" s="1"/>
  <c r="N3054" i="11"/>
  <c r="S3054" i="11" s="1"/>
  <c r="N3055" i="11"/>
  <c r="S3055" i="11" s="1"/>
  <c r="N3056" i="11"/>
  <c r="S3056" i="11" s="1"/>
  <c r="N3057" i="11"/>
  <c r="S3057" i="11" s="1"/>
  <c r="N3058" i="11"/>
  <c r="S3058" i="11" s="1"/>
  <c r="N3059" i="11"/>
  <c r="S3059" i="11" s="1"/>
  <c r="N3060" i="11"/>
  <c r="S3060" i="11" s="1"/>
  <c r="N3061" i="11"/>
  <c r="S3061" i="11" s="1"/>
  <c r="N3062" i="11"/>
  <c r="S3062" i="11" s="1"/>
  <c r="N3063" i="11"/>
  <c r="S3063" i="11" s="1"/>
  <c r="N3064" i="11"/>
  <c r="S3064" i="11" s="1"/>
  <c r="N3065" i="11"/>
  <c r="S3065" i="11" s="1"/>
  <c r="N3066" i="11"/>
  <c r="S3066" i="11" s="1"/>
  <c r="N3067" i="11"/>
  <c r="S3067" i="11" s="1"/>
  <c r="N3068" i="11"/>
  <c r="S3068" i="11" s="1"/>
  <c r="N3069" i="11"/>
  <c r="S3069" i="11" s="1"/>
  <c r="N3070" i="11"/>
  <c r="S3070" i="11" s="1"/>
  <c r="N3071" i="11"/>
  <c r="S3071" i="11" s="1"/>
  <c r="N3072" i="11"/>
  <c r="S3072" i="11" s="1"/>
  <c r="N3073" i="11"/>
  <c r="S3073" i="11" s="1"/>
  <c r="N3074" i="11"/>
  <c r="S3074" i="11" s="1"/>
  <c r="N3075" i="11"/>
  <c r="S3075" i="11" s="1"/>
  <c r="N3076" i="11"/>
  <c r="S3076" i="11" s="1"/>
  <c r="N3077" i="11"/>
  <c r="S3077" i="11" s="1"/>
  <c r="N3078" i="11"/>
  <c r="S3078" i="11" s="1"/>
  <c r="N3079" i="11"/>
  <c r="S3079" i="11" s="1"/>
  <c r="N3080" i="11"/>
  <c r="S3080" i="11" s="1"/>
  <c r="N3081" i="11"/>
  <c r="S3081" i="11" s="1"/>
  <c r="N3082" i="11"/>
  <c r="S3082" i="11" s="1"/>
  <c r="N3083" i="11"/>
  <c r="S3083" i="11" s="1"/>
  <c r="N3084" i="11"/>
  <c r="S3084" i="11" s="1"/>
  <c r="N3085" i="11"/>
  <c r="S3085" i="11" s="1"/>
  <c r="N3086" i="11"/>
  <c r="S3086" i="11" s="1"/>
  <c r="N3087" i="11"/>
  <c r="S3087" i="11" s="1"/>
  <c r="N3088" i="11"/>
  <c r="S3088" i="11" s="1"/>
  <c r="N3089" i="11"/>
  <c r="S3089" i="11" s="1"/>
  <c r="N3090" i="11"/>
  <c r="S3090" i="11" s="1"/>
  <c r="N3091" i="11"/>
  <c r="S3091" i="11" s="1"/>
  <c r="N3092" i="11"/>
  <c r="S3092" i="11" s="1"/>
  <c r="N3093" i="11"/>
  <c r="S3093" i="11" s="1"/>
  <c r="N3094" i="11"/>
  <c r="S3094" i="11" s="1"/>
  <c r="N3095" i="11"/>
  <c r="S3095" i="11" s="1"/>
  <c r="N3096" i="11"/>
  <c r="S3096" i="11" s="1"/>
  <c r="N3097" i="11"/>
  <c r="S3097" i="11" s="1"/>
  <c r="N3098" i="11"/>
  <c r="S3098" i="11" s="1"/>
  <c r="N3099" i="11"/>
  <c r="S3099" i="11" s="1"/>
  <c r="N3100" i="11"/>
  <c r="S3100" i="11" s="1"/>
  <c r="N3101" i="11"/>
  <c r="S3101" i="11" s="1"/>
  <c r="N3102" i="11"/>
  <c r="S3102" i="11" s="1"/>
  <c r="N3103" i="11"/>
  <c r="S3103" i="11" s="1"/>
  <c r="N3104" i="11"/>
  <c r="S3104" i="11" s="1"/>
  <c r="N3105" i="11"/>
  <c r="S3105" i="11" s="1"/>
  <c r="N3106" i="11"/>
  <c r="S3106" i="11" s="1"/>
  <c r="N3107" i="11"/>
  <c r="S3107" i="11" s="1"/>
  <c r="N3108" i="11"/>
  <c r="S3108" i="11" s="1"/>
  <c r="N3109" i="11"/>
  <c r="S3109" i="11" s="1"/>
  <c r="N3110" i="11"/>
  <c r="S3110" i="11" s="1"/>
  <c r="N3111" i="11"/>
  <c r="S3111" i="11" s="1"/>
  <c r="N3112" i="11"/>
  <c r="S3112" i="11" s="1"/>
  <c r="N3113" i="11"/>
  <c r="S3113" i="11" s="1"/>
  <c r="N3114" i="11"/>
  <c r="S3114" i="11" s="1"/>
  <c r="N3115" i="11"/>
  <c r="S3115" i="11" s="1"/>
  <c r="N3116" i="11"/>
  <c r="S3116" i="11" s="1"/>
  <c r="N3117" i="11"/>
  <c r="S3117" i="11" s="1"/>
  <c r="N3118" i="11"/>
  <c r="S3118" i="11" s="1"/>
  <c r="N3119" i="11"/>
  <c r="S3119" i="11" s="1"/>
  <c r="N3120" i="11"/>
  <c r="S3120" i="11" s="1"/>
  <c r="N3121" i="11"/>
  <c r="S3121" i="11" s="1"/>
  <c r="N3122" i="11"/>
  <c r="S3122" i="11" s="1"/>
  <c r="N3123" i="11"/>
  <c r="S3123" i="11" s="1"/>
  <c r="N3124" i="11"/>
  <c r="S3124" i="11" s="1"/>
  <c r="N3125" i="11"/>
  <c r="S3125" i="11" s="1"/>
  <c r="N3126" i="11"/>
  <c r="S3126" i="11" s="1"/>
  <c r="N3127" i="11"/>
  <c r="S3127" i="11" s="1"/>
  <c r="N3128" i="11"/>
  <c r="S3128" i="11" s="1"/>
  <c r="N3129" i="11"/>
  <c r="S3129" i="11" s="1"/>
  <c r="N3130" i="11"/>
  <c r="S3130" i="11" s="1"/>
  <c r="N3131" i="11"/>
  <c r="S3131" i="11" s="1"/>
  <c r="N3132" i="11"/>
  <c r="S3132" i="11" s="1"/>
  <c r="N3133" i="11"/>
  <c r="S3133" i="11" s="1"/>
  <c r="N3134" i="11"/>
  <c r="S3134" i="11" s="1"/>
  <c r="N3135" i="11"/>
  <c r="S3135" i="11" s="1"/>
  <c r="N3136" i="11"/>
  <c r="S3136" i="11" s="1"/>
  <c r="N3137" i="11"/>
  <c r="S3137" i="11" s="1"/>
  <c r="N3138" i="11"/>
  <c r="S3138" i="11" s="1"/>
  <c r="N3139" i="11"/>
  <c r="S3139" i="11" s="1"/>
  <c r="N3140" i="11"/>
  <c r="S3140" i="11" s="1"/>
  <c r="N3141" i="11"/>
  <c r="S3141" i="11" s="1"/>
  <c r="N3142" i="11"/>
  <c r="S3142" i="11" s="1"/>
  <c r="N3143" i="11"/>
  <c r="S3143" i="11" s="1"/>
  <c r="N3144" i="11"/>
  <c r="S3144" i="11" s="1"/>
  <c r="N3145" i="11"/>
  <c r="S3145" i="11" s="1"/>
  <c r="N3146" i="11"/>
  <c r="S3146" i="11" s="1"/>
  <c r="N3147" i="11"/>
  <c r="S3147" i="11" s="1"/>
  <c r="N3148" i="11"/>
  <c r="S3148" i="11" s="1"/>
  <c r="N3149" i="11"/>
  <c r="S3149" i="11" s="1"/>
  <c r="N3150" i="11"/>
  <c r="S3150" i="11" s="1"/>
  <c r="N3151" i="11"/>
  <c r="S3151" i="11" s="1"/>
  <c r="N3152" i="11"/>
  <c r="S3152" i="11" s="1"/>
  <c r="N3153" i="11"/>
  <c r="S3153" i="11" s="1"/>
  <c r="N3154" i="11"/>
  <c r="S3154" i="11" s="1"/>
  <c r="N3155" i="11"/>
  <c r="S3155" i="11" s="1"/>
  <c r="N3156" i="11"/>
  <c r="S3156" i="11" s="1"/>
  <c r="N3157" i="11"/>
  <c r="S3157" i="11" s="1"/>
  <c r="N3158" i="11"/>
  <c r="S3158" i="11" s="1"/>
  <c r="N3159" i="11"/>
  <c r="S3159" i="11" s="1"/>
  <c r="N3160" i="11"/>
  <c r="S3160" i="11" s="1"/>
  <c r="N3161" i="11"/>
  <c r="S3161" i="11" s="1"/>
  <c r="N3162" i="11"/>
  <c r="S3162" i="11" s="1"/>
  <c r="N3163" i="11"/>
  <c r="S3163" i="11" s="1"/>
  <c r="N3164" i="11"/>
  <c r="S3164" i="11" s="1"/>
  <c r="N3165" i="11"/>
  <c r="S3165" i="11" s="1"/>
  <c r="N3166" i="11"/>
  <c r="S3166" i="11" s="1"/>
  <c r="N3167" i="11"/>
  <c r="S3167" i="11" s="1"/>
  <c r="N3168" i="11"/>
  <c r="S3168" i="11" s="1"/>
  <c r="N3169" i="11"/>
  <c r="S3169" i="11" s="1"/>
  <c r="N3170" i="11"/>
  <c r="S3170" i="11" s="1"/>
  <c r="N3171" i="11"/>
  <c r="S3171" i="11" s="1"/>
  <c r="N3172" i="11"/>
  <c r="S3172" i="11" s="1"/>
  <c r="N3173" i="11"/>
  <c r="S3173" i="11" s="1"/>
  <c r="N3174" i="11"/>
  <c r="S3174" i="11" s="1"/>
  <c r="N3175" i="11"/>
  <c r="S3175" i="11" s="1"/>
  <c r="N3176" i="11"/>
  <c r="S3176" i="11" s="1"/>
  <c r="N3177" i="11"/>
  <c r="S3177" i="11" s="1"/>
  <c r="N3178" i="11"/>
  <c r="S3178" i="11" s="1"/>
  <c r="N3179" i="11"/>
  <c r="S3179" i="11" s="1"/>
  <c r="N3180" i="11"/>
  <c r="S3180" i="11" s="1"/>
  <c r="N3181" i="11"/>
  <c r="S3181" i="11" s="1"/>
  <c r="N3182" i="11"/>
  <c r="S3182" i="11" s="1"/>
  <c r="N3183" i="11"/>
  <c r="S3183" i="11" s="1"/>
  <c r="N3184" i="11"/>
  <c r="S3184" i="11" s="1"/>
  <c r="N3185" i="11"/>
  <c r="S3185" i="11" s="1"/>
  <c r="N3186" i="11"/>
  <c r="S3186" i="11" s="1"/>
  <c r="N3187" i="11"/>
  <c r="S3187" i="11" s="1"/>
  <c r="N3188" i="11"/>
  <c r="S3188" i="11" s="1"/>
  <c r="N3189" i="11"/>
  <c r="S3189" i="11" s="1"/>
  <c r="N3190" i="11"/>
  <c r="S3190" i="11" s="1"/>
  <c r="N3191" i="11"/>
  <c r="S3191" i="11" s="1"/>
  <c r="N3192" i="11"/>
  <c r="S3192" i="11" s="1"/>
  <c r="N3193" i="11"/>
  <c r="S3193" i="11" s="1"/>
  <c r="N3194" i="11"/>
  <c r="S3194" i="11" s="1"/>
  <c r="N3195" i="11"/>
  <c r="S3195" i="11" s="1"/>
  <c r="N3196" i="11"/>
  <c r="S3196" i="11" s="1"/>
  <c r="N3197" i="11"/>
  <c r="S3197" i="11" s="1"/>
  <c r="N3198" i="11"/>
  <c r="S3198" i="11" s="1"/>
  <c r="N3199" i="11"/>
  <c r="S3199" i="11" s="1"/>
  <c r="N3200" i="11"/>
  <c r="S3200" i="11" s="1"/>
  <c r="N3201" i="11"/>
  <c r="S3201" i="11" s="1"/>
  <c r="N3202" i="11"/>
  <c r="S3202" i="11" s="1"/>
  <c r="N3203" i="11"/>
  <c r="S3203" i="11" s="1"/>
  <c r="N3204" i="11"/>
  <c r="S3204" i="11" s="1"/>
  <c r="N3205" i="11"/>
  <c r="S3205" i="11" s="1"/>
  <c r="N3206" i="11"/>
  <c r="S3206" i="11" s="1"/>
  <c r="N3207" i="11"/>
  <c r="S3207" i="11" s="1"/>
  <c r="N3208" i="11"/>
  <c r="S3208" i="11" s="1"/>
  <c r="N3209" i="11"/>
  <c r="S3209" i="11" s="1"/>
  <c r="N3210" i="11"/>
  <c r="S3210" i="11" s="1"/>
  <c r="N3211" i="11"/>
  <c r="S3211" i="11" s="1"/>
  <c r="N3212" i="11"/>
  <c r="S3212" i="11" s="1"/>
  <c r="N3213" i="11"/>
  <c r="S3213" i="11" s="1"/>
  <c r="N3214" i="11"/>
  <c r="S3214" i="11" s="1"/>
  <c r="N3215" i="11"/>
  <c r="S3215" i="11" s="1"/>
  <c r="N3216" i="11"/>
  <c r="S3216" i="11" s="1"/>
  <c r="N3217" i="11"/>
  <c r="S3217" i="11" s="1"/>
  <c r="N3218" i="11"/>
  <c r="S3218" i="11" s="1"/>
  <c r="N3219" i="11"/>
  <c r="S3219" i="11" s="1"/>
  <c r="N3220" i="11"/>
  <c r="S3220" i="11" s="1"/>
  <c r="N3221" i="11"/>
  <c r="S3221" i="11" s="1"/>
  <c r="N3222" i="11"/>
  <c r="S3222" i="11" s="1"/>
  <c r="N3223" i="11"/>
  <c r="S3223" i="11" s="1"/>
  <c r="N3224" i="11"/>
  <c r="S3224" i="11" s="1"/>
  <c r="N3225" i="11"/>
  <c r="S3225" i="11" s="1"/>
  <c r="N3226" i="11"/>
  <c r="S3226" i="11" s="1"/>
  <c r="N3227" i="11"/>
  <c r="S3227" i="11" s="1"/>
  <c r="N3228" i="11"/>
  <c r="S3228" i="11" s="1"/>
  <c r="N3229" i="11"/>
  <c r="S3229" i="11" s="1"/>
  <c r="N3230" i="11"/>
  <c r="S3230" i="11" s="1"/>
  <c r="N3231" i="11"/>
  <c r="S3231" i="11" s="1"/>
  <c r="N3232" i="11"/>
  <c r="S3232" i="11" s="1"/>
  <c r="N3233" i="11"/>
  <c r="S3233" i="11" s="1"/>
  <c r="N3234" i="11"/>
  <c r="S3234" i="11" s="1"/>
  <c r="N3235" i="11"/>
  <c r="S3235" i="11" s="1"/>
  <c r="N3236" i="11"/>
  <c r="S3236" i="11" s="1"/>
  <c r="N3237" i="11"/>
  <c r="S3237" i="11" s="1"/>
  <c r="N3238" i="11"/>
  <c r="S3238" i="11" s="1"/>
  <c r="N3239" i="11"/>
  <c r="S3239" i="11" s="1"/>
  <c r="N3240" i="11"/>
  <c r="S3240" i="11" s="1"/>
  <c r="N3241" i="11"/>
  <c r="S3241" i="11" s="1"/>
  <c r="N3242" i="11"/>
  <c r="S3242" i="11" s="1"/>
  <c r="N3243" i="11"/>
  <c r="S3243" i="11" s="1"/>
  <c r="N3244" i="11"/>
  <c r="S3244" i="11" s="1"/>
  <c r="N3245" i="11"/>
  <c r="S3245" i="11" s="1"/>
  <c r="N3246" i="11"/>
  <c r="S3246" i="11" s="1"/>
  <c r="N3247" i="11"/>
  <c r="S3247" i="11" s="1"/>
  <c r="N3248" i="11"/>
  <c r="S3248" i="11" s="1"/>
  <c r="N3249" i="11"/>
  <c r="S3249" i="11" s="1"/>
  <c r="N3250" i="11"/>
  <c r="S3250" i="11" s="1"/>
  <c r="N3251" i="11"/>
  <c r="S3251" i="11" s="1"/>
  <c r="N3252" i="11"/>
  <c r="S3252" i="11" s="1"/>
  <c r="N3253" i="11"/>
  <c r="S3253" i="11" s="1"/>
  <c r="N3254" i="11"/>
  <c r="S3254" i="11" s="1"/>
  <c r="N3255" i="11"/>
  <c r="S3255" i="11" s="1"/>
  <c r="N3256" i="11"/>
  <c r="S3256" i="11" s="1"/>
  <c r="N3257" i="11"/>
  <c r="S3257" i="11" s="1"/>
  <c r="N3258" i="11"/>
  <c r="S3258" i="11" s="1"/>
  <c r="N3259" i="11"/>
  <c r="S3259" i="11" s="1"/>
  <c r="N3260" i="11"/>
  <c r="S3260" i="11" s="1"/>
  <c r="N3261" i="11"/>
  <c r="S3261" i="11" s="1"/>
  <c r="N3262" i="11"/>
  <c r="S3262" i="11" s="1"/>
  <c r="N3263" i="11"/>
  <c r="S3263" i="11" s="1"/>
  <c r="N3264" i="11"/>
  <c r="S3264" i="11" s="1"/>
  <c r="N3265" i="11"/>
  <c r="S3265" i="11" s="1"/>
  <c r="N3266" i="11"/>
  <c r="S3266" i="11" s="1"/>
  <c r="N3267" i="11"/>
  <c r="S3267" i="11" s="1"/>
  <c r="N3268" i="11"/>
  <c r="S3268" i="11" s="1"/>
  <c r="N3269" i="11"/>
  <c r="S3269" i="11" s="1"/>
  <c r="N3270" i="11"/>
  <c r="S3270" i="11" s="1"/>
  <c r="N3271" i="11"/>
  <c r="S3271" i="11" s="1"/>
  <c r="N3272" i="11"/>
  <c r="S3272" i="11" s="1"/>
  <c r="N3273" i="11"/>
  <c r="S3273" i="11" s="1"/>
  <c r="N3274" i="11"/>
  <c r="S3274" i="11" s="1"/>
  <c r="N3275" i="11"/>
  <c r="S3275" i="11" s="1"/>
  <c r="N3276" i="11"/>
  <c r="S3276" i="11" s="1"/>
  <c r="N3277" i="11"/>
  <c r="S3277" i="11" s="1"/>
  <c r="N3278" i="11"/>
  <c r="S3278" i="11" s="1"/>
  <c r="N3279" i="11"/>
  <c r="S3279" i="11" s="1"/>
  <c r="N3280" i="11"/>
  <c r="S3280" i="11" s="1"/>
  <c r="N3281" i="11"/>
  <c r="S3281" i="11" s="1"/>
  <c r="N3282" i="11"/>
  <c r="S3282" i="11" s="1"/>
  <c r="N3283" i="11"/>
  <c r="S3283" i="11" s="1"/>
  <c r="N3284" i="11"/>
  <c r="S3284" i="11" s="1"/>
  <c r="N3285" i="11"/>
  <c r="S3285" i="11" s="1"/>
  <c r="N3286" i="11"/>
  <c r="S3286" i="11" s="1"/>
  <c r="N3287" i="11"/>
  <c r="S3287" i="11" s="1"/>
  <c r="N3288" i="11"/>
  <c r="S3288" i="11" s="1"/>
  <c r="N3289" i="11"/>
  <c r="S3289" i="11" s="1"/>
  <c r="N3290" i="11"/>
  <c r="S3290" i="11" s="1"/>
  <c r="N3291" i="11"/>
  <c r="S3291" i="11" s="1"/>
  <c r="N3292" i="11"/>
  <c r="S3292" i="11" s="1"/>
  <c r="N3293" i="11"/>
  <c r="S3293" i="11" s="1"/>
  <c r="N3294" i="11"/>
  <c r="S3294" i="11" s="1"/>
  <c r="N3295" i="11"/>
  <c r="S3295" i="11" s="1"/>
  <c r="N3296" i="11"/>
  <c r="S3296" i="11" s="1"/>
  <c r="N3297" i="11"/>
  <c r="S3297" i="11" s="1"/>
  <c r="N3298" i="11"/>
  <c r="S3298" i="11" s="1"/>
  <c r="N3299" i="11"/>
  <c r="S3299" i="11" s="1"/>
  <c r="N3300" i="11"/>
  <c r="S3300" i="11" s="1"/>
  <c r="N3301" i="11"/>
  <c r="S3301" i="11" s="1"/>
  <c r="N3302" i="11"/>
  <c r="S3302" i="11" s="1"/>
  <c r="N3303" i="11"/>
  <c r="S3303" i="11" s="1"/>
  <c r="N3304" i="11"/>
  <c r="S3304" i="11" s="1"/>
  <c r="N3305" i="11"/>
  <c r="S3305" i="11" s="1"/>
  <c r="N3306" i="11"/>
  <c r="S3306" i="11" s="1"/>
  <c r="N3307" i="11"/>
  <c r="S3307" i="11" s="1"/>
  <c r="N3308" i="11"/>
  <c r="S3308" i="11" s="1"/>
  <c r="N3309" i="11"/>
  <c r="S3309" i="11" s="1"/>
  <c r="N3310" i="11"/>
  <c r="S3310" i="11" s="1"/>
  <c r="N3311" i="11"/>
  <c r="S3311" i="11" s="1"/>
  <c r="N3312" i="11"/>
  <c r="S3312" i="11" s="1"/>
  <c r="N3313" i="11"/>
  <c r="S3313" i="11" s="1"/>
  <c r="N3314" i="11"/>
  <c r="S3314" i="11" s="1"/>
  <c r="N3315" i="11"/>
  <c r="S3315" i="11" s="1"/>
  <c r="N3316" i="11"/>
  <c r="S3316" i="11" s="1"/>
  <c r="N3317" i="11"/>
  <c r="S3317" i="11" s="1"/>
  <c r="N3318" i="11"/>
  <c r="S3318" i="11" s="1"/>
  <c r="N3319" i="11"/>
  <c r="S3319" i="11" s="1"/>
  <c r="N3320" i="11"/>
  <c r="S3320" i="11" s="1"/>
  <c r="N3321" i="11"/>
  <c r="S3321" i="11" s="1"/>
  <c r="N3322" i="11"/>
  <c r="S3322" i="11" s="1"/>
  <c r="N3323" i="11"/>
  <c r="S3323" i="11" s="1"/>
  <c r="N3324" i="11"/>
  <c r="S3324" i="11" s="1"/>
  <c r="N3325" i="11"/>
  <c r="S3325" i="11" s="1"/>
  <c r="N3326" i="11"/>
  <c r="S3326" i="11" s="1"/>
  <c r="N3327" i="11"/>
  <c r="S3327" i="11" s="1"/>
  <c r="N3328" i="11"/>
  <c r="S3328" i="11" s="1"/>
  <c r="N3329" i="11"/>
  <c r="S3329" i="11" s="1"/>
  <c r="N3330" i="11"/>
  <c r="S3330" i="11" s="1"/>
  <c r="N3331" i="11"/>
  <c r="S3331" i="11" s="1"/>
  <c r="N3332" i="11"/>
  <c r="S3332" i="11" s="1"/>
  <c r="N3333" i="11"/>
  <c r="S3333" i="11" s="1"/>
  <c r="N3334" i="11"/>
  <c r="S3334" i="11" s="1"/>
  <c r="N3335" i="11"/>
  <c r="S3335" i="11" s="1"/>
  <c r="N3336" i="11"/>
  <c r="S3336" i="11" s="1"/>
  <c r="N3337" i="11"/>
  <c r="S3337" i="11" s="1"/>
  <c r="N3338" i="11"/>
  <c r="S3338" i="11" s="1"/>
  <c r="N3339" i="11"/>
  <c r="S3339" i="11" s="1"/>
  <c r="N3340" i="11"/>
  <c r="S3340" i="11" s="1"/>
  <c r="N3341" i="11"/>
  <c r="S3341" i="11" s="1"/>
  <c r="N3342" i="11"/>
  <c r="S3342" i="11" s="1"/>
  <c r="N3343" i="11"/>
  <c r="S3343" i="11" s="1"/>
  <c r="N3344" i="11"/>
  <c r="S3344" i="11" s="1"/>
  <c r="N3345" i="11"/>
  <c r="S3345" i="11" s="1"/>
  <c r="N3346" i="11"/>
  <c r="S3346" i="11" s="1"/>
  <c r="N3347" i="11"/>
  <c r="S3347" i="11" s="1"/>
  <c r="N3348" i="11"/>
  <c r="S3348" i="11" s="1"/>
  <c r="N3349" i="11"/>
  <c r="S3349" i="11" s="1"/>
  <c r="N3350" i="11"/>
  <c r="S3350" i="11" s="1"/>
  <c r="N3351" i="11"/>
  <c r="S3351" i="11" s="1"/>
  <c r="N3352" i="11"/>
  <c r="S3352" i="11" s="1"/>
  <c r="N3353" i="11"/>
  <c r="S3353" i="11" s="1"/>
  <c r="N3354" i="11"/>
  <c r="S3354" i="11" s="1"/>
  <c r="N3355" i="11"/>
  <c r="S3355" i="11" s="1"/>
  <c r="N3356" i="11"/>
  <c r="S3356" i="11" s="1"/>
  <c r="N3357" i="11"/>
  <c r="S3357" i="11" s="1"/>
  <c r="N3358" i="11"/>
  <c r="S3358" i="11" s="1"/>
  <c r="N3359" i="11"/>
  <c r="S3359" i="11" s="1"/>
  <c r="N3360" i="11"/>
  <c r="S3360" i="11" s="1"/>
  <c r="N3361" i="11"/>
  <c r="S3361" i="11" s="1"/>
  <c r="N3362" i="11"/>
  <c r="S3362" i="11" s="1"/>
  <c r="N3363" i="11"/>
  <c r="S3363" i="11" s="1"/>
  <c r="N3364" i="11"/>
  <c r="S3364" i="11" s="1"/>
  <c r="N3365" i="11"/>
  <c r="S3365" i="11" s="1"/>
  <c r="N3366" i="11"/>
  <c r="S3366" i="11" s="1"/>
  <c r="N3367" i="11"/>
  <c r="S3367" i="11" s="1"/>
  <c r="N3368" i="11"/>
  <c r="S3368" i="11" s="1"/>
  <c r="N3369" i="11"/>
  <c r="S3369" i="11" s="1"/>
  <c r="N3370" i="11"/>
  <c r="S3370" i="11" s="1"/>
  <c r="N3371" i="11"/>
  <c r="S3371" i="11" s="1"/>
  <c r="N3372" i="11"/>
  <c r="S3372" i="11" s="1"/>
  <c r="N3373" i="11"/>
  <c r="S3373" i="11" s="1"/>
  <c r="N3374" i="11"/>
  <c r="S3374" i="11" s="1"/>
  <c r="N3375" i="11"/>
  <c r="S3375" i="11" s="1"/>
  <c r="N3376" i="11"/>
  <c r="S3376" i="11" s="1"/>
  <c r="N3377" i="11"/>
  <c r="S3377" i="11" s="1"/>
  <c r="N3378" i="11"/>
  <c r="S3378" i="11" s="1"/>
  <c r="N3379" i="11"/>
  <c r="S3379" i="11" s="1"/>
  <c r="N3380" i="11"/>
  <c r="S3380" i="11" s="1"/>
  <c r="N3381" i="11"/>
  <c r="S3381" i="11" s="1"/>
  <c r="N3382" i="11"/>
  <c r="S3382" i="11" s="1"/>
  <c r="N3383" i="11"/>
  <c r="S3383" i="11" s="1"/>
  <c r="N3384" i="11"/>
  <c r="S3384" i="11" s="1"/>
  <c r="N3385" i="11"/>
  <c r="S3385" i="11" s="1"/>
  <c r="N3386" i="11"/>
  <c r="S3386" i="11" s="1"/>
  <c r="N3387" i="11"/>
  <c r="S3387" i="11" s="1"/>
  <c r="N3388" i="11"/>
  <c r="S3388" i="11" s="1"/>
  <c r="N3389" i="11"/>
  <c r="S3389" i="11" s="1"/>
  <c r="N3390" i="11"/>
  <c r="S3390" i="11" s="1"/>
  <c r="N3391" i="11"/>
  <c r="S3391" i="11" s="1"/>
  <c r="N3392" i="11"/>
  <c r="S3392" i="11" s="1"/>
  <c r="N3393" i="11"/>
  <c r="S3393" i="11" s="1"/>
  <c r="N3394" i="11"/>
  <c r="S3394" i="11" s="1"/>
  <c r="N3395" i="11"/>
  <c r="S3395" i="11" s="1"/>
  <c r="N3396" i="11"/>
  <c r="S3396" i="11" s="1"/>
  <c r="N3397" i="11"/>
  <c r="S3397" i="11" s="1"/>
  <c r="N3398" i="11"/>
  <c r="S3398" i="11" s="1"/>
  <c r="N3399" i="11"/>
  <c r="S3399" i="11" s="1"/>
  <c r="N3400" i="11"/>
  <c r="S3400" i="11" s="1"/>
  <c r="N3401" i="11"/>
  <c r="S3401" i="11" s="1"/>
  <c r="N3402" i="11"/>
  <c r="S3402" i="11" s="1"/>
  <c r="N3403" i="11"/>
  <c r="S3403" i="11" s="1"/>
  <c r="N3404" i="11"/>
  <c r="S3404" i="11" s="1"/>
  <c r="N3405" i="11"/>
  <c r="S3405" i="11" s="1"/>
  <c r="N3406" i="11"/>
  <c r="S3406" i="11" s="1"/>
  <c r="N3407" i="11"/>
  <c r="S3407" i="11" s="1"/>
  <c r="N3408" i="11"/>
  <c r="S3408" i="11" s="1"/>
  <c r="N3409" i="11"/>
  <c r="S3409" i="11" s="1"/>
  <c r="N3410" i="11"/>
  <c r="S3410" i="11" s="1"/>
  <c r="N3411" i="11"/>
  <c r="S3411" i="11" s="1"/>
  <c r="N3412" i="11"/>
  <c r="S3412" i="11" s="1"/>
  <c r="N3413" i="11"/>
  <c r="S3413" i="11" s="1"/>
  <c r="N3414" i="11"/>
  <c r="S3414" i="11" s="1"/>
  <c r="N3415" i="11"/>
  <c r="S3415" i="11" s="1"/>
  <c r="N3416" i="11"/>
  <c r="S3416" i="11" s="1"/>
  <c r="N3417" i="11"/>
  <c r="S3417" i="11" s="1"/>
  <c r="N3418" i="11"/>
  <c r="S3418" i="11" s="1"/>
  <c r="N3419" i="11"/>
  <c r="S3419" i="11" s="1"/>
  <c r="N3420" i="11"/>
  <c r="S3420" i="11" s="1"/>
  <c r="N3421" i="11"/>
  <c r="S3421" i="11" s="1"/>
  <c r="N3422" i="11"/>
  <c r="S3422" i="11" s="1"/>
  <c r="N3423" i="11"/>
  <c r="S3423" i="11" s="1"/>
  <c r="N3424" i="11"/>
  <c r="S3424" i="11" s="1"/>
  <c r="N3425" i="11"/>
  <c r="S3425" i="11" s="1"/>
  <c r="N3426" i="11"/>
  <c r="S3426" i="11" s="1"/>
  <c r="N3427" i="11"/>
  <c r="S3427" i="11" s="1"/>
  <c r="N3428" i="11"/>
  <c r="S3428" i="11" s="1"/>
  <c r="N3429" i="11"/>
  <c r="S3429" i="11" s="1"/>
  <c r="N3430" i="11"/>
  <c r="S3430" i="11" s="1"/>
  <c r="N3431" i="11"/>
  <c r="S3431" i="11" s="1"/>
  <c r="N3432" i="11"/>
  <c r="S3432" i="11" s="1"/>
  <c r="N3433" i="11"/>
  <c r="S3433" i="11" s="1"/>
  <c r="N3434" i="11"/>
  <c r="S3434" i="11" s="1"/>
  <c r="N3435" i="11"/>
  <c r="S3435" i="11" s="1"/>
  <c r="N3436" i="11"/>
  <c r="S3436" i="11" s="1"/>
  <c r="N3437" i="11"/>
  <c r="S3437" i="11" s="1"/>
  <c r="N3438" i="11"/>
  <c r="S3438" i="11" s="1"/>
  <c r="N3439" i="11"/>
  <c r="S3439" i="11" s="1"/>
  <c r="N3440" i="11"/>
  <c r="S3440" i="11" s="1"/>
  <c r="N3441" i="11"/>
  <c r="S3441" i="11" s="1"/>
  <c r="N3442" i="11"/>
  <c r="S3442" i="11" s="1"/>
  <c r="N3443" i="11"/>
  <c r="S3443" i="11" s="1"/>
  <c r="N3444" i="11"/>
  <c r="S3444" i="11" s="1"/>
  <c r="N3445" i="11"/>
  <c r="S3445" i="11" s="1"/>
  <c r="N3446" i="11"/>
  <c r="S3446" i="11" s="1"/>
  <c r="N3447" i="11"/>
  <c r="S3447" i="11" s="1"/>
  <c r="N3448" i="11"/>
  <c r="S3448" i="11" s="1"/>
  <c r="N3449" i="11"/>
  <c r="S3449" i="11" s="1"/>
  <c r="N3450" i="11"/>
  <c r="S3450" i="11" s="1"/>
  <c r="N3451" i="11"/>
  <c r="S3451" i="11" s="1"/>
  <c r="N3452" i="11"/>
  <c r="S3452" i="11" s="1"/>
  <c r="N3453" i="11"/>
  <c r="S3453" i="11" s="1"/>
  <c r="N3454" i="11"/>
  <c r="S3454" i="11" s="1"/>
  <c r="N3455" i="11"/>
  <c r="S3455" i="11" s="1"/>
  <c r="N3456" i="11"/>
  <c r="S3456" i="11" s="1"/>
  <c r="N3457" i="11"/>
  <c r="S3457" i="11" s="1"/>
  <c r="N3458" i="11"/>
  <c r="S3458" i="11" s="1"/>
  <c r="N3459" i="11"/>
  <c r="S3459" i="11" s="1"/>
  <c r="N3460" i="11"/>
  <c r="S3460" i="11" s="1"/>
  <c r="N3461" i="11"/>
  <c r="S3461" i="11" s="1"/>
  <c r="N3462" i="11"/>
  <c r="S3462" i="11" s="1"/>
  <c r="N3463" i="11"/>
  <c r="S3463" i="11" s="1"/>
  <c r="N3464" i="11"/>
  <c r="S3464" i="11" s="1"/>
  <c r="N3465" i="11"/>
  <c r="S3465" i="11" s="1"/>
  <c r="N3466" i="11"/>
  <c r="S3466" i="11" s="1"/>
  <c r="N3467" i="11"/>
  <c r="S3467" i="11" s="1"/>
  <c r="N3468" i="11"/>
  <c r="S3468" i="11" s="1"/>
  <c r="N3469" i="11"/>
  <c r="S3469" i="11" s="1"/>
  <c r="N3470" i="11"/>
  <c r="S3470" i="11" s="1"/>
  <c r="N3471" i="11"/>
  <c r="S3471" i="11" s="1"/>
  <c r="N3472" i="11"/>
  <c r="S3472" i="11" s="1"/>
  <c r="N3473" i="11"/>
  <c r="S3473" i="11" s="1"/>
  <c r="N3474" i="11"/>
  <c r="S3474" i="11" s="1"/>
  <c r="N3475" i="11"/>
  <c r="S3475" i="11" s="1"/>
  <c r="N3476" i="11"/>
  <c r="S3476" i="11" s="1"/>
  <c r="N3477" i="11"/>
  <c r="S3477" i="11" s="1"/>
  <c r="N3478" i="11"/>
  <c r="S3478" i="11" s="1"/>
  <c r="N3479" i="11"/>
  <c r="S3479" i="11" s="1"/>
  <c r="N3480" i="11"/>
  <c r="S3480" i="11" s="1"/>
  <c r="N3481" i="11"/>
  <c r="S3481" i="11" s="1"/>
  <c r="N3482" i="11"/>
  <c r="S3482" i="11" s="1"/>
  <c r="N3483" i="11"/>
  <c r="S3483" i="11" s="1"/>
  <c r="N3484" i="11"/>
  <c r="S3484" i="11" s="1"/>
  <c r="N3485" i="11"/>
  <c r="S3485" i="11" s="1"/>
  <c r="N3486" i="11"/>
  <c r="S3486" i="11" s="1"/>
  <c r="N3487" i="11"/>
  <c r="S3487" i="11" s="1"/>
  <c r="N3488" i="11"/>
  <c r="S3488" i="11" s="1"/>
  <c r="N3489" i="11"/>
  <c r="S3489" i="11" s="1"/>
  <c r="N3490" i="11"/>
  <c r="S3490" i="11" s="1"/>
  <c r="N3491" i="11"/>
  <c r="S3491" i="11" s="1"/>
  <c r="N3492" i="11"/>
  <c r="S3492" i="11" s="1"/>
  <c r="N3493" i="11"/>
  <c r="S3493" i="11" s="1"/>
  <c r="N3494" i="11"/>
  <c r="S3494" i="11" s="1"/>
  <c r="N3495" i="11"/>
  <c r="S3495" i="11" s="1"/>
  <c r="N3496" i="11"/>
  <c r="S3496" i="11" s="1"/>
  <c r="N3497" i="11"/>
  <c r="S3497" i="11" s="1"/>
  <c r="N3498" i="11"/>
  <c r="S3498" i="11" s="1"/>
  <c r="N3499" i="11"/>
  <c r="S3499" i="11" s="1"/>
  <c r="N3500" i="11"/>
  <c r="S3500" i="11" s="1"/>
  <c r="N3501" i="11"/>
  <c r="S3501" i="11" s="1"/>
  <c r="N3502" i="11"/>
  <c r="S3502" i="11" s="1"/>
  <c r="N3503" i="11"/>
  <c r="S3503" i="11" s="1"/>
  <c r="N3504" i="11"/>
  <c r="S3504" i="11" s="1"/>
  <c r="N3505" i="11"/>
  <c r="S3505" i="11" s="1"/>
  <c r="N3506" i="11"/>
  <c r="S3506" i="11" s="1"/>
  <c r="N3507" i="11"/>
  <c r="S3507" i="11" s="1"/>
  <c r="N3508" i="11"/>
  <c r="S3508" i="11" s="1"/>
  <c r="N3509" i="11"/>
  <c r="S3509" i="11" s="1"/>
  <c r="N3510" i="11"/>
  <c r="S3510" i="11" s="1"/>
  <c r="N3511" i="11"/>
  <c r="S3511" i="11" s="1"/>
  <c r="N3512" i="11"/>
  <c r="S3512" i="11" s="1"/>
  <c r="N3513" i="11"/>
  <c r="S3513" i="11" s="1"/>
  <c r="N3514" i="11"/>
  <c r="S3514" i="11" s="1"/>
  <c r="N3515" i="11"/>
  <c r="S3515" i="11" s="1"/>
  <c r="N3516" i="11"/>
  <c r="S3516" i="11" s="1"/>
  <c r="N3517" i="11"/>
  <c r="S3517" i="11" s="1"/>
  <c r="N3518" i="11"/>
  <c r="S3518" i="11" s="1"/>
  <c r="N3519" i="11"/>
  <c r="S3519" i="11" s="1"/>
  <c r="N3520" i="11"/>
  <c r="S3520" i="11" s="1"/>
  <c r="N3521" i="11"/>
  <c r="S3521" i="11" s="1"/>
  <c r="N3522" i="11"/>
  <c r="S3522" i="11" s="1"/>
  <c r="N3523" i="11"/>
  <c r="S3523" i="11" s="1"/>
  <c r="N3524" i="11"/>
  <c r="S3524" i="11" s="1"/>
  <c r="N3525" i="11"/>
  <c r="S3525" i="11" s="1"/>
  <c r="N3526" i="11"/>
  <c r="S3526" i="11" s="1"/>
  <c r="N3527" i="11"/>
  <c r="S3527" i="11" s="1"/>
  <c r="N3528" i="11"/>
  <c r="S3528" i="11" s="1"/>
  <c r="N3529" i="11"/>
  <c r="S3529" i="11" s="1"/>
  <c r="N3530" i="11"/>
  <c r="S3530" i="11" s="1"/>
  <c r="N3531" i="11"/>
  <c r="S3531" i="11" s="1"/>
  <c r="N3532" i="11"/>
  <c r="S3532" i="11" s="1"/>
  <c r="N3533" i="11"/>
  <c r="S3533" i="11" s="1"/>
  <c r="N3534" i="11"/>
  <c r="S3534" i="11" s="1"/>
  <c r="N3535" i="11"/>
  <c r="S3535" i="11" s="1"/>
  <c r="N3536" i="11"/>
  <c r="S3536" i="11" s="1"/>
  <c r="N3537" i="11"/>
  <c r="S3537" i="11" s="1"/>
  <c r="N3538" i="11"/>
  <c r="S3538" i="11" s="1"/>
  <c r="N3539" i="11"/>
  <c r="S3539" i="11" s="1"/>
  <c r="N3540" i="11"/>
  <c r="S3540" i="11" s="1"/>
  <c r="N3541" i="11"/>
  <c r="S3541" i="11" s="1"/>
  <c r="N3542" i="11"/>
  <c r="S3542" i="11" s="1"/>
  <c r="N3543" i="11"/>
  <c r="S3543" i="11" s="1"/>
  <c r="N3544" i="11"/>
  <c r="S3544" i="11" s="1"/>
  <c r="N3545" i="11"/>
  <c r="S3545" i="11" s="1"/>
  <c r="N3546" i="11"/>
  <c r="S3546" i="11" s="1"/>
  <c r="N3547" i="11"/>
  <c r="S3547" i="11" s="1"/>
  <c r="N3548" i="11"/>
  <c r="S3548" i="11" s="1"/>
  <c r="N3549" i="11"/>
  <c r="S3549" i="11" s="1"/>
  <c r="N3550" i="11"/>
  <c r="S3550" i="11" s="1"/>
  <c r="N3551" i="11"/>
  <c r="S3551" i="11" s="1"/>
  <c r="N3552" i="11"/>
  <c r="S3552" i="11" s="1"/>
  <c r="N3553" i="11"/>
  <c r="S3553" i="11" s="1"/>
  <c r="N3554" i="11"/>
  <c r="S3554" i="11" s="1"/>
  <c r="N3555" i="11"/>
  <c r="S3555" i="11" s="1"/>
  <c r="N3556" i="11"/>
  <c r="S3556" i="11" s="1"/>
  <c r="N3557" i="11"/>
  <c r="S3557" i="11" s="1"/>
  <c r="N3558" i="11"/>
  <c r="S3558" i="11" s="1"/>
  <c r="N3559" i="11"/>
  <c r="S3559" i="11" s="1"/>
  <c r="N3560" i="11"/>
  <c r="S3560" i="11" s="1"/>
  <c r="N3561" i="11"/>
  <c r="S3561" i="11" s="1"/>
  <c r="N3562" i="11"/>
  <c r="S3562" i="11" s="1"/>
  <c r="N3563" i="11"/>
  <c r="S3563" i="11" s="1"/>
  <c r="N3564" i="11"/>
  <c r="S3564" i="11" s="1"/>
  <c r="N3565" i="11"/>
  <c r="S3565" i="11" s="1"/>
  <c r="N3566" i="11"/>
  <c r="S3566" i="11" s="1"/>
  <c r="N3567" i="11"/>
  <c r="S3567" i="11" s="1"/>
  <c r="N3568" i="11"/>
  <c r="S3568" i="11" s="1"/>
  <c r="N3569" i="11"/>
  <c r="S3569" i="11" s="1"/>
  <c r="N3570" i="11"/>
  <c r="S3570" i="11" s="1"/>
  <c r="N3571" i="11"/>
  <c r="S3571" i="11" s="1"/>
  <c r="N3572" i="11"/>
  <c r="S3572" i="11" s="1"/>
  <c r="N3573" i="11"/>
  <c r="S3573" i="11" s="1"/>
  <c r="N3574" i="11"/>
  <c r="S3574" i="11" s="1"/>
  <c r="N3575" i="11"/>
  <c r="S3575" i="11" s="1"/>
  <c r="N3576" i="11"/>
  <c r="S3576" i="11" s="1"/>
  <c r="N3577" i="11"/>
  <c r="S3577" i="11" s="1"/>
  <c r="N3578" i="11"/>
  <c r="S3578" i="11" s="1"/>
  <c r="N3579" i="11"/>
  <c r="S3579" i="11" s="1"/>
  <c r="N3580" i="11"/>
  <c r="S3580" i="11" s="1"/>
  <c r="N3581" i="11"/>
  <c r="S3581" i="11" s="1"/>
  <c r="N3582" i="11"/>
  <c r="S3582" i="11" s="1"/>
  <c r="N3583" i="11"/>
  <c r="S3583" i="11" s="1"/>
  <c r="N3584" i="11"/>
  <c r="S3584" i="11" s="1"/>
  <c r="N3585" i="11"/>
  <c r="S3585" i="11" s="1"/>
  <c r="N3586" i="11"/>
  <c r="S3586" i="11" s="1"/>
  <c r="N3587" i="11"/>
  <c r="S3587" i="11" s="1"/>
  <c r="N3588" i="11"/>
  <c r="S3588" i="11" s="1"/>
  <c r="N3589" i="11"/>
  <c r="S3589" i="11" s="1"/>
  <c r="N3590" i="11"/>
  <c r="S3590" i="11" s="1"/>
  <c r="N3591" i="11"/>
  <c r="S3591" i="11" s="1"/>
  <c r="N3592" i="11"/>
  <c r="S3592" i="11" s="1"/>
  <c r="N3593" i="11"/>
  <c r="S3593" i="11" s="1"/>
  <c r="N3594" i="11"/>
  <c r="S3594" i="11" s="1"/>
  <c r="N3595" i="11"/>
  <c r="S3595" i="11" s="1"/>
  <c r="N3596" i="11"/>
  <c r="S3596" i="11" s="1"/>
  <c r="N3597" i="11"/>
  <c r="S3597" i="11" s="1"/>
  <c r="N3598" i="11"/>
  <c r="S3598" i="11" s="1"/>
  <c r="N3599" i="11"/>
  <c r="S3599" i="11" s="1"/>
  <c r="N3600" i="11"/>
  <c r="S3600" i="11" s="1"/>
  <c r="N3601" i="11"/>
  <c r="S3601" i="11" s="1"/>
  <c r="N3602" i="11"/>
  <c r="S3602" i="11" s="1"/>
  <c r="N3603" i="11"/>
  <c r="S3603" i="11" s="1"/>
  <c r="N3604" i="11"/>
  <c r="S3604" i="11" s="1"/>
  <c r="N3605" i="11"/>
  <c r="S3605" i="11" s="1"/>
  <c r="N3606" i="11"/>
  <c r="S3606" i="11" s="1"/>
  <c r="N3607" i="11"/>
  <c r="S3607" i="11" s="1"/>
  <c r="N3608" i="11"/>
  <c r="S3608" i="11" s="1"/>
  <c r="N3609" i="11"/>
  <c r="S3609" i="11" s="1"/>
  <c r="N3610" i="11"/>
  <c r="S3610" i="11" s="1"/>
  <c r="N3611" i="11"/>
  <c r="S3611" i="11" s="1"/>
  <c r="N3612" i="11"/>
  <c r="S3612" i="11" s="1"/>
  <c r="N3613" i="11"/>
  <c r="S3613" i="11" s="1"/>
  <c r="N3614" i="11"/>
  <c r="S3614" i="11" s="1"/>
  <c r="N3615" i="11"/>
  <c r="S3615" i="11" s="1"/>
  <c r="N3616" i="11"/>
  <c r="S3616" i="11" s="1"/>
  <c r="N3617" i="11"/>
  <c r="S3617" i="11" s="1"/>
  <c r="N3618" i="11"/>
  <c r="S3618" i="11" s="1"/>
  <c r="N3619" i="11"/>
  <c r="S3619" i="11" s="1"/>
  <c r="N3620" i="11"/>
  <c r="S3620" i="11" s="1"/>
  <c r="N3621" i="11"/>
  <c r="S3621" i="11" s="1"/>
  <c r="N3622" i="11"/>
  <c r="S3622" i="11" s="1"/>
  <c r="N3623" i="11"/>
  <c r="S3623" i="11" s="1"/>
  <c r="N3624" i="11"/>
  <c r="S3624" i="11" s="1"/>
  <c r="N3625" i="11"/>
  <c r="S3625" i="11" s="1"/>
  <c r="N3626" i="11"/>
  <c r="S3626" i="11" s="1"/>
  <c r="N3627" i="11"/>
  <c r="S3627" i="11" s="1"/>
  <c r="N3628" i="11"/>
  <c r="S3628" i="11" s="1"/>
  <c r="N3629" i="11"/>
  <c r="S3629" i="11" s="1"/>
  <c r="N3630" i="11"/>
  <c r="S3630" i="11" s="1"/>
  <c r="N3631" i="11"/>
  <c r="S3631" i="11" s="1"/>
  <c r="N3632" i="11"/>
  <c r="S3632" i="11" s="1"/>
  <c r="N3633" i="11"/>
  <c r="S3633" i="11" s="1"/>
  <c r="N3634" i="11"/>
  <c r="S3634" i="11" s="1"/>
  <c r="N3635" i="11"/>
  <c r="S3635" i="11" s="1"/>
  <c r="N3636" i="11"/>
  <c r="S3636" i="11" s="1"/>
  <c r="N3637" i="11"/>
  <c r="S3637" i="11" s="1"/>
  <c r="N3638" i="11"/>
  <c r="S3638" i="11" s="1"/>
  <c r="N3639" i="11"/>
  <c r="S3639" i="11" s="1"/>
  <c r="N3640" i="11"/>
  <c r="S3640" i="11" s="1"/>
  <c r="N3641" i="11"/>
  <c r="S3641" i="11" s="1"/>
  <c r="N3642" i="11"/>
  <c r="S3642" i="11" s="1"/>
  <c r="N3643" i="11"/>
  <c r="S3643" i="11" s="1"/>
  <c r="N3644" i="11"/>
  <c r="S3644" i="11" s="1"/>
  <c r="N3645" i="11"/>
  <c r="S3645" i="11" s="1"/>
  <c r="N3646" i="11"/>
  <c r="S3646" i="11" s="1"/>
  <c r="N3647" i="11"/>
  <c r="S3647" i="11" s="1"/>
  <c r="N3648" i="11"/>
  <c r="S3648" i="11" s="1"/>
  <c r="N3649" i="11"/>
  <c r="S3649" i="11" s="1"/>
  <c r="N3650" i="11"/>
  <c r="S3650" i="11" s="1"/>
  <c r="N3651" i="11"/>
  <c r="S3651" i="11" s="1"/>
  <c r="N3652" i="11"/>
  <c r="S3652" i="11" s="1"/>
  <c r="N3653" i="11"/>
  <c r="S3653" i="11" s="1"/>
  <c r="N3654" i="11"/>
  <c r="S3654" i="11" s="1"/>
  <c r="N3655" i="11"/>
  <c r="S3655" i="11" s="1"/>
  <c r="N3656" i="11"/>
  <c r="S3656" i="11" s="1"/>
  <c r="N3657" i="11"/>
  <c r="S3657" i="11" s="1"/>
  <c r="N3658" i="11"/>
  <c r="S3658" i="11" s="1"/>
  <c r="N3659" i="11"/>
  <c r="S3659" i="11" s="1"/>
  <c r="N3660" i="11"/>
  <c r="S3660" i="11" s="1"/>
  <c r="N3661" i="11"/>
  <c r="S3661" i="11" s="1"/>
  <c r="N3662" i="11"/>
  <c r="S3662" i="11" s="1"/>
  <c r="N3663" i="11"/>
  <c r="S3663" i="11" s="1"/>
  <c r="N3664" i="11"/>
  <c r="S3664" i="11" s="1"/>
  <c r="N3665" i="11"/>
  <c r="S3665" i="11" s="1"/>
  <c r="N3666" i="11"/>
  <c r="S3666" i="11" s="1"/>
  <c r="N3667" i="11"/>
  <c r="S3667" i="11" s="1"/>
  <c r="N3668" i="11"/>
  <c r="S3668" i="11" s="1"/>
  <c r="N3669" i="11"/>
  <c r="S3669" i="11" s="1"/>
  <c r="N3670" i="11"/>
  <c r="S3670" i="11" s="1"/>
  <c r="N3671" i="11"/>
  <c r="S3671" i="11" s="1"/>
  <c r="N3672" i="11"/>
  <c r="S3672" i="11" s="1"/>
  <c r="N3673" i="11"/>
  <c r="S3673" i="11" s="1"/>
  <c r="N3674" i="11"/>
  <c r="S3674" i="11" s="1"/>
  <c r="N3675" i="11"/>
  <c r="S3675" i="11" s="1"/>
  <c r="N3676" i="11"/>
  <c r="S3676" i="11" s="1"/>
  <c r="N3677" i="11"/>
  <c r="S3677" i="11" s="1"/>
  <c r="N3678" i="11"/>
  <c r="S3678" i="11" s="1"/>
  <c r="N3679" i="11"/>
  <c r="S3679" i="11" s="1"/>
  <c r="N3680" i="11"/>
  <c r="S3680" i="11" s="1"/>
  <c r="N3681" i="11"/>
  <c r="S3681" i="11" s="1"/>
  <c r="N3682" i="11"/>
  <c r="S3682" i="11" s="1"/>
  <c r="N3683" i="11"/>
  <c r="S3683" i="11" s="1"/>
  <c r="N3684" i="11"/>
  <c r="S3684" i="11" s="1"/>
  <c r="N3685" i="11"/>
  <c r="S3685" i="11" s="1"/>
  <c r="N3686" i="11"/>
  <c r="S3686" i="11" s="1"/>
  <c r="N3687" i="11"/>
  <c r="S3687" i="11" s="1"/>
  <c r="N3688" i="11"/>
  <c r="S3688" i="11" s="1"/>
  <c r="N3689" i="11"/>
  <c r="S3689" i="11" s="1"/>
  <c r="N3690" i="11"/>
  <c r="S3690" i="11" s="1"/>
  <c r="N3691" i="11"/>
  <c r="S3691" i="11" s="1"/>
  <c r="N3692" i="11"/>
  <c r="S3692" i="11" s="1"/>
  <c r="N3693" i="11"/>
  <c r="S3693" i="11" s="1"/>
  <c r="N3694" i="11"/>
  <c r="S3694" i="11" s="1"/>
  <c r="N3695" i="11"/>
  <c r="S3695" i="11" s="1"/>
  <c r="N3696" i="11"/>
  <c r="S3696" i="11" s="1"/>
  <c r="N3697" i="11"/>
  <c r="S3697" i="11" s="1"/>
  <c r="N3698" i="11"/>
  <c r="S3698" i="11" s="1"/>
  <c r="N3699" i="11"/>
  <c r="S3699" i="11" s="1"/>
  <c r="N3700" i="11"/>
  <c r="S3700" i="11" s="1"/>
  <c r="N3701" i="11"/>
  <c r="S3701" i="11" s="1"/>
  <c r="N3702" i="11"/>
  <c r="S3702" i="11" s="1"/>
  <c r="N3703" i="11"/>
  <c r="S3703" i="11" s="1"/>
  <c r="N3704" i="11"/>
  <c r="S3704" i="11" s="1"/>
  <c r="N3705" i="11"/>
  <c r="S3705" i="11" s="1"/>
  <c r="N3706" i="11"/>
  <c r="S3706" i="11" s="1"/>
  <c r="N3707" i="11"/>
  <c r="S3707" i="11" s="1"/>
  <c r="N3708" i="11"/>
  <c r="S3708" i="11" s="1"/>
  <c r="N3709" i="11"/>
  <c r="S3709" i="11" s="1"/>
  <c r="N3710" i="11"/>
  <c r="S3710" i="11" s="1"/>
  <c r="N3711" i="11"/>
  <c r="S3711" i="11" s="1"/>
  <c r="N3712" i="11"/>
  <c r="S3712" i="11" s="1"/>
  <c r="N3713" i="11"/>
  <c r="S3713" i="11" s="1"/>
  <c r="N3714" i="11"/>
  <c r="S3714" i="11" s="1"/>
  <c r="N3715" i="11"/>
  <c r="S3715" i="11" s="1"/>
  <c r="N3716" i="11"/>
  <c r="S3716" i="11" s="1"/>
  <c r="N3717" i="11"/>
  <c r="S3717" i="11" s="1"/>
  <c r="N3718" i="11"/>
  <c r="S3718" i="11" s="1"/>
  <c r="N3719" i="11"/>
  <c r="S3719" i="11" s="1"/>
  <c r="N3720" i="11"/>
  <c r="S3720" i="11" s="1"/>
  <c r="N3721" i="11"/>
  <c r="S3721" i="11" s="1"/>
  <c r="N3722" i="11"/>
  <c r="S3722" i="11" s="1"/>
  <c r="N3723" i="11"/>
  <c r="S3723" i="11" s="1"/>
  <c r="N3724" i="11"/>
  <c r="S3724" i="11" s="1"/>
  <c r="N3725" i="11"/>
  <c r="S3725" i="11" s="1"/>
  <c r="N3726" i="11"/>
  <c r="S3726" i="11" s="1"/>
  <c r="N3727" i="11"/>
  <c r="S3727" i="11" s="1"/>
  <c r="N3728" i="11"/>
  <c r="S3728" i="11" s="1"/>
  <c r="N3729" i="11"/>
  <c r="S3729" i="11" s="1"/>
  <c r="N3730" i="11"/>
  <c r="S3730" i="11" s="1"/>
  <c r="N3731" i="11"/>
  <c r="S3731" i="11" s="1"/>
  <c r="N3732" i="11"/>
  <c r="S3732" i="11" s="1"/>
  <c r="N3733" i="11"/>
  <c r="S3733" i="11" s="1"/>
  <c r="N3734" i="11"/>
  <c r="S3734" i="11" s="1"/>
  <c r="N3735" i="11"/>
  <c r="S3735" i="11" s="1"/>
  <c r="N3736" i="11"/>
  <c r="S3736" i="11" s="1"/>
  <c r="N3737" i="11"/>
  <c r="S3737" i="11" s="1"/>
  <c r="N3738" i="11"/>
  <c r="S3738" i="11" s="1"/>
  <c r="N3739" i="11"/>
  <c r="S3739" i="11" s="1"/>
  <c r="N3740" i="11"/>
  <c r="S3740" i="11" s="1"/>
  <c r="N3741" i="11"/>
  <c r="S3741" i="11" s="1"/>
  <c r="N3742" i="11"/>
  <c r="S3742" i="11" s="1"/>
  <c r="N3743" i="11"/>
  <c r="S3743" i="11" s="1"/>
  <c r="N3744" i="11"/>
  <c r="S3744" i="11" s="1"/>
  <c r="N3745" i="11"/>
  <c r="S3745" i="11" s="1"/>
  <c r="N3746" i="11"/>
  <c r="S3746" i="11" s="1"/>
  <c r="N3747" i="11"/>
  <c r="S3747" i="11" s="1"/>
  <c r="N3748" i="11"/>
  <c r="S3748" i="11" s="1"/>
  <c r="N3749" i="11"/>
  <c r="S3749" i="11" s="1"/>
  <c r="N3750" i="11"/>
  <c r="S3750" i="11" s="1"/>
  <c r="N3751" i="11"/>
  <c r="S3751" i="11" s="1"/>
  <c r="N3752" i="11"/>
  <c r="S3752" i="11" s="1"/>
  <c r="N3753" i="11"/>
  <c r="S3753" i="11" s="1"/>
  <c r="N3754" i="11"/>
  <c r="S3754" i="11" s="1"/>
  <c r="N3755" i="11"/>
  <c r="S3755" i="11" s="1"/>
  <c r="N3756" i="11"/>
  <c r="S3756" i="11" s="1"/>
  <c r="N3757" i="11"/>
  <c r="S3757" i="11" s="1"/>
  <c r="N3758" i="11"/>
  <c r="S3758" i="11" s="1"/>
  <c r="N3759" i="11"/>
  <c r="S3759" i="11" s="1"/>
  <c r="N3760" i="11"/>
  <c r="S3760" i="11" s="1"/>
  <c r="N3761" i="11"/>
  <c r="S3761" i="11" s="1"/>
  <c r="N3762" i="11"/>
  <c r="S3762" i="11" s="1"/>
  <c r="N3763" i="11"/>
  <c r="S3763" i="11" s="1"/>
  <c r="N3764" i="11"/>
  <c r="S3764" i="11" s="1"/>
  <c r="N3765" i="11"/>
  <c r="S3765" i="11" s="1"/>
  <c r="N3766" i="11"/>
  <c r="S3766" i="11" s="1"/>
  <c r="N3767" i="11"/>
  <c r="S3767" i="11" s="1"/>
  <c r="N3768" i="11"/>
  <c r="S3768" i="11" s="1"/>
  <c r="N3769" i="11"/>
  <c r="S3769" i="11" s="1"/>
  <c r="N3770" i="11"/>
  <c r="S3770" i="11" s="1"/>
  <c r="N3771" i="11"/>
  <c r="S3771" i="11" s="1"/>
  <c r="N3772" i="11"/>
  <c r="S3772" i="11" s="1"/>
  <c r="N3773" i="11"/>
  <c r="S3773" i="11" s="1"/>
  <c r="N3774" i="11"/>
  <c r="S3774" i="11" s="1"/>
  <c r="N3775" i="11"/>
  <c r="S3775" i="11" s="1"/>
  <c r="N3776" i="11"/>
  <c r="S3776" i="11" s="1"/>
  <c r="N3777" i="11"/>
  <c r="S3777" i="11" s="1"/>
  <c r="N3778" i="11"/>
  <c r="S3778" i="11" s="1"/>
  <c r="N3779" i="11"/>
  <c r="S3779" i="11" s="1"/>
  <c r="N3780" i="11"/>
  <c r="S3780" i="11" s="1"/>
  <c r="N3781" i="11"/>
  <c r="S3781" i="11" s="1"/>
  <c r="N3782" i="11"/>
  <c r="S3782" i="11" s="1"/>
  <c r="N3783" i="11"/>
  <c r="S3783" i="11" s="1"/>
  <c r="N3784" i="11"/>
  <c r="S3784" i="11" s="1"/>
  <c r="N3785" i="11"/>
  <c r="S3785" i="11" s="1"/>
  <c r="N3786" i="11"/>
  <c r="S3786" i="11" s="1"/>
  <c r="N3787" i="11"/>
  <c r="S3787" i="11" s="1"/>
  <c r="N3788" i="11"/>
  <c r="S3788" i="11" s="1"/>
  <c r="N3789" i="11"/>
  <c r="S3789" i="11" s="1"/>
  <c r="N3790" i="11"/>
  <c r="S3790" i="11" s="1"/>
  <c r="N3791" i="11"/>
  <c r="S3791" i="11" s="1"/>
  <c r="N3792" i="11"/>
  <c r="S3792" i="11" s="1"/>
  <c r="N3793" i="11"/>
  <c r="S3793" i="11" s="1"/>
  <c r="N3794" i="11"/>
  <c r="S3794" i="11" s="1"/>
  <c r="N3795" i="11"/>
  <c r="S3795" i="11" s="1"/>
  <c r="N3796" i="11"/>
  <c r="S3796" i="11" s="1"/>
  <c r="N3797" i="11"/>
  <c r="S3797" i="11" s="1"/>
  <c r="N3798" i="11"/>
  <c r="S3798" i="11" s="1"/>
  <c r="N3799" i="11"/>
  <c r="S3799" i="11" s="1"/>
  <c r="N3800" i="11"/>
  <c r="S3800" i="11" s="1"/>
  <c r="N3801" i="11"/>
  <c r="S3801" i="11" s="1"/>
  <c r="N3802" i="11"/>
  <c r="S3802" i="11" s="1"/>
  <c r="N3803" i="11"/>
  <c r="S3803" i="11" s="1"/>
  <c r="N3804" i="11"/>
  <c r="S3804" i="11" s="1"/>
  <c r="N3805" i="11"/>
  <c r="S3805" i="11" s="1"/>
  <c r="N3806" i="11"/>
  <c r="S3806" i="11" s="1"/>
  <c r="N3807" i="11"/>
  <c r="S3807" i="11" s="1"/>
  <c r="N3808" i="11"/>
  <c r="S3808" i="11" s="1"/>
  <c r="N3809" i="11"/>
  <c r="S3809" i="11" s="1"/>
  <c r="N3810" i="11"/>
  <c r="S3810" i="11" s="1"/>
  <c r="N3811" i="11"/>
  <c r="S3811" i="11" s="1"/>
  <c r="N3812" i="11"/>
  <c r="S3812" i="11" s="1"/>
  <c r="N3813" i="11"/>
  <c r="S3813" i="11" s="1"/>
  <c r="N3814" i="11"/>
  <c r="S3814" i="11" s="1"/>
  <c r="N3815" i="11"/>
  <c r="S3815" i="11" s="1"/>
  <c r="N3816" i="11"/>
  <c r="S3816" i="11" s="1"/>
  <c r="N3817" i="11"/>
  <c r="S3817" i="11" s="1"/>
  <c r="N3818" i="11"/>
  <c r="S3818" i="11" s="1"/>
  <c r="N3819" i="11"/>
  <c r="S3819" i="11" s="1"/>
  <c r="N3820" i="11"/>
  <c r="S3820" i="11" s="1"/>
  <c r="N3821" i="11"/>
  <c r="S3821" i="11" s="1"/>
  <c r="N3822" i="11"/>
  <c r="S3822" i="11" s="1"/>
  <c r="N3823" i="11"/>
  <c r="S3823" i="11" s="1"/>
  <c r="N3824" i="11"/>
  <c r="S3824" i="11" s="1"/>
  <c r="N3825" i="11"/>
  <c r="S3825" i="11" s="1"/>
  <c r="N3826" i="11"/>
  <c r="S3826" i="11" s="1"/>
  <c r="N3827" i="11"/>
  <c r="S3827" i="11" s="1"/>
  <c r="N3828" i="11"/>
  <c r="S3828" i="11" s="1"/>
  <c r="N3829" i="11"/>
  <c r="S3829" i="11" s="1"/>
  <c r="N3830" i="11"/>
  <c r="S3830" i="11" s="1"/>
  <c r="N3831" i="11"/>
  <c r="S3831" i="11" s="1"/>
  <c r="N3832" i="11"/>
  <c r="S3832" i="11" s="1"/>
  <c r="N3833" i="11"/>
  <c r="S3833" i="11" s="1"/>
  <c r="N3834" i="11"/>
  <c r="S3834" i="11" s="1"/>
  <c r="N3835" i="11"/>
  <c r="S3835" i="11" s="1"/>
  <c r="N3836" i="11"/>
  <c r="S3836" i="11" s="1"/>
  <c r="N3837" i="11"/>
  <c r="S3837" i="11" s="1"/>
  <c r="N3838" i="11"/>
  <c r="S3838" i="11" s="1"/>
  <c r="N3839" i="11"/>
  <c r="S3839" i="11" s="1"/>
  <c r="N3840" i="11"/>
  <c r="S3840" i="11" s="1"/>
  <c r="N3841" i="11"/>
  <c r="S3841" i="11" s="1"/>
  <c r="N3842" i="11"/>
  <c r="S3842" i="11" s="1"/>
  <c r="N3843" i="11"/>
  <c r="S3843" i="11" s="1"/>
  <c r="N3844" i="11"/>
  <c r="S3844" i="11" s="1"/>
  <c r="N3845" i="11"/>
  <c r="S3845" i="11" s="1"/>
  <c r="N3846" i="11"/>
  <c r="S3846" i="11" s="1"/>
  <c r="N3847" i="11"/>
  <c r="S3847" i="11" s="1"/>
  <c r="N3848" i="11"/>
  <c r="S3848" i="11" s="1"/>
  <c r="N3849" i="11"/>
  <c r="S3849" i="11" s="1"/>
  <c r="N3850" i="11"/>
  <c r="S3850" i="11" s="1"/>
  <c r="N3851" i="11"/>
  <c r="S3851" i="11" s="1"/>
  <c r="N3852" i="11"/>
  <c r="S3852" i="11" s="1"/>
  <c r="N3853" i="11"/>
  <c r="S3853" i="11" s="1"/>
  <c r="N3854" i="11"/>
  <c r="S3854" i="11" s="1"/>
  <c r="N3855" i="11"/>
  <c r="S3855" i="11" s="1"/>
  <c r="N3856" i="11"/>
  <c r="S3856" i="11" s="1"/>
  <c r="N3857" i="11"/>
  <c r="S3857" i="11" s="1"/>
  <c r="N3858" i="11"/>
  <c r="S3858" i="11" s="1"/>
  <c r="N3859" i="11"/>
  <c r="S3859" i="11" s="1"/>
  <c r="N3860" i="11"/>
  <c r="S3860" i="11" s="1"/>
  <c r="N3861" i="11"/>
  <c r="S3861" i="11" s="1"/>
  <c r="N3862" i="11"/>
  <c r="S3862" i="11" s="1"/>
  <c r="N3863" i="11"/>
  <c r="S3863" i="11" s="1"/>
  <c r="N3864" i="11"/>
  <c r="S3864" i="11" s="1"/>
  <c r="N3865" i="11"/>
  <c r="S3865" i="11" s="1"/>
  <c r="N3866" i="11"/>
  <c r="S3866" i="11" s="1"/>
  <c r="N3867" i="11"/>
  <c r="S3867" i="11" s="1"/>
  <c r="N3868" i="11"/>
  <c r="S3868" i="11" s="1"/>
  <c r="N3869" i="11"/>
  <c r="S3869" i="11" s="1"/>
  <c r="N3870" i="11"/>
  <c r="S3870" i="11" s="1"/>
  <c r="N3871" i="11"/>
  <c r="S3871" i="11" s="1"/>
  <c r="N3872" i="11"/>
  <c r="S3872" i="11" s="1"/>
  <c r="N3873" i="11"/>
  <c r="S3873" i="11" s="1"/>
  <c r="N3874" i="11"/>
  <c r="S3874" i="11" s="1"/>
  <c r="N3875" i="11"/>
  <c r="S3875" i="11" s="1"/>
  <c r="N3876" i="11"/>
  <c r="S3876" i="11" s="1"/>
  <c r="N3877" i="11"/>
  <c r="S3877" i="11" s="1"/>
  <c r="N3878" i="11"/>
  <c r="S3878" i="11" s="1"/>
  <c r="N3879" i="11"/>
  <c r="S3879" i="11" s="1"/>
  <c r="N3880" i="11"/>
  <c r="S3880" i="11" s="1"/>
  <c r="N3881" i="11"/>
  <c r="S3881" i="11" s="1"/>
  <c r="N3882" i="11"/>
  <c r="S3882" i="11" s="1"/>
  <c r="N3883" i="11"/>
  <c r="S3883" i="11" s="1"/>
  <c r="N3884" i="11"/>
  <c r="S3884" i="11" s="1"/>
  <c r="N3885" i="11"/>
  <c r="S3885" i="11" s="1"/>
  <c r="N3886" i="11"/>
  <c r="S3886" i="11" s="1"/>
  <c r="N3887" i="11"/>
  <c r="S3887" i="11" s="1"/>
  <c r="N3888" i="11"/>
  <c r="S3888" i="11" s="1"/>
  <c r="N3889" i="11"/>
  <c r="S3889" i="11" s="1"/>
  <c r="N3890" i="11"/>
  <c r="S3890" i="11" s="1"/>
  <c r="N3891" i="11"/>
  <c r="S3891" i="11" s="1"/>
  <c r="N3892" i="11"/>
  <c r="S3892" i="11" s="1"/>
  <c r="N3893" i="11"/>
  <c r="S3893" i="11" s="1"/>
  <c r="N3894" i="11"/>
  <c r="S3894" i="11" s="1"/>
  <c r="N3895" i="11"/>
  <c r="S3895" i="11" s="1"/>
  <c r="N3896" i="11"/>
  <c r="S3896" i="11" s="1"/>
  <c r="N3897" i="11"/>
  <c r="S3897" i="11" s="1"/>
  <c r="N3898" i="11"/>
  <c r="S3898" i="11" s="1"/>
  <c r="N3899" i="11"/>
  <c r="S3899" i="11" s="1"/>
  <c r="N3900" i="11"/>
  <c r="S3900" i="11" s="1"/>
  <c r="N3901" i="11"/>
  <c r="S3901" i="11" s="1"/>
  <c r="N3902" i="11"/>
  <c r="S3902" i="11" s="1"/>
  <c r="N3903" i="11"/>
  <c r="S3903" i="11" s="1"/>
  <c r="N3904" i="11"/>
  <c r="S3904" i="11" s="1"/>
  <c r="N3905" i="11"/>
  <c r="S3905" i="11" s="1"/>
  <c r="N3906" i="11"/>
  <c r="S3906" i="11" s="1"/>
  <c r="N3907" i="11"/>
  <c r="S3907" i="11" s="1"/>
  <c r="N3908" i="11"/>
  <c r="S3908" i="11" s="1"/>
  <c r="N3909" i="11"/>
  <c r="S3909" i="11" s="1"/>
  <c r="N3910" i="11"/>
  <c r="S3910" i="11" s="1"/>
  <c r="N3911" i="11"/>
  <c r="S3911" i="11" s="1"/>
  <c r="N3912" i="11"/>
  <c r="S3912" i="11" s="1"/>
  <c r="N3913" i="11"/>
  <c r="S3913" i="11" s="1"/>
  <c r="N3914" i="11"/>
  <c r="S3914" i="11" s="1"/>
  <c r="N3915" i="11"/>
  <c r="S3915" i="11" s="1"/>
  <c r="N3916" i="11"/>
  <c r="S3916" i="11" s="1"/>
  <c r="N3917" i="11"/>
  <c r="S3917" i="11" s="1"/>
  <c r="N3918" i="11"/>
  <c r="S3918" i="11" s="1"/>
  <c r="N3919" i="11"/>
  <c r="S3919" i="11" s="1"/>
  <c r="N3920" i="11"/>
  <c r="S3920" i="11" s="1"/>
  <c r="N3921" i="11"/>
  <c r="S3921" i="11" s="1"/>
  <c r="N3922" i="11"/>
  <c r="S3922" i="11" s="1"/>
  <c r="N3923" i="11"/>
  <c r="S3923" i="11" s="1"/>
  <c r="N3924" i="11"/>
  <c r="S3924" i="11" s="1"/>
  <c r="N3925" i="11"/>
  <c r="S3925" i="11" s="1"/>
  <c r="N3926" i="11"/>
  <c r="S3926" i="11" s="1"/>
  <c r="N3927" i="11"/>
  <c r="S3927" i="11" s="1"/>
  <c r="N3928" i="11"/>
  <c r="S3928" i="11" s="1"/>
  <c r="N3929" i="11"/>
  <c r="S3929" i="11" s="1"/>
  <c r="N3930" i="11"/>
  <c r="S3930" i="11" s="1"/>
  <c r="N3931" i="11"/>
  <c r="S3931" i="11" s="1"/>
  <c r="N3932" i="11"/>
  <c r="S3932" i="11" s="1"/>
  <c r="N3933" i="11"/>
  <c r="S3933" i="11" s="1"/>
  <c r="N3934" i="11"/>
  <c r="S3934" i="11" s="1"/>
  <c r="N3935" i="11"/>
  <c r="S3935" i="11" s="1"/>
  <c r="N3936" i="11"/>
  <c r="S3936" i="11" s="1"/>
  <c r="N3937" i="11"/>
  <c r="S3937" i="11" s="1"/>
  <c r="N3938" i="11"/>
  <c r="S3938" i="11" s="1"/>
  <c r="N3939" i="11"/>
  <c r="S3939" i="11" s="1"/>
  <c r="N3940" i="11"/>
  <c r="S3940" i="11" s="1"/>
  <c r="N3941" i="11"/>
  <c r="S3941" i="11" s="1"/>
  <c r="N3942" i="11"/>
  <c r="S3942" i="11" s="1"/>
  <c r="N3943" i="11"/>
  <c r="S3943" i="11" s="1"/>
  <c r="N3944" i="11"/>
  <c r="S3944" i="11" s="1"/>
  <c r="N3945" i="11"/>
  <c r="S3945" i="11" s="1"/>
  <c r="N3946" i="11"/>
  <c r="S3946" i="11" s="1"/>
  <c r="N3947" i="11"/>
  <c r="S3947" i="11" s="1"/>
  <c r="N3948" i="11"/>
  <c r="S3948" i="11" s="1"/>
  <c r="N3949" i="11"/>
  <c r="S3949" i="11" s="1"/>
  <c r="N3950" i="11"/>
  <c r="S3950" i="11" s="1"/>
  <c r="N3951" i="11"/>
  <c r="S3951" i="11" s="1"/>
  <c r="N3952" i="11"/>
  <c r="S3952" i="11" s="1"/>
  <c r="N3953" i="11"/>
  <c r="S3953" i="11" s="1"/>
  <c r="N3954" i="11"/>
  <c r="S3954" i="11" s="1"/>
  <c r="N3955" i="11"/>
  <c r="S3955" i="11" s="1"/>
  <c r="N3956" i="11"/>
  <c r="S3956" i="11" s="1"/>
  <c r="N3957" i="11"/>
  <c r="S3957" i="11" s="1"/>
  <c r="N3958" i="11"/>
  <c r="S3958" i="11" s="1"/>
  <c r="N3959" i="11"/>
  <c r="S3959" i="11" s="1"/>
  <c r="N3960" i="11"/>
  <c r="S3960" i="11" s="1"/>
  <c r="N3961" i="11"/>
  <c r="S3961" i="11" s="1"/>
  <c r="N3962" i="11"/>
  <c r="S3962" i="11" s="1"/>
  <c r="N3963" i="11"/>
  <c r="S3963" i="11" s="1"/>
  <c r="N3964" i="11"/>
  <c r="S3964" i="11" s="1"/>
  <c r="N3965" i="11"/>
  <c r="S3965" i="11" s="1"/>
  <c r="N3966" i="11"/>
  <c r="S3966" i="11" s="1"/>
  <c r="N3967" i="11"/>
  <c r="S3967" i="11" s="1"/>
  <c r="N3968" i="11"/>
  <c r="S3968" i="11" s="1"/>
  <c r="N3969" i="11"/>
  <c r="S3969" i="11" s="1"/>
  <c r="N3970" i="11"/>
  <c r="S3970" i="11" s="1"/>
  <c r="N3971" i="11"/>
  <c r="S3971" i="11" s="1"/>
  <c r="N3972" i="11"/>
  <c r="S3972" i="11" s="1"/>
  <c r="N3973" i="11"/>
  <c r="S3973" i="11" s="1"/>
  <c r="N3974" i="11"/>
  <c r="S3974" i="11" s="1"/>
  <c r="N3975" i="11"/>
  <c r="S3975" i="11" s="1"/>
  <c r="N3976" i="11"/>
  <c r="S3976" i="11" s="1"/>
  <c r="N3977" i="11"/>
  <c r="S3977" i="11" s="1"/>
  <c r="N3978" i="11"/>
  <c r="S3978" i="11" s="1"/>
  <c r="N3979" i="11"/>
  <c r="S3979" i="11" s="1"/>
  <c r="N3980" i="11"/>
  <c r="S3980" i="11" s="1"/>
  <c r="N3981" i="11"/>
  <c r="S3981" i="11" s="1"/>
  <c r="N3982" i="11"/>
  <c r="S3982" i="11" s="1"/>
  <c r="N3983" i="11"/>
  <c r="S3983" i="11" s="1"/>
  <c r="N3984" i="11"/>
  <c r="S3984" i="11" s="1"/>
  <c r="N3985" i="11"/>
  <c r="S3985" i="11" s="1"/>
  <c r="N3986" i="11"/>
  <c r="S3986" i="11" s="1"/>
  <c r="N3987" i="11"/>
  <c r="S3987" i="11" s="1"/>
  <c r="N3988" i="11"/>
  <c r="S3988" i="11" s="1"/>
  <c r="N3989" i="11"/>
  <c r="S3989" i="11" s="1"/>
  <c r="N3990" i="11"/>
  <c r="S3990" i="11" s="1"/>
  <c r="N3991" i="11"/>
  <c r="S3991" i="11" s="1"/>
  <c r="N3992" i="11"/>
  <c r="S3992" i="11" s="1"/>
  <c r="N3993" i="11"/>
  <c r="S3993" i="11" s="1"/>
  <c r="N3994" i="11"/>
  <c r="S3994" i="11" s="1"/>
  <c r="N3995" i="11"/>
  <c r="S3995" i="11" s="1"/>
  <c r="N3996" i="11"/>
  <c r="S3996" i="11" s="1"/>
  <c r="N3997" i="11"/>
  <c r="S3997" i="11" s="1"/>
  <c r="N3998" i="11"/>
  <c r="S3998" i="11" s="1"/>
  <c r="N3999" i="11"/>
  <c r="S3999" i="11" s="1"/>
  <c r="N4000" i="11"/>
  <c r="S4000" i="11" s="1"/>
  <c r="N4001" i="11"/>
  <c r="S4001" i="11" s="1"/>
  <c r="N4002" i="11"/>
  <c r="S4002" i="11" s="1"/>
  <c r="N4003" i="11"/>
  <c r="S4003" i="11" s="1"/>
  <c r="N4004" i="11"/>
  <c r="S4004" i="11" s="1"/>
  <c r="N4005" i="11"/>
  <c r="S4005" i="11" s="1"/>
  <c r="N4006" i="11"/>
  <c r="S4006" i="11" s="1"/>
  <c r="N4007" i="11"/>
  <c r="S4007" i="11" s="1"/>
  <c r="N4008" i="11"/>
  <c r="S4008" i="11" s="1"/>
  <c r="N4009" i="11"/>
  <c r="S4009" i="11" s="1"/>
  <c r="N4010" i="11"/>
  <c r="S4010" i="11" s="1"/>
  <c r="N4011" i="11"/>
  <c r="S4011" i="11" s="1"/>
  <c r="N4012" i="11"/>
  <c r="S4012" i="11" s="1"/>
  <c r="N4013" i="11"/>
  <c r="S4013" i="11" s="1"/>
  <c r="N4014" i="11"/>
  <c r="S4014" i="11" s="1"/>
  <c r="N4015" i="11"/>
  <c r="S4015" i="11" s="1"/>
  <c r="N4016" i="11"/>
  <c r="S4016" i="11" s="1"/>
  <c r="N4017" i="11"/>
  <c r="S4017" i="11" s="1"/>
  <c r="N4018" i="11"/>
  <c r="S4018" i="11" s="1"/>
  <c r="N4019" i="11"/>
  <c r="S4019" i="11" s="1"/>
  <c r="N4020" i="11"/>
  <c r="S4020" i="11" s="1"/>
  <c r="N4021" i="11"/>
  <c r="S4021" i="11" s="1"/>
  <c r="N4022" i="11"/>
  <c r="S4022" i="11" s="1"/>
  <c r="N4023" i="11"/>
  <c r="S4023" i="11" s="1"/>
  <c r="N4024" i="11"/>
  <c r="S4024" i="11" s="1"/>
  <c r="N4025" i="11"/>
  <c r="S4025" i="11" s="1"/>
  <c r="N4026" i="11"/>
  <c r="S4026" i="11" s="1"/>
  <c r="N4027" i="11"/>
  <c r="S4027" i="11" s="1"/>
  <c r="N4028" i="11"/>
  <c r="S4028" i="11" s="1"/>
  <c r="N4029" i="11"/>
  <c r="S4029" i="11" s="1"/>
  <c r="N4030" i="11"/>
  <c r="S4030" i="11" s="1"/>
  <c r="N4031" i="11"/>
  <c r="S4031" i="11" s="1"/>
  <c r="N4032" i="11"/>
  <c r="S4032" i="11" s="1"/>
  <c r="N4033" i="11"/>
  <c r="S4033" i="11" s="1"/>
  <c r="N4034" i="11"/>
  <c r="S4034" i="11" s="1"/>
  <c r="N4035" i="11"/>
  <c r="S4035" i="11" s="1"/>
  <c r="N4036" i="11"/>
  <c r="S4036" i="11" s="1"/>
  <c r="N4037" i="11"/>
  <c r="S4037" i="11" s="1"/>
  <c r="N4038" i="11"/>
  <c r="S4038" i="11" s="1"/>
  <c r="N4039" i="11"/>
  <c r="S4039" i="11" s="1"/>
  <c r="N4040" i="11"/>
  <c r="S4040" i="11" s="1"/>
  <c r="N4041" i="11"/>
  <c r="S4041" i="11" s="1"/>
  <c r="N4042" i="11"/>
  <c r="S4042" i="11" s="1"/>
  <c r="N4043" i="11"/>
  <c r="S4043" i="11" s="1"/>
  <c r="N4044" i="11"/>
  <c r="S4044" i="11" s="1"/>
  <c r="N4045" i="11"/>
  <c r="S4045" i="11" s="1"/>
  <c r="N4046" i="11"/>
  <c r="S4046" i="11" s="1"/>
  <c r="N4047" i="11"/>
  <c r="S4047" i="11" s="1"/>
  <c r="N4048" i="11"/>
  <c r="S4048" i="11" s="1"/>
  <c r="N4049" i="11"/>
  <c r="S4049" i="11" s="1"/>
  <c r="N4050" i="11"/>
  <c r="S4050" i="11" s="1"/>
  <c r="N4051" i="11"/>
  <c r="S4051" i="11" s="1"/>
  <c r="N4052" i="11"/>
  <c r="S4052" i="11" s="1"/>
  <c r="N4053" i="11"/>
  <c r="S4053" i="11" s="1"/>
  <c r="N4054" i="11"/>
  <c r="S4054" i="11" s="1"/>
  <c r="N4055" i="11"/>
  <c r="S4055" i="11" s="1"/>
  <c r="N4056" i="11"/>
  <c r="S4056" i="11" s="1"/>
  <c r="N4057" i="11"/>
  <c r="S4057" i="11" s="1"/>
  <c r="N4058" i="11"/>
  <c r="S4058" i="11" s="1"/>
  <c r="N4059" i="11"/>
  <c r="S4059" i="11" s="1"/>
  <c r="N4060" i="11"/>
  <c r="S4060" i="11" s="1"/>
  <c r="N4061" i="11"/>
  <c r="S4061" i="11" s="1"/>
  <c r="N4062" i="11"/>
  <c r="S4062" i="11" s="1"/>
  <c r="N4063" i="11"/>
  <c r="S4063" i="11" s="1"/>
  <c r="N4064" i="11"/>
  <c r="S4064" i="11" s="1"/>
  <c r="N4065" i="11"/>
  <c r="S4065" i="11" s="1"/>
  <c r="N4066" i="11"/>
  <c r="S4066" i="11" s="1"/>
  <c r="N4067" i="11"/>
  <c r="S4067" i="11" s="1"/>
  <c r="N4068" i="11"/>
  <c r="S4068" i="11" s="1"/>
  <c r="N4069" i="11"/>
  <c r="S4069" i="11" s="1"/>
  <c r="N4070" i="11"/>
  <c r="S4070" i="11" s="1"/>
  <c r="N4071" i="11"/>
  <c r="S4071" i="11" s="1"/>
  <c r="N4072" i="11"/>
  <c r="S4072" i="11" s="1"/>
  <c r="N4073" i="11"/>
  <c r="S4073" i="11" s="1"/>
  <c r="N4074" i="11"/>
  <c r="S4074" i="11" s="1"/>
  <c r="N4075" i="11"/>
  <c r="S4075" i="11" s="1"/>
  <c r="N4076" i="11"/>
  <c r="S4076" i="11" s="1"/>
  <c r="N4077" i="11"/>
  <c r="S4077" i="11" s="1"/>
  <c r="N4078" i="11"/>
  <c r="S4078" i="11" s="1"/>
  <c r="N4079" i="11"/>
  <c r="S4079" i="11" s="1"/>
  <c r="N4080" i="11"/>
  <c r="S4080" i="11" s="1"/>
  <c r="N4081" i="11"/>
  <c r="S4081" i="11" s="1"/>
  <c r="N4082" i="11"/>
  <c r="S4082" i="11" s="1"/>
  <c r="N4083" i="11"/>
  <c r="S4083" i="11" s="1"/>
  <c r="N4084" i="11"/>
  <c r="S4084" i="11" s="1"/>
  <c r="N4085" i="11"/>
  <c r="S4085" i="11" s="1"/>
  <c r="N4086" i="11"/>
  <c r="S4086" i="11" s="1"/>
  <c r="N4087" i="11"/>
  <c r="S4087" i="11" s="1"/>
  <c r="N4088" i="11"/>
  <c r="S4088" i="11" s="1"/>
  <c r="N4089" i="11"/>
  <c r="S4089" i="11" s="1"/>
  <c r="N4090" i="11"/>
  <c r="S4090" i="11" s="1"/>
  <c r="N4091" i="11"/>
  <c r="S4091" i="11" s="1"/>
  <c r="N4092" i="11"/>
  <c r="S4092" i="11" s="1"/>
  <c r="N4093" i="11"/>
  <c r="S4093" i="11" s="1"/>
  <c r="N4094" i="11"/>
  <c r="S4094" i="11" s="1"/>
  <c r="N4095" i="11"/>
  <c r="S4095" i="11" s="1"/>
  <c r="N4096" i="11"/>
  <c r="S4096" i="11" s="1"/>
  <c r="N4097" i="11"/>
  <c r="S4097" i="11" s="1"/>
  <c r="N4098" i="11"/>
  <c r="S4098" i="11" s="1"/>
  <c r="N4099" i="11"/>
  <c r="S4099" i="11" s="1"/>
  <c r="N4100" i="11"/>
  <c r="S4100" i="11" s="1"/>
  <c r="N4101" i="11"/>
  <c r="S4101" i="11" s="1"/>
  <c r="N4102" i="11"/>
  <c r="S4102" i="11" s="1"/>
  <c r="N4103" i="11"/>
  <c r="S4103" i="11" s="1"/>
  <c r="N4104" i="11"/>
  <c r="S4104" i="11" s="1"/>
  <c r="N4105" i="11"/>
  <c r="S4105" i="11" s="1"/>
  <c r="N4106" i="11"/>
  <c r="S4106" i="11" s="1"/>
  <c r="N4107" i="11"/>
  <c r="S4107" i="11" s="1"/>
  <c r="N4108" i="11"/>
  <c r="S4108" i="11" s="1"/>
  <c r="N4109" i="11"/>
  <c r="S4109" i="11" s="1"/>
  <c r="N4110" i="11"/>
  <c r="S4110" i="11" s="1"/>
  <c r="N4111" i="11"/>
  <c r="S4111" i="11" s="1"/>
  <c r="N4112" i="11"/>
  <c r="S4112" i="11" s="1"/>
  <c r="N4113" i="11"/>
  <c r="S4113" i="11" s="1"/>
  <c r="N4114" i="11"/>
  <c r="S4114" i="11" s="1"/>
  <c r="N4115" i="11"/>
  <c r="S4115" i="11" s="1"/>
  <c r="N4116" i="11"/>
  <c r="S4116" i="11" s="1"/>
  <c r="N4117" i="11"/>
  <c r="S4117" i="11" s="1"/>
  <c r="N4118" i="11"/>
  <c r="S4118" i="11" s="1"/>
  <c r="N4119" i="11"/>
  <c r="S4119" i="11" s="1"/>
  <c r="N4120" i="11"/>
  <c r="S4120" i="11" s="1"/>
  <c r="N4121" i="11"/>
  <c r="S4121" i="11" s="1"/>
  <c r="N4122" i="11"/>
  <c r="S4122" i="11" s="1"/>
  <c r="N4123" i="11"/>
  <c r="S4123" i="11" s="1"/>
  <c r="N4124" i="11"/>
  <c r="S4124" i="11" s="1"/>
  <c r="N4125" i="11"/>
  <c r="S4125" i="11" s="1"/>
  <c r="N4126" i="11"/>
  <c r="S4126" i="11" s="1"/>
  <c r="N4127" i="11"/>
  <c r="S4127" i="11" s="1"/>
  <c r="N4128" i="11"/>
  <c r="S4128" i="11" s="1"/>
  <c r="N4129" i="11"/>
  <c r="S4129" i="11" s="1"/>
  <c r="N4130" i="11"/>
  <c r="S4130" i="11" s="1"/>
  <c r="N4131" i="11"/>
  <c r="S4131" i="11" s="1"/>
  <c r="N4132" i="11"/>
  <c r="S4132" i="11" s="1"/>
  <c r="N4133" i="11"/>
  <c r="S4133" i="11" s="1"/>
  <c r="N4134" i="11"/>
  <c r="S4134" i="11" s="1"/>
  <c r="N4135" i="11"/>
  <c r="S4135" i="11" s="1"/>
  <c r="N4136" i="11"/>
  <c r="S4136" i="11" s="1"/>
  <c r="N4137" i="11"/>
  <c r="S4137" i="11" s="1"/>
  <c r="N4138" i="11"/>
  <c r="S4138" i="11" s="1"/>
  <c r="N4139" i="11"/>
  <c r="S4139" i="11" s="1"/>
  <c r="N4140" i="11"/>
  <c r="S4140" i="11" s="1"/>
  <c r="N4141" i="11"/>
  <c r="S4141" i="11" s="1"/>
  <c r="N4142" i="11"/>
  <c r="S4142" i="11" s="1"/>
  <c r="N4143" i="11"/>
  <c r="S4143" i="11" s="1"/>
  <c r="N4144" i="11"/>
  <c r="S4144" i="11" s="1"/>
  <c r="N4145" i="11"/>
  <c r="S4145" i="11" s="1"/>
  <c r="N4146" i="11"/>
  <c r="S4146" i="11" s="1"/>
  <c r="N4147" i="11"/>
  <c r="S4147" i="11" s="1"/>
  <c r="N4148" i="11"/>
  <c r="S4148" i="11" s="1"/>
  <c r="N4149" i="11"/>
  <c r="S4149" i="11" s="1"/>
  <c r="N4150" i="11"/>
  <c r="S4150" i="11" s="1"/>
  <c r="N4151" i="11"/>
  <c r="S4151" i="11" s="1"/>
  <c r="N4152" i="11"/>
  <c r="S4152" i="11" s="1"/>
  <c r="N4153" i="11"/>
  <c r="S4153" i="11" s="1"/>
  <c r="N4154" i="11"/>
  <c r="S4154" i="11" s="1"/>
  <c r="N4155" i="11"/>
  <c r="S4155" i="11" s="1"/>
  <c r="N4156" i="11"/>
  <c r="S4156" i="11" s="1"/>
  <c r="N4157" i="11"/>
  <c r="S4157" i="11" s="1"/>
  <c r="N4158" i="11"/>
  <c r="S4158" i="11" s="1"/>
  <c r="N4159" i="11"/>
  <c r="S4159" i="11" s="1"/>
  <c r="N4160" i="11"/>
  <c r="S4160" i="11" s="1"/>
  <c r="N4161" i="11"/>
  <c r="S4161" i="11" s="1"/>
  <c r="N4162" i="11"/>
  <c r="S4162" i="11" s="1"/>
  <c r="N4163" i="11"/>
  <c r="S4163" i="11" s="1"/>
  <c r="N4164" i="11"/>
  <c r="S4164" i="11" s="1"/>
  <c r="N4165" i="11"/>
  <c r="S4165" i="11" s="1"/>
  <c r="N4166" i="11"/>
  <c r="S4166" i="11" s="1"/>
  <c r="N4167" i="11"/>
  <c r="S4167" i="11" s="1"/>
  <c r="N4168" i="11"/>
  <c r="S4168" i="11" s="1"/>
  <c r="N4169" i="11"/>
  <c r="S4169" i="11" s="1"/>
  <c r="N4170" i="11"/>
  <c r="S4170" i="11" s="1"/>
  <c r="N4171" i="11"/>
  <c r="S4171" i="11" s="1"/>
  <c r="N4172" i="11"/>
  <c r="S4172" i="11" s="1"/>
  <c r="N4173" i="11"/>
  <c r="S4173" i="11" s="1"/>
  <c r="N4174" i="11"/>
  <c r="S4174" i="11" s="1"/>
  <c r="N4175" i="11"/>
  <c r="S4175" i="11" s="1"/>
  <c r="N4176" i="11"/>
  <c r="S4176" i="11" s="1"/>
  <c r="N4177" i="11"/>
  <c r="S4177" i="11" s="1"/>
  <c r="N4178" i="11"/>
  <c r="S4178" i="11" s="1"/>
  <c r="N4179" i="11"/>
  <c r="S4179" i="11" s="1"/>
  <c r="N4180" i="11"/>
  <c r="S4180" i="11" s="1"/>
  <c r="N4181" i="11"/>
  <c r="S4181" i="11" s="1"/>
  <c r="N4182" i="11"/>
  <c r="S4182" i="11" s="1"/>
  <c r="N4183" i="11"/>
  <c r="S4183" i="11" s="1"/>
  <c r="N4184" i="11"/>
  <c r="S4184" i="11" s="1"/>
  <c r="N4185" i="11"/>
  <c r="S4185" i="11" s="1"/>
  <c r="N4186" i="11"/>
  <c r="S4186" i="11" s="1"/>
  <c r="N4187" i="11"/>
  <c r="S4187" i="11" s="1"/>
  <c r="N4188" i="11"/>
  <c r="S4188" i="11" s="1"/>
  <c r="N4189" i="11"/>
  <c r="S4189" i="11" s="1"/>
  <c r="N4190" i="11"/>
  <c r="S4190" i="11" s="1"/>
  <c r="N4191" i="11"/>
  <c r="S4191" i="11" s="1"/>
  <c r="N4192" i="11"/>
  <c r="S4192" i="11" s="1"/>
  <c r="N4193" i="11"/>
  <c r="S4193" i="11" s="1"/>
  <c r="N4194" i="11"/>
  <c r="S4194" i="11" s="1"/>
  <c r="N4195" i="11"/>
  <c r="S4195" i="11" s="1"/>
  <c r="N4196" i="11"/>
  <c r="S4196" i="11" s="1"/>
  <c r="N4197" i="11"/>
  <c r="S4197" i="11" s="1"/>
  <c r="N4198" i="11"/>
  <c r="S4198" i="11" s="1"/>
  <c r="N4199" i="11"/>
  <c r="S4199" i="11" s="1"/>
  <c r="N4200" i="11"/>
  <c r="S4200" i="11" s="1"/>
  <c r="N4201" i="11"/>
  <c r="S4201" i="11" s="1"/>
  <c r="N4202" i="11"/>
  <c r="S4202" i="11" s="1"/>
  <c r="N4203" i="11"/>
  <c r="S4203" i="11" s="1"/>
  <c r="N4204" i="11"/>
  <c r="S4204" i="11" s="1"/>
  <c r="N4205" i="11"/>
  <c r="S4205" i="11" s="1"/>
  <c r="N4206" i="11"/>
  <c r="S4206" i="11" s="1"/>
  <c r="N4207" i="11"/>
  <c r="S4207" i="11" s="1"/>
  <c r="N4208" i="11"/>
  <c r="S4208" i="11" s="1"/>
  <c r="N4209" i="11"/>
  <c r="S4209" i="11" s="1"/>
  <c r="N4210" i="11"/>
  <c r="S4210" i="11" s="1"/>
  <c r="N4211" i="11"/>
  <c r="S4211" i="11" s="1"/>
  <c r="N4212" i="11"/>
  <c r="S4212" i="11" s="1"/>
  <c r="N4213" i="11"/>
  <c r="S4213" i="11" s="1"/>
  <c r="N4214" i="11"/>
  <c r="S4214" i="11" s="1"/>
  <c r="N4215" i="11"/>
  <c r="S4215" i="11" s="1"/>
  <c r="N4216" i="11"/>
  <c r="S4216" i="11" s="1"/>
  <c r="N4217" i="11"/>
  <c r="S4217" i="11" s="1"/>
  <c r="N4218" i="11"/>
  <c r="S4218" i="11" s="1"/>
  <c r="N4219" i="11"/>
  <c r="S4219" i="11" s="1"/>
  <c r="N4220" i="11"/>
  <c r="S4220" i="11" s="1"/>
  <c r="N4221" i="11"/>
  <c r="S4221" i="11" s="1"/>
  <c r="N4222" i="11"/>
  <c r="S4222" i="11" s="1"/>
  <c r="N4223" i="11"/>
  <c r="S4223" i="11" s="1"/>
  <c r="N4224" i="11"/>
  <c r="S4224" i="11" s="1"/>
  <c r="N4225" i="11"/>
  <c r="S4225" i="11" s="1"/>
  <c r="N4226" i="11"/>
  <c r="S4226" i="11" s="1"/>
  <c r="N4227" i="11"/>
  <c r="S4227" i="11" s="1"/>
  <c r="N4228" i="11"/>
  <c r="S4228" i="11" s="1"/>
  <c r="N4229" i="11"/>
  <c r="S4229" i="11" s="1"/>
  <c r="N4230" i="11"/>
  <c r="S4230" i="11" s="1"/>
  <c r="N4231" i="11"/>
  <c r="S4231" i="11" s="1"/>
  <c r="N4232" i="11"/>
  <c r="S4232" i="11" s="1"/>
  <c r="N4233" i="11"/>
  <c r="S4233" i="11" s="1"/>
  <c r="N4234" i="11"/>
  <c r="S4234" i="11" s="1"/>
  <c r="N4235" i="11"/>
  <c r="S4235" i="11" s="1"/>
  <c r="N4236" i="11"/>
  <c r="S4236" i="11" s="1"/>
  <c r="N4237" i="11"/>
  <c r="S4237" i="11" s="1"/>
  <c r="N4238" i="11"/>
  <c r="S4238" i="11" s="1"/>
  <c r="N4239" i="11"/>
  <c r="S4239" i="11" s="1"/>
  <c r="N4240" i="11"/>
  <c r="S4240" i="11" s="1"/>
  <c r="N4241" i="11"/>
  <c r="S4241" i="11" s="1"/>
  <c r="N4242" i="11"/>
  <c r="S4242" i="11" s="1"/>
  <c r="N4243" i="11"/>
  <c r="S4243" i="11" s="1"/>
  <c r="N4244" i="11"/>
  <c r="S4244" i="11" s="1"/>
  <c r="N4245" i="11"/>
  <c r="S4245" i="11" s="1"/>
  <c r="N4246" i="11"/>
  <c r="S4246" i="11" s="1"/>
  <c r="N4247" i="11"/>
  <c r="S4247" i="11" s="1"/>
  <c r="N4248" i="11"/>
  <c r="S4248" i="11" s="1"/>
  <c r="N4249" i="11"/>
  <c r="S4249" i="11" s="1"/>
  <c r="N4250" i="11"/>
  <c r="S4250" i="11" s="1"/>
  <c r="N4251" i="11"/>
  <c r="S4251" i="11" s="1"/>
  <c r="N4252" i="11"/>
  <c r="S4252" i="11" s="1"/>
  <c r="N4253" i="11"/>
  <c r="S4253" i="11" s="1"/>
  <c r="N4254" i="11"/>
  <c r="S4254" i="11" s="1"/>
  <c r="N4255" i="11"/>
  <c r="S4255" i="11" s="1"/>
  <c r="N4256" i="11"/>
  <c r="S4256" i="11" s="1"/>
  <c r="N4257" i="11"/>
  <c r="S4257" i="11" s="1"/>
  <c r="N4258" i="11"/>
  <c r="S4258" i="11" s="1"/>
  <c r="N4259" i="11"/>
  <c r="S4259" i="11" s="1"/>
  <c r="N4260" i="11"/>
  <c r="S4260" i="11" s="1"/>
  <c r="N4261" i="11"/>
  <c r="S4261" i="11" s="1"/>
  <c r="N4262" i="11"/>
  <c r="S4262" i="11" s="1"/>
  <c r="N4263" i="11"/>
  <c r="S4263" i="11" s="1"/>
  <c r="N4264" i="11"/>
  <c r="S4264" i="11" s="1"/>
  <c r="N4265" i="11"/>
  <c r="S4265" i="11" s="1"/>
  <c r="N4266" i="11"/>
  <c r="S4266" i="11" s="1"/>
  <c r="N4267" i="11"/>
  <c r="S4267" i="11" s="1"/>
  <c r="N4268" i="11"/>
  <c r="S4268" i="11" s="1"/>
  <c r="N4269" i="11"/>
  <c r="S4269" i="11" s="1"/>
  <c r="N4270" i="11"/>
  <c r="S4270" i="11" s="1"/>
  <c r="N4271" i="11"/>
  <c r="S4271" i="11" s="1"/>
  <c r="N4272" i="11"/>
  <c r="S4272" i="11" s="1"/>
  <c r="N4273" i="11"/>
  <c r="S4273" i="11" s="1"/>
  <c r="N4274" i="11"/>
  <c r="S4274" i="11" s="1"/>
  <c r="N4275" i="11"/>
  <c r="S4275" i="11" s="1"/>
  <c r="N4276" i="11"/>
  <c r="S4276" i="11" s="1"/>
  <c r="N4277" i="11"/>
  <c r="S4277" i="11" s="1"/>
  <c r="N4278" i="11"/>
  <c r="S4278" i="11" s="1"/>
  <c r="N4279" i="11"/>
  <c r="S4279" i="11" s="1"/>
  <c r="N4280" i="11"/>
  <c r="S4280" i="11" s="1"/>
  <c r="N4281" i="11"/>
  <c r="S4281" i="11" s="1"/>
  <c r="N4282" i="11"/>
  <c r="S4282" i="11" s="1"/>
  <c r="N4283" i="11"/>
  <c r="S4283" i="11" s="1"/>
  <c r="N4284" i="11"/>
  <c r="S4284" i="11" s="1"/>
  <c r="N4285" i="11"/>
  <c r="S4285" i="11" s="1"/>
  <c r="N4286" i="11"/>
  <c r="S4286" i="11" s="1"/>
  <c r="N4287" i="11"/>
  <c r="S4287" i="11" s="1"/>
  <c r="N4288" i="11"/>
  <c r="S4288" i="11" s="1"/>
  <c r="N4289" i="11"/>
  <c r="S4289" i="11" s="1"/>
  <c r="N4290" i="11"/>
  <c r="S4290" i="11" s="1"/>
  <c r="N4291" i="11"/>
  <c r="S4291" i="11" s="1"/>
  <c r="N4292" i="11"/>
  <c r="S4292" i="11" s="1"/>
  <c r="N4293" i="11"/>
  <c r="S4293" i="11" s="1"/>
  <c r="N4294" i="11"/>
  <c r="S4294" i="11" s="1"/>
  <c r="N4295" i="11"/>
  <c r="S4295" i="11" s="1"/>
  <c r="N4296" i="11"/>
  <c r="S4296" i="11" s="1"/>
  <c r="N4297" i="11"/>
  <c r="S4297" i="11" s="1"/>
  <c r="N4298" i="11"/>
  <c r="S4298" i="11" s="1"/>
  <c r="N4299" i="11"/>
  <c r="S4299" i="11" s="1"/>
  <c r="N4300" i="11"/>
  <c r="S4300" i="11" s="1"/>
  <c r="N4301" i="11"/>
  <c r="S4301" i="11" s="1"/>
  <c r="N4302" i="11"/>
  <c r="S4302" i="11" s="1"/>
  <c r="N4303" i="11"/>
  <c r="S4303" i="11" s="1"/>
  <c r="N4304" i="11"/>
  <c r="S4304" i="11" s="1"/>
  <c r="N4305" i="11"/>
  <c r="S4305" i="11" s="1"/>
  <c r="N4306" i="11"/>
  <c r="S4306" i="11" s="1"/>
  <c r="N4307" i="11"/>
  <c r="S4307" i="11" s="1"/>
  <c r="N4308" i="11"/>
  <c r="S4308" i="11" s="1"/>
  <c r="N4309" i="11"/>
  <c r="S4309" i="11" s="1"/>
  <c r="N4310" i="11"/>
  <c r="S4310" i="11" s="1"/>
  <c r="N4311" i="11"/>
  <c r="S4311" i="11" s="1"/>
  <c r="N4312" i="11"/>
  <c r="S4312" i="11" s="1"/>
  <c r="N4313" i="11"/>
  <c r="S4313" i="11" s="1"/>
  <c r="N4314" i="11"/>
  <c r="S4314" i="11" s="1"/>
  <c r="N4315" i="11"/>
  <c r="S4315" i="11" s="1"/>
  <c r="N4316" i="11"/>
  <c r="S4316" i="11" s="1"/>
  <c r="N4317" i="11"/>
  <c r="S4317" i="11" s="1"/>
  <c r="N4318" i="11"/>
  <c r="S4318" i="11" s="1"/>
  <c r="N4319" i="11"/>
  <c r="S4319" i="11" s="1"/>
  <c r="N4320" i="11"/>
  <c r="S4320" i="11" s="1"/>
  <c r="N4321" i="11"/>
  <c r="S4321" i="11" s="1"/>
  <c r="N4322" i="11"/>
  <c r="S4322" i="11" s="1"/>
  <c r="N4323" i="11"/>
  <c r="S4323" i="11" s="1"/>
  <c r="N4324" i="11"/>
  <c r="S4324" i="11" s="1"/>
  <c r="N4325" i="11"/>
  <c r="S4325" i="11" s="1"/>
  <c r="N4326" i="11"/>
  <c r="S4326" i="11" s="1"/>
  <c r="N4327" i="11"/>
  <c r="S4327" i="11" s="1"/>
  <c r="N4328" i="11"/>
  <c r="S4328" i="11" s="1"/>
  <c r="N4329" i="11"/>
  <c r="S4329" i="11" s="1"/>
  <c r="N4330" i="11"/>
  <c r="S4330" i="11" s="1"/>
  <c r="N4331" i="11"/>
  <c r="S4331" i="11" s="1"/>
  <c r="N4332" i="11"/>
  <c r="S4332" i="11" s="1"/>
  <c r="N4333" i="11"/>
  <c r="S4333" i="11" s="1"/>
  <c r="N4334" i="11"/>
  <c r="S4334" i="11" s="1"/>
  <c r="N4335" i="11"/>
  <c r="S4335" i="11" s="1"/>
  <c r="N4336" i="11"/>
  <c r="S4336" i="11" s="1"/>
  <c r="N4337" i="11"/>
  <c r="S4337" i="11" s="1"/>
  <c r="N4338" i="11"/>
  <c r="S4338" i="11" s="1"/>
  <c r="N4339" i="11"/>
  <c r="S4339" i="11" s="1"/>
  <c r="N4340" i="11"/>
  <c r="S4340" i="11" s="1"/>
  <c r="N4341" i="11"/>
  <c r="S4341" i="11" s="1"/>
  <c r="N4342" i="11"/>
  <c r="S4342" i="11" s="1"/>
  <c r="N4343" i="11"/>
  <c r="S4343" i="11" s="1"/>
  <c r="N4344" i="11"/>
  <c r="S4344" i="11" s="1"/>
  <c r="N4345" i="11"/>
  <c r="S4345" i="11" s="1"/>
  <c r="N4346" i="11"/>
  <c r="S4346" i="11" s="1"/>
  <c r="N4347" i="11"/>
  <c r="S4347" i="11" s="1"/>
  <c r="N4348" i="11"/>
  <c r="S4348" i="11" s="1"/>
  <c r="N4349" i="11"/>
  <c r="S4349" i="11" s="1"/>
  <c r="N4350" i="11"/>
  <c r="S4350" i="11" s="1"/>
  <c r="N4351" i="11"/>
  <c r="S4351" i="11" s="1"/>
  <c r="N4352" i="11"/>
  <c r="S4352" i="11" s="1"/>
  <c r="N4353" i="11"/>
  <c r="S4353" i="11" s="1"/>
  <c r="N4354" i="11"/>
  <c r="S4354" i="11" s="1"/>
  <c r="N4355" i="11"/>
  <c r="S4355" i="11" s="1"/>
  <c r="N4356" i="11"/>
  <c r="S4356" i="11" s="1"/>
  <c r="N4357" i="11"/>
  <c r="S4357" i="11" s="1"/>
  <c r="N4358" i="11"/>
  <c r="S4358" i="11" s="1"/>
  <c r="N4359" i="11"/>
  <c r="S4359" i="11" s="1"/>
  <c r="N4360" i="11"/>
  <c r="S4360" i="11" s="1"/>
  <c r="N4361" i="11"/>
  <c r="S4361" i="11" s="1"/>
  <c r="N4362" i="11"/>
  <c r="S4362" i="11" s="1"/>
  <c r="N4363" i="11"/>
  <c r="S4363" i="11" s="1"/>
  <c r="N4364" i="11"/>
  <c r="S4364" i="11" s="1"/>
  <c r="N4365" i="11"/>
  <c r="S4365" i="11" s="1"/>
  <c r="N4366" i="11"/>
  <c r="S4366" i="11" s="1"/>
  <c r="N4367" i="11"/>
  <c r="S4367" i="11" s="1"/>
  <c r="N4368" i="11"/>
  <c r="S4368" i="11" s="1"/>
  <c r="N4369" i="11"/>
  <c r="S4369" i="11" s="1"/>
  <c r="N4370" i="11"/>
  <c r="S4370" i="11" s="1"/>
  <c r="N4371" i="11"/>
  <c r="S4371" i="11" s="1"/>
  <c r="N4372" i="11"/>
  <c r="S4372" i="11" s="1"/>
  <c r="N4373" i="11"/>
  <c r="S4373" i="11" s="1"/>
  <c r="N4374" i="11"/>
  <c r="S4374" i="11" s="1"/>
  <c r="N4375" i="11"/>
  <c r="S4375" i="11" s="1"/>
  <c r="N4376" i="11"/>
  <c r="S4376" i="11" s="1"/>
  <c r="N4377" i="11"/>
  <c r="S4377" i="11" s="1"/>
  <c r="N4378" i="11"/>
  <c r="S4378" i="11" s="1"/>
  <c r="N4379" i="11"/>
  <c r="S4379" i="11" s="1"/>
  <c r="N4380" i="11"/>
  <c r="S4380" i="11" s="1"/>
  <c r="N4381" i="11"/>
  <c r="S4381" i="11" s="1"/>
  <c r="N4382" i="11"/>
  <c r="S4382" i="11" s="1"/>
  <c r="N4383" i="11"/>
  <c r="S4383" i="11" s="1"/>
  <c r="N4384" i="11"/>
  <c r="S4384" i="11" s="1"/>
  <c r="N4385" i="11"/>
  <c r="S4385" i="11" s="1"/>
  <c r="N4386" i="11"/>
  <c r="S4386" i="11" s="1"/>
  <c r="N4387" i="11"/>
  <c r="S4387" i="11" s="1"/>
  <c r="N4388" i="11"/>
  <c r="S4388" i="11" s="1"/>
  <c r="N4389" i="11"/>
  <c r="S4389" i="11" s="1"/>
  <c r="N4390" i="11"/>
  <c r="S4390" i="11" s="1"/>
  <c r="N4391" i="11"/>
  <c r="S4391" i="11" s="1"/>
  <c r="N4392" i="11"/>
  <c r="S4392" i="11" s="1"/>
  <c r="N4393" i="11"/>
  <c r="S4393" i="11" s="1"/>
  <c r="N4394" i="11"/>
  <c r="S4394" i="11" s="1"/>
  <c r="N4395" i="11"/>
  <c r="S4395" i="11" s="1"/>
  <c r="N4396" i="11"/>
  <c r="S4396" i="11" s="1"/>
  <c r="N4397" i="11"/>
  <c r="S4397" i="11" s="1"/>
  <c r="N4398" i="11"/>
  <c r="S4398" i="11" s="1"/>
  <c r="N4399" i="11"/>
  <c r="S4399" i="11" s="1"/>
  <c r="N4400" i="11"/>
  <c r="S4400" i="11" s="1"/>
  <c r="N4401" i="11"/>
  <c r="S4401" i="11" s="1"/>
  <c r="N4402" i="11"/>
  <c r="S4402" i="11" s="1"/>
  <c r="N4403" i="11"/>
  <c r="S4403" i="11" s="1"/>
  <c r="N4404" i="11"/>
  <c r="S4404" i="11" s="1"/>
  <c r="N4405" i="11"/>
  <c r="S4405" i="11" s="1"/>
  <c r="N4406" i="11"/>
  <c r="S4406" i="11" s="1"/>
  <c r="N4407" i="11"/>
  <c r="S4407" i="11" s="1"/>
  <c r="N4408" i="11"/>
  <c r="S4408" i="11" s="1"/>
  <c r="N4409" i="11"/>
  <c r="S4409" i="11" s="1"/>
  <c r="N4410" i="11"/>
  <c r="S4410" i="11" s="1"/>
  <c r="N4411" i="11"/>
  <c r="S4411" i="11" s="1"/>
  <c r="N4412" i="11"/>
  <c r="S4412" i="11" s="1"/>
  <c r="N4413" i="11"/>
  <c r="S4413" i="11" s="1"/>
  <c r="N4414" i="11"/>
  <c r="S4414" i="11" s="1"/>
  <c r="N4415" i="11"/>
  <c r="S4415" i="11" s="1"/>
  <c r="N4416" i="11"/>
  <c r="S4416" i="11" s="1"/>
  <c r="N4417" i="11"/>
  <c r="S4417" i="11" s="1"/>
  <c r="N4418" i="11"/>
  <c r="S4418" i="11" s="1"/>
  <c r="N4419" i="11"/>
  <c r="S4419" i="11" s="1"/>
  <c r="N4420" i="11"/>
  <c r="S4420" i="11" s="1"/>
  <c r="N4421" i="11"/>
  <c r="S4421" i="11" s="1"/>
  <c r="N4422" i="11"/>
  <c r="S4422" i="11" s="1"/>
  <c r="N4423" i="11"/>
  <c r="S4423" i="11" s="1"/>
  <c r="N4424" i="11"/>
  <c r="S4424" i="11" s="1"/>
  <c r="N4425" i="11"/>
  <c r="S4425" i="11" s="1"/>
  <c r="N4426" i="11"/>
  <c r="S4426" i="11" s="1"/>
  <c r="N4427" i="11"/>
  <c r="S4427" i="11" s="1"/>
  <c r="N4428" i="11"/>
  <c r="S4428" i="11" s="1"/>
  <c r="N4429" i="11"/>
  <c r="S4429" i="11" s="1"/>
  <c r="N4430" i="11"/>
  <c r="S4430" i="11" s="1"/>
  <c r="N4431" i="11"/>
  <c r="S4431" i="11" s="1"/>
  <c r="N4432" i="11"/>
  <c r="S4432" i="11" s="1"/>
  <c r="N4433" i="11"/>
  <c r="S4433" i="11" s="1"/>
  <c r="N4434" i="11"/>
  <c r="S4434" i="11" s="1"/>
  <c r="N4435" i="11"/>
  <c r="S4435" i="11" s="1"/>
  <c r="N4436" i="11"/>
  <c r="S4436" i="11" s="1"/>
  <c r="N4437" i="11"/>
  <c r="S4437" i="11" s="1"/>
  <c r="N4438" i="11"/>
  <c r="S4438" i="11" s="1"/>
  <c r="N4439" i="11"/>
  <c r="S4439" i="11" s="1"/>
  <c r="N4440" i="11"/>
  <c r="S4440" i="11" s="1"/>
  <c r="N4441" i="11"/>
  <c r="S4441" i="11" s="1"/>
  <c r="N4442" i="11"/>
  <c r="S4442" i="11" s="1"/>
  <c r="N4443" i="11"/>
  <c r="S4443" i="11" s="1"/>
  <c r="N4444" i="11"/>
  <c r="S4444" i="11" s="1"/>
  <c r="N4445" i="11"/>
  <c r="S4445" i="11" s="1"/>
  <c r="N4446" i="11"/>
  <c r="S4446" i="11" s="1"/>
  <c r="N4447" i="11"/>
  <c r="S4447" i="11" s="1"/>
  <c r="N4448" i="11"/>
  <c r="S4448" i="11" s="1"/>
  <c r="N4449" i="11"/>
  <c r="S4449" i="11" s="1"/>
  <c r="N4450" i="11"/>
  <c r="S4450" i="11" s="1"/>
  <c r="N4451" i="11"/>
  <c r="S4451" i="11" s="1"/>
  <c r="N4452" i="11"/>
  <c r="S4452" i="11" s="1"/>
  <c r="N4453" i="11"/>
  <c r="S4453" i="11" s="1"/>
  <c r="N4454" i="11"/>
  <c r="S4454" i="11" s="1"/>
  <c r="N4455" i="11"/>
  <c r="S4455" i="11" s="1"/>
  <c r="N4456" i="11"/>
  <c r="S4456" i="11" s="1"/>
  <c r="N4457" i="11"/>
  <c r="S4457" i="11" s="1"/>
  <c r="N4458" i="11"/>
  <c r="S4458" i="11" s="1"/>
  <c r="N4459" i="11"/>
  <c r="S4459" i="11" s="1"/>
  <c r="N4460" i="11"/>
  <c r="S4460" i="11" s="1"/>
  <c r="N4461" i="11"/>
  <c r="S4461" i="11" s="1"/>
  <c r="N4462" i="11"/>
  <c r="S4462" i="11" s="1"/>
  <c r="N4463" i="11"/>
  <c r="S4463" i="11" s="1"/>
  <c r="N4464" i="11"/>
  <c r="S4464" i="11" s="1"/>
  <c r="N4465" i="11"/>
  <c r="S4465" i="11" s="1"/>
  <c r="N4466" i="11"/>
  <c r="S4466" i="11" s="1"/>
  <c r="N4467" i="11"/>
  <c r="S4467" i="11" s="1"/>
  <c r="N4468" i="11"/>
  <c r="S4468" i="11" s="1"/>
  <c r="N4469" i="11"/>
  <c r="S4469" i="11" s="1"/>
  <c r="N4470" i="11"/>
  <c r="S4470" i="11" s="1"/>
  <c r="N4471" i="11"/>
  <c r="S4471" i="11" s="1"/>
  <c r="N4472" i="11"/>
  <c r="S4472" i="11" s="1"/>
  <c r="N4473" i="11"/>
  <c r="S4473" i="11" s="1"/>
  <c r="N4474" i="11"/>
  <c r="S4474" i="11" s="1"/>
  <c r="N4475" i="11"/>
  <c r="S4475" i="11" s="1"/>
  <c r="N4476" i="11"/>
  <c r="S4476" i="11" s="1"/>
  <c r="N4477" i="11"/>
  <c r="S4477" i="11" s="1"/>
  <c r="N4478" i="11"/>
  <c r="S4478" i="11" s="1"/>
  <c r="N4479" i="11"/>
  <c r="S4479" i="11" s="1"/>
  <c r="N4480" i="11"/>
  <c r="S4480" i="11" s="1"/>
  <c r="N4481" i="11"/>
  <c r="S4481" i="11" s="1"/>
  <c r="N4482" i="11"/>
  <c r="S4482" i="11" s="1"/>
  <c r="N4483" i="11"/>
  <c r="S4483" i="11" s="1"/>
  <c r="N4484" i="11"/>
  <c r="S4484" i="11" s="1"/>
  <c r="N4485" i="11"/>
  <c r="S4485" i="11" s="1"/>
  <c r="N4486" i="11"/>
  <c r="S4486" i="11" s="1"/>
  <c r="N4487" i="11"/>
  <c r="S4487" i="11" s="1"/>
  <c r="N4488" i="11"/>
  <c r="S4488" i="11" s="1"/>
  <c r="N4489" i="11"/>
  <c r="S4489" i="11" s="1"/>
  <c r="N4490" i="11"/>
  <c r="S4490" i="11" s="1"/>
  <c r="N4491" i="11"/>
  <c r="S4491" i="11" s="1"/>
  <c r="N4492" i="11"/>
  <c r="S4492" i="11" s="1"/>
  <c r="N4493" i="11"/>
  <c r="S4493" i="11" s="1"/>
  <c r="N4494" i="11"/>
  <c r="S4494" i="11" s="1"/>
  <c r="N4495" i="11"/>
  <c r="S4495" i="11" s="1"/>
  <c r="N4496" i="11"/>
  <c r="S4496" i="11" s="1"/>
  <c r="N4497" i="11"/>
  <c r="S4497" i="11" s="1"/>
  <c r="N4498" i="11"/>
  <c r="S4498" i="11" s="1"/>
  <c r="N4499" i="11"/>
  <c r="S4499" i="11" s="1"/>
  <c r="N4500" i="11"/>
  <c r="S4500" i="11" s="1"/>
  <c r="N4501" i="11"/>
  <c r="S4501" i="11" s="1"/>
  <c r="N4502" i="11"/>
  <c r="S4502" i="11" s="1"/>
  <c r="N4503" i="11"/>
  <c r="S4503" i="11" s="1"/>
  <c r="N4504" i="11"/>
  <c r="S4504" i="11" s="1"/>
  <c r="N4505" i="11"/>
  <c r="S4505" i="11" s="1"/>
  <c r="N4506" i="11"/>
  <c r="S4506" i="11" s="1"/>
  <c r="N4507" i="11"/>
  <c r="S4507" i="11" s="1"/>
  <c r="N4508" i="11"/>
  <c r="S4508" i="11" s="1"/>
  <c r="N4509" i="11"/>
  <c r="S4509" i="11" s="1"/>
  <c r="N4510" i="11"/>
  <c r="S4510" i="11" s="1"/>
  <c r="N4511" i="11"/>
  <c r="S4511" i="11" s="1"/>
  <c r="N4512" i="11"/>
  <c r="S4512" i="11" s="1"/>
  <c r="N4513" i="11"/>
  <c r="S4513" i="11" s="1"/>
  <c r="N4514" i="11"/>
  <c r="S4514" i="11" s="1"/>
  <c r="N4515" i="11"/>
  <c r="S4515" i="11" s="1"/>
  <c r="N4516" i="11"/>
  <c r="S4516" i="11" s="1"/>
  <c r="N4517" i="11"/>
  <c r="S4517" i="11" s="1"/>
  <c r="N4518" i="11"/>
  <c r="S4518" i="11" s="1"/>
  <c r="N4519" i="11"/>
  <c r="S4519" i="11" s="1"/>
  <c r="N4520" i="11"/>
  <c r="S4520" i="11" s="1"/>
  <c r="N4521" i="11"/>
  <c r="S4521" i="11" s="1"/>
  <c r="N4522" i="11"/>
  <c r="S4522" i="11" s="1"/>
  <c r="N4523" i="11"/>
  <c r="S4523" i="11" s="1"/>
  <c r="N4524" i="11"/>
  <c r="S4524" i="11" s="1"/>
  <c r="N4525" i="11"/>
  <c r="S4525" i="11" s="1"/>
  <c r="N4526" i="11"/>
  <c r="S4526" i="11" s="1"/>
  <c r="N4527" i="11"/>
  <c r="S4527" i="11" s="1"/>
  <c r="N4528" i="11"/>
  <c r="S4528" i="11" s="1"/>
  <c r="N4529" i="11"/>
  <c r="S4529" i="11" s="1"/>
  <c r="N4530" i="11"/>
  <c r="S4530" i="11" s="1"/>
  <c r="N4531" i="11"/>
  <c r="S4531" i="11" s="1"/>
  <c r="N4532" i="11"/>
  <c r="S4532" i="11" s="1"/>
  <c r="N4533" i="11"/>
  <c r="S4533" i="11" s="1"/>
  <c r="N4534" i="11"/>
  <c r="S4534" i="11" s="1"/>
  <c r="N4535" i="11"/>
  <c r="S4535" i="11" s="1"/>
  <c r="N4536" i="11"/>
  <c r="S4536" i="11" s="1"/>
  <c r="N4537" i="11"/>
  <c r="S4537" i="11" s="1"/>
  <c r="N4538" i="11"/>
  <c r="S4538" i="11" s="1"/>
  <c r="N4539" i="11"/>
  <c r="S4539" i="11" s="1"/>
  <c r="N4540" i="11"/>
  <c r="S4540" i="11" s="1"/>
  <c r="N4541" i="11"/>
  <c r="S4541" i="11" s="1"/>
  <c r="N4542" i="11"/>
  <c r="S4542" i="11" s="1"/>
  <c r="N4543" i="11"/>
  <c r="S4543" i="11" s="1"/>
  <c r="N4544" i="11"/>
  <c r="S4544" i="11" s="1"/>
  <c r="N4545" i="11"/>
  <c r="S4545" i="11" s="1"/>
  <c r="N4546" i="11"/>
  <c r="S4546" i="11" s="1"/>
  <c r="N4547" i="11"/>
  <c r="S4547" i="11" s="1"/>
  <c r="N4548" i="11"/>
  <c r="S4548" i="11" s="1"/>
  <c r="N4549" i="11"/>
  <c r="S4549" i="11" s="1"/>
  <c r="N4550" i="11"/>
  <c r="S4550" i="11" s="1"/>
  <c r="N4551" i="11"/>
  <c r="S4551" i="11" s="1"/>
  <c r="N4552" i="11"/>
  <c r="S4552" i="11" s="1"/>
  <c r="N4553" i="11"/>
  <c r="S4553" i="11" s="1"/>
  <c r="N4554" i="11"/>
  <c r="S4554" i="11" s="1"/>
  <c r="N4555" i="11"/>
  <c r="S4555" i="11" s="1"/>
  <c r="N4556" i="11"/>
  <c r="S4556" i="11" s="1"/>
  <c r="N4557" i="11"/>
  <c r="S4557" i="11" s="1"/>
  <c r="N4558" i="11"/>
  <c r="S4558" i="11" s="1"/>
  <c r="N4559" i="11"/>
  <c r="S4559" i="11" s="1"/>
  <c r="N4560" i="11"/>
  <c r="S4560" i="11" s="1"/>
  <c r="N4561" i="11"/>
  <c r="S4561" i="11" s="1"/>
  <c r="N4562" i="11"/>
  <c r="S4562" i="11" s="1"/>
  <c r="N4563" i="11"/>
  <c r="S4563" i="11" s="1"/>
  <c r="N4564" i="11"/>
  <c r="S4564" i="11" s="1"/>
  <c r="N4565" i="11"/>
  <c r="S4565" i="11" s="1"/>
  <c r="N4566" i="11"/>
  <c r="S4566" i="11" s="1"/>
  <c r="N4567" i="11"/>
  <c r="S4567" i="11" s="1"/>
  <c r="N4568" i="11"/>
  <c r="S4568" i="11" s="1"/>
  <c r="N4569" i="11"/>
  <c r="S4569" i="11" s="1"/>
  <c r="N4570" i="11"/>
  <c r="S4570" i="11" s="1"/>
  <c r="N4571" i="11"/>
  <c r="S4571" i="11" s="1"/>
  <c r="N4572" i="11"/>
  <c r="S4572" i="11" s="1"/>
  <c r="N4573" i="11"/>
  <c r="S4573" i="11" s="1"/>
  <c r="N4574" i="11"/>
  <c r="S4574" i="11" s="1"/>
  <c r="N4575" i="11"/>
  <c r="S4575" i="11" s="1"/>
  <c r="N4576" i="11"/>
  <c r="S4576" i="11" s="1"/>
  <c r="N4577" i="11"/>
  <c r="S4577" i="11" s="1"/>
  <c r="N4578" i="11"/>
  <c r="S4578" i="11" s="1"/>
  <c r="N4579" i="11"/>
  <c r="S4579" i="11" s="1"/>
  <c r="N4580" i="11"/>
  <c r="S4580" i="11" s="1"/>
  <c r="N4581" i="11"/>
  <c r="S4581" i="11" s="1"/>
  <c r="N4582" i="11"/>
  <c r="S4582" i="11" s="1"/>
  <c r="N4583" i="11"/>
  <c r="S4583" i="11" s="1"/>
  <c r="N4584" i="11"/>
  <c r="S4584" i="11" s="1"/>
  <c r="N4585" i="11"/>
  <c r="S4585" i="11" s="1"/>
  <c r="N4586" i="11"/>
  <c r="S4586" i="11" s="1"/>
  <c r="N4587" i="11"/>
  <c r="S4587" i="11" s="1"/>
  <c r="N4588" i="11"/>
  <c r="S4588" i="11" s="1"/>
  <c r="N4589" i="11"/>
  <c r="S4589" i="11" s="1"/>
  <c r="N4590" i="11"/>
  <c r="S4590" i="11" s="1"/>
  <c r="N4591" i="11"/>
  <c r="S4591" i="11" s="1"/>
  <c r="N4592" i="11"/>
  <c r="S4592" i="11" s="1"/>
  <c r="N4593" i="11"/>
  <c r="S4593" i="11" s="1"/>
  <c r="N4594" i="11"/>
  <c r="S4594" i="11" s="1"/>
  <c r="N4595" i="11"/>
  <c r="S4595" i="11" s="1"/>
  <c r="N4596" i="11"/>
  <c r="S4596" i="11" s="1"/>
  <c r="N4597" i="11"/>
  <c r="S4597" i="11" s="1"/>
  <c r="N4598" i="11"/>
  <c r="S4598" i="11" s="1"/>
  <c r="N4599" i="11"/>
  <c r="S4599" i="11" s="1"/>
  <c r="N4600" i="11"/>
  <c r="S4600" i="11" s="1"/>
  <c r="N4601" i="11"/>
  <c r="S4601" i="11" s="1"/>
  <c r="N4602" i="11"/>
  <c r="S4602" i="11" s="1"/>
  <c r="N4603" i="11"/>
  <c r="S4603" i="11" s="1"/>
  <c r="N4604" i="11"/>
  <c r="S4604" i="11" s="1"/>
  <c r="N4605" i="11"/>
  <c r="S4605" i="11" s="1"/>
  <c r="N4606" i="11"/>
  <c r="S4606" i="11" s="1"/>
  <c r="N4607" i="11"/>
  <c r="S4607" i="11" s="1"/>
  <c r="N4608" i="11"/>
  <c r="S4608" i="11" s="1"/>
  <c r="N4609" i="11"/>
  <c r="S4609" i="11" s="1"/>
  <c r="N4610" i="11"/>
  <c r="S4610" i="11" s="1"/>
  <c r="N4611" i="11"/>
  <c r="S4611" i="11" s="1"/>
  <c r="N4612" i="11"/>
  <c r="S4612" i="11" s="1"/>
  <c r="N4613" i="11"/>
  <c r="S4613" i="11" s="1"/>
  <c r="N4614" i="11"/>
  <c r="S4614" i="11" s="1"/>
  <c r="N4615" i="11"/>
  <c r="S4615" i="11" s="1"/>
  <c r="N4616" i="11"/>
  <c r="S4616" i="11" s="1"/>
  <c r="N4617" i="11"/>
  <c r="S4617" i="11" s="1"/>
  <c r="N4618" i="11"/>
  <c r="S4618" i="11" s="1"/>
  <c r="N4619" i="11"/>
  <c r="S4619" i="11" s="1"/>
  <c r="N4620" i="11"/>
  <c r="S4620" i="11" s="1"/>
  <c r="N4621" i="11"/>
  <c r="S4621" i="11" s="1"/>
  <c r="N4622" i="11"/>
  <c r="S4622" i="11" s="1"/>
  <c r="N4623" i="11"/>
  <c r="S4623" i="11" s="1"/>
  <c r="N4624" i="11"/>
  <c r="S4624" i="11" s="1"/>
  <c r="N4625" i="11"/>
  <c r="S4625" i="11" s="1"/>
  <c r="N4626" i="11"/>
  <c r="S4626" i="11" s="1"/>
  <c r="N4627" i="11"/>
  <c r="S4627" i="11" s="1"/>
  <c r="N4628" i="11"/>
  <c r="S4628" i="11" s="1"/>
  <c r="N4629" i="11"/>
  <c r="S4629" i="11" s="1"/>
  <c r="N4630" i="11"/>
  <c r="S4630" i="11" s="1"/>
  <c r="N4631" i="11"/>
  <c r="S4631" i="11" s="1"/>
  <c r="N4632" i="11"/>
  <c r="S4632" i="11" s="1"/>
  <c r="N4633" i="11"/>
  <c r="S4633" i="11" s="1"/>
  <c r="N4634" i="11"/>
  <c r="S4634" i="11" s="1"/>
  <c r="N4635" i="11"/>
  <c r="S4635" i="11" s="1"/>
  <c r="N4636" i="11"/>
  <c r="S4636" i="11" s="1"/>
  <c r="N4637" i="11"/>
  <c r="S4637" i="11" s="1"/>
  <c r="N4638" i="11"/>
  <c r="S4638" i="11" s="1"/>
  <c r="N4639" i="11"/>
  <c r="S4639" i="11" s="1"/>
  <c r="N4640" i="11"/>
  <c r="S4640" i="11" s="1"/>
  <c r="N4641" i="11"/>
  <c r="S4641" i="11" s="1"/>
  <c r="N4642" i="11"/>
  <c r="S4642" i="11" s="1"/>
  <c r="N4643" i="11"/>
  <c r="S4643" i="11" s="1"/>
  <c r="N4644" i="11"/>
  <c r="S4644" i="11" s="1"/>
  <c r="N4645" i="11"/>
  <c r="S4645" i="11" s="1"/>
  <c r="N4646" i="11"/>
  <c r="S4646" i="11" s="1"/>
  <c r="N4647" i="11"/>
  <c r="S4647" i="11" s="1"/>
  <c r="N4648" i="11"/>
  <c r="S4648" i="11" s="1"/>
  <c r="N4649" i="11"/>
  <c r="S4649" i="11" s="1"/>
  <c r="N4650" i="11"/>
  <c r="S4650" i="11" s="1"/>
  <c r="N4651" i="11"/>
  <c r="S4651" i="11" s="1"/>
  <c r="N4652" i="11"/>
  <c r="S4652" i="11" s="1"/>
  <c r="N4653" i="11"/>
  <c r="S4653" i="11" s="1"/>
  <c r="N4654" i="11"/>
  <c r="S4654" i="11" s="1"/>
  <c r="N4655" i="11"/>
  <c r="S4655" i="11" s="1"/>
  <c r="N4656" i="11"/>
  <c r="S4656" i="11" s="1"/>
  <c r="N4657" i="11"/>
  <c r="S4657" i="11" s="1"/>
  <c r="N4658" i="11"/>
  <c r="S4658" i="11" s="1"/>
  <c r="N4659" i="11"/>
  <c r="S4659" i="11" s="1"/>
  <c r="N4660" i="11"/>
  <c r="S4660" i="11" s="1"/>
  <c r="N4661" i="11"/>
  <c r="S4661" i="11" s="1"/>
  <c r="N4662" i="11"/>
  <c r="S4662" i="11" s="1"/>
  <c r="N4663" i="11"/>
  <c r="S4663" i="11" s="1"/>
  <c r="N4664" i="11"/>
  <c r="S4664" i="11" s="1"/>
  <c r="N4665" i="11"/>
  <c r="S4665" i="11" s="1"/>
  <c r="N4666" i="11"/>
  <c r="S4666" i="11" s="1"/>
  <c r="N4667" i="11"/>
  <c r="S4667" i="11" s="1"/>
  <c r="N4668" i="11"/>
  <c r="S4668" i="11" s="1"/>
  <c r="N4669" i="11"/>
  <c r="S4669" i="11" s="1"/>
  <c r="N4670" i="11"/>
  <c r="S4670" i="11" s="1"/>
  <c r="N4671" i="11"/>
  <c r="S4671" i="11" s="1"/>
  <c r="N4672" i="11"/>
  <c r="S4672" i="11" s="1"/>
  <c r="N4673" i="11"/>
  <c r="S4673" i="11" s="1"/>
  <c r="N4674" i="11"/>
  <c r="S4674" i="11" s="1"/>
  <c r="N4675" i="11"/>
  <c r="S4675" i="11" s="1"/>
  <c r="N4676" i="11"/>
  <c r="S4676" i="11" s="1"/>
  <c r="N4677" i="11"/>
  <c r="S4677" i="11" s="1"/>
  <c r="N4678" i="11"/>
  <c r="S4678" i="11" s="1"/>
  <c r="N4679" i="11"/>
  <c r="S4679" i="11" s="1"/>
  <c r="N4680" i="11"/>
  <c r="S4680" i="11" s="1"/>
  <c r="N4681" i="11"/>
  <c r="S4681" i="11" s="1"/>
  <c r="N4682" i="11"/>
  <c r="S4682" i="11" s="1"/>
  <c r="N4683" i="11"/>
  <c r="S4683" i="11" s="1"/>
  <c r="N4684" i="11"/>
  <c r="S4684" i="11" s="1"/>
  <c r="N4685" i="11"/>
  <c r="S4685" i="11" s="1"/>
  <c r="N4686" i="11"/>
  <c r="S4686" i="11" s="1"/>
  <c r="N4687" i="11"/>
  <c r="S4687" i="11" s="1"/>
  <c r="N4688" i="11"/>
  <c r="S4688" i="11" s="1"/>
  <c r="N4689" i="11"/>
  <c r="S4689" i="11" s="1"/>
  <c r="N4690" i="11"/>
  <c r="S4690" i="11" s="1"/>
  <c r="N4691" i="11"/>
  <c r="S4691" i="11" s="1"/>
  <c r="N4692" i="11"/>
  <c r="S4692" i="11" s="1"/>
  <c r="N4693" i="11"/>
  <c r="S4693" i="11" s="1"/>
  <c r="N4694" i="11"/>
  <c r="S4694" i="11" s="1"/>
  <c r="N4695" i="11"/>
  <c r="S4695" i="11" s="1"/>
  <c r="N4696" i="11"/>
  <c r="S4696" i="11" s="1"/>
  <c r="N4697" i="11"/>
  <c r="S4697" i="11" s="1"/>
  <c r="N4698" i="11"/>
  <c r="S4698" i="11" s="1"/>
  <c r="N4699" i="11"/>
  <c r="S4699" i="11" s="1"/>
  <c r="N4700" i="11"/>
  <c r="S4700" i="11" s="1"/>
  <c r="N4701" i="11"/>
  <c r="S4701" i="11" s="1"/>
  <c r="N4702" i="11"/>
  <c r="S4702" i="11" s="1"/>
  <c r="N4703" i="11"/>
  <c r="S4703" i="11" s="1"/>
  <c r="N4704" i="11"/>
  <c r="S4704" i="11" s="1"/>
  <c r="N4705" i="11"/>
  <c r="S4705" i="11" s="1"/>
  <c r="N4706" i="11"/>
  <c r="S4706" i="11" s="1"/>
  <c r="N4707" i="11"/>
  <c r="S4707" i="11" s="1"/>
  <c r="N4708" i="11"/>
  <c r="S4708" i="11" s="1"/>
  <c r="N4709" i="11"/>
  <c r="S4709" i="11" s="1"/>
  <c r="N4710" i="11"/>
  <c r="S4710" i="11" s="1"/>
  <c r="N4711" i="11"/>
  <c r="S4711" i="11" s="1"/>
  <c r="N4712" i="11"/>
  <c r="S4712" i="11" s="1"/>
  <c r="N4713" i="11"/>
  <c r="S4713" i="11" s="1"/>
  <c r="N4714" i="11"/>
  <c r="S4714" i="11" s="1"/>
  <c r="N4715" i="11"/>
  <c r="S4715" i="11" s="1"/>
  <c r="N4716" i="11"/>
  <c r="S4716" i="11" s="1"/>
  <c r="N4717" i="11"/>
  <c r="S4717" i="11" s="1"/>
  <c r="N4718" i="11"/>
  <c r="S4718" i="11" s="1"/>
  <c r="N4719" i="11"/>
  <c r="S4719" i="11" s="1"/>
  <c r="N4720" i="11"/>
  <c r="S4720" i="11" s="1"/>
  <c r="N4721" i="11"/>
  <c r="S4721" i="11" s="1"/>
  <c r="N4722" i="11"/>
  <c r="S4722" i="11" s="1"/>
  <c r="N4723" i="11"/>
  <c r="S4723" i="11" s="1"/>
  <c r="N4724" i="11"/>
  <c r="S4724" i="11" s="1"/>
  <c r="N4725" i="11"/>
  <c r="S4725" i="11" s="1"/>
  <c r="N4726" i="11"/>
  <c r="S4726" i="11" s="1"/>
  <c r="N4727" i="11"/>
  <c r="S4727" i="11" s="1"/>
  <c r="N4728" i="11"/>
  <c r="S4728" i="11" s="1"/>
  <c r="N4729" i="11"/>
  <c r="S4729" i="11" s="1"/>
  <c r="N4730" i="11"/>
  <c r="S4730" i="11" s="1"/>
  <c r="N4731" i="11"/>
  <c r="S4731" i="11" s="1"/>
  <c r="N4732" i="11"/>
  <c r="S4732" i="11" s="1"/>
  <c r="N4733" i="11"/>
  <c r="S4733" i="11" s="1"/>
  <c r="N4734" i="11"/>
  <c r="S4734" i="11" s="1"/>
  <c r="N4735" i="11"/>
  <c r="S4735" i="11" s="1"/>
  <c r="N4736" i="11"/>
  <c r="S4736" i="11" s="1"/>
  <c r="N4737" i="11"/>
  <c r="S4737" i="11" s="1"/>
  <c r="N4738" i="11"/>
  <c r="S4738" i="11" s="1"/>
  <c r="N4739" i="11"/>
  <c r="S4739" i="11" s="1"/>
  <c r="N4740" i="11"/>
  <c r="S4740" i="11" s="1"/>
  <c r="N4741" i="11"/>
  <c r="S4741" i="11" s="1"/>
  <c r="N4742" i="11"/>
  <c r="S4742" i="11" s="1"/>
  <c r="N4743" i="11"/>
  <c r="S4743" i="11" s="1"/>
  <c r="N4744" i="11"/>
  <c r="S4744" i="11" s="1"/>
  <c r="N4745" i="11"/>
  <c r="S4745" i="11" s="1"/>
  <c r="N4746" i="11"/>
  <c r="S4746" i="11" s="1"/>
  <c r="N4747" i="11"/>
  <c r="S4747" i="11" s="1"/>
  <c r="N4748" i="11"/>
  <c r="S4748" i="11" s="1"/>
  <c r="N4749" i="11"/>
  <c r="S4749" i="11" s="1"/>
  <c r="N4750" i="11"/>
  <c r="S4750" i="11" s="1"/>
  <c r="N4751" i="11"/>
  <c r="S4751" i="11" s="1"/>
  <c r="N4752" i="11"/>
  <c r="S4752" i="11" s="1"/>
  <c r="N4753" i="11"/>
  <c r="S4753" i="11" s="1"/>
  <c r="N4754" i="11"/>
  <c r="S4754" i="11" s="1"/>
  <c r="N4755" i="11"/>
  <c r="S4755" i="11" s="1"/>
  <c r="N4756" i="11"/>
  <c r="S4756" i="11" s="1"/>
  <c r="N4757" i="11"/>
  <c r="S4757" i="11" s="1"/>
  <c r="N4758" i="11"/>
  <c r="S4758" i="11" s="1"/>
  <c r="N4759" i="11"/>
  <c r="S4759" i="11" s="1"/>
  <c r="N4760" i="11"/>
  <c r="S4760" i="11" s="1"/>
  <c r="N4761" i="11"/>
  <c r="S4761" i="11" s="1"/>
  <c r="N4762" i="11"/>
  <c r="S4762" i="11" s="1"/>
  <c r="N4763" i="11"/>
  <c r="S4763" i="11" s="1"/>
  <c r="N4764" i="11"/>
  <c r="S4764" i="11" s="1"/>
  <c r="N4765" i="11"/>
  <c r="S4765" i="11" s="1"/>
  <c r="N4766" i="11"/>
  <c r="S4766" i="11" s="1"/>
  <c r="N4767" i="11"/>
  <c r="S4767" i="11" s="1"/>
  <c r="N4768" i="11"/>
  <c r="S4768" i="11" s="1"/>
  <c r="N4769" i="11"/>
  <c r="S4769" i="11" s="1"/>
  <c r="N4770" i="11"/>
  <c r="S4770" i="11" s="1"/>
  <c r="N4771" i="11"/>
  <c r="S4771" i="11" s="1"/>
  <c r="N4772" i="11"/>
  <c r="S4772" i="11" s="1"/>
  <c r="N4773" i="11"/>
  <c r="S4773" i="11" s="1"/>
  <c r="N4774" i="11"/>
  <c r="S4774" i="11" s="1"/>
  <c r="N4775" i="11"/>
  <c r="S4775" i="11" s="1"/>
  <c r="N4776" i="11"/>
  <c r="S4776" i="11" s="1"/>
  <c r="N4777" i="11"/>
  <c r="S4777" i="11" s="1"/>
  <c r="N4778" i="11"/>
  <c r="S4778" i="11" s="1"/>
  <c r="N4779" i="11"/>
  <c r="S4779" i="11" s="1"/>
  <c r="N4780" i="11"/>
  <c r="S4780" i="11" s="1"/>
  <c r="N4781" i="11"/>
  <c r="S4781" i="11" s="1"/>
  <c r="N4782" i="11"/>
  <c r="S4782" i="11" s="1"/>
  <c r="N4783" i="11"/>
  <c r="S4783" i="11" s="1"/>
  <c r="N4784" i="11"/>
  <c r="S4784" i="11" s="1"/>
  <c r="N4785" i="11"/>
  <c r="S4785" i="11" s="1"/>
  <c r="N4786" i="11"/>
  <c r="S4786" i="11" s="1"/>
  <c r="N4787" i="11"/>
  <c r="S4787" i="11" s="1"/>
  <c r="N4788" i="11"/>
  <c r="S4788" i="11" s="1"/>
  <c r="N4789" i="11"/>
  <c r="S4789" i="11" s="1"/>
  <c r="N4790" i="11"/>
  <c r="S4790" i="11" s="1"/>
  <c r="N4791" i="11"/>
  <c r="S4791" i="11" s="1"/>
  <c r="N4792" i="11"/>
  <c r="S4792" i="11" s="1"/>
  <c r="N4793" i="11"/>
  <c r="S4793" i="11" s="1"/>
  <c r="N4794" i="11"/>
  <c r="S4794" i="11" s="1"/>
  <c r="N4795" i="11"/>
  <c r="S4795" i="11" s="1"/>
  <c r="N4796" i="11"/>
  <c r="S4796" i="11" s="1"/>
  <c r="N4797" i="11"/>
  <c r="S4797" i="11" s="1"/>
  <c r="N4798" i="11"/>
  <c r="S4798" i="11" s="1"/>
  <c r="N4799" i="11"/>
  <c r="S4799" i="11" s="1"/>
  <c r="N4800" i="11"/>
  <c r="S4800" i="11" s="1"/>
  <c r="N4801" i="11"/>
  <c r="S4801" i="11" s="1"/>
  <c r="N4802" i="11"/>
  <c r="S4802" i="11" s="1"/>
  <c r="N4803" i="11"/>
  <c r="S4803" i="11" s="1"/>
  <c r="N4804" i="11"/>
  <c r="S4804" i="11" s="1"/>
  <c r="N4805" i="11"/>
  <c r="S4805" i="11" s="1"/>
  <c r="N4806" i="11"/>
  <c r="S4806" i="11" s="1"/>
  <c r="N4807" i="11"/>
  <c r="S4807" i="11" s="1"/>
  <c r="N4808" i="11"/>
  <c r="S4808" i="11" s="1"/>
  <c r="N4809" i="11"/>
  <c r="S4809" i="11" s="1"/>
  <c r="N4810" i="11"/>
  <c r="S4810" i="11" s="1"/>
  <c r="N4811" i="11"/>
  <c r="S4811" i="11" s="1"/>
  <c r="N4812" i="11"/>
  <c r="S4812" i="11" s="1"/>
  <c r="N4813" i="11"/>
  <c r="S4813" i="11" s="1"/>
  <c r="N4814" i="11"/>
  <c r="S4814" i="11" s="1"/>
  <c r="N4815" i="11"/>
  <c r="S4815" i="11" s="1"/>
  <c r="N4816" i="11"/>
  <c r="S4816" i="11" s="1"/>
  <c r="N4817" i="11"/>
  <c r="S4817" i="11" s="1"/>
  <c r="N4818" i="11"/>
  <c r="S4818" i="11" s="1"/>
  <c r="N4819" i="11"/>
  <c r="S4819" i="11" s="1"/>
  <c r="N4820" i="11"/>
  <c r="S4820" i="11" s="1"/>
  <c r="N4821" i="11"/>
  <c r="S4821" i="11" s="1"/>
  <c r="N4822" i="11"/>
  <c r="S4822" i="11" s="1"/>
  <c r="N4823" i="11"/>
  <c r="S4823" i="11" s="1"/>
  <c r="N4824" i="11"/>
  <c r="S4824" i="11" s="1"/>
  <c r="N4825" i="11"/>
  <c r="S4825" i="11" s="1"/>
  <c r="N4826" i="11"/>
  <c r="S4826" i="11" s="1"/>
  <c r="N4827" i="11"/>
  <c r="S4827" i="11" s="1"/>
  <c r="N4828" i="11"/>
  <c r="S4828" i="11" s="1"/>
  <c r="N4829" i="11"/>
  <c r="S4829" i="11" s="1"/>
  <c r="N4830" i="11"/>
  <c r="S4830" i="11" s="1"/>
  <c r="N4831" i="11"/>
  <c r="S4831" i="11" s="1"/>
  <c r="N4832" i="11"/>
  <c r="S4832" i="11" s="1"/>
  <c r="N4833" i="11"/>
  <c r="S4833" i="11" s="1"/>
  <c r="N4834" i="11"/>
  <c r="S4834" i="11" s="1"/>
  <c r="N4835" i="11"/>
  <c r="S4835" i="11" s="1"/>
  <c r="N4836" i="11"/>
  <c r="S4836" i="11" s="1"/>
  <c r="N4837" i="11"/>
  <c r="S4837" i="11" s="1"/>
  <c r="N4838" i="11"/>
  <c r="S4838" i="11" s="1"/>
  <c r="N4839" i="11"/>
  <c r="S4839" i="11" s="1"/>
  <c r="N4840" i="11"/>
  <c r="S4840" i="11" s="1"/>
  <c r="N4841" i="11"/>
  <c r="S4841" i="11" s="1"/>
  <c r="N4842" i="11"/>
  <c r="S4842" i="11" s="1"/>
  <c r="N4843" i="11"/>
  <c r="S4843" i="11" s="1"/>
  <c r="N4844" i="11"/>
  <c r="S4844" i="11" s="1"/>
  <c r="N4845" i="11"/>
  <c r="S4845" i="11" s="1"/>
  <c r="N4846" i="11"/>
  <c r="S4846" i="11" s="1"/>
  <c r="N4847" i="11"/>
  <c r="S4847" i="11" s="1"/>
  <c r="N4848" i="11"/>
  <c r="S4848" i="11" s="1"/>
  <c r="N4849" i="11"/>
  <c r="S4849" i="11" s="1"/>
  <c r="N4850" i="11"/>
  <c r="S4850" i="11" s="1"/>
  <c r="N4851" i="11"/>
  <c r="S4851" i="11" s="1"/>
  <c r="N4852" i="11"/>
  <c r="S4852" i="11" s="1"/>
  <c r="N4853" i="11"/>
  <c r="S4853" i="11" s="1"/>
  <c r="N4854" i="11"/>
  <c r="S4854" i="11" s="1"/>
  <c r="N4855" i="11"/>
  <c r="S4855" i="11" s="1"/>
  <c r="N4856" i="11"/>
  <c r="S4856" i="11" s="1"/>
  <c r="N4857" i="11"/>
  <c r="S4857" i="11" s="1"/>
  <c r="N4858" i="11"/>
  <c r="S4858" i="11" s="1"/>
  <c r="N4859" i="11"/>
  <c r="S4859" i="11" s="1"/>
  <c r="N4860" i="11"/>
  <c r="S4860" i="11" s="1"/>
  <c r="N4861" i="11"/>
  <c r="S4861" i="11" s="1"/>
  <c r="N4862" i="11"/>
  <c r="S4862" i="11" s="1"/>
  <c r="N4863" i="11"/>
  <c r="S4863" i="11" s="1"/>
  <c r="N4864" i="11"/>
  <c r="S4864" i="11" s="1"/>
  <c r="N4865" i="11"/>
  <c r="S4865" i="11" s="1"/>
  <c r="N4866" i="11"/>
  <c r="S4866" i="11" s="1"/>
  <c r="N4867" i="11"/>
  <c r="S4867" i="11" s="1"/>
  <c r="N4868" i="11"/>
  <c r="S4868" i="11" s="1"/>
  <c r="N4869" i="11"/>
  <c r="S4869" i="11" s="1"/>
  <c r="N4870" i="11"/>
  <c r="S4870" i="11" s="1"/>
  <c r="N4871" i="11"/>
  <c r="S4871" i="11" s="1"/>
  <c r="N4872" i="11"/>
  <c r="S4872" i="11" s="1"/>
  <c r="N4873" i="11"/>
  <c r="S4873" i="11" s="1"/>
  <c r="N4874" i="11"/>
  <c r="S4874" i="11" s="1"/>
  <c r="N4875" i="11"/>
  <c r="S4875" i="11" s="1"/>
  <c r="N4876" i="11"/>
  <c r="S4876" i="11" s="1"/>
  <c r="N4877" i="11"/>
  <c r="S4877" i="11" s="1"/>
  <c r="N4878" i="11"/>
  <c r="S4878" i="11" s="1"/>
  <c r="N4879" i="11"/>
  <c r="S4879" i="11" s="1"/>
  <c r="N4880" i="11"/>
  <c r="S4880" i="11" s="1"/>
  <c r="N4881" i="11"/>
  <c r="S4881" i="11" s="1"/>
  <c r="N4882" i="11"/>
  <c r="S4882" i="11" s="1"/>
  <c r="N4883" i="11"/>
  <c r="S4883" i="11" s="1"/>
  <c r="N4884" i="11"/>
  <c r="S4884" i="11" s="1"/>
  <c r="N4885" i="11"/>
  <c r="S4885" i="11" s="1"/>
  <c r="N4886" i="11"/>
  <c r="S4886" i="11" s="1"/>
  <c r="N4887" i="11"/>
  <c r="S4887" i="11" s="1"/>
  <c r="N4888" i="11"/>
  <c r="S4888" i="11" s="1"/>
  <c r="N4889" i="11"/>
  <c r="S4889" i="11" s="1"/>
  <c r="N4890" i="11"/>
  <c r="S4890" i="11" s="1"/>
  <c r="N4891" i="11"/>
  <c r="S4891" i="11" s="1"/>
  <c r="N4892" i="11"/>
  <c r="S4892" i="11" s="1"/>
  <c r="N4893" i="11"/>
  <c r="S4893" i="11" s="1"/>
  <c r="N4894" i="11"/>
  <c r="S4894" i="11" s="1"/>
  <c r="N4895" i="11"/>
  <c r="S4895" i="11" s="1"/>
  <c r="N4896" i="11"/>
  <c r="S4896" i="11" s="1"/>
  <c r="N4897" i="11"/>
  <c r="S4897" i="11" s="1"/>
  <c r="N4898" i="11"/>
  <c r="S4898" i="11" s="1"/>
  <c r="N4899" i="11"/>
  <c r="S4899" i="11" s="1"/>
  <c r="N4900" i="11"/>
  <c r="S4900" i="11" s="1"/>
  <c r="N4901" i="11"/>
  <c r="S4901" i="11" s="1"/>
  <c r="N4902" i="11"/>
  <c r="S4902" i="11" s="1"/>
  <c r="N4903" i="11"/>
  <c r="S4903" i="11" s="1"/>
  <c r="N4904" i="11"/>
  <c r="S4904" i="11" s="1"/>
  <c r="N4905" i="11"/>
  <c r="S4905" i="11" s="1"/>
  <c r="N4906" i="11"/>
  <c r="S4906" i="11" s="1"/>
  <c r="N4907" i="11"/>
  <c r="S4907" i="11" s="1"/>
  <c r="N4908" i="11"/>
  <c r="S4908" i="11" s="1"/>
  <c r="N4909" i="11"/>
  <c r="S4909" i="11" s="1"/>
  <c r="N4910" i="11"/>
  <c r="S4910" i="11" s="1"/>
  <c r="N4911" i="11"/>
  <c r="S4911" i="11" s="1"/>
  <c r="N4912" i="11"/>
  <c r="S4912" i="11" s="1"/>
  <c r="N4913" i="11"/>
  <c r="S4913" i="11" s="1"/>
  <c r="N4914" i="11"/>
  <c r="S4914" i="11" s="1"/>
  <c r="N4915" i="11"/>
  <c r="S4915" i="11" s="1"/>
  <c r="N4916" i="11"/>
  <c r="S4916" i="11" s="1"/>
  <c r="N4917" i="11"/>
  <c r="S4917" i="11" s="1"/>
  <c r="N4918" i="11"/>
  <c r="S4918" i="11" s="1"/>
  <c r="N4919" i="11"/>
  <c r="S4919" i="11" s="1"/>
  <c r="N4920" i="11"/>
  <c r="S4920" i="11" s="1"/>
  <c r="N4921" i="11"/>
  <c r="S4921" i="11" s="1"/>
  <c r="N4922" i="11"/>
  <c r="S4922" i="11" s="1"/>
  <c r="N4923" i="11"/>
  <c r="S4923" i="11" s="1"/>
  <c r="N4924" i="11"/>
  <c r="S4924" i="11" s="1"/>
  <c r="N4925" i="11"/>
  <c r="S4925" i="11" s="1"/>
  <c r="N4926" i="11"/>
  <c r="S4926" i="11" s="1"/>
  <c r="N4927" i="11"/>
  <c r="S4927" i="11" s="1"/>
  <c r="N4928" i="11"/>
  <c r="S4928" i="11" s="1"/>
  <c r="N4929" i="11"/>
  <c r="S4929" i="11" s="1"/>
  <c r="N4930" i="11"/>
  <c r="S4930" i="11" s="1"/>
  <c r="N4931" i="11"/>
  <c r="S4931" i="11" s="1"/>
  <c r="N4932" i="11"/>
  <c r="S4932" i="11" s="1"/>
  <c r="N4933" i="11"/>
  <c r="S4933" i="11" s="1"/>
  <c r="N4934" i="11"/>
  <c r="S4934" i="11" s="1"/>
  <c r="N4935" i="11"/>
  <c r="S4935" i="11" s="1"/>
  <c r="N4936" i="11"/>
  <c r="S4936" i="11" s="1"/>
  <c r="N4937" i="11"/>
  <c r="S4937" i="11" s="1"/>
  <c r="N4938" i="11"/>
  <c r="S4938" i="11" s="1"/>
  <c r="N4939" i="11"/>
  <c r="S4939" i="11" s="1"/>
  <c r="N4940" i="11"/>
  <c r="S4940" i="11" s="1"/>
  <c r="N4941" i="11"/>
  <c r="S4941" i="11" s="1"/>
  <c r="N4942" i="11"/>
  <c r="S4942" i="11" s="1"/>
  <c r="N4943" i="11"/>
  <c r="S4943" i="11" s="1"/>
  <c r="N4944" i="11"/>
  <c r="S4944" i="11" s="1"/>
  <c r="N4945" i="11"/>
  <c r="S4945" i="11" s="1"/>
  <c r="N4946" i="11"/>
  <c r="S4946" i="11" s="1"/>
  <c r="N4947" i="11"/>
  <c r="S4947" i="11" s="1"/>
  <c r="N4948" i="11"/>
  <c r="S4948" i="11" s="1"/>
  <c r="N4949" i="11"/>
  <c r="S4949" i="11" s="1"/>
  <c r="N4950" i="11"/>
  <c r="S4950" i="11" s="1"/>
  <c r="N4951" i="11"/>
  <c r="S4951" i="11" s="1"/>
  <c r="N4952" i="11"/>
  <c r="S4952" i="11" s="1"/>
  <c r="N4953" i="11"/>
  <c r="S4953" i="11" s="1"/>
  <c r="N4954" i="11"/>
  <c r="S4954" i="11" s="1"/>
  <c r="N4955" i="11"/>
  <c r="S4955" i="11" s="1"/>
  <c r="N4956" i="11"/>
  <c r="S4956" i="11" s="1"/>
  <c r="N4957" i="11"/>
  <c r="S4957" i="11" s="1"/>
  <c r="N4958" i="11"/>
  <c r="S4958" i="11" s="1"/>
  <c r="N4959" i="11"/>
  <c r="S4959" i="11" s="1"/>
  <c r="N4960" i="11"/>
  <c r="S4960" i="11" s="1"/>
  <c r="N4961" i="11"/>
  <c r="S4961" i="11" s="1"/>
  <c r="N4962" i="11"/>
  <c r="S4962" i="11" s="1"/>
  <c r="N4963" i="11"/>
  <c r="S4963" i="11" s="1"/>
  <c r="N4964" i="11"/>
  <c r="S4964" i="11" s="1"/>
  <c r="N4965" i="11"/>
  <c r="S4965" i="11" s="1"/>
  <c r="N4966" i="11"/>
  <c r="S4966" i="11" s="1"/>
  <c r="N4967" i="11"/>
  <c r="S4967" i="11" s="1"/>
  <c r="N4968" i="11"/>
  <c r="S4968" i="11" s="1"/>
  <c r="N4969" i="11"/>
  <c r="S4969" i="11" s="1"/>
  <c r="N4970" i="11"/>
  <c r="S4970" i="11" s="1"/>
  <c r="N4971" i="11"/>
  <c r="S4971" i="11" s="1"/>
  <c r="N4972" i="11"/>
  <c r="S4972" i="11" s="1"/>
  <c r="N4973" i="11"/>
  <c r="S4973" i="11" s="1"/>
  <c r="N4974" i="11"/>
  <c r="S4974" i="11" s="1"/>
  <c r="N4975" i="11"/>
  <c r="S4975" i="11" s="1"/>
  <c r="N4976" i="11"/>
  <c r="S4976" i="11" s="1"/>
  <c r="N4977" i="11"/>
  <c r="S4977" i="11" s="1"/>
  <c r="N4978" i="11"/>
  <c r="S4978" i="11" s="1"/>
  <c r="N4979" i="11"/>
  <c r="S4979" i="11" s="1"/>
  <c r="N4980" i="11"/>
  <c r="S4980" i="11" s="1"/>
  <c r="N4981" i="11"/>
  <c r="S4981" i="11" s="1"/>
  <c r="N4982" i="11"/>
  <c r="S4982" i="11" s="1"/>
  <c r="N4983" i="11"/>
  <c r="S4983" i="11" s="1"/>
  <c r="N4984" i="11"/>
  <c r="S4984" i="11" s="1"/>
  <c r="N4985" i="11"/>
  <c r="S4985" i="11" s="1"/>
  <c r="N4986" i="11"/>
  <c r="S4986" i="11" s="1"/>
  <c r="N4987" i="11"/>
  <c r="S4987" i="11" s="1"/>
  <c r="N4988" i="11"/>
  <c r="S4988" i="11" s="1"/>
  <c r="N4989" i="11"/>
  <c r="S4989" i="11" s="1"/>
  <c r="N4990" i="11"/>
  <c r="S4990" i="11" s="1"/>
  <c r="N4991" i="11"/>
  <c r="S4991" i="11" s="1"/>
  <c r="N4992" i="11"/>
  <c r="S4992" i="11" s="1"/>
  <c r="N4993" i="11"/>
  <c r="S4993" i="11" s="1"/>
  <c r="N4994" i="11"/>
  <c r="S4994" i="11" s="1"/>
  <c r="N4995" i="11"/>
  <c r="S4995" i="11" s="1"/>
  <c r="N4996" i="11"/>
  <c r="S4996" i="11" s="1"/>
  <c r="N4997" i="11"/>
  <c r="S4997" i="11" s="1"/>
  <c r="N4998" i="11"/>
  <c r="S4998" i="11" s="1"/>
  <c r="N4999" i="11"/>
  <c r="S4999" i="11" s="1"/>
  <c r="N5000" i="11"/>
  <c r="S5000" i="11" s="1"/>
  <c r="N5001" i="11"/>
  <c r="S5001" i="11" s="1"/>
  <c r="N5002" i="11"/>
  <c r="S5002" i="11" s="1"/>
  <c r="N5003" i="11"/>
  <c r="S5003" i="11" s="1"/>
  <c r="N5004" i="11"/>
  <c r="S5004" i="11" s="1"/>
  <c r="N5005" i="11"/>
  <c r="S5005" i="11" s="1"/>
  <c r="N5006" i="11"/>
  <c r="S5006" i="11" s="1"/>
  <c r="N5007" i="11"/>
  <c r="S5007" i="11" s="1"/>
  <c r="N5008" i="11"/>
  <c r="S5008" i="11" s="1"/>
  <c r="N5009" i="11"/>
  <c r="S5009" i="11" s="1"/>
  <c r="N5010" i="11"/>
  <c r="S5010" i="11" s="1"/>
  <c r="N5011" i="11"/>
  <c r="S5011" i="11" s="1"/>
  <c r="N5012" i="11"/>
  <c r="S5012" i="11" s="1"/>
  <c r="N5013" i="11"/>
  <c r="S5013" i="11" s="1"/>
  <c r="N5014" i="11"/>
  <c r="S5014" i="11" s="1"/>
  <c r="N5015" i="11"/>
  <c r="S5015" i="11" s="1"/>
  <c r="N5016" i="11"/>
  <c r="S5016" i="11" s="1"/>
  <c r="N5017" i="11"/>
  <c r="S5017" i="11" s="1"/>
  <c r="N5018" i="11"/>
  <c r="S5018" i="11" s="1"/>
  <c r="N5019" i="11"/>
  <c r="S5019" i="11" s="1"/>
  <c r="N5020" i="11"/>
  <c r="S5020" i="11" s="1"/>
  <c r="N5021" i="11"/>
  <c r="S5021" i="11" s="1"/>
  <c r="N5022" i="11"/>
  <c r="S5022" i="11" s="1"/>
  <c r="N5023" i="11"/>
  <c r="S5023" i="11" s="1"/>
  <c r="N5024" i="11"/>
  <c r="S5024" i="11" s="1"/>
  <c r="N5025" i="11"/>
  <c r="S5025" i="11" s="1"/>
  <c r="N5026" i="11"/>
  <c r="S5026" i="11" s="1"/>
  <c r="N5027" i="11"/>
  <c r="S5027" i="11" s="1"/>
  <c r="N5028" i="11"/>
  <c r="S5028" i="11" s="1"/>
  <c r="N5029" i="11"/>
  <c r="S5029" i="11" s="1"/>
  <c r="N5030" i="11"/>
  <c r="S5030" i="11" s="1"/>
  <c r="N5031" i="11"/>
  <c r="S5031" i="11" s="1"/>
  <c r="N5032" i="11"/>
  <c r="S5032" i="11" s="1"/>
  <c r="N5033" i="11"/>
  <c r="S5033" i="11" s="1"/>
  <c r="N5034" i="11"/>
  <c r="S5034" i="11" s="1"/>
  <c r="N5035" i="11"/>
  <c r="S5035" i="11" s="1"/>
  <c r="N5036" i="11"/>
  <c r="S5036" i="11" s="1"/>
  <c r="N5037" i="11"/>
  <c r="S5037" i="11" s="1"/>
  <c r="N5038" i="11"/>
  <c r="S5038" i="11" s="1"/>
  <c r="N5039" i="11"/>
  <c r="S5039" i="11" s="1"/>
  <c r="N5040" i="11"/>
  <c r="S5040" i="11" s="1"/>
  <c r="N5041" i="11"/>
  <c r="S5041" i="11" s="1"/>
  <c r="N5042" i="11"/>
  <c r="S5042" i="11" s="1"/>
  <c r="N5043" i="11"/>
  <c r="S5043" i="11" s="1"/>
  <c r="N5044" i="11"/>
  <c r="S5044" i="11" s="1"/>
  <c r="N5045" i="11"/>
  <c r="S5045" i="11" s="1"/>
  <c r="N5046" i="11"/>
  <c r="S5046" i="11" s="1"/>
  <c r="N5047" i="11"/>
  <c r="S5047" i="11" s="1"/>
  <c r="N5048" i="11"/>
  <c r="S5048" i="11" s="1"/>
  <c r="N5049" i="11"/>
  <c r="S5049" i="11" s="1"/>
  <c r="N5050" i="11"/>
  <c r="S5050" i="11" s="1"/>
  <c r="N5051" i="11"/>
  <c r="S5051" i="11" s="1"/>
  <c r="N5052" i="11"/>
  <c r="S5052" i="11" s="1"/>
  <c r="N5053" i="11"/>
  <c r="S5053" i="11" s="1"/>
  <c r="N5054" i="11"/>
  <c r="S5054" i="11" s="1"/>
  <c r="N5055" i="11"/>
  <c r="S5055" i="11" s="1"/>
  <c r="N5056" i="11"/>
  <c r="S5056" i="11" s="1"/>
  <c r="N5057" i="11"/>
  <c r="S5057" i="11" s="1"/>
  <c r="N5058" i="11"/>
  <c r="S5058" i="11" s="1"/>
  <c r="N5059" i="11"/>
  <c r="S5059" i="11" s="1"/>
  <c r="N5060" i="11"/>
  <c r="S5060" i="11" s="1"/>
  <c r="N5061" i="11"/>
  <c r="S5061" i="11" s="1"/>
  <c r="N5062" i="11"/>
  <c r="S5062" i="11" s="1"/>
  <c r="N5063" i="11"/>
  <c r="S5063" i="11" s="1"/>
  <c r="N5064" i="11"/>
  <c r="S5064" i="11" s="1"/>
  <c r="N5065" i="11"/>
  <c r="S5065" i="11" s="1"/>
  <c r="N5066" i="11"/>
  <c r="S5066" i="11" s="1"/>
  <c r="N5067" i="11"/>
  <c r="S5067" i="11" s="1"/>
  <c r="N5068" i="11"/>
  <c r="S5068" i="11" s="1"/>
  <c r="N5069" i="11"/>
  <c r="S5069" i="11" s="1"/>
  <c r="N5070" i="11"/>
  <c r="S5070" i="11" s="1"/>
  <c r="N5071" i="11"/>
  <c r="S5071" i="11" s="1"/>
  <c r="N5072" i="11"/>
  <c r="S5072" i="11" s="1"/>
  <c r="N5073" i="11"/>
  <c r="S5073" i="11" s="1"/>
  <c r="N5074" i="11"/>
  <c r="S5074" i="11" s="1"/>
  <c r="N5075" i="11"/>
  <c r="S5075" i="11" s="1"/>
  <c r="N5076" i="11"/>
  <c r="S5076" i="11" s="1"/>
  <c r="N5077" i="11"/>
  <c r="S5077" i="11" s="1"/>
  <c r="N5078" i="11"/>
  <c r="S5078" i="11" s="1"/>
  <c r="N5079" i="11"/>
  <c r="S5079" i="11" s="1"/>
  <c r="N5080" i="11"/>
  <c r="S5080" i="11" s="1"/>
  <c r="N5081" i="11"/>
  <c r="S5081" i="11" s="1"/>
  <c r="N5082" i="11"/>
  <c r="S5082" i="11" s="1"/>
  <c r="N5083" i="11"/>
  <c r="S5083" i="11" s="1"/>
  <c r="N5084" i="11"/>
  <c r="S5084" i="11" s="1"/>
  <c r="N5085" i="11"/>
  <c r="S5085" i="11" s="1"/>
  <c r="N5086" i="11"/>
  <c r="S5086" i="11" s="1"/>
  <c r="N5087" i="11"/>
  <c r="S5087" i="11" s="1"/>
  <c r="N5088" i="11"/>
  <c r="S5088" i="11" s="1"/>
  <c r="N5089" i="11"/>
  <c r="S5089" i="11" s="1"/>
  <c r="N5090" i="11"/>
  <c r="S5090" i="11" s="1"/>
  <c r="N5091" i="11"/>
  <c r="S5091" i="11" s="1"/>
  <c r="N5092" i="11"/>
  <c r="S5092" i="11" s="1"/>
  <c r="N5093" i="11"/>
  <c r="S5093" i="11" s="1"/>
  <c r="N5094" i="11"/>
  <c r="S5094" i="11" s="1"/>
  <c r="N5095" i="11"/>
  <c r="S5095" i="11" s="1"/>
  <c r="N5096" i="11"/>
  <c r="S5096" i="11" s="1"/>
  <c r="N5097" i="11"/>
  <c r="S5097" i="11" s="1"/>
  <c r="N5098" i="11"/>
  <c r="S5098" i="11" s="1"/>
  <c r="N5099" i="11"/>
  <c r="S5099" i="11" s="1"/>
  <c r="N5100" i="11"/>
  <c r="S5100" i="11" s="1"/>
  <c r="N5101" i="11"/>
  <c r="S5101" i="11" s="1"/>
  <c r="N5102" i="11"/>
  <c r="S5102" i="11" s="1"/>
  <c r="N5103" i="11"/>
  <c r="S5103" i="11" s="1"/>
  <c r="N5104" i="11"/>
  <c r="S5104" i="11" s="1"/>
  <c r="N5105" i="11"/>
  <c r="S5105" i="11" s="1"/>
  <c r="N5106" i="11"/>
  <c r="S5106" i="11" s="1"/>
  <c r="N5107" i="11"/>
  <c r="S5107" i="11" s="1"/>
  <c r="N5108" i="11"/>
  <c r="S5108" i="11" s="1"/>
  <c r="N5109" i="11"/>
  <c r="S5109" i="11" s="1"/>
  <c r="N5110" i="11"/>
  <c r="S5110" i="11" s="1"/>
  <c r="N5111" i="11"/>
  <c r="S5111" i="11" s="1"/>
  <c r="N5112" i="11"/>
  <c r="S5112" i="11" s="1"/>
  <c r="N5113" i="11"/>
  <c r="S5113" i="11" s="1"/>
  <c r="N5114" i="11"/>
  <c r="S5114" i="11" s="1"/>
  <c r="N5115" i="11"/>
  <c r="S5115" i="11" s="1"/>
  <c r="N5116" i="11"/>
  <c r="S5116" i="11" s="1"/>
  <c r="N5117" i="11"/>
  <c r="S5117" i="11" s="1"/>
  <c r="N5118" i="11"/>
  <c r="S5118" i="11" s="1"/>
  <c r="N5119" i="11"/>
  <c r="S5119" i="11" s="1"/>
  <c r="N5120" i="11"/>
  <c r="S5120" i="11" s="1"/>
  <c r="N5121" i="11"/>
  <c r="S5121" i="11" s="1"/>
  <c r="N5122" i="11"/>
  <c r="S5122" i="11" s="1"/>
  <c r="N5123" i="11"/>
  <c r="S5123" i="11" s="1"/>
  <c r="N5124" i="11"/>
  <c r="S5124" i="11" s="1"/>
  <c r="N5125" i="11"/>
  <c r="S5125" i="11" s="1"/>
  <c r="N5126" i="11"/>
  <c r="S5126" i="11" s="1"/>
  <c r="N5127" i="11"/>
  <c r="S5127" i="11" s="1"/>
  <c r="N5128" i="11"/>
  <c r="S5128" i="11" s="1"/>
  <c r="N5129" i="11"/>
  <c r="S5129" i="11" s="1"/>
  <c r="N5130" i="11"/>
  <c r="S5130" i="11" s="1"/>
  <c r="N5131" i="11"/>
  <c r="S5131" i="11" s="1"/>
  <c r="N5132" i="11"/>
  <c r="S5132" i="11" s="1"/>
  <c r="N5133" i="11"/>
  <c r="S5133" i="11" s="1"/>
  <c r="N5134" i="11"/>
  <c r="S5134" i="11" s="1"/>
  <c r="N5135" i="11"/>
  <c r="S5135" i="11" s="1"/>
  <c r="N5136" i="11"/>
  <c r="S5136" i="11" s="1"/>
  <c r="N5137" i="11"/>
  <c r="S5137" i="11" s="1"/>
  <c r="N5138" i="11"/>
  <c r="S5138" i="11" s="1"/>
  <c r="N5139" i="11"/>
  <c r="S5139" i="11" s="1"/>
  <c r="N5140" i="11"/>
  <c r="S5140" i="11" s="1"/>
  <c r="N5141" i="11"/>
  <c r="S5141" i="11" s="1"/>
  <c r="N5142" i="11"/>
  <c r="S5142" i="11" s="1"/>
  <c r="N5143" i="11"/>
  <c r="S5143" i="11" s="1"/>
  <c r="N5144" i="11"/>
  <c r="S5144" i="11" s="1"/>
  <c r="N5145" i="11"/>
  <c r="S5145" i="11" s="1"/>
  <c r="N5146" i="11"/>
  <c r="S5146" i="11" s="1"/>
  <c r="N5147" i="11"/>
  <c r="S5147" i="11" s="1"/>
  <c r="N5148" i="11"/>
  <c r="S5148" i="11" s="1"/>
  <c r="N5149" i="11"/>
  <c r="S5149" i="11" s="1"/>
  <c r="N5150" i="11"/>
  <c r="S5150" i="11" s="1"/>
  <c r="N5151" i="11"/>
  <c r="S5151" i="11" s="1"/>
  <c r="N5152" i="11"/>
  <c r="S5152" i="11" s="1"/>
  <c r="N5153" i="11"/>
  <c r="S5153" i="11" s="1"/>
  <c r="N5154" i="11"/>
  <c r="S5154" i="11" s="1"/>
  <c r="N5155" i="11"/>
  <c r="S5155" i="11" s="1"/>
  <c r="N5156" i="11"/>
  <c r="S5156" i="11" s="1"/>
  <c r="N5157" i="11"/>
  <c r="S5157" i="11" s="1"/>
  <c r="N5158" i="11"/>
  <c r="S5158" i="11" s="1"/>
  <c r="N5159" i="11"/>
  <c r="S5159" i="11" s="1"/>
  <c r="N5160" i="11"/>
  <c r="S5160" i="11" s="1"/>
  <c r="N5161" i="11"/>
  <c r="S5161" i="11" s="1"/>
  <c r="N5162" i="11"/>
  <c r="S5162" i="11" s="1"/>
  <c r="N5163" i="11"/>
  <c r="S5163" i="11" s="1"/>
  <c r="N5164" i="11"/>
  <c r="S5164" i="11" s="1"/>
  <c r="N5165" i="11"/>
  <c r="S5165" i="11" s="1"/>
  <c r="N5166" i="11"/>
  <c r="S5166" i="11" s="1"/>
  <c r="N5167" i="11"/>
  <c r="S5167" i="11" s="1"/>
  <c r="N5168" i="11"/>
  <c r="S5168" i="11" s="1"/>
  <c r="N5169" i="11"/>
  <c r="S5169" i="11" s="1"/>
  <c r="N5170" i="11"/>
  <c r="S5170" i="11" s="1"/>
  <c r="N5171" i="11"/>
  <c r="S5171" i="11" s="1"/>
  <c r="N5172" i="11"/>
  <c r="S5172" i="11" s="1"/>
  <c r="N5173" i="11"/>
  <c r="S5173" i="11" s="1"/>
  <c r="N5174" i="11"/>
  <c r="S5174" i="11" s="1"/>
  <c r="N5175" i="11"/>
  <c r="S5175" i="11" s="1"/>
  <c r="N5176" i="11"/>
  <c r="S5176" i="11" s="1"/>
  <c r="N5177" i="11"/>
  <c r="S5177" i="11" s="1"/>
  <c r="N5178" i="11"/>
  <c r="S5178" i="11" s="1"/>
  <c r="N5179" i="11"/>
  <c r="S5179" i="11" s="1"/>
  <c r="N5180" i="11"/>
  <c r="S5180" i="11" s="1"/>
  <c r="N5181" i="11"/>
  <c r="S5181" i="11" s="1"/>
  <c r="N5182" i="11"/>
  <c r="S5182" i="11" s="1"/>
  <c r="N5183" i="11"/>
  <c r="S5183" i="11" s="1"/>
  <c r="N5184" i="11"/>
  <c r="S5184" i="11" s="1"/>
  <c r="N5185" i="11"/>
  <c r="S5185" i="11" s="1"/>
  <c r="N5186" i="11"/>
  <c r="S5186" i="11" s="1"/>
  <c r="N5187" i="11"/>
  <c r="S5187" i="11" s="1"/>
  <c r="N5188" i="11"/>
  <c r="S5188" i="11" s="1"/>
  <c r="N5189" i="11"/>
  <c r="S5189" i="11" s="1"/>
  <c r="N5190" i="11"/>
  <c r="S5190" i="11" s="1"/>
  <c r="N5191" i="11"/>
  <c r="S5191" i="11" s="1"/>
  <c r="N5192" i="11"/>
  <c r="S5192" i="11" s="1"/>
  <c r="N5193" i="11"/>
  <c r="S5193" i="11" s="1"/>
  <c r="N5194" i="11"/>
  <c r="S5194" i="11" s="1"/>
  <c r="N5195" i="11"/>
  <c r="S5195" i="11" s="1"/>
  <c r="N5196" i="11"/>
  <c r="S5196" i="11" s="1"/>
  <c r="N5197" i="11"/>
  <c r="S5197" i="11" s="1"/>
  <c r="N5198" i="11"/>
  <c r="S5198" i="11" s="1"/>
  <c r="N5199" i="11"/>
  <c r="S5199" i="11" s="1"/>
  <c r="N5200" i="11"/>
  <c r="S5200" i="11" s="1"/>
  <c r="N5201" i="11"/>
  <c r="S5201" i="11" s="1"/>
  <c r="N5202" i="11"/>
  <c r="S5202" i="11" s="1"/>
  <c r="N5203" i="11"/>
  <c r="S5203" i="11" s="1"/>
  <c r="N5204" i="11"/>
  <c r="S5204" i="11" s="1"/>
  <c r="N5205" i="11"/>
  <c r="S5205" i="11" s="1"/>
  <c r="N5206" i="11"/>
  <c r="S5206" i="11" s="1"/>
  <c r="N5207" i="11"/>
  <c r="S5207" i="11" s="1"/>
  <c r="N5208" i="11"/>
  <c r="S5208" i="11" s="1"/>
  <c r="N5209" i="11"/>
  <c r="S5209" i="11" s="1"/>
  <c r="N5210" i="11"/>
  <c r="S5210" i="11" s="1"/>
  <c r="N5211" i="11"/>
  <c r="S5211" i="11" s="1"/>
  <c r="N5212" i="11"/>
  <c r="S5212" i="11" s="1"/>
  <c r="N5213" i="11"/>
  <c r="S5213" i="11" s="1"/>
  <c r="N5214" i="11"/>
  <c r="S5214" i="11" s="1"/>
  <c r="N5215" i="11"/>
  <c r="S5215" i="11" s="1"/>
  <c r="N5216" i="11"/>
  <c r="S5216" i="11" s="1"/>
  <c r="N5217" i="11"/>
  <c r="S5217" i="11" s="1"/>
  <c r="N5218" i="11"/>
  <c r="S5218" i="11" s="1"/>
  <c r="N5219" i="11"/>
  <c r="S5219" i="11" s="1"/>
  <c r="N5220" i="11"/>
  <c r="S5220" i="11" s="1"/>
  <c r="N5221" i="11"/>
  <c r="S5221" i="11" s="1"/>
  <c r="N5222" i="11"/>
  <c r="S5222" i="11" s="1"/>
  <c r="N5223" i="11"/>
  <c r="S5223" i="11" s="1"/>
  <c r="N5224" i="11"/>
  <c r="S5224" i="11" s="1"/>
  <c r="N5225" i="11"/>
  <c r="S5225" i="11" s="1"/>
  <c r="N5226" i="11"/>
  <c r="S5226" i="11" s="1"/>
  <c r="N5227" i="11"/>
  <c r="S5227" i="11" s="1"/>
  <c r="N5228" i="11"/>
  <c r="S5228" i="11" s="1"/>
  <c r="N5229" i="11"/>
  <c r="S5229" i="11" s="1"/>
  <c r="N5230" i="11"/>
  <c r="S5230" i="11" s="1"/>
  <c r="N5231" i="11"/>
  <c r="S5231" i="11" s="1"/>
  <c r="N5232" i="11"/>
  <c r="S5232" i="11" s="1"/>
  <c r="N5233" i="11"/>
  <c r="S5233" i="11" s="1"/>
  <c r="N5234" i="11"/>
  <c r="S5234" i="11" s="1"/>
  <c r="N5235" i="11"/>
  <c r="S5235" i="11" s="1"/>
  <c r="N5236" i="11"/>
  <c r="S5236" i="11" s="1"/>
  <c r="N5237" i="11"/>
  <c r="S5237" i="11" s="1"/>
  <c r="N5238" i="11"/>
  <c r="S5238" i="11" s="1"/>
  <c r="N5239" i="11"/>
  <c r="S5239" i="11" s="1"/>
  <c r="N5240" i="11"/>
  <c r="S5240" i="11" s="1"/>
  <c r="N5241" i="11"/>
  <c r="S5241" i="11" s="1"/>
  <c r="N5242" i="11"/>
  <c r="S5242" i="11" s="1"/>
  <c r="N5243" i="11"/>
  <c r="S5243" i="11" s="1"/>
  <c r="N5244" i="11"/>
  <c r="S5244" i="11" s="1"/>
  <c r="N5245" i="11"/>
  <c r="S5245" i="11" s="1"/>
  <c r="N5246" i="11"/>
  <c r="S5246" i="11" s="1"/>
  <c r="N5247" i="11"/>
  <c r="S5247" i="11" s="1"/>
  <c r="N5248" i="11"/>
  <c r="S5248" i="11" s="1"/>
  <c r="N5249" i="11"/>
  <c r="S5249" i="11" s="1"/>
  <c r="N5250" i="11"/>
  <c r="S5250" i="11" s="1"/>
  <c r="N5251" i="11"/>
  <c r="S5251" i="11" s="1"/>
  <c r="N5252" i="11"/>
  <c r="S5252" i="11" s="1"/>
  <c r="N5253" i="11"/>
  <c r="S5253" i="11" s="1"/>
  <c r="N5254" i="11"/>
  <c r="S5254" i="11" s="1"/>
  <c r="N5255" i="11"/>
  <c r="S5255" i="11" s="1"/>
  <c r="N5256" i="11"/>
  <c r="S5256" i="11" s="1"/>
  <c r="N5257" i="11"/>
  <c r="S5257" i="11" s="1"/>
  <c r="N5258" i="11"/>
  <c r="S5258" i="11" s="1"/>
  <c r="N5259" i="11"/>
  <c r="S5259" i="11" s="1"/>
  <c r="N5260" i="11"/>
  <c r="S5260" i="11" s="1"/>
  <c r="N5261" i="11"/>
  <c r="S5261" i="11" s="1"/>
  <c r="N5262" i="11"/>
  <c r="S5262" i="11" s="1"/>
  <c r="N5263" i="11"/>
  <c r="S5263" i="11" s="1"/>
  <c r="N5264" i="11"/>
  <c r="S5264" i="11" s="1"/>
  <c r="N5265" i="11"/>
  <c r="S5265" i="11" s="1"/>
  <c r="N5266" i="11"/>
  <c r="S5266" i="11" s="1"/>
  <c r="N5267" i="11"/>
  <c r="S5267" i="11" s="1"/>
  <c r="N5268" i="11"/>
  <c r="S5268" i="11" s="1"/>
  <c r="N5269" i="11"/>
  <c r="S5269" i="11" s="1"/>
  <c r="N5270" i="11"/>
  <c r="S5270" i="11" s="1"/>
  <c r="N5271" i="11"/>
  <c r="S5271" i="11" s="1"/>
  <c r="N5272" i="11"/>
  <c r="S5272" i="11" s="1"/>
  <c r="N5273" i="11"/>
  <c r="S5273" i="11" s="1"/>
  <c r="N5274" i="11"/>
  <c r="S5274" i="11" s="1"/>
  <c r="N5275" i="11"/>
  <c r="S5275" i="11" s="1"/>
  <c r="N5276" i="11"/>
  <c r="S5276" i="11" s="1"/>
  <c r="N5277" i="11"/>
  <c r="S5277" i="11" s="1"/>
  <c r="N5278" i="11"/>
  <c r="S5278" i="11" s="1"/>
  <c r="N5279" i="11"/>
  <c r="S5279" i="11" s="1"/>
  <c r="N5280" i="11"/>
  <c r="S5280" i="11" s="1"/>
  <c r="N5281" i="11"/>
  <c r="S5281" i="11" s="1"/>
  <c r="N5282" i="11"/>
  <c r="S5282" i="11" s="1"/>
  <c r="N5283" i="11"/>
  <c r="S5283" i="11" s="1"/>
  <c r="N5284" i="11"/>
  <c r="S5284" i="11" s="1"/>
  <c r="N5285" i="11"/>
  <c r="S5285" i="11" s="1"/>
  <c r="N5286" i="11"/>
  <c r="S5286" i="11" s="1"/>
  <c r="N5287" i="11"/>
  <c r="S5287" i="11" s="1"/>
  <c r="N5288" i="11"/>
  <c r="S5288" i="11" s="1"/>
  <c r="N5289" i="11"/>
  <c r="S5289" i="11" s="1"/>
  <c r="N5290" i="11"/>
  <c r="S5290" i="11" s="1"/>
  <c r="N5291" i="11"/>
  <c r="S5291" i="11" s="1"/>
  <c r="N5292" i="11"/>
  <c r="S5292" i="11" s="1"/>
  <c r="N5293" i="11"/>
  <c r="S5293" i="11" s="1"/>
  <c r="N5294" i="11"/>
  <c r="S5294" i="11" s="1"/>
  <c r="N5295" i="11"/>
  <c r="S5295" i="11" s="1"/>
  <c r="N5296" i="11"/>
  <c r="S5296" i="11" s="1"/>
  <c r="N5297" i="11"/>
  <c r="S5297" i="11" s="1"/>
  <c r="N5298" i="11"/>
  <c r="S5298" i="11" s="1"/>
  <c r="N5299" i="11"/>
  <c r="S5299" i="11" s="1"/>
  <c r="N5300" i="11"/>
  <c r="S5300" i="11" s="1"/>
  <c r="N5301" i="11"/>
  <c r="S5301" i="11" s="1"/>
  <c r="N5302" i="11"/>
  <c r="S5302" i="11" s="1"/>
  <c r="N5303" i="11"/>
  <c r="S5303" i="11" s="1"/>
  <c r="N5304" i="11"/>
  <c r="S5304" i="11" s="1"/>
  <c r="N5305" i="11"/>
  <c r="S5305" i="11" s="1"/>
  <c r="N5306" i="11"/>
  <c r="S5306" i="11" s="1"/>
  <c r="N5307" i="11"/>
  <c r="S5307" i="11" s="1"/>
  <c r="N5308" i="11"/>
  <c r="S5308" i="11" s="1"/>
  <c r="N5309" i="11"/>
  <c r="S5309" i="11" s="1"/>
  <c r="N5310" i="11"/>
  <c r="S5310" i="11" s="1"/>
  <c r="N5311" i="11"/>
  <c r="S5311" i="11" s="1"/>
  <c r="N5312" i="11"/>
  <c r="S5312" i="11" s="1"/>
  <c r="N5313" i="11"/>
  <c r="S5313" i="11" s="1"/>
  <c r="N5314" i="11"/>
  <c r="S5314" i="11" s="1"/>
  <c r="N5315" i="11"/>
  <c r="S5315" i="11" s="1"/>
  <c r="N5316" i="11"/>
  <c r="S5316" i="11" s="1"/>
  <c r="N5317" i="11"/>
  <c r="S5317" i="11" s="1"/>
  <c r="N5318" i="11"/>
  <c r="S5318" i="11" s="1"/>
  <c r="N5319" i="11"/>
  <c r="S5319" i="11" s="1"/>
  <c r="N5320" i="11"/>
  <c r="S5320" i="11" s="1"/>
  <c r="N5321" i="11"/>
  <c r="S5321" i="11" s="1"/>
  <c r="N5322" i="11"/>
  <c r="S5322" i="11" s="1"/>
  <c r="N5323" i="11"/>
  <c r="S5323" i="11" s="1"/>
  <c r="N5324" i="11"/>
  <c r="S5324" i="11" s="1"/>
  <c r="N5325" i="11"/>
  <c r="S5325" i="11" s="1"/>
  <c r="N5326" i="11"/>
  <c r="S5326" i="11" s="1"/>
  <c r="N5327" i="11"/>
  <c r="S5327" i="11" s="1"/>
  <c r="N5328" i="11"/>
  <c r="S5328" i="11" s="1"/>
  <c r="N5329" i="11"/>
  <c r="S5329" i="11" s="1"/>
  <c r="N5330" i="11"/>
  <c r="S5330" i="11" s="1"/>
  <c r="N5331" i="11"/>
  <c r="S5331" i="11" s="1"/>
  <c r="N5332" i="11"/>
  <c r="S5332" i="11" s="1"/>
  <c r="N5333" i="11"/>
  <c r="S5333" i="11" s="1"/>
  <c r="N5334" i="11"/>
  <c r="S5334" i="11" s="1"/>
  <c r="N5335" i="11"/>
  <c r="S5335" i="11" s="1"/>
  <c r="N5336" i="11"/>
  <c r="S5336" i="11" s="1"/>
  <c r="N5337" i="11"/>
  <c r="S5337" i="11" s="1"/>
  <c r="N5338" i="11"/>
  <c r="S5338" i="11" s="1"/>
  <c r="N5339" i="11"/>
  <c r="S5339" i="11" s="1"/>
  <c r="N5340" i="11"/>
  <c r="S5340" i="11" s="1"/>
  <c r="N5341" i="11"/>
  <c r="S5341" i="11" s="1"/>
  <c r="N5342" i="11"/>
  <c r="S5342" i="11" s="1"/>
  <c r="N5343" i="11"/>
  <c r="S5343" i="11" s="1"/>
  <c r="N5344" i="11"/>
  <c r="S5344" i="11" s="1"/>
  <c r="N5345" i="11"/>
  <c r="S5345" i="11" s="1"/>
  <c r="N5346" i="11"/>
  <c r="S5346" i="11" s="1"/>
  <c r="N5347" i="11"/>
  <c r="S5347" i="11" s="1"/>
  <c r="N5348" i="11"/>
  <c r="S5348" i="11" s="1"/>
  <c r="N5349" i="11"/>
  <c r="S5349" i="11" s="1"/>
  <c r="N5350" i="11"/>
  <c r="S5350" i="11" s="1"/>
  <c r="N5351" i="11"/>
  <c r="S5351" i="11" s="1"/>
  <c r="N5352" i="11"/>
  <c r="S5352" i="11" s="1"/>
  <c r="N5353" i="11"/>
  <c r="S5353" i="11" s="1"/>
  <c r="N5354" i="11"/>
  <c r="S5354" i="11" s="1"/>
  <c r="N5355" i="11"/>
  <c r="S5355" i="11" s="1"/>
  <c r="N5356" i="11"/>
  <c r="S5356" i="11" s="1"/>
  <c r="N5357" i="11"/>
  <c r="S5357" i="11" s="1"/>
  <c r="N5358" i="11"/>
  <c r="S5358" i="11" s="1"/>
  <c r="N5359" i="11"/>
  <c r="S5359" i="11" s="1"/>
  <c r="N5360" i="11"/>
  <c r="S5360" i="11" s="1"/>
  <c r="N5361" i="11"/>
  <c r="S5361" i="11" s="1"/>
  <c r="N5362" i="11"/>
  <c r="S5362" i="11" s="1"/>
  <c r="N5363" i="11"/>
  <c r="S5363" i="11" s="1"/>
  <c r="N5364" i="11"/>
  <c r="S5364" i="11" s="1"/>
  <c r="N5365" i="11"/>
  <c r="S5365" i="11" s="1"/>
  <c r="N5366" i="11"/>
  <c r="S5366" i="11" s="1"/>
  <c r="N5367" i="11"/>
  <c r="S5367" i="11" s="1"/>
  <c r="N5368" i="11"/>
  <c r="S5368" i="11" s="1"/>
  <c r="N5369" i="11"/>
  <c r="S5369" i="11" s="1"/>
  <c r="N5370" i="11"/>
  <c r="S5370" i="11" s="1"/>
  <c r="N5371" i="11"/>
  <c r="S5371" i="11" s="1"/>
  <c r="N5372" i="11"/>
  <c r="S5372" i="11" s="1"/>
  <c r="N5373" i="11"/>
  <c r="S5373" i="11" s="1"/>
  <c r="N5374" i="11"/>
  <c r="S5374" i="11" s="1"/>
  <c r="N5375" i="11"/>
  <c r="S5375" i="11" s="1"/>
  <c r="N5376" i="11"/>
  <c r="S5376" i="11" s="1"/>
  <c r="N5377" i="11"/>
  <c r="S5377" i="11" s="1"/>
  <c r="N5378" i="11"/>
  <c r="S5378" i="11" s="1"/>
  <c r="N5379" i="11"/>
  <c r="S5379" i="11" s="1"/>
  <c r="N5380" i="11"/>
  <c r="S5380" i="11" s="1"/>
  <c r="N5381" i="11"/>
  <c r="S5381" i="11" s="1"/>
  <c r="N5382" i="11"/>
  <c r="S5382" i="11" s="1"/>
  <c r="N5383" i="11"/>
  <c r="S5383" i="11" s="1"/>
  <c r="N5384" i="11"/>
  <c r="S5384" i="11" s="1"/>
  <c r="N5385" i="11"/>
  <c r="S5385" i="11" s="1"/>
  <c r="N5386" i="11"/>
  <c r="S5386" i="11" s="1"/>
  <c r="N5387" i="11"/>
  <c r="S5387" i="11" s="1"/>
  <c r="N5388" i="11"/>
  <c r="S5388" i="11" s="1"/>
  <c r="N5389" i="11"/>
  <c r="S5389" i="11" s="1"/>
  <c r="N5390" i="11"/>
  <c r="S5390" i="11" s="1"/>
  <c r="N5391" i="11"/>
  <c r="S5391" i="11" s="1"/>
  <c r="N5392" i="11"/>
  <c r="S5392" i="11" s="1"/>
  <c r="N5393" i="11"/>
  <c r="S5393" i="11" s="1"/>
  <c r="N5394" i="11"/>
  <c r="S5394" i="11" s="1"/>
  <c r="N5395" i="11"/>
  <c r="S5395" i="11" s="1"/>
  <c r="N5396" i="11"/>
  <c r="S5396" i="11" s="1"/>
  <c r="N5397" i="11"/>
  <c r="S5397" i="11" s="1"/>
  <c r="N5398" i="11"/>
  <c r="S5398" i="11" s="1"/>
  <c r="N5399" i="11"/>
  <c r="S5399" i="11" s="1"/>
  <c r="N5400" i="11"/>
  <c r="S5400" i="11" s="1"/>
  <c r="N5401" i="11"/>
  <c r="S5401" i="11" s="1"/>
  <c r="N5402" i="11"/>
  <c r="S5402" i="11" s="1"/>
  <c r="N5403" i="11"/>
  <c r="S5403" i="11" s="1"/>
  <c r="N5404" i="11"/>
  <c r="S5404" i="11" s="1"/>
  <c r="N5405" i="11"/>
  <c r="S5405" i="11" s="1"/>
  <c r="N5406" i="11"/>
  <c r="S5406" i="11" s="1"/>
  <c r="N5407" i="11"/>
  <c r="S5407" i="11" s="1"/>
  <c r="N5408" i="11"/>
  <c r="S5408" i="11" s="1"/>
  <c r="N5409" i="11"/>
  <c r="S5409" i="11" s="1"/>
  <c r="N5410" i="11"/>
  <c r="S5410" i="11" s="1"/>
  <c r="N5411" i="11"/>
  <c r="S5411" i="11" s="1"/>
  <c r="N5412" i="11"/>
  <c r="S5412" i="11" s="1"/>
  <c r="N5413" i="11"/>
  <c r="S5413" i="11" s="1"/>
  <c r="N5414" i="11"/>
  <c r="S5414" i="11" s="1"/>
  <c r="N5415" i="11"/>
  <c r="S5415" i="11" s="1"/>
  <c r="N5416" i="11"/>
  <c r="S5416" i="11" s="1"/>
  <c r="N5417" i="11"/>
  <c r="S5417" i="11" s="1"/>
  <c r="N5418" i="11"/>
  <c r="S5418" i="11" s="1"/>
  <c r="N5419" i="11"/>
  <c r="S5419" i="11" s="1"/>
  <c r="N5420" i="11"/>
  <c r="S5420" i="11" s="1"/>
  <c r="N5421" i="11"/>
  <c r="S5421" i="11" s="1"/>
  <c r="N5422" i="11"/>
  <c r="S5422" i="11" s="1"/>
  <c r="N5423" i="11"/>
  <c r="S5423" i="11" s="1"/>
  <c r="N5424" i="11"/>
  <c r="S5424" i="11" s="1"/>
  <c r="N5425" i="11"/>
  <c r="S5425" i="11" s="1"/>
  <c r="N5426" i="11"/>
  <c r="S5426" i="11" s="1"/>
  <c r="N5427" i="11"/>
  <c r="S5427" i="11" s="1"/>
  <c r="N5428" i="11"/>
  <c r="S5428" i="11" s="1"/>
  <c r="N5429" i="11"/>
  <c r="S5429" i="11" s="1"/>
  <c r="N5430" i="11"/>
  <c r="S5430" i="11" s="1"/>
  <c r="N5431" i="11"/>
  <c r="S5431" i="11" s="1"/>
  <c r="N5432" i="11"/>
  <c r="S5432" i="11" s="1"/>
  <c r="N5433" i="11"/>
  <c r="S5433" i="11" s="1"/>
  <c r="N5434" i="11"/>
  <c r="S5434" i="11" s="1"/>
  <c r="N5435" i="11"/>
  <c r="S5435" i="11" s="1"/>
  <c r="N5436" i="11"/>
  <c r="S5436" i="11" s="1"/>
  <c r="N5437" i="11"/>
  <c r="S5437" i="11" s="1"/>
  <c r="N5438" i="11"/>
  <c r="S5438" i="11" s="1"/>
  <c r="N5439" i="11"/>
  <c r="S5439" i="11" s="1"/>
  <c r="N5440" i="11"/>
  <c r="S5440" i="11" s="1"/>
  <c r="N5441" i="11"/>
  <c r="S5441" i="11" s="1"/>
  <c r="N5442" i="11"/>
  <c r="S5442" i="11" s="1"/>
  <c r="N5443" i="11"/>
  <c r="S5443" i="11" s="1"/>
  <c r="N5444" i="11"/>
  <c r="S5444" i="11" s="1"/>
  <c r="N5445" i="11"/>
  <c r="S5445" i="11" s="1"/>
  <c r="N5446" i="11"/>
  <c r="S5446" i="11" s="1"/>
  <c r="N5447" i="11"/>
  <c r="S5447" i="11" s="1"/>
  <c r="N5448" i="11"/>
  <c r="S5448" i="11" s="1"/>
  <c r="N5449" i="11"/>
  <c r="S5449" i="11" s="1"/>
  <c r="N5450" i="11"/>
  <c r="S5450" i="11" s="1"/>
  <c r="N5451" i="11"/>
  <c r="S5451" i="11" s="1"/>
  <c r="N5452" i="11"/>
  <c r="S5452" i="11" s="1"/>
  <c r="N5453" i="11"/>
  <c r="S5453" i="11" s="1"/>
  <c r="N5454" i="11"/>
  <c r="S5454" i="11" s="1"/>
  <c r="N5455" i="11"/>
  <c r="S5455" i="11" s="1"/>
  <c r="N5456" i="11"/>
  <c r="S5456" i="11" s="1"/>
  <c r="N5457" i="11"/>
  <c r="S5457" i="11" s="1"/>
  <c r="N5458" i="11"/>
  <c r="S5458" i="11" s="1"/>
  <c r="N5459" i="11"/>
  <c r="S5459" i="11" s="1"/>
  <c r="N5460" i="11"/>
  <c r="S5460" i="11" s="1"/>
  <c r="N5461" i="11"/>
  <c r="S5461" i="11" s="1"/>
  <c r="N5462" i="11"/>
  <c r="S5462" i="11" s="1"/>
  <c r="N5463" i="11"/>
  <c r="S5463" i="11" s="1"/>
  <c r="N5464" i="11"/>
  <c r="S5464" i="11" s="1"/>
  <c r="N5465" i="11"/>
  <c r="S5465" i="11" s="1"/>
  <c r="N5466" i="11"/>
  <c r="S5466" i="11" s="1"/>
  <c r="N5467" i="11"/>
  <c r="S5467" i="11" s="1"/>
  <c r="N5468" i="11"/>
  <c r="S5468" i="11" s="1"/>
  <c r="N5469" i="11"/>
  <c r="S5469" i="11" s="1"/>
  <c r="N5470" i="11"/>
  <c r="S5470" i="11" s="1"/>
  <c r="N5471" i="11"/>
  <c r="S5471" i="11" s="1"/>
  <c r="N5472" i="11"/>
  <c r="S5472" i="11" s="1"/>
  <c r="N5473" i="11"/>
  <c r="S5473" i="11" s="1"/>
  <c r="N5474" i="11"/>
  <c r="S5474" i="11" s="1"/>
  <c r="N5475" i="11"/>
  <c r="S5475" i="11" s="1"/>
  <c r="N5476" i="11"/>
  <c r="S5476" i="11" s="1"/>
  <c r="N5477" i="11"/>
  <c r="S5477" i="11" s="1"/>
  <c r="N5478" i="11"/>
  <c r="S5478" i="11" s="1"/>
  <c r="N5479" i="11"/>
  <c r="S5479" i="11" s="1"/>
  <c r="N5480" i="11"/>
  <c r="S5480" i="11" s="1"/>
  <c r="N5481" i="11"/>
  <c r="S5481" i="11" s="1"/>
  <c r="N5482" i="11"/>
  <c r="S5482" i="11" s="1"/>
  <c r="N5483" i="11"/>
  <c r="S5483" i="11" s="1"/>
  <c r="N5484" i="11"/>
  <c r="S5484" i="11" s="1"/>
  <c r="N5485" i="11"/>
  <c r="S5485" i="11" s="1"/>
  <c r="N5486" i="11"/>
  <c r="S5486" i="11" s="1"/>
  <c r="N5487" i="11"/>
  <c r="S5487" i="11" s="1"/>
  <c r="N5488" i="11"/>
  <c r="S5488" i="11" s="1"/>
  <c r="N5489" i="11"/>
  <c r="S5489" i="11" s="1"/>
  <c r="N5490" i="11"/>
  <c r="S5490" i="11" s="1"/>
  <c r="N5491" i="11"/>
  <c r="S5491" i="11" s="1"/>
  <c r="N5492" i="11"/>
  <c r="S5492" i="11" s="1"/>
  <c r="N5493" i="11"/>
  <c r="S5493" i="11" s="1"/>
  <c r="N5494" i="11"/>
  <c r="S5494" i="11" s="1"/>
  <c r="N5495" i="11"/>
  <c r="S5495" i="11" s="1"/>
  <c r="N5496" i="11"/>
  <c r="S5496" i="11" s="1"/>
  <c r="N5497" i="11"/>
  <c r="S5497" i="11" s="1"/>
  <c r="N5498" i="11"/>
  <c r="S5498" i="11" s="1"/>
  <c r="N5499" i="11"/>
  <c r="S5499" i="11" s="1"/>
  <c r="N5500" i="11"/>
  <c r="S5500" i="11" s="1"/>
  <c r="N5501" i="11"/>
  <c r="S5501" i="11" s="1"/>
  <c r="N5502" i="11"/>
  <c r="S5502" i="11" s="1"/>
  <c r="N5503" i="11"/>
  <c r="S5503" i="11" s="1"/>
  <c r="N5504" i="11"/>
  <c r="S5504" i="11" s="1"/>
  <c r="N5505" i="11"/>
  <c r="S5505" i="11" s="1"/>
  <c r="N5506" i="11"/>
  <c r="S5506" i="11" s="1"/>
  <c r="N5507" i="11"/>
  <c r="S5507" i="11" s="1"/>
  <c r="N5508" i="11"/>
  <c r="S5508" i="11" s="1"/>
  <c r="N5509" i="11"/>
  <c r="S5509" i="11" s="1"/>
  <c r="N5510" i="11"/>
  <c r="S5510" i="11" s="1"/>
  <c r="N5511" i="11"/>
  <c r="S5511" i="11" s="1"/>
  <c r="N5512" i="11"/>
  <c r="S5512" i="11" s="1"/>
  <c r="N5513" i="11"/>
  <c r="S5513" i="11" s="1"/>
  <c r="N5514" i="11"/>
  <c r="S5514" i="11" s="1"/>
  <c r="N5515" i="11"/>
  <c r="S5515" i="11" s="1"/>
  <c r="N5516" i="11"/>
  <c r="S5516" i="11" s="1"/>
  <c r="N5517" i="11"/>
  <c r="S5517" i="11" s="1"/>
  <c r="N5518" i="11"/>
  <c r="S5518" i="11" s="1"/>
  <c r="N5519" i="11"/>
  <c r="S5519" i="11" s="1"/>
  <c r="N5520" i="11"/>
  <c r="S5520" i="11" s="1"/>
  <c r="N5521" i="11"/>
  <c r="S5521" i="11" s="1"/>
  <c r="N5522" i="11"/>
  <c r="S5522" i="11" s="1"/>
  <c r="N5523" i="11"/>
  <c r="S5523" i="11" s="1"/>
  <c r="N5524" i="11"/>
  <c r="S5524" i="11" s="1"/>
  <c r="N5525" i="11"/>
  <c r="S5525" i="11" s="1"/>
  <c r="N5526" i="11"/>
  <c r="S5526" i="11" s="1"/>
  <c r="N5527" i="11"/>
  <c r="S5527" i="11" s="1"/>
  <c r="N5528" i="11"/>
  <c r="S5528" i="11" s="1"/>
  <c r="N5529" i="11"/>
  <c r="S5529" i="11" s="1"/>
  <c r="N5530" i="11"/>
  <c r="S5530" i="11" s="1"/>
  <c r="N5531" i="11"/>
  <c r="S5531" i="11" s="1"/>
  <c r="N5532" i="11"/>
  <c r="S5532" i="11" s="1"/>
  <c r="N5533" i="11"/>
  <c r="S5533" i="11" s="1"/>
  <c r="N5534" i="11"/>
  <c r="S5534" i="11" s="1"/>
  <c r="N5535" i="11"/>
  <c r="S5535" i="11" s="1"/>
  <c r="N5536" i="11"/>
  <c r="S5536" i="11" s="1"/>
  <c r="N5537" i="11"/>
  <c r="S5537" i="11" s="1"/>
  <c r="N5538" i="11"/>
  <c r="S5538" i="11" s="1"/>
  <c r="N5539" i="11"/>
  <c r="S5539" i="11" s="1"/>
  <c r="N5540" i="11"/>
  <c r="S5540" i="11" s="1"/>
  <c r="N5541" i="11"/>
  <c r="S5541" i="11" s="1"/>
  <c r="N5542" i="11"/>
  <c r="S5542" i="11" s="1"/>
  <c r="N5543" i="11"/>
  <c r="S5543" i="11" s="1"/>
  <c r="N5544" i="11"/>
  <c r="S5544" i="11" s="1"/>
  <c r="N5545" i="11"/>
  <c r="S5545" i="11" s="1"/>
  <c r="N5546" i="11"/>
  <c r="S5546" i="11" s="1"/>
  <c r="N5547" i="11"/>
  <c r="S5547" i="11" s="1"/>
  <c r="N5548" i="11"/>
  <c r="S5548" i="11" s="1"/>
  <c r="N5549" i="11"/>
  <c r="S5549" i="11" s="1"/>
  <c r="N5550" i="11"/>
  <c r="S5550" i="11" s="1"/>
  <c r="N5551" i="11"/>
  <c r="S5551" i="11" s="1"/>
  <c r="N5552" i="11"/>
  <c r="S5552" i="11" s="1"/>
  <c r="N5553" i="11"/>
  <c r="S5553" i="11" s="1"/>
  <c r="N5554" i="11"/>
  <c r="S5554" i="11" s="1"/>
  <c r="N5555" i="11"/>
  <c r="S5555" i="11" s="1"/>
  <c r="N5556" i="11"/>
  <c r="S5556" i="11" s="1"/>
  <c r="N5557" i="11"/>
  <c r="S5557" i="11" s="1"/>
  <c r="N5558" i="11"/>
  <c r="S5558" i="11" s="1"/>
  <c r="N5559" i="11"/>
  <c r="S5559" i="11" s="1"/>
  <c r="N5560" i="11"/>
  <c r="S5560" i="11" s="1"/>
  <c r="N5561" i="11"/>
  <c r="S5561" i="11" s="1"/>
  <c r="N5562" i="11"/>
  <c r="S5562" i="11" s="1"/>
  <c r="N5563" i="11"/>
  <c r="S5563" i="11" s="1"/>
  <c r="N5564" i="11"/>
  <c r="S5564" i="11" s="1"/>
  <c r="N5565" i="11"/>
  <c r="S5565" i="11" s="1"/>
  <c r="N5566" i="11"/>
  <c r="S5566" i="11" s="1"/>
  <c r="N5567" i="11"/>
  <c r="S5567" i="11" s="1"/>
  <c r="N5568" i="11"/>
  <c r="S5568" i="11" s="1"/>
  <c r="N5569" i="11"/>
  <c r="S5569" i="11" s="1"/>
  <c r="N5570" i="11"/>
  <c r="S5570" i="11" s="1"/>
  <c r="N5571" i="11"/>
  <c r="S5571" i="11" s="1"/>
  <c r="N5572" i="11"/>
  <c r="S5572" i="11" s="1"/>
  <c r="N5573" i="11"/>
  <c r="S5573" i="11" s="1"/>
  <c r="N5574" i="11"/>
  <c r="S5574" i="11" s="1"/>
  <c r="N5575" i="11"/>
  <c r="S5575" i="11" s="1"/>
  <c r="N5576" i="11"/>
  <c r="S5576" i="11" s="1"/>
  <c r="N5577" i="11"/>
  <c r="S5577" i="11" s="1"/>
  <c r="N5578" i="11"/>
  <c r="S5578" i="11" s="1"/>
  <c r="N5579" i="11"/>
  <c r="S5579" i="11" s="1"/>
  <c r="N5580" i="11"/>
  <c r="S5580" i="11" s="1"/>
  <c r="N5581" i="11"/>
  <c r="S5581" i="11" s="1"/>
  <c r="N5582" i="11"/>
  <c r="S5582" i="11" s="1"/>
  <c r="N5583" i="11"/>
  <c r="S5583" i="11" s="1"/>
  <c r="N5584" i="11"/>
  <c r="S5584" i="11" s="1"/>
  <c r="N5585" i="11"/>
  <c r="S5585" i="11" s="1"/>
  <c r="N5586" i="11"/>
  <c r="S5586" i="11" s="1"/>
  <c r="N5587" i="11"/>
  <c r="S5587" i="11" s="1"/>
  <c r="N5588" i="11"/>
  <c r="S5588" i="11" s="1"/>
  <c r="N5589" i="11"/>
  <c r="S5589" i="11" s="1"/>
  <c r="N5590" i="11"/>
  <c r="S5590" i="11" s="1"/>
  <c r="N5591" i="11"/>
  <c r="S5591" i="11" s="1"/>
  <c r="N5592" i="11"/>
  <c r="S5592" i="11" s="1"/>
  <c r="N5593" i="11"/>
  <c r="S5593" i="11" s="1"/>
  <c r="N5594" i="11"/>
  <c r="S5594" i="11" s="1"/>
  <c r="N5595" i="11"/>
  <c r="S5595" i="11" s="1"/>
  <c r="N5596" i="11"/>
  <c r="S5596" i="11" s="1"/>
  <c r="N5597" i="11"/>
  <c r="S5597" i="11" s="1"/>
  <c r="N5598" i="11"/>
  <c r="S5598" i="11" s="1"/>
  <c r="N5599" i="11"/>
  <c r="S5599" i="11" s="1"/>
  <c r="N5600" i="11"/>
  <c r="S5600" i="11" s="1"/>
  <c r="N5601" i="11"/>
  <c r="S5601" i="11" s="1"/>
  <c r="N5602" i="11"/>
  <c r="S5602" i="11" s="1"/>
  <c r="N5603" i="11"/>
  <c r="S5603" i="11" s="1"/>
  <c r="N5604" i="11"/>
  <c r="S5604" i="11" s="1"/>
  <c r="N5605" i="11"/>
  <c r="S5605" i="11" s="1"/>
  <c r="N5606" i="11"/>
  <c r="S5606" i="11" s="1"/>
  <c r="N5607" i="11"/>
  <c r="S5607" i="11" s="1"/>
  <c r="N5608" i="11"/>
  <c r="S5608" i="11" s="1"/>
  <c r="N5609" i="11"/>
  <c r="S5609" i="11" s="1"/>
  <c r="N5610" i="11"/>
  <c r="S5610" i="11" s="1"/>
  <c r="N5611" i="11"/>
  <c r="S5611" i="11" s="1"/>
  <c r="N5612" i="11"/>
  <c r="S5612" i="11" s="1"/>
  <c r="N5613" i="11"/>
  <c r="S5613" i="11" s="1"/>
  <c r="N5614" i="11"/>
  <c r="S5614" i="11" s="1"/>
  <c r="N5615" i="11"/>
  <c r="S5615" i="11" s="1"/>
  <c r="N5616" i="11"/>
  <c r="S5616" i="11" s="1"/>
  <c r="N5617" i="11"/>
  <c r="S5617" i="11" s="1"/>
  <c r="N5618" i="11"/>
  <c r="S5618" i="11" s="1"/>
  <c r="N5619" i="11"/>
  <c r="S5619" i="11" s="1"/>
  <c r="N5620" i="11"/>
  <c r="S5620" i="11" s="1"/>
  <c r="N5621" i="11"/>
  <c r="S5621" i="11" s="1"/>
  <c r="N5622" i="11"/>
  <c r="S5622" i="11" s="1"/>
  <c r="N5623" i="11"/>
  <c r="S5623" i="11" s="1"/>
  <c r="N5624" i="11"/>
  <c r="S5624" i="11" s="1"/>
  <c r="N5625" i="11"/>
  <c r="S5625" i="11" s="1"/>
  <c r="N5626" i="11"/>
  <c r="S5626" i="11" s="1"/>
  <c r="N5627" i="11"/>
  <c r="S5627" i="11" s="1"/>
  <c r="N5628" i="11"/>
  <c r="S5628" i="11" s="1"/>
  <c r="N5629" i="11"/>
  <c r="S5629" i="11" s="1"/>
  <c r="N5630" i="11"/>
  <c r="S5630" i="11" s="1"/>
  <c r="N5631" i="11"/>
  <c r="S5631" i="11" s="1"/>
  <c r="N5632" i="11"/>
  <c r="S5632" i="11" s="1"/>
  <c r="N5633" i="11"/>
  <c r="S5633" i="11" s="1"/>
  <c r="N5634" i="11"/>
  <c r="S5634" i="11" s="1"/>
  <c r="N5635" i="11"/>
  <c r="S5635" i="11" s="1"/>
  <c r="N5636" i="11"/>
  <c r="S5636" i="11" s="1"/>
  <c r="N5637" i="11"/>
  <c r="S5637" i="11" s="1"/>
  <c r="N5638" i="11"/>
  <c r="S5638" i="11" s="1"/>
  <c r="N5639" i="11"/>
  <c r="S5639" i="11" s="1"/>
  <c r="N5640" i="11"/>
  <c r="S5640" i="11" s="1"/>
  <c r="N5641" i="11"/>
  <c r="S5641" i="11" s="1"/>
  <c r="N5642" i="11"/>
  <c r="S5642" i="11" s="1"/>
  <c r="N5643" i="11"/>
  <c r="S5643" i="11" s="1"/>
  <c r="N5644" i="11"/>
  <c r="S5644" i="11" s="1"/>
  <c r="N5645" i="11"/>
  <c r="S5645" i="11" s="1"/>
  <c r="N5646" i="11"/>
  <c r="S5646" i="11" s="1"/>
  <c r="N5647" i="11"/>
  <c r="S5647" i="11" s="1"/>
  <c r="N5648" i="11"/>
  <c r="S5648" i="11" s="1"/>
  <c r="N5649" i="11"/>
  <c r="S5649" i="11" s="1"/>
  <c r="N5650" i="11"/>
  <c r="S5650" i="11" s="1"/>
  <c r="N5651" i="11"/>
  <c r="S5651" i="11" s="1"/>
  <c r="N5652" i="11"/>
  <c r="S5652" i="11" s="1"/>
  <c r="N5653" i="11"/>
  <c r="S5653" i="11" s="1"/>
  <c r="N5654" i="11"/>
  <c r="S5654" i="11" s="1"/>
  <c r="N5655" i="11"/>
  <c r="S5655" i="11" s="1"/>
  <c r="N5656" i="11"/>
  <c r="S5656" i="11" s="1"/>
  <c r="N5657" i="11"/>
  <c r="S5657" i="11" s="1"/>
  <c r="N5658" i="11"/>
  <c r="S5658" i="11" s="1"/>
  <c r="N5659" i="11"/>
  <c r="S5659" i="11" s="1"/>
  <c r="N5660" i="11"/>
  <c r="S5660" i="11" s="1"/>
  <c r="N5661" i="11"/>
  <c r="S5661" i="11" s="1"/>
  <c r="N5662" i="11"/>
  <c r="S5662" i="11" s="1"/>
  <c r="N5663" i="11"/>
  <c r="S5663" i="11" s="1"/>
  <c r="N5664" i="11"/>
  <c r="S5664" i="11" s="1"/>
  <c r="N5665" i="11"/>
  <c r="S5665" i="11" s="1"/>
  <c r="N5666" i="11"/>
  <c r="S5666" i="11" s="1"/>
  <c r="N5667" i="11"/>
  <c r="S5667" i="11" s="1"/>
  <c r="N5668" i="11"/>
  <c r="S5668" i="11" s="1"/>
  <c r="N5669" i="11"/>
  <c r="S5669" i="11" s="1"/>
  <c r="N5670" i="11"/>
  <c r="S5670" i="11" s="1"/>
  <c r="N5671" i="11"/>
  <c r="S5671" i="11" s="1"/>
  <c r="N5672" i="11"/>
  <c r="S5672" i="11" s="1"/>
  <c r="N5673" i="11"/>
  <c r="S5673" i="11" s="1"/>
  <c r="N5674" i="11"/>
  <c r="S5674" i="11" s="1"/>
  <c r="N5675" i="11"/>
  <c r="S5675" i="11" s="1"/>
  <c r="N5676" i="11"/>
  <c r="S5676" i="11" s="1"/>
  <c r="N5677" i="11"/>
  <c r="S5677" i="11" s="1"/>
  <c r="N5678" i="11"/>
  <c r="S5678" i="11" s="1"/>
  <c r="N5679" i="11"/>
  <c r="S5679" i="11" s="1"/>
  <c r="N5680" i="11"/>
  <c r="S5680" i="11" s="1"/>
  <c r="N5681" i="11"/>
  <c r="S5681" i="11" s="1"/>
  <c r="N5682" i="11"/>
  <c r="S5682" i="11" s="1"/>
  <c r="N5683" i="11"/>
  <c r="S5683" i="11" s="1"/>
  <c r="N5684" i="11"/>
  <c r="S5684" i="11" s="1"/>
  <c r="N5685" i="11"/>
  <c r="S5685" i="11" s="1"/>
  <c r="N5686" i="11"/>
  <c r="S5686" i="11" s="1"/>
  <c r="N5687" i="11"/>
  <c r="S5687" i="11" s="1"/>
  <c r="N5688" i="11"/>
  <c r="S5688" i="11" s="1"/>
  <c r="N5689" i="11"/>
  <c r="S5689" i="11" s="1"/>
  <c r="N5690" i="11"/>
  <c r="S5690" i="11" s="1"/>
  <c r="N5691" i="11"/>
  <c r="S5691" i="11" s="1"/>
  <c r="N5692" i="11"/>
  <c r="S5692" i="11" s="1"/>
  <c r="N5693" i="11"/>
  <c r="S5693" i="11" s="1"/>
  <c r="N5694" i="11"/>
  <c r="S5694" i="11" s="1"/>
  <c r="N5695" i="11"/>
  <c r="S5695" i="11" s="1"/>
  <c r="N5696" i="11"/>
  <c r="S5696" i="11" s="1"/>
  <c r="N5697" i="11"/>
  <c r="S5697" i="11" s="1"/>
  <c r="N5698" i="11"/>
  <c r="S5698" i="11" s="1"/>
  <c r="N5699" i="11"/>
  <c r="S5699" i="11" s="1"/>
  <c r="N5700" i="11"/>
  <c r="S5700" i="11" s="1"/>
  <c r="N5701" i="11"/>
  <c r="S5701" i="11" s="1"/>
  <c r="N5702" i="11"/>
  <c r="S5702" i="11" s="1"/>
  <c r="N5703" i="11"/>
  <c r="S5703" i="11" s="1"/>
  <c r="N5704" i="11"/>
  <c r="S5704" i="11" s="1"/>
  <c r="N5705" i="11"/>
  <c r="S5705" i="11" s="1"/>
  <c r="N5706" i="11"/>
  <c r="S5706" i="11" s="1"/>
  <c r="N5707" i="11"/>
  <c r="S5707" i="11" s="1"/>
  <c r="N5708" i="11"/>
  <c r="S5708" i="11" s="1"/>
  <c r="N5709" i="11"/>
  <c r="S5709" i="11" s="1"/>
  <c r="N5710" i="11"/>
  <c r="S5710" i="11" s="1"/>
  <c r="N5711" i="11"/>
  <c r="S5711" i="11" s="1"/>
  <c r="N5712" i="11"/>
  <c r="S5712" i="11" s="1"/>
  <c r="N5713" i="11"/>
  <c r="S5713" i="11" s="1"/>
  <c r="N5714" i="11"/>
  <c r="S5714" i="11" s="1"/>
  <c r="N5715" i="11"/>
  <c r="S5715" i="11" s="1"/>
  <c r="N5716" i="11"/>
  <c r="S5716" i="11" s="1"/>
  <c r="N5717" i="11"/>
  <c r="S5717" i="11" s="1"/>
  <c r="N5718" i="11"/>
  <c r="S5718" i="11" s="1"/>
  <c r="N5719" i="11"/>
  <c r="S5719" i="11" s="1"/>
  <c r="N5720" i="11"/>
  <c r="S5720" i="11" s="1"/>
  <c r="N5721" i="11"/>
  <c r="S5721" i="11" s="1"/>
  <c r="N5722" i="11"/>
  <c r="S5722" i="11" s="1"/>
  <c r="N5723" i="11"/>
  <c r="S5723" i="11" s="1"/>
  <c r="N5724" i="11"/>
  <c r="S5724" i="11" s="1"/>
  <c r="N5725" i="11"/>
  <c r="S5725" i="11" s="1"/>
  <c r="N5726" i="11"/>
  <c r="S5726" i="11" s="1"/>
  <c r="N5727" i="11"/>
  <c r="S5727" i="11" s="1"/>
  <c r="N5728" i="11"/>
  <c r="S5728" i="11" s="1"/>
  <c r="N5729" i="11"/>
  <c r="S5729" i="11" s="1"/>
  <c r="N5730" i="11"/>
  <c r="S5730" i="11" s="1"/>
  <c r="N5731" i="11"/>
  <c r="S5731" i="11" s="1"/>
  <c r="N5732" i="11"/>
  <c r="S5732" i="11" s="1"/>
  <c r="N5733" i="11"/>
  <c r="S5733" i="11" s="1"/>
  <c r="N5734" i="11"/>
  <c r="S5734" i="11" s="1"/>
  <c r="N5735" i="11"/>
  <c r="S5735" i="11" s="1"/>
  <c r="N5736" i="11"/>
  <c r="S5736" i="11" s="1"/>
  <c r="N5737" i="11"/>
  <c r="S5737" i="11" s="1"/>
  <c r="N5738" i="11"/>
  <c r="S5738" i="11" s="1"/>
  <c r="N5739" i="11"/>
  <c r="S5739" i="11" s="1"/>
  <c r="N5740" i="11"/>
  <c r="S5740" i="11" s="1"/>
  <c r="N5741" i="11"/>
  <c r="S5741" i="11" s="1"/>
  <c r="N5742" i="11"/>
  <c r="S5742" i="11" s="1"/>
  <c r="N5743" i="11"/>
  <c r="S5743" i="11" s="1"/>
  <c r="N5744" i="11"/>
  <c r="S5744" i="11" s="1"/>
  <c r="N5745" i="11"/>
  <c r="S5745" i="11" s="1"/>
  <c r="N5746" i="11"/>
  <c r="S5746" i="11" s="1"/>
  <c r="N5747" i="11"/>
  <c r="S5747" i="11" s="1"/>
  <c r="N5748" i="11"/>
  <c r="S5748" i="11" s="1"/>
  <c r="N5749" i="11"/>
  <c r="S5749" i="11" s="1"/>
  <c r="N5750" i="11"/>
  <c r="S5750" i="11" s="1"/>
  <c r="N5751" i="11"/>
  <c r="S5751" i="11" s="1"/>
  <c r="N5752" i="11"/>
  <c r="S5752" i="11" s="1"/>
  <c r="N5753" i="11"/>
  <c r="S5753" i="11" s="1"/>
  <c r="N5754" i="11"/>
  <c r="S5754" i="11" s="1"/>
  <c r="N5755" i="11"/>
  <c r="S5755" i="11" s="1"/>
  <c r="N5756" i="11"/>
  <c r="S5756" i="11" s="1"/>
  <c r="N5757" i="11"/>
  <c r="S5757" i="11" s="1"/>
  <c r="N5758" i="11"/>
  <c r="S5758" i="11" s="1"/>
  <c r="N5759" i="11"/>
  <c r="S5759" i="11" s="1"/>
  <c r="N5760" i="11"/>
  <c r="S5760" i="11" s="1"/>
  <c r="N5761" i="11"/>
  <c r="S5761" i="11" s="1"/>
  <c r="N5762" i="11"/>
  <c r="S5762" i="11" s="1"/>
  <c r="N5763" i="11"/>
  <c r="S5763" i="11" s="1"/>
  <c r="N5764" i="11"/>
  <c r="S5764" i="11" s="1"/>
  <c r="N5765" i="11"/>
  <c r="S5765" i="11" s="1"/>
  <c r="N5766" i="11"/>
  <c r="S5766" i="11" s="1"/>
  <c r="N5767" i="11"/>
  <c r="S5767" i="11" s="1"/>
  <c r="N5768" i="11"/>
  <c r="S5768" i="11" s="1"/>
  <c r="N5769" i="11"/>
  <c r="S5769" i="11" s="1"/>
  <c r="N5770" i="11"/>
  <c r="S5770" i="11" s="1"/>
  <c r="N5771" i="11"/>
  <c r="S5771" i="11" s="1"/>
  <c r="N5772" i="11"/>
  <c r="S5772" i="11" s="1"/>
  <c r="N5773" i="11"/>
  <c r="S5773" i="11" s="1"/>
  <c r="N5774" i="11"/>
  <c r="S5774" i="11" s="1"/>
  <c r="N5775" i="11"/>
  <c r="S5775" i="11" s="1"/>
  <c r="N5776" i="11"/>
  <c r="S5776" i="11" s="1"/>
  <c r="N5777" i="11"/>
  <c r="S5777" i="11" s="1"/>
  <c r="N5778" i="11"/>
  <c r="S5778" i="11" s="1"/>
  <c r="N5779" i="11"/>
  <c r="S5779" i="11" s="1"/>
  <c r="N5780" i="11"/>
  <c r="S5780" i="11" s="1"/>
  <c r="N5781" i="11"/>
  <c r="S5781" i="11" s="1"/>
  <c r="N5782" i="11"/>
  <c r="S5782" i="11" s="1"/>
  <c r="N5783" i="11"/>
  <c r="S5783" i="11" s="1"/>
  <c r="N5784" i="11"/>
  <c r="S5784" i="11" s="1"/>
  <c r="N5785" i="11"/>
  <c r="S5785" i="11" s="1"/>
  <c r="N5786" i="11"/>
  <c r="S5786" i="11" s="1"/>
  <c r="N5787" i="11"/>
  <c r="S5787" i="11" s="1"/>
  <c r="N5788" i="11"/>
  <c r="S5788" i="11" s="1"/>
  <c r="N5789" i="11"/>
  <c r="S5789" i="11" s="1"/>
  <c r="N5790" i="11"/>
  <c r="S5790" i="11" s="1"/>
  <c r="N5791" i="11"/>
  <c r="S5791" i="11" s="1"/>
  <c r="N5792" i="11"/>
  <c r="S5792" i="11" s="1"/>
  <c r="N5793" i="11"/>
  <c r="S5793" i="11" s="1"/>
  <c r="N5794" i="11"/>
  <c r="S5794" i="11" s="1"/>
  <c r="N5795" i="11"/>
  <c r="S5795" i="11" s="1"/>
  <c r="N5796" i="11"/>
  <c r="S5796" i="11" s="1"/>
  <c r="N5797" i="11"/>
  <c r="S5797" i="11" s="1"/>
  <c r="N5798" i="11"/>
  <c r="S5798" i="11" s="1"/>
  <c r="N5799" i="11"/>
  <c r="S5799" i="11" s="1"/>
  <c r="N5800" i="11"/>
  <c r="S5800" i="11" s="1"/>
  <c r="N5801" i="11"/>
  <c r="S5801" i="11" s="1"/>
  <c r="N5802" i="11"/>
  <c r="S5802" i="11" s="1"/>
  <c r="N5803" i="11"/>
  <c r="S5803" i="11" s="1"/>
  <c r="N5804" i="11"/>
  <c r="S5804" i="11" s="1"/>
  <c r="N5805" i="11"/>
  <c r="S5805" i="11" s="1"/>
  <c r="N5806" i="11"/>
  <c r="S5806" i="11" s="1"/>
  <c r="N5807" i="11"/>
  <c r="S5807" i="11" s="1"/>
  <c r="N5808" i="11"/>
  <c r="S5808" i="11" s="1"/>
  <c r="N5809" i="11"/>
  <c r="S5809" i="11" s="1"/>
  <c r="N5810" i="11"/>
  <c r="S5810" i="11" s="1"/>
  <c r="N5811" i="11"/>
  <c r="S5811" i="11" s="1"/>
  <c r="N5812" i="11"/>
  <c r="S5812" i="11" s="1"/>
  <c r="N5813" i="11"/>
  <c r="S5813" i="11" s="1"/>
  <c r="N5814" i="11"/>
  <c r="S5814" i="11" s="1"/>
  <c r="N5815" i="11"/>
  <c r="S5815" i="11" s="1"/>
  <c r="N5816" i="11"/>
  <c r="S5816" i="11" s="1"/>
  <c r="N5817" i="11"/>
  <c r="S5817" i="11" s="1"/>
  <c r="N5818" i="11"/>
  <c r="S5818" i="11" s="1"/>
  <c r="N5819" i="11"/>
  <c r="S5819" i="11" s="1"/>
  <c r="N5820" i="11"/>
  <c r="S5820" i="11" s="1"/>
  <c r="N5821" i="11"/>
  <c r="S5821" i="11" s="1"/>
  <c r="N5822" i="11"/>
  <c r="S5822" i="11" s="1"/>
  <c r="N5823" i="11"/>
  <c r="S5823" i="11" s="1"/>
  <c r="N5824" i="11"/>
  <c r="S5824" i="11" s="1"/>
  <c r="N5825" i="11"/>
  <c r="S5825" i="11" s="1"/>
  <c r="N5826" i="11"/>
  <c r="S5826" i="11" s="1"/>
  <c r="N5827" i="11"/>
  <c r="S5827" i="11" s="1"/>
  <c r="N5828" i="11"/>
  <c r="S5828" i="11" s="1"/>
  <c r="N5829" i="11"/>
  <c r="S5829" i="11" s="1"/>
  <c r="N5830" i="11"/>
  <c r="S5830" i="11" s="1"/>
  <c r="N5831" i="11"/>
  <c r="S5831" i="11" s="1"/>
  <c r="N5832" i="11"/>
  <c r="S5832" i="11" s="1"/>
  <c r="N5833" i="11"/>
  <c r="S5833" i="11" s="1"/>
  <c r="N5834" i="11"/>
  <c r="S5834" i="11" s="1"/>
  <c r="N5835" i="11"/>
  <c r="S5835" i="11" s="1"/>
  <c r="N5836" i="11"/>
  <c r="S5836" i="11" s="1"/>
  <c r="N5837" i="11"/>
  <c r="S5837" i="11" s="1"/>
  <c r="N5838" i="11"/>
  <c r="S5838" i="11" s="1"/>
  <c r="N5839" i="11"/>
  <c r="S5839" i="11" s="1"/>
  <c r="N5840" i="11"/>
  <c r="S5840" i="11" s="1"/>
  <c r="N5841" i="11"/>
  <c r="S5841" i="11" s="1"/>
  <c r="N5842" i="11"/>
  <c r="S5842" i="11" s="1"/>
  <c r="N5843" i="11"/>
  <c r="S5843" i="11" s="1"/>
  <c r="N5844" i="11"/>
  <c r="S5844" i="11" s="1"/>
  <c r="N5845" i="11"/>
  <c r="S5845" i="11" s="1"/>
  <c r="N5846" i="11"/>
  <c r="S5846" i="11" s="1"/>
  <c r="N5847" i="11"/>
  <c r="S5847" i="11" s="1"/>
  <c r="N5848" i="11"/>
  <c r="S5848" i="11" s="1"/>
  <c r="N5849" i="11"/>
  <c r="S5849" i="11" s="1"/>
  <c r="N5850" i="11"/>
  <c r="S5850" i="11" s="1"/>
  <c r="N5851" i="11"/>
  <c r="S5851" i="11" s="1"/>
  <c r="N5852" i="11"/>
  <c r="S5852" i="11" s="1"/>
  <c r="N5853" i="11"/>
  <c r="S5853" i="11" s="1"/>
  <c r="N5854" i="11"/>
  <c r="S5854" i="11" s="1"/>
  <c r="N5855" i="11"/>
  <c r="S5855" i="11" s="1"/>
  <c r="N5856" i="11"/>
  <c r="S5856" i="11" s="1"/>
  <c r="N5857" i="11"/>
  <c r="S5857" i="11" s="1"/>
  <c r="N5858" i="11"/>
  <c r="S5858" i="11" s="1"/>
  <c r="N5859" i="11"/>
  <c r="S5859" i="11" s="1"/>
  <c r="N5860" i="11"/>
  <c r="S5860" i="11" s="1"/>
  <c r="N5861" i="11"/>
  <c r="S5861" i="11" s="1"/>
  <c r="N5862" i="11"/>
  <c r="S5862" i="11" s="1"/>
  <c r="N5863" i="11"/>
  <c r="S5863" i="11" s="1"/>
  <c r="N5864" i="11"/>
  <c r="S5864" i="11" s="1"/>
  <c r="N5865" i="11"/>
  <c r="S5865" i="11" s="1"/>
  <c r="N5866" i="11"/>
  <c r="S5866" i="11" s="1"/>
  <c r="N5867" i="11"/>
  <c r="S5867" i="11" s="1"/>
  <c r="N5868" i="11"/>
  <c r="S5868" i="11" s="1"/>
  <c r="N5869" i="11"/>
  <c r="S5869" i="11" s="1"/>
  <c r="N5870" i="11"/>
  <c r="S5870" i="11" s="1"/>
  <c r="N5871" i="11"/>
  <c r="S5871" i="11" s="1"/>
  <c r="N5872" i="11"/>
  <c r="S5872" i="11" s="1"/>
  <c r="N5873" i="11"/>
  <c r="S5873" i="11" s="1"/>
  <c r="N5874" i="11"/>
  <c r="S5874" i="11" s="1"/>
  <c r="N5875" i="11"/>
  <c r="S5875" i="11" s="1"/>
  <c r="N5876" i="11"/>
  <c r="S5876" i="11" s="1"/>
  <c r="N5877" i="11"/>
  <c r="S5877" i="11" s="1"/>
  <c r="N5878" i="11"/>
  <c r="S5878" i="11" s="1"/>
  <c r="N5879" i="11"/>
  <c r="S5879" i="11" s="1"/>
  <c r="N5880" i="11"/>
  <c r="S5880" i="11" s="1"/>
  <c r="N5881" i="11"/>
  <c r="S5881" i="11" s="1"/>
  <c r="N5882" i="11"/>
  <c r="S5882" i="11" s="1"/>
  <c r="N5883" i="11"/>
  <c r="S5883" i="11" s="1"/>
  <c r="N5884" i="11"/>
  <c r="S5884" i="11" s="1"/>
  <c r="N5885" i="11"/>
  <c r="S5885" i="11" s="1"/>
  <c r="N5886" i="11"/>
  <c r="S5886" i="11" s="1"/>
  <c r="N5887" i="11"/>
  <c r="S5887" i="11" s="1"/>
  <c r="N5888" i="11"/>
  <c r="S5888" i="11" s="1"/>
  <c r="N5889" i="11"/>
  <c r="S5889" i="11" s="1"/>
  <c r="N5890" i="11"/>
  <c r="S5890" i="11" s="1"/>
  <c r="N5891" i="11"/>
  <c r="S5891" i="11" s="1"/>
  <c r="N5892" i="11"/>
  <c r="S5892" i="11" s="1"/>
  <c r="N5893" i="11"/>
  <c r="S5893" i="11" s="1"/>
  <c r="N5894" i="11"/>
  <c r="S5894" i="11" s="1"/>
  <c r="N5895" i="11"/>
  <c r="S5895" i="11" s="1"/>
  <c r="N5896" i="11"/>
  <c r="S5896" i="11" s="1"/>
  <c r="N5897" i="11"/>
  <c r="S5897" i="11" s="1"/>
  <c r="N5898" i="11"/>
  <c r="S5898" i="11" s="1"/>
  <c r="N5899" i="11"/>
  <c r="S5899" i="11" s="1"/>
  <c r="N5900" i="11"/>
  <c r="S5900" i="11" s="1"/>
  <c r="N5901" i="11"/>
  <c r="S5901" i="11" s="1"/>
  <c r="N5902" i="11"/>
  <c r="S5902" i="11" s="1"/>
  <c r="N5903" i="11"/>
  <c r="S5903" i="11" s="1"/>
  <c r="N5904" i="11"/>
  <c r="S5904" i="11" s="1"/>
  <c r="N5905" i="11"/>
  <c r="S5905" i="11" s="1"/>
  <c r="N5906" i="11"/>
  <c r="S5906" i="11" s="1"/>
  <c r="N5907" i="11"/>
  <c r="S5907" i="11" s="1"/>
  <c r="N5908" i="11"/>
  <c r="S5908" i="11" s="1"/>
  <c r="N5909" i="11"/>
  <c r="S5909" i="11" s="1"/>
  <c r="N5910" i="11"/>
  <c r="S5910" i="11" s="1"/>
  <c r="N5911" i="11"/>
  <c r="S5911" i="11" s="1"/>
  <c r="N5912" i="11"/>
  <c r="S5912" i="11" s="1"/>
  <c r="N5913" i="11"/>
  <c r="S5913" i="11" s="1"/>
  <c r="N5914" i="11"/>
  <c r="S5914" i="11" s="1"/>
  <c r="N5915" i="11"/>
  <c r="S5915" i="11" s="1"/>
  <c r="N5916" i="11"/>
  <c r="S5916" i="11" s="1"/>
  <c r="N5917" i="11"/>
  <c r="S5917" i="11" s="1"/>
  <c r="N5918" i="11"/>
  <c r="S5918" i="11" s="1"/>
  <c r="N5919" i="11"/>
  <c r="S5919" i="11" s="1"/>
  <c r="N5920" i="11"/>
  <c r="S5920" i="11" s="1"/>
  <c r="N5921" i="11"/>
  <c r="S5921" i="11" s="1"/>
  <c r="N5922" i="11"/>
  <c r="S5922" i="11" s="1"/>
  <c r="N5923" i="11"/>
  <c r="S5923" i="11" s="1"/>
  <c r="N5924" i="11"/>
  <c r="S5924" i="11" s="1"/>
  <c r="N5925" i="11"/>
  <c r="S5925" i="11" s="1"/>
  <c r="N5926" i="11"/>
  <c r="S5926" i="11" s="1"/>
  <c r="N5927" i="11"/>
  <c r="S5927" i="11" s="1"/>
  <c r="N5928" i="11"/>
  <c r="S5928" i="11" s="1"/>
  <c r="N5929" i="11"/>
  <c r="S5929" i="11" s="1"/>
  <c r="N5930" i="11"/>
  <c r="S5930" i="11" s="1"/>
  <c r="N5931" i="11"/>
  <c r="S5931" i="11" s="1"/>
  <c r="N5932" i="11"/>
  <c r="S5932" i="11" s="1"/>
  <c r="N5933" i="11"/>
  <c r="S5933" i="11" s="1"/>
  <c r="N5934" i="11"/>
  <c r="S5934" i="11" s="1"/>
  <c r="N5935" i="11"/>
  <c r="S5935" i="11" s="1"/>
  <c r="N5936" i="11"/>
  <c r="S5936" i="11" s="1"/>
  <c r="N5937" i="11"/>
  <c r="S5937" i="11" s="1"/>
  <c r="N5938" i="11"/>
  <c r="S5938" i="11" s="1"/>
  <c r="N5939" i="11"/>
  <c r="S5939" i="11" s="1"/>
  <c r="N5940" i="11"/>
  <c r="S5940" i="11" s="1"/>
  <c r="N5941" i="11"/>
  <c r="S5941" i="11" s="1"/>
  <c r="N5942" i="11"/>
  <c r="S5942" i="11" s="1"/>
  <c r="N5943" i="11"/>
  <c r="S5943" i="11" s="1"/>
  <c r="N5944" i="11"/>
  <c r="S5944" i="11" s="1"/>
  <c r="N5945" i="11"/>
  <c r="S5945" i="11" s="1"/>
  <c r="N5946" i="11"/>
  <c r="S5946" i="11" s="1"/>
  <c r="N5947" i="11"/>
  <c r="S5947" i="11" s="1"/>
  <c r="N5948" i="11"/>
  <c r="S5948" i="11" s="1"/>
  <c r="N5949" i="11"/>
  <c r="S5949" i="11" s="1"/>
  <c r="N5950" i="11"/>
  <c r="S5950" i="11" s="1"/>
  <c r="N5951" i="11"/>
  <c r="S5951" i="11" s="1"/>
  <c r="N5952" i="11"/>
  <c r="S5952" i="11" s="1"/>
  <c r="N5953" i="11"/>
  <c r="S5953" i="11" s="1"/>
  <c r="N5954" i="11"/>
  <c r="S5954" i="11" s="1"/>
  <c r="N5955" i="11"/>
  <c r="S5955" i="11" s="1"/>
  <c r="N5956" i="11"/>
  <c r="S5956" i="11" s="1"/>
  <c r="N5957" i="11"/>
  <c r="S5957" i="11" s="1"/>
  <c r="N5958" i="11"/>
  <c r="S5958" i="11" s="1"/>
  <c r="N5959" i="11"/>
  <c r="S5959" i="11" s="1"/>
  <c r="N5960" i="11"/>
  <c r="S5960" i="11" s="1"/>
  <c r="N5961" i="11"/>
  <c r="S5961" i="11" s="1"/>
  <c r="N5962" i="11"/>
  <c r="S5962" i="11" s="1"/>
  <c r="N5963" i="11"/>
  <c r="S5963" i="11" s="1"/>
  <c r="N5964" i="11"/>
  <c r="S5964" i="11" s="1"/>
  <c r="N5965" i="11"/>
  <c r="S5965" i="11" s="1"/>
  <c r="N5966" i="11"/>
  <c r="S5966" i="11" s="1"/>
  <c r="N5967" i="11"/>
  <c r="S5967" i="11" s="1"/>
  <c r="N5968" i="11"/>
  <c r="S5968" i="11" s="1"/>
  <c r="N5969" i="11"/>
  <c r="S5969" i="11" s="1"/>
  <c r="N5970" i="11"/>
  <c r="S5970" i="11" s="1"/>
  <c r="N5971" i="11"/>
  <c r="S5971" i="11" s="1"/>
  <c r="N5972" i="11"/>
  <c r="S5972" i="11" s="1"/>
  <c r="N5973" i="11"/>
  <c r="S5973" i="11" s="1"/>
  <c r="N5974" i="11"/>
  <c r="S5974" i="11" s="1"/>
  <c r="N5975" i="11"/>
  <c r="S5975" i="11" s="1"/>
  <c r="N5976" i="11"/>
  <c r="S5976" i="11" s="1"/>
  <c r="N5977" i="11"/>
  <c r="S5977" i="11" s="1"/>
  <c r="N5978" i="11"/>
  <c r="S5978" i="11" s="1"/>
  <c r="N5979" i="11"/>
  <c r="S5979" i="11" s="1"/>
  <c r="N5980" i="11"/>
  <c r="S5980" i="11" s="1"/>
  <c r="N5981" i="11"/>
  <c r="S5981" i="11" s="1"/>
  <c r="N5982" i="11"/>
  <c r="S5982" i="11" s="1"/>
  <c r="N5983" i="11"/>
  <c r="S5983" i="11" s="1"/>
  <c r="N5984" i="11"/>
  <c r="S5984" i="11" s="1"/>
  <c r="N5985" i="11"/>
  <c r="S5985" i="11" s="1"/>
  <c r="N5986" i="11"/>
  <c r="S5986" i="11" s="1"/>
  <c r="N5987" i="11"/>
  <c r="S5987" i="11" s="1"/>
  <c r="N5988" i="11"/>
  <c r="S5988" i="11" s="1"/>
  <c r="N5989" i="11"/>
  <c r="S5989" i="11" s="1"/>
  <c r="N5990" i="11"/>
  <c r="S5990" i="11" s="1"/>
  <c r="N5991" i="11"/>
  <c r="S5991" i="11" s="1"/>
  <c r="N5992" i="11"/>
  <c r="S5992" i="11" s="1"/>
  <c r="N5993" i="11"/>
  <c r="S5993" i="11" s="1"/>
  <c r="N5994" i="11"/>
  <c r="S5994" i="11" s="1"/>
  <c r="N5995" i="11"/>
  <c r="S5995" i="11" s="1"/>
  <c r="N5996" i="11"/>
  <c r="S5996" i="11" s="1"/>
  <c r="N5997" i="11"/>
  <c r="S5997" i="11" s="1"/>
  <c r="N5998" i="11"/>
  <c r="S5998" i="11" s="1"/>
  <c r="N5999" i="11"/>
  <c r="S5999" i="11" s="1"/>
  <c r="N6000" i="11"/>
  <c r="S6000" i="11" s="1"/>
  <c r="N6001" i="11"/>
  <c r="S6001" i="11" s="1"/>
  <c r="N6002" i="11"/>
  <c r="S6002" i="11" s="1"/>
  <c r="N6003" i="11"/>
  <c r="S6003" i="11" s="1"/>
  <c r="N6004" i="11"/>
  <c r="S6004" i="11" s="1"/>
  <c r="N6005" i="11"/>
  <c r="S6005" i="11" s="1"/>
  <c r="N6006" i="11"/>
  <c r="S6006" i="11" s="1"/>
  <c r="N6007" i="11"/>
  <c r="S6007" i="11" s="1"/>
  <c r="N6008" i="11"/>
  <c r="S6008" i="11" s="1"/>
  <c r="N6009" i="11"/>
  <c r="S6009" i="11" s="1"/>
  <c r="N6010" i="11"/>
  <c r="S6010" i="11" s="1"/>
  <c r="N6011" i="11"/>
  <c r="S6011" i="11" s="1"/>
  <c r="N6012" i="11"/>
  <c r="S6012" i="11" s="1"/>
  <c r="N6013" i="11"/>
  <c r="S6013" i="11" s="1"/>
  <c r="N6014" i="11"/>
  <c r="S6014" i="11" s="1"/>
  <c r="N6015" i="11"/>
  <c r="S6015" i="11" s="1"/>
  <c r="N6016" i="11"/>
  <c r="S6016" i="11" s="1"/>
  <c r="N6017" i="11"/>
  <c r="S6017" i="11" s="1"/>
  <c r="N6018" i="11"/>
  <c r="S6018" i="11" s="1"/>
  <c r="N6019" i="11"/>
  <c r="S6019" i="11" s="1"/>
  <c r="N6020" i="11"/>
  <c r="S6020" i="11" s="1"/>
  <c r="N6021" i="11"/>
  <c r="S6021" i="11" s="1"/>
  <c r="N6022" i="11"/>
  <c r="S6022" i="11" s="1"/>
  <c r="N6023" i="11"/>
  <c r="S6023" i="11" s="1"/>
  <c r="N6024" i="11"/>
  <c r="S6024" i="11" s="1"/>
  <c r="N6025" i="11"/>
  <c r="S6025" i="11" s="1"/>
  <c r="N6026" i="11"/>
  <c r="S6026" i="11" s="1"/>
  <c r="N6027" i="11"/>
  <c r="S6027" i="11" s="1"/>
  <c r="N6028" i="11"/>
  <c r="S6028" i="11" s="1"/>
  <c r="N6029" i="11"/>
  <c r="S6029" i="11" s="1"/>
  <c r="N6030" i="11"/>
  <c r="S6030" i="11" s="1"/>
  <c r="N6031" i="11"/>
  <c r="S6031" i="11" s="1"/>
  <c r="N6032" i="11"/>
  <c r="S6032" i="11" s="1"/>
  <c r="N6033" i="11"/>
  <c r="S6033" i="11" s="1"/>
  <c r="N6034" i="11"/>
  <c r="S6034" i="11" s="1"/>
  <c r="N6035" i="11"/>
  <c r="S6035" i="11" s="1"/>
  <c r="N6036" i="11"/>
  <c r="S6036" i="11" s="1"/>
  <c r="N6037" i="11"/>
  <c r="S6037" i="11" s="1"/>
  <c r="N6038" i="11"/>
  <c r="S6038" i="11" s="1"/>
  <c r="N6039" i="11"/>
  <c r="S6039" i="11" s="1"/>
  <c r="N6040" i="11"/>
  <c r="S6040" i="11" s="1"/>
  <c r="N6041" i="11"/>
  <c r="S6041" i="11" s="1"/>
  <c r="N6042" i="11"/>
  <c r="S6042" i="11" s="1"/>
  <c r="N6043" i="11"/>
  <c r="S6043" i="11" s="1"/>
  <c r="N6044" i="11"/>
  <c r="S6044" i="11" s="1"/>
  <c r="N6045" i="11"/>
  <c r="S6045" i="11" s="1"/>
  <c r="N6046" i="11"/>
  <c r="S6046" i="11" s="1"/>
  <c r="N6047" i="11"/>
  <c r="S6047" i="11" s="1"/>
  <c r="N6048" i="11"/>
  <c r="S6048" i="11" s="1"/>
  <c r="N6049" i="11"/>
  <c r="S6049" i="11" s="1"/>
  <c r="N6050" i="11"/>
  <c r="S6050" i="11" s="1"/>
  <c r="N6051" i="11"/>
  <c r="S6051" i="11" s="1"/>
  <c r="N6052" i="11"/>
  <c r="S6052" i="11" s="1"/>
  <c r="N6053" i="11"/>
  <c r="S6053" i="11" s="1"/>
  <c r="N6054" i="11"/>
  <c r="S6054" i="11" s="1"/>
  <c r="N6055" i="11"/>
  <c r="S6055" i="11" s="1"/>
  <c r="N6056" i="11"/>
  <c r="S6056" i="11" s="1"/>
  <c r="N6057" i="11"/>
  <c r="S6057" i="11" s="1"/>
  <c r="N6058" i="11"/>
  <c r="S6058" i="11" s="1"/>
  <c r="N6059" i="11"/>
  <c r="S6059" i="11" s="1"/>
  <c r="N6060" i="11"/>
  <c r="S6060" i="11" s="1"/>
  <c r="N6061" i="11"/>
  <c r="S6061" i="11" s="1"/>
  <c r="N6062" i="11"/>
  <c r="S6062" i="11" s="1"/>
  <c r="N6063" i="11"/>
  <c r="S6063" i="11" s="1"/>
  <c r="N6064" i="11"/>
  <c r="S6064" i="11" s="1"/>
  <c r="N6065" i="11"/>
  <c r="S6065" i="11" s="1"/>
  <c r="N6066" i="11"/>
  <c r="S6066" i="11" s="1"/>
  <c r="N6067" i="11"/>
  <c r="S6067" i="11" s="1"/>
  <c r="N6068" i="11"/>
  <c r="S6068" i="11" s="1"/>
  <c r="N6069" i="11"/>
  <c r="S6069" i="11" s="1"/>
  <c r="N6070" i="11"/>
  <c r="S6070" i="11" s="1"/>
  <c r="N6071" i="11"/>
  <c r="S6071" i="11" s="1"/>
  <c r="N6072" i="11"/>
  <c r="S6072" i="11" s="1"/>
  <c r="N6073" i="11"/>
  <c r="S6073" i="11" s="1"/>
  <c r="N6074" i="11"/>
  <c r="S6074" i="11" s="1"/>
  <c r="N6075" i="11"/>
  <c r="S6075" i="11" s="1"/>
  <c r="N6076" i="11"/>
  <c r="S6076" i="11" s="1"/>
  <c r="N6077" i="11"/>
  <c r="S6077" i="11" s="1"/>
  <c r="N6078" i="11"/>
  <c r="S6078" i="11" s="1"/>
  <c r="N6079" i="11"/>
  <c r="S6079" i="11" s="1"/>
  <c r="N6080" i="11"/>
  <c r="S6080" i="11" s="1"/>
  <c r="N6081" i="11"/>
  <c r="S6081" i="11" s="1"/>
  <c r="N6082" i="11"/>
  <c r="S6082" i="11" s="1"/>
  <c r="N6083" i="11"/>
  <c r="S6083" i="11" s="1"/>
  <c r="N6084" i="11"/>
  <c r="S6084" i="11" s="1"/>
  <c r="N6085" i="11"/>
  <c r="S6085" i="11" s="1"/>
  <c r="N6086" i="11"/>
  <c r="S6086" i="11" s="1"/>
  <c r="N6087" i="11"/>
  <c r="S6087" i="11" s="1"/>
  <c r="N6088" i="11"/>
  <c r="S6088" i="11" s="1"/>
  <c r="N6089" i="11"/>
  <c r="S6089" i="11" s="1"/>
  <c r="N6090" i="11"/>
  <c r="S6090" i="11" s="1"/>
  <c r="N6091" i="11"/>
  <c r="S6091" i="11" s="1"/>
  <c r="N6092" i="11"/>
  <c r="S6092" i="11" s="1"/>
  <c r="N6093" i="11"/>
  <c r="S6093" i="11" s="1"/>
  <c r="N6094" i="11"/>
  <c r="S6094" i="11" s="1"/>
  <c r="N6095" i="11"/>
  <c r="S6095" i="11" s="1"/>
  <c r="N6096" i="11"/>
  <c r="S6096" i="11" s="1"/>
  <c r="N6097" i="11"/>
  <c r="S6097" i="11" s="1"/>
  <c r="N6098" i="11"/>
  <c r="S6098" i="11" s="1"/>
  <c r="N6099" i="11"/>
  <c r="S6099" i="11" s="1"/>
  <c r="N6100" i="11"/>
  <c r="S6100" i="11" s="1"/>
  <c r="N6101" i="11"/>
  <c r="S6101" i="11" s="1"/>
  <c r="N6102" i="11"/>
  <c r="S6102" i="11" s="1"/>
  <c r="N6103" i="11"/>
  <c r="S6103" i="11" s="1"/>
  <c r="N6104" i="11"/>
  <c r="S6104" i="11" s="1"/>
  <c r="N6105" i="11"/>
  <c r="S6105" i="11" s="1"/>
  <c r="N6106" i="11"/>
  <c r="S6106" i="11" s="1"/>
  <c r="N6107" i="11"/>
  <c r="S6107" i="11" s="1"/>
  <c r="N6108" i="11"/>
  <c r="S6108" i="11" s="1"/>
  <c r="N6109" i="11"/>
  <c r="S6109" i="11" s="1"/>
  <c r="N6110" i="11"/>
  <c r="S6110" i="11" s="1"/>
  <c r="N6111" i="11"/>
  <c r="S6111" i="11" s="1"/>
  <c r="N6112" i="11"/>
  <c r="S6112" i="11" s="1"/>
  <c r="N6113" i="11"/>
  <c r="S6113" i="11" s="1"/>
  <c r="N6114" i="11"/>
  <c r="S6114" i="11" s="1"/>
  <c r="N6115" i="11"/>
  <c r="S6115" i="11" s="1"/>
  <c r="N6116" i="11"/>
  <c r="S6116" i="11" s="1"/>
  <c r="N6117" i="11"/>
  <c r="S6117" i="11" s="1"/>
  <c r="N6118" i="11"/>
  <c r="S6118" i="11" s="1"/>
  <c r="N6119" i="11"/>
  <c r="S6119" i="11" s="1"/>
  <c r="N6120" i="11"/>
  <c r="S6120" i="11" s="1"/>
  <c r="N6121" i="11"/>
  <c r="S6121" i="11" s="1"/>
  <c r="N6122" i="11"/>
  <c r="S6122" i="11" s="1"/>
  <c r="N6123" i="11"/>
  <c r="S6123" i="11" s="1"/>
  <c r="N6124" i="11"/>
  <c r="S6124" i="11" s="1"/>
  <c r="N6125" i="11"/>
  <c r="S6125" i="11" s="1"/>
  <c r="N6126" i="11"/>
  <c r="S6126" i="11" s="1"/>
  <c r="N6127" i="11"/>
  <c r="S6127" i="11" s="1"/>
  <c r="N6128" i="11"/>
  <c r="S6128" i="11" s="1"/>
  <c r="N6129" i="11"/>
  <c r="S6129" i="11" s="1"/>
  <c r="N6130" i="11"/>
  <c r="S6130" i="11" s="1"/>
  <c r="N6131" i="11"/>
  <c r="S6131" i="11" s="1"/>
  <c r="N6132" i="11"/>
  <c r="S6132" i="11" s="1"/>
  <c r="N6133" i="11"/>
  <c r="S6133" i="11" s="1"/>
  <c r="N6134" i="11"/>
  <c r="S6134" i="11" s="1"/>
  <c r="N6135" i="11"/>
  <c r="S6135" i="11" s="1"/>
  <c r="N6136" i="11"/>
  <c r="S6136" i="11" s="1"/>
  <c r="N6137" i="11"/>
  <c r="S6137" i="11" s="1"/>
  <c r="N6138" i="11"/>
  <c r="S6138" i="11" s="1"/>
  <c r="N6139" i="11"/>
  <c r="S6139" i="11" s="1"/>
  <c r="N6140" i="11"/>
  <c r="S6140" i="11" s="1"/>
  <c r="N6141" i="11"/>
  <c r="S6141" i="11" s="1"/>
  <c r="N6142" i="11"/>
  <c r="S6142" i="11" s="1"/>
  <c r="N6143" i="11"/>
  <c r="S6143" i="11" s="1"/>
  <c r="N6144" i="11"/>
  <c r="S6144" i="11" s="1"/>
  <c r="N6145" i="11"/>
  <c r="S6145" i="11" s="1"/>
  <c r="N6146" i="11"/>
  <c r="S6146" i="11" s="1"/>
  <c r="N6147" i="11"/>
  <c r="S6147" i="11" s="1"/>
  <c r="N6148" i="11"/>
  <c r="S6148" i="11" s="1"/>
  <c r="N6149" i="11"/>
  <c r="S6149" i="11" s="1"/>
  <c r="N6150" i="11"/>
  <c r="S6150" i="11" s="1"/>
  <c r="N6151" i="11"/>
  <c r="S6151" i="11" s="1"/>
  <c r="N6152" i="11"/>
  <c r="S6152" i="11" s="1"/>
  <c r="N6153" i="11"/>
  <c r="S6153" i="11" s="1"/>
  <c r="N6154" i="11"/>
  <c r="S6154" i="11" s="1"/>
  <c r="N6155" i="11"/>
  <c r="S6155" i="11" s="1"/>
  <c r="N6156" i="11"/>
  <c r="S6156" i="11" s="1"/>
  <c r="N6157" i="11"/>
  <c r="S6157" i="11" s="1"/>
  <c r="N6158" i="11"/>
  <c r="S6158" i="11" s="1"/>
  <c r="N6159" i="11"/>
  <c r="S6159" i="11" s="1"/>
  <c r="N6160" i="11"/>
  <c r="S6160" i="11" s="1"/>
  <c r="N6161" i="11"/>
  <c r="S6161" i="11" s="1"/>
  <c r="N6162" i="11"/>
  <c r="S6162" i="11" s="1"/>
  <c r="N6163" i="11"/>
  <c r="S6163" i="11" s="1"/>
  <c r="N6164" i="11"/>
  <c r="S6164" i="11" s="1"/>
  <c r="N6165" i="11"/>
  <c r="S6165" i="11" s="1"/>
  <c r="N6166" i="11"/>
  <c r="S6166" i="11" s="1"/>
  <c r="N6167" i="11"/>
  <c r="S6167" i="11" s="1"/>
  <c r="N6168" i="11"/>
  <c r="S6168" i="11" s="1"/>
  <c r="N6169" i="11"/>
  <c r="S6169" i="11" s="1"/>
  <c r="N6170" i="11"/>
  <c r="S6170" i="11" s="1"/>
  <c r="N6171" i="11"/>
  <c r="S6171" i="11" s="1"/>
  <c r="N6172" i="11"/>
  <c r="S6172" i="11" s="1"/>
  <c r="N6173" i="11"/>
  <c r="S6173" i="11" s="1"/>
  <c r="N6174" i="11"/>
  <c r="S6174" i="11" s="1"/>
  <c r="N6175" i="11"/>
  <c r="S6175" i="11" s="1"/>
  <c r="N6176" i="11"/>
  <c r="S6176" i="11" s="1"/>
  <c r="N6177" i="11"/>
  <c r="S6177" i="11" s="1"/>
  <c r="N6178" i="11"/>
  <c r="S6178" i="11" s="1"/>
  <c r="N6179" i="11"/>
  <c r="S6179" i="11" s="1"/>
  <c r="N6180" i="11"/>
  <c r="S6180" i="11" s="1"/>
  <c r="N6181" i="11"/>
  <c r="S6181" i="11" s="1"/>
  <c r="N6182" i="11"/>
  <c r="S6182" i="11" s="1"/>
  <c r="N6183" i="11"/>
  <c r="S6183" i="11" s="1"/>
  <c r="N6184" i="11"/>
  <c r="S6184" i="11" s="1"/>
  <c r="N6185" i="11"/>
  <c r="S6185" i="11" s="1"/>
  <c r="N6186" i="11"/>
  <c r="S6186" i="11" s="1"/>
  <c r="N6187" i="11"/>
  <c r="S6187" i="11" s="1"/>
  <c r="N6188" i="11"/>
  <c r="S6188" i="11" s="1"/>
  <c r="N6189" i="11"/>
  <c r="S6189" i="11" s="1"/>
  <c r="N6190" i="11"/>
  <c r="S6190" i="11" s="1"/>
  <c r="N6191" i="11"/>
  <c r="S6191" i="11" s="1"/>
  <c r="N6192" i="11"/>
  <c r="S6192" i="11" s="1"/>
  <c r="N6193" i="11"/>
  <c r="S6193" i="11" s="1"/>
  <c r="N6194" i="11"/>
  <c r="S6194" i="11" s="1"/>
  <c r="N6195" i="11"/>
  <c r="S6195" i="11" s="1"/>
  <c r="N6196" i="11"/>
  <c r="S6196" i="11" s="1"/>
  <c r="N6197" i="11"/>
  <c r="S6197" i="11" s="1"/>
  <c r="N6198" i="11"/>
  <c r="S6198" i="11" s="1"/>
  <c r="N6199" i="11"/>
  <c r="S6199" i="11" s="1"/>
  <c r="N6200" i="11"/>
  <c r="S6200" i="11" s="1"/>
  <c r="N6201" i="11"/>
  <c r="S6201" i="11" s="1"/>
  <c r="N6202" i="11"/>
  <c r="S6202" i="11" s="1"/>
  <c r="N6203" i="11"/>
  <c r="S6203" i="11" s="1"/>
  <c r="N6204" i="11"/>
  <c r="S6204" i="11" s="1"/>
  <c r="N6205" i="11"/>
  <c r="S6205" i="11" s="1"/>
  <c r="N6206" i="11"/>
  <c r="S6206" i="11" s="1"/>
  <c r="N6207" i="11"/>
  <c r="S6207" i="11" s="1"/>
  <c r="N6208" i="11"/>
  <c r="S6208" i="11" s="1"/>
  <c r="N6209" i="11"/>
  <c r="S6209" i="11" s="1"/>
  <c r="N6210" i="11"/>
  <c r="S6210" i="11" s="1"/>
  <c r="N6211" i="11"/>
  <c r="S6211" i="11" s="1"/>
  <c r="N6212" i="11"/>
  <c r="S6212" i="11" s="1"/>
  <c r="N6213" i="11"/>
  <c r="S6213" i="11" s="1"/>
  <c r="N6214" i="11"/>
  <c r="S6214" i="11" s="1"/>
  <c r="N6215" i="11"/>
  <c r="S6215" i="11" s="1"/>
  <c r="N6216" i="11"/>
  <c r="S6216" i="11" s="1"/>
  <c r="N6217" i="11"/>
  <c r="S6217" i="11" s="1"/>
  <c r="N6218" i="11"/>
  <c r="S6218" i="11" s="1"/>
  <c r="N6219" i="11"/>
  <c r="S6219" i="11" s="1"/>
  <c r="N6220" i="11"/>
  <c r="S6220" i="11" s="1"/>
  <c r="N6221" i="11"/>
  <c r="S6221" i="11" s="1"/>
  <c r="N6222" i="11"/>
  <c r="S6222" i="11" s="1"/>
  <c r="N6223" i="11"/>
  <c r="S6223" i="11" s="1"/>
  <c r="N6224" i="11"/>
  <c r="S6224" i="11" s="1"/>
  <c r="N6225" i="11"/>
  <c r="S6225" i="11" s="1"/>
  <c r="N6226" i="11"/>
  <c r="S6226" i="11" s="1"/>
  <c r="N6227" i="11"/>
  <c r="S6227" i="11" s="1"/>
  <c r="N6228" i="11"/>
  <c r="S6228" i="11" s="1"/>
  <c r="N6229" i="11"/>
  <c r="S6229" i="11" s="1"/>
  <c r="N6230" i="11"/>
  <c r="S6230" i="11" s="1"/>
  <c r="N6231" i="11"/>
  <c r="S6231" i="11" s="1"/>
  <c r="N6232" i="11"/>
  <c r="S6232" i="11" s="1"/>
  <c r="N6233" i="11"/>
  <c r="S6233" i="11" s="1"/>
  <c r="N6234" i="11"/>
  <c r="S6234" i="11" s="1"/>
  <c r="N6235" i="11"/>
  <c r="S6235" i="11" s="1"/>
  <c r="N6236" i="11"/>
  <c r="S6236" i="11" s="1"/>
  <c r="N6237" i="11"/>
  <c r="S6237" i="11" s="1"/>
  <c r="N6238" i="11"/>
  <c r="S6238" i="11" s="1"/>
  <c r="N6239" i="11"/>
  <c r="S6239" i="11" s="1"/>
  <c r="N6240" i="11"/>
  <c r="S6240" i="11" s="1"/>
  <c r="N6241" i="11"/>
  <c r="S6241" i="11" s="1"/>
  <c r="N6242" i="11"/>
  <c r="S6242" i="11" s="1"/>
  <c r="N6243" i="11"/>
  <c r="S6243" i="11" s="1"/>
  <c r="N6244" i="11"/>
  <c r="S6244" i="11" s="1"/>
  <c r="N6245" i="11"/>
  <c r="S6245" i="11" s="1"/>
  <c r="N6246" i="11"/>
  <c r="S6246" i="11" s="1"/>
  <c r="N6247" i="11"/>
  <c r="S6247" i="11" s="1"/>
  <c r="N6248" i="11"/>
  <c r="S6248" i="11" s="1"/>
  <c r="N6249" i="11"/>
  <c r="S6249" i="11" s="1"/>
  <c r="N6250" i="11"/>
  <c r="S6250" i="11" s="1"/>
  <c r="N6251" i="11"/>
  <c r="S6251" i="11" s="1"/>
  <c r="N6252" i="11"/>
  <c r="S6252" i="11" s="1"/>
  <c r="N6253" i="11"/>
  <c r="S6253" i="11" s="1"/>
  <c r="N6254" i="11"/>
  <c r="S6254" i="11" s="1"/>
  <c r="N6255" i="11"/>
  <c r="S6255" i="11" s="1"/>
  <c r="N6256" i="11"/>
  <c r="S6256" i="11" s="1"/>
  <c r="N6257" i="11"/>
  <c r="S6257" i="11" s="1"/>
  <c r="N6258" i="11"/>
  <c r="S6258" i="11" s="1"/>
  <c r="N6259" i="11"/>
  <c r="S6259" i="11" s="1"/>
  <c r="N6260" i="11"/>
  <c r="S6260" i="11" s="1"/>
  <c r="N6261" i="11"/>
  <c r="S6261" i="11" s="1"/>
  <c r="N6262" i="11"/>
  <c r="S6262" i="11" s="1"/>
  <c r="N6263" i="11"/>
  <c r="S6263" i="11" s="1"/>
  <c r="N6264" i="11"/>
  <c r="S6264" i="11" s="1"/>
  <c r="N6265" i="11"/>
  <c r="S6265" i="11" s="1"/>
  <c r="N6266" i="11"/>
  <c r="S6266" i="11" s="1"/>
  <c r="N6267" i="11"/>
  <c r="S6267" i="11" s="1"/>
  <c r="N6268" i="11"/>
  <c r="S6268" i="11" s="1"/>
  <c r="N6269" i="11"/>
  <c r="S6269" i="11" s="1"/>
  <c r="N6270" i="11"/>
  <c r="S6270" i="11" s="1"/>
  <c r="N6271" i="11"/>
  <c r="S6271" i="11" s="1"/>
  <c r="N6272" i="11"/>
  <c r="S6272" i="11" s="1"/>
  <c r="N6273" i="11"/>
  <c r="S6273" i="11" s="1"/>
  <c r="N6274" i="11"/>
  <c r="S6274" i="11" s="1"/>
  <c r="N6275" i="11"/>
  <c r="S6275" i="11" s="1"/>
  <c r="N6276" i="11"/>
  <c r="S6276" i="11" s="1"/>
  <c r="N6277" i="11"/>
  <c r="S6277" i="11" s="1"/>
  <c r="N6278" i="11"/>
  <c r="S6278" i="11" s="1"/>
  <c r="N6279" i="11"/>
  <c r="S6279" i="11" s="1"/>
  <c r="N6280" i="11"/>
  <c r="S6280" i="11" s="1"/>
  <c r="N6281" i="11"/>
  <c r="S6281" i="11" s="1"/>
  <c r="N6282" i="11"/>
  <c r="S6282" i="11" s="1"/>
  <c r="N6283" i="11"/>
  <c r="S6283" i="11" s="1"/>
  <c r="N6284" i="11"/>
  <c r="S6284" i="11" s="1"/>
  <c r="N6285" i="11"/>
  <c r="S6285" i="11" s="1"/>
  <c r="N6286" i="11"/>
  <c r="S6286" i="11" s="1"/>
  <c r="N6287" i="11"/>
  <c r="S6287" i="11" s="1"/>
  <c r="N6288" i="11"/>
  <c r="S6288" i="11" s="1"/>
  <c r="N6289" i="11"/>
  <c r="S6289" i="11" s="1"/>
  <c r="N6290" i="11"/>
  <c r="S6290" i="11" s="1"/>
  <c r="N6291" i="11"/>
  <c r="S6291" i="11" s="1"/>
  <c r="N6292" i="11"/>
  <c r="S6292" i="11" s="1"/>
  <c r="N6293" i="11"/>
  <c r="S6293" i="11" s="1"/>
  <c r="N6294" i="11"/>
  <c r="S6294" i="11" s="1"/>
  <c r="N6295" i="11"/>
  <c r="S6295" i="11" s="1"/>
  <c r="N6296" i="11"/>
  <c r="S6296" i="11" s="1"/>
  <c r="N6297" i="11"/>
  <c r="S6297" i="11" s="1"/>
  <c r="N6298" i="11"/>
  <c r="S6298" i="11" s="1"/>
  <c r="N6299" i="11"/>
  <c r="S6299" i="11" s="1"/>
  <c r="N6300" i="11"/>
  <c r="S6300" i="11" s="1"/>
  <c r="N6301" i="11"/>
  <c r="S6301" i="11" s="1"/>
  <c r="N6302" i="11"/>
  <c r="S6302" i="11" s="1"/>
  <c r="N6303" i="11"/>
  <c r="S6303" i="11" s="1"/>
  <c r="N6304" i="11"/>
  <c r="S6304" i="11" s="1"/>
  <c r="N6305" i="11"/>
  <c r="S6305" i="11" s="1"/>
  <c r="N6306" i="11"/>
  <c r="S6306" i="11" s="1"/>
  <c r="N6307" i="11"/>
  <c r="S6307" i="11" s="1"/>
  <c r="N6308" i="11"/>
  <c r="S6308" i="11" s="1"/>
  <c r="N6309" i="11"/>
  <c r="S6309" i="11" s="1"/>
  <c r="N6310" i="11"/>
  <c r="S6310" i="11" s="1"/>
  <c r="N6311" i="11"/>
  <c r="S6311" i="11" s="1"/>
  <c r="N6312" i="11"/>
  <c r="S6312" i="11" s="1"/>
  <c r="N6313" i="11"/>
  <c r="S6313" i="11" s="1"/>
  <c r="N6314" i="11"/>
  <c r="S6314" i="11" s="1"/>
  <c r="N6315" i="11"/>
  <c r="S6315" i="11" s="1"/>
  <c r="N6316" i="11"/>
  <c r="S6316" i="11" s="1"/>
  <c r="N6317" i="11"/>
  <c r="S6317" i="11" s="1"/>
  <c r="N6318" i="11"/>
  <c r="S6318" i="11" s="1"/>
  <c r="N6319" i="11"/>
  <c r="S6319" i="11" s="1"/>
  <c r="N6320" i="11"/>
  <c r="S6320" i="11" s="1"/>
  <c r="N6321" i="11"/>
  <c r="S6321" i="11" s="1"/>
  <c r="N6322" i="11"/>
  <c r="S6322" i="11" s="1"/>
  <c r="N6323" i="11"/>
  <c r="S6323" i="11" s="1"/>
  <c r="N6324" i="11"/>
  <c r="S6324" i="11" s="1"/>
  <c r="N6325" i="11"/>
  <c r="S6325" i="11" s="1"/>
  <c r="N6326" i="11"/>
  <c r="S6326" i="11" s="1"/>
  <c r="N6327" i="11"/>
  <c r="S6327" i="11" s="1"/>
  <c r="N6328" i="11"/>
  <c r="S6328" i="11" s="1"/>
  <c r="N6329" i="11"/>
  <c r="S6329" i="11" s="1"/>
  <c r="N6330" i="11"/>
  <c r="S6330" i="11" s="1"/>
  <c r="N6331" i="11"/>
  <c r="S6331" i="11" s="1"/>
  <c r="N6332" i="11"/>
  <c r="S6332" i="11" s="1"/>
  <c r="N6333" i="11"/>
  <c r="S6333" i="11" s="1"/>
  <c r="N6334" i="11"/>
  <c r="S6334" i="11" s="1"/>
  <c r="N6335" i="11"/>
  <c r="S6335" i="11" s="1"/>
  <c r="N6336" i="11"/>
  <c r="S6336" i="11" s="1"/>
  <c r="N6337" i="11"/>
  <c r="S6337" i="11" s="1"/>
  <c r="N6338" i="11"/>
  <c r="S6338" i="11" s="1"/>
  <c r="N6339" i="11"/>
  <c r="S6339" i="11" s="1"/>
  <c r="N6340" i="11"/>
  <c r="S6340" i="11" s="1"/>
  <c r="N6341" i="11"/>
  <c r="S6341" i="11" s="1"/>
  <c r="N6342" i="11"/>
  <c r="S6342" i="11" s="1"/>
  <c r="N6343" i="11"/>
  <c r="S6343" i="11" s="1"/>
  <c r="N6344" i="11"/>
  <c r="S6344" i="11" s="1"/>
  <c r="N6345" i="11"/>
  <c r="S6345" i="11" s="1"/>
  <c r="N6346" i="11"/>
  <c r="S6346" i="11" s="1"/>
  <c r="N6347" i="11"/>
  <c r="S6347" i="11" s="1"/>
  <c r="N6348" i="11"/>
  <c r="S6348" i="11" s="1"/>
  <c r="N6349" i="11"/>
  <c r="S6349" i="11" s="1"/>
  <c r="N6350" i="11"/>
  <c r="S6350" i="11" s="1"/>
  <c r="N6351" i="11"/>
  <c r="S6351" i="11" s="1"/>
  <c r="N6352" i="11"/>
  <c r="S6352" i="11" s="1"/>
  <c r="N6353" i="11"/>
  <c r="S6353" i="11" s="1"/>
  <c r="N6354" i="11"/>
  <c r="S6354" i="11" s="1"/>
  <c r="N6355" i="11"/>
  <c r="S6355" i="11" s="1"/>
  <c r="N6356" i="11"/>
  <c r="S6356" i="11" s="1"/>
  <c r="N6357" i="11"/>
  <c r="S6357" i="11" s="1"/>
  <c r="N6358" i="11"/>
  <c r="S6358" i="11" s="1"/>
  <c r="N6359" i="11"/>
  <c r="S6359" i="11" s="1"/>
  <c r="N6360" i="11"/>
  <c r="S6360" i="11" s="1"/>
  <c r="N6361" i="11"/>
  <c r="S6361" i="11" s="1"/>
  <c r="N6362" i="11"/>
  <c r="S6362" i="11" s="1"/>
  <c r="N6363" i="11"/>
  <c r="S6363" i="11" s="1"/>
  <c r="N6364" i="11"/>
  <c r="S6364" i="11" s="1"/>
  <c r="N6365" i="11"/>
  <c r="S6365" i="11" s="1"/>
  <c r="N6366" i="11"/>
  <c r="S6366" i="11" s="1"/>
  <c r="N6367" i="11"/>
  <c r="S6367" i="11" s="1"/>
  <c r="N6368" i="11"/>
  <c r="S6368" i="11" s="1"/>
  <c r="N6369" i="11"/>
  <c r="S6369" i="11" s="1"/>
  <c r="N6370" i="11"/>
  <c r="S6370" i="11" s="1"/>
  <c r="N6371" i="11"/>
  <c r="S6371" i="11" s="1"/>
  <c r="N6372" i="11"/>
  <c r="S6372" i="11" s="1"/>
  <c r="N6373" i="11"/>
  <c r="S6373" i="11" s="1"/>
  <c r="N6374" i="11"/>
  <c r="S6374" i="11" s="1"/>
  <c r="N6375" i="11"/>
  <c r="S6375" i="11" s="1"/>
  <c r="N6376" i="11"/>
  <c r="S6376" i="11" s="1"/>
  <c r="N6377" i="11"/>
  <c r="S6377" i="11" s="1"/>
  <c r="N6378" i="11"/>
  <c r="S6378" i="11" s="1"/>
  <c r="N6379" i="11"/>
  <c r="S6379" i="11" s="1"/>
  <c r="N6380" i="11"/>
  <c r="S6380" i="11" s="1"/>
  <c r="N6381" i="11"/>
  <c r="S6381" i="11" s="1"/>
  <c r="N6382" i="11"/>
  <c r="S6382" i="11" s="1"/>
  <c r="N6383" i="11"/>
  <c r="S6383" i="11" s="1"/>
  <c r="N6384" i="11"/>
  <c r="S6384" i="11" s="1"/>
  <c r="N6385" i="11"/>
  <c r="S6385" i="11" s="1"/>
  <c r="N6386" i="11"/>
  <c r="S6386" i="11" s="1"/>
  <c r="N6387" i="11"/>
  <c r="S6387" i="11" s="1"/>
  <c r="N6388" i="11"/>
  <c r="S6388" i="11" s="1"/>
  <c r="N6389" i="11"/>
  <c r="S6389" i="11" s="1"/>
  <c r="N6390" i="11"/>
  <c r="S6390" i="11" s="1"/>
  <c r="N6391" i="11"/>
  <c r="S6391" i="11" s="1"/>
  <c r="N6392" i="11"/>
  <c r="S6392" i="11" s="1"/>
  <c r="N6393" i="11"/>
  <c r="S6393" i="11" s="1"/>
  <c r="N6394" i="11"/>
  <c r="S6394" i="11" s="1"/>
  <c r="N6395" i="11"/>
  <c r="S6395" i="11" s="1"/>
  <c r="N6396" i="11"/>
  <c r="S6396" i="11" s="1"/>
  <c r="N6397" i="11"/>
  <c r="S6397" i="11" s="1"/>
  <c r="N6398" i="11"/>
  <c r="S6398" i="11" s="1"/>
  <c r="N6399" i="11"/>
  <c r="S6399" i="11" s="1"/>
  <c r="N6400" i="11"/>
  <c r="S6400" i="11" s="1"/>
  <c r="N6401" i="11"/>
  <c r="S6401" i="11" s="1"/>
  <c r="N6402" i="11"/>
  <c r="S6402" i="11" s="1"/>
  <c r="N6403" i="11"/>
  <c r="S6403" i="11" s="1"/>
  <c r="N6404" i="11"/>
  <c r="S6404" i="11" s="1"/>
  <c r="N6405" i="11"/>
  <c r="S6405" i="11" s="1"/>
  <c r="N6406" i="11"/>
  <c r="S6406" i="11" s="1"/>
  <c r="N6407" i="11"/>
  <c r="S6407" i="11" s="1"/>
  <c r="N6408" i="11"/>
  <c r="S6408" i="11" s="1"/>
  <c r="N6409" i="11"/>
  <c r="S6409" i="11" s="1"/>
  <c r="N6410" i="11"/>
  <c r="S6410" i="11" s="1"/>
  <c r="N6411" i="11"/>
  <c r="S6411" i="11" s="1"/>
  <c r="N6412" i="11"/>
  <c r="S6412" i="11" s="1"/>
  <c r="N6413" i="11"/>
  <c r="S6413" i="11" s="1"/>
  <c r="N6414" i="11"/>
  <c r="S6414" i="11" s="1"/>
  <c r="N6415" i="11"/>
  <c r="S6415" i="11" s="1"/>
  <c r="N6416" i="11"/>
  <c r="S6416" i="11" s="1"/>
  <c r="N6417" i="11"/>
  <c r="S6417" i="11" s="1"/>
  <c r="N6418" i="11"/>
  <c r="S6418" i="11" s="1"/>
  <c r="N6419" i="11"/>
  <c r="S6419" i="11" s="1"/>
  <c r="N6420" i="11"/>
  <c r="S6420" i="11" s="1"/>
  <c r="N6421" i="11"/>
  <c r="S6421" i="11" s="1"/>
  <c r="N6422" i="11"/>
  <c r="S6422" i="11" s="1"/>
  <c r="N6423" i="11"/>
  <c r="S6423" i="11" s="1"/>
  <c r="N6424" i="11"/>
  <c r="S6424" i="11" s="1"/>
  <c r="N6425" i="11"/>
  <c r="S6425" i="11" s="1"/>
  <c r="N6426" i="11"/>
  <c r="S6426" i="11" s="1"/>
  <c r="N6427" i="11"/>
  <c r="S6427" i="11" s="1"/>
  <c r="N6428" i="11"/>
  <c r="S6428" i="11" s="1"/>
  <c r="N6429" i="11"/>
  <c r="S6429" i="11" s="1"/>
  <c r="N6430" i="11"/>
  <c r="S6430" i="11" s="1"/>
  <c r="N6431" i="11"/>
  <c r="S6431" i="11" s="1"/>
  <c r="N6432" i="11"/>
  <c r="S6432" i="11" s="1"/>
  <c r="N6433" i="11"/>
  <c r="S6433" i="11" s="1"/>
  <c r="N6434" i="11"/>
  <c r="S6434" i="11" s="1"/>
  <c r="N6435" i="11"/>
  <c r="S6435" i="11" s="1"/>
  <c r="N6436" i="11"/>
  <c r="S6436" i="11" s="1"/>
  <c r="N6437" i="11"/>
  <c r="S6437" i="11" s="1"/>
  <c r="N6438" i="11"/>
  <c r="S6438" i="11" s="1"/>
  <c r="N6439" i="11"/>
  <c r="S6439" i="11" s="1"/>
  <c r="N6440" i="11"/>
  <c r="S6440" i="11" s="1"/>
  <c r="N6441" i="11"/>
  <c r="S6441" i="11" s="1"/>
  <c r="N6442" i="11"/>
  <c r="S6442" i="11" s="1"/>
  <c r="N6443" i="11"/>
  <c r="S6443" i="11" s="1"/>
  <c r="N6444" i="11"/>
  <c r="S6444" i="11" s="1"/>
  <c r="N6445" i="11"/>
  <c r="S6445" i="11" s="1"/>
  <c r="N6446" i="11"/>
  <c r="S6446" i="11" s="1"/>
  <c r="N6447" i="11"/>
  <c r="S6447" i="11" s="1"/>
  <c r="N6448" i="11"/>
  <c r="S6448" i="11" s="1"/>
  <c r="N6449" i="11"/>
  <c r="S6449" i="11" s="1"/>
  <c r="N6450" i="11"/>
  <c r="S6450" i="11" s="1"/>
  <c r="N6451" i="11"/>
  <c r="S6451" i="11" s="1"/>
  <c r="N6452" i="11"/>
  <c r="S6452" i="11" s="1"/>
  <c r="N6453" i="11"/>
  <c r="S6453" i="11" s="1"/>
  <c r="N6454" i="11"/>
  <c r="S6454" i="11" s="1"/>
  <c r="N6455" i="11"/>
  <c r="S6455" i="11" s="1"/>
  <c r="N6456" i="11"/>
  <c r="S6456" i="11" s="1"/>
  <c r="N6457" i="11"/>
  <c r="S6457" i="11" s="1"/>
  <c r="N6458" i="11"/>
  <c r="S6458" i="11" s="1"/>
  <c r="N6459" i="11"/>
  <c r="S6459" i="11" s="1"/>
  <c r="N6460" i="11"/>
  <c r="S6460" i="11" s="1"/>
  <c r="N6461" i="11"/>
  <c r="S6461" i="11" s="1"/>
  <c r="N6462" i="11"/>
  <c r="S6462" i="11" s="1"/>
  <c r="N6463" i="11"/>
  <c r="S6463" i="11" s="1"/>
  <c r="N6464" i="11"/>
  <c r="S6464" i="11" s="1"/>
  <c r="N6465" i="11"/>
  <c r="S6465" i="11" s="1"/>
  <c r="N6466" i="11"/>
  <c r="S6466" i="11" s="1"/>
  <c r="N6467" i="11"/>
  <c r="S6467" i="11" s="1"/>
  <c r="N6468" i="11"/>
  <c r="S6468" i="11" s="1"/>
  <c r="N6469" i="11"/>
  <c r="S6469" i="11" s="1"/>
  <c r="N6470" i="11"/>
  <c r="S6470" i="11" s="1"/>
  <c r="N6471" i="11"/>
  <c r="S6471" i="11" s="1"/>
  <c r="N6472" i="11"/>
  <c r="S6472" i="11" s="1"/>
  <c r="N6473" i="11"/>
  <c r="S6473" i="11" s="1"/>
  <c r="N6474" i="11"/>
  <c r="S6474" i="11" s="1"/>
  <c r="N6475" i="11"/>
  <c r="S6475" i="11" s="1"/>
  <c r="N6476" i="11"/>
  <c r="S6476" i="11" s="1"/>
  <c r="N6477" i="11"/>
  <c r="S6477" i="11" s="1"/>
  <c r="N6478" i="11"/>
  <c r="S6478" i="11" s="1"/>
  <c r="N6479" i="11"/>
  <c r="S6479" i="11" s="1"/>
  <c r="N6480" i="11"/>
  <c r="S6480" i="11" s="1"/>
  <c r="N6481" i="11"/>
  <c r="S6481" i="11" s="1"/>
  <c r="N6482" i="11"/>
  <c r="S6482" i="11" s="1"/>
  <c r="N6483" i="11"/>
  <c r="S6483" i="11" s="1"/>
  <c r="N6484" i="11"/>
  <c r="S6484" i="11" s="1"/>
  <c r="N6485" i="11"/>
  <c r="S6485" i="11" s="1"/>
  <c r="N6486" i="11"/>
  <c r="S6486" i="11" s="1"/>
  <c r="N6487" i="11"/>
  <c r="S6487" i="11" s="1"/>
  <c r="N6488" i="11"/>
  <c r="S6488" i="11" s="1"/>
  <c r="N6489" i="11"/>
  <c r="S6489" i="11" s="1"/>
  <c r="N6490" i="11"/>
  <c r="S6490" i="11" s="1"/>
  <c r="N6491" i="11"/>
  <c r="S6491" i="11" s="1"/>
  <c r="N6492" i="11"/>
  <c r="S6492" i="11" s="1"/>
  <c r="N6493" i="11"/>
  <c r="S6493" i="11" s="1"/>
  <c r="N6494" i="11"/>
  <c r="S6494" i="11" s="1"/>
  <c r="N6495" i="11"/>
  <c r="S6495" i="11" s="1"/>
  <c r="N6496" i="11"/>
  <c r="S6496" i="11" s="1"/>
  <c r="N6497" i="11"/>
  <c r="S6497" i="11" s="1"/>
  <c r="N6498" i="11"/>
  <c r="S6498" i="11" s="1"/>
  <c r="N6499" i="11"/>
  <c r="S6499" i="11" s="1"/>
  <c r="N6500" i="11"/>
  <c r="S6500" i="11" s="1"/>
  <c r="N6501" i="11"/>
  <c r="S6501" i="11" s="1"/>
  <c r="N6502" i="11"/>
  <c r="S6502" i="11" s="1"/>
  <c r="N6503" i="11"/>
  <c r="S6503" i="11" s="1"/>
  <c r="N6504" i="11"/>
  <c r="S6504" i="11" s="1"/>
  <c r="N6505" i="11"/>
  <c r="S6505" i="11" s="1"/>
  <c r="N6506" i="11"/>
  <c r="S6506" i="11" s="1"/>
  <c r="N6507" i="11"/>
  <c r="S6507" i="11" s="1"/>
  <c r="N6508" i="11"/>
  <c r="S6508" i="11" s="1"/>
  <c r="N6509" i="11"/>
  <c r="S6509" i="11" s="1"/>
  <c r="N6510" i="11"/>
  <c r="S6510" i="11" s="1"/>
  <c r="N6511" i="11"/>
  <c r="S6511" i="11" s="1"/>
  <c r="N6512" i="11"/>
  <c r="S6512" i="11" s="1"/>
  <c r="N6513" i="11"/>
  <c r="S6513" i="11" s="1"/>
  <c r="N6514" i="11"/>
  <c r="S6514" i="11" s="1"/>
  <c r="N6515" i="11"/>
  <c r="S6515" i="11" s="1"/>
  <c r="N6516" i="11"/>
  <c r="S6516" i="11" s="1"/>
  <c r="N6517" i="11"/>
  <c r="S6517" i="11" s="1"/>
  <c r="N6518" i="11"/>
  <c r="S6518" i="11" s="1"/>
  <c r="N6519" i="11"/>
  <c r="S6519" i="11" s="1"/>
  <c r="N6520" i="11"/>
  <c r="S6520" i="11" s="1"/>
  <c r="N6521" i="11"/>
  <c r="S6521" i="11" s="1"/>
  <c r="N6522" i="11"/>
  <c r="S6522" i="11" s="1"/>
  <c r="N6523" i="11"/>
  <c r="S6523" i="11" s="1"/>
  <c r="N6524" i="11"/>
  <c r="S6524" i="11" s="1"/>
  <c r="N6525" i="11"/>
  <c r="S6525" i="11" s="1"/>
  <c r="N6526" i="11"/>
  <c r="S6526" i="11" s="1"/>
  <c r="N6527" i="11"/>
  <c r="S6527" i="11" s="1"/>
  <c r="N6528" i="11"/>
  <c r="S6528" i="11" s="1"/>
  <c r="N6529" i="11"/>
  <c r="S6529" i="11" s="1"/>
  <c r="N6530" i="11"/>
  <c r="S6530" i="11" s="1"/>
  <c r="N6531" i="11"/>
  <c r="S6531" i="11" s="1"/>
  <c r="N6532" i="11"/>
  <c r="S6532" i="11" s="1"/>
  <c r="N6533" i="11"/>
  <c r="S6533" i="11" s="1"/>
  <c r="N6534" i="11"/>
  <c r="S6534" i="11" s="1"/>
  <c r="N6535" i="11"/>
  <c r="S6535" i="11" s="1"/>
  <c r="N6536" i="11"/>
  <c r="S6536" i="11" s="1"/>
  <c r="N6537" i="11"/>
  <c r="S6537" i="11" s="1"/>
  <c r="N6538" i="11"/>
  <c r="S6538" i="11" s="1"/>
  <c r="N6539" i="11"/>
  <c r="S6539" i="11" s="1"/>
  <c r="N6540" i="11"/>
  <c r="S6540" i="11" s="1"/>
  <c r="N6541" i="11"/>
  <c r="S6541" i="11" s="1"/>
  <c r="N6542" i="11"/>
  <c r="S6542" i="11" s="1"/>
  <c r="N6543" i="11"/>
  <c r="S6543" i="11" s="1"/>
  <c r="N6544" i="11"/>
  <c r="S6544" i="11" s="1"/>
  <c r="N6545" i="11"/>
  <c r="S6545" i="11" s="1"/>
  <c r="N6546" i="11"/>
  <c r="S6546" i="11" s="1"/>
  <c r="N6547" i="11"/>
  <c r="S6547" i="11" s="1"/>
  <c r="N6548" i="11"/>
  <c r="S6548" i="11" s="1"/>
  <c r="N6549" i="11"/>
  <c r="S6549" i="11" s="1"/>
  <c r="N6550" i="11"/>
  <c r="S6550" i="11" s="1"/>
  <c r="N6551" i="11"/>
  <c r="S6551" i="11" s="1"/>
  <c r="N6552" i="11"/>
  <c r="S6552" i="11" s="1"/>
  <c r="N6553" i="11"/>
  <c r="S6553" i="11" s="1"/>
  <c r="N6554" i="11"/>
  <c r="S6554" i="11" s="1"/>
  <c r="N6555" i="11"/>
  <c r="S6555" i="11" s="1"/>
  <c r="N6556" i="11"/>
  <c r="S6556" i="11" s="1"/>
  <c r="N6557" i="11"/>
  <c r="S6557" i="11" s="1"/>
  <c r="N6558" i="11"/>
  <c r="S6558" i="11" s="1"/>
  <c r="N6559" i="11"/>
  <c r="S6559" i="11" s="1"/>
  <c r="N6560" i="11"/>
  <c r="S6560" i="11" s="1"/>
  <c r="N6561" i="11"/>
  <c r="S6561" i="11" s="1"/>
  <c r="N6562" i="11"/>
  <c r="S6562" i="11" s="1"/>
  <c r="N6563" i="11"/>
  <c r="S6563" i="11" s="1"/>
  <c r="N6564" i="11"/>
  <c r="S6564" i="11" s="1"/>
  <c r="N6565" i="11"/>
  <c r="S6565" i="11" s="1"/>
  <c r="N6566" i="11"/>
  <c r="S6566" i="11" s="1"/>
  <c r="N6567" i="11"/>
  <c r="S6567" i="11" s="1"/>
  <c r="N6568" i="11"/>
  <c r="S6568" i="11" s="1"/>
  <c r="N6569" i="11"/>
  <c r="S6569" i="11" s="1"/>
  <c r="N6570" i="11"/>
  <c r="S6570" i="11" s="1"/>
  <c r="N6571" i="11"/>
  <c r="S6571" i="11" s="1"/>
  <c r="N6572" i="11"/>
  <c r="S6572" i="11" s="1"/>
  <c r="N6573" i="11"/>
  <c r="S6573" i="11" s="1"/>
  <c r="N6574" i="11"/>
  <c r="S6574" i="11" s="1"/>
  <c r="N6575" i="11"/>
  <c r="S6575" i="11" s="1"/>
  <c r="N6576" i="11"/>
  <c r="S6576" i="11" s="1"/>
  <c r="N6577" i="11"/>
  <c r="S6577" i="11" s="1"/>
  <c r="N6578" i="11"/>
  <c r="S6578" i="11" s="1"/>
  <c r="N6579" i="11"/>
  <c r="S6579" i="11" s="1"/>
  <c r="N6580" i="11"/>
  <c r="S6580" i="11" s="1"/>
  <c r="N6581" i="11"/>
  <c r="S6581" i="11" s="1"/>
  <c r="N6582" i="11"/>
  <c r="S6582" i="11" s="1"/>
  <c r="N6583" i="11"/>
  <c r="S6583" i="11" s="1"/>
  <c r="N6584" i="11"/>
  <c r="S6584" i="11" s="1"/>
  <c r="N6585" i="11"/>
  <c r="S6585" i="11" s="1"/>
  <c r="N6586" i="11"/>
  <c r="S6586" i="11" s="1"/>
  <c r="N6587" i="11"/>
  <c r="S6587" i="11" s="1"/>
  <c r="N6588" i="11"/>
  <c r="S6588" i="11" s="1"/>
  <c r="N6589" i="11"/>
  <c r="S6589" i="11" s="1"/>
  <c r="N6590" i="11"/>
  <c r="S6590" i="11" s="1"/>
  <c r="N6591" i="11"/>
  <c r="S6591" i="11" s="1"/>
  <c r="N6592" i="11"/>
  <c r="S6592" i="11" s="1"/>
  <c r="N6593" i="11"/>
  <c r="S6593" i="11" s="1"/>
  <c r="N6594" i="11"/>
  <c r="S6594" i="11" s="1"/>
  <c r="N6595" i="11"/>
  <c r="S6595" i="11" s="1"/>
  <c r="N6596" i="11"/>
  <c r="S6596" i="11" s="1"/>
  <c r="N6597" i="11"/>
  <c r="S6597" i="11" s="1"/>
  <c r="N6598" i="11"/>
  <c r="S6598" i="11" s="1"/>
  <c r="N6599" i="11"/>
  <c r="S6599" i="11" s="1"/>
  <c r="N6600" i="11"/>
  <c r="S6600" i="11" s="1"/>
  <c r="N6601" i="11"/>
  <c r="S6601" i="11" s="1"/>
  <c r="N6602" i="11"/>
  <c r="S6602" i="11" s="1"/>
  <c r="N6603" i="11"/>
  <c r="S6603" i="11" s="1"/>
  <c r="N6604" i="11"/>
  <c r="S6604" i="11" s="1"/>
  <c r="N6605" i="11"/>
  <c r="S6605" i="11" s="1"/>
  <c r="N6606" i="11"/>
  <c r="S6606" i="11" s="1"/>
  <c r="N6607" i="11"/>
  <c r="S6607" i="11" s="1"/>
  <c r="N6608" i="11"/>
  <c r="S6608" i="11" s="1"/>
  <c r="N6609" i="11"/>
  <c r="S6609" i="11" s="1"/>
  <c r="N6610" i="11"/>
  <c r="S6610" i="11" s="1"/>
  <c r="N6611" i="11"/>
  <c r="S6611" i="11" s="1"/>
  <c r="N6612" i="11"/>
  <c r="S6612" i="11" s="1"/>
  <c r="N6613" i="11"/>
  <c r="S6613" i="11" s="1"/>
  <c r="N6614" i="11"/>
  <c r="S6614" i="11" s="1"/>
  <c r="N6615" i="11"/>
  <c r="S6615" i="11" s="1"/>
  <c r="N6616" i="11"/>
  <c r="S6616" i="11" s="1"/>
  <c r="N6617" i="11"/>
  <c r="S6617" i="11" s="1"/>
  <c r="N6618" i="11"/>
  <c r="S6618" i="11" s="1"/>
  <c r="N6619" i="11"/>
  <c r="S6619" i="11" s="1"/>
  <c r="N6620" i="11"/>
  <c r="S6620" i="11" s="1"/>
  <c r="N6621" i="11"/>
  <c r="S6621" i="11" s="1"/>
  <c r="N6622" i="11"/>
  <c r="S6622" i="11" s="1"/>
  <c r="N6623" i="11"/>
  <c r="S6623" i="11" s="1"/>
  <c r="N6624" i="11"/>
  <c r="S6624" i="11" s="1"/>
  <c r="N6625" i="11"/>
  <c r="S6625" i="11" s="1"/>
  <c r="N6626" i="11"/>
  <c r="S6626" i="11" s="1"/>
  <c r="N6627" i="11"/>
  <c r="S6627" i="11" s="1"/>
  <c r="N6628" i="11"/>
  <c r="S6628" i="11" s="1"/>
  <c r="N6629" i="11"/>
  <c r="S6629" i="11" s="1"/>
  <c r="N6630" i="11"/>
  <c r="S6630" i="11" s="1"/>
  <c r="N6631" i="11"/>
  <c r="S6631" i="11" s="1"/>
  <c r="N6632" i="11"/>
  <c r="S6632" i="11" s="1"/>
  <c r="N6633" i="11"/>
  <c r="S6633" i="11" s="1"/>
  <c r="N6634" i="11"/>
  <c r="S6634" i="11" s="1"/>
  <c r="N6635" i="11"/>
  <c r="S6635" i="11" s="1"/>
  <c r="N6636" i="11"/>
  <c r="S6636" i="11" s="1"/>
  <c r="N6637" i="11"/>
  <c r="S6637" i="11" s="1"/>
  <c r="N6638" i="11"/>
  <c r="S6638" i="11" s="1"/>
  <c r="N6639" i="11"/>
  <c r="S6639" i="11" s="1"/>
  <c r="N6640" i="11"/>
  <c r="S6640" i="11" s="1"/>
  <c r="N6641" i="11"/>
  <c r="S6641" i="11" s="1"/>
  <c r="N6642" i="11"/>
  <c r="S6642" i="11" s="1"/>
  <c r="N6643" i="11"/>
  <c r="S6643" i="11" s="1"/>
  <c r="N6644" i="11"/>
  <c r="S6644" i="11" s="1"/>
  <c r="N6645" i="11"/>
  <c r="S6645" i="11" s="1"/>
  <c r="N6646" i="11"/>
  <c r="S6646" i="11" s="1"/>
  <c r="N6647" i="11"/>
  <c r="S6647" i="11" s="1"/>
  <c r="N6648" i="11"/>
  <c r="S6648" i="11" s="1"/>
  <c r="N6649" i="11"/>
  <c r="S6649" i="11" s="1"/>
  <c r="N6650" i="11"/>
  <c r="S6650" i="11" s="1"/>
  <c r="N6651" i="11"/>
  <c r="S6651" i="11" s="1"/>
  <c r="N6652" i="11"/>
  <c r="S6652" i="11" s="1"/>
  <c r="N6653" i="11"/>
  <c r="S6653" i="11" s="1"/>
  <c r="N6654" i="11"/>
  <c r="S6654" i="11" s="1"/>
  <c r="N6655" i="11"/>
  <c r="S6655" i="11" s="1"/>
  <c r="N6656" i="11"/>
  <c r="S6656" i="11" s="1"/>
  <c r="N6657" i="11"/>
  <c r="S6657" i="11" s="1"/>
  <c r="N6658" i="11"/>
  <c r="S6658" i="11" s="1"/>
  <c r="N6659" i="11"/>
  <c r="S6659" i="11" s="1"/>
  <c r="N6660" i="11"/>
  <c r="S6660" i="11" s="1"/>
  <c r="N6661" i="11"/>
  <c r="S6661" i="11" s="1"/>
  <c r="N6662" i="11"/>
  <c r="S6662" i="11" s="1"/>
  <c r="N6663" i="11"/>
  <c r="S6663" i="11" s="1"/>
  <c r="N6664" i="11"/>
  <c r="S6664" i="11" s="1"/>
  <c r="N6665" i="11"/>
  <c r="S6665" i="11" s="1"/>
  <c r="N6666" i="11"/>
  <c r="S6666" i="11" s="1"/>
  <c r="N6667" i="11"/>
  <c r="S6667" i="11" s="1"/>
  <c r="N6668" i="11"/>
  <c r="S6668" i="11" s="1"/>
  <c r="N6669" i="11"/>
  <c r="S6669" i="11" s="1"/>
  <c r="N6670" i="11"/>
  <c r="S6670" i="11" s="1"/>
  <c r="N6671" i="11"/>
  <c r="S6671" i="11" s="1"/>
  <c r="N6672" i="11"/>
  <c r="S6672" i="11" s="1"/>
  <c r="N6673" i="11"/>
  <c r="S6673" i="11" s="1"/>
  <c r="N6674" i="11"/>
  <c r="S6674" i="11" s="1"/>
  <c r="N6675" i="11"/>
  <c r="S6675" i="11" s="1"/>
  <c r="N6676" i="11"/>
  <c r="S6676" i="11" s="1"/>
  <c r="N6677" i="11"/>
  <c r="S6677" i="11" s="1"/>
  <c r="N6678" i="11"/>
  <c r="S6678" i="11" s="1"/>
  <c r="N6679" i="11"/>
  <c r="S6679" i="11" s="1"/>
  <c r="N6680" i="11"/>
  <c r="S6680" i="11" s="1"/>
  <c r="N6681" i="11"/>
  <c r="S6681" i="11" s="1"/>
  <c r="N6682" i="11"/>
  <c r="S6682" i="11" s="1"/>
  <c r="N6683" i="11"/>
  <c r="S6683" i="11" s="1"/>
  <c r="N6684" i="11"/>
  <c r="S6684" i="11" s="1"/>
  <c r="N6685" i="11"/>
  <c r="S6685" i="11" s="1"/>
  <c r="N6686" i="11"/>
  <c r="S6686" i="11" s="1"/>
  <c r="N6687" i="11"/>
  <c r="S6687" i="11" s="1"/>
  <c r="N6688" i="11"/>
  <c r="S6688" i="11" s="1"/>
  <c r="N6689" i="11"/>
  <c r="S6689" i="11" s="1"/>
  <c r="N6690" i="11"/>
  <c r="S6690" i="11" s="1"/>
  <c r="N6691" i="11"/>
  <c r="S6691" i="11" s="1"/>
  <c r="N6692" i="11"/>
  <c r="S6692" i="11" s="1"/>
  <c r="N6693" i="11"/>
  <c r="S6693" i="11" s="1"/>
  <c r="N6694" i="11"/>
  <c r="S6694" i="11" s="1"/>
  <c r="N6695" i="11"/>
  <c r="S6695" i="11" s="1"/>
  <c r="N6696" i="11"/>
  <c r="S6696" i="11" s="1"/>
  <c r="N6697" i="11"/>
  <c r="S6697" i="11" s="1"/>
  <c r="N6698" i="11"/>
  <c r="S6698" i="11" s="1"/>
  <c r="N6699" i="11"/>
  <c r="S6699" i="11" s="1"/>
  <c r="N6700" i="11"/>
  <c r="S6700" i="11" s="1"/>
  <c r="N6701" i="11"/>
  <c r="S6701" i="11" s="1"/>
  <c r="N6702" i="11"/>
  <c r="S6702" i="11" s="1"/>
  <c r="N6703" i="11"/>
  <c r="S6703" i="11" s="1"/>
  <c r="N6704" i="11"/>
  <c r="S6704" i="11" s="1"/>
  <c r="N6705" i="11"/>
  <c r="S6705" i="11" s="1"/>
  <c r="N6706" i="11"/>
  <c r="S6706" i="11" s="1"/>
  <c r="N6707" i="11"/>
  <c r="S6707" i="11" s="1"/>
  <c r="N6708" i="11"/>
  <c r="S6708" i="11" s="1"/>
  <c r="N6709" i="11"/>
  <c r="S6709" i="11" s="1"/>
  <c r="N6710" i="11"/>
  <c r="S6710" i="11" s="1"/>
  <c r="N6711" i="11"/>
  <c r="S6711" i="11" s="1"/>
  <c r="N6712" i="11"/>
  <c r="S6712" i="11" s="1"/>
  <c r="N6713" i="11"/>
  <c r="S6713" i="11" s="1"/>
  <c r="N6714" i="11"/>
  <c r="S6714" i="11" s="1"/>
  <c r="N6715" i="11"/>
  <c r="S6715" i="11" s="1"/>
  <c r="N6716" i="11"/>
  <c r="S6716" i="11" s="1"/>
  <c r="N6717" i="11"/>
  <c r="S6717" i="11" s="1"/>
  <c r="N6718" i="11"/>
  <c r="S6718" i="11" s="1"/>
  <c r="N6719" i="11"/>
  <c r="S6719" i="11" s="1"/>
  <c r="N6720" i="11"/>
  <c r="S6720" i="11" s="1"/>
  <c r="N6721" i="11"/>
  <c r="S6721" i="11" s="1"/>
  <c r="N6722" i="11"/>
  <c r="S6722" i="11" s="1"/>
  <c r="N6723" i="11"/>
  <c r="S6723" i="11" s="1"/>
  <c r="N6724" i="11"/>
  <c r="S6724" i="11" s="1"/>
  <c r="N6725" i="11"/>
  <c r="S6725" i="11" s="1"/>
  <c r="N6726" i="11"/>
  <c r="S6726" i="11" s="1"/>
  <c r="N6727" i="11"/>
  <c r="S6727" i="11" s="1"/>
  <c r="N6728" i="11"/>
  <c r="S6728" i="11" s="1"/>
  <c r="N6729" i="11"/>
  <c r="S6729" i="11" s="1"/>
  <c r="N6730" i="11"/>
  <c r="S6730" i="11" s="1"/>
  <c r="N6731" i="11"/>
  <c r="S6731" i="11" s="1"/>
  <c r="N6732" i="11"/>
  <c r="S6732" i="11" s="1"/>
  <c r="N6733" i="11"/>
  <c r="S6733" i="11" s="1"/>
  <c r="N6734" i="11"/>
  <c r="S6734" i="11" s="1"/>
  <c r="N6735" i="11"/>
  <c r="S6735" i="11" s="1"/>
  <c r="N6736" i="11"/>
  <c r="S6736" i="11" s="1"/>
  <c r="N6737" i="11"/>
  <c r="S6737" i="11" s="1"/>
  <c r="N6738" i="11"/>
  <c r="S6738" i="11" s="1"/>
  <c r="N6739" i="11"/>
  <c r="S6739" i="11" s="1"/>
  <c r="N6740" i="11"/>
  <c r="S6740" i="11" s="1"/>
  <c r="N6741" i="11"/>
  <c r="S6741" i="11" s="1"/>
  <c r="N6742" i="11"/>
  <c r="S6742" i="11" s="1"/>
  <c r="N6743" i="11"/>
  <c r="S6743" i="11" s="1"/>
  <c r="N6744" i="11"/>
  <c r="S6744" i="11" s="1"/>
  <c r="N6745" i="11"/>
  <c r="S6745" i="11" s="1"/>
  <c r="N6746" i="11"/>
  <c r="S6746" i="11" s="1"/>
  <c r="N6747" i="11"/>
  <c r="S6747" i="11" s="1"/>
  <c r="N6748" i="11"/>
  <c r="S6748" i="11" s="1"/>
  <c r="N6749" i="11"/>
  <c r="S6749" i="11" s="1"/>
  <c r="N6750" i="11"/>
  <c r="S6750" i="11" s="1"/>
  <c r="N6751" i="11"/>
  <c r="S6751" i="11" s="1"/>
  <c r="N6752" i="11"/>
  <c r="S6752" i="11" s="1"/>
  <c r="N6753" i="11"/>
  <c r="S6753" i="11" s="1"/>
  <c r="N6754" i="11"/>
  <c r="S6754" i="11" s="1"/>
  <c r="N6755" i="11"/>
  <c r="S6755" i="11" s="1"/>
  <c r="N6756" i="11"/>
  <c r="S6756" i="11" s="1"/>
  <c r="N6757" i="11"/>
  <c r="S6757" i="11" s="1"/>
  <c r="N6758" i="11"/>
  <c r="S6758" i="11" s="1"/>
  <c r="N6759" i="11"/>
  <c r="S6759" i="11" s="1"/>
  <c r="N6760" i="11"/>
  <c r="S6760" i="11" s="1"/>
  <c r="N6761" i="11"/>
  <c r="S6761" i="11" s="1"/>
  <c r="N6762" i="11"/>
  <c r="S6762" i="11" s="1"/>
  <c r="N6763" i="11"/>
  <c r="S6763" i="11" s="1"/>
  <c r="N6764" i="11"/>
  <c r="S6764" i="11" s="1"/>
  <c r="N6765" i="11"/>
  <c r="S6765" i="11" s="1"/>
  <c r="N6766" i="11"/>
  <c r="S6766" i="11" s="1"/>
  <c r="N6767" i="11"/>
  <c r="S6767" i="11" s="1"/>
  <c r="N6768" i="11"/>
  <c r="S6768" i="11" s="1"/>
  <c r="N6769" i="11"/>
  <c r="S6769" i="11" s="1"/>
  <c r="N6770" i="11"/>
  <c r="S6770" i="11" s="1"/>
  <c r="N6771" i="11"/>
  <c r="S6771" i="11" s="1"/>
  <c r="N6772" i="11"/>
  <c r="S6772" i="11" s="1"/>
  <c r="N6773" i="11"/>
  <c r="S6773" i="11" s="1"/>
  <c r="N6774" i="11"/>
  <c r="S6774" i="11" s="1"/>
  <c r="N6775" i="11"/>
  <c r="S6775" i="11" s="1"/>
  <c r="N6776" i="11"/>
  <c r="S6776" i="11" s="1"/>
  <c r="N6777" i="11"/>
  <c r="S6777" i="11" s="1"/>
  <c r="N6778" i="11"/>
  <c r="S6778" i="11" s="1"/>
  <c r="N6779" i="11"/>
  <c r="S6779" i="11" s="1"/>
  <c r="N6780" i="11"/>
  <c r="S6780" i="11" s="1"/>
  <c r="N6781" i="11"/>
  <c r="S6781" i="11" s="1"/>
  <c r="N6782" i="11"/>
  <c r="S6782" i="11" s="1"/>
  <c r="N6783" i="11"/>
  <c r="S6783" i="11" s="1"/>
  <c r="N6784" i="11"/>
  <c r="S6784" i="11" s="1"/>
  <c r="N6785" i="11"/>
  <c r="S6785" i="11" s="1"/>
  <c r="N6786" i="11"/>
  <c r="S6786" i="11" s="1"/>
  <c r="N6787" i="11"/>
  <c r="S6787" i="11" s="1"/>
  <c r="N6788" i="11"/>
  <c r="S6788" i="11" s="1"/>
  <c r="N6789" i="11"/>
  <c r="S6789" i="11" s="1"/>
  <c r="N6790" i="11"/>
  <c r="S6790" i="11" s="1"/>
  <c r="N6791" i="11"/>
  <c r="S6791" i="11" s="1"/>
  <c r="N6792" i="11"/>
  <c r="S6792" i="11" s="1"/>
  <c r="N6793" i="11"/>
  <c r="S6793" i="11" s="1"/>
  <c r="N6794" i="11"/>
  <c r="S6794" i="11" s="1"/>
  <c r="N6795" i="11"/>
  <c r="S6795" i="11" s="1"/>
  <c r="N6796" i="11"/>
  <c r="S6796" i="11" s="1"/>
  <c r="N6797" i="11"/>
  <c r="S6797" i="11" s="1"/>
  <c r="N6798" i="11"/>
  <c r="S6798" i="11" s="1"/>
  <c r="N6799" i="11"/>
  <c r="S6799" i="11" s="1"/>
  <c r="N6800" i="11"/>
  <c r="S6800" i="11" s="1"/>
  <c r="N6801" i="11"/>
  <c r="S6801" i="11" s="1"/>
  <c r="N6802" i="11"/>
  <c r="S6802" i="11" s="1"/>
  <c r="N6803" i="11"/>
  <c r="S6803" i="11" s="1"/>
  <c r="N6804" i="11"/>
  <c r="S6804" i="11" s="1"/>
  <c r="N6805" i="11"/>
  <c r="S6805" i="11" s="1"/>
  <c r="N6806" i="11"/>
  <c r="S6806" i="11" s="1"/>
  <c r="N6807" i="11"/>
  <c r="S6807" i="11" s="1"/>
  <c r="N6808" i="11"/>
  <c r="S6808" i="11" s="1"/>
  <c r="N6809" i="11"/>
  <c r="S6809" i="11" s="1"/>
  <c r="N6810" i="11"/>
  <c r="S6810" i="11" s="1"/>
  <c r="N6811" i="11"/>
  <c r="S6811" i="11" s="1"/>
  <c r="N6812" i="11"/>
  <c r="S6812" i="11" s="1"/>
  <c r="N6813" i="11"/>
  <c r="S6813" i="11" s="1"/>
  <c r="N6814" i="11"/>
  <c r="S6814" i="11" s="1"/>
  <c r="N6815" i="11"/>
  <c r="S6815" i="11" s="1"/>
  <c r="N6816" i="11"/>
  <c r="S6816" i="11" s="1"/>
  <c r="N6817" i="11"/>
  <c r="S6817" i="11" s="1"/>
  <c r="N6818" i="11"/>
  <c r="S6818" i="11" s="1"/>
  <c r="N6819" i="11"/>
  <c r="S6819" i="11" s="1"/>
  <c r="N6820" i="11"/>
  <c r="S6820" i="11" s="1"/>
  <c r="N6821" i="11"/>
  <c r="S6821" i="11" s="1"/>
  <c r="N6822" i="11"/>
  <c r="S6822" i="11" s="1"/>
  <c r="N6823" i="11"/>
  <c r="S6823" i="11" s="1"/>
  <c r="N6824" i="11"/>
  <c r="S6824" i="11" s="1"/>
  <c r="N6825" i="11"/>
  <c r="S6825" i="11" s="1"/>
  <c r="N6826" i="11"/>
  <c r="S6826" i="11" s="1"/>
  <c r="N6827" i="11"/>
  <c r="S6827" i="11" s="1"/>
  <c r="N6828" i="11"/>
  <c r="S6828" i="11" s="1"/>
  <c r="N6829" i="11"/>
  <c r="S6829" i="11" s="1"/>
  <c r="N6830" i="11"/>
  <c r="S6830" i="11" s="1"/>
  <c r="N6831" i="11"/>
  <c r="S6831" i="11" s="1"/>
  <c r="N6832" i="11"/>
  <c r="S6832" i="11" s="1"/>
  <c r="N6833" i="11"/>
  <c r="S6833" i="11" s="1"/>
  <c r="N6834" i="11"/>
  <c r="S6834" i="11" s="1"/>
  <c r="N6835" i="11"/>
  <c r="S6835" i="11" s="1"/>
  <c r="N6836" i="11"/>
  <c r="S6836" i="11" s="1"/>
  <c r="N6837" i="11"/>
  <c r="S6837" i="11" s="1"/>
  <c r="N6838" i="11"/>
  <c r="S6838" i="11" s="1"/>
  <c r="N6839" i="11"/>
  <c r="S6839" i="11" s="1"/>
  <c r="N6840" i="11"/>
  <c r="S6840" i="11" s="1"/>
  <c r="N6841" i="11"/>
  <c r="S6841" i="11" s="1"/>
  <c r="N6842" i="11"/>
  <c r="S6842" i="11" s="1"/>
  <c r="N6843" i="11"/>
  <c r="S6843" i="11" s="1"/>
  <c r="N6844" i="11"/>
  <c r="S6844" i="11" s="1"/>
  <c r="N6845" i="11"/>
  <c r="S6845" i="11" s="1"/>
  <c r="N6846" i="11"/>
  <c r="S6846" i="11" s="1"/>
  <c r="N6847" i="11"/>
  <c r="S6847" i="11" s="1"/>
  <c r="N6848" i="11"/>
  <c r="S6848" i="11" s="1"/>
  <c r="N6849" i="11"/>
  <c r="S6849" i="11" s="1"/>
  <c r="N6850" i="11"/>
  <c r="S6850" i="11" s="1"/>
  <c r="N6851" i="11"/>
  <c r="S6851" i="11" s="1"/>
  <c r="N6852" i="11"/>
  <c r="S6852" i="11" s="1"/>
  <c r="N6853" i="11"/>
  <c r="S6853" i="11" s="1"/>
  <c r="N6854" i="11"/>
  <c r="S6854" i="11" s="1"/>
  <c r="N6855" i="11"/>
  <c r="S6855" i="11" s="1"/>
  <c r="N6856" i="11"/>
  <c r="S6856" i="11" s="1"/>
  <c r="N6857" i="11"/>
  <c r="S6857" i="11" s="1"/>
  <c r="N6858" i="11"/>
  <c r="S6858" i="11" s="1"/>
  <c r="N6859" i="11"/>
  <c r="S6859" i="11" s="1"/>
  <c r="N6860" i="11"/>
  <c r="S6860" i="11" s="1"/>
  <c r="N6861" i="11"/>
  <c r="S6861" i="11" s="1"/>
  <c r="N6862" i="11"/>
  <c r="S6862" i="11" s="1"/>
  <c r="N6863" i="11"/>
  <c r="S6863" i="11" s="1"/>
  <c r="N6864" i="11"/>
  <c r="S6864" i="11" s="1"/>
  <c r="N6865" i="11"/>
  <c r="S6865" i="11" s="1"/>
  <c r="N6866" i="11"/>
  <c r="S6866" i="11" s="1"/>
  <c r="N6867" i="11"/>
  <c r="S6867" i="11" s="1"/>
  <c r="N6868" i="11"/>
  <c r="S6868" i="11" s="1"/>
  <c r="N6869" i="11"/>
  <c r="S6869" i="11" s="1"/>
  <c r="N6870" i="11"/>
  <c r="S6870" i="11" s="1"/>
  <c r="N6871" i="11"/>
  <c r="S6871" i="11" s="1"/>
  <c r="N6872" i="11"/>
  <c r="S6872" i="11" s="1"/>
  <c r="N6873" i="11"/>
  <c r="S6873" i="11" s="1"/>
  <c r="N6874" i="11"/>
  <c r="S6874" i="11" s="1"/>
  <c r="N6875" i="11"/>
  <c r="S6875" i="11" s="1"/>
  <c r="N6876" i="11"/>
  <c r="S6876" i="11" s="1"/>
  <c r="N6877" i="11"/>
  <c r="S6877" i="11" s="1"/>
  <c r="N6878" i="11"/>
  <c r="S6878" i="11" s="1"/>
  <c r="N6879" i="11"/>
  <c r="S6879" i="11" s="1"/>
  <c r="N6880" i="11"/>
  <c r="S6880" i="11" s="1"/>
  <c r="N6881" i="11"/>
  <c r="S6881" i="11" s="1"/>
  <c r="N6882" i="11"/>
  <c r="S6882" i="11" s="1"/>
  <c r="N6883" i="11"/>
  <c r="S6883" i="11" s="1"/>
  <c r="N6884" i="11"/>
  <c r="S6884" i="11" s="1"/>
  <c r="N6885" i="11"/>
  <c r="S6885" i="11" s="1"/>
  <c r="N6886" i="11"/>
  <c r="S6886" i="11" s="1"/>
  <c r="N6887" i="11"/>
  <c r="S6887" i="11" s="1"/>
  <c r="N6888" i="11"/>
  <c r="S6888" i="11" s="1"/>
  <c r="N6889" i="11"/>
  <c r="S6889" i="11" s="1"/>
  <c r="N6890" i="11"/>
  <c r="S6890" i="11" s="1"/>
  <c r="N6891" i="11"/>
  <c r="S6891" i="11" s="1"/>
  <c r="N6892" i="11"/>
  <c r="S6892" i="11" s="1"/>
  <c r="N6893" i="11"/>
  <c r="S6893" i="11" s="1"/>
  <c r="N6894" i="11"/>
  <c r="S6894" i="11" s="1"/>
  <c r="N6895" i="11"/>
  <c r="S6895" i="11" s="1"/>
  <c r="N6896" i="11"/>
  <c r="S6896" i="11" s="1"/>
  <c r="N6897" i="11"/>
  <c r="S6897" i="11" s="1"/>
  <c r="N6898" i="11"/>
  <c r="S6898" i="11" s="1"/>
  <c r="N6899" i="11"/>
  <c r="S6899" i="11" s="1"/>
  <c r="N6900" i="11"/>
  <c r="S6900" i="11" s="1"/>
  <c r="N6901" i="11"/>
  <c r="S6901" i="11" s="1"/>
  <c r="N6902" i="11"/>
  <c r="S6902" i="11" s="1"/>
  <c r="N6903" i="11"/>
  <c r="S6903" i="11" s="1"/>
  <c r="N6904" i="11"/>
  <c r="S6904" i="11" s="1"/>
  <c r="N6905" i="11"/>
  <c r="S6905" i="11" s="1"/>
  <c r="N6906" i="11"/>
  <c r="S6906" i="11" s="1"/>
  <c r="N6907" i="11"/>
  <c r="S6907" i="11" s="1"/>
  <c r="N6908" i="11"/>
  <c r="S6908" i="11" s="1"/>
  <c r="N6909" i="11"/>
  <c r="S6909" i="11" s="1"/>
  <c r="N6910" i="11"/>
  <c r="S6910" i="11" s="1"/>
  <c r="N6911" i="11"/>
  <c r="S6911" i="11" s="1"/>
  <c r="N6912" i="11"/>
  <c r="S6912" i="11" s="1"/>
  <c r="N6913" i="11"/>
  <c r="S6913" i="11" s="1"/>
  <c r="N6914" i="11"/>
  <c r="S6914" i="11" s="1"/>
  <c r="N6915" i="11"/>
  <c r="S6915" i="11" s="1"/>
  <c r="N6916" i="11"/>
  <c r="S6916" i="11" s="1"/>
  <c r="N6917" i="11"/>
  <c r="S6917" i="11" s="1"/>
  <c r="N6918" i="11"/>
  <c r="S6918" i="11" s="1"/>
  <c r="N6919" i="11"/>
  <c r="S6919" i="11" s="1"/>
  <c r="N6920" i="11"/>
  <c r="S6920" i="11" s="1"/>
  <c r="N6921" i="11"/>
  <c r="S6921" i="11" s="1"/>
  <c r="N6922" i="11"/>
  <c r="S6922" i="11" s="1"/>
  <c r="N6923" i="11"/>
  <c r="S6923" i="11" s="1"/>
  <c r="N6924" i="11"/>
  <c r="S6924" i="11" s="1"/>
  <c r="N6925" i="11"/>
  <c r="S6925" i="11" s="1"/>
  <c r="N6926" i="11"/>
  <c r="S6926" i="11" s="1"/>
  <c r="N6927" i="11"/>
  <c r="S6927" i="11" s="1"/>
  <c r="N6928" i="11"/>
  <c r="S6928" i="11" s="1"/>
  <c r="N6929" i="11"/>
  <c r="S6929" i="11" s="1"/>
  <c r="N6930" i="11"/>
  <c r="S6930" i="11" s="1"/>
  <c r="N6931" i="11"/>
  <c r="S6931" i="11" s="1"/>
  <c r="N6932" i="11"/>
  <c r="S6932" i="11" s="1"/>
  <c r="N6933" i="11"/>
  <c r="S6933" i="11" s="1"/>
  <c r="N6934" i="11"/>
  <c r="S6934" i="11" s="1"/>
  <c r="N6935" i="11"/>
  <c r="S6935" i="11" s="1"/>
  <c r="N6936" i="11"/>
  <c r="S6936" i="11" s="1"/>
  <c r="N6937" i="11"/>
  <c r="S6937" i="11" s="1"/>
  <c r="N6938" i="11"/>
  <c r="S6938" i="11" s="1"/>
  <c r="N6939" i="11"/>
  <c r="S6939" i="11" s="1"/>
  <c r="N6940" i="11"/>
  <c r="S6940" i="11" s="1"/>
  <c r="N6941" i="11"/>
  <c r="S6941" i="11" s="1"/>
  <c r="N6942" i="11"/>
  <c r="S6942" i="11" s="1"/>
  <c r="N6943" i="11"/>
  <c r="S6943" i="11" s="1"/>
  <c r="N6944" i="11"/>
  <c r="S6944" i="11" s="1"/>
  <c r="N6945" i="11"/>
  <c r="S6945" i="11" s="1"/>
  <c r="N6946" i="11"/>
  <c r="S6946" i="11" s="1"/>
  <c r="N6947" i="11"/>
  <c r="S6947" i="11" s="1"/>
  <c r="N6948" i="11"/>
  <c r="S6948" i="11" s="1"/>
  <c r="N6949" i="11"/>
  <c r="S6949" i="11" s="1"/>
  <c r="N6950" i="11"/>
  <c r="S6950" i="11" s="1"/>
  <c r="N6951" i="11"/>
  <c r="S6951" i="11" s="1"/>
  <c r="N6952" i="11"/>
  <c r="S6952" i="11" s="1"/>
  <c r="N6953" i="11"/>
  <c r="S6953" i="11" s="1"/>
  <c r="N6954" i="11"/>
  <c r="S6954" i="11" s="1"/>
  <c r="N6955" i="11"/>
  <c r="S6955" i="11" s="1"/>
  <c r="N6956" i="11"/>
  <c r="S6956" i="11" s="1"/>
  <c r="N6957" i="11"/>
  <c r="S6957" i="11" s="1"/>
  <c r="N6958" i="11"/>
  <c r="S6958" i="11" s="1"/>
  <c r="N6959" i="11"/>
  <c r="S6959" i="11" s="1"/>
  <c r="N6960" i="11"/>
  <c r="S6960" i="11" s="1"/>
  <c r="N6961" i="11"/>
  <c r="S6961" i="11" s="1"/>
  <c r="N6962" i="11"/>
  <c r="S6962" i="11" s="1"/>
  <c r="N6963" i="11"/>
  <c r="S6963" i="11" s="1"/>
  <c r="N6964" i="11"/>
  <c r="S6964" i="11" s="1"/>
  <c r="N6965" i="11"/>
  <c r="S6965" i="11" s="1"/>
  <c r="N6966" i="11"/>
  <c r="S6966" i="11" s="1"/>
  <c r="N6967" i="11"/>
  <c r="S6967" i="11" s="1"/>
  <c r="N6968" i="11"/>
  <c r="S6968" i="11" s="1"/>
  <c r="N6969" i="11"/>
  <c r="S6969" i="11" s="1"/>
  <c r="N6970" i="11"/>
  <c r="S6970" i="11" s="1"/>
  <c r="N6971" i="11"/>
  <c r="S6971" i="11" s="1"/>
  <c r="N6972" i="11"/>
  <c r="S6972" i="11" s="1"/>
  <c r="N6973" i="11"/>
  <c r="S6973" i="11" s="1"/>
  <c r="N6974" i="11"/>
  <c r="S6974" i="11" s="1"/>
  <c r="N6975" i="11"/>
  <c r="S6975" i="11" s="1"/>
  <c r="N6976" i="11"/>
  <c r="S6976" i="11" s="1"/>
  <c r="N6977" i="11"/>
  <c r="S6977" i="11" s="1"/>
  <c r="N6978" i="11"/>
  <c r="S6978" i="11" s="1"/>
  <c r="N6979" i="11"/>
  <c r="S6979" i="11" s="1"/>
  <c r="N6980" i="11"/>
  <c r="S6980" i="11" s="1"/>
  <c r="N6981" i="11"/>
  <c r="S6981" i="11" s="1"/>
  <c r="N6982" i="11"/>
  <c r="S6982" i="11" s="1"/>
  <c r="N6983" i="11"/>
  <c r="S6983" i="11" s="1"/>
  <c r="N6984" i="11"/>
  <c r="S6984" i="11" s="1"/>
  <c r="N6985" i="11"/>
  <c r="S6985" i="11" s="1"/>
  <c r="N6986" i="11"/>
  <c r="S6986" i="11" s="1"/>
  <c r="N6987" i="11"/>
  <c r="S6987" i="11" s="1"/>
  <c r="N6988" i="11"/>
  <c r="S6988" i="11" s="1"/>
  <c r="N6989" i="11"/>
  <c r="S6989" i="11" s="1"/>
  <c r="N6990" i="11"/>
  <c r="S6990" i="11" s="1"/>
  <c r="N6991" i="11"/>
  <c r="S6991" i="11" s="1"/>
  <c r="N6992" i="11"/>
  <c r="S6992" i="11" s="1"/>
  <c r="N6993" i="11"/>
  <c r="S6993" i="11" s="1"/>
  <c r="N6994" i="11"/>
  <c r="S6994" i="11" s="1"/>
  <c r="N6995" i="11"/>
  <c r="S6995" i="11" s="1"/>
  <c r="N6996" i="11"/>
  <c r="S6996" i="11" s="1"/>
  <c r="N6997" i="11"/>
  <c r="S6997" i="11" s="1"/>
  <c r="N6998" i="11"/>
  <c r="S6998" i="11" s="1"/>
  <c r="N6999" i="11"/>
  <c r="S6999" i="11" s="1"/>
  <c r="N7000" i="11"/>
  <c r="S7000" i="11" s="1"/>
  <c r="N7001" i="11"/>
  <c r="S7001" i="11" s="1"/>
  <c r="N7002" i="11"/>
  <c r="S7002" i="11" s="1"/>
  <c r="N7003" i="11"/>
  <c r="S7003" i="11" s="1"/>
  <c r="N7004" i="11"/>
  <c r="S7004" i="11" s="1"/>
  <c r="N7005" i="11"/>
  <c r="S7005" i="11" s="1"/>
  <c r="N7006" i="11"/>
  <c r="S7006" i="11" s="1"/>
  <c r="N7007" i="11"/>
  <c r="S7007" i="11" s="1"/>
  <c r="N7008" i="11"/>
  <c r="S7008" i="11" s="1"/>
  <c r="N7009" i="11"/>
  <c r="S7009" i="11" s="1"/>
  <c r="N7010" i="11"/>
  <c r="S7010" i="11" s="1"/>
  <c r="N7011" i="11"/>
  <c r="S7011" i="11" s="1"/>
  <c r="N7012" i="11"/>
  <c r="S7012" i="11" s="1"/>
  <c r="N7013" i="11"/>
  <c r="S7013" i="11" s="1"/>
  <c r="N7014" i="11"/>
  <c r="S7014" i="11" s="1"/>
  <c r="N7015" i="11"/>
  <c r="S7015" i="11" s="1"/>
  <c r="N7016" i="11"/>
  <c r="S7016" i="11" s="1"/>
  <c r="N7017" i="11"/>
  <c r="S7017" i="11" s="1"/>
  <c r="N7018" i="11"/>
  <c r="S7018" i="11" s="1"/>
  <c r="N7019" i="11"/>
  <c r="S7019" i="11" s="1"/>
  <c r="N7020" i="11"/>
  <c r="S7020" i="11" s="1"/>
  <c r="N7021" i="11"/>
  <c r="S7021" i="11" s="1"/>
  <c r="N7022" i="11"/>
  <c r="S7022" i="11" s="1"/>
  <c r="N7023" i="11"/>
  <c r="S7023" i="11" s="1"/>
  <c r="N7024" i="11"/>
  <c r="S7024" i="11" s="1"/>
  <c r="N7025" i="11"/>
  <c r="S7025" i="11" s="1"/>
  <c r="N7026" i="11"/>
  <c r="S7026" i="11" s="1"/>
  <c r="N7027" i="11"/>
  <c r="S7027" i="11" s="1"/>
  <c r="N7028" i="11"/>
  <c r="S7028" i="11" s="1"/>
  <c r="N7029" i="11"/>
  <c r="S7029" i="11" s="1"/>
  <c r="N7030" i="11"/>
  <c r="S7030" i="11" s="1"/>
  <c r="N7031" i="11"/>
  <c r="S7031" i="11" s="1"/>
  <c r="N7032" i="11"/>
  <c r="S7032" i="11" s="1"/>
  <c r="N7033" i="11"/>
  <c r="S7033" i="11" s="1"/>
  <c r="N7034" i="11"/>
  <c r="S7034" i="11" s="1"/>
  <c r="N7035" i="11"/>
  <c r="S7035" i="11" s="1"/>
  <c r="N7036" i="11"/>
  <c r="S7036" i="11" s="1"/>
  <c r="N7037" i="11"/>
  <c r="S7037" i="11" s="1"/>
  <c r="N7038" i="11"/>
  <c r="S7038" i="11" s="1"/>
  <c r="N7039" i="11"/>
  <c r="S7039" i="11" s="1"/>
  <c r="N7040" i="11"/>
  <c r="S7040" i="11" s="1"/>
  <c r="N7041" i="11"/>
  <c r="S7041" i="11" s="1"/>
  <c r="N7042" i="11"/>
  <c r="S7042" i="11" s="1"/>
  <c r="N7043" i="11"/>
  <c r="S7043" i="11" s="1"/>
  <c r="N7044" i="11"/>
  <c r="S7044" i="11" s="1"/>
  <c r="N7045" i="11"/>
  <c r="S7045" i="11" s="1"/>
  <c r="N7046" i="11"/>
  <c r="S7046" i="11" s="1"/>
  <c r="N7047" i="11"/>
  <c r="S7047" i="11" s="1"/>
  <c r="N7048" i="11"/>
  <c r="S7048" i="11" s="1"/>
  <c r="N7049" i="11"/>
  <c r="S7049" i="11" s="1"/>
  <c r="N7050" i="11"/>
  <c r="S7050" i="11" s="1"/>
  <c r="N7051" i="11"/>
  <c r="S7051" i="11" s="1"/>
  <c r="N7052" i="11"/>
  <c r="S7052" i="11" s="1"/>
  <c r="N7053" i="11"/>
  <c r="S7053" i="11" s="1"/>
  <c r="N7054" i="11"/>
  <c r="S7054" i="11" s="1"/>
  <c r="N7055" i="11"/>
  <c r="S7055" i="11" s="1"/>
  <c r="N7056" i="11"/>
  <c r="S7056" i="11" s="1"/>
  <c r="N7057" i="11"/>
  <c r="S7057" i="11" s="1"/>
  <c r="N7058" i="11"/>
  <c r="S7058" i="11" s="1"/>
  <c r="N7059" i="11"/>
  <c r="S7059" i="11" s="1"/>
  <c r="N7060" i="11"/>
  <c r="S7060" i="11" s="1"/>
  <c r="N7061" i="11"/>
  <c r="S7061" i="11" s="1"/>
  <c r="N7062" i="11"/>
  <c r="S7062" i="11" s="1"/>
  <c r="N7063" i="11"/>
  <c r="S7063" i="11" s="1"/>
  <c r="N7064" i="11"/>
  <c r="S7064" i="11" s="1"/>
  <c r="N7065" i="11"/>
  <c r="S7065" i="11" s="1"/>
  <c r="N7066" i="11"/>
  <c r="S7066" i="11" s="1"/>
  <c r="N7067" i="11"/>
  <c r="S7067" i="11" s="1"/>
  <c r="N7068" i="11"/>
  <c r="S7068" i="11" s="1"/>
  <c r="N7069" i="11"/>
  <c r="S7069" i="11" s="1"/>
  <c r="N7070" i="11"/>
  <c r="S7070" i="11" s="1"/>
  <c r="N7071" i="11"/>
  <c r="S7071" i="11" s="1"/>
  <c r="N7072" i="11"/>
  <c r="S7072" i="11" s="1"/>
  <c r="N7073" i="11"/>
  <c r="S7073" i="11" s="1"/>
  <c r="N7074" i="11"/>
  <c r="S7074" i="11" s="1"/>
  <c r="N7075" i="11"/>
  <c r="S7075" i="11" s="1"/>
  <c r="N7076" i="11"/>
  <c r="S7076" i="11" s="1"/>
  <c r="N7077" i="11"/>
  <c r="S7077" i="11" s="1"/>
  <c r="N7078" i="11"/>
  <c r="S7078" i="11" s="1"/>
  <c r="N7079" i="11"/>
  <c r="S7079" i="11" s="1"/>
  <c r="N7080" i="11"/>
  <c r="S7080" i="11" s="1"/>
  <c r="N7081" i="11"/>
  <c r="S7081" i="11" s="1"/>
  <c r="N7082" i="11"/>
  <c r="S7082" i="11" s="1"/>
  <c r="N7083" i="11"/>
  <c r="S7083" i="11" s="1"/>
  <c r="N7084" i="11"/>
  <c r="S7084" i="11" s="1"/>
  <c r="N7085" i="11"/>
  <c r="S7085" i="11" s="1"/>
  <c r="N7086" i="11"/>
  <c r="S7086" i="11" s="1"/>
  <c r="N7087" i="11"/>
  <c r="S7087" i="11" s="1"/>
  <c r="N7088" i="11"/>
  <c r="S7088" i="11" s="1"/>
  <c r="N7089" i="11"/>
  <c r="S7089" i="11" s="1"/>
  <c r="N7090" i="11"/>
  <c r="S7090" i="11" s="1"/>
  <c r="N7091" i="11"/>
  <c r="S7091" i="11" s="1"/>
  <c r="N7092" i="11"/>
  <c r="S7092" i="11" s="1"/>
  <c r="N7093" i="11"/>
  <c r="S7093" i="11" s="1"/>
  <c r="N7094" i="11"/>
  <c r="S7094" i="11" s="1"/>
  <c r="N7095" i="11"/>
  <c r="S7095" i="11" s="1"/>
  <c r="N7096" i="11"/>
  <c r="S7096" i="11" s="1"/>
  <c r="N7097" i="11"/>
  <c r="S7097" i="11" s="1"/>
  <c r="N7098" i="11"/>
  <c r="S7098" i="11" s="1"/>
  <c r="N7099" i="11"/>
  <c r="S7099" i="11" s="1"/>
  <c r="N7100" i="11"/>
  <c r="S7100" i="11" s="1"/>
  <c r="N7101" i="11"/>
  <c r="S7101" i="11" s="1"/>
  <c r="N7102" i="11"/>
  <c r="S7102" i="11" s="1"/>
  <c r="N7103" i="11"/>
  <c r="S7103" i="11" s="1"/>
  <c r="N7104" i="11"/>
  <c r="S7104" i="11" s="1"/>
  <c r="N7105" i="11"/>
  <c r="S7105" i="11" s="1"/>
  <c r="N7106" i="11"/>
  <c r="S7106" i="11" s="1"/>
  <c r="N7107" i="11"/>
  <c r="S7107" i="11" s="1"/>
  <c r="N7108" i="11"/>
  <c r="S7108" i="11" s="1"/>
  <c r="N7109" i="11"/>
  <c r="S7109" i="11" s="1"/>
  <c r="N7110" i="11"/>
  <c r="S7110" i="11" s="1"/>
  <c r="N7111" i="11"/>
  <c r="S7111" i="11" s="1"/>
  <c r="N7112" i="11"/>
  <c r="S7112" i="11" s="1"/>
  <c r="N7113" i="11"/>
  <c r="S7113" i="11" s="1"/>
  <c r="N7114" i="11"/>
  <c r="S7114" i="11" s="1"/>
  <c r="N7115" i="11"/>
  <c r="S7115" i="11" s="1"/>
  <c r="N7116" i="11"/>
  <c r="S7116" i="11" s="1"/>
  <c r="N7117" i="11"/>
  <c r="S7117" i="11" s="1"/>
  <c r="N7118" i="11"/>
  <c r="S7118" i="11" s="1"/>
  <c r="N7119" i="11"/>
  <c r="S7119" i="11" s="1"/>
  <c r="N7120" i="11"/>
  <c r="S7120" i="11" s="1"/>
  <c r="N7121" i="11"/>
  <c r="S7121" i="11" s="1"/>
  <c r="N7122" i="11"/>
  <c r="S7122" i="11" s="1"/>
  <c r="N7123" i="11"/>
  <c r="S7123" i="11" s="1"/>
  <c r="N7124" i="11"/>
  <c r="S7124" i="11" s="1"/>
  <c r="N7125" i="11"/>
  <c r="S7125" i="11" s="1"/>
  <c r="N7126" i="11"/>
  <c r="S7126" i="11" s="1"/>
  <c r="N7127" i="11"/>
  <c r="S7127" i="11" s="1"/>
  <c r="N7128" i="11"/>
  <c r="S7128" i="11" s="1"/>
  <c r="N7129" i="11"/>
  <c r="S7129" i="11" s="1"/>
  <c r="N7130" i="11"/>
  <c r="S7130" i="11" s="1"/>
  <c r="N7131" i="11"/>
  <c r="S7131" i="11" s="1"/>
  <c r="N7132" i="11"/>
  <c r="S7132" i="11" s="1"/>
  <c r="N7133" i="11"/>
  <c r="S7133" i="11" s="1"/>
  <c r="N7134" i="11"/>
  <c r="S7134" i="11" s="1"/>
  <c r="N7135" i="11"/>
  <c r="S7135" i="11" s="1"/>
  <c r="N7136" i="11"/>
  <c r="S7136" i="11" s="1"/>
  <c r="N7137" i="11"/>
  <c r="S7137" i="11" s="1"/>
  <c r="N7138" i="11"/>
  <c r="S7138" i="11" s="1"/>
  <c r="N7139" i="11"/>
  <c r="S7139" i="11" s="1"/>
  <c r="N7140" i="11"/>
  <c r="S7140" i="11" s="1"/>
  <c r="N7141" i="11"/>
  <c r="S7141" i="11" s="1"/>
  <c r="N7142" i="11"/>
  <c r="S7142" i="11" s="1"/>
  <c r="N7143" i="11"/>
  <c r="S7143" i="11" s="1"/>
  <c r="N7144" i="11"/>
  <c r="S7144" i="11" s="1"/>
  <c r="N7145" i="11"/>
  <c r="S7145" i="11" s="1"/>
  <c r="N7146" i="11"/>
  <c r="S7146" i="11" s="1"/>
  <c r="N7147" i="11"/>
  <c r="S7147" i="11" s="1"/>
  <c r="N7148" i="11"/>
  <c r="S7148" i="11" s="1"/>
  <c r="N7149" i="11"/>
  <c r="S7149" i="11" s="1"/>
  <c r="N7150" i="11"/>
  <c r="S7150" i="11" s="1"/>
  <c r="N7151" i="11"/>
  <c r="S7151" i="11" s="1"/>
  <c r="N7152" i="11"/>
  <c r="S7152" i="11" s="1"/>
  <c r="N7153" i="11"/>
  <c r="S7153" i="11" s="1"/>
  <c r="N7154" i="11"/>
  <c r="S7154" i="11" s="1"/>
  <c r="N7155" i="11"/>
  <c r="S7155" i="11" s="1"/>
  <c r="N7156" i="11"/>
  <c r="S7156" i="11" s="1"/>
  <c r="N7157" i="11"/>
  <c r="S7157" i="11" s="1"/>
  <c r="N7158" i="11"/>
  <c r="S7158" i="11" s="1"/>
  <c r="N7159" i="11"/>
  <c r="S7159" i="11" s="1"/>
  <c r="N7160" i="11"/>
  <c r="S7160" i="11" s="1"/>
  <c r="N7161" i="11"/>
  <c r="S7161" i="11" s="1"/>
  <c r="N7162" i="11"/>
  <c r="S7162" i="11" s="1"/>
  <c r="N7163" i="11"/>
  <c r="S7163" i="11" s="1"/>
  <c r="N7164" i="11"/>
  <c r="S7164" i="11" s="1"/>
  <c r="N7165" i="11"/>
  <c r="S7165" i="11" s="1"/>
  <c r="N7166" i="11"/>
  <c r="S7166" i="11" s="1"/>
  <c r="N7167" i="11"/>
  <c r="S7167" i="11" s="1"/>
  <c r="N7168" i="11"/>
  <c r="S7168" i="11" s="1"/>
  <c r="N7169" i="11"/>
  <c r="S7169" i="11" s="1"/>
  <c r="N7170" i="11"/>
  <c r="S7170" i="11" s="1"/>
  <c r="N7171" i="11"/>
  <c r="S7171" i="11" s="1"/>
  <c r="N7172" i="11"/>
  <c r="S7172" i="11" s="1"/>
  <c r="N7173" i="11"/>
  <c r="S7173" i="11" s="1"/>
  <c r="N7174" i="11"/>
  <c r="S7174" i="11" s="1"/>
  <c r="N7175" i="11"/>
  <c r="S7175" i="11" s="1"/>
  <c r="N7176" i="11"/>
  <c r="S7176" i="11" s="1"/>
  <c r="N7177" i="11"/>
  <c r="S7177" i="11" s="1"/>
  <c r="N7178" i="11"/>
  <c r="S7178" i="11" s="1"/>
  <c r="N7179" i="11"/>
  <c r="S7179" i="11" s="1"/>
  <c r="N7180" i="11"/>
  <c r="S7180" i="11" s="1"/>
  <c r="N7181" i="11"/>
  <c r="S7181" i="11" s="1"/>
  <c r="N7182" i="11"/>
  <c r="S7182" i="11" s="1"/>
  <c r="N7183" i="11"/>
  <c r="S7183" i="11" s="1"/>
  <c r="N7184" i="11"/>
  <c r="S7184" i="11" s="1"/>
  <c r="N7185" i="11"/>
  <c r="S7185" i="11" s="1"/>
  <c r="N7186" i="11"/>
  <c r="S7186" i="11" s="1"/>
  <c r="N7187" i="11"/>
  <c r="S7187" i="11" s="1"/>
  <c r="N7188" i="11"/>
  <c r="S7188" i="11" s="1"/>
  <c r="N7189" i="11"/>
  <c r="S7189" i="11" s="1"/>
  <c r="N7190" i="11"/>
  <c r="S7190" i="11" s="1"/>
  <c r="N7191" i="11"/>
  <c r="S7191" i="11" s="1"/>
  <c r="N7192" i="11"/>
  <c r="S7192" i="11" s="1"/>
  <c r="N7193" i="11"/>
  <c r="S7193" i="11" s="1"/>
  <c r="N7194" i="11"/>
  <c r="S7194" i="11" s="1"/>
  <c r="N7195" i="11"/>
  <c r="S7195" i="11" s="1"/>
  <c r="N7196" i="11"/>
  <c r="S7196" i="11" s="1"/>
  <c r="N7197" i="11"/>
  <c r="S7197" i="11" s="1"/>
  <c r="N7198" i="11"/>
  <c r="S7198" i="11" s="1"/>
  <c r="N7199" i="11"/>
  <c r="S7199" i="11" s="1"/>
  <c r="N7200" i="11"/>
  <c r="S7200" i="11" s="1"/>
  <c r="N7201" i="11"/>
  <c r="S7201" i="11" s="1"/>
  <c r="N7202" i="11"/>
  <c r="S7202" i="11" s="1"/>
  <c r="N7203" i="11"/>
  <c r="S7203" i="11" s="1"/>
  <c r="N7204" i="11"/>
  <c r="S7204" i="11" s="1"/>
  <c r="N7205" i="11"/>
  <c r="S7205" i="11" s="1"/>
  <c r="N7206" i="11"/>
  <c r="S7206" i="11" s="1"/>
  <c r="N7207" i="11"/>
  <c r="S7207" i="11" s="1"/>
  <c r="N7208" i="11"/>
  <c r="S7208" i="11" s="1"/>
  <c r="N7209" i="11"/>
  <c r="S7209" i="11" s="1"/>
  <c r="N7210" i="11"/>
  <c r="S7210" i="11" s="1"/>
  <c r="N7211" i="11"/>
  <c r="S7211" i="11" s="1"/>
  <c r="N7212" i="11"/>
  <c r="S7212" i="11" s="1"/>
  <c r="N7213" i="11"/>
  <c r="S7213" i="11" s="1"/>
  <c r="N7214" i="11"/>
  <c r="S7214" i="11" s="1"/>
  <c r="N7215" i="11"/>
  <c r="S7215" i="11" s="1"/>
  <c r="N7216" i="11"/>
  <c r="S7216" i="11" s="1"/>
  <c r="N7217" i="11"/>
  <c r="S7217" i="11" s="1"/>
  <c r="N7218" i="11"/>
  <c r="S7218" i="11" s="1"/>
  <c r="N7219" i="11"/>
  <c r="S7219" i="11" s="1"/>
  <c r="N7220" i="11"/>
  <c r="S7220" i="11" s="1"/>
  <c r="N7221" i="11"/>
  <c r="S7221" i="11" s="1"/>
  <c r="N7222" i="11"/>
  <c r="S7222" i="11" s="1"/>
  <c r="N7223" i="11"/>
  <c r="S7223" i="11" s="1"/>
  <c r="N7224" i="11"/>
  <c r="S7224" i="11" s="1"/>
  <c r="N7225" i="11"/>
  <c r="S7225" i="11" s="1"/>
  <c r="N7226" i="11"/>
  <c r="S7226" i="11" s="1"/>
  <c r="N7227" i="11"/>
  <c r="S7227" i="11" s="1"/>
  <c r="N7228" i="11"/>
  <c r="S7228" i="11" s="1"/>
  <c r="N7229" i="11"/>
  <c r="S7229" i="11" s="1"/>
  <c r="N7230" i="11"/>
  <c r="S7230" i="11" s="1"/>
  <c r="N7231" i="11"/>
  <c r="S7231" i="11" s="1"/>
  <c r="N7232" i="11"/>
  <c r="S7232" i="11" s="1"/>
  <c r="N7233" i="11"/>
  <c r="S7233" i="11" s="1"/>
  <c r="N7234" i="11"/>
  <c r="S7234" i="11" s="1"/>
  <c r="N7235" i="11"/>
  <c r="S7235" i="11" s="1"/>
  <c r="N7236" i="11"/>
  <c r="S7236" i="11" s="1"/>
  <c r="N7237" i="11"/>
  <c r="S7237" i="11" s="1"/>
  <c r="N7238" i="11"/>
  <c r="S7238" i="11" s="1"/>
  <c r="N7239" i="11"/>
  <c r="S7239" i="11" s="1"/>
  <c r="N7240" i="11"/>
  <c r="S7240" i="11" s="1"/>
  <c r="N7241" i="11"/>
  <c r="S7241" i="11" s="1"/>
  <c r="N7242" i="11"/>
  <c r="S7242" i="11" s="1"/>
  <c r="N7243" i="11"/>
  <c r="S7243" i="11" s="1"/>
  <c r="N7244" i="11"/>
  <c r="S7244" i="11" s="1"/>
  <c r="N7245" i="11"/>
  <c r="S7245" i="11" s="1"/>
  <c r="N7246" i="11"/>
  <c r="S7246" i="11" s="1"/>
  <c r="N7247" i="11"/>
  <c r="S7247" i="11" s="1"/>
  <c r="N7248" i="11"/>
  <c r="S7248" i="11" s="1"/>
  <c r="N7249" i="11"/>
  <c r="S7249" i="11" s="1"/>
  <c r="N7250" i="11"/>
  <c r="S7250" i="11" s="1"/>
  <c r="N7251" i="11"/>
  <c r="S7251" i="11" s="1"/>
  <c r="N7252" i="11"/>
  <c r="S7252" i="11" s="1"/>
  <c r="N7253" i="11"/>
  <c r="S7253" i="11" s="1"/>
  <c r="N7254" i="11"/>
  <c r="S7254" i="11" s="1"/>
  <c r="N7255" i="11"/>
  <c r="S7255" i="11" s="1"/>
  <c r="N7256" i="11"/>
  <c r="S7256" i="11" s="1"/>
  <c r="N7257" i="11"/>
  <c r="S7257" i="11" s="1"/>
  <c r="N7258" i="11"/>
  <c r="S7258" i="11" s="1"/>
  <c r="N7259" i="11"/>
  <c r="S7259" i="11" s="1"/>
  <c r="N7260" i="11"/>
  <c r="S7260" i="11" s="1"/>
  <c r="N7261" i="11"/>
  <c r="S7261" i="11" s="1"/>
  <c r="N7262" i="11"/>
  <c r="S7262" i="11" s="1"/>
  <c r="N7263" i="11"/>
  <c r="S7263" i="11" s="1"/>
  <c r="N7264" i="11"/>
  <c r="S7264" i="11" s="1"/>
  <c r="N7265" i="11"/>
  <c r="S7265" i="11" s="1"/>
  <c r="N7266" i="11"/>
  <c r="S7266" i="11" s="1"/>
  <c r="N7267" i="11"/>
  <c r="S7267" i="11" s="1"/>
  <c r="N7268" i="11"/>
  <c r="S7268" i="11" s="1"/>
  <c r="N7269" i="11"/>
  <c r="S7269" i="11" s="1"/>
  <c r="N7270" i="11"/>
  <c r="S7270" i="11" s="1"/>
  <c r="N7271" i="11"/>
  <c r="S7271" i="11" s="1"/>
  <c r="N7272" i="11"/>
  <c r="S7272" i="11" s="1"/>
  <c r="N7273" i="11"/>
  <c r="S7273" i="11" s="1"/>
  <c r="N7274" i="11"/>
  <c r="S7274" i="11" s="1"/>
  <c r="N7275" i="11"/>
  <c r="S7275" i="11" s="1"/>
  <c r="N7276" i="11"/>
  <c r="S7276" i="11" s="1"/>
  <c r="N7277" i="11"/>
  <c r="S7277" i="11" s="1"/>
  <c r="N7278" i="11"/>
  <c r="S7278" i="11" s="1"/>
  <c r="N7279" i="11"/>
  <c r="S7279" i="11" s="1"/>
  <c r="N7280" i="11"/>
  <c r="S7280" i="11" s="1"/>
  <c r="N7281" i="11"/>
  <c r="S7281" i="11" s="1"/>
  <c r="N7282" i="11"/>
  <c r="S7282" i="11" s="1"/>
  <c r="N7283" i="11"/>
  <c r="S7283" i="11" s="1"/>
  <c r="N7284" i="11"/>
  <c r="S7284" i="11" s="1"/>
  <c r="N7285" i="11"/>
  <c r="S7285" i="11" s="1"/>
  <c r="N7286" i="11"/>
  <c r="S7286" i="11" s="1"/>
  <c r="N7287" i="11"/>
  <c r="S7287" i="11" s="1"/>
  <c r="N7288" i="11"/>
  <c r="S7288" i="11" s="1"/>
  <c r="N7289" i="11"/>
  <c r="S7289" i="11" s="1"/>
  <c r="N7290" i="11"/>
  <c r="S7290" i="11" s="1"/>
  <c r="N7291" i="11"/>
  <c r="S7291" i="11" s="1"/>
  <c r="N7292" i="11"/>
  <c r="S7292" i="11" s="1"/>
  <c r="N7293" i="11"/>
  <c r="S7293" i="11" s="1"/>
  <c r="N7294" i="11"/>
  <c r="S7294" i="11" s="1"/>
  <c r="N7295" i="11"/>
  <c r="S7295" i="11" s="1"/>
  <c r="N7296" i="11"/>
  <c r="S7296" i="11" s="1"/>
  <c r="N7297" i="11"/>
  <c r="S7297" i="11" s="1"/>
  <c r="N7298" i="11"/>
  <c r="S7298" i="11" s="1"/>
  <c r="N7299" i="11"/>
  <c r="S7299" i="11" s="1"/>
  <c r="N7300" i="11"/>
  <c r="S7300" i="11" s="1"/>
  <c r="N7301" i="11"/>
  <c r="S7301" i="11" s="1"/>
  <c r="N7302" i="11"/>
  <c r="S7302" i="11" s="1"/>
  <c r="N7303" i="11"/>
  <c r="S7303" i="11" s="1"/>
  <c r="N7304" i="11"/>
  <c r="S7304" i="11" s="1"/>
  <c r="N7305" i="11"/>
  <c r="S7305" i="11" s="1"/>
  <c r="N7306" i="11"/>
  <c r="S7306" i="11" s="1"/>
  <c r="N7307" i="11"/>
  <c r="S7307" i="11" s="1"/>
  <c r="N7308" i="11"/>
  <c r="S7308" i="11" s="1"/>
  <c r="N7309" i="11"/>
  <c r="S7309" i="11" s="1"/>
  <c r="N7310" i="11"/>
  <c r="S7310" i="11" s="1"/>
  <c r="N7311" i="11"/>
  <c r="S7311" i="11" s="1"/>
  <c r="N7312" i="11"/>
  <c r="S7312" i="11" s="1"/>
  <c r="N7313" i="11"/>
  <c r="S7313" i="11" s="1"/>
  <c r="N7314" i="11"/>
  <c r="S7314" i="11" s="1"/>
  <c r="N7315" i="11"/>
  <c r="S7315" i="11" s="1"/>
  <c r="N7316" i="11"/>
  <c r="S7316" i="11" s="1"/>
  <c r="N7317" i="11"/>
  <c r="S7317" i="11" s="1"/>
  <c r="N7318" i="11"/>
  <c r="S7318" i="11" s="1"/>
  <c r="N7319" i="11"/>
  <c r="S7319" i="11" s="1"/>
  <c r="N7320" i="11"/>
  <c r="S7320" i="11" s="1"/>
  <c r="N7321" i="11"/>
  <c r="S7321" i="11" s="1"/>
  <c r="N7322" i="11"/>
  <c r="S7322" i="11" s="1"/>
  <c r="N7323" i="11"/>
  <c r="S7323" i="11" s="1"/>
  <c r="N7324" i="11"/>
  <c r="S7324" i="11" s="1"/>
  <c r="N7325" i="11"/>
  <c r="S7325" i="11" s="1"/>
  <c r="N7326" i="11"/>
  <c r="S7326" i="11" s="1"/>
  <c r="N7327" i="11"/>
  <c r="S7327" i="11" s="1"/>
  <c r="N7328" i="11"/>
  <c r="S7328" i="11" s="1"/>
  <c r="N7329" i="11"/>
  <c r="S7329" i="11" s="1"/>
  <c r="N7330" i="11"/>
  <c r="S7330" i="11" s="1"/>
  <c r="N7331" i="11"/>
  <c r="S7331" i="11" s="1"/>
  <c r="N7332" i="11"/>
  <c r="S7332" i="11" s="1"/>
  <c r="N7333" i="11"/>
  <c r="S7333" i="11" s="1"/>
  <c r="N7334" i="11"/>
  <c r="S7334" i="11" s="1"/>
  <c r="N7335" i="11"/>
  <c r="S7335" i="11" s="1"/>
  <c r="N7336" i="11"/>
  <c r="S7336" i="11" s="1"/>
  <c r="N7337" i="11"/>
  <c r="S7337" i="11" s="1"/>
  <c r="N7338" i="11"/>
  <c r="S7338" i="11" s="1"/>
  <c r="N7339" i="11"/>
  <c r="S7339" i="11" s="1"/>
  <c r="N7340" i="11"/>
  <c r="S7340" i="11" s="1"/>
  <c r="N7341" i="11"/>
  <c r="S7341" i="11" s="1"/>
  <c r="N7342" i="11"/>
  <c r="S7342" i="11" s="1"/>
  <c r="N7343" i="11"/>
  <c r="S7343" i="11" s="1"/>
  <c r="N7344" i="11"/>
  <c r="S7344" i="11" s="1"/>
  <c r="N7345" i="11"/>
  <c r="S7345" i="11" s="1"/>
  <c r="N7346" i="11"/>
  <c r="S7346" i="11" s="1"/>
  <c r="N7347" i="11"/>
  <c r="S7347" i="11" s="1"/>
  <c r="N7348" i="11"/>
  <c r="S7348" i="11" s="1"/>
  <c r="N7349" i="11"/>
  <c r="S7349" i="11" s="1"/>
  <c r="N7350" i="11"/>
  <c r="S7350" i="11" s="1"/>
  <c r="N7351" i="11"/>
  <c r="S7351" i="11" s="1"/>
  <c r="N7352" i="11"/>
  <c r="S7352" i="11" s="1"/>
  <c r="N7353" i="11"/>
  <c r="S7353" i="11" s="1"/>
  <c r="N7354" i="11"/>
  <c r="S7354" i="11" s="1"/>
  <c r="N7355" i="11"/>
  <c r="S7355" i="11" s="1"/>
  <c r="N7356" i="11"/>
  <c r="S7356" i="11" s="1"/>
  <c r="N7357" i="11"/>
  <c r="S7357" i="11" s="1"/>
  <c r="N7358" i="11"/>
  <c r="S7358" i="11" s="1"/>
  <c r="N7359" i="11"/>
  <c r="S7359" i="11" s="1"/>
  <c r="N7360" i="11"/>
  <c r="S7360" i="11" s="1"/>
  <c r="N7361" i="11"/>
  <c r="S7361" i="11" s="1"/>
  <c r="N7362" i="11"/>
  <c r="S7362" i="11" s="1"/>
  <c r="N7363" i="11"/>
  <c r="S7363" i="11" s="1"/>
  <c r="N7364" i="11"/>
  <c r="S7364" i="11" s="1"/>
  <c r="N7365" i="11"/>
  <c r="S7365" i="11" s="1"/>
  <c r="N7366" i="11"/>
  <c r="S7366" i="11" s="1"/>
  <c r="N7367" i="11"/>
  <c r="S7367" i="11" s="1"/>
  <c r="N7368" i="11"/>
  <c r="S7368" i="11" s="1"/>
  <c r="N7369" i="11"/>
  <c r="S7369" i="11" s="1"/>
  <c r="N7370" i="11"/>
  <c r="S7370" i="11" s="1"/>
  <c r="N7371" i="11"/>
  <c r="S7371" i="11" s="1"/>
  <c r="N7372" i="11"/>
  <c r="S7372" i="11" s="1"/>
  <c r="N7373" i="11"/>
  <c r="S7373" i="11" s="1"/>
  <c r="N7374" i="11"/>
  <c r="S7374" i="11" s="1"/>
  <c r="N7375" i="11"/>
  <c r="S7375" i="11" s="1"/>
  <c r="N7376" i="11"/>
  <c r="S7376" i="11" s="1"/>
  <c r="N7377" i="11"/>
  <c r="S7377" i="11" s="1"/>
  <c r="N7378" i="11"/>
  <c r="S7378" i="11" s="1"/>
  <c r="N7379" i="11"/>
  <c r="S7379" i="11" s="1"/>
  <c r="N7380" i="11"/>
  <c r="S7380" i="11" s="1"/>
  <c r="N7381" i="11"/>
  <c r="S7381" i="11" s="1"/>
  <c r="N7382" i="11"/>
  <c r="S7382" i="11" s="1"/>
  <c r="N7383" i="11"/>
  <c r="S7383" i="11" s="1"/>
  <c r="N7384" i="11"/>
  <c r="S7384" i="11" s="1"/>
  <c r="N7385" i="11"/>
  <c r="S7385" i="11" s="1"/>
  <c r="N7386" i="11"/>
  <c r="S7386" i="11" s="1"/>
  <c r="N7387" i="11"/>
  <c r="S7387" i="11" s="1"/>
  <c r="N7388" i="11"/>
  <c r="S7388" i="11" s="1"/>
  <c r="N7389" i="11"/>
  <c r="S7389" i="11" s="1"/>
  <c r="N7390" i="11"/>
  <c r="S7390" i="11" s="1"/>
  <c r="N7391" i="11"/>
  <c r="S7391" i="11" s="1"/>
  <c r="N7392" i="11"/>
  <c r="S7392" i="11" s="1"/>
  <c r="N7393" i="11"/>
  <c r="S7393" i="11" s="1"/>
  <c r="N7394" i="11"/>
  <c r="S7394" i="11" s="1"/>
  <c r="N7395" i="11"/>
  <c r="S7395" i="11" s="1"/>
  <c r="N7396" i="11"/>
  <c r="S7396" i="11" s="1"/>
  <c r="N7397" i="11"/>
  <c r="S7397" i="11" s="1"/>
  <c r="N7398" i="11"/>
  <c r="S7398" i="11" s="1"/>
  <c r="N7399" i="11"/>
  <c r="S7399" i="11" s="1"/>
  <c r="N7400" i="11"/>
  <c r="S7400" i="11" s="1"/>
  <c r="N7401" i="11"/>
  <c r="S7401" i="11" s="1"/>
  <c r="N7402" i="11"/>
  <c r="S7402" i="11" s="1"/>
  <c r="N7403" i="11"/>
  <c r="S7403" i="11" s="1"/>
  <c r="N7404" i="11"/>
  <c r="S7404" i="11" s="1"/>
  <c r="N7405" i="11"/>
  <c r="S7405" i="11" s="1"/>
  <c r="N7406" i="11"/>
  <c r="S7406" i="11" s="1"/>
  <c r="N7407" i="11"/>
  <c r="S7407" i="11" s="1"/>
  <c r="N7408" i="11"/>
  <c r="S7408" i="11" s="1"/>
  <c r="N7409" i="11"/>
  <c r="S7409" i="11" s="1"/>
  <c r="N7410" i="11"/>
  <c r="S7410" i="11" s="1"/>
  <c r="N7411" i="11"/>
  <c r="S7411" i="11" s="1"/>
  <c r="N7412" i="11"/>
  <c r="S7412" i="11" s="1"/>
  <c r="N7413" i="11"/>
  <c r="S7413" i="11" s="1"/>
  <c r="N7414" i="11"/>
  <c r="S7414" i="11" s="1"/>
  <c r="N7415" i="11"/>
  <c r="S7415" i="11" s="1"/>
  <c r="N7416" i="11"/>
  <c r="S7416" i="11" s="1"/>
  <c r="N7417" i="11"/>
  <c r="S7417" i="11" s="1"/>
  <c r="N7418" i="11"/>
  <c r="S7418" i="11" s="1"/>
  <c r="N7419" i="11"/>
  <c r="S7419" i="11" s="1"/>
  <c r="N7420" i="11"/>
  <c r="S7420" i="11" s="1"/>
  <c r="N7421" i="11"/>
  <c r="S7421" i="11" s="1"/>
  <c r="N7422" i="11"/>
  <c r="S7422" i="11" s="1"/>
  <c r="N7423" i="11"/>
  <c r="S7423" i="11" s="1"/>
  <c r="N7424" i="11"/>
  <c r="S7424" i="11" s="1"/>
  <c r="N7425" i="11"/>
  <c r="S7425" i="11" s="1"/>
  <c r="N7426" i="11"/>
  <c r="S7426" i="11" s="1"/>
  <c r="N7427" i="11"/>
  <c r="S7427" i="11" s="1"/>
  <c r="N7428" i="11"/>
  <c r="S7428" i="11" s="1"/>
  <c r="N7429" i="11"/>
  <c r="S7429" i="11" s="1"/>
  <c r="N7430" i="11"/>
  <c r="S7430" i="11" s="1"/>
  <c r="N7431" i="11"/>
  <c r="S7431" i="11" s="1"/>
  <c r="N7432" i="11"/>
  <c r="S7432" i="11" s="1"/>
  <c r="N7433" i="11"/>
  <c r="S7433" i="11" s="1"/>
  <c r="N7434" i="11"/>
  <c r="S7434" i="11" s="1"/>
  <c r="N7435" i="11"/>
  <c r="S7435" i="11" s="1"/>
  <c r="N7436" i="11"/>
  <c r="S7436" i="11" s="1"/>
  <c r="N7437" i="11"/>
  <c r="S7437" i="11" s="1"/>
  <c r="N7438" i="11"/>
  <c r="S7438" i="11" s="1"/>
  <c r="N7439" i="11"/>
  <c r="S7439" i="11" s="1"/>
  <c r="N7440" i="11"/>
  <c r="S7440" i="11" s="1"/>
  <c r="N7441" i="11"/>
  <c r="S7441" i="11" s="1"/>
  <c r="N7442" i="11"/>
  <c r="S7442" i="11" s="1"/>
  <c r="N7443" i="11"/>
  <c r="S7443" i="11" s="1"/>
  <c r="N7444" i="11"/>
  <c r="S7444" i="11" s="1"/>
  <c r="N7445" i="11"/>
  <c r="S7445" i="11" s="1"/>
  <c r="N7446" i="11"/>
  <c r="S7446" i="11" s="1"/>
  <c r="N7447" i="11"/>
  <c r="S7447" i="11" s="1"/>
  <c r="N7448" i="11"/>
  <c r="S7448" i="11" s="1"/>
  <c r="N7449" i="11"/>
  <c r="S7449" i="11" s="1"/>
  <c r="N7450" i="11"/>
  <c r="S7450" i="11" s="1"/>
  <c r="N7451" i="11"/>
  <c r="S7451" i="11" s="1"/>
  <c r="N7452" i="11"/>
  <c r="S7452" i="11" s="1"/>
  <c r="N7453" i="11"/>
  <c r="S7453" i="11" s="1"/>
  <c r="N7454" i="11"/>
  <c r="S7454" i="11" s="1"/>
  <c r="N7455" i="11"/>
  <c r="S7455" i="11" s="1"/>
  <c r="N7456" i="11"/>
  <c r="S7456" i="11" s="1"/>
  <c r="N7457" i="11"/>
  <c r="S7457" i="11" s="1"/>
  <c r="N7458" i="11"/>
  <c r="S7458" i="11" s="1"/>
  <c r="N7459" i="11"/>
  <c r="S7459" i="11" s="1"/>
  <c r="N7460" i="11"/>
  <c r="S7460" i="11" s="1"/>
  <c r="N7461" i="11"/>
  <c r="S7461" i="11" s="1"/>
  <c r="N7462" i="11"/>
  <c r="S7462" i="11" s="1"/>
  <c r="N7463" i="11"/>
  <c r="S7463" i="11" s="1"/>
  <c r="N7464" i="11"/>
  <c r="S7464" i="11" s="1"/>
  <c r="N7465" i="11"/>
  <c r="S7465" i="11" s="1"/>
  <c r="N7466" i="11"/>
  <c r="S7466" i="11" s="1"/>
  <c r="N7467" i="11"/>
  <c r="S7467" i="11" s="1"/>
  <c r="N7468" i="11"/>
  <c r="S7468" i="11" s="1"/>
  <c r="N7469" i="11"/>
  <c r="S7469" i="11" s="1"/>
  <c r="N7470" i="11"/>
  <c r="S7470" i="11" s="1"/>
  <c r="N7471" i="11"/>
  <c r="S7471" i="11" s="1"/>
  <c r="N7472" i="11"/>
  <c r="S7472" i="11" s="1"/>
  <c r="N7473" i="11"/>
  <c r="S7473" i="11" s="1"/>
  <c r="N7474" i="11"/>
  <c r="S7474" i="11" s="1"/>
  <c r="N7475" i="11"/>
  <c r="S7475" i="11" s="1"/>
  <c r="N7476" i="11"/>
  <c r="S7476" i="11" s="1"/>
  <c r="N7477" i="11"/>
  <c r="S7477" i="11" s="1"/>
  <c r="N7478" i="11"/>
  <c r="S7478" i="11" s="1"/>
  <c r="N7479" i="11"/>
  <c r="S7479" i="11" s="1"/>
  <c r="N7480" i="11"/>
  <c r="S7480" i="11" s="1"/>
  <c r="N7481" i="11"/>
  <c r="S7481" i="11" s="1"/>
  <c r="N7482" i="11"/>
  <c r="S7482" i="11" s="1"/>
  <c r="N7483" i="11"/>
  <c r="S7483" i="11" s="1"/>
  <c r="N7484" i="11"/>
  <c r="S7484" i="11" s="1"/>
  <c r="N7485" i="11"/>
  <c r="S7485" i="11" s="1"/>
  <c r="N7486" i="11"/>
  <c r="S7486" i="11" s="1"/>
  <c r="N7487" i="11"/>
  <c r="S7487" i="11" s="1"/>
  <c r="N7488" i="11"/>
  <c r="S7488" i="11" s="1"/>
  <c r="N7489" i="11"/>
  <c r="S7489" i="11" s="1"/>
  <c r="N7490" i="11"/>
  <c r="S7490" i="11" s="1"/>
  <c r="N7491" i="11"/>
  <c r="S7491" i="11" s="1"/>
  <c r="N7492" i="11"/>
  <c r="S7492" i="11" s="1"/>
  <c r="N7493" i="11"/>
  <c r="S7493" i="11" s="1"/>
  <c r="N7494" i="11"/>
  <c r="S7494" i="11" s="1"/>
  <c r="N7495" i="11"/>
  <c r="S7495" i="11" s="1"/>
  <c r="N7496" i="11"/>
  <c r="S7496" i="11" s="1"/>
  <c r="N7497" i="11"/>
  <c r="S7497" i="11" s="1"/>
  <c r="N7498" i="11"/>
  <c r="S7498" i="11" s="1"/>
  <c r="N7499" i="11"/>
  <c r="S7499" i="11" s="1"/>
  <c r="N7500" i="11"/>
  <c r="S7500" i="11" s="1"/>
  <c r="N7501" i="11"/>
  <c r="S7501" i="11" s="1"/>
  <c r="N7502" i="11"/>
  <c r="S7502" i="11" s="1"/>
  <c r="N7503" i="11"/>
  <c r="S7503" i="11" s="1"/>
  <c r="N7504" i="11"/>
  <c r="S7504" i="11" s="1"/>
  <c r="N7505" i="11"/>
  <c r="S7505" i="11" s="1"/>
  <c r="N7506" i="11"/>
  <c r="S7506" i="11" s="1"/>
  <c r="N7507" i="11"/>
  <c r="S7507" i="11" s="1"/>
  <c r="N7508" i="11"/>
  <c r="S7508" i="11" s="1"/>
  <c r="N7509" i="11"/>
  <c r="S7509" i="11" s="1"/>
  <c r="N7510" i="11"/>
  <c r="S7510" i="11" s="1"/>
  <c r="N7511" i="11"/>
  <c r="S7511" i="11" s="1"/>
  <c r="N7512" i="11"/>
  <c r="S7512" i="11" s="1"/>
  <c r="N7513" i="11"/>
  <c r="S7513" i="11" s="1"/>
  <c r="N7514" i="11"/>
  <c r="S7514" i="11" s="1"/>
  <c r="N7515" i="11"/>
  <c r="S7515" i="11" s="1"/>
  <c r="N7516" i="11"/>
  <c r="S7516" i="11" s="1"/>
  <c r="N7517" i="11"/>
  <c r="S7517" i="11" s="1"/>
  <c r="N7518" i="11"/>
  <c r="S7518" i="11" s="1"/>
  <c r="N7519" i="11"/>
  <c r="S7519" i="11" s="1"/>
  <c r="N7520" i="11"/>
  <c r="S7520" i="11" s="1"/>
  <c r="N7521" i="11"/>
  <c r="S7521" i="11" s="1"/>
  <c r="N7522" i="11"/>
  <c r="S7522" i="11" s="1"/>
  <c r="N7523" i="11"/>
  <c r="S7523" i="11" s="1"/>
  <c r="N7524" i="11"/>
  <c r="S7524" i="11" s="1"/>
  <c r="N7525" i="11"/>
  <c r="S7525" i="11" s="1"/>
  <c r="N7526" i="11"/>
  <c r="S7526" i="11" s="1"/>
  <c r="N7527" i="11"/>
  <c r="S7527" i="11" s="1"/>
  <c r="N7528" i="11"/>
  <c r="S7528" i="11" s="1"/>
  <c r="N7529" i="11"/>
  <c r="S7529" i="11" s="1"/>
  <c r="N7530" i="11"/>
  <c r="S7530" i="11" s="1"/>
  <c r="N7531" i="11"/>
  <c r="S7531" i="11" s="1"/>
  <c r="N7532" i="11"/>
  <c r="S7532" i="11" s="1"/>
  <c r="N7533" i="11"/>
  <c r="S7533" i="11" s="1"/>
  <c r="N7534" i="11"/>
  <c r="S7534" i="11" s="1"/>
  <c r="N7535" i="11"/>
  <c r="S7535" i="11" s="1"/>
  <c r="N7536" i="11"/>
  <c r="S7536" i="11" s="1"/>
  <c r="N7537" i="11"/>
  <c r="S7537" i="11" s="1"/>
  <c r="N7538" i="11"/>
  <c r="S7538" i="11" s="1"/>
  <c r="N7539" i="11"/>
  <c r="S7539" i="11" s="1"/>
  <c r="N7540" i="11"/>
  <c r="S7540" i="11" s="1"/>
  <c r="N7541" i="11"/>
  <c r="S7541" i="11" s="1"/>
  <c r="N7542" i="11"/>
  <c r="S7542" i="11" s="1"/>
  <c r="N7543" i="11"/>
  <c r="S7543" i="11" s="1"/>
  <c r="N7544" i="11"/>
  <c r="S7544" i="11" s="1"/>
  <c r="N7545" i="11"/>
  <c r="S7545" i="11" s="1"/>
  <c r="N7546" i="11"/>
  <c r="S7546" i="11" s="1"/>
  <c r="N7547" i="11"/>
  <c r="S7547" i="11" s="1"/>
  <c r="N7548" i="11"/>
  <c r="S7548" i="11" s="1"/>
  <c r="N7549" i="11"/>
  <c r="S7549" i="11" s="1"/>
  <c r="N7550" i="11"/>
  <c r="S7550" i="11" s="1"/>
  <c r="N7551" i="11"/>
  <c r="S7551" i="11" s="1"/>
  <c r="N7552" i="11"/>
  <c r="S7552" i="11" s="1"/>
  <c r="N7553" i="11"/>
  <c r="S7553" i="11" s="1"/>
  <c r="N7554" i="11"/>
  <c r="S7554" i="11" s="1"/>
  <c r="N7555" i="11"/>
  <c r="S7555" i="11" s="1"/>
  <c r="N7556" i="11"/>
  <c r="S7556" i="11" s="1"/>
  <c r="N7557" i="11"/>
  <c r="S7557" i="11" s="1"/>
  <c r="N7558" i="11"/>
  <c r="S7558" i="11" s="1"/>
  <c r="N7559" i="11"/>
  <c r="S7559" i="11" s="1"/>
  <c r="N7560" i="11"/>
  <c r="S7560" i="11" s="1"/>
  <c r="N7561" i="11"/>
  <c r="S7561" i="11" s="1"/>
  <c r="N7562" i="11"/>
  <c r="S7562" i="11" s="1"/>
  <c r="N7563" i="11"/>
  <c r="S7563" i="11" s="1"/>
  <c r="N7564" i="11"/>
  <c r="S7564" i="11" s="1"/>
  <c r="N7565" i="11"/>
  <c r="S7565" i="11" s="1"/>
  <c r="N7566" i="11"/>
  <c r="S7566" i="11" s="1"/>
  <c r="N7567" i="11"/>
  <c r="S7567" i="11" s="1"/>
  <c r="N7568" i="11"/>
  <c r="S7568" i="11" s="1"/>
  <c r="N7569" i="11"/>
  <c r="S7569" i="11" s="1"/>
  <c r="N7570" i="11"/>
  <c r="S7570" i="11" s="1"/>
  <c r="N7571" i="11"/>
  <c r="S7571" i="11" s="1"/>
  <c r="N7572" i="11"/>
  <c r="S7572" i="11" s="1"/>
  <c r="N7573" i="11"/>
  <c r="S7573" i="11" s="1"/>
  <c r="N7574" i="11"/>
  <c r="S7574" i="11" s="1"/>
  <c r="N7575" i="11"/>
  <c r="S7575" i="11" s="1"/>
  <c r="N7576" i="11"/>
  <c r="S7576" i="11" s="1"/>
  <c r="N7577" i="11"/>
  <c r="S7577" i="11" s="1"/>
  <c r="N7578" i="11"/>
  <c r="S7578" i="11" s="1"/>
  <c r="N7579" i="11"/>
  <c r="S7579" i="11" s="1"/>
  <c r="N7580" i="11"/>
  <c r="S7580" i="11" s="1"/>
  <c r="N7581" i="11"/>
  <c r="S7581" i="11" s="1"/>
  <c r="N7582" i="11"/>
  <c r="S7582" i="11" s="1"/>
  <c r="N7583" i="11"/>
  <c r="S7583" i="11" s="1"/>
  <c r="N7584" i="11"/>
  <c r="S7584" i="11" s="1"/>
  <c r="N7585" i="11"/>
  <c r="S7585" i="11" s="1"/>
  <c r="N7586" i="11"/>
  <c r="S7586" i="11" s="1"/>
  <c r="N7587" i="11"/>
  <c r="S7587" i="11" s="1"/>
  <c r="N7588" i="11"/>
  <c r="S7588" i="11" s="1"/>
  <c r="N7589" i="11"/>
  <c r="S7589" i="11" s="1"/>
  <c r="N7590" i="11"/>
  <c r="S7590" i="11" s="1"/>
  <c r="N7591" i="11"/>
  <c r="S7591" i="11" s="1"/>
  <c r="N7592" i="11"/>
  <c r="S7592" i="11" s="1"/>
  <c r="N7593" i="11"/>
  <c r="S7593" i="11" s="1"/>
  <c r="N7594" i="11"/>
  <c r="S7594" i="11" s="1"/>
  <c r="N7595" i="11"/>
  <c r="S7595" i="11" s="1"/>
  <c r="N7596" i="11"/>
  <c r="S7596" i="11" s="1"/>
  <c r="N7597" i="11"/>
  <c r="S7597" i="11" s="1"/>
  <c r="N7598" i="11"/>
  <c r="S7598" i="11" s="1"/>
  <c r="N7599" i="11"/>
  <c r="S7599" i="11" s="1"/>
  <c r="N7600" i="11"/>
  <c r="S7600" i="11" s="1"/>
  <c r="N7601" i="11"/>
  <c r="S7601" i="11" s="1"/>
  <c r="N7602" i="11"/>
  <c r="S7602" i="11" s="1"/>
  <c r="N7603" i="11"/>
  <c r="S7603" i="11" s="1"/>
  <c r="N7604" i="11"/>
  <c r="S7604" i="11" s="1"/>
  <c r="N7605" i="11"/>
  <c r="S7605" i="11" s="1"/>
  <c r="N7606" i="11"/>
  <c r="S7606" i="11" s="1"/>
  <c r="N7607" i="11"/>
  <c r="S7607" i="11" s="1"/>
  <c r="N7608" i="11"/>
  <c r="S7608" i="11" s="1"/>
  <c r="N7609" i="11"/>
  <c r="S7609" i="11" s="1"/>
  <c r="N7610" i="11"/>
  <c r="S7610" i="11" s="1"/>
  <c r="N7611" i="11"/>
  <c r="S7611" i="11" s="1"/>
  <c r="N7612" i="11"/>
  <c r="S7612" i="11" s="1"/>
  <c r="N7613" i="11"/>
  <c r="S7613" i="11" s="1"/>
  <c r="N7614" i="11"/>
  <c r="S7614" i="11" s="1"/>
  <c r="N7615" i="11"/>
  <c r="S7615" i="11" s="1"/>
  <c r="N7616" i="11"/>
  <c r="S7616" i="11" s="1"/>
  <c r="N7617" i="11"/>
  <c r="S7617" i="11" s="1"/>
  <c r="N7618" i="11"/>
  <c r="S7618" i="11" s="1"/>
  <c r="N7619" i="11"/>
  <c r="S7619" i="11" s="1"/>
  <c r="N7620" i="11"/>
  <c r="S7620" i="11" s="1"/>
  <c r="N7621" i="11"/>
  <c r="S7621" i="11" s="1"/>
  <c r="N7622" i="11"/>
  <c r="S7622" i="11" s="1"/>
  <c r="N7623" i="11"/>
  <c r="S7623" i="11" s="1"/>
  <c r="N7624" i="11"/>
  <c r="S7624" i="11" s="1"/>
  <c r="N7625" i="11"/>
  <c r="S7625" i="11" s="1"/>
  <c r="N7626" i="11"/>
  <c r="S7626" i="11" s="1"/>
  <c r="N7627" i="11"/>
  <c r="S7627" i="11" s="1"/>
  <c r="N7628" i="11"/>
  <c r="S7628" i="11" s="1"/>
  <c r="N7629" i="11"/>
  <c r="S7629" i="11" s="1"/>
  <c r="N7630" i="11"/>
  <c r="S7630" i="11" s="1"/>
  <c r="N7631" i="11"/>
  <c r="S7631" i="11" s="1"/>
  <c r="N7632" i="11"/>
  <c r="S7632" i="11" s="1"/>
  <c r="N7633" i="11"/>
  <c r="S7633" i="11" s="1"/>
  <c r="N7634" i="11"/>
  <c r="S7634" i="11" s="1"/>
  <c r="N7635" i="11"/>
  <c r="S7635" i="11" s="1"/>
  <c r="N7636" i="11"/>
  <c r="S7636" i="11" s="1"/>
  <c r="N7637" i="11"/>
  <c r="S7637" i="11" s="1"/>
  <c r="N7638" i="11"/>
  <c r="S7638" i="11" s="1"/>
  <c r="N7639" i="11"/>
  <c r="S7639" i="11" s="1"/>
  <c r="N7640" i="11"/>
  <c r="S7640" i="11" s="1"/>
  <c r="N7641" i="11"/>
  <c r="S7641" i="11" s="1"/>
  <c r="N7642" i="11"/>
  <c r="S7642" i="11" s="1"/>
  <c r="N7643" i="11"/>
  <c r="S7643" i="11" s="1"/>
  <c r="N7644" i="11"/>
  <c r="S7644" i="11" s="1"/>
  <c r="N7645" i="11"/>
  <c r="S7645" i="11" s="1"/>
  <c r="N7646" i="11"/>
  <c r="S7646" i="11" s="1"/>
  <c r="N7647" i="11"/>
  <c r="S7647" i="11" s="1"/>
  <c r="N7648" i="11"/>
  <c r="S7648" i="11" s="1"/>
  <c r="N7649" i="11"/>
  <c r="S7649" i="11" s="1"/>
  <c r="N7650" i="11"/>
  <c r="S7650" i="11" s="1"/>
  <c r="N7651" i="11"/>
  <c r="S7651" i="11" s="1"/>
  <c r="N7652" i="11"/>
  <c r="S7652" i="11" s="1"/>
  <c r="N7653" i="11"/>
  <c r="S7653" i="11" s="1"/>
  <c r="N7654" i="11"/>
  <c r="S7654" i="11" s="1"/>
  <c r="N7655" i="11"/>
  <c r="S7655" i="11" s="1"/>
  <c r="N7656" i="11"/>
  <c r="S7656" i="11" s="1"/>
  <c r="N7657" i="11"/>
  <c r="S7657" i="11" s="1"/>
  <c r="N7658" i="11"/>
  <c r="S7658" i="11" s="1"/>
  <c r="N7659" i="11"/>
  <c r="S7659" i="11" s="1"/>
  <c r="N7660" i="11"/>
  <c r="S7660" i="11" s="1"/>
  <c r="N7661" i="11"/>
  <c r="S7661" i="11" s="1"/>
  <c r="N7662" i="11"/>
  <c r="S7662" i="11" s="1"/>
  <c r="N7663" i="11"/>
  <c r="S7663" i="11" s="1"/>
  <c r="N7664" i="11"/>
  <c r="S7664" i="11" s="1"/>
  <c r="N7665" i="11"/>
  <c r="S7665" i="11" s="1"/>
  <c r="N7666" i="11"/>
  <c r="S7666" i="11" s="1"/>
  <c r="N7667" i="11"/>
  <c r="S7667" i="11" s="1"/>
  <c r="N7668" i="11"/>
  <c r="S7668" i="11" s="1"/>
  <c r="N7669" i="11"/>
  <c r="S7669" i="11" s="1"/>
  <c r="N7670" i="11"/>
  <c r="S7670" i="11" s="1"/>
  <c r="N7671" i="11"/>
  <c r="S7671" i="11" s="1"/>
  <c r="N7672" i="11"/>
  <c r="S7672" i="11" s="1"/>
  <c r="N7673" i="11"/>
  <c r="S7673" i="11" s="1"/>
  <c r="N7674" i="11"/>
  <c r="S7674" i="11" s="1"/>
  <c r="N7675" i="11"/>
  <c r="S7675" i="11" s="1"/>
  <c r="N7676" i="11"/>
  <c r="S7676" i="11" s="1"/>
  <c r="N7677" i="11"/>
  <c r="S7677" i="11" s="1"/>
  <c r="N7678" i="11"/>
  <c r="S7678" i="11" s="1"/>
  <c r="N7679" i="11"/>
  <c r="S7679" i="11" s="1"/>
  <c r="N7680" i="11"/>
  <c r="S7680" i="11" s="1"/>
  <c r="N7681" i="11"/>
  <c r="S7681" i="11" s="1"/>
  <c r="N7682" i="11"/>
  <c r="S7682" i="11" s="1"/>
  <c r="N7683" i="11"/>
  <c r="S7683" i="11" s="1"/>
  <c r="N7684" i="11"/>
  <c r="S7684" i="11" s="1"/>
  <c r="N7685" i="11"/>
  <c r="S7685" i="11" s="1"/>
  <c r="N7686" i="11"/>
  <c r="S7686" i="11" s="1"/>
  <c r="N7687" i="11"/>
  <c r="S7687" i="11" s="1"/>
  <c r="N7688" i="11"/>
  <c r="S7688" i="11" s="1"/>
  <c r="N7689" i="11"/>
  <c r="S7689" i="11" s="1"/>
  <c r="N7690" i="11"/>
  <c r="S7690" i="11" s="1"/>
  <c r="N7691" i="11"/>
  <c r="S7691" i="11" s="1"/>
  <c r="N7692" i="11"/>
  <c r="S7692" i="11" s="1"/>
  <c r="N7693" i="11"/>
  <c r="S7693" i="11" s="1"/>
  <c r="N7694" i="11"/>
  <c r="S7694" i="11" s="1"/>
  <c r="N7695" i="11"/>
  <c r="S7695" i="11" s="1"/>
  <c r="N7696" i="11"/>
  <c r="S7696" i="11" s="1"/>
  <c r="N7697" i="11"/>
  <c r="S7697" i="11" s="1"/>
  <c r="N7698" i="11"/>
  <c r="S7698" i="11" s="1"/>
  <c r="N7699" i="11"/>
  <c r="S7699" i="11" s="1"/>
  <c r="N7700" i="11"/>
  <c r="S7700" i="11" s="1"/>
  <c r="N7701" i="11"/>
  <c r="S7701" i="11" s="1"/>
  <c r="N7702" i="11"/>
  <c r="S7702" i="11" s="1"/>
  <c r="N7703" i="11"/>
  <c r="S7703" i="11" s="1"/>
  <c r="N7704" i="11"/>
  <c r="S7704" i="11" s="1"/>
  <c r="N7705" i="11"/>
  <c r="S7705" i="11" s="1"/>
  <c r="N7706" i="11"/>
  <c r="S7706" i="11" s="1"/>
  <c r="N7707" i="11"/>
  <c r="S7707" i="11" s="1"/>
  <c r="N7708" i="11"/>
  <c r="S7708" i="11" s="1"/>
  <c r="N7709" i="11"/>
  <c r="S7709" i="11" s="1"/>
  <c r="N7710" i="11"/>
  <c r="S7710" i="11" s="1"/>
  <c r="N7711" i="11"/>
  <c r="S7711" i="11" s="1"/>
  <c r="N7712" i="11"/>
  <c r="S7712" i="11" s="1"/>
  <c r="N7713" i="11"/>
  <c r="S7713" i="11" s="1"/>
  <c r="N7714" i="11"/>
  <c r="S7714" i="11" s="1"/>
  <c r="N7715" i="11"/>
  <c r="S7715" i="11" s="1"/>
  <c r="N7716" i="11"/>
  <c r="S7716" i="11" s="1"/>
  <c r="N7717" i="11"/>
  <c r="S7717" i="11" s="1"/>
  <c r="N7718" i="11"/>
  <c r="S7718" i="11" s="1"/>
  <c r="N7719" i="11"/>
  <c r="S7719" i="11" s="1"/>
  <c r="N7720" i="11"/>
  <c r="S7720" i="11" s="1"/>
  <c r="N7721" i="11"/>
  <c r="S7721" i="11" s="1"/>
  <c r="N7722" i="11"/>
  <c r="S7722" i="11" s="1"/>
  <c r="N7723" i="11"/>
  <c r="S7723" i="11" s="1"/>
  <c r="N7724" i="11"/>
  <c r="S7724" i="11" s="1"/>
  <c r="N7725" i="11"/>
  <c r="S7725" i="11" s="1"/>
  <c r="N7726" i="11"/>
  <c r="S7726" i="11" s="1"/>
  <c r="N7727" i="11"/>
  <c r="S7727" i="11" s="1"/>
  <c r="N7728" i="11"/>
  <c r="S7728" i="11" s="1"/>
  <c r="N7729" i="11"/>
  <c r="S7729" i="11" s="1"/>
  <c r="N7730" i="11"/>
  <c r="S7730" i="11" s="1"/>
  <c r="N7731" i="11"/>
  <c r="S7731" i="11" s="1"/>
  <c r="N7732" i="11"/>
  <c r="S7732" i="11" s="1"/>
  <c r="N7733" i="11"/>
  <c r="S7733" i="11" s="1"/>
  <c r="N7734" i="11"/>
  <c r="S7734" i="11" s="1"/>
  <c r="N7735" i="11"/>
  <c r="S7735" i="11" s="1"/>
  <c r="N7736" i="11"/>
  <c r="S7736" i="11" s="1"/>
  <c r="N7737" i="11"/>
  <c r="S7737" i="11" s="1"/>
  <c r="N7738" i="11"/>
  <c r="S7738" i="11" s="1"/>
  <c r="N7739" i="11"/>
  <c r="S7739" i="11" s="1"/>
  <c r="N7740" i="11"/>
  <c r="S7740" i="11" s="1"/>
  <c r="N7741" i="11"/>
  <c r="S7741" i="11" s="1"/>
  <c r="N7742" i="11"/>
  <c r="S7742" i="11" s="1"/>
  <c r="N7743" i="11"/>
  <c r="S7743" i="11" s="1"/>
  <c r="N7744" i="11"/>
  <c r="S7744" i="11" s="1"/>
  <c r="N7745" i="11"/>
  <c r="S7745" i="11" s="1"/>
  <c r="N7746" i="11"/>
  <c r="S7746" i="11" s="1"/>
  <c r="N7747" i="11"/>
  <c r="S7747" i="11" s="1"/>
  <c r="N7748" i="11"/>
  <c r="S7748" i="11" s="1"/>
  <c r="N7749" i="11"/>
  <c r="S7749" i="11" s="1"/>
  <c r="N7750" i="11"/>
  <c r="S7750" i="11" s="1"/>
  <c r="N7751" i="11"/>
  <c r="S7751" i="11" s="1"/>
  <c r="N7752" i="11"/>
  <c r="S7752" i="11" s="1"/>
  <c r="N7753" i="11"/>
  <c r="S7753" i="11" s="1"/>
  <c r="N7754" i="11"/>
  <c r="S7754" i="11" s="1"/>
  <c r="N7755" i="11"/>
  <c r="S7755" i="11" s="1"/>
  <c r="N7756" i="11"/>
  <c r="S7756" i="11" s="1"/>
  <c r="N7757" i="11"/>
  <c r="S7757" i="11" s="1"/>
  <c r="N7758" i="11"/>
  <c r="S7758" i="11" s="1"/>
  <c r="N7759" i="11"/>
  <c r="S7759" i="11" s="1"/>
  <c r="N7760" i="11"/>
  <c r="S7760" i="11" s="1"/>
  <c r="N7761" i="11"/>
  <c r="S7761" i="11" s="1"/>
  <c r="N7762" i="11"/>
  <c r="S7762" i="11" s="1"/>
  <c r="N7763" i="11"/>
  <c r="S7763" i="11" s="1"/>
  <c r="N7764" i="11"/>
  <c r="S7764" i="11" s="1"/>
  <c r="N7765" i="11"/>
  <c r="S7765" i="11" s="1"/>
  <c r="N7766" i="11"/>
  <c r="S7766" i="11" s="1"/>
  <c r="N7767" i="11"/>
  <c r="S7767" i="11" s="1"/>
  <c r="N7768" i="11"/>
  <c r="S7768" i="11" s="1"/>
  <c r="N7769" i="11"/>
  <c r="S7769" i="11" s="1"/>
  <c r="N7770" i="11"/>
  <c r="S7770" i="11" s="1"/>
  <c r="N7771" i="11"/>
  <c r="S7771" i="11" s="1"/>
  <c r="N7772" i="11"/>
  <c r="S7772" i="11" s="1"/>
  <c r="N7773" i="11"/>
  <c r="S7773" i="11" s="1"/>
  <c r="N7774" i="11"/>
  <c r="S7774" i="11" s="1"/>
  <c r="N7775" i="11"/>
  <c r="S7775" i="11" s="1"/>
  <c r="N7776" i="11"/>
  <c r="S7776" i="11" s="1"/>
  <c r="N7777" i="11"/>
  <c r="S7777" i="11" s="1"/>
  <c r="N7778" i="11"/>
  <c r="S7778" i="11" s="1"/>
  <c r="N7779" i="11"/>
  <c r="S7779" i="11" s="1"/>
  <c r="N7780" i="11"/>
  <c r="S7780" i="11" s="1"/>
  <c r="N7781" i="11"/>
  <c r="S7781" i="11" s="1"/>
  <c r="N7782" i="11"/>
  <c r="S7782" i="11" s="1"/>
  <c r="N7783" i="11"/>
  <c r="S7783" i="11" s="1"/>
  <c r="N7784" i="11"/>
  <c r="S7784" i="11" s="1"/>
  <c r="N7785" i="11"/>
  <c r="S7785" i="11" s="1"/>
  <c r="N7786" i="11"/>
  <c r="S7786" i="11" s="1"/>
  <c r="N7787" i="11"/>
  <c r="S7787" i="11" s="1"/>
  <c r="N7788" i="11"/>
  <c r="S7788" i="11" s="1"/>
  <c r="N7789" i="11"/>
  <c r="S7789" i="11" s="1"/>
  <c r="N7790" i="11"/>
  <c r="S7790" i="11" s="1"/>
  <c r="N7791" i="11"/>
  <c r="S7791" i="11" s="1"/>
  <c r="N7792" i="11"/>
  <c r="S7792" i="11" s="1"/>
  <c r="N7793" i="11"/>
  <c r="S7793" i="11" s="1"/>
  <c r="N7794" i="11"/>
  <c r="S7794" i="11" s="1"/>
  <c r="N7795" i="11"/>
  <c r="S7795" i="11" s="1"/>
  <c r="N7796" i="11"/>
  <c r="S7796" i="11" s="1"/>
  <c r="N7797" i="11"/>
  <c r="S7797" i="11" s="1"/>
  <c r="N7798" i="11"/>
  <c r="S7798" i="11" s="1"/>
  <c r="N7799" i="11"/>
  <c r="S7799" i="11" s="1"/>
  <c r="N7800" i="11"/>
  <c r="S7800" i="11" s="1"/>
  <c r="N7801" i="11"/>
  <c r="S7801" i="11" s="1"/>
  <c r="N7802" i="11"/>
  <c r="S7802" i="11" s="1"/>
  <c r="N7803" i="11"/>
  <c r="S7803" i="11" s="1"/>
  <c r="N7804" i="11"/>
  <c r="S7804" i="11" s="1"/>
  <c r="N7805" i="11"/>
  <c r="S7805" i="11" s="1"/>
  <c r="N7806" i="11"/>
  <c r="S7806" i="11" s="1"/>
  <c r="N7807" i="11"/>
  <c r="S7807" i="11" s="1"/>
  <c r="N7808" i="11"/>
  <c r="S7808" i="11" s="1"/>
  <c r="N7809" i="11"/>
  <c r="S7809" i="11" s="1"/>
  <c r="N7810" i="11"/>
  <c r="S7810" i="11" s="1"/>
  <c r="N7811" i="11"/>
  <c r="S7811" i="11" s="1"/>
  <c r="N7812" i="11"/>
  <c r="S7812" i="11" s="1"/>
  <c r="N7813" i="11"/>
  <c r="S7813" i="11" s="1"/>
  <c r="N7814" i="11"/>
  <c r="S7814" i="11" s="1"/>
  <c r="N7815" i="11"/>
  <c r="S7815" i="11" s="1"/>
  <c r="N7816" i="11"/>
  <c r="S7816" i="11" s="1"/>
  <c r="N7817" i="11"/>
  <c r="S7817" i="11" s="1"/>
  <c r="N7818" i="11"/>
  <c r="S7818" i="11" s="1"/>
  <c r="N7819" i="11"/>
  <c r="S7819" i="11" s="1"/>
  <c r="N7820" i="11"/>
  <c r="S7820" i="11" s="1"/>
  <c r="N7821" i="11"/>
  <c r="S7821" i="11" s="1"/>
  <c r="N7822" i="11"/>
  <c r="S7822" i="11" s="1"/>
  <c r="N7823" i="11"/>
  <c r="S7823" i="11" s="1"/>
  <c r="N7824" i="11"/>
  <c r="S7824" i="11" s="1"/>
  <c r="N7825" i="11"/>
  <c r="S7825" i="11" s="1"/>
  <c r="N7826" i="11"/>
  <c r="S7826" i="11" s="1"/>
  <c r="N7827" i="11"/>
  <c r="S7827" i="11" s="1"/>
  <c r="N7828" i="11"/>
  <c r="S7828" i="11" s="1"/>
  <c r="N7829" i="11"/>
  <c r="S7829" i="11" s="1"/>
  <c r="N7830" i="11"/>
  <c r="S7830" i="11" s="1"/>
  <c r="N7831" i="11"/>
  <c r="S7831" i="11" s="1"/>
  <c r="N7832" i="11"/>
  <c r="S7832" i="11" s="1"/>
  <c r="N7833" i="11"/>
  <c r="S7833" i="11" s="1"/>
  <c r="N7834" i="11"/>
  <c r="S7834" i="11" s="1"/>
  <c r="N7835" i="11"/>
  <c r="S7835" i="11" s="1"/>
  <c r="N7836" i="11"/>
  <c r="S7836" i="11" s="1"/>
  <c r="N7837" i="11"/>
  <c r="S7837" i="11" s="1"/>
  <c r="N7838" i="11"/>
  <c r="S7838" i="11" s="1"/>
  <c r="N7839" i="11"/>
  <c r="S7839" i="11" s="1"/>
  <c r="N7840" i="11"/>
  <c r="S7840" i="11" s="1"/>
  <c r="N7841" i="11"/>
  <c r="S7841" i="11" s="1"/>
  <c r="N7842" i="11"/>
  <c r="S7842" i="11" s="1"/>
  <c r="N7843" i="11"/>
  <c r="S7843" i="11" s="1"/>
  <c r="N7844" i="11"/>
  <c r="S7844" i="11" s="1"/>
  <c r="N7845" i="11"/>
  <c r="S7845" i="11" s="1"/>
  <c r="N7846" i="11"/>
  <c r="S7846" i="11" s="1"/>
  <c r="N7847" i="11"/>
  <c r="S7847" i="11" s="1"/>
  <c r="N7848" i="11"/>
  <c r="S7848" i="11" s="1"/>
  <c r="N7849" i="11"/>
  <c r="S7849" i="11" s="1"/>
  <c r="N7850" i="11"/>
  <c r="S7850" i="11" s="1"/>
  <c r="N7851" i="11"/>
  <c r="S7851" i="11" s="1"/>
  <c r="N7852" i="11"/>
  <c r="S7852" i="11" s="1"/>
  <c r="N7853" i="11"/>
  <c r="S7853" i="11" s="1"/>
  <c r="N7854" i="11"/>
  <c r="S7854" i="11" s="1"/>
  <c r="N7855" i="11"/>
  <c r="S7855" i="11" s="1"/>
  <c r="N7856" i="11"/>
  <c r="S7856" i="11" s="1"/>
  <c r="N7857" i="11"/>
  <c r="S7857" i="11" s="1"/>
  <c r="N7858" i="11"/>
  <c r="S7858" i="11" s="1"/>
  <c r="N7859" i="11"/>
  <c r="S7859" i="11" s="1"/>
  <c r="N7860" i="11"/>
  <c r="S7860" i="11" s="1"/>
  <c r="N7861" i="11"/>
  <c r="S7861" i="11" s="1"/>
  <c r="N7862" i="11"/>
  <c r="S7862" i="11" s="1"/>
  <c r="N7863" i="11"/>
  <c r="S7863" i="11" s="1"/>
  <c r="N7864" i="11"/>
  <c r="S7864" i="11" s="1"/>
  <c r="N7865" i="11"/>
  <c r="S7865" i="11" s="1"/>
  <c r="N7866" i="11"/>
  <c r="S7866" i="11" s="1"/>
  <c r="N7867" i="11"/>
  <c r="S7867" i="11" s="1"/>
  <c r="N7868" i="11"/>
  <c r="S7868" i="11" s="1"/>
  <c r="N7869" i="11"/>
  <c r="S7869" i="11" s="1"/>
  <c r="N7870" i="11"/>
  <c r="S7870" i="11" s="1"/>
  <c r="N7871" i="11"/>
  <c r="S7871" i="11" s="1"/>
  <c r="N7872" i="11"/>
  <c r="S7872" i="11" s="1"/>
  <c r="N7873" i="11"/>
  <c r="S7873" i="11" s="1"/>
  <c r="N7874" i="11"/>
  <c r="S7874" i="11" s="1"/>
  <c r="N7875" i="11"/>
  <c r="S7875" i="11" s="1"/>
  <c r="N7876" i="11"/>
  <c r="S7876" i="11" s="1"/>
  <c r="N7877" i="11"/>
  <c r="S7877" i="11" s="1"/>
  <c r="N7878" i="11"/>
  <c r="S7878" i="11" s="1"/>
  <c r="N7879" i="11"/>
  <c r="S7879" i="11" s="1"/>
  <c r="N7880" i="11"/>
  <c r="S7880" i="11" s="1"/>
  <c r="N7881" i="11"/>
  <c r="S7881" i="11" s="1"/>
  <c r="N7882" i="11"/>
  <c r="S7882" i="11" s="1"/>
  <c r="N7883" i="11"/>
  <c r="S7883" i="11" s="1"/>
  <c r="N7884" i="11"/>
  <c r="S7884" i="11" s="1"/>
  <c r="N7885" i="11"/>
  <c r="S7885" i="11" s="1"/>
  <c r="N7886" i="11"/>
  <c r="S7886" i="11" s="1"/>
  <c r="N7887" i="11"/>
  <c r="S7887" i="11" s="1"/>
  <c r="N7888" i="11"/>
  <c r="S7888" i="11" s="1"/>
  <c r="N7889" i="11"/>
  <c r="S7889" i="11" s="1"/>
  <c r="N7890" i="11"/>
  <c r="S7890" i="11" s="1"/>
  <c r="N7891" i="11"/>
  <c r="S7891" i="11" s="1"/>
  <c r="N7892" i="11"/>
  <c r="S7892" i="11" s="1"/>
  <c r="N7893" i="11"/>
  <c r="S7893" i="11" s="1"/>
  <c r="N7894" i="11"/>
  <c r="S7894" i="11" s="1"/>
  <c r="N7895" i="11"/>
  <c r="S7895" i="11" s="1"/>
  <c r="N7896" i="11"/>
  <c r="S7896" i="11" s="1"/>
  <c r="N7897" i="11"/>
  <c r="S7897" i="11" s="1"/>
  <c r="N7898" i="11"/>
  <c r="S7898" i="11" s="1"/>
  <c r="N7899" i="11"/>
  <c r="S7899" i="11" s="1"/>
  <c r="N7900" i="11"/>
  <c r="S7900" i="11" s="1"/>
  <c r="N7901" i="11"/>
  <c r="S7901" i="11" s="1"/>
  <c r="N7902" i="11"/>
  <c r="S7902" i="11" s="1"/>
  <c r="N7903" i="11"/>
  <c r="S7903" i="11" s="1"/>
  <c r="N7904" i="11"/>
  <c r="S7904" i="11" s="1"/>
  <c r="N7905" i="11"/>
  <c r="S7905" i="11" s="1"/>
  <c r="N7906" i="11"/>
  <c r="S7906" i="11" s="1"/>
  <c r="N7907" i="11"/>
  <c r="S7907" i="11" s="1"/>
  <c r="N7908" i="11"/>
  <c r="S7908" i="11" s="1"/>
  <c r="N7909" i="11"/>
  <c r="S7909" i="11" s="1"/>
  <c r="N7910" i="11"/>
  <c r="S7910" i="11" s="1"/>
  <c r="N7911" i="11"/>
  <c r="S7911" i="11" s="1"/>
  <c r="N7912" i="11"/>
  <c r="S7912" i="11" s="1"/>
  <c r="N7913" i="11"/>
  <c r="S7913" i="11" s="1"/>
  <c r="N7914" i="11"/>
  <c r="S7914" i="11" s="1"/>
  <c r="N7915" i="11"/>
  <c r="S7915" i="11" s="1"/>
  <c r="N7916" i="11"/>
  <c r="S7916" i="11" s="1"/>
  <c r="N7917" i="11"/>
  <c r="S7917" i="11" s="1"/>
  <c r="N7918" i="11"/>
  <c r="S7918" i="11" s="1"/>
  <c r="N7919" i="11"/>
  <c r="S7919" i="11" s="1"/>
  <c r="N7920" i="11"/>
  <c r="S7920" i="11" s="1"/>
  <c r="N7921" i="11"/>
  <c r="S7921" i="11" s="1"/>
  <c r="N7922" i="11"/>
  <c r="S7922" i="11" s="1"/>
  <c r="N7923" i="11"/>
  <c r="S7923" i="11" s="1"/>
  <c r="N7924" i="11"/>
  <c r="S7924" i="11" s="1"/>
  <c r="N7925" i="11"/>
  <c r="S7925" i="11" s="1"/>
  <c r="N7926" i="11"/>
  <c r="S7926" i="11" s="1"/>
  <c r="N7927" i="11"/>
  <c r="S7927" i="11" s="1"/>
  <c r="N7928" i="11"/>
  <c r="S7928" i="11" s="1"/>
  <c r="N7929" i="11"/>
  <c r="S7929" i="11" s="1"/>
  <c r="N7930" i="11"/>
  <c r="S7930" i="11" s="1"/>
  <c r="N7931" i="11"/>
  <c r="S7931" i="11" s="1"/>
  <c r="N7932" i="11"/>
  <c r="S7932" i="11" s="1"/>
  <c r="N7933" i="11"/>
  <c r="S7933" i="11" s="1"/>
  <c r="N7934" i="11"/>
  <c r="S7934" i="11" s="1"/>
  <c r="N7935" i="11"/>
  <c r="S7935" i="11" s="1"/>
  <c r="N7936" i="11"/>
  <c r="S7936" i="11" s="1"/>
  <c r="N7937" i="11"/>
  <c r="S7937" i="11" s="1"/>
  <c r="N7938" i="11"/>
  <c r="S7938" i="11" s="1"/>
  <c r="N7939" i="11"/>
  <c r="S7939" i="11" s="1"/>
  <c r="N7940" i="11"/>
  <c r="S7940" i="11" s="1"/>
  <c r="N7941" i="11"/>
  <c r="S7941" i="11" s="1"/>
  <c r="N7942" i="11"/>
  <c r="S7942" i="11" s="1"/>
  <c r="N7943" i="11"/>
  <c r="S7943" i="11" s="1"/>
  <c r="N7944" i="11"/>
  <c r="S7944" i="11" s="1"/>
  <c r="N7945" i="11"/>
  <c r="S7945" i="11" s="1"/>
  <c r="N7946" i="11"/>
  <c r="S7946" i="11" s="1"/>
  <c r="N7947" i="11"/>
  <c r="S7947" i="11" s="1"/>
  <c r="N7948" i="11"/>
  <c r="S7948" i="11" s="1"/>
  <c r="N7949" i="11"/>
  <c r="S7949" i="11" s="1"/>
  <c r="N7950" i="11"/>
  <c r="S7950" i="11" s="1"/>
  <c r="N7951" i="11"/>
  <c r="S7951" i="11" s="1"/>
  <c r="N7952" i="11"/>
  <c r="S7952" i="11" s="1"/>
  <c r="N7953" i="11"/>
  <c r="S7953" i="11" s="1"/>
  <c r="N7954" i="11"/>
  <c r="S7954" i="11" s="1"/>
  <c r="N7955" i="11"/>
  <c r="S7955" i="11" s="1"/>
  <c r="N7956" i="11"/>
  <c r="S7956" i="11" s="1"/>
  <c r="N7957" i="11"/>
  <c r="S7957" i="11" s="1"/>
  <c r="N7958" i="11"/>
  <c r="S7958" i="11" s="1"/>
  <c r="N7959" i="11"/>
  <c r="S7959" i="11" s="1"/>
  <c r="N7960" i="11"/>
  <c r="S7960" i="11" s="1"/>
  <c r="N7961" i="11"/>
  <c r="S7961" i="11" s="1"/>
  <c r="N7962" i="11"/>
  <c r="S7962" i="11" s="1"/>
  <c r="N7963" i="11"/>
  <c r="S7963" i="11" s="1"/>
  <c r="N7964" i="11"/>
  <c r="S7964" i="11" s="1"/>
  <c r="N7965" i="11"/>
  <c r="S7965" i="11" s="1"/>
  <c r="N7966" i="11"/>
  <c r="S7966" i="11" s="1"/>
  <c r="N7967" i="11"/>
  <c r="S7967" i="11" s="1"/>
  <c r="N7968" i="11"/>
  <c r="S7968" i="11" s="1"/>
  <c r="N7969" i="11"/>
  <c r="S7969" i="11" s="1"/>
  <c r="N7970" i="11"/>
  <c r="S7970" i="11" s="1"/>
  <c r="N7971" i="11"/>
  <c r="S7971" i="11" s="1"/>
  <c r="N7972" i="11"/>
  <c r="S7972" i="11" s="1"/>
  <c r="N7973" i="11"/>
  <c r="S7973" i="11" s="1"/>
  <c r="N7974" i="11"/>
  <c r="S7974" i="11" s="1"/>
  <c r="N7975" i="11"/>
  <c r="S7975" i="11" s="1"/>
  <c r="N7976" i="11"/>
  <c r="S7976" i="11" s="1"/>
  <c r="N7977" i="11"/>
  <c r="S7977" i="11" s="1"/>
  <c r="N7978" i="11"/>
  <c r="S7978" i="11" s="1"/>
  <c r="N7979" i="11"/>
  <c r="S7979" i="11" s="1"/>
  <c r="N7980" i="11"/>
  <c r="S7980" i="11" s="1"/>
  <c r="N7981" i="11"/>
  <c r="S7981" i="11" s="1"/>
  <c r="N7982" i="11"/>
  <c r="S7982" i="11" s="1"/>
  <c r="N7983" i="11"/>
  <c r="S7983" i="11" s="1"/>
  <c r="N7984" i="11"/>
  <c r="S7984" i="11" s="1"/>
  <c r="N7985" i="11"/>
  <c r="S7985" i="11" s="1"/>
  <c r="N7986" i="11"/>
  <c r="S7986" i="11" s="1"/>
  <c r="N7987" i="11"/>
  <c r="S7987" i="11" s="1"/>
  <c r="N7988" i="11"/>
  <c r="S7988" i="11" s="1"/>
  <c r="N7989" i="11"/>
  <c r="S7989" i="11" s="1"/>
  <c r="N7990" i="11"/>
  <c r="S7990" i="11" s="1"/>
  <c r="N7991" i="11"/>
  <c r="S7991" i="11" s="1"/>
  <c r="N7992" i="11"/>
  <c r="S7992" i="11" s="1"/>
  <c r="N7993" i="11"/>
  <c r="S7993" i="11" s="1"/>
  <c r="N7994" i="11"/>
  <c r="S7994" i="11" s="1"/>
  <c r="N7995" i="11"/>
  <c r="S7995" i="11" s="1"/>
  <c r="N7996" i="11"/>
  <c r="S7996" i="11" s="1"/>
  <c r="N7997" i="11"/>
  <c r="S7997" i="11" s="1"/>
  <c r="N7998" i="11"/>
  <c r="S7998" i="11" s="1"/>
  <c r="N7999" i="11"/>
  <c r="S7999" i="11" s="1"/>
  <c r="N8000" i="11"/>
  <c r="S8000" i="11" s="1"/>
  <c r="N8001" i="11"/>
  <c r="S8001" i="11" s="1"/>
  <c r="N8002" i="11"/>
  <c r="S8002" i="11" s="1"/>
  <c r="N8003" i="11"/>
  <c r="S8003" i="11" s="1"/>
  <c r="N8004" i="11"/>
  <c r="S8004" i="11" s="1"/>
  <c r="N8005" i="11"/>
  <c r="S8005" i="11" s="1"/>
  <c r="N8006" i="11"/>
  <c r="S8006" i="11" s="1"/>
  <c r="N8007" i="11"/>
  <c r="S8007" i="11" s="1"/>
  <c r="N8008" i="11"/>
  <c r="S8008" i="11" s="1"/>
  <c r="N8009" i="11"/>
  <c r="S8009" i="11" s="1"/>
  <c r="N8010" i="11"/>
  <c r="S8010" i="11" s="1"/>
  <c r="N8011" i="11"/>
  <c r="S8011" i="11" s="1"/>
  <c r="N8012" i="11"/>
  <c r="S8012" i="11" s="1"/>
  <c r="N8013" i="11"/>
  <c r="S8013" i="11" s="1"/>
  <c r="N8014" i="11"/>
  <c r="S8014" i="11" s="1"/>
  <c r="N8015" i="11"/>
  <c r="S8015" i="11" s="1"/>
  <c r="N8016" i="11"/>
  <c r="S8016" i="11" s="1"/>
  <c r="N8017" i="11"/>
  <c r="S8017" i="11" s="1"/>
  <c r="N8018" i="11"/>
  <c r="S8018" i="11" s="1"/>
  <c r="N8019" i="11"/>
  <c r="S8019" i="11" s="1"/>
  <c r="N8020" i="11"/>
  <c r="S8020" i="11" s="1"/>
  <c r="N8021" i="11"/>
  <c r="S8021" i="11" s="1"/>
  <c r="N8022" i="11"/>
  <c r="S8022" i="11" s="1"/>
  <c r="N8023" i="11"/>
  <c r="S8023" i="11" s="1"/>
  <c r="N8024" i="11"/>
  <c r="S8024" i="11" s="1"/>
  <c r="N8025" i="11"/>
  <c r="S8025" i="11" s="1"/>
  <c r="N8026" i="11"/>
  <c r="S8026" i="11" s="1"/>
  <c r="N8027" i="11"/>
  <c r="S8027" i="11" s="1"/>
  <c r="N8028" i="11"/>
  <c r="S8028" i="11" s="1"/>
  <c r="N8029" i="11"/>
  <c r="S8029" i="11" s="1"/>
  <c r="N8030" i="11"/>
  <c r="S8030" i="11" s="1"/>
  <c r="N8031" i="11"/>
  <c r="S8031" i="11" s="1"/>
  <c r="N8032" i="11"/>
  <c r="S8032" i="11" s="1"/>
  <c r="N8033" i="11"/>
  <c r="S8033" i="11" s="1"/>
  <c r="N8034" i="11"/>
  <c r="S8034" i="11" s="1"/>
  <c r="N8035" i="11"/>
  <c r="S8035" i="11" s="1"/>
  <c r="N8036" i="11"/>
  <c r="S8036" i="11" s="1"/>
  <c r="N8037" i="11"/>
  <c r="S8037" i="11" s="1"/>
  <c r="N8038" i="11"/>
  <c r="S8038" i="11" s="1"/>
  <c r="N8039" i="11"/>
  <c r="S8039" i="11" s="1"/>
  <c r="N8040" i="11"/>
  <c r="S8040" i="11" s="1"/>
  <c r="N8041" i="11"/>
  <c r="S8041" i="11" s="1"/>
  <c r="N8042" i="11"/>
  <c r="S8042" i="11" s="1"/>
  <c r="N8043" i="11"/>
  <c r="S8043" i="11" s="1"/>
  <c r="N8044" i="11"/>
  <c r="S8044" i="11" s="1"/>
  <c r="N8045" i="11"/>
  <c r="S8045" i="11" s="1"/>
  <c r="N8046" i="11"/>
  <c r="S8046" i="11" s="1"/>
  <c r="N8047" i="11"/>
  <c r="S8047" i="11" s="1"/>
  <c r="N8048" i="11"/>
  <c r="S8048" i="11" s="1"/>
  <c r="N8049" i="11"/>
  <c r="S8049" i="11" s="1"/>
  <c r="N8050" i="11"/>
  <c r="S8050" i="11" s="1"/>
  <c r="N8051" i="11"/>
  <c r="S8051" i="11" s="1"/>
  <c r="N8052" i="11"/>
  <c r="S8052" i="11" s="1"/>
  <c r="N8053" i="11"/>
  <c r="S8053" i="11" s="1"/>
  <c r="N8054" i="11"/>
  <c r="S8054" i="11" s="1"/>
  <c r="N8055" i="11"/>
  <c r="S8055" i="11" s="1"/>
  <c r="N8056" i="11"/>
  <c r="S8056" i="11" s="1"/>
  <c r="N8057" i="11"/>
  <c r="S8057" i="11" s="1"/>
  <c r="N8058" i="11"/>
  <c r="S8058" i="11" s="1"/>
  <c r="N8059" i="11"/>
  <c r="S8059" i="11" s="1"/>
  <c r="N8060" i="11"/>
  <c r="S8060" i="11" s="1"/>
  <c r="N8061" i="11"/>
  <c r="S8061" i="11" s="1"/>
  <c r="N8062" i="11"/>
  <c r="S8062" i="11" s="1"/>
  <c r="N8063" i="11"/>
  <c r="S8063" i="11" s="1"/>
  <c r="N8064" i="11"/>
  <c r="S8064" i="11" s="1"/>
  <c r="N8065" i="11"/>
  <c r="S8065" i="11" s="1"/>
  <c r="N8066" i="11"/>
  <c r="S8066" i="11" s="1"/>
  <c r="N8067" i="11"/>
  <c r="S8067" i="11" s="1"/>
  <c r="N8068" i="11"/>
  <c r="S8068" i="11" s="1"/>
  <c r="N8069" i="11"/>
  <c r="S8069" i="11" s="1"/>
  <c r="N8070" i="11"/>
  <c r="S8070" i="11" s="1"/>
  <c r="N8071" i="11"/>
  <c r="S8071" i="11" s="1"/>
  <c r="N8072" i="11"/>
  <c r="S8072" i="11" s="1"/>
  <c r="N8073" i="11"/>
  <c r="S8073" i="11" s="1"/>
  <c r="N8074" i="11"/>
  <c r="S8074" i="11" s="1"/>
  <c r="N8075" i="11"/>
  <c r="S8075" i="11" s="1"/>
  <c r="N8076" i="11"/>
  <c r="S8076" i="11" s="1"/>
  <c r="N8077" i="11"/>
  <c r="S8077" i="11" s="1"/>
  <c r="N8078" i="11"/>
  <c r="S8078" i="11" s="1"/>
  <c r="N8079" i="11"/>
  <c r="S8079" i="11" s="1"/>
  <c r="N8080" i="11"/>
  <c r="S8080" i="11" s="1"/>
  <c r="N8081" i="11"/>
  <c r="S8081" i="11" s="1"/>
  <c r="N8082" i="11"/>
  <c r="S8082" i="11" s="1"/>
  <c r="N8083" i="11"/>
  <c r="S8083" i="11" s="1"/>
  <c r="N8084" i="11"/>
  <c r="S8084" i="11" s="1"/>
  <c r="N8085" i="11"/>
  <c r="S8085" i="11" s="1"/>
  <c r="N8086" i="11"/>
  <c r="S8086" i="11" s="1"/>
  <c r="N8087" i="11"/>
  <c r="S8087" i="11" s="1"/>
  <c r="N8088" i="11"/>
  <c r="S8088" i="11" s="1"/>
  <c r="N8089" i="11"/>
  <c r="S8089" i="11" s="1"/>
  <c r="N8090" i="11"/>
  <c r="S8090" i="11" s="1"/>
  <c r="N8091" i="11"/>
  <c r="S8091" i="11" s="1"/>
  <c r="N8092" i="11"/>
  <c r="S8092" i="11" s="1"/>
  <c r="N8093" i="11"/>
  <c r="S8093" i="11" s="1"/>
  <c r="N8094" i="11"/>
  <c r="S8094" i="11" s="1"/>
  <c r="N8095" i="11"/>
  <c r="S8095" i="11" s="1"/>
  <c r="N8096" i="11"/>
  <c r="S8096" i="11" s="1"/>
  <c r="N8097" i="11"/>
  <c r="S8097" i="11" s="1"/>
  <c r="N8098" i="11"/>
  <c r="S8098" i="11" s="1"/>
  <c r="N8099" i="11"/>
  <c r="S8099" i="11" s="1"/>
  <c r="N8100" i="11"/>
  <c r="S8100" i="11" s="1"/>
  <c r="N8101" i="11"/>
  <c r="S8101" i="11" s="1"/>
  <c r="N8102" i="11"/>
  <c r="S8102" i="11" s="1"/>
  <c r="N8103" i="11"/>
  <c r="S8103" i="11" s="1"/>
  <c r="N8104" i="11"/>
  <c r="S8104" i="11" s="1"/>
  <c r="N8105" i="11"/>
  <c r="S8105" i="11" s="1"/>
  <c r="N8106" i="11"/>
  <c r="S8106" i="11" s="1"/>
  <c r="N8107" i="11"/>
  <c r="S8107" i="11" s="1"/>
  <c r="N8108" i="11"/>
  <c r="S8108" i="11" s="1"/>
  <c r="N8109" i="11"/>
  <c r="S8109" i="11" s="1"/>
  <c r="N8110" i="11"/>
  <c r="S8110" i="11" s="1"/>
  <c r="N8111" i="11"/>
  <c r="S8111" i="11" s="1"/>
  <c r="N8112" i="11"/>
  <c r="S8112" i="11" s="1"/>
  <c r="N8113" i="11"/>
  <c r="S8113" i="11" s="1"/>
  <c r="N8114" i="11"/>
  <c r="S8114" i="11" s="1"/>
  <c r="N8115" i="11"/>
  <c r="S8115" i="11" s="1"/>
  <c r="N8116" i="11"/>
  <c r="S8116" i="11" s="1"/>
  <c r="N8117" i="11"/>
  <c r="S8117" i="11" s="1"/>
  <c r="N8118" i="11"/>
  <c r="S8118" i="11" s="1"/>
  <c r="N8119" i="11"/>
  <c r="S8119" i="11" s="1"/>
  <c r="N8120" i="11"/>
  <c r="S8120" i="11" s="1"/>
  <c r="N8121" i="11"/>
  <c r="S8121" i="11" s="1"/>
  <c r="N8122" i="11"/>
  <c r="S8122" i="11" s="1"/>
  <c r="N8123" i="11"/>
  <c r="S8123" i="11" s="1"/>
  <c r="N8124" i="11"/>
  <c r="S8124" i="11" s="1"/>
  <c r="N8125" i="11"/>
  <c r="S8125" i="11" s="1"/>
  <c r="N8126" i="11"/>
  <c r="S8126" i="11" s="1"/>
  <c r="N8127" i="11"/>
  <c r="S8127" i="11" s="1"/>
  <c r="N8128" i="11"/>
  <c r="S8128" i="11" s="1"/>
  <c r="N8129" i="11"/>
  <c r="S8129" i="11" s="1"/>
  <c r="N8130" i="11"/>
  <c r="S8130" i="11" s="1"/>
  <c r="N8131" i="11"/>
  <c r="S8131" i="11" s="1"/>
  <c r="N8132" i="11"/>
  <c r="S8132" i="11" s="1"/>
  <c r="N8133" i="11"/>
  <c r="S8133" i="11" s="1"/>
  <c r="N8134" i="11"/>
  <c r="S8134" i="11" s="1"/>
  <c r="N8135" i="11"/>
  <c r="S8135" i="11" s="1"/>
  <c r="N8136" i="11"/>
  <c r="S8136" i="11" s="1"/>
  <c r="N8137" i="11"/>
  <c r="S8137" i="11" s="1"/>
  <c r="N8138" i="11"/>
  <c r="S8138" i="11" s="1"/>
  <c r="N8139" i="11"/>
  <c r="S8139" i="11" s="1"/>
  <c r="N8140" i="11"/>
  <c r="S8140" i="11" s="1"/>
  <c r="N8141" i="11"/>
  <c r="S8141" i="11" s="1"/>
  <c r="N8142" i="11"/>
  <c r="S8142" i="11" s="1"/>
  <c r="N8143" i="11"/>
  <c r="S8143" i="11" s="1"/>
  <c r="N8144" i="11"/>
  <c r="S8144" i="11" s="1"/>
  <c r="N8145" i="11"/>
  <c r="S8145" i="11" s="1"/>
  <c r="N8146" i="11"/>
  <c r="S8146" i="11" s="1"/>
  <c r="N8147" i="11"/>
  <c r="S8147" i="11" s="1"/>
  <c r="N8148" i="11"/>
  <c r="S8148" i="11" s="1"/>
  <c r="N8149" i="11"/>
  <c r="S8149" i="11" s="1"/>
  <c r="N8150" i="11"/>
  <c r="S8150" i="11" s="1"/>
  <c r="N8151" i="11"/>
  <c r="S8151" i="11" s="1"/>
  <c r="N8152" i="11"/>
  <c r="S8152" i="11" s="1"/>
  <c r="N8153" i="11"/>
  <c r="S8153" i="11" s="1"/>
  <c r="N8154" i="11"/>
  <c r="S8154" i="11" s="1"/>
  <c r="N8155" i="11"/>
  <c r="S8155" i="11" s="1"/>
  <c r="N8156" i="11"/>
  <c r="S8156" i="11" s="1"/>
  <c r="N8157" i="11"/>
  <c r="S8157" i="11" s="1"/>
  <c r="N8158" i="11"/>
  <c r="S8158" i="11" s="1"/>
  <c r="N8159" i="11"/>
  <c r="S8159" i="11" s="1"/>
  <c r="N8160" i="11"/>
  <c r="S8160" i="11" s="1"/>
  <c r="N8161" i="11"/>
  <c r="S8161" i="11" s="1"/>
  <c r="N8162" i="11"/>
  <c r="S8162" i="11" s="1"/>
  <c r="N8163" i="11"/>
  <c r="S8163" i="11" s="1"/>
  <c r="N8164" i="11"/>
  <c r="S8164" i="11" s="1"/>
  <c r="N8165" i="11"/>
  <c r="S8165" i="11" s="1"/>
  <c r="N8166" i="11"/>
  <c r="S8166" i="11" s="1"/>
  <c r="N8167" i="11"/>
  <c r="S8167" i="11" s="1"/>
  <c r="N8168" i="11"/>
  <c r="S8168" i="11" s="1"/>
  <c r="N8169" i="11"/>
  <c r="S8169" i="11" s="1"/>
  <c r="N8170" i="11"/>
  <c r="S8170" i="11" s="1"/>
  <c r="N8171" i="11"/>
  <c r="S8171" i="11" s="1"/>
  <c r="N8172" i="11"/>
  <c r="S8172" i="11" s="1"/>
  <c r="N8173" i="11"/>
  <c r="S8173" i="11" s="1"/>
  <c r="N8174" i="11"/>
  <c r="S8174" i="11" s="1"/>
  <c r="N8175" i="11"/>
  <c r="S8175" i="11" s="1"/>
  <c r="N8176" i="11"/>
  <c r="S8176" i="11" s="1"/>
  <c r="N8177" i="11"/>
  <c r="S8177" i="11" s="1"/>
  <c r="N8178" i="11"/>
  <c r="S8178" i="11" s="1"/>
  <c r="N8179" i="11"/>
  <c r="S8179" i="11" s="1"/>
  <c r="N8180" i="11"/>
  <c r="S8180" i="11" s="1"/>
  <c r="N8181" i="11"/>
  <c r="S8181" i="11" s="1"/>
  <c r="N8182" i="11"/>
  <c r="S8182" i="11" s="1"/>
  <c r="N8183" i="11"/>
  <c r="S8183" i="11" s="1"/>
  <c r="N8184" i="11"/>
  <c r="S8184" i="11" s="1"/>
  <c r="N8185" i="11"/>
  <c r="S8185" i="11" s="1"/>
  <c r="N8186" i="11"/>
  <c r="S8186" i="11" s="1"/>
  <c r="N8187" i="11"/>
  <c r="S8187" i="11" s="1"/>
  <c r="N8188" i="11"/>
  <c r="S8188" i="11" s="1"/>
  <c r="N8189" i="11"/>
  <c r="S8189" i="11" s="1"/>
  <c r="N8190" i="11"/>
  <c r="S8190" i="11" s="1"/>
  <c r="N8191" i="11"/>
  <c r="S8191" i="11" s="1"/>
  <c r="N8192" i="11"/>
  <c r="S8192" i="11" s="1"/>
  <c r="N8193" i="11"/>
  <c r="S8193" i="11" s="1"/>
  <c r="N8194" i="11"/>
  <c r="S8194" i="11" s="1"/>
  <c r="N8195" i="11"/>
  <c r="S8195" i="11" s="1"/>
  <c r="N8196" i="11"/>
  <c r="S8196" i="11" s="1"/>
  <c r="N8197" i="11"/>
  <c r="S8197" i="11" s="1"/>
  <c r="N8198" i="11"/>
  <c r="S8198" i="11" s="1"/>
  <c r="N8199" i="11"/>
  <c r="S8199" i="11" s="1"/>
  <c r="N8200" i="11"/>
  <c r="S8200" i="11" s="1"/>
  <c r="N8201" i="11"/>
  <c r="S8201" i="11" s="1"/>
  <c r="N8202" i="11"/>
  <c r="S8202" i="11" s="1"/>
  <c r="N8203" i="11"/>
  <c r="S8203" i="11" s="1"/>
  <c r="N8204" i="11"/>
  <c r="S8204" i="11" s="1"/>
  <c r="N8205" i="11"/>
  <c r="S8205" i="11" s="1"/>
  <c r="N8206" i="11"/>
  <c r="S8206" i="11" s="1"/>
  <c r="N8207" i="11"/>
  <c r="S8207" i="11" s="1"/>
  <c r="N8208" i="11"/>
  <c r="S8208" i="11" s="1"/>
  <c r="N8209" i="11"/>
  <c r="S8209" i="11" s="1"/>
  <c r="N8210" i="11"/>
  <c r="S8210" i="11" s="1"/>
  <c r="N8211" i="11"/>
  <c r="S8211" i="11" s="1"/>
  <c r="N8212" i="11"/>
  <c r="S8212" i="11" s="1"/>
  <c r="N8213" i="11"/>
  <c r="S8213" i="11" s="1"/>
  <c r="N8214" i="11"/>
  <c r="S8214" i="11" s="1"/>
  <c r="N8215" i="11"/>
  <c r="S8215" i="11" s="1"/>
  <c r="N8216" i="11"/>
  <c r="S8216" i="11" s="1"/>
  <c r="N8217" i="11"/>
  <c r="S8217" i="11" s="1"/>
  <c r="N8218" i="11"/>
  <c r="S8218" i="11" s="1"/>
  <c r="N8219" i="11"/>
  <c r="S8219" i="11" s="1"/>
  <c r="N8220" i="11"/>
  <c r="S8220" i="11" s="1"/>
  <c r="N8221" i="11"/>
  <c r="S8221" i="11" s="1"/>
  <c r="N8222" i="11"/>
  <c r="S8222" i="11" s="1"/>
  <c r="N8223" i="11"/>
  <c r="S8223" i="11" s="1"/>
  <c r="N8224" i="11"/>
  <c r="S8224" i="11" s="1"/>
  <c r="N8225" i="11"/>
  <c r="S8225" i="11" s="1"/>
  <c r="N8226" i="11"/>
  <c r="S8226" i="11" s="1"/>
  <c r="N8227" i="11"/>
  <c r="S8227" i="11" s="1"/>
  <c r="N8228" i="11"/>
  <c r="S8228" i="11" s="1"/>
  <c r="N8229" i="11"/>
  <c r="S8229" i="11" s="1"/>
  <c r="N8230" i="11"/>
  <c r="S8230" i="11" s="1"/>
  <c r="N8231" i="11"/>
  <c r="S8231" i="11" s="1"/>
  <c r="N8232" i="11"/>
  <c r="S8232" i="11" s="1"/>
  <c r="N8233" i="11"/>
  <c r="S8233" i="11" s="1"/>
  <c r="N8234" i="11"/>
  <c r="S8234" i="11" s="1"/>
  <c r="N8235" i="11"/>
  <c r="S8235" i="11" s="1"/>
  <c r="N8236" i="11"/>
  <c r="S8236" i="11" s="1"/>
  <c r="N8237" i="11"/>
  <c r="S8237" i="11" s="1"/>
  <c r="N8238" i="11"/>
  <c r="S8238" i="11" s="1"/>
  <c r="N8239" i="11"/>
  <c r="S8239" i="11" s="1"/>
  <c r="N8240" i="11"/>
  <c r="S8240" i="11" s="1"/>
  <c r="N8241" i="11"/>
  <c r="S8241" i="11" s="1"/>
  <c r="N8242" i="11"/>
  <c r="S8242" i="11" s="1"/>
  <c r="N8243" i="11"/>
  <c r="S8243" i="11" s="1"/>
  <c r="N8244" i="11"/>
  <c r="S8244" i="11" s="1"/>
  <c r="N8245" i="11"/>
  <c r="S8245" i="11" s="1"/>
  <c r="N8246" i="11"/>
  <c r="S8246" i="11" s="1"/>
  <c r="N8247" i="11"/>
  <c r="S8247" i="11" s="1"/>
  <c r="N8248" i="11"/>
  <c r="S8248" i="11" s="1"/>
  <c r="N8249" i="11"/>
  <c r="S8249" i="11" s="1"/>
  <c r="N8250" i="11"/>
  <c r="S8250" i="11" s="1"/>
  <c r="N8251" i="11"/>
  <c r="S8251" i="11" s="1"/>
  <c r="N8252" i="11"/>
  <c r="S8252" i="11" s="1"/>
  <c r="N8253" i="11"/>
  <c r="S8253" i="11" s="1"/>
  <c r="N8254" i="11"/>
  <c r="S8254" i="11" s="1"/>
  <c r="N8255" i="11"/>
  <c r="S8255" i="11" s="1"/>
  <c r="N8256" i="11"/>
  <c r="S8256" i="11" s="1"/>
  <c r="N8257" i="11"/>
  <c r="S8257" i="11" s="1"/>
  <c r="N8258" i="11"/>
  <c r="S8258" i="11" s="1"/>
  <c r="N8259" i="11"/>
  <c r="S8259" i="11" s="1"/>
  <c r="N8260" i="11"/>
  <c r="S8260" i="11" s="1"/>
  <c r="N8261" i="11"/>
  <c r="S8261" i="11" s="1"/>
  <c r="N8262" i="11"/>
  <c r="S8262" i="11" s="1"/>
  <c r="N8263" i="11"/>
  <c r="S8263" i="11" s="1"/>
  <c r="N8264" i="11"/>
  <c r="S8264" i="11" s="1"/>
  <c r="N8265" i="11"/>
  <c r="S8265" i="11" s="1"/>
  <c r="N8266" i="11"/>
  <c r="S8266" i="11" s="1"/>
  <c r="N8267" i="11"/>
  <c r="S8267" i="11" s="1"/>
  <c r="N8268" i="11"/>
  <c r="S8268" i="11" s="1"/>
  <c r="N8269" i="11"/>
  <c r="S8269" i="11" s="1"/>
  <c r="N8270" i="11"/>
  <c r="S8270" i="11" s="1"/>
  <c r="N8271" i="11"/>
  <c r="S8271" i="11" s="1"/>
  <c r="N8272" i="11"/>
  <c r="S8272" i="11" s="1"/>
  <c r="N8273" i="11"/>
  <c r="S8273" i="11" s="1"/>
  <c r="N8274" i="11"/>
  <c r="S8274" i="11" s="1"/>
  <c r="N8275" i="11"/>
  <c r="S8275" i="11" s="1"/>
  <c r="N8276" i="11"/>
  <c r="S8276" i="11" s="1"/>
  <c r="N8277" i="11"/>
  <c r="S8277" i="11" s="1"/>
  <c r="N8278" i="11"/>
  <c r="S8278" i="11" s="1"/>
  <c r="N8279" i="11"/>
  <c r="S8279" i="11" s="1"/>
  <c r="N8280" i="11"/>
  <c r="S8280" i="11" s="1"/>
  <c r="N8281" i="11"/>
  <c r="S8281" i="11" s="1"/>
  <c r="N8282" i="11"/>
  <c r="S8282" i="11" s="1"/>
  <c r="N8283" i="11"/>
  <c r="S8283" i="11" s="1"/>
  <c r="N8284" i="11"/>
  <c r="S8284" i="11" s="1"/>
  <c r="N8285" i="11"/>
  <c r="S8285" i="11" s="1"/>
  <c r="N8286" i="11"/>
  <c r="S8286" i="11" s="1"/>
  <c r="N8287" i="11"/>
  <c r="S8287" i="11" s="1"/>
  <c r="N8288" i="11"/>
  <c r="S8288" i="11" s="1"/>
  <c r="N8289" i="11"/>
  <c r="S8289" i="11" s="1"/>
  <c r="N8290" i="11"/>
  <c r="S8290" i="11" s="1"/>
  <c r="N8291" i="11"/>
  <c r="S8291" i="11" s="1"/>
  <c r="N8292" i="11"/>
  <c r="S8292" i="11" s="1"/>
  <c r="N8293" i="11"/>
  <c r="S8293" i="11" s="1"/>
  <c r="N8294" i="11"/>
  <c r="S8294" i="11" s="1"/>
  <c r="N8295" i="11"/>
  <c r="S8295" i="11" s="1"/>
  <c r="N8296" i="11"/>
  <c r="S8296" i="11" s="1"/>
  <c r="N8297" i="11"/>
  <c r="S8297" i="11" s="1"/>
  <c r="N8298" i="11"/>
  <c r="S8298" i="11" s="1"/>
  <c r="N8299" i="11"/>
  <c r="S8299" i="11" s="1"/>
  <c r="N8300" i="11"/>
  <c r="S8300" i="11" s="1"/>
  <c r="N8301" i="11"/>
  <c r="S8301" i="11" s="1"/>
  <c r="N8302" i="11"/>
  <c r="S8302" i="11" s="1"/>
  <c r="N8303" i="11"/>
  <c r="S8303" i="11" s="1"/>
  <c r="N8304" i="11"/>
  <c r="S8304" i="11" s="1"/>
  <c r="N8305" i="11"/>
  <c r="S8305" i="11" s="1"/>
  <c r="N8306" i="11"/>
  <c r="S8306" i="11" s="1"/>
  <c r="N8307" i="11"/>
  <c r="S8307" i="11" s="1"/>
  <c r="N8308" i="11"/>
  <c r="S8308" i="11" s="1"/>
  <c r="N8309" i="11"/>
  <c r="S8309" i="11" s="1"/>
  <c r="N8310" i="11"/>
  <c r="S8310" i="11" s="1"/>
  <c r="N8311" i="11"/>
  <c r="S8311" i="11" s="1"/>
  <c r="N8312" i="11"/>
  <c r="S8312" i="11" s="1"/>
  <c r="N8313" i="11"/>
  <c r="S8313" i="11" s="1"/>
  <c r="N8314" i="11"/>
  <c r="S8314" i="11" s="1"/>
  <c r="N8315" i="11"/>
  <c r="S8315" i="11" s="1"/>
  <c r="N8316" i="11"/>
  <c r="S8316" i="11" s="1"/>
  <c r="N8317" i="11"/>
  <c r="S8317" i="11" s="1"/>
  <c r="N8318" i="11"/>
  <c r="S8318" i="11" s="1"/>
  <c r="N8319" i="11"/>
  <c r="S8319" i="11" s="1"/>
  <c r="N8320" i="11"/>
  <c r="S8320" i="11" s="1"/>
  <c r="N8321" i="11"/>
  <c r="S8321" i="11" s="1"/>
  <c r="N8322" i="11"/>
  <c r="S8322" i="11" s="1"/>
  <c r="N8323" i="11"/>
  <c r="S8323" i="11" s="1"/>
  <c r="N8324" i="11"/>
  <c r="S8324" i="11" s="1"/>
  <c r="N8325" i="11"/>
  <c r="S8325" i="11" s="1"/>
  <c r="N8326" i="11"/>
  <c r="S8326" i="11" s="1"/>
  <c r="N8327" i="11"/>
  <c r="S8327" i="11" s="1"/>
  <c r="N8328" i="11"/>
  <c r="S8328" i="11" s="1"/>
  <c r="N8329" i="11"/>
  <c r="S8329" i="11" s="1"/>
  <c r="N8330" i="11"/>
  <c r="S8330" i="11" s="1"/>
  <c r="N8331" i="11"/>
  <c r="S8331" i="11" s="1"/>
  <c r="N8332" i="11"/>
  <c r="S8332" i="11" s="1"/>
  <c r="N8333" i="11"/>
  <c r="S8333" i="11" s="1"/>
  <c r="N8334" i="11"/>
  <c r="S8334" i="11" s="1"/>
  <c r="N8335" i="11"/>
  <c r="S8335" i="11" s="1"/>
  <c r="N8336" i="11"/>
  <c r="S8336" i="11" s="1"/>
  <c r="N8337" i="11"/>
  <c r="S8337" i="11" s="1"/>
  <c r="N8338" i="11"/>
  <c r="S8338" i="11" s="1"/>
  <c r="N8339" i="11"/>
  <c r="S8339" i="11" s="1"/>
  <c r="N8340" i="11"/>
  <c r="S8340" i="11" s="1"/>
  <c r="N8341" i="11"/>
  <c r="S8341" i="11" s="1"/>
  <c r="N8342" i="11"/>
  <c r="S8342" i="11" s="1"/>
  <c r="N8343" i="11"/>
  <c r="S8343" i="11" s="1"/>
  <c r="N8344" i="11"/>
  <c r="S8344" i="11" s="1"/>
  <c r="N8345" i="11"/>
  <c r="S8345" i="11" s="1"/>
  <c r="N8346" i="11"/>
  <c r="S8346" i="11" s="1"/>
  <c r="N8347" i="11"/>
  <c r="S8347" i="11" s="1"/>
  <c r="N8348" i="11"/>
  <c r="S8348" i="11" s="1"/>
  <c r="N8349" i="11"/>
  <c r="S8349" i="11" s="1"/>
  <c r="N8350" i="11"/>
  <c r="S8350" i="11" s="1"/>
  <c r="N8351" i="11"/>
  <c r="S8351" i="11" s="1"/>
  <c r="N8352" i="11"/>
  <c r="S8352" i="11" s="1"/>
  <c r="N8353" i="11"/>
  <c r="S8353" i="11" s="1"/>
  <c r="N8354" i="11"/>
  <c r="S8354" i="11" s="1"/>
  <c r="N8355" i="11"/>
  <c r="S8355" i="11" s="1"/>
  <c r="N8356" i="11"/>
  <c r="S8356" i="11" s="1"/>
  <c r="N8357" i="11"/>
  <c r="S8357" i="11" s="1"/>
  <c r="N8358" i="11"/>
  <c r="S8358" i="11" s="1"/>
  <c r="N8359" i="11"/>
  <c r="S8359" i="11" s="1"/>
  <c r="N8360" i="11"/>
  <c r="S8360" i="11" s="1"/>
  <c r="N8361" i="11"/>
  <c r="S8361" i="11" s="1"/>
  <c r="N8362" i="11"/>
  <c r="S8362" i="11" s="1"/>
  <c r="N8363" i="11"/>
  <c r="S8363" i="11" s="1"/>
  <c r="N8364" i="11"/>
  <c r="S8364" i="11" s="1"/>
  <c r="N8365" i="11"/>
  <c r="S8365" i="11" s="1"/>
  <c r="N8366" i="11"/>
  <c r="S8366" i="11" s="1"/>
  <c r="N8367" i="11"/>
  <c r="S8367" i="11" s="1"/>
  <c r="N8368" i="11"/>
  <c r="S8368" i="11" s="1"/>
  <c r="N8369" i="11"/>
  <c r="S8369" i="11" s="1"/>
  <c r="N8370" i="11"/>
  <c r="S8370" i="11" s="1"/>
  <c r="N8371" i="11"/>
  <c r="S8371" i="11" s="1"/>
  <c r="N8372" i="11"/>
  <c r="S8372" i="11" s="1"/>
  <c r="N8373" i="11"/>
  <c r="S8373" i="11" s="1"/>
  <c r="N8374" i="11"/>
  <c r="S8374" i="11" s="1"/>
  <c r="N8375" i="11"/>
  <c r="S8375" i="11" s="1"/>
  <c r="N8376" i="11"/>
  <c r="S8376" i="11" s="1"/>
  <c r="N8377" i="11"/>
  <c r="S8377" i="11" s="1"/>
  <c r="N8378" i="11"/>
  <c r="S8378" i="11" s="1"/>
  <c r="N8379" i="11"/>
  <c r="S8379" i="11" s="1"/>
  <c r="N8380" i="11"/>
  <c r="S8380" i="11" s="1"/>
  <c r="N8381" i="11"/>
  <c r="S8381" i="11" s="1"/>
  <c r="N8382" i="11"/>
  <c r="S8382" i="11" s="1"/>
  <c r="N8383" i="11"/>
  <c r="S8383" i="11" s="1"/>
  <c r="N8384" i="11"/>
  <c r="S8384" i="11" s="1"/>
  <c r="N8385" i="11"/>
  <c r="S8385" i="11" s="1"/>
  <c r="N8386" i="11"/>
  <c r="S8386" i="11" s="1"/>
  <c r="N8387" i="11"/>
  <c r="S8387" i="11" s="1"/>
  <c r="N8388" i="11"/>
  <c r="S8388" i="11" s="1"/>
  <c r="N8389" i="11"/>
  <c r="S8389" i="11" s="1"/>
  <c r="N8390" i="11"/>
  <c r="S8390" i="11" s="1"/>
  <c r="N8391" i="11"/>
  <c r="S8391" i="11" s="1"/>
  <c r="N8392" i="11"/>
  <c r="S8392" i="11" s="1"/>
  <c r="N8393" i="11"/>
  <c r="S8393" i="11" s="1"/>
  <c r="N8394" i="11"/>
  <c r="S8394" i="11" s="1"/>
  <c r="N8395" i="11"/>
  <c r="S8395" i="11" s="1"/>
  <c r="N8396" i="11"/>
  <c r="S8396" i="11" s="1"/>
  <c r="N8397" i="11"/>
  <c r="S8397" i="11" s="1"/>
  <c r="N8398" i="11"/>
  <c r="S8398" i="11" s="1"/>
  <c r="N8399" i="11"/>
  <c r="S8399" i="11" s="1"/>
  <c r="N8400" i="11"/>
  <c r="S8400" i="11" s="1"/>
  <c r="N8401" i="11"/>
  <c r="S8401" i="11" s="1"/>
  <c r="N8402" i="11"/>
  <c r="S8402" i="11" s="1"/>
  <c r="N8403" i="11"/>
  <c r="S8403" i="11" s="1"/>
  <c r="N8404" i="11"/>
  <c r="S8404" i="11" s="1"/>
  <c r="N8405" i="11"/>
  <c r="S8405" i="11" s="1"/>
  <c r="N8406" i="11"/>
  <c r="S8406" i="11" s="1"/>
  <c r="N8407" i="11"/>
  <c r="S8407" i="11" s="1"/>
  <c r="N8408" i="11"/>
  <c r="S8408" i="11" s="1"/>
  <c r="N8409" i="11"/>
  <c r="S8409" i="11" s="1"/>
  <c r="N8410" i="11"/>
  <c r="S8410" i="11" s="1"/>
  <c r="N8411" i="11"/>
  <c r="S8411" i="11" s="1"/>
  <c r="N8412" i="11"/>
  <c r="S8412" i="11" s="1"/>
  <c r="N8413" i="11"/>
  <c r="S8413" i="11" s="1"/>
  <c r="N8414" i="11"/>
  <c r="S8414" i="11" s="1"/>
  <c r="N8415" i="11"/>
  <c r="S8415" i="11" s="1"/>
  <c r="N8416" i="11"/>
  <c r="S8416" i="11" s="1"/>
  <c r="N8417" i="11"/>
  <c r="S8417" i="11" s="1"/>
  <c r="N8418" i="11"/>
  <c r="S8418" i="11" s="1"/>
  <c r="N8419" i="11"/>
  <c r="S8419" i="11" s="1"/>
  <c r="N8420" i="11"/>
  <c r="S8420" i="11" s="1"/>
  <c r="N8421" i="11"/>
  <c r="S8421" i="11" s="1"/>
  <c r="N8422" i="11"/>
  <c r="S8422" i="11" s="1"/>
  <c r="N8423" i="11"/>
  <c r="S8423" i="11" s="1"/>
  <c r="N8424" i="11"/>
  <c r="S8424" i="11" s="1"/>
  <c r="N8425" i="11"/>
  <c r="S8425" i="11" s="1"/>
  <c r="N8426" i="11"/>
  <c r="S8426" i="11" s="1"/>
  <c r="N8427" i="11"/>
  <c r="S8427" i="11" s="1"/>
  <c r="N8428" i="11"/>
  <c r="S8428" i="11" s="1"/>
  <c r="N8429" i="11"/>
  <c r="S8429" i="11" s="1"/>
  <c r="N8430" i="11"/>
  <c r="S8430" i="11" s="1"/>
  <c r="N8431" i="11"/>
  <c r="S8431" i="11" s="1"/>
  <c r="N8432" i="11"/>
  <c r="S8432" i="11" s="1"/>
  <c r="N8433" i="11"/>
  <c r="S8433" i="11" s="1"/>
  <c r="N8434" i="11"/>
  <c r="S8434" i="11" s="1"/>
  <c r="N8435" i="11"/>
  <c r="S8435" i="11" s="1"/>
  <c r="N8436" i="11"/>
  <c r="S8436" i="11" s="1"/>
  <c r="N8437" i="11"/>
  <c r="S8437" i="11" s="1"/>
  <c r="N8438" i="11"/>
  <c r="S8438" i="11" s="1"/>
  <c r="N8439" i="11"/>
  <c r="S8439" i="11" s="1"/>
  <c r="N8440" i="11"/>
  <c r="S8440" i="11" s="1"/>
  <c r="N8441" i="11"/>
  <c r="S8441" i="11" s="1"/>
  <c r="N8442" i="11"/>
  <c r="S8442" i="11" s="1"/>
  <c r="N8443" i="11"/>
  <c r="S8443" i="11" s="1"/>
  <c r="N8444" i="11"/>
  <c r="S8444" i="11" s="1"/>
  <c r="N8445" i="11"/>
  <c r="S8445" i="11" s="1"/>
  <c r="N8446" i="11"/>
  <c r="S8446" i="11" s="1"/>
  <c r="N8447" i="11"/>
  <c r="S8447" i="11" s="1"/>
  <c r="N8448" i="11"/>
  <c r="S8448" i="11" s="1"/>
  <c r="N8449" i="11"/>
  <c r="S8449" i="11" s="1"/>
  <c r="N8450" i="11"/>
  <c r="S8450" i="11" s="1"/>
  <c r="N8451" i="11"/>
  <c r="S8451" i="11" s="1"/>
  <c r="N8452" i="11"/>
  <c r="S8452" i="11" s="1"/>
  <c r="N8453" i="11"/>
  <c r="S8453" i="11" s="1"/>
  <c r="N8454" i="11"/>
  <c r="S8454" i="11" s="1"/>
  <c r="N8455" i="11"/>
  <c r="S8455" i="11" s="1"/>
  <c r="N8456" i="11"/>
  <c r="S8456" i="11" s="1"/>
  <c r="N8457" i="11"/>
  <c r="S8457" i="11" s="1"/>
  <c r="N8458" i="11"/>
  <c r="S8458" i="11" s="1"/>
  <c r="N8459" i="11"/>
  <c r="S8459" i="11" s="1"/>
  <c r="N8460" i="11"/>
  <c r="S8460" i="11" s="1"/>
  <c r="N8461" i="11"/>
  <c r="S8461" i="11" s="1"/>
  <c r="N8462" i="11"/>
  <c r="S8462" i="11" s="1"/>
  <c r="N8463" i="11"/>
  <c r="S8463" i="11" s="1"/>
  <c r="N8464" i="11"/>
  <c r="S8464" i="11" s="1"/>
  <c r="N8465" i="11"/>
  <c r="S8465" i="11" s="1"/>
  <c r="N8466" i="11"/>
  <c r="S8466" i="11" s="1"/>
  <c r="N8467" i="11"/>
  <c r="S8467" i="11" s="1"/>
  <c r="N8468" i="11"/>
  <c r="S8468" i="11" s="1"/>
  <c r="N8469" i="11"/>
  <c r="S8469" i="11" s="1"/>
  <c r="N8470" i="11"/>
  <c r="S8470" i="11" s="1"/>
  <c r="N8471" i="11"/>
  <c r="S8471" i="11" s="1"/>
  <c r="N8472" i="11"/>
  <c r="S8472" i="11" s="1"/>
  <c r="N8473" i="11"/>
  <c r="S8473" i="11" s="1"/>
  <c r="N8474" i="11"/>
  <c r="S8474" i="11" s="1"/>
  <c r="N8475" i="11"/>
  <c r="S8475" i="11" s="1"/>
  <c r="N8476" i="11"/>
  <c r="S8476" i="11" s="1"/>
  <c r="N8477" i="11"/>
  <c r="S8477" i="11" s="1"/>
  <c r="N8478" i="11"/>
  <c r="S8478" i="11" s="1"/>
  <c r="N8479" i="11"/>
  <c r="S8479" i="11" s="1"/>
  <c r="N8480" i="11"/>
  <c r="S8480" i="11" s="1"/>
  <c r="N8481" i="11"/>
  <c r="S8481" i="11" s="1"/>
  <c r="N8482" i="11"/>
  <c r="S8482" i="11" s="1"/>
  <c r="N8483" i="11"/>
  <c r="S8483" i="11" s="1"/>
  <c r="N8484" i="11"/>
  <c r="S8484" i="11" s="1"/>
  <c r="N8485" i="11"/>
  <c r="S8485" i="11" s="1"/>
  <c r="N8486" i="11"/>
  <c r="S8486" i="11" s="1"/>
  <c r="N8487" i="11"/>
  <c r="S8487" i="11" s="1"/>
  <c r="N8488" i="11"/>
  <c r="S8488" i="11" s="1"/>
  <c r="N8489" i="11"/>
  <c r="S8489" i="11" s="1"/>
  <c r="N8490" i="11"/>
  <c r="S8490" i="11" s="1"/>
  <c r="N8491" i="11"/>
  <c r="S8491" i="11" s="1"/>
  <c r="N8492" i="11"/>
  <c r="S8492" i="11" s="1"/>
  <c r="N8493" i="11"/>
  <c r="S8493" i="11" s="1"/>
  <c r="N8494" i="11"/>
  <c r="S8494" i="11" s="1"/>
  <c r="N8495" i="11"/>
  <c r="S8495" i="11" s="1"/>
  <c r="N8496" i="11"/>
  <c r="S8496" i="11" s="1"/>
  <c r="N8497" i="11"/>
  <c r="S8497" i="11" s="1"/>
  <c r="N8498" i="11"/>
  <c r="S8498" i="11" s="1"/>
  <c r="N8499" i="11"/>
  <c r="S8499" i="11" s="1"/>
  <c r="N8500" i="11"/>
  <c r="S8500" i="11" s="1"/>
  <c r="N8501" i="11"/>
  <c r="S8501" i="11" s="1"/>
  <c r="N8502" i="11"/>
  <c r="S8502" i="11" s="1"/>
  <c r="N8503" i="11"/>
  <c r="S8503" i="11" s="1"/>
  <c r="N8504" i="11"/>
  <c r="S8504" i="11" s="1"/>
  <c r="N8505" i="11"/>
  <c r="S8505" i="11" s="1"/>
  <c r="N8506" i="11"/>
  <c r="S8506" i="11" s="1"/>
  <c r="N8507" i="11"/>
  <c r="S8507" i="11" s="1"/>
  <c r="N8508" i="11"/>
  <c r="S8508" i="11" s="1"/>
  <c r="N8509" i="11"/>
  <c r="S8509" i="11" s="1"/>
  <c r="N8510" i="11"/>
  <c r="S8510" i="11" s="1"/>
  <c r="N8511" i="11"/>
  <c r="S8511" i="11" s="1"/>
  <c r="N8512" i="11"/>
  <c r="S8512" i="11" s="1"/>
  <c r="N8513" i="11"/>
  <c r="S8513" i="11" s="1"/>
  <c r="N8514" i="11"/>
  <c r="S8514" i="11" s="1"/>
  <c r="N8515" i="11"/>
  <c r="S8515" i="11" s="1"/>
  <c r="N8516" i="11"/>
  <c r="S8516" i="11" s="1"/>
  <c r="N8517" i="11"/>
  <c r="S8517" i="11" s="1"/>
  <c r="N8518" i="11"/>
  <c r="S8518" i="11" s="1"/>
  <c r="N8519" i="11"/>
  <c r="S8519" i="11" s="1"/>
  <c r="N8520" i="11"/>
  <c r="S8520" i="11" s="1"/>
  <c r="N8521" i="11"/>
  <c r="S8521" i="11" s="1"/>
  <c r="N8522" i="11"/>
  <c r="S8522" i="11" s="1"/>
  <c r="N8523" i="11"/>
  <c r="S8523" i="11" s="1"/>
  <c r="N8524" i="11"/>
  <c r="S8524" i="11" s="1"/>
  <c r="N8525" i="11"/>
  <c r="S8525" i="11" s="1"/>
  <c r="N8526" i="11"/>
  <c r="S8526" i="11" s="1"/>
  <c r="N8527" i="11"/>
  <c r="S8527" i="11" s="1"/>
  <c r="N8528" i="11"/>
  <c r="S8528" i="11" s="1"/>
  <c r="N8529" i="11"/>
  <c r="S8529" i="11" s="1"/>
  <c r="N8530" i="11"/>
  <c r="S8530" i="11" s="1"/>
  <c r="N8531" i="11"/>
  <c r="S8531" i="11" s="1"/>
  <c r="N8532" i="11"/>
  <c r="S8532" i="11" s="1"/>
  <c r="N8533" i="11"/>
  <c r="S8533" i="11" s="1"/>
  <c r="N8534" i="11"/>
  <c r="S8534" i="11" s="1"/>
  <c r="N8535" i="11"/>
  <c r="S8535" i="11" s="1"/>
  <c r="N8536" i="11"/>
  <c r="S8536" i="11" s="1"/>
  <c r="N8537" i="11"/>
  <c r="S8537" i="11" s="1"/>
  <c r="N8538" i="11"/>
  <c r="S8538" i="11" s="1"/>
  <c r="N8539" i="11"/>
  <c r="S8539" i="11" s="1"/>
  <c r="N8540" i="11"/>
  <c r="S8540" i="11" s="1"/>
  <c r="N8541" i="11"/>
  <c r="S8541" i="11" s="1"/>
  <c r="N8542" i="11"/>
  <c r="S8542" i="11" s="1"/>
  <c r="N8543" i="11"/>
  <c r="S8543" i="11" s="1"/>
  <c r="N8544" i="11"/>
  <c r="S8544" i="11" s="1"/>
  <c r="N8545" i="11"/>
  <c r="S8545" i="11" s="1"/>
  <c r="N8546" i="11"/>
  <c r="S8546" i="11" s="1"/>
  <c r="N8547" i="11"/>
  <c r="S8547" i="11" s="1"/>
  <c r="N8548" i="11"/>
  <c r="S8548" i="11" s="1"/>
  <c r="N8549" i="11"/>
  <c r="S8549" i="11" s="1"/>
  <c r="N8550" i="11"/>
  <c r="S8550" i="11" s="1"/>
  <c r="N8551" i="11"/>
  <c r="S8551" i="11" s="1"/>
  <c r="N8552" i="11"/>
  <c r="S8552" i="11" s="1"/>
  <c r="N8553" i="11"/>
  <c r="S8553" i="11" s="1"/>
  <c r="N8554" i="11"/>
  <c r="S8554" i="11" s="1"/>
  <c r="N8555" i="11"/>
  <c r="S8555" i="11" s="1"/>
  <c r="N8556" i="11"/>
  <c r="S8556" i="11" s="1"/>
  <c r="N8557" i="11"/>
  <c r="S8557" i="11" s="1"/>
  <c r="N8558" i="11"/>
  <c r="S8558" i="11" s="1"/>
  <c r="N8559" i="11"/>
  <c r="S8559" i="11" s="1"/>
  <c r="N8560" i="11"/>
  <c r="S8560" i="11" s="1"/>
  <c r="N8561" i="11"/>
  <c r="S8561" i="11" s="1"/>
  <c r="N8562" i="11"/>
  <c r="S8562" i="11" s="1"/>
  <c r="N8563" i="11"/>
  <c r="S8563" i="11" s="1"/>
  <c r="N8564" i="11"/>
  <c r="S8564" i="11" s="1"/>
  <c r="N8565" i="11"/>
  <c r="S8565" i="11" s="1"/>
  <c r="N8566" i="11"/>
  <c r="S8566" i="11" s="1"/>
  <c r="N8567" i="11"/>
  <c r="S8567" i="11" s="1"/>
  <c r="N8568" i="11"/>
  <c r="S8568" i="11" s="1"/>
  <c r="N8569" i="11"/>
  <c r="S8569" i="11" s="1"/>
  <c r="N8570" i="11"/>
  <c r="S8570" i="11" s="1"/>
  <c r="N8571" i="11"/>
  <c r="S8571" i="11" s="1"/>
  <c r="N8572" i="11"/>
  <c r="S8572" i="11" s="1"/>
  <c r="N8573" i="11"/>
  <c r="S8573" i="11" s="1"/>
  <c r="N8574" i="11"/>
  <c r="S8574" i="11" s="1"/>
  <c r="N8575" i="11"/>
  <c r="S8575" i="11" s="1"/>
  <c r="N8576" i="11"/>
  <c r="S8576" i="11" s="1"/>
  <c r="N8577" i="11"/>
  <c r="S8577" i="11" s="1"/>
  <c r="N8578" i="11"/>
  <c r="S8578" i="11" s="1"/>
  <c r="N8579" i="11"/>
  <c r="S8579" i="11" s="1"/>
  <c r="N8580" i="11"/>
  <c r="S8580" i="11" s="1"/>
  <c r="N8581" i="11"/>
  <c r="S8581" i="11" s="1"/>
  <c r="N8582" i="11"/>
  <c r="S8582" i="11" s="1"/>
  <c r="N8583" i="11"/>
  <c r="S8583" i="11" s="1"/>
  <c r="N8584" i="11"/>
  <c r="S8584" i="11" s="1"/>
  <c r="N8585" i="11"/>
  <c r="S8585" i="11" s="1"/>
  <c r="N8586" i="11"/>
  <c r="S8586" i="11" s="1"/>
  <c r="N8587" i="11"/>
  <c r="S8587" i="11" s="1"/>
  <c r="N8588" i="11"/>
  <c r="S8588" i="11" s="1"/>
  <c r="N8589" i="11"/>
  <c r="S8589" i="11" s="1"/>
  <c r="N8590" i="11"/>
  <c r="S8590" i="11" s="1"/>
  <c r="N8591" i="11"/>
  <c r="S8591" i="11" s="1"/>
  <c r="N8592" i="11"/>
  <c r="S8592" i="11" s="1"/>
  <c r="N8593" i="11"/>
  <c r="S8593" i="11" s="1"/>
  <c r="N8594" i="11"/>
  <c r="S8594" i="11" s="1"/>
  <c r="N8595" i="11"/>
  <c r="S8595" i="11" s="1"/>
  <c r="N8596" i="11"/>
  <c r="S8596" i="11" s="1"/>
  <c r="N8597" i="11"/>
  <c r="S8597" i="11" s="1"/>
  <c r="N8598" i="11"/>
  <c r="S8598" i="11" s="1"/>
  <c r="N8599" i="11"/>
  <c r="S8599" i="11" s="1"/>
  <c r="N8600" i="11"/>
  <c r="S8600" i="11" s="1"/>
  <c r="N8601" i="11"/>
  <c r="S8601" i="11" s="1"/>
  <c r="N8602" i="11"/>
  <c r="S8602" i="11" s="1"/>
  <c r="N8603" i="11"/>
  <c r="S8603" i="11" s="1"/>
  <c r="N8604" i="11"/>
  <c r="S8604" i="11" s="1"/>
  <c r="N8605" i="11"/>
  <c r="S8605" i="11" s="1"/>
  <c r="N8606" i="11"/>
  <c r="S8606" i="11" s="1"/>
  <c r="N8607" i="11"/>
  <c r="S8607" i="11" s="1"/>
  <c r="N8608" i="11"/>
  <c r="S8608" i="11" s="1"/>
  <c r="N8609" i="11"/>
  <c r="S8609" i="11" s="1"/>
  <c r="N8610" i="11"/>
  <c r="S8610" i="11" s="1"/>
  <c r="N8611" i="11"/>
  <c r="S8611" i="11" s="1"/>
  <c r="N8612" i="11"/>
  <c r="S8612" i="11" s="1"/>
  <c r="N8613" i="11"/>
  <c r="S8613" i="11" s="1"/>
  <c r="N8614" i="11"/>
  <c r="S8614" i="11" s="1"/>
  <c r="N8615" i="11"/>
  <c r="S8615" i="11" s="1"/>
  <c r="N8616" i="11"/>
  <c r="S8616" i="11" s="1"/>
  <c r="N8617" i="11"/>
  <c r="S8617" i="11" s="1"/>
  <c r="N8618" i="11"/>
  <c r="S8618" i="11" s="1"/>
  <c r="N8619" i="11"/>
  <c r="S8619" i="11" s="1"/>
  <c r="N8620" i="11"/>
  <c r="S8620" i="11" s="1"/>
  <c r="N8621" i="11"/>
  <c r="S8621" i="11" s="1"/>
  <c r="N8622" i="11"/>
  <c r="S8622" i="11" s="1"/>
  <c r="N8623" i="11"/>
  <c r="S8623" i="11" s="1"/>
  <c r="N8624" i="11"/>
  <c r="S8624" i="11" s="1"/>
  <c r="N8625" i="11"/>
  <c r="S8625" i="11" s="1"/>
  <c r="N8626" i="11"/>
  <c r="S8626" i="11" s="1"/>
  <c r="N8627" i="11"/>
  <c r="S8627" i="11" s="1"/>
  <c r="N8628" i="11"/>
  <c r="S8628" i="11" s="1"/>
  <c r="N8629" i="11"/>
  <c r="S8629" i="11" s="1"/>
  <c r="N8630" i="11"/>
  <c r="S8630" i="11" s="1"/>
  <c r="N8631" i="11"/>
  <c r="S8631" i="11" s="1"/>
  <c r="N8632" i="11"/>
  <c r="S8632" i="11" s="1"/>
  <c r="N8633" i="11"/>
  <c r="S8633" i="11" s="1"/>
  <c r="N8634" i="11"/>
  <c r="S8634" i="11" s="1"/>
  <c r="N8635" i="11"/>
  <c r="S8635" i="11" s="1"/>
  <c r="N8636" i="11"/>
  <c r="S8636" i="11" s="1"/>
  <c r="N8637" i="11"/>
  <c r="S8637" i="11" s="1"/>
  <c r="N8638" i="11"/>
  <c r="S8638" i="11" s="1"/>
  <c r="N8639" i="11"/>
  <c r="S8639" i="11" s="1"/>
  <c r="N8640" i="11"/>
  <c r="S8640" i="11" s="1"/>
  <c r="N8641" i="11"/>
  <c r="S8641" i="11" s="1"/>
  <c r="N8642" i="11"/>
  <c r="S8642" i="11" s="1"/>
  <c r="N8643" i="11"/>
  <c r="S8643" i="11" s="1"/>
  <c r="N8644" i="11"/>
  <c r="S8644" i="11" s="1"/>
  <c r="N8645" i="11"/>
  <c r="S8645" i="11" s="1"/>
  <c r="N8646" i="11"/>
  <c r="S8646" i="11" s="1"/>
  <c r="N8647" i="11"/>
  <c r="S8647" i="11" s="1"/>
  <c r="N8648" i="11"/>
  <c r="S8648" i="11" s="1"/>
  <c r="N8649" i="11"/>
  <c r="S8649" i="11" s="1"/>
  <c r="N8650" i="11"/>
  <c r="S8650" i="11" s="1"/>
  <c r="N8651" i="11"/>
  <c r="S8651" i="11" s="1"/>
  <c r="N8652" i="11"/>
  <c r="S8652" i="11" s="1"/>
  <c r="N8653" i="11"/>
  <c r="S8653" i="11" s="1"/>
  <c r="N8654" i="11"/>
  <c r="S8654" i="11" s="1"/>
  <c r="N8655" i="11"/>
  <c r="S8655" i="11" s="1"/>
  <c r="N8656" i="11"/>
  <c r="S8656" i="11" s="1"/>
  <c r="N8657" i="11"/>
  <c r="S8657" i="11" s="1"/>
  <c r="N8658" i="11"/>
  <c r="S8658" i="11" s="1"/>
  <c r="N8659" i="11"/>
  <c r="S8659" i="11" s="1"/>
  <c r="N8660" i="11"/>
  <c r="S8660" i="11" s="1"/>
  <c r="N8661" i="11"/>
  <c r="S8661" i="11" s="1"/>
  <c r="N8662" i="11"/>
  <c r="S8662" i="11" s="1"/>
  <c r="N8663" i="11"/>
  <c r="S8663" i="11" s="1"/>
  <c r="N8664" i="11"/>
  <c r="S8664" i="11" s="1"/>
  <c r="N8665" i="11"/>
  <c r="S8665" i="11" s="1"/>
  <c r="N8666" i="11"/>
  <c r="S8666" i="11" s="1"/>
  <c r="N8667" i="11"/>
  <c r="S8667" i="11" s="1"/>
  <c r="N8668" i="11"/>
  <c r="S8668" i="11" s="1"/>
  <c r="N8669" i="11"/>
  <c r="S8669" i="11" s="1"/>
  <c r="N8670" i="11"/>
  <c r="S8670" i="11" s="1"/>
  <c r="N8671" i="11"/>
  <c r="S8671" i="11" s="1"/>
  <c r="N8672" i="11"/>
  <c r="S8672" i="11" s="1"/>
  <c r="N8673" i="11"/>
  <c r="S8673" i="11" s="1"/>
  <c r="N8674" i="11"/>
  <c r="S8674" i="11" s="1"/>
  <c r="N8675" i="11"/>
  <c r="S8675" i="11" s="1"/>
  <c r="N8676" i="11"/>
  <c r="S8676" i="11" s="1"/>
  <c r="N8677" i="11"/>
  <c r="S8677" i="11" s="1"/>
  <c r="N8678" i="11"/>
  <c r="S8678" i="11" s="1"/>
  <c r="N8679" i="11"/>
  <c r="S8679" i="11" s="1"/>
  <c r="N8680" i="11"/>
  <c r="S8680" i="11" s="1"/>
  <c r="N8681" i="11"/>
  <c r="S8681" i="11" s="1"/>
  <c r="N8682" i="11"/>
  <c r="S8682" i="11" s="1"/>
  <c r="N8683" i="11"/>
  <c r="S8683" i="11" s="1"/>
  <c r="N8684" i="11"/>
  <c r="S8684" i="11" s="1"/>
  <c r="N8685" i="11"/>
  <c r="S8685" i="11" s="1"/>
  <c r="N8686" i="11"/>
  <c r="S8686" i="11" s="1"/>
  <c r="N8687" i="11"/>
  <c r="S8687" i="11" s="1"/>
  <c r="N8688" i="11"/>
  <c r="S8688" i="11" s="1"/>
  <c r="N8689" i="11"/>
  <c r="S8689" i="11" s="1"/>
  <c r="N8690" i="11"/>
  <c r="S8690" i="11" s="1"/>
  <c r="N8691" i="11"/>
  <c r="S8691" i="11" s="1"/>
  <c r="N8692" i="11"/>
  <c r="S8692" i="11" s="1"/>
  <c r="N8693" i="11"/>
  <c r="S8693" i="11" s="1"/>
  <c r="N8694" i="11"/>
  <c r="S8694" i="11" s="1"/>
  <c r="N8695" i="11"/>
  <c r="S8695" i="11" s="1"/>
  <c r="N8696" i="11"/>
  <c r="S8696" i="11" s="1"/>
  <c r="N8697" i="11"/>
  <c r="S8697" i="11" s="1"/>
  <c r="N8698" i="11"/>
  <c r="S8698" i="11" s="1"/>
  <c r="N8699" i="11"/>
  <c r="S8699" i="11" s="1"/>
  <c r="N8700" i="11"/>
  <c r="S8700" i="11" s="1"/>
  <c r="N8701" i="11"/>
  <c r="S8701" i="11" s="1"/>
  <c r="N8702" i="11"/>
  <c r="S8702" i="11" s="1"/>
  <c r="N8703" i="11"/>
  <c r="S8703" i="11" s="1"/>
  <c r="N8704" i="11"/>
  <c r="S8704" i="11" s="1"/>
  <c r="N8705" i="11"/>
  <c r="S8705" i="11" s="1"/>
  <c r="N8706" i="11"/>
  <c r="S8706" i="11" s="1"/>
  <c r="N8707" i="11"/>
  <c r="S8707" i="11" s="1"/>
  <c r="N8708" i="11"/>
  <c r="S8708" i="11" s="1"/>
  <c r="N8709" i="11"/>
  <c r="S8709" i="11" s="1"/>
  <c r="N8710" i="11"/>
  <c r="S8710" i="11" s="1"/>
  <c r="N8711" i="11"/>
  <c r="S8711" i="11" s="1"/>
  <c r="N8712" i="11"/>
  <c r="S8712" i="11" s="1"/>
  <c r="N8713" i="11"/>
  <c r="S8713" i="11" s="1"/>
  <c r="N8714" i="11"/>
  <c r="S8714" i="11" s="1"/>
  <c r="N8715" i="11"/>
  <c r="S8715" i="11" s="1"/>
  <c r="N8716" i="11"/>
  <c r="S8716" i="11" s="1"/>
  <c r="N8717" i="11"/>
  <c r="S8717" i="11" s="1"/>
  <c r="N8718" i="11"/>
  <c r="S8718" i="11" s="1"/>
  <c r="N8719" i="11"/>
  <c r="S8719" i="11" s="1"/>
  <c r="N8720" i="11"/>
  <c r="S8720" i="11" s="1"/>
  <c r="N8721" i="11"/>
  <c r="S8721" i="11" s="1"/>
  <c r="N8722" i="11"/>
  <c r="S8722" i="11" s="1"/>
  <c r="N8723" i="11"/>
  <c r="S8723" i="11" s="1"/>
  <c r="N8724" i="11"/>
  <c r="S8724" i="11" s="1"/>
  <c r="N8725" i="11"/>
  <c r="S8725" i="11" s="1"/>
  <c r="N8726" i="11"/>
  <c r="S8726" i="11" s="1"/>
  <c r="N8727" i="11"/>
  <c r="S8727" i="11" s="1"/>
  <c r="N8728" i="11"/>
  <c r="S8728" i="11" s="1"/>
  <c r="N8729" i="11"/>
  <c r="S8729" i="11" s="1"/>
  <c r="N8730" i="11"/>
  <c r="S8730" i="11" s="1"/>
  <c r="N8731" i="11"/>
  <c r="S8731" i="11" s="1"/>
  <c r="N8732" i="11"/>
  <c r="S8732" i="11" s="1"/>
  <c r="N8733" i="11"/>
  <c r="S8733" i="11" s="1"/>
  <c r="N8734" i="11"/>
  <c r="S8734" i="11" s="1"/>
  <c r="N8735" i="11"/>
  <c r="S8735" i="11" s="1"/>
  <c r="N8736" i="11"/>
  <c r="S8736" i="11" s="1"/>
  <c r="N8737" i="11"/>
  <c r="S8737" i="11" s="1"/>
  <c r="N8738" i="11"/>
  <c r="S8738" i="11" s="1"/>
  <c r="N8739" i="11"/>
  <c r="S8739" i="11" s="1"/>
  <c r="N8740" i="11"/>
  <c r="S8740" i="11" s="1"/>
  <c r="N8741" i="11"/>
  <c r="S8741" i="11" s="1"/>
  <c r="N8742" i="11"/>
  <c r="S8742" i="11" s="1"/>
  <c r="N8743" i="11"/>
  <c r="S8743" i="11" s="1"/>
  <c r="N8744" i="11"/>
  <c r="S8744" i="11" s="1"/>
  <c r="N8745" i="11"/>
  <c r="S8745" i="11" s="1"/>
  <c r="N8746" i="11"/>
  <c r="S8746" i="11" s="1"/>
  <c r="N8747" i="11"/>
  <c r="S8747" i="11" s="1"/>
  <c r="N8748" i="11"/>
  <c r="S8748" i="11" s="1"/>
  <c r="N8749" i="11"/>
  <c r="S8749" i="11" s="1"/>
  <c r="N8750" i="11"/>
  <c r="S8750" i="11" s="1"/>
  <c r="N8751" i="11"/>
  <c r="S8751" i="11" s="1"/>
  <c r="N8752" i="11"/>
  <c r="S8752" i="11" s="1"/>
  <c r="N8753" i="11"/>
  <c r="S8753" i="11" s="1"/>
  <c r="N8754" i="11"/>
  <c r="S8754" i="11" s="1"/>
  <c r="N8755" i="11"/>
  <c r="S8755" i="11" s="1"/>
  <c r="N8756" i="11"/>
  <c r="S8756" i="11" s="1"/>
  <c r="N8757" i="11"/>
  <c r="S8757" i="11" s="1"/>
  <c r="N8758" i="11"/>
  <c r="S8758" i="11" s="1"/>
  <c r="N8759" i="11"/>
  <c r="S8759" i="11" s="1"/>
  <c r="N8760" i="11"/>
  <c r="S8760" i="11" s="1"/>
  <c r="N8761" i="11"/>
  <c r="S8761" i="11" s="1"/>
  <c r="N8762" i="11"/>
  <c r="S8762" i="11" s="1"/>
  <c r="N8763" i="11"/>
  <c r="S8763" i="11" s="1"/>
  <c r="N8764" i="11"/>
  <c r="S8764" i="11" s="1"/>
  <c r="N8765" i="11"/>
  <c r="S8765" i="11" s="1"/>
  <c r="N8766" i="11"/>
  <c r="S8766" i="11" s="1"/>
  <c r="N8767" i="11"/>
  <c r="S8767" i="11" s="1"/>
  <c r="N8768" i="11"/>
  <c r="S8768" i="11" s="1"/>
  <c r="N8769" i="11"/>
  <c r="S8769" i="11" s="1"/>
  <c r="N8770" i="11"/>
  <c r="S8770" i="11" s="1"/>
  <c r="N8771" i="11"/>
  <c r="S8771" i="11" s="1"/>
  <c r="N8772" i="11"/>
  <c r="S8772" i="11" s="1"/>
  <c r="N8773" i="11"/>
  <c r="S8773" i="11" s="1"/>
  <c r="N8774" i="11"/>
  <c r="S8774" i="11" s="1"/>
  <c r="N8775" i="11"/>
  <c r="S8775" i="11" s="1"/>
  <c r="N8776" i="11"/>
  <c r="S8776" i="11" s="1"/>
  <c r="N8777" i="11"/>
  <c r="S8777" i="11" s="1"/>
  <c r="N8778" i="11"/>
  <c r="S8778" i="11" s="1"/>
  <c r="N8779" i="11"/>
  <c r="S8779" i="11" s="1"/>
  <c r="N8780" i="11"/>
  <c r="S8780" i="11" s="1"/>
  <c r="N8781" i="11"/>
  <c r="S8781" i="11" s="1"/>
  <c r="N8782" i="11"/>
  <c r="S8782" i="11" s="1"/>
  <c r="N8783" i="11"/>
  <c r="S8783" i="11" s="1"/>
  <c r="N8784" i="11"/>
  <c r="S8784" i="11" s="1"/>
  <c r="N8785" i="11"/>
  <c r="S8785" i="11" s="1"/>
  <c r="N8786" i="11"/>
  <c r="S8786" i="11" s="1"/>
  <c r="N8787" i="11"/>
  <c r="S8787" i="11" s="1"/>
  <c r="N8788" i="11"/>
  <c r="S8788" i="11" s="1"/>
  <c r="N8789" i="11"/>
  <c r="S8789" i="11" s="1"/>
  <c r="N8790" i="11"/>
  <c r="S8790" i="11" s="1"/>
  <c r="N8791" i="11"/>
  <c r="S8791" i="11" s="1"/>
  <c r="N8792" i="11"/>
  <c r="S8792" i="11" s="1"/>
  <c r="N8793" i="11"/>
  <c r="S8793" i="11" s="1"/>
  <c r="N8794" i="11"/>
  <c r="S8794" i="11" s="1"/>
  <c r="N8795" i="11"/>
  <c r="S8795" i="11" s="1"/>
  <c r="N8796" i="11"/>
  <c r="S8796" i="11" s="1"/>
  <c r="N8797" i="11"/>
  <c r="S8797" i="11" s="1"/>
  <c r="N8798" i="11"/>
  <c r="S8798" i="11" s="1"/>
  <c r="N8799" i="11"/>
  <c r="S8799" i="11" s="1"/>
  <c r="N8800" i="11"/>
  <c r="S8800" i="11" s="1"/>
  <c r="N8801" i="11"/>
  <c r="S8801" i="11" s="1"/>
  <c r="N8802" i="11"/>
  <c r="S8802" i="11" s="1"/>
  <c r="N8803" i="11"/>
  <c r="S8803" i="11" s="1"/>
  <c r="N8804" i="11"/>
  <c r="S8804" i="11" s="1"/>
  <c r="N8805" i="11"/>
  <c r="S8805" i="11" s="1"/>
  <c r="N8806" i="11"/>
  <c r="S8806" i="11" s="1"/>
  <c r="N8807" i="11"/>
  <c r="S8807" i="11" s="1"/>
  <c r="N8808" i="11"/>
  <c r="S8808" i="11" s="1"/>
  <c r="N8809" i="11"/>
  <c r="S8809" i="11" s="1"/>
  <c r="N8810" i="11"/>
  <c r="S8810" i="11" s="1"/>
  <c r="N8811" i="11"/>
  <c r="S8811" i="11" s="1"/>
  <c r="N8812" i="11"/>
  <c r="S8812" i="11" s="1"/>
  <c r="N8813" i="11"/>
  <c r="S8813" i="11" s="1"/>
  <c r="N8814" i="11"/>
  <c r="S8814" i="11" s="1"/>
  <c r="N8815" i="11"/>
  <c r="S8815" i="11" s="1"/>
  <c r="N8816" i="11"/>
  <c r="S8816" i="11" s="1"/>
  <c r="N8817" i="11"/>
  <c r="S8817" i="11" s="1"/>
  <c r="N8818" i="11"/>
  <c r="S8818" i="11" s="1"/>
  <c r="N8819" i="11"/>
  <c r="S8819" i="11" s="1"/>
  <c r="N8820" i="11"/>
  <c r="S8820" i="11" s="1"/>
  <c r="N8821" i="11"/>
  <c r="S8821" i="11" s="1"/>
  <c r="N8822" i="11"/>
  <c r="S8822" i="11" s="1"/>
  <c r="N8823" i="11"/>
  <c r="S8823" i="11" s="1"/>
  <c r="N8824" i="11"/>
  <c r="S8824" i="11" s="1"/>
  <c r="N8825" i="11"/>
  <c r="S8825" i="11" s="1"/>
  <c r="N8826" i="11"/>
  <c r="S8826" i="11" s="1"/>
  <c r="N8827" i="11"/>
  <c r="S8827" i="11" s="1"/>
  <c r="N8828" i="11"/>
  <c r="S8828" i="11" s="1"/>
  <c r="N8829" i="11"/>
  <c r="S8829" i="11" s="1"/>
  <c r="N8830" i="11"/>
  <c r="S8830" i="11" s="1"/>
  <c r="N8831" i="11"/>
  <c r="S8831" i="11" s="1"/>
  <c r="N8832" i="11"/>
  <c r="S8832" i="11" s="1"/>
  <c r="N8833" i="11"/>
  <c r="S8833" i="11" s="1"/>
  <c r="N8834" i="11"/>
  <c r="S8834" i="11" s="1"/>
  <c r="N8835" i="11"/>
  <c r="S8835" i="11" s="1"/>
  <c r="N8836" i="11"/>
  <c r="S8836" i="11" s="1"/>
  <c r="N8837" i="11"/>
  <c r="S8837" i="11" s="1"/>
  <c r="N8838" i="11"/>
  <c r="S8838" i="11" s="1"/>
  <c r="N8839" i="11"/>
  <c r="S8839" i="11" s="1"/>
  <c r="N8840" i="11"/>
  <c r="S8840" i="11" s="1"/>
  <c r="N8841" i="11"/>
  <c r="S8841" i="11" s="1"/>
  <c r="N8842" i="11"/>
  <c r="S8842" i="11" s="1"/>
  <c r="N8843" i="11"/>
  <c r="S8843" i="11" s="1"/>
  <c r="N8844" i="11"/>
  <c r="S8844" i="11" s="1"/>
  <c r="N8845" i="11"/>
  <c r="S8845" i="11" s="1"/>
  <c r="N8846" i="11"/>
  <c r="S8846" i="11" s="1"/>
  <c r="N8847" i="11"/>
  <c r="S8847" i="11" s="1"/>
  <c r="N8848" i="11"/>
  <c r="S8848" i="11" s="1"/>
  <c r="N8849" i="11"/>
  <c r="S8849" i="11" s="1"/>
  <c r="N8850" i="11"/>
  <c r="S8850" i="11" s="1"/>
  <c r="N8851" i="11"/>
  <c r="S8851" i="11" s="1"/>
  <c r="N8852" i="11"/>
  <c r="S8852" i="11" s="1"/>
  <c r="N8853" i="11"/>
  <c r="S8853" i="11" s="1"/>
  <c r="N8854" i="11"/>
  <c r="S8854" i="11" s="1"/>
  <c r="N8855" i="11"/>
  <c r="S8855" i="11" s="1"/>
  <c r="N8856" i="11"/>
  <c r="S8856" i="11" s="1"/>
  <c r="N8857" i="11"/>
  <c r="S8857" i="11" s="1"/>
  <c r="N8858" i="11"/>
  <c r="S8858" i="11" s="1"/>
  <c r="N8859" i="11"/>
  <c r="S8859" i="11" s="1"/>
  <c r="N8860" i="11"/>
  <c r="S8860" i="11" s="1"/>
  <c r="N8861" i="11"/>
  <c r="S8861" i="11" s="1"/>
  <c r="N8862" i="11"/>
  <c r="S8862" i="11" s="1"/>
  <c r="N8863" i="11"/>
  <c r="S8863" i="11" s="1"/>
  <c r="N8864" i="11"/>
  <c r="S8864" i="11" s="1"/>
  <c r="N8865" i="11"/>
  <c r="S8865" i="11" s="1"/>
  <c r="N8866" i="11"/>
  <c r="S8866" i="11" s="1"/>
  <c r="N8867" i="11"/>
  <c r="S8867" i="11" s="1"/>
  <c r="N8868" i="11"/>
  <c r="S8868" i="11" s="1"/>
  <c r="N8869" i="11"/>
  <c r="S8869" i="11" s="1"/>
  <c r="N8870" i="11"/>
  <c r="S8870" i="11" s="1"/>
  <c r="N8871" i="11"/>
  <c r="S8871" i="11" s="1"/>
  <c r="N8872" i="11"/>
  <c r="S8872" i="11" s="1"/>
  <c r="N8873" i="11"/>
  <c r="S8873" i="11" s="1"/>
  <c r="N8874" i="11"/>
  <c r="S8874" i="11" s="1"/>
  <c r="N8875" i="11"/>
  <c r="S8875" i="11" s="1"/>
  <c r="N8876" i="11"/>
  <c r="S8876" i="11" s="1"/>
  <c r="N8877" i="11"/>
  <c r="S8877" i="11" s="1"/>
  <c r="N8878" i="11"/>
  <c r="S8878" i="11" s="1"/>
  <c r="N8879" i="11"/>
  <c r="S8879" i="11" s="1"/>
  <c r="N8880" i="11"/>
  <c r="S8880" i="11" s="1"/>
  <c r="N8881" i="11"/>
  <c r="S8881" i="11" s="1"/>
  <c r="N8882" i="11"/>
  <c r="S8882" i="11" s="1"/>
  <c r="N8883" i="11"/>
  <c r="S8883" i="11" s="1"/>
  <c r="N8884" i="11"/>
  <c r="S8884" i="11" s="1"/>
  <c r="N8885" i="11"/>
  <c r="S8885" i="11" s="1"/>
  <c r="N8886" i="11"/>
  <c r="S8886" i="11" s="1"/>
  <c r="N8887" i="11"/>
  <c r="S8887" i="11" s="1"/>
  <c r="N8888" i="11"/>
  <c r="S8888" i="11" s="1"/>
  <c r="N8889" i="11"/>
  <c r="S8889" i="11" s="1"/>
  <c r="N8890" i="11"/>
  <c r="S8890" i="11" s="1"/>
  <c r="N8891" i="11"/>
  <c r="S8891" i="11" s="1"/>
  <c r="N8892" i="11"/>
  <c r="S8892" i="11" s="1"/>
  <c r="N8893" i="11"/>
  <c r="S8893" i="11" s="1"/>
  <c r="N8894" i="11"/>
  <c r="S8894" i="11" s="1"/>
  <c r="N8895" i="11"/>
  <c r="S8895" i="11" s="1"/>
  <c r="N8896" i="11"/>
  <c r="S8896" i="11" s="1"/>
  <c r="N8897" i="11"/>
  <c r="S8897" i="11" s="1"/>
  <c r="N8898" i="11"/>
  <c r="S8898" i="11" s="1"/>
  <c r="N8899" i="11"/>
  <c r="S8899" i="11" s="1"/>
  <c r="N8900" i="11"/>
  <c r="S8900" i="11" s="1"/>
  <c r="N8901" i="11"/>
  <c r="S8901" i="11" s="1"/>
  <c r="N8902" i="11"/>
  <c r="S8902" i="11" s="1"/>
  <c r="N8903" i="11"/>
  <c r="S8903" i="11" s="1"/>
  <c r="N8904" i="11"/>
  <c r="S8904" i="11" s="1"/>
  <c r="N8905" i="11"/>
  <c r="S8905" i="11" s="1"/>
  <c r="N8906" i="11"/>
  <c r="S8906" i="11" s="1"/>
  <c r="N8907" i="11"/>
  <c r="S8907" i="11" s="1"/>
  <c r="N8908" i="11"/>
  <c r="S8908" i="11" s="1"/>
  <c r="N8909" i="11"/>
  <c r="S8909" i="11" s="1"/>
  <c r="N8910" i="11"/>
  <c r="S8910" i="11" s="1"/>
  <c r="N8911" i="11"/>
  <c r="S8911" i="11" s="1"/>
  <c r="N8912" i="11"/>
  <c r="S8912" i="11" s="1"/>
  <c r="N8913" i="11"/>
  <c r="S8913" i="11" s="1"/>
  <c r="N8914" i="11"/>
  <c r="S8914" i="11" s="1"/>
  <c r="N8915" i="11"/>
  <c r="S8915" i="11" s="1"/>
  <c r="N8916" i="11"/>
  <c r="S8916" i="11" s="1"/>
  <c r="N8917" i="11"/>
  <c r="S8917" i="11" s="1"/>
  <c r="N8918" i="11"/>
  <c r="S8918" i="11" s="1"/>
  <c r="N8919" i="11"/>
  <c r="S8919" i="11" s="1"/>
  <c r="N8920" i="11"/>
  <c r="S8920" i="11" s="1"/>
  <c r="N8921" i="11"/>
  <c r="S8921" i="11" s="1"/>
  <c r="N8922" i="11"/>
  <c r="S8922" i="11" s="1"/>
  <c r="N8923" i="11"/>
  <c r="S8923" i="11" s="1"/>
  <c r="N8924" i="11"/>
  <c r="S8924" i="11" s="1"/>
  <c r="N8925" i="11"/>
  <c r="S8925" i="11" s="1"/>
  <c r="N8926" i="11"/>
  <c r="S8926" i="11" s="1"/>
  <c r="N8927" i="11"/>
  <c r="S8927" i="11" s="1"/>
  <c r="N8928" i="11"/>
  <c r="S8928" i="11" s="1"/>
  <c r="N8929" i="11"/>
  <c r="S8929" i="11" s="1"/>
  <c r="N8930" i="11"/>
  <c r="S8930" i="11" s="1"/>
  <c r="N8931" i="11"/>
  <c r="S8931" i="11" s="1"/>
  <c r="N8932" i="11"/>
  <c r="S8932" i="11" s="1"/>
  <c r="N8933" i="11"/>
  <c r="S8933" i="11" s="1"/>
  <c r="N8934" i="11"/>
  <c r="S8934" i="11" s="1"/>
  <c r="N8935" i="11"/>
  <c r="S8935" i="11" s="1"/>
  <c r="N8936" i="11"/>
  <c r="S8936" i="11" s="1"/>
  <c r="N8937" i="11"/>
  <c r="S8937" i="11" s="1"/>
  <c r="N8938" i="11"/>
  <c r="S8938" i="11" s="1"/>
  <c r="N8939" i="11"/>
  <c r="S8939" i="11" s="1"/>
  <c r="N8940" i="11"/>
  <c r="S8940" i="11" s="1"/>
  <c r="N8941" i="11"/>
  <c r="S8941" i="11" s="1"/>
  <c r="N8942" i="11"/>
  <c r="S8942" i="11" s="1"/>
  <c r="N8943" i="11"/>
  <c r="S8943" i="11" s="1"/>
  <c r="N8944" i="11"/>
  <c r="S8944" i="11" s="1"/>
  <c r="N8945" i="11"/>
  <c r="S8945" i="11" s="1"/>
  <c r="N8946" i="11"/>
  <c r="S8946" i="11" s="1"/>
  <c r="N8947" i="11"/>
  <c r="S8947" i="11" s="1"/>
  <c r="N8948" i="11"/>
  <c r="S8948" i="11" s="1"/>
  <c r="N8949" i="11"/>
  <c r="S8949" i="11" s="1"/>
  <c r="N8950" i="11"/>
  <c r="S8950" i="11" s="1"/>
  <c r="N8951" i="11"/>
  <c r="S8951" i="11" s="1"/>
  <c r="N8952" i="11"/>
  <c r="S8952" i="11" s="1"/>
  <c r="N8953" i="11"/>
  <c r="S8953" i="11" s="1"/>
  <c r="N8954" i="11"/>
  <c r="S8954" i="11" s="1"/>
  <c r="N8955" i="11"/>
  <c r="S8955" i="11" s="1"/>
  <c r="N8956" i="11"/>
  <c r="S8956" i="11" s="1"/>
  <c r="N8957" i="11"/>
  <c r="S8957" i="11" s="1"/>
  <c r="N8958" i="11"/>
  <c r="S8958" i="11" s="1"/>
  <c r="N8959" i="11"/>
  <c r="S8959" i="11" s="1"/>
  <c r="N8960" i="11"/>
  <c r="S8960" i="11" s="1"/>
  <c r="N8961" i="11"/>
  <c r="S8961" i="11" s="1"/>
  <c r="N8962" i="11"/>
  <c r="S8962" i="11" s="1"/>
  <c r="N8963" i="11"/>
  <c r="S8963" i="11" s="1"/>
  <c r="N8964" i="11"/>
  <c r="S8964" i="11" s="1"/>
  <c r="N8965" i="11"/>
  <c r="S8965" i="11" s="1"/>
  <c r="N8966" i="11"/>
  <c r="S8966" i="11" s="1"/>
  <c r="N8967" i="11"/>
  <c r="S8967" i="11" s="1"/>
  <c r="N8968" i="11"/>
  <c r="S8968" i="11" s="1"/>
  <c r="N8969" i="11"/>
  <c r="S8969" i="11" s="1"/>
  <c r="N8970" i="11"/>
  <c r="S8970" i="11" s="1"/>
  <c r="N8971" i="11"/>
  <c r="S8971" i="11" s="1"/>
  <c r="N8972" i="11"/>
  <c r="S8972" i="11" s="1"/>
  <c r="N8973" i="11"/>
  <c r="S8973" i="11" s="1"/>
  <c r="N8974" i="11"/>
  <c r="S8974" i="11" s="1"/>
  <c r="N8975" i="11"/>
  <c r="S8975" i="11" s="1"/>
  <c r="N8976" i="11"/>
  <c r="S8976" i="11" s="1"/>
  <c r="N8977" i="11"/>
  <c r="S8977" i="11" s="1"/>
  <c r="N8978" i="11"/>
  <c r="S8978" i="11" s="1"/>
  <c r="N8979" i="11"/>
  <c r="S8979" i="11" s="1"/>
  <c r="N8980" i="11"/>
  <c r="S8980" i="11" s="1"/>
  <c r="N8981" i="11"/>
  <c r="S8981" i="11" s="1"/>
  <c r="N8982" i="11"/>
  <c r="S8982" i="11" s="1"/>
  <c r="N8983" i="11"/>
  <c r="S8983" i="11" s="1"/>
  <c r="N8984" i="11"/>
  <c r="S8984" i="11" s="1"/>
  <c r="N8985" i="11"/>
  <c r="S8985" i="11" s="1"/>
  <c r="N8986" i="11"/>
  <c r="S8986" i="11" s="1"/>
  <c r="N8987" i="11"/>
  <c r="S8987" i="11" s="1"/>
  <c r="N8988" i="11"/>
  <c r="S8988" i="11" s="1"/>
  <c r="N8989" i="11"/>
  <c r="S8989" i="11" s="1"/>
  <c r="N8990" i="11"/>
  <c r="S8990" i="11" s="1"/>
  <c r="N8991" i="11"/>
  <c r="S8991" i="11" s="1"/>
  <c r="N8992" i="11"/>
  <c r="S8992" i="11" s="1"/>
  <c r="N8993" i="11"/>
  <c r="S8993" i="11" s="1"/>
  <c r="N8994" i="11"/>
  <c r="S8994" i="11" s="1"/>
  <c r="N8995" i="11"/>
  <c r="S8995" i="11" s="1"/>
  <c r="N8996" i="11"/>
  <c r="S8996" i="11" s="1"/>
  <c r="N8997" i="11"/>
  <c r="S8997" i="11" s="1"/>
  <c r="N8998" i="11"/>
  <c r="S8998" i="11" s="1"/>
  <c r="N8999" i="11"/>
  <c r="S8999" i="11" s="1"/>
  <c r="N9000" i="11"/>
  <c r="S9000" i="11" s="1"/>
  <c r="N9001" i="11"/>
  <c r="S9001" i="11" s="1"/>
  <c r="N9002" i="11"/>
  <c r="S9002" i="11" s="1"/>
  <c r="N9003" i="11"/>
  <c r="S9003" i="11" s="1"/>
  <c r="N9004" i="11"/>
  <c r="S9004" i="11" s="1"/>
  <c r="N9005" i="11"/>
  <c r="S9005" i="11" s="1"/>
  <c r="N9006" i="11"/>
  <c r="S9006" i="11" s="1"/>
  <c r="N9007" i="11"/>
  <c r="S9007" i="11" s="1"/>
  <c r="N9008" i="11"/>
  <c r="S9008" i="11" s="1"/>
  <c r="N9009" i="11"/>
  <c r="S9009" i="11" s="1"/>
  <c r="N9010" i="11"/>
  <c r="S9010" i="11" s="1"/>
  <c r="N9011" i="11"/>
  <c r="S9011" i="11" s="1"/>
  <c r="N9012" i="11"/>
  <c r="S9012" i="11" s="1"/>
  <c r="N9013" i="11"/>
  <c r="S9013" i="11" s="1"/>
  <c r="N9014" i="11"/>
  <c r="S9014" i="11" s="1"/>
  <c r="N9015" i="11"/>
  <c r="S9015" i="11" s="1"/>
  <c r="N9016" i="11"/>
  <c r="S9016" i="11" s="1"/>
  <c r="N9017" i="11"/>
  <c r="S9017" i="11" s="1"/>
  <c r="N9018" i="11"/>
  <c r="S9018" i="11" s="1"/>
  <c r="N9019" i="11"/>
  <c r="S9019" i="11" s="1"/>
  <c r="N9020" i="11"/>
  <c r="S9020" i="11" s="1"/>
  <c r="N9021" i="11"/>
  <c r="S9021" i="11" s="1"/>
  <c r="N9022" i="11"/>
  <c r="S9022" i="11" s="1"/>
  <c r="N9023" i="11"/>
  <c r="S9023" i="11" s="1"/>
  <c r="N9024" i="11"/>
  <c r="S9024" i="11" s="1"/>
  <c r="N9025" i="11"/>
  <c r="S9025" i="11" s="1"/>
  <c r="N9026" i="11"/>
  <c r="S9026" i="11" s="1"/>
  <c r="N9027" i="11"/>
  <c r="S9027" i="11" s="1"/>
  <c r="N9028" i="11"/>
  <c r="S9028" i="11" s="1"/>
  <c r="N9029" i="11"/>
  <c r="S9029" i="11" s="1"/>
  <c r="N9030" i="11"/>
  <c r="S9030" i="11" s="1"/>
  <c r="N9031" i="11"/>
  <c r="S9031" i="11" s="1"/>
  <c r="N9032" i="11"/>
  <c r="S9032" i="11" s="1"/>
  <c r="N9033" i="11"/>
  <c r="S9033" i="11" s="1"/>
  <c r="N9034" i="11"/>
  <c r="S9034" i="11" s="1"/>
  <c r="N9035" i="11"/>
  <c r="S9035" i="11" s="1"/>
  <c r="N9036" i="11"/>
  <c r="S9036" i="11" s="1"/>
  <c r="N9037" i="11"/>
  <c r="S9037" i="11" s="1"/>
  <c r="N9038" i="11"/>
  <c r="S9038" i="11" s="1"/>
  <c r="N9039" i="11"/>
  <c r="S9039" i="11" s="1"/>
  <c r="N9040" i="11"/>
  <c r="S9040" i="11" s="1"/>
  <c r="N9041" i="11"/>
  <c r="S9041" i="11" s="1"/>
  <c r="N9042" i="11"/>
  <c r="S9042" i="11" s="1"/>
  <c r="N9043" i="11"/>
  <c r="S9043" i="11" s="1"/>
  <c r="N9044" i="11"/>
  <c r="S9044" i="11" s="1"/>
  <c r="N9045" i="11"/>
  <c r="S9045" i="11" s="1"/>
  <c r="N9046" i="11"/>
  <c r="S9046" i="11" s="1"/>
  <c r="N9047" i="11"/>
  <c r="S9047" i="11" s="1"/>
  <c r="N9048" i="11"/>
  <c r="S9048" i="11" s="1"/>
  <c r="N9049" i="11"/>
  <c r="S9049" i="11" s="1"/>
  <c r="N9050" i="11"/>
  <c r="S9050" i="11" s="1"/>
  <c r="N9051" i="11"/>
  <c r="S9051" i="11" s="1"/>
  <c r="N9052" i="11"/>
  <c r="S9052" i="11" s="1"/>
  <c r="N9053" i="11"/>
  <c r="S9053" i="11" s="1"/>
  <c r="N9054" i="11"/>
  <c r="S9054" i="11" s="1"/>
  <c r="N9055" i="11"/>
  <c r="S9055" i="11" s="1"/>
  <c r="N9056" i="11"/>
  <c r="S9056" i="11" s="1"/>
  <c r="N9057" i="11"/>
  <c r="S9057" i="11" s="1"/>
  <c r="N9058" i="11"/>
  <c r="S9058" i="11" s="1"/>
  <c r="N9059" i="11"/>
  <c r="S9059" i="11" s="1"/>
  <c r="N9060" i="11"/>
  <c r="S9060" i="11" s="1"/>
  <c r="N9061" i="11"/>
  <c r="S9061" i="11" s="1"/>
  <c r="N9062" i="11"/>
  <c r="S9062" i="11" s="1"/>
  <c r="N9063" i="11"/>
  <c r="S9063" i="11" s="1"/>
  <c r="N9064" i="11"/>
  <c r="S9064" i="11" s="1"/>
  <c r="N9065" i="11"/>
  <c r="S9065" i="11" s="1"/>
  <c r="N9066" i="11"/>
  <c r="S9066" i="11" s="1"/>
  <c r="N9067" i="11"/>
  <c r="S9067" i="11" s="1"/>
  <c r="N9068" i="11"/>
  <c r="S9068" i="11" s="1"/>
  <c r="N9069" i="11"/>
  <c r="S9069" i="11" s="1"/>
  <c r="N9070" i="11"/>
  <c r="S9070" i="11" s="1"/>
  <c r="N9071" i="11"/>
  <c r="S9071" i="11" s="1"/>
  <c r="N9072" i="11"/>
  <c r="S9072" i="11" s="1"/>
  <c r="N9073" i="11"/>
  <c r="S9073" i="11" s="1"/>
  <c r="N9074" i="11"/>
  <c r="S9074" i="11" s="1"/>
  <c r="N9075" i="11"/>
  <c r="S9075" i="11" s="1"/>
  <c r="N9076" i="11"/>
  <c r="S9076" i="11" s="1"/>
  <c r="N9077" i="11"/>
  <c r="S9077" i="11" s="1"/>
  <c r="N9078" i="11"/>
  <c r="S9078" i="11" s="1"/>
  <c r="N9079" i="11"/>
  <c r="S9079" i="11" s="1"/>
  <c r="N9080" i="11"/>
  <c r="S9080" i="11" s="1"/>
  <c r="N9081" i="11"/>
  <c r="S9081" i="11" s="1"/>
  <c r="N9082" i="11"/>
  <c r="S9082" i="11" s="1"/>
  <c r="N9083" i="11"/>
  <c r="S9083" i="11" s="1"/>
  <c r="N9084" i="11"/>
  <c r="S9084" i="11" s="1"/>
  <c r="N9085" i="11"/>
  <c r="S9085" i="11" s="1"/>
  <c r="N9086" i="11"/>
  <c r="S9086" i="11" s="1"/>
  <c r="N9087" i="11"/>
  <c r="S9087" i="11" s="1"/>
  <c r="N9088" i="11"/>
  <c r="S9088" i="11" s="1"/>
  <c r="N9089" i="11"/>
  <c r="S9089" i="11" s="1"/>
  <c r="N9090" i="11"/>
  <c r="S9090" i="11" s="1"/>
  <c r="N9091" i="11"/>
  <c r="S9091" i="11" s="1"/>
  <c r="N9092" i="11"/>
  <c r="S9092" i="11" s="1"/>
  <c r="N9093" i="11"/>
  <c r="S9093" i="11" s="1"/>
  <c r="N9094" i="11"/>
  <c r="S9094" i="11" s="1"/>
  <c r="N9095" i="11"/>
  <c r="S9095" i="11" s="1"/>
  <c r="N9096" i="11"/>
  <c r="S9096" i="11" s="1"/>
  <c r="N9097" i="11"/>
  <c r="S9097" i="11" s="1"/>
  <c r="N9098" i="11"/>
  <c r="S9098" i="11" s="1"/>
  <c r="N9099" i="11"/>
  <c r="S9099" i="11" s="1"/>
  <c r="N9100" i="11"/>
  <c r="S9100" i="11" s="1"/>
  <c r="N9101" i="11"/>
  <c r="S9101" i="11" s="1"/>
  <c r="N9102" i="11"/>
  <c r="S9102" i="11" s="1"/>
  <c r="N9103" i="11"/>
  <c r="S9103" i="11" s="1"/>
  <c r="N9104" i="11"/>
  <c r="S9104" i="11" s="1"/>
  <c r="N9105" i="11"/>
  <c r="S9105" i="11" s="1"/>
  <c r="N9106" i="11"/>
  <c r="S9106" i="11" s="1"/>
  <c r="N9107" i="11"/>
  <c r="S9107" i="11" s="1"/>
  <c r="N9108" i="11"/>
  <c r="S9108" i="11" s="1"/>
  <c r="N9109" i="11"/>
  <c r="S9109" i="11" s="1"/>
  <c r="N9110" i="11"/>
  <c r="S9110" i="11" s="1"/>
  <c r="N9111" i="11"/>
  <c r="S9111" i="11" s="1"/>
  <c r="N9112" i="11"/>
  <c r="S9112" i="11" s="1"/>
  <c r="N9113" i="11"/>
  <c r="S9113" i="11" s="1"/>
  <c r="N9114" i="11"/>
  <c r="S9114" i="11" s="1"/>
  <c r="N9115" i="11"/>
  <c r="S9115" i="11" s="1"/>
  <c r="N9116" i="11"/>
  <c r="S9116" i="11" s="1"/>
  <c r="N9117" i="11"/>
  <c r="S9117" i="11" s="1"/>
  <c r="N9118" i="11"/>
  <c r="S9118" i="11" s="1"/>
  <c r="N9119" i="11"/>
  <c r="S9119" i="11" s="1"/>
  <c r="N9120" i="11"/>
  <c r="S9120" i="11" s="1"/>
  <c r="N9121" i="11"/>
  <c r="S9121" i="11" s="1"/>
  <c r="N9122" i="11"/>
  <c r="S9122" i="11" s="1"/>
  <c r="N9123" i="11"/>
  <c r="S9123" i="11" s="1"/>
  <c r="N9124" i="11"/>
  <c r="S9124" i="11" s="1"/>
  <c r="N9125" i="11"/>
  <c r="S9125" i="11" s="1"/>
  <c r="N9126" i="11"/>
  <c r="S9126" i="11" s="1"/>
  <c r="N9127" i="11"/>
  <c r="S9127" i="11" s="1"/>
  <c r="N9128" i="11"/>
  <c r="S9128" i="11" s="1"/>
  <c r="N9129" i="11"/>
  <c r="S9129" i="11" s="1"/>
  <c r="N9130" i="11"/>
  <c r="S9130" i="11" s="1"/>
  <c r="N9131" i="11"/>
  <c r="S9131" i="11" s="1"/>
  <c r="N9132" i="11"/>
  <c r="S9132" i="11" s="1"/>
  <c r="N9133" i="11"/>
  <c r="S9133" i="11" s="1"/>
  <c r="N9134" i="11"/>
  <c r="S9134" i="11" s="1"/>
  <c r="N9135" i="11"/>
  <c r="S9135" i="11" s="1"/>
  <c r="N9136" i="11"/>
  <c r="S9136" i="11" s="1"/>
  <c r="N9137" i="11"/>
  <c r="S9137" i="11" s="1"/>
  <c r="N9138" i="11"/>
  <c r="S9138" i="11" s="1"/>
  <c r="N9139" i="11"/>
  <c r="S9139" i="11" s="1"/>
  <c r="N9140" i="11"/>
  <c r="S9140" i="11" s="1"/>
  <c r="N9141" i="11"/>
  <c r="S9141" i="11" s="1"/>
  <c r="N9142" i="11"/>
  <c r="S9142" i="11" s="1"/>
  <c r="N9143" i="11"/>
  <c r="S9143" i="11" s="1"/>
  <c r="N9144" i="11"/>
  <c r="S9144" i="11" s="1"/>
  <c r="N9145" i="11"/>
  <c r="S9145" i="11" s="1"/>
  <c r="N9146" i="11"/>
  <c r="S9146" i="11" s="1"/>
  <c r="N9147" i="11"/>
  <c r="S9147" i="11" s="1"/>
  <c r="N9148" i="11"/>
  <c r="S9148" i="11" s="1"/>
  <c r="N9149" i="11"/>
  <c r="S9149" i="11" s="1"/>
  <c r="N9150" i="11"/>
  <c r="S9150" i="11" s="1"/>
  <c r="N9151" i="11"/>
  <c r="S9151" i="11" s="1"/>
  <c r="N9152" i="11"/>
  <c r="S9152" i="11" s="1"/>
  <c r="N9153" i="11"/>
  <c r="S9153" i="11" s="1"/>
  <c r="N9154" i="11"/>
  <c r="S9154" i="11" s="1"/>
  <c r="N9155" i="11"/>
  <c r="S9155" i="11" s="1"/>
  <c r="N9156" i="11"/>
  <c r="S9156" i="11" s="1"/>
  <c r="N9157" i="11"/>
  <c r="S9157" i="11" s="1"/>
  <c r="N9158" i="11"/>
  <c r="S9158" i="11" s="1"/>
  <c r="N9159" i="11"/>
  <c r="S9159" i="11" s="1"/>
  <c r="N9160" i="11"/>
  <c r="S9160" i="11" s="1"/>
  <c r="N9161" i="11"/>
  <c r="S9161" i="11" s="1"/>
  <c r="N9162" i="11"/>
  <c r="S9162" i="11" s="1"/>
  <c r="N9163" i="11"/>
  <c r="S9163" i="11" s="1"/>
  <c r="N9164" i="11"/>
  <c r="S9164" i="11" s="1"/>
  <c r="N9165" i="11"/>
  <c r="S9165" i="11" s="1"/>
  <c r="N9166" i="11"/>
  <c r="S9166" i="11" s="1"/>
  <c r="N9167" i="11"/>
  <c r="S9167" i="11" s="1"/>
  <c r="N9168" i="11"/>
  <c r="S9168" i="11" s="1"/>
  <c r="N9169" i="11"/>
  <c r="S9169" i="11" s="1"/>
  <c r="N9170" i="11"/>
  <c r="S9170" i="11" s="1"/>
  <c r="N9171" i="11"/>
  <c r="S9171" i="11" s="1"/>
  <c r="N9172" i="11"/>
  <c r="S9172" i="11" s="1"/>
  <c r="N9173" i="11"/>
  <c r="S9173" i="11" s="1"/>
  <c r="N9174" i="11"/>
  <c r="S9174" i="11" s="1"/>
  <c r="N9175" i="11"/>
  <c r="S9175" i="11" s="1"/>
  <c r="N9176" i="11"/>
  <c r="S9176" i="11" s="1"/>
  <c r="N9177" i="11"/>
  <c r="S9177" i="11" s="1"/>
  <c r="N9178" i="11"/>
  <c r="S9178" i="11" s="1"/>
  <c r="N9179" i="11"/>
  <c r="S9179" i="11" s="1"/>
  <c r="N9180" i="11"/>
  <c r="S9180" i="11" s="1"/>
  <c r="N9181" i="11"/>
  <c r="S9181" i="11" s="1"/>
  <c r="N9182" i="11"/>
  <c r="S9182" i="11" s="1"/>
  <c r="N9183" i="11"/>
  <c r="S9183" i="11" s="1"/>
  <c r="N9184" i="11"/>
  <c r="S9184" i="11" s="1"/>
  <c r="N9185" i="11"/>
  <c r="S9185" i="11" s="1"/>
  <c r="N9186" i="11"/>
  <c r="S9186" i="11" s="1"/>
  <c r="N9187" i="11"/>
  <c r="S9187" i="11" s="1"/>
  <c r="N9188" i="11"/>
  <c r="S9188" i="11" s="1"/>
  <c r="N9189" i="11"/>
  <c r="S9189" i="11" s="1"/>
  <c r="N9190" i="11"/>
  <c r="S9190" i="11" s="1"/>
  <c r="N9191" i="11"/>
  <c r="S9191" i="11" s="1"/>
  <c r="N9192" i="11"/>
  <c r="S9192" i="11" s="1"/>
  <c r="N9193" i="11"/>
  <c r="S9193" i="11" s="1"/>
  <c r="N9194" i="11"/>
  <c r="S9194" i="11" s="1"/>
  <c r="N9195" i="11"/>
  <c r="S9195" i="11" s="1"/>
  <c r="N9196" i="11"/>
  <c r="S9196" i="11" s="1"/>
  <c r="N9197" i="11"/>
  <c r="S9197" i="11" s="1"/>
  <c r="N9198" i="11"/>
  <c r="S9198" i="11" s="1"/>
  <c r="N9199" i="11"/>
  <c r="S9199" i="11" s="1"/>
  <c r="N9200" i="11"/>
  <c r="S9200" i="11" s="1"/>
  <c r="N9201" i="11"/>
  <c r="S9201" i="11" s="1"/>
  <c r="N9202" i="11"/>
  <c r="S9202" i="11" s="1"/>
  <c r="N9203" i="11"/>
  <c r="S9203" i="11" s="1"/>
  <c r="N9204" i="11"/>
  <c r="S9204" i="11" s="1"/>
  <c r="N9205" i="11"/>
  <c r="S9205" i="11" s="1"/>
  <c r="N9206" i="11"/>
  <c r="S9206" i="11" s="1"/>
  <c r="N9207" i="11"/>
  <c r="S9207" i="11" s="1"/>
  <c r="N9208" i="11"/>
  <c r="S9208" i="11" s="1"/>
  <c r="N9209" i="11"/>
  <c r="S9209" i="11" s="1"/>
  <c r="N9210" i="11"/>
  <c r="S9210" i="11" s="1"/>
  <c r="N9211" i="11"/>
  <c r="S9211" i="11" s="1"/>
  <c r="N9212" i="11"/>
  <c r="S9212" i="11" s="1"/>
  <c r="N9213" i="11"/>
  <c r="S9213" i="11" s="1"/>
  <c r="N9214" i="11"/>
  <c r="S9214" i="11" s="1"/>
  <c r="N9215" i="11"/>
  <c r="S9215" i="11" s="1"/>
  <c r="N9216" i="11"/>
  <c r="S9216" i="11" s="1"/>
  <c r="N9217" i="11"/>
  <c r="S9217" i="11" s="1"/>
  <c r="N9218" i="11"/>
  <c r="S9218" i="11" s="1"/>
  <c r="N9219" i="11"/>
  <c r="S9219" i="11" s="1"/>
  <c r="N9220" i="11"/>
  <c r="S9220" i="11" s="1"/>
  <c r="N9221" i="11"/>
  <c r="S9221" i="11" s="1"/>
  <c r="N9222" i="11"/>
  <c r="S9222" i="11" s="1"/>
  <c r="N9223" i="11"/>
  <c r="S9223" i="11" s="1"/>
  <c r="N9224" i="11"/>
  <c r="S9224" i="11" s="1"/>
  <c r="N9225" i="11"/>
  <c r="S9225" i="11" s="1"/>
  <c r="N9226" i="11"/>
  <c r="S9226" i="11" s="1"/>
  <c r="N9227" i="11"/>
  <c r="S9227" i="11" s="1"/>
  <c r="N9228" i="11"/>
  <c r="S9228" i="11" s="1"/>
  <c r="N9229" i="11"/>
  <c r="S9229" i="11" s="1"/>
  <c r="N9230" i="11"/>
  <c r="S9230" i="11" s="1"/>
  <c r="N9231" i="11"/>
  <c r="S9231" i="11" s="1"/>
  <c r="N9232" i="11"/>
  <c r="S9232" i="11" s="1"/>
  <c r="N9233" i="11"/>
  <c r="S9233" i="11" s="1"/>
  <c r="N9234" i="11"/>
  <c r="S9234" i="11" s="1"/>
  <c r="N9235" i="11"/>
  <c r="S9235" i="11" s="1"/>
  <c r="N9236" i="11"/>
  <c r="S9236" i="11" s="1"/>
  <c r="N9237" i="11"/>
  <c r="S9237" i="11" s="1"/>
  <c r="N9238" i="11"/>
  <c r="S9238" i="11" s="1"/>
  <c r="N9239" i="11"/>
  <c r="S9239" i="11" s="1"/>
  <c r="N9240" i="11"/>
  <c r="S9240" i="11" s="1"/>
  <c r="N9241" i="11"/>
  <c r="S9241" i="11" s="1"/>
  <c r="N9242" i="11"/>
  <c r="S9242" i="11" s="1"/>
  <c r="N9243" i="11"/>
  <c r="S9243" i="11" s="1"/>
  <c r="N9244" i="11"/>
  <c r="S9244" i="11" s="1"/>
  <c r="N9245" i="11"/>
  <c r="S9245" i="11" s="1"/>
  <c r="N9246" i="11"/>
  <c r="S9246" i="11" s="1"/>
  <c r="N9247" i="11"/>
  <c r="S9247" i="11" s="1"/>
  <c r="N9248" i="11"/>
  <c r="S9248" i="11" s="1"/>
  <c r="N9249" i="11"/>
  <c r="S9249" i="11" s="1"/>
  <c r="N9250" i="11"/>
  <c r="S9250" i="11" s="1"/>
  <c r="N9251" i="11"/>
  <c r="S9251" i="11" s="1"/>
  <c r="N9252" i="11"/>
  <c r="S9252" i="11" s="1"/>
  <c r="N9253" i="11"/>
  <c r="S9253" i="11" s="1"/>
  <c r="N9254" i="11"/>
  <c r="S9254" i="11" s="1"/>
  <c r="N9255" i="11"/>
  <c r="S9255" i="11" s="1"/>
  <c r="N9256" i="11"/>
  <c r="S9256" i="11" s="1"/>
  <c r="N9257" i="11"/>
  <c r="S9257" i="11" s="1"/>
  <c r="N9258" i="11"/>
  <c r="S9258" i="11" s="1"/>
  <c r="N9259" i="11"/>
  <c r="S9259" i="11" s="1"/>
  <c r="N9260" i="11"/>
  <c r="S9260" i="11" s="1"/>
  <c r="N9261" i="11"/>
  <c r="S9261" i="11" s="1"/>
  <c r="N9262" i="11"/>
  <c r="S9262" i="11" s="1"/>
  <c r="N9263" i="11"/>
  <c r="S9263" i="11" s="1"/>
  <c r="N9264" i="11"/>
  <c r="S9264" i="11" s="1"/>
  <c r="N9265" i="11"/>
  <c r="S9265" i="11" s="1"/>
  <c r="N9266" i="11"/>
  <c r="S9266" i="11" s="1"/>
  <c r="N9267" i="11"/>
  <c r="S9267" i="11" s="1"/>
  <c r="N9268" i="11"/>
  <c r="S9268" i="11" s="1"/>
  <c r="N9269" i="11"/>
  <c r="S9269" i="11" s="1"/>
  <c r="N9270" i="11"/>
  <c r="S9270" i="11" s="1"/>
  <c r="N9271" i="11"/>
  <c r="S9271" i="11" s="1"/>
  <c r="N9272" i="11"/>
  <c r="S9272" i="11" s="1"/>
  <c r="N9273" i="11"/>
  <c r="S9273" i="11" s="1"/>
  <c r="N9274" i="11"/>
  <c r="S9274" i="11" s="1"/>
  <c r="N9275" i="11"/>
  <c r="S9275" i="11" s="1"/>
  <c r="N9276" i="11"/>
  <c r="S9276" i="11" s="1"/>
  <c r="N9277" i="11"/>
  <c r="S9277" i="11" s="1"/>
  <c r="N9278" i="11"/>
  <c r="S9278" i="11" s="1"/>
  <c r="N9279" i="11"/>
  <c r="S9279" i="11" s="1"/>
  <c r="N9280" i="11"/>
  <c r="S9280" i="11" s="1"/>
  <c r="N9281" i="11"/>
  <c r="S9281" i="11" s="1"/>
  <c r="N9282" i="11"/>
  <c r="S9282" i="11" s="1"/>
  <c r="N9283" i="11"/>
  <c r="S9283" i="11" s="1"/>
  <c r="N9284" i="11"/>
  <c r="S9284" i="11" s="1"/>
  <c r="N9285" i="11"/>
  <c r="S9285" i="11" s="1"/>
  <c r="N9286" i="11"/>
  <c r="S9286" i="11" s="1"/>
  <c r="N9287" i="11"/>
  <c r="S9287" i="11" s="1"/>
  <c r="N9288" i="11"/>
  <c r="S9288" i="11" s="1"/>
  <c r="N9289" i="11"/>
  <c r="S9289" i="11" s="1"/>
  <c r="N9290" i="11"/>
  <c r="S9290" i="11" s="1"/>
  <c r="N9291" i="11"/>
  <c r="S9291" i="11" s="1"/>
  <c r="N9292" i="11"/>
  <c r="S9292" i="11" s="1"/>
  <c r="N9293" i="11"/>
  <c r="S9293" i="11" s="1"/>
  <c r="N9294" i="11"/>
  <c r="S9294" i="11" s="1"/>
  <c r="N9295" i="11"/>
  <c r="S9295" i="11" s="1"/>
  <c r="N9296" i="11"/>
  <c r="S9296" i="11" s="1"/>
  <c r="N9297" i="11"/>
  <c r="S9297" i="11" s="1"/>
  <c r="N9298" i="11"/>
  <c r="S9298" i="11" s="1"/>
  <c r="N9299" i="11"/>
  <c r="S9299" i="11" s="1"/>
  <c r="N9300" i="11"/>
  <c r="S9300" i="11" s="1"/>
  <c r="N9301" i="11"/>
  <c r="S9301" i="11" s="1"/>
  <c r="N9302" i="11"/>
  <c r="S9302" i="11" s="1"/>
  <c r="N9303" i="11"/>
  <c r="S9303" i="11" s="1"/>
  <c r="N9304" i="11"/>
  <c r="S9304" i="11" s="1"/>
  <c r="N9305" i="11"/>
  <c r="S9305" i="11" s="1"/>
  <c r="N9306" i="11"/>
  <c r="S9306" i="11" s="1"/>
  <c r="N9307" i="11"/>
  <c r="S9307" i="11" s="1"/>
  <c r="N9308" i="11"/>
  <c r="S9308" i="11" s="1"/>
  <c r="N9309" i="11"/>
  <c r="S9309" i="11" s="1"/>
  <c r="N9310" i="11"/>
  <c r="S9310" i="11" s="1"/>
  <c r="N9311" i="11"/>
  <c r="S9311" i="11" s="1"/>
  <c r="N9312" i="11"/>
  <c r="S9312" i="11" s="1"/>
  <c r="N9313" i="11"/>
  <c r="S9313" i="11" s="1"/>
  <c r="N9314" i="11"/>
  <c r="S9314" i="11" s="1"/>
  <c r="N9315" i="11"/>
  <c r="S9315" i="11" s="1"/>
  <c r="N9316" i="11"/>
  <c r="S9316" i="11" s="1"/>
  <c r="N9317" i="11"/>
  <c r="S9317" i="11" s="1"/>
  <c r="N9318" i="11"/>
  <c r="S9318" i="11" s="1"/>
  <c r="N9319" i="11"/>
  <c r="S9319" i="11" s="1"/>
  <c r="N9320" i="11"/>
  <c r="S9320" i="11" s="1"/>
  <c r="N9321" i="11"/>
  <c r="S9321" i="11" s="1"/>
  <c r="N9322" i="11"/>
  <c r="S9322" i="11" s="1"/>
  <c r="N9323" i="11"/>
  <c r="S9323" i="11" s="1"/>
  <c r="N9324" i="11"/>
  <c r="S9324" i="11" s="1"/>
  <c r="N9325" i="11"/>
  <c r="S9325" i="11" s="1"/>
  <c r="N9326" i="11"/>
  <c r="S9326" i="11" s="1"/>
  <c r="N9327" i="11"/>
  <c r="S9327" i="11" s="1"/>
  <c r="N9328" i="11"/>
  <c r="S9328" i="11" s="1"/>
  <c r="N9329" i="11"/>
  <c r="S9329" i="11" s="1"/>
  <c r="N9330" i="11"/>
  <c r="S9330" i="11" s="1"/>
  <c r="N9331" i="11"/>
  <c r="S9331" i="11" s="1"/>
  <c r="N9332" i="11"/>
  <c r="S9332" i="11" s="1"/>
  <c r="N9333" i="11"/>
  <c r="S9333" i="11" s="1"/>
  <c r="N9334" i="11"/>
  <c r="S9334" i="11" s="1"/>
  <c r="N9335" i="11"/>
  <c r="S9335" i="11" s="1"/>
  <c r="N9336" i="11"/>
  <c r="S9336" i="11" s="1"/>
  <c r="N9337" i="11"/>
  <c r="S9337" i="11" s="1"/>
  <c r="N9338" i="11"/>
  <c r="S9338" i="11" s="1"/>
  <c r="N9339" i="11"/>
  <c r="S9339" i="11" s="1"/>
  <c r="N9340" i="11"/>
  <c r="S9340" i="11" s="1"/>
  <c r="N9341" i="11"/>
  <c r="S9341" i="11" s="1"/>
  <c r="N9342" i="11"/>
  <c r="S9342" i="11" s="1"/>
  <c r="N9343" i="11"/>
  <c r="S9343" i="11" s="1"/>
  <c r="N9344" i="11"/>
  <c r="S9344" i="11" s="1"/>
  <c r="N9345" i="11"/>
  <c r="S9345" i="11" s="1"/>
  <c r="N9346" i="11"/>
  <c r="S9346" i="11" s="1"/>
  <c r="N9347" i="11"/>
  <c r="S9347" i="11" s="1"/>
  <c r="N9348" i="11"/>
  <c r="S9348" i="11" s="1"/>
  <c r="N9349" i="11"/>
  <c r="S9349" i="11" s="1"/>
  <c r="N9350" i="11"/>
  <c r="S9350" i="11" s="1"/>
  <c r="N9351" i="11"/>
  <c r="S9351" i="11" s="1"/>
  <c r="N9352" i="11"/>
  <c r="S9352" i="11" s="1"/>
  <c r="N9353" i="11"/>
  <c r="S9353" i="11" s="1"/>
  <c r="N9354" i="11"/>
  <c r="S9354" i="11" s="1"/>
  <c r="N9355" i="11"/>
  <c r="S9355" i="11" s="1"/>
  <c r="N9356" i="11"/>
  <c r="S9356" i="11" s="1"/>
  <c r="N9357" i="11"/>
  <c r="S9357" i="11" s="1"/>
  <c r="N9358" i="11"/>
  <c r="S9358" i="11" s="1"/>
  <c r="N9359" i="11"/>
  <c r="S9359" i="11" s="1"/>
  <c r="N9360" i="11"/>
  <c r="S9360" i="11" s="1"/>
  <c r="N9361" i="11"/>
  <c r="S9361" i="11" s="1"/>
  <c r="N9362" i="11"/>
  <c r="S9362" i="11" s="1"/>
  <c r="N9363" i="11"/>
  <c r="S9363" i="11" s="1"/>
  <c r="N9364" i="11"/>
  <c r="S9364" i="11" s="1"/>
  <c r="N9365" i="11"/>
  <c r="S9365" i="11" s="1"/>
  <c r="N9366" i="11"/>
  <c r="S9366" i="11" s="1"/>
  <c r="N9367" i="11"/>
  <c r="S9367" i="11" s="1"/>
  <c r="N9368" i="11"/>
  <c r="S9368" i="11" s="1"/>
  <c r="N9369" i="11"/>
  <c r="S9369" i="11" s="1"/>
  <c r="N9370" i="11"/>
  <c r="S9370" i="11" s="1"/>
  <c r="N9371" i="11"/>
  <c r="S9371" i="11" s="1"/>
  <c r="N9372" i="11"/>
  <c r="S9372" i="11" s="1"/>
  <c r="N9373" i="11"/>
  <c r="S9373" i="11" s="1"/>
  <c r="N9374" i="11"/>
  <c r="S9374" i="11" s="1"/>
  <c r="N9375" i="11"/>
  <c r="S9375" i="11" s="1"/>
  <c r="N9376" i="11"/>
  <c r="S9376" i="11" s="1"/>
  <c r="N9377" i="11"/>
  <c r="S9377" i="11" s="1"/>
  <c r="N9378" i="11"/>
  <c r="S9378" i="11" s="1"/>
  <c r="N9379" i="11"/>
  <c r="S9379" i="11" s="1"/>
  <c r="N9380" i="11"/>
  <c r="S9380" i="11" s="1"/>
  <c r="N9381" i="11"/>
  <c r="S9381" i="11" s="1"/>
  <c r="N9382" i="11"/>
  <c r="S9382" i="11" s="1"/>
  <c r="N9383" i="11"/>
  <c r="S9383" i="11" s="1"/>
  <c r="N9384" i="11"/>
  <c r="S9384" i="11" s="1"/>
  <c r="N9385" i="11"/>
  <c r="S9385" i="11" s="1"/>
  <c r="N9386" i="11"/>
  <c r="S9386" i="11" s="1"/>
  <c r="N9387" i="11"/>
  <c r="S9387" i="11" s="1"/>
  <c r="N9388" i="11"/>
  <c r="S9388" i="11" s="1"/>
  <c r="N9389" i="11"/>
  <c r="S9389" i="11" s="1"/>
  <c r="N9390" i="11"/>
  <c r="S9390" i="11" s="1"/>
  <c r="N9391" i="11"/>
  <c r="S9391" i="11" s="1"/>
  <c r="N9392" i="11"/>
  <c r="S9392" i="11" s="1"/>
  <c r="N9393" i="11"/>
  <c r="S9393" i="11" s="1"/>
  <c r="N9394" i="11"/>
  <c r="S9394" i="11" s="1"/>
  <c r="N9395" i="11"/>
  <c r="S9395" i="11" s="1"/>
  <c r="N9396" i="11"/>
  <c r="S9396" i="11" s="1"/>
  <c r="N9397" i="11"/>
  <c r="S9397" i="11" s="1"/>
  <c r="N9398" i="11"/>
  <c r="S9398" i="11" s="1"/>
  <c r="N9399" i="11"/>
  <c r="S9399" i="11" s="1"/>
  <c r="N9400" i="11"/>
  <c r="S9400" i="11" s="1"/>
  <c r="N9401" i="11"/>
  <c r="S9401" i="11" s="1"/>
  <c r="N9402" i="11"/>
  <c r="S9402" i="11" s="1"/>
  <c r="N9403" i="11"/>
  <c r="S9403" i="11" s="1"/>
  <c r="N9404" i="11"/>
  <c r="S9404" i="11" s="1"/>
  <c r="N9405" i="11"/>
  <c r="S9405" i="11" s="1"/>
  <c r="N9406" i="11"/>
  <c r="S9406" i="11" s="1"/>
  <c r="N9407" i="11"/>
  <c r="S9407" i="11" s="1"/>
  <c r="N9408" i="11"/>
  <c r="S9408" i="11" s="1"/>
  <c r="N9409" i="11"/>
  <c r="S9409" i="11" s="1"/>
  <c r="N9410" i="11"/>
  <c r="S9410" i="11" s="1"/>
  <c r="N9411" i="11"/>
  <c r="S9411" i="11" s="1"/>
  <c r="N9412" i="11"/>
  <c r="S9412" i="11" s="1"/>
  <c r="N9413" i="11"/>
  <c r="S9413" i="11" s="1"/>
  <c r="N9414" i="11"/>
  <c r="S9414" i="11" s="1"/>
  <c r="N9415" i="11"/>
  <c r="S9415" i="11" s="1"/>
  <c r="N9416" i="11"/>
  <c r="S9416" i="11" s="1"/>
  <c r="N9417" i="11"/>
  <c r="S9417" i="11" s="1"/>
  <c r="N9418" i="11"/>
  <c r="S9418" i="11" s="1"/>
  <c r="N9419" i="11"/>
  <c r="S9419" i="11" s="1"/>
  <c r="N9420" i="11"/>
  <c r="S9420" i="11" s="1"/>
  <c r="N9421" i="11"/>
  <c r="S9421" i="11" s="1"/>
  <c r="N9422" i="11"/>
  <c r="S9422" i="11" s="1"/>
  <c r="N9423" i="11"/>
  <c r="S9423" i="11" s="1"/>
  <c r="N9424" i="11"/>
  <c r="S9424" i="11" s="1"/>
  <c r="N9425" i="11"/>
  <c r="S9425" i="11" s="1"/>
  <c r="N9426" i="11"/>
  <c r="S9426" i="11" s="1"/>
  <c r="N9427" i="11"/>
  <c r="S9427" i="11" s="1"/>
  <c r="N9428" i="11"/>
  <c r="S9428" i="11" s="1"/>
  <c r="N9429" i="11"/>
  <c r="S9429" i="11" s="1"/>
  <c r="N9430" i="11"/>
  <c r="S9430" i="11" s="1"/>
  <c r="N9431" i="11"/>
  <c r="S9431" i="11" s="1"/>
  <c r="N9432" i="11"/>
  <c r="S9432" i="11" s="1"/>
  <c r="N9433" i="11"/>
  <c r="S9433" i="11" s="1"/>
  <c r="N9434" i="11"/>
  <c r="S9434" i="11" s="1"/>
  <c r="N9435" i="11"/>
  <c r="S9435" i="11" s="1"/>
  <c r="N9436" i="11"/>
  <c r="S9436" i="11" s="1"/>
  <c r="N9437" i="11"/>
  <c r="S9437" i="11" s="1"/>
  <c r="N9438" i="11"/>
  <c r="S9438" i="11" s="1"/>
  <c r="N9439" i="11"/>
  <c r="S9439" i="11" s="1"/>
  <c r="N9440" i="11"/>
  <c r="S9440" i="11" s="1"/>
  <c r="N9441" i="11"/>
  <c r="S9441" i="11" s="1"/>
  <c r="N9442" i="11"/>
  <c r="S9442" i="11" s="1"/>
  <c r="N9443" i="11"/>
  <c r="S9443" i="11" s="1"/>
  <c r="N9444" i="11"/>
  <c r="S9444" i="11" s="1"/>
  <c r="N9445" i="11"/>
  <c r="S9445" i="11" s="1"/>
  <c r="N9446" i="11"/>
  <c r="S9446" i="11" s="1"/>
  <c r="N9447" i="11"/>
  <c r="S9447" i="11" s="1"/>
  <c r="N9448" i="11"/>
  <c r="S9448" i="11" s="1"/>
  <c r="N9449" i="11"/>
  <c r="S9449" i="11" s="1"/>
  <c r="N9450" i="11"/>
  <c r="S9450" i="11" s="1"/>
  <c r="N9451" i="11"/>
  <c r="S9451" i="11" s="1"/>
  <c r="N9452" i="11"/>
  <c r="S9452" i="11" s="1"/>
  <c r="N9453" i="11"/>
  <c r="S9453" i="11" s="1"/>
  <c r="N9454" i="11"/>
  <c r="S9454" i="11" s="1"/>
  <c r="N9455" i="11"/>
  <c r="S9455" i="11" s="1"/>
  <c r="N9456" i="11"/>
  <c r="S9456" i="11" s="1"/>
  <c r="N9457" i="11"/>
  <c r="S9457" i="11" s="1"/>
  <c r="N9458" i="11"/>
  <c r="S9458" i="11" s="1"/>
  <c r="N9459" i="11"/>
  <c r="S9459" i="11" s="1"/>
  <c r="N9460" i="11"/>
  <c r="S9460" i="11" s="1"/>
  <c r="N9461" i="11"/>
  <c r="S9461" i="11" s="1"/>
  <c r="N9462" i="11"/>
  <c r="S9462" i="11" s="1"/>
  <c r="N9463" i="11"/>
  <c r="S9463" i="11" s="1"/>
  <c r="N9464" i="11"/>
  <c r="S9464" i="11" s="1"/>
  <c r="N9465" i="11"/>
  <c r="S9465" i="11" s="1"/>
  <c r="N9466" i="11"/>
  <c r="S9466" i="11" s="1"/>
  <c r="N9467" i="11"/>
  <c r="S9467" i="11" s="1"/>
  <c r="N9468" i="11"/>
  <c r="S9468" i="11" s="1"/>
  <c r="N9469" i="11"/>
  <c r="S9469" i="11" s="1"/>
  <c r="N9470" i="11"/>
  <c r="S9470" i="11" s="1"/>
  <c r="N9471" i="11"/>
  <c r="S9471" i="11" s="1"/>
  <c r="N9472" i="11"/>
  <c r="S9472" i="11" s="1"/>
  <c r="N9473" i="11"/>
  <c r="S9473" i="11" s="1"/>
  <c r="N9474" i="11"/>
  <c r="S9474" i="11" s="1"/>
  <c r="N9475" i="11"/>
  <c r="S9475" i="11" s="1"/>
  <c r="N9476" i="11"/>
  <c r="S9476" i="11" s="1"/>
  <c r="N9477" i="11"/>
  <c r="S9477" i="11" s="1"/>
  <c r="N9478" i="11"/>
  <c r="S9478" i="11" s="1"/>
  <c r="N9479" i="11"/>
  <c r="S9479" i="11" s="1"/>
  <c r="N9480" i="11"/>
  <c r="S9480" i="11" s="1"/>
  <c r="N9481" i="11"/>
  <c r="S9481" i="11" s="1"/>
  <c r="N9482" i="11"/>
  <c r="S9482" i="11" s="1"/>
  <c r="N9483" i="11"/>
  <c r="S9483" i="11" s="1"/>
  <c r="N9484" i="11"/>
  <c r="S9484" i="11" s="1"/>
  <c r="N9485" i="11"/>
  <c r="S9485" i="11" s="1"/>
  <c r="N9486" i="11"/>
  <c r="S9486" i="11" s="1"/>
  <c r="N9487" i="11"/>
  <c r="S9487" i="11" s="1"/>
  <c r="N9488" i="11"/>
  <c r="S9488" i="11" s="1"/>
  <c r="N9489" i="11"/>
  <c r="S9489" i="11" s="1"/>
  <c r="N9490" i="11"/>
  <c r="S9490" i="11" s="1"/>
  <c r="N9491" i="11"/>
  <c r="S9491" i="11" s="1"/>
  <c r="N9492" i="11"/>
  <c r="S9492" i="11" s="1"/>
  <c r="N9493" i="11"/>
  <c r="S9493" i="11" s="1"/>
  <c r="N9494" i="11"/>
  <c r="S9494" i="11" s="1"/>
  <c r="N9495" i="11"/>
  <c r="S9495" i="11" s="1"/>
  <c r="N9496" i="11"/>
  <c r="S9496" i="11" s="1"/>
  <c r="N9497" i="11"/>
  <c r="S9497" i="11" s="1"/>
  <c r="N9498" i="11"/>
  <c r="S9498" i="11" s="1"/>
  <c r="N9499" i="11"/>
  <c r="S9499" i="11" s="1"/>
  <c r="N9500" i="11"/>
  <c r="S9500" i="11" s="1"/>
  <c r="N9501" i="11"/>
  <c r="S9501" i="11" s="1"/>
  <c r="N9502" i="11"/>
  <c r="S9502" i="11" s="1"/>
  <c r="N9503" i="11"/>
  <c r="S9503" i="11" s="1"/>
  <c r="N9504" i="11"/>
  <c r="S9504" i="11" s="1"/>
  <c r="N9505" i="11"/>
  <c r="S9505" i="11" s="1"/>
  <c r="N9506" i="11"/>
  <c r="S9506" i="11" s="1"/>
  <c r="N9507" i="11"/>
  <c r="S9507" i="11" s="1"/>
  <c r="N9508" i="11"/>
  <c r="S9508" i="11" s="1"/>
  <c r="N9509" i="11"/>
  <c r="S9509" i="11" s="1"/>
  <c r="N9510" i="11"/>
  <c r="S9510" i="11" s="1"/>
  <c r="N9511" i="11"/>
  <c r="S9511" i="11" s="1"/>
  <c r="N9512" i="11"/>
  <c r="S9512" i="11" s="1"/>
  <c r="N9513" i="11"/>
  <c r="S9513" i="11" s="1"/>
  <c r="N9514" i="11"/>
  <c r="S9514" i="11" s="1"/>
  <c r="N9515" i="11"/>
  <c r="S9515" i="11" s="1"/>
  <c r="N9516" i="11"/>
  <c r="S9516" i="11" s="1"/>
  <c r="N9517" i="11"/>
  <c r="S9517" i="11" s="1"/>
  <c r="N9518" i="11"/>
  <c r="S9518" i="11" s="1"/>
  <c r="N9519" i="11"/>
  <c r="S9519" i="11" s="1"/>
  <c r="N9520" i="11"/>
  <c r="S9520" i="11" s="1"/>
  <c r="N9521" i="11"/>
  <c r="S9521" i="11" s="1"/>
  <c r="N9522" i="11"/>
  <c r="S9522" i="11" s="1"/>
  <c r="N9523" i="11"/>
  <c r="S9523" i="11" s="1"/>
  <c r="N9524" i="11"/>
  <c r="S9524" i="11" s="1"/>
  <c r="N9525" i="11"/>
  <c r="S9525" i="11" s="1"/>
  <c r="N9526" i="11"/>
  <c r="S9526" i="11" s="1"/>
  <c r="N9527" i="11"/>
  <c r="S9527" i="11" s="1"/>
  <c r="N9528" i="11"/>
  <c r="S9528" i="11" s="1"/>
  <c r="N9529" i="11"/>
  <c r="S9529" i="11" s="1"/>
  <c r="N9530" i="11"/>
  <c r="S9530" i="11" s="1"/>
  <c r="N9531" i="11"/>
  <c r="S9531" i="11" s="1"/>
  <c r="N9532" i="11"/>
  <c r="S9532" i="11" s="1"/>
  <c r="N9533" i="11"/>
  <c r="S9533" i="11" s="1"/>
  <c r="N9534" i="11"/>
  <c r="S9534" i="11" s="1"/>
  <c r="N9535" i="11"/>
  <c r="S9535" i="11" s="1"/>
  <c r="N9536" i="11"/>
  <c r="S9536" i="11" s="1"/>
  <c r="N9537" i="11"/>
  <c r="S9537" i="11" s="1"/>
  <c r="N9538" i="11"/>
  <c r="S9538" i="11" s="1"/>
  <c r="N9539" i="11"/>
  <c r="S9539" i="11" s="1"/>
  <c r="N9540" i="11"/>
  <c r="S9540" i="11" s="1"/>
  <c r="N9541" i="11"/>
  <c r="S9541" i="11" s="1"/>
  <c r="N9542" i="11"/>
  <c r="S9542" i="11" s="1"/>
  <c r="N9543" i="11"/>
  <c r="S9543" i="11" s="1"/>
  <c r="N9544" i="11"/>
  <c r="S9544" i="11" s="1"/>
  <c r="N9545" i="11"/>
  <c r="S9545" i="11" s="1"/>
  <c r="N9546" i="11"/>
  <c r="S9546" i="11" s="1"/>
  <c r="N9547" i="11"/>
  <c r="S9547" i="11" s="1"/>
  <c r="N9548" i="11"/>
  <c r="S9548" i="11" s="1"/>
  <c r="N9549" i="11"/>
  <c r="S9549" i="11" s="1"/>
  <c r="N9550" i="11"/>
  <c r="S9550" i="11" s="1"/>
  <c r="N9551" i="11"/>
  <c r="S9551" i="11" s="1"/>
  <c r="N9552" i="11"/>
  <c r="S9552" i="11" s="1"/>
  <c r="N9553" i="11"/>
  <c r="S9553" i="11" s="1"/>
  <c r="N9554" i="11"/>
  <c r="S9554" i="11" s="1"/>
  <c r="N9555" i="11"/>
  <c r="S9555" i="11" s="1"/>
  <c r="N9556" i="11"/>
  <c r="S9556" i="11" s="1"/>
  <c r="N9557" i="11"/>
  <c r="S9557" i="11" s="1"/>
  <c r="N9558" i="11"/>
  <c r="S9558" i="11" s="1"/>
  <c r="N9559" i="11"/>
  <c r="S9559" i="11" s="1"/>
  <c r="N9560" i="11"/>
  <c r="S9560" i="11" s="1"/>
  <c r="N9561" i="11"/>
  <c r="S9561" i="11" s="1"/>
  <c r="N9562" i="11"/>
  <c r="S9562" i="11" s="1"/>
  <c r="N9563" i="11"/>
  <c r="S9563" i="11" s="1"/>
  <c r="N9564" i="11"/>
  <c r="S9564" i="11" s="1"/>
  <c r="N9565" i="11"/>
  <c r="S9565" i="11" s="1"/>
  <c r="N9566" i="11"/>
  <c r="S9566" i="11" s="1"/>
  <c r="N9567" i="11"/>
  <c r="S9567" i="11" s="1"/>
  <c r="N9568" i="11"/>
  <c r="S9568" i="11" s="1"/>
  <c r="N9569" i="11"/>
  <c r="S9569" i="11" s="1"/>
  <c r="N9570" i="11"/>
  <c r="S9570" i="11" s="1"/>
  <c r="N9571" i="11"/>
  <c r="S9571" i="11" s="1"/>
  <c r="N9572" i="11"/>
  <c r="S9572" i="11" s="1"/>
  <c r="N9573" i="11"/>
  <c r="S9573" i="11" s="1"/>
  <c r="N9574" i="11"/>
  <c r="S9574" i="11" s="1"/>
  <c r="N9575" i="11"/>
  <c r="S9575" i="11" s="1"/>
  <c r="N9576" i="11"/>
  <c r="S9576" i="11" s="1"/>
  <c r="N9577" i="11"/>
  <c r="S9577" i="11" s="1"/>
  <c r="N9578" i="11"/>
  <c r="S9578" i="11" s="1"/>
  <c r="N9579" i="11"/>
  <c r="S9579" i="11" s="1"/>
  <c r="N9580" i="11"/>
  <c r="S9580" i="11" s="1"/>
  <c r="N9581" i="11"/>
  <c r="S9581" i="11" s="1"/>
  <c r="N9582" i="11"/>
  <c r="S9582" i="11" s="1"/>
  <c r="N9583" i="11"/>
  <c r="S9583" i="11" s="1"/>
  <c r="N9584" i="11"/>
  <c r="S9584" i="11" s="1"/>
  <c r="N9585" i="11"/>
  <c r="S9585" i="11" s="1"/>
  <c r="N9586" i="11"/>
  <c r="S9586" i="11" s="1"/>
  <c r="N9587" i="11"/>
  <c r="S9587" i="11" s="1"/>
  <c r="N9588" i="11"/>
  <c r="S9588" i="11" s="1"/>
  <c r="N9589" i="11"/>
  <c r="S9589" i="11" s="1"/>
  <c r="N9590" i="11"/>
  <c r="S9590" i="11" s="1"/>
  <c r="N9591" i="11"/>
  <c r="S9591" i="11" s="1"/>
  <c r="N9592" i="11"/>
  <c r="S9592" i="11" s="1"/>
  <c r="N9593" i="11"/>
  <c r="S9593" i="11" s="1"/>
  <c r="N9594" i="11"/>
  <c r="S9594" i="11" s="1"/>
  <c r="N9595" i="11"/>
  <c r="S9595" i="11" s="1"/>
  <c r="N9596" i="11"/>
  <c r="S9596" i="11" s="1"/>
  <c r="N9597" i="11"/>
  <c r="S9597" i="11" s="1"/>
  <c r="N9598" i="11"/>
  <c r="S9598" i="11" s="1"/>
  <c r="N9599" i="11"/>
  <c r="S9599" i="11" s="1"/>
  <c r="N9600" i="11"/>
  <c r="S9600" i="11" s="1"/>
  <c r="N9601" i="11"/>
  <c r="S9601" i="11" s="1"/>
  <c r="N9602" i="11"/>
  <c r="S9602" i="11" s="1"/>
  <c r="N9603" i="11"/>
  <c r="S9603" i="11" s="1"/>
  <c r="N9604" i="11"/>
  <c r="S9604" i="11" s="1"/>
  <c r="N9605" i="11"/>
  <c r="S9605" i="11" s="1"/>
  <c r="N9606" i="11"/>
  <c r="S9606" i="11" s="1"/>
  <c r="N9607" i="11"/>
  <c r="S9607" i="11" s="1"/>
  <c r="N9608" i="11"/>
  <c r="S9608" i="11" s="1"/>
  <c r="N9609" i="11"/>
  <c r="S9609" i="11" s="1"/>
  <c r="N9610" i="11"/>
  <c r="S9610" i="11" s="1"/>
  <c r="N9611" i="11"/>
  <c r="S9611" i="11" s="1"/>
  <c r="N9612" i="11"/>
  <c r="S9612" i="11" s="1"/>
  <c r="N9613" i="11"/>
  <c r="S9613" i="11" s="1"/>
  <c r="N9614" i="11"/>
  <c r="S9614" i="11" s="1"/>
  <c r="N9615" i="11"/>
  <c r="S9615" i="11" s="1"/>
  <c r="N9616" i="11"/>
  <c r="S9616" i="11" s="1"/>
  <c r="N9617" i="11"/>
  <c r="S9617" i="11" s="1"/>
  <c r="N9618" i="11"/>
  <c r="S9618" i="11" s="1"/>
  <c r="N9619" i="11"/>
  <c r="S9619" i="11" s="1"/>
  <c r="N9620" i="11"/>
  <c r="S9620" i="11" s="1"/>
  <c r="N9621" i="11"/>
  <c r="S9621" i="11" s="1"/>
  <c r="N9622" i="11"/>
  <c r="S9622" i="11" s="1"/>
  <c r="N9623" i="11"/>
  <c r="S9623" i="11" s="1"/>
  <c r="N9624" i="11"/>
  <c r="S9624" i="11" s="1"/>
  <c r="N9625" i="11"/>
  <c r="S9625" i="11" s="1"/>
  <c r="N9626" i="11"/>
  <c r="S9626" i="11" s="1"/>
  <c r="N9627" i="11"/>
  <c r="S9627" i="11" s="1"/>
  <c r="N9628" i="11"/>
  <c r="S9628" i="11" s="1"/>
  <c r="N9629" i="11"/>
  <c r="S9629" i="11" s="1"/>
  <c r="N9630" i="11"/>
  <c r="S9630" i="11" s="1"/>
  <c r="N9631" i="11"/>
  <c r="S9631" i="11" s="1"/>
  <c r="N9632" i="11"/>
  <c r="S9632" i="11" s="1"/>
  <c r="N9633" i="11"/>
  <c r="S9633" i="11" s="1"/>
  <c r="N9634" i="11"/>
  <c r="S9634" i="11" s="1"/>
  <c r="N9635" i="11"/>
  <c r="S9635" i="11" s="1"/>
  <c r="N9636" i="11"/>
  <c r="S9636" i="11" s="1"/>
  <c r="N9637" i="11"/>
  <c r="S9637" i="11" s="1"/>
  <c r="N9638" i="11"/>
  <c r="S9638" i="11" s="1"/>
  <c r="N9639" i="11"/>
  <c r="S9639" i="11" s="1"/>
  <c r="N9640" i="11"/>
  <c r="S9640" i="11" s="1"/>
  <c r="N9641" i="11"/>
  <c r="S9641" i="11" s="1"/>
  <c r="N9642" i="11"/>
  <c r="S9642" i="11" s="1"/>
  <c r="N9643" i="11"/>
  <c r="S9643" i="11" s="1"/>
  <c r="N9644" i="11"/>
  <c r="S9644" i="11" s="1"/>
  <c r="N9645" i="11"/>
  <c r="S9645" i="11" s="1"/>
  <c r="N9646" i="11"/>
  <c r="S9646" i="11" s="1"/>
  <c r="N9647" i="11"/>
  <c r="S9647" i="11" s="1"/>
  <c r="N9648" i="11"/>
  <c r="S9648" i="11" s="1"/>
  <c r="N9649" i="11"/>
  <c r="S9649" i="11" s="1"/>
  <c r="N9650" i="11"/>
  <c r="S9650" i="11" s="1"/>
  <c r="N9651" i="11"/>
  <c r="S9651" i="11" s="1"/>
  <c r="N9652" i="11"/>
  <c r="S9652" i="11" s="1"/>
  <c r="N9653" i="11"/>
  <c r="S9653" i="11" s="1"/>
  <c r="N9654" i="11"/>
  <c r="S9654" i="11" s="1"/>
  <c r="N9655" i="11"/>
  <c r="S9655" i="11" s="1"/>
  <c r="N9656" i="11"/>
  <c r="S9656" i="11" s="1"/>
  <c r="N9657" i="11"/>
  <c r="S9657" i="11" s="1"/>
  <c r="N9658" i="11"/>
  <c r="S9658" i="11" s="1"/>
  <c r="N9659" i="11"/>
  <c r="S9659" i="11" s="1"/>
  <c r="N9660" i="11"/>
  <c r="S9660" i="11" s="1"/>
  <c r="N9661" i="11"/>
  <c r="S9661" i="11" s="1"/>
  <c r="N9662" i="11"/>
  <c r="S9662" i="11" s="1"/>
  <c r="N9663" i="11"/>
  <c r="S9663" i="11" s="1"/>
  <c r="N9664" i="11"/>
  <c r="S9664" i="11" s="1"/>
  <c r="N9665" i="11"/>
  <c r="S9665" i="11" s="1"/>
  <c r="N9666" i="11"/>
  <c r="S9666" i="11" s="1"/>
  <c r="N9667" i="11"/>
  <c r="S9667" i="11" s="1"/>
  <c r="N9668" i="11"/>
  <c r="S9668" i="11" s="1"/>
  <c r="N9669" i="11"/>
  <c r="S9669" i="11" s="1"/>
  <c r="N9670" i="11"/>
  <c r="S9670" i="11" s="1"/>
  <c r="N9671" i="11"/>
  <c r="S9671" i="11" s="1"/>
  <c r="N9672" i="11"/>
  <c r="S9672" i="11" s="1"/>
  <c r="N9673" i="11"/>
  <c r="S9673" i="11" s="1"/>
  <c r="N9674" i="11"/>
  <c r="S9674" i="11" s="1"/>
  <c r="N9675" i="11"/>
  <c r="S9675" i="11" s="1"/>
  <c r="N9676" i="11"/>
  <c r="S9676" i="11" s="1"/>
  <c r="N9677" i="11"/>
  <c r="S9677" i="11" s="1"/>
  <c r="N9678" i="11"/>
  <c r="S9678" i="11" s="1"/>
  <c r="N9679" i="11"/>
  <c r="S9679" i="11" s="1"/>
  <c r="N9680" i="11"/>
  <c r="S9680" i="11" s="1"/>
  <c r="N9681" i="11"/>
  <c r="S9681" i="11" s="1"/>
  <c r="N9682" i="11"/>
  <c r="S9682" i="11" s="1"/>
  <c r="N9683" i="11"/>
  <c r="S9683" i="11" s="1"/>
  <c r="N9684" i="11"/>
  <c r="S9684" i="11" s="1"/>
  <c r="N9685" i="11"/>
  <c r="S9685" i="11" s="1"/>
  <c r="N9686" i="11"/>
  <c r="S9686" i="11" s="1"/>
  <c r="N9687" i="11"/>
  <c r="S9687" i="11" s="1"/>
  <c r="N9688" i="11"/>
  <c r="S9688" i="11" s="1"/>
  <c r="N9689" i="11"/>
  <c r="S9689" i="11" s="1"/>
  <c r="N9690" i="11"/>
  <c r="S9690" i="11" s="1"/>
  <c r="N9691" i="11"/>
  <c r="S9691" i="11" s="1"/>
  <c r="N9692" i="11"/>
  <c r="S9692" i="11" s="1"/>
  <c r="N9693" i="11"/>
  <c r="S9693" i="11" s="1"/>
  <c r="N9694" i="11"/>
  <c r="S9694" i="11" s="1"/>
  <c r="N9695" i="11"/>
  <c r="S9695" i="11" s="1"/>
  <c r="N9696" i="11"/>
  <c r="S9696" i="11" s="1"/>
  <c r="N9697" i="11"/>
  <c r="S9697" i="11" s="1"/>
  <c r="N9698" i="11"/>
  <c r="S9698" i="11" s="1"/>
  <c r="N9699" i="11"/>
  <c r="S9699" i="11" s="1"/>
  <c r="N9700" i="11"/>
  <c r="S9700" i="11" s="1"/>
  <c r="N9701" i="11"/>
  <c r="S9701" i="11" s="1"/>
  <c r="N9702" i="11"/>
  <c r="S9702" i="11" s="1"/>
  <c r="N9703" i="11"/>
  <c r="S9703" i="11" s="1"/>
  <c r="N9704" i="11"/>
  <c r="S9704" i="11" s="1"/>
  <c r="N9705" i="11"/>
  <c r="S9705" i="11" s="1"/>
  <c r="N9706" i="11"/>
  <c r="S9706" i="11" s="1"/>
  <c r="N9707" i="11"/>
  <c r="S9707" i="11" s="1"/>
  <c r="N9708" i="11"/>
  <c r="S9708" i="11" s="1"/>
  <c r="N9709" i="11"/>
  <c r="S9709" i="11" s="1"/>
  <c r="N9710" i="11"/>
  <c r="S9710" i="11" s="1"/>
  <c r="N9711" i="11"/>
  <c r="S9711" i="11" s="1"/>
  <c r="N9712" i="11"/>
  <c r="S9712" i="11" s="1"/>
  <c r="N9713" i="11"/>
  <c r="S9713" i="11" s="1"/>
  <c r="N9714" i="11"/>
  <c r="S9714" i="11" s="1"/>
  <c r="N9715" i="11"/>
  <c r="S9715" i="11" s="1"/>
  <c r="N9716" i="11"/>
  <c r="S9716" i="11" s="1"/>
  <c r="N9717" i="11"/>
  <c r="S9717" i="11" s="1"/>
  <c r="N9718" i="11"/>
  <c r="S9718" i="11" s="1"/>
  <c r="N9719" i="11"/>
  <c r="S9719" i="11" s="1"/>
  <c r="N9720" i="11"/>
  <c r="S9720" i="11" s="1"/>
  <c r="N9721" i="11"/>
  <c r="S9721" i="11" s="1"/>
  <c r="N9722" i="11"/>
  <c r="S9722" i="11" s="1"/>
  <c r="N9723" i="11"/>
  <c r="S9723" i="11" s="1"/>
  <c r="N9724" i="11"/>
  <c r="S9724" i="11" s="1"/>
  <c r="N9725" i="11"/>
  <c r="S9725" i="11" s="1"/>
  <c r="N9726" i="11"/>
  <c r="S9726" i="11" s="1"/>
  <c r="N9727" i="11"/>
  <c r="S9727" i="11" s="1"/>
  <c r="N9728" i="11"/>
  <c r="S9728" i="11" s="1"/>
  <c r="N9729" i="11"/>
  <c r="S9729" i="11" s="1"/>
  <c r="N9730" i="11"/>
  <c r="S9730" i="11" s="1"/>
  <c r="N9731" i="11"/>
  <c r="S9731" i="11" s="1"/>
  <c r="N9732" i="11"/>
  <c r="S9732" i="11" s="1"/>
  <c r="N9733" i="11"/>
  <c r="S9733" i="11" s="1"/>
  <c r="N9734" i="11"/>
  <c r="S9734" i="11" s="1"/>
  <c r="N9735" i="11"/>
  <c r="S9735" i="11" s="1"/>
  <c r="N9736" i="11"/>
  <c r="S9736" i="11" s="1"/>
  <c r="N9737" i="11"/>
  <c r="S9737" i="11" s="1"/>
  <c r="N9738" i="11"/>
  <c r="S9738" i="11" s="1"/>
  <c r="N9739" i="11"/>
  <c r="S9739" i="11" s="1"/>
  <c r="N9740" i="11"/>
  <c r="S9740" i="11" s="1"/>
  <c r="N9741" i="11"/>
  <c r="S9741" i="11" s="1"/>
  <c r="N9742" i="11"/>
  <c r="S9742" i="11" s="1"/>
  <c r="N9743" i="11"/>
  <c r="S9743" i="11" s="1"/>
  <c r="N9744" i="11"/>
  <c r="S9744" i="11" s="1"/>
  <c r="N9745" i="11"/>
  <c r="S9745" i="11" s="1"/>
  <c r="N9746" i="11"/>
  <c r="S9746" i="11" s="1"/>
  <c r="N9747" i="11"/>
  <c r="S9747" i="11" s="1"/>
  <c r="N9748" i="11"/>
  <c r="S9748" i="11" s="1"/>
  <c r="N9749" i="11"/>
  <c r="S9749" i="11" s="1"/>
  <c r="N9750" i="11"/>
  <c r="S9750" i="11" s="1"/>
  <c r="N9751" i="11"/>
  <c r="S9751" i="11" s="1"/>
  <c r="N9752" i="11"/>
  <c r="S9752" i="11" s="1"/>
  <c r="N9753" i="11"/>
  <c r="S9753" i="11" s="1"/>
  <c r="N9754" i="11"/>
  <c r="S9754" i="11" s="1"/>
  <c r="N9755" i="11"/>
  <c r="S9755" i="11" s="1"/>
  <c r="N9756" i="11"/>
  <c r="S9756" i="11" s="1"/>
  <c r="N9757" i="11"/>
  <c r="S9757" i="11" s="1"/>
  <c r="N9758" i="11"/>
  <c r="S9758" i="11" s="1"/>
  <c r="N9759" i="11"/>
  <c r="S9759" i="11" s="1"/>
  <c r="N9760" i="11"/>
  <c r="S9760" i="11" s="1"/>
  <c r="N9761" i="11"/>
  <c r="S9761" i="11" s="1"/>
  <c r="N9762" i="11"/>
  <c r="S9762" i="11" s="1"/>
  <c r="N9763" i="11"/>
  <c r="S9763" i="11" s="1"/>
  <c r="N9764" i="11"/>
  <c r="S9764" i="11" s="1"/>
  <c r="N9765" i="11"/>
  <c r="S9765" i="11" s="1"/>
  <c r="N9766" i="11"/>
  <c r="S9766" i="11" s="1"/>
  <c r="N9767" i="11"/>
  <c r="S9767" i="11" s="1"/>
  <c r="N9768" i="11"/>
  <c r="S9768" i="11" s="1"/>
  <c r="N9769" i="11"/>
  <c r="S9769" i="11" s="1"/>
  <c r="N9770" i="11"/>
  <c r="S9770" i="11" s="1"/>
  <c r="N9771" i="11"/>
  <c r="S9771" i="11" s="1"/>
  <c r="N9772" i="11"/>
  <c r="S9772" i="11" s="1"/>
  <c r="N9773" i="11"/>
  <c r="S9773" i="11" s="1"/>
  <c r="N9774" i="11"/>
  <c r="S9774" i="11" s="1"/>
  <c r="N9775" i="11"/>
  <c r="S9775" i="11" s="1"/>
  <c r="N9776" i="11"/>
  <c r="S9776" i="11" s="1"/>
  <c r="N9777" i="11"/>
  <c r="S9777" i="11" s="1"/>
  <c r="N9778" i="11"/>
  <c r="S9778" i="11" s="1"/>
  <c r="N9779" i="11"/>
  <c r="S9779" i="11" s="1"/>
  <c r="N9780" i="11"/>
  <c r="S9780" i="11" s="1"/>
  <c r="N9781" i="11"/>
  <c r="S9781" i="11" s="1"/>
  <c r="N9782" i="11"/>
  <c r="S9782" i="11" s="1"/>
  <c r="N9783" i="11"/>
  <c r="S9783" i="11" s="1"/>
  <c r="N9784" i="11"/>
  <c r="S9784" i="11" s="1"/>
  <c r="N9785" i="11"/>
  <c r="S9785" i="11" s="1"/>
  <c r="N9786" i="11"/>
  <c r="S9786" i="11" s="1"/>
  <c r="N9787" i="11"/>
  <c r="S9787" i="11" s="1"/>
  <c r="N9788" i="11"/>
  <c r="S9788" i="11" s="1"/>
  <c r="N9789" i="11"/>
  <c r="S9789" i="11" s="1"/>
  <c r="N9790" i="11"/>
  <c r="S9790" i="11" s="1"/>
  <c r="N9791" i="11"/>
  <c r="S9791" i="11" s="1"/>
  <c r="N9792" i="11"/>
  <c r="S9792" i="11" s="1"/>
  <c r="N9793" i="11"/>
  <c r="S9793" i="11" s="1"/>
  <c r="N9794" i="11"/>
  <c r="S9794" i="11" s="1"/>
  <c r="N9795" i="11"/>
  <c r="S9795" i="11" s="1"/>
  <c r="N9796" i="11"/>
  <c r="S9796" i="11" s="1"/>
  <c r="N9797" i="11"/>
  <c r="S9797" i="11" s="1"/>
  <c r="N9798" i="11"/>
  <c r="S9798" i="11" s="1"/>
  <c r="N9799" i="11"/>
  <c r="S9799" i="11" s="1"/>
  <c r="N9800" i="11"/>
  <c r="S9800" i="11" s="1"/>
  <c r="N9801" i="11"/>
  <c r="S9801" i="11" s="1"/>
  <c r="N9802" i="11"/>
  <c r="S9802" i="11" s="1"/>
  <c r="N9803" i="11"/>
  <c r="S9803" i="11" s="1"/>
  <c r="N9804" i="11"/>
  <c r="S9804" i="11" s="1"/>
  <c r="N9805" i="11"/>
  <c r="S9805" i="11" s="1"/>
  <c r="N9806" i="11"/>
  <c r="S9806" i="11" s="1"/>
  <c r="N9807" i="11"/>
  <c r="S9807" i="11" s="1"/>
  <c r="N9808" i="11"/>
  <c r="S9808" i="11" s="1"/>
  <c r="N9809" i="11"/>
  <c r="S9809" i="11" s="1"/>
  <c r="N9810" i="11"/>
  <c r="S9810" i="11" s="1"/>
  <c r="N9811" i="11"/>
  <c r="S9811" i="11" s="1"/>
  <c r="N9812" i="11"/>
  <c r="S9812" i="11" s="1"/>
  <c r="N9813" i="11"/>
  <c r="S9813" i="11" s="1"/>
  <c r="N9814" i="11"/>
  <c r="S9814" i="11" s="1"/>
  <c r="N9815" i="11"/>
  <c r="S9815" i="11" s="1"/>
  <c r="N9816" i="11"/>
  <c r="S9816" i="11" s="1"/>
  <c r="N9817" i="11"/>
  <c r="S9817" i="11" s="1"/>
  <c r="N9818" i="11"/>
  <c r="S9818" i="11" s="1"/>
  <c r="N9819" i="11"/>
  <c r="S9819" i="11" s="1"/>
  <c r="N9820" i="11"/>
  <c r="S9820" i="11" s="1"/>
  <c r="N9821" i="11"/>
  <c r="S9821" i="11" s="1"/>
  <c r="N9822" i="11"/>
  <c r="S9822" i="11" s="1"/>
  <c r="N9823" i="11"/>
  <c r="S9823" i="11" s="1"/>
  <c r="N9824" i="11"/>
  <c r="S9824" i="11" s="1"/>
  <c r="N9825" i="11"/>
  <c r="S9825" i="11" s="1"/>
  <c r="N9826" i="11"/>
  <c r="S9826" i="11" s="1"/>
  <c r="N9827" i="11"/>
  <c r="S9827" i="11" s="1"/>
  <c r="N9828" i="11"/>
  <c r="S9828" i="11" s="1"/>
  <c r="N9829" i="11"/>
  <c r="S9829" i="11" s="1"/>
  <c r="N9830" i="11"/>
  <c r="S9830" i="11" s="1"/>
  <c r="N9831" i="11"/>
  <c r="S9831" i="11" s="1"/>
  <c r="N9832" i="11"/>
  <c r="S9832" i="11" s="1"/>
  <c r="N9833" i="11"/>
  <c r="S9833" i="11" s="1"/>
  <c r="N9834" i="11"/>
  <c r="S9834" i="11" s="1"/>
  <c r="N9835" i="11"/>
  <c r="S9835" i="11" s="1"/>
  <c r="N9836" i="11"/>
  <c r="S9836" i="11" s="1"/>
  <c r="N9837" i="11"/>
  <c r="S9837" i="11" s="1"/>
  <c r="N9838" i="11"/>
  <c r="S9838" i="11" s="1"/>
  <c r="N9839" i="11"/>
  <c r="S9839" i="11" s="1"/>
  <c r="N9840" i="11"/>
  <c r="S9840" i="11" s="1"/>
  <c r="N9841" i="11"/>
  <c r="S9841" i="11" s="1"/>
  <c r="N9842" i="11"/>
  <c r="S9842" i="11" s="1"/>
  <c r="N9843" i="11"/>
  <c r="S9843" i="11" s="1"/>
  <c r="N9844" i="11"/>
  <c r="S9844" i="11" s="1"/>
  <c r="N9845" i="11"/>
  <c r="S9845" i="11" s="1"/>
  <c r="N9846" i="11"/>
  <c r="S9846" i="11" s="1"/>
  <c r="N9847" i="11"/>
  <c r="S9847" i="11" s="1"/>
  <c r="N9848" i="11"/>
  <c r="S9848" i="11" s="1"/>
  <c r="N9849" i="11"/>
  <c r="S9849" i="11" s="1"/>
  <c r="N9850" i="11"/>
  <c r="S9850" i="11" s="1"/>
  <c r="N9851" i="11"/>
  <c r="S9851" i="11" s="1"/>
  <c r="N9852" i="11"/>
  <c r="S9852" i="11" s="1"/>
  <c r="N9853" i="11"/>
  <c r="S9853" i="11" s="1"/>
  <c r="N9854" i="11"/>
  <c r="S9854" i="11" s="1"/>
  <c r="N9855" i="11"/>
  <c r="S9855" i="11" s="1"/>
  <c r="N9856" i="11"/>
  <c r="S9856" i="11" s="1"/>
  <c r="N9857" i="11"/>
  <c r="S9857" i="11" s="1"/>
  <c r="N9858" i="11"/>
  <c r="S9858" i="11" s="1"/>
  <c r="N9859" i="11"/>
  <c r="S9859" i="11" s="1"/>
  <c r="N9860" i="11"/>
  <c r="S9860" i="11" s="1"/>
  <c r="N9861" i="11"/>
  <c r="S9861" i="11" s="1"/>
  <c r="N9862" i="11"/>
  <c r="S9862" i="11" s="1"/>
  <c r="N9863" i="11"/>
  <c r="S9863" i="11" s="1"/>
  <c r="N9864" i="11"/>
  <c r="S9864" i="11" s="1"/>
  <c r="N9865" i="11"/>
  <c r="S9865" i="11" s="1"/>
  <c r="N9866" i="11"/>
  <c r="S9866" i="11" s="1"/>
  <c r="N9867" i="11"/>
  <c r="S9867" i="11" s="1"/>
  <c r="N9868" i="11"/>
  <c r="S9868" i="11" s="1"/>
  <c r="N9869" i="11"/>
  <c r="S9869" i="11" s="1"/>
  <c r="N9870" i="11"/>
  <c r="S9870" i="11" s="1"/>
  <c r="N9871" i="11"/>
  <c r="S9871" i="11" s="1"/>
  <c r="N9872" i="11"/>
  <c r="S9872" i="11" s="1"/>
  <c r="N9873" i="11"/>
  <c r="S9873" i="11" s="1"/>
  <c r="N9874" i="11"/>
  <c r="S9874" i="11" s="1"/>
  <c r="N9875" i="11"/>
  <c r="S9875" i="11" s="1"/>
  <c r="N9876" i="11"/>
  <c r="S9876" i="11" s="1"/>
  <c r="N9877" i="11"/>
  <c r="S9877" i="11" s="1"/>
  <c r="N9878" i="11"/>
  <c r="S9878" i="11" s="1"/>
  <c r="N9879" i="11"/>
  <c r="S9879" i="11" s="1"/>
  <c r="N9880" i="11"/>
  <c r="S9880" i="11" s="1"/>
  <c r="N9881" i="11"/>
  <c r="S9881" i="11" s="1"/>
  <c r="N9882" i="11"/>
  <c r="S9882" i="11" s="1"/>
  <c r="N9883" i="11"/>
  <c r="S9883" i="11" s="1"/>
  <c r="N9884" i="11"/>
  <c r="S9884" i="11" s="1"/>
  <c r="N9885" i="11"/>
  <c r="S9885" i="11" s="1"/>
  <c r="N9886" i="11"/>
  <c r="S9886" i="11" s="1"/>
  <c r="N9887" i="11"/>
  <c r="S9887" i="11" s="1"/>
  <c r="N9888" i="11"/>
  <c r="S9888" i="11" s="1"/>
  <c r="N9889" i="11"/>
  <c r="S9889" i="11" s="1"/>
  <c r="N9890" i="11"/>
  <c r="S9890" i="11" s="1"/>
  <c r="N9891" i="11"/>
  <c r="S9891" i="11" s="1"/>
  <c r="N9892" i="11"/>
  <c r="S9892" i="11" s="1"/>
  <c r="N9893" i="11"/>
  <c r="S9893" i="11" s="1"/>
  <c r="N9894" i="11"/>
  <c r="S9894" i="11" s="1"/>
  <c r="N9895" i="11"/>
  <c r="S9895" i="11" s="1"/>
  <c r="N9896" i="11"/>
  <c r="S9896" i="11" s="1"/>
  <c r="N9897" i="11"/>
  <c r="S9897" i="11" s="1"/>
  <c r="N9898" i="11"/>
  <c r="S9898" i="11" s="1"/>
  <c r="N9899" i="11"/>
  <c r="S9899" i="11" s="1"/>
  <c r="N9900" i="11"/>
  <c r="S9900" i="11" s="1"/>
  <c r="N9901" i="11"/>
  <c r="S9901" i="11" s="1"/>
  <c r="N9902" i="11"/>
  <c r="S9902" i="11" s="1"/>
  <c r="N9903" i="11"/>
  <c r="S9903" i="11" s="1"/>
  <c r="N9904" i="11"/>
  <c r="S9904" i="11" s="1"/>
  <c r="N9905" i="11"/>
  <c r="S9905" i="11" s="1"/>
  <c r="N9906" i="11"/>
  <c r="S9906" i="11" s="1"/>
  <c r="N9907" i="11"/>
  <c r="S9907" i="11" s="1"/>
  <c r="N9908" i="11"/>
  <c r="S9908" i="11" s="1"/>
  <c r="N9909" i="11"/>
  <c r="S9909" i="11" s="1"/>
  <c r="N9910" i="11"/>
  <c r="S9910" i="11" s="1"/>
  <c r="N9911" i="11"/>
  <c r="S9911" i="11" s="1"/>
  <c r="N9912" i="11"/>
  <c r="S9912" i="11" s="1"/>
  <c r="N9913" i="11"/>
  <c r="S9913" i="11" s="1"/>
  <c r="N9914" i="11"/>
  <c r="S9914" i="11" s="1"/>
  <c r="N9915" i="11"/>
  <c r="S9915" i="11" s="1"/>
  <c r="N9916" i="11"/>
  <c r="S9916" i="11" s="1"/>
  <c r="N9917" i="11"/>
  <c r="S9917" i="11" s="1"/>
  <c r="N9918" i="11"/>
  <c r="S9918" i="11" s="1"/>
  <c r="N9919" i="11"/>
  <c r="S9919" i="11" s="1"/>
  <c r="N9920" i="11"/>
  <c r="S9920" i="11" s="1"/>
  <c r="N9921" i="11"/>
  <c r="S9921" i="11" s="1"/>
  <c r="N9922" i="11"/>
  <c r="S9922" i="11" s="1"/>
  <c r="N9923" i="11"/>
  <c r="S9923" i="11" s="1"/>
  <c r="N9924" i="11"/>
  <c r="S9924" i="11" s="1"/>
  <c r="N9925" i="11"/>
  <c r="S9925" i="11" s="1"/>
  <c r="N9926" i="11"/>
  <c r="S9926" i="11" s="1"/>
  <c r="N9927" i="11"/>
  <c r="S9927" i="11" s="1"/>
  <c r="N9928" i="11"/>
  <c r="S9928" i="11" s="1"/>
  <c r="N9929" i="11"/>
  <c r="S9929" i="11" s="1"/>
  <c r="N9930" i="11"/>
  <c r="S9930" i="11" s="1"/>
  <c r="N9931" i="11"/>
  <c r="S9931" i="11" s="1"/>
  <c r="N9932" i="11"/>
  <c r="S9932" i="11" s="1"/>
  <c r="N9933" i="11"/>
  <c r="S9933" i="11" s="1"/>
  <c r="N9934" i="11"/>
  <c r="S9934" i="11" s="1"/>
  <c r="N9935" i="11"/>
  <c r="S9935" i="11" s="1"/>
  <c r="N9936" i="11"/>
  <c r="S9936" i="11" s="1"/>
  <c r="N9937" i="11"/>
  <c r="S9937" i="11" s="1"/>
  <c r="N9938" i="11"/>
  <c r="S9938" i="11" s="1"/>
  <c r="N9939" i="11"/>
  <c r="S9939" i="11" s="1"/>
  <c r="N9940" i="11"/>
  <c r="S9940" i="11" s="1"/>
  <c r="N9941" i="11"/>
  <c r="S9941" i="11" s="1"/>
  <c r="N9942" i="11"/>
  <c r="S9942" i="11" s="1"/>
  <c r="N9943" i="11"/>
  <c r="S9943" i="11" s="1"/>
  <c r="N9944" i="11"/>
  <c r="S9944" i="11" s="1"/>
  <c r="N9945" i="11"/>
  <c r="S9945" i="11" s="1"/>
  <c r="N9946" i="11"/>
  <c r="S9946" i="11" s="1"/>
  <c r="N9947" i="11"/>
  <c r="S9947" i="11" s="1"/>
  <c r="N9948" i="11"/>
  <c r="S9948" i="11" s="1"/>
  <c r="N9949" i="11"/>
  <c r="S9949" i="11" s="1"/>
  <c r="N9950" i="11"/>
  <c r="S9950" i="11" s="1"/>
  <c r="N9951" i="11"/>
  <c r="S9951" i="11" s="1"/>
  <c r="N9952" i="11"/>
  <c r="S9952" i="11" s="1"/>
  <c r="N9953" i="11"/>
  <c r="S9953" i="11" s="1"/>
  <c r="N9954" i="11"/>
  <c r="S9954" i="11" s="1"/>
  <c r="N9955" i="11"/>
  <c r="S9955" i="11" s="1"/>
  <c r="N9956" i="11"/>
  <c r="S9956" i="11" s="1"/>
  <c r="N9957" i="11"/>
  <c r="S9957" i="11" s="1"/>
  <c r="N9958" i="11"/>
  <c r="S9958" i="11" s="1"/>
  <c r="N9959" i="11"/>
  <c r="S9959" i="11" s="1"/>
  <c r="N9960" i="11"/>
  <c r="S9960" i="11" s="1"/>
  <c r="N9961" i="11"/>
  <c r="S9961" i="11" s="1"/>
  <c r="N9962" i="11"/>
  <c r="S9962" i="11" s="1"/>
  <c r="N9963" i="11"/>
  <c r="S9963" i="11" s="1"/>
  <c r="N9964" i="11"/>
  <c r="S9964" i="11" s="1"/>
  <c r="N9965" i="11"/>
  <c r="S9965" i="11" s="1"/>
  <c r="N9966" i="11"/>
  <c r="S9966" i="11" s="1"/>
  <c r="N9967" i="11"/>
  <c r="S9967" i="11" s="1"/>
  <c r="N9968" i="11"/>
  <c r="S9968" i="11" s="1"/>
  <c r="N9969" i="11"/>
  <c r="S9969" i="11" s="1"/>
  <c r="N9970" i="11"/>
  <c r="S9970" i="11" s="1"/>
  <c r="N9971" i="11"/>
  <c r="S9971" i="11" s="1"/>
  <c r="N9972" i="11"/>
  <c r="S9972" i="11" s="1"/>
  <c r="N9973" i="11"/>
  <c r="S9973" i="11" s="1"/>
  <c r="N9974" i="11"/>
  <c r="S9974" i="11" s="1"/>
  <c r="N9975" i="11"/>
  <c r="S9975" i="11" s="1"/>
  <c r="N9976" i="11"/>
  <c r="S9976" i="11" s="1"/>
  <c r="N9977" i="11"/>
  <c r="S9977" i="11" s="1"/>
  <c r="N9978" i="11"/>
  <c r="S9978" i="11" s="1"/>
  <c r="N9979" i="11"/>
  <c r="S9979" i="11" s="1"/>
  <c r="N9980" i="11"/>
  <c r="S9980" i="11" s="1"/>
  <c r="N9981" i="11"/>
  <c r="S9981" i="11" s="1"/>
  <c r="N9982" i="11"/>
  <c r="S9982" i="11" s="1"/>
  <c r="N9983" i="11"/>
  <c r="S9983" i="11" s="1"/>
  <c r="N9984" i="11"/>
  <c r="S9984" i="11" s="1"/>
  <c r="N9985" i="11"/>
  <c r="S9985" i="11" s="1"/>
  <c r="N9986" i="11"/>
  <c r="S9986" i="11" s="1"/>
  <c r="N9987" i="11"/>
  <c r="S9987" i="11" s="1"/>
  <c r="N9988" i="11"/>
  <c r="S9988" i="11" s="1"/>
  <c r="N9989" i="11"/>
  <c r="S9989" i="11" s="1"/>
  <c r="N9990" i="11"/>
  <c r="S9990" i="11" s="1"/>
  <c r="N9991" i="11"/>
  <c r="S9991" i="11" s="1"/>
  <c r="N9992" i="11"/>
  <c r="S9992" i="11" s="1"/>
  <c r="N9993" i="11"/>
  <c r="S9993" i="11" s="1"/>
  <c r="N9994" i="11"/>
  <c r="S9994" i="11" s="1"/>
  <c r="N9995" i="11"/>
  <c r="S9995" i="11" s="1"/>
  <c r="N9996" i="11"/>
  <c r="S9996" i="11" s="1"/>
  <c r="N9997" i="11"/>
  <c r="S9997" i="11" s="1"/>
  <c r="N9998" i="11"/>
  <c r="S9998" i="11" s="1"/>
  <c r="N9999" i="11"/>
  <c r="S9999" i="11" s="1"/>
  <c r="N10000" i="11"/>
  <c r="S10000" i="11" s="1"/>
  <c r="N10001" i="11"/>
  <c r="S10001" i="11" s="1"/>
  <c r="N10002" i="11"/>
  <c r="S10002" i="11" s="1"/>
  <c r="N10003" i="11"/>
  <c r="S10003" i="11" s="1"/>
  <c r="N4" i="11"/>
  <c r="C6" i="11"/>
  <c r="I6" i="11" s="1"/>
  <c r="C7" i="11"/>
  <c r="C8" i="11"/>
  <c r="C9" i="11"/>
  <c r="C10" i="11"/>
  <c r="C11" i="11"/>
  <c r="G11" i="11" s="1"/>
  <c r="C13" i="11"/>
  <c r="M13" i="11" s="1"/>
  <c r="C14" i="11"/>
  <c r="C15" i="11"/>
  <c r="G15" i="11" s="1"/>
  <c r="C16" i="11"/>
  <c r="I16" i="11" s="1"/>
  <c r="C17" i="11"/>
  <c r="C18" i="11"/>
  <c r="I18" i="11" s="1"/>
  <c r="C19" i="11"/>
  <c r="C20" i="11"/>
  <c r="G20" i="11" s="1"/>
  <c r="C21" i="11"/>
  <c r="C22" i="11"/>
  <c r="C23" i="11"/>
  <c r="C24" i="11"/>
  <c r="G24" i="11" s="1"/>
  <c r="C25" i="11"/>
  <c r="C26" i="11"/>
  <c r="I26" i="11" s="1"/>
  <c r="C27" i="11"/>
  <c r="M27" i="11" s="1"/>
  <c r="C28" i="11"/>
  <c r="C29" i="11"/>
  <c r="C30" i="11"/>
  <c r="C31" i="11"/>
  <c r="C32" i="11"/>
  <c r="C33" i="11"/>
  <c r="C34" i="11"/>
  <c r="C35" i="11"/>
  <c r="C36" i="11"/>
  <c r="G36" i="11" s="1"/>
  <c r="C37" i="11"/>
  <c r="C38" i="11"/>
  <c r="C39" i="11"/>
  <c r="C40" i="11"/>
  <c r="C41" i="11"/>
  <c r="C42" i="11"/>
  <c r="G42" i="11" s="1"/>
  <c r="C43" i="11"/>
  <c r="I43" i="11" s="1"/>
  <c r="C44" i="11"/>
  <c r="C45" i="11"/>
  <c r="C46" i="11"/>
  <c r="C47" i="11"/>
  <c r="G47" i="11" s="1"/>
  <c r="C48" i="11"/>
  <c r="C49" i="11"/>
  <c r="G49" i="11" s="1"/>
  <c r="C50" i="11"/>
  <c r="G50" i="11" s="1"/>
  <c r="C51" i="11"/>
  <c r="G51" i="11" s="1"/>
  <c r="C52" i="11"/>
  <c r="G52" i="11" s="1"/>
  <c r="C53" i="11"/>
  <c r="C54" i="11"/>
  <c r="G54" i="11" s="1"/>
  <c r="C55" i="11"/>
  <c r="C56" i="11"/>
  <c r="C57" i="11"/>
  <c r="G57" i="11" s="1"/>
  <c r="C58" i="11"/>
  <c r="C59" i="11"/>
  <c r="G59" i="11" s="1"/>
  <c r="C60" i="11"/>
  <c r="G60" i="11" s="1"/>
  <c r="C61" i="11"/>
  <c r="I61" i="11" s="1"/>
  <c r="C62" i="11"/>
  <c r="C63" i="11"/>
  <c r="C64" i="11"/>
  <c r="I64" i="11" s="1"/>
  <c r="C65" i="11"/>
  <c r="C66" i="11"/>
  <c r="B6" i="11"/>
  <c r="B7" i="11"/>
  <c r="B8" i="11"/>
  <c r="B9" i="11"/>
  <c r="F10" i="11"/>
  <c r="B11" i="11"/>
  <c r="F11" i="11" s="1"/>
  <c r="B13" i="11"/>
  <c r="B14" i="11"/>
  <c r="B15" i="11"/>
  <c r="F15" i="11" s="1"/>
  <c r="B16" i="11"/>
  <c r="F16" i="11" s="1"/>
  <c r="B17" i="11"/>
  <c r="B18" i="11"/>
  <c r="F18" i="11" s="1"/>
  <c r="B19" i="11"/>
  <c r="B20" i="11"/>
  <c r="F20" i="11" s="1"/>
  <c r="B21" i="11"/>
  <c r="B22" i="11"/>
  <c r="B23" i="11"/>
  <c r="B24" i="11"/>
  <c r="F24" i="11" s="1"/>
  <c r="B25" i="11"/>
  <c r="B26" i="11"/>
  <c r="F26" i="11" s="1"/>
  <c r="B27" i="11"/>
  <c r="L27" i="11" s="1"/>
  <c r="B28" i="11"/>
  <c r="B29" i="11"/>
  <c r="J29" i="11" s="1"/>
  <c r="B30" i="11"/>
  <c r="B31" i="11"/>
  <c r="B32" i="11"/>
  <c r="B33" i="11"/>
  <c r="B34" i="11"/>
  <c r="B35" i="11"/>
  <c r="AA17" i="11" s="1"/>
  <c r="B36" i="11"/>
  <c r="F36" i="11" s="1"/>
  <c r="B37" i="11"/>
  <c r="F37" i="11" s="1"/>
  <c r="B38" i="11"/>
  <c r="B39" i="11"/>
  <c r="B40" i="11"/>
  <c r="B41" i="11"/>
  <c r="B42" i="11"/>
  <c r="F42" i="11" s="1"/>
  <c r="B43" i="11"/>
  <c r="F43" i="11" s="1"/>
  <c r="B44" i="11"/>
  <c r="B45" i="11"/>
  <c r="B46" i="11"/>
  <c r="B47" i="11"/>
  <c r="F47" i="11" s="1"/>
  <c r="B48" i="11"/>
  <c r="B49" i="11"/>
  <c r="F49" i="11" s="1"/>
  <c r="B50" i="11"/>
  <c r="F50" i="11" s="1"/>
  <c r="B51" i="11"/>
  <c r="F51" i="11" s="1"/>
  <c r="B52" i="11"/>
  <c r="F52" i="11" s="1"/>
  <c r="B53" i="11"/>
  <c r="B54" i="11"/>
  <c r="F54" i="11" s="1"/>
  <c r="B55" i="11"/>
  <c r="B56" i="11"/>
  <c r="B57" i="11"/>
  <c r="F57" i="11" s="1"/>
  <c r="B58" i="11"/>
  <c r="B59" i="11"/>
  <c r="F59" i="11" s="1"/>
  <c r="B60" i="11"/>
  <c r="F60" i="11" s="1"/>
  <c r="B61" i="11"/>
  <c r="F61" i="11" s="1"/>
  <c r="B62" i="11"/>
  <c r="B63" i="11"/>
  <c r="B64" i="11"/>
  <c r="F64" i="11" s="1"/>
  <c r="B65" i="11"/>
  <c r="B66" i="11"/>
  <c r="B5" i="11"/>
  <c r="F5" i="11" s="1"/>
  <c r="B4" i="11"/>
  <c r="U4" i="11" l="1"/>
  <c r="AA19" i="11"/>
  <c r="AA18" i="11"/>
  <c r="AA43" i="11" s="1"/>
  <c r="AA63" i="11" s="1"/>
  <c r="E28" i="14" s="1"/>
  <c r="K22" i="11"/>
  <c r="X26" i="11"/>
  <c r="S4" i="11"/>
  <c r="X22" i="11"/>
  <c r="AA24" i="11" s="1"/>
  <c r="AG50" i="11" s="1"/>
  <c r="AG65" i="11" s="1"/>
  <c r="M39" i="11"/>
  <c r="X6" i="11"/>
  <c r="L39" i="11"/>
  <c r="X5" i="11"/>
  <c r="C46" i="14" s="1"/>
  <c r="X4" i="11"/>
  <c r="C26" i="14" s="1"/>
  <c r="G37" i="11"/>
  <c r="I37" i="11"/>
  <c r="K35" i="11"/>
  <c r="I35" i="11"/>
  <c r="K62" i="11"/>
  <c r="I62" i="11"/>
  <c r="K30" i="11"/>
  <c r="I30" i="11"/>
  <c r="K14" i="11"/>
  <c r="I14" i="11"/>
  <c r="K44" i="11"/>
  <c r="I44" i="11"/>
  <c r="K29" i="11"/>
  <c r="I29" i="11"/>
  <c r="K9" i="11"/>
  <c r="I9" i="11"/>
  <c r="K10" i="11"/>
  <c r="I10" i="11"/>
  <c r="K40" i="11"/>
  <c r="I40" i="11"/>
  <c r="K8" i="11"/>
  <c r="I8" i="11"/>
  <c r="F44" i="11"/>
  <c r="J44" i="11"/>
  <c r="F13" i="11"/>
  <c r="L13" i="11"/>
  <c r="G41" i="11"/>
  <c r="M41" i="11"/>
  <c r="G56" i="11"/>
  <c r="M56" i="11"/>
  <c r="G25" i="11"/>
  <c r="M25" i="11"/>
  <c r="F41" i="11"/>
  <c r="L41" i="11"/>
  <c r="F9" i="11"/>
  <c r="J9" i="11"/>
  <c r="F56" i="11"/>
  <c r="L56" i="11"/>
  <c r="F40" i="11"/>
  <c r="J40" i="11"/>
  <c r="F25" i="11"/>
  <c r="L25" i="11"/>
  <c r="F8" i="11"/>
  <c r="J8" i="11"/>
  <c r="G21" i="11"/>
  <c r="K21" i="11"/>
  <c r="F38" i="11"/>
  <c r="L38" i="11"/>
  <c r="G33" i="11"/>
  <c r="M33" i="11"/>
  <c r="G17" i="11"/>
  <c r="K17" i="11"/>
  <c r="G34" i="11"/>
  <c r="K34" i="11"/>
  <c r="F21" i="11"/>
  <c r="J21" i="11"/>
  <c r="G48" i="11"/>
  <c r="M48" i="11"/>
  <c r="F66" i="11"/>
  <c r="L66" i="11"/>
  <c r="F65" i="11"/>
  <c r="J65" i="11"/>
  <c r="F33" i="11"/>
  <c r="L33" i="11"/>
  <c r="G46" i="11"/>
  <c r="M46" i="11"/>
  <c r="F22" i="11"/>
  <c r="J22" i="11"/>
  <c r="F34" i="11"/>
  <c r="J34" i="11"/>
  <c r="G31" i="11"/>
  <c r="M31" i="11"/>
  <c r="F17" i="11"/>
  <c r="J17" i="11"/>
  <c r="G45" i="11"/>
  <c r="M45" i="11"/>
  <c r="G66" i="11"/>
  <c r="M66" i="11"/>
  <c r="G65" i="11"/>
  <c r="K65" i="11"/>
  <c r="F35" i="11"/>
  <c r="J35" i="11"/>
  <c r="G32" i="11"/>
  <c r="M32" i="11"/>
  <c r="F32" i="11"/>
  <c r="L32" i="11"/>
  <c r="F31" i="11"/>
  <c r="L31" i="11"/>
  <c r="F4" i="11"/>
  <c r="J4" i="11"/>
  <c r="F48" i="11"/>
  <c r="L48" i="11"/>
  <c r="F62" i="11"/>
  <c r="J62" i="11"/>
  <c r="F46" i="11"/>
  <c r="L46" i="11"/>
  <c r="F6" i="11"/>
  <c r="J6" i="11"/>
  <c r="F14" i="11"/>
  <c r="J14" i="11"/>
  <c r="F23" i="11"/>
  <c r="L23" i="11"/>
  <c r="F45" i="11"/>
  <c r="L45" i="11"/>
  <c r="G7" i="11"/>
  <c r="M7" i="11"/>
  <c r="F7" i="11"/>
  <c r="L7" i="11"/>
  <c r="F30" i="11"/>
  <c r="J30" i="11"/>
  <c r="G38" i="11"/>
  <c r="M38" i="11"/>
  <c r="G23" i="11"/>
  <c r="M23" i="11"/>
  <c r="H6" i="11"/>
  <c r="K6" i="11"/>
  <c r="P8116" i="11"/>
  <c r="Q8116" i="11" s="1"/>
  <c r="O8116" i="11"/>
  <c r="P9812" i="11"/>
  <c r="Q9812" i="11" s="1"/>
  <c r="O9812" i="11"/>
  <c r="P9588" i="11"/>
  <c r="Q9588" i="11" s="1"/>
  <c r="O9588" i="11"/>
  <c r="P9364" i="11"/>
  <c r="Q9364" i="11" s="1"/>
  <c r="O9364" i="11"/>
  <c r="P9124" i="11"/>
  <c r="Q9124" i="11" s="1"/>
  <c r="O9124" i="11"/>
  <c r="P8900" i="11"/>
  <c r="Q8900" i="11" s="1"/>
  <c r="O8900" i="11"/>
  <c r="P8660" i="11"/>
  <c r="Q8660" i="11" s="1"/>
  <c r="O8660" i="11"/>
  <c r="P8436" i="11"/>
  <c r="Q8436" i="11" s="1"/>
  <c r="O8436" i="11"/>
  <c r="P8196" i="11"/>
  <c r="Q8196" i="11" s="1"/>
  <c r="O8196" i="11"/>
  <c r="P9875" i="11"/>
  <c r="Q9875" i="11" s="1"/>
  <c r="O9875" i="11"/>
  <c r="P9699" i="11"/>
  <c r="Q9699" i="11" s="1"/>
  <c r="O9699" i="11"/>
  <c r="P9523" i="11"/>
  <c r="Q9523" i="11" s="1"/>
  <c r="O9523" i="11"/>
  <c r="P9331" i="11"/>
  <c r="Q9331" i="11" s="1"/>
  <c r="O9331" i="11"/>
  <c r="P9155" i="11"/>
  <c r="Q9155" i="11" s="1"/>
  <c r="O9155" i="11"/>
  <c r="P8947" i="11"/>
  <c r="Q8947" i="11" s="1"/>
  <c r="O8947" i="11"/>
  <c r="P8755" i="11"/>
  <c r="Q8755" i="11" s="1"/>
  <c r="O8755" i="11"/>
  <c r="P8579" i="11"/>
  <c r="Q8579" i="11" s="1"/>
  <c r="O8579" i="11"/>
  <c r="P8435" i="11"/>
  <c r="Q8435" i="11" s="1"/>
  <c r="O8435" i="11"/>
  <c r="P8307" i="11"/>
  <c r="Q8307" i="11" s="1"/>
  <c r="O8307" i="11"/>
  <c r="P8147" i="11"/>
  <c r="Q8147" i="11" s="1"/>
  <c r="O8147" i="11"/>
  <c r="P7987" i="11"/>
  <c r="Q7987" i="11" s="1"/>
  <c r="O7987" i="11"/>
  <c r="P7859" i="11"/>
  <c r="Q7859" i="11" s="1"/>
  <c r="O7859" i="11"/>
  <c r="P7667" i="11"/>
  <c r="Q7667" i="11" s="1"/>
  <c r="O7667" i="11"/>
  <c r="P7491" i="11"/>
  <c r="Q7491" i="11" s="1"/>
  <c r="O7491" i="11"/>
  <c r="P7363" i="11"/>
  <c r="Q7363" i="11" s="1"/>
  <c r="O7363" i="11"/>
  <c r="P7219" i="11"/>
  <c r="Q7219" i="11" s="1"/>
  <c r="O7219" i="11"/>
  <c r="P7059" i="11"/>
  <c r="Q7059" i="11" s="1"/>
  <c r="O7059" i="11"/>
  <c r="P6899" i="11"/>
  <c r="Q6899" i="11" s="1"/>
  <c r="O6899" i="11"/>
  <c r="P6771" i="11"/>
  <c r="Q6771" i="11" s="1"/>
  <c r="O6771" i="11"/>
  <c r="P6643" i="11"/>
  <c r="Q6643" i="11" s="1"/>
  <c r="O6643" i="11"/>
  <c r="P6515" i="11"/>
  <c r="Q6515" i="11" s="1"/>
  <c r="O6515" i="11"/>
  <c r="P6371" i="11"/>
  <c r="Q6371" i="11" s="1"/>
  <c r="O6371" i="11"/>
  <c r="P6275" i="11"/>
  <c r="Q6275" i="11" s="1"/>
  <c r="O6275" i="11"/>
  <c r="P6131" i="11"/>
  <c r="Q6131" i="11" s="1"/>
  <c r="O6131" i="11"/>
  <c r="P6003" i="11"/>
  <c r="Q6003" i="11" s="1"/>
  <c r="O6003" i="11"/>
  <c r="P5811" i="11"/>
  <c r="Q5811" i="11" s="1"/>
  <c r="O5811" i="11"/>
  <c r="P5715" i="11"/>
  <c r="Q5715" i="11" s="1"/>
  <c r="O5715" i="11"/>
  <c r="P5571" i="11"/>
  <c r="Q5571" i="11" s="1"/>
  <c r="O5571" i="11"/>
  <c r="P5379" i="11"/>
  <c r="Q5379" i="11" s="1"/>
  <c r="O5379" i="11"/>
  <c r="P5203" i="11"/>
  <c r="Q5203" i="11" s="1"/>
  <c r="O5203" i="11"/>
  <c r="P5059" i="11"/>
  <c r="Q5059" i="11" s="1"/>
  <c r="O5059" i="11"/>
  <c r="P4899" i="11"/>
  <c r="Q4899" i="11" s="1"/>
  <c r="O4899" i="11"/>
  <c r="P4787" i="11"/>
  <c r="Q4787" i="11" s="1"/>
  <c r="O4787" i="11"/>
  <c r="P4691" i="11"/>
  <c r="Q4691" i="11" s="1"/>
  <c r="O4691" i="11"/>
  <c r="P4595" i="11"/>
  <c r="Q4595" i="11" s="1"/>
  <c r="O4595" i="11"/>
  <c r="P4451" i="11"/>
  <c r="Q4451" i="11" s="1"/>
  <c r="O4451" i="11"/>
  <c r="P4307" i="11"/>
  <c r="Q4307" i="11" s="1"/>
  <c r="O4307" i="11"/>
  <c r="P4195" i="11"/>
  <c r="Q4195" i="11" s="1"/>
  <c r="O4195" i="11"/>
  <c r="P4099" i="11"/>
  <c r="Q4099" i="11" s="1"/>
  <c r="O4099" i="11"/>
  <c r="P3955" i="11"/>
  <c r="Q3955" i="11" s="1"/>
  <c r="O3955" i="11"/>
  <c r="P3843" i="11"/>
  <c r="Q3843" i="11" s="1"/>
  <c r="O3843" i="11"/>
  <c r="P3763" i="11"/>
  <c r="Q3763" i="11" s="1"/>
  <c r="O3763" i="11"/>
  <c r="P3651" i="11"/>
  <c r="Q3651" i="11" s="1"/>
  <c r="O3651" i="11"/>
  <c r="P3475" i="11"/>
  <c r="Q3475" i="11" s="1"/>
  <c r="O3475" i="11"/>
  <c r="P3379" i="11"/>
  <c r="Q3379" i="11" s="1"/>
  <c r="O3379" i="11"/>
  <c r="P3267" i="11"/>
  <c r="Q3267" i="11" s="1"/>
  <c r="O3267" i="11"/>
  <c r="P3203" i="11"/>
  <c r="Q3203" i="11" s="1"/>
  <c r="O3203" i="11"/>
  <c r="P3091" i="11"/>
  <c r="Q3091" i="11" s="1"/>
  <c r="O3091" i="11"/>
  <c r="P3011" i="11"/>
  <c r="Q3011" i="11" s="1"/>
  <c r="O3011" i="11"/>
  <c r="P2931" i="11"/>
  <c r="Q2931" i="11" s="1"/>
  <c r="O2931" i="11"/>
  <c r="P2851" i="11"/>
  <c r="Q2851" i="11" s="1"/>
  <c r="O2851" i="11"/>
  <c r="P2771" i="11"/>
  <c r="Q2771" i="11" s="1"/>
  <c r="O2771" i="11"/>
  <c r="P2691" i="11"/>
  <c r="Q2691" i="11" s="1"/>
  <c r="O2691" i="11"/>
  <c r="P2611" i="11"/>
  <c r="Q2611" i="11" s="1"/>
  <c r="O2611" i="11"/>
  <c r="P2547" i="11"/>
  <c r="Q2547" i="11" s="1"/>
  <c r="O2547" i="11"/>
  <c r="P2451" i="11"/>
  <c r="Q2451" i="11" s="1"/>
  <c r="O2451" i="11"/>
  <c r="P2387" i="11"/>
  <c r="Q2387" i="11" s="1"/>
  <c r="O2387" i="11"/>
  <c r="P2259" i="11"/>
  <c r="Q2259" i="11" s="1"/>
  <c r="O2259" i="11"/>
  <c r="P2195" i="11"/>
  <c r="Q2195" i="11" s="1"/>
  <c r="O2195" i="11"/>
  <c r="P2099" i="11"/>
  <c r="Q2099" i="11" s="1"/>
  <c r="O2099" i="11"/>
  <c r="P2035" i="11"/>
  <c r="Q2035" i="11" s="1"/>
  <c r="O2035" i="11"/>
  <c r="P1987" i="11"/>
  <c r="Q1987" i="11" s="1"/>
  <c r="O1987" i="11"/>
  <c r="P1891" i="11"/>
  <c r="Q1891" i="11" s="1"/>
  <c r="O1891" i="11"/>
  <c r="P1827" i="11"/>
  <c r="Q1827" i="11" s="1"/>
  <c r="O1827" i="11"/>
  <c r="P1747" i="11"/>
  <c r="Q1747" i="11" s="1"/>
  <c r="O1747" i="11"/>
  <c r="P1667" i="11"/>
  <c r="Q1667" i="11" s="1"/>
  <c r="O1667" i="11"/>
  <c r="P1603" i="11"/>
  <c r="Q1603" i="11" s="1"/>
  <c r="O1603" i="11"/>
  <c r="P1555" i="11"/>
  <c r="Q1555" i="11" s="1"/>
  <c r="O1555" i="11"/>
  <c r="P1475" i="11"/>
  <c r="Q1475" i="11" s="1"/>
  <c r="O1475" i="11"/>
  <c r="P1395" i="11"/>
  <c r="Q1395" i="11" s="1"/>
  <c r="O1395" i="11"/>
  <c r="P1331" i="11"/>
  <c r="Q1331" i="11" s="1"/>
  <c r="O1331" i="11"/>
  <c r="P1251" i="11"/>
  <c r="Q1251" i="11" s="1"/>
  <c r="O1251" i="11"/>
  <c r="P1171" i="11"/>
  <c r="Q1171" i="11" s="1"/>
  <c r="O1171" i="11"/>
  <c r="P1123" i="11"/>
  <c r="Q1123" i="11" s="1"/>
  <c r="O1123" i="11"/>
  <c r="P1059" i="11"/>
  <c r="Q1059" i="11" s="1"/>
  <c r="O1059" i="11"/>
  <c r="P1011" i="11"/>
  <c r="Q1011" i="11" s="1"/>
  <c r="O1011" i="11"/>
  <c r="P931" i="11"/>
  <c r="Q931" i="11" s="1"/>
  <c r="O931" i="11"/>
  <c r="P883" i="11"/>
  <c r="Q883" i="11" s="1"/>
  <c r="O883" i="11"/>
  <c r="P739" i="11"/>
  <c r="Q739" i="11" s="1"/>
  <c r="O739" i="11"/>
  <c r="P675" i="11"/>
  <c r="Q675" i="11" s="1"/>
  <c r="O675" i="11"/>
  <c r="P611" i="11"/>
  <c r="Q611" i="11" s="1"/>
  <c r="O611" i="11"/>
  <c r="P579" i="11"/>
  <c r="Q579" i="11" s="1"/>
  <c r="O579" i="11"/>
  <c r="P499" i="11"/>
  <c r="Q499" i="11" s="1"/>
  <c r="O499" i="11"/>
  <c r="P419" i="11"/>
  <c r="Q419" i="11" s="1"/>
  <c r="O419" i="11"/>
  <c r="P355" i="11"/>
  <c r="Q355" i="11" s="1"/>
  <c r="O355" i="11"/>
  <c r="P259" i="11"/>
  <c r="Q259" i="11" s="1"/>
  <c r="O259" i="11"/>
  <c r="P179" i="11"/>
  <c r="Q179" i="11" s="1"/>
  <c r="O179" i="11"/>
  <c r="P83" i="11"/>
  <c r="Q83" i="11" s="1"/>
  <c r="O83" i="11"/>
  <c r="P9844" i="11"/>
  <c r="Q9844" i="11" s="1"/>
  <c r="O9844" i="11"/>
  <c r="P9300" i="11"/>
  <c r="Q9300" i="11" s="1"/>
  <c r="O9300" i="11"/>
  <c r="P9011" i="11"/>
  <c r="Q9011" i="11" s="1"/>
  <c r="O9011" i="11"/>
  <c r="P5331" i="11"/>
  <c r="Q5331" i="11" s="1"/>
  <c r="O5331" i="11"/>
  <c r="P659" i="11"/>
  <c r="Q659" i="11" s="1"/>
  <c r="O659" i="11"/>
  <c r="P9970" i="11"/>
  <c r="Q9970" i="11" s="1"/>
  <c r="O9970" i="11"/>
  <c r="P9858" i="11"/>
  <c r="Q9858" i="11" s="1"/>
  <c r="O9858" i="11"/>
  <c r="P9810" i="11"/>
  <c r="Q9810" i="11" s="1"/>
  <c r="O9810" i="11"/>
  <c r="P9778" i="11"/>
  <c r="Q9778" i="11" s="1"/>
  <c r="O9778" i="11"/>
  <c r="P9746" i="11"/>
  <c r="Q9746" i="11" s="1"/>
  <c r="O9746" i="11"/>
  <c r="P9730" i="11"/>
  <c r="Q9730" i="11" s="1"/>
  <c r="O9730" i="11"/>
  <c r="P9714" i="11"/>
  <c r="Q9714" i="11" s="1"/>
  <c r="O9714" i="11"/>
  <c r="P9698" i="11"/>
  <c r="Q9698" i="11" s="1"/>
  <c r="O9698" i="11"/>
  <c r="P9682" i="11"/>
  <c r="Q9682" i="11" s="1"/>
  <c r="O9682" i="11"/>
  <c r="P9666" i="11"/>
  <c r="Q9666" i="11" s="1"/>
  <c r="O9666" i="11"/>
  <c r="P9650" i="11"/>
  <c r="Q9650" i="11" s="1"/>
  <c r="O9650" i="11"/>
  <c r="P9634" i="11"/>
  <c r="Q9634" i="11" s="1"/>
  <c r="O9634" i="11"/>
  <c r="P9618" i="11"/>
  <c r="Q9618" i="11" s="1"/>
  <c r="O9618" i="11"/>
  <c r="P9602" i="11"/>
  <c r="Q9602" i="11" s="1"/>
  <c r="O9602" i="11"/>
  <c r="P9586" i="11"/>
  <c r="Q9586" i="11" s="1"/>
  <c r="O9586" i="11"/>
  <c r="P9570" i="11"/>
  <c r="Q9570" i="11" s="1"/>
  <c r="O9570" i="11"/>
  <c r="P9554" i="11"/>
  <c r="Q9554" i="11" s="1"/>
  <c r="O9554" i="11"/>
  <c r="P9538" i="11"/>
  <c r="Q9538" i="11" s="1"/>
  <c r="O9538" i="11"/>
  <c r="P9522" i="11"/>
  <c r="Q9522" i="11" s="1"/>
  <c r="O9522" i="11"/>
  <c r="P9506" i="11"/>
  <c r="Q9506" i="11" s="1"/>
  <c r="O9506" i="11"/>
  <c r="P9490" i="11"/>
  <c r="Q9490" i="11" s="1"/>
  <c r="O9490" i="11"/>
  <c r="P9474" i="11"/>
  <c r="Q9474" i="11" s="1"/>
  <c r="O9474" i="11"/>
  <c r="P9458" i="11"/>
  <c r="Q9458" i="11" s="1"/>
  <c r="O9458" i="11"/>
  <c r="P9442" i="11"/>
  <c r="Q9442" i="11" s="1"/>
  <c r="O9442" i="11"/>
  <c r="P9426" i="11"/>
  <c r="Q9426" i="11" s="1"/>
  <c r="O9426" i="11"/>
  <c r="P9410" i="11"/>
  <c r="Q9410" i="11" s="1"/>
  <c r="O9410" i="11"/>
  <c r="P9394" i="11"/>
  <c r="Q9394" i="11" s="1"/>
  <c r="O9394" i="11"/>
  <c r="P9378" i="11"/>
  <c r="Q9378" i="11" s="1"/>
  <c r="O9378" i="11"/>
  <c r="P9362" i="11"/>
  <c r="Q9362" i="11" s="1"/>
  <c r="O9362" i="11"/>
  <c r="P9346" i="11"/>
  <c r="Q9346" i="11" s="1"/>
  <c r="O9346" i="11"/>
  <c r="P9330" i="11"/>
  <c r="Q9330" i="11" s="1"/>
  <c r="O9330" i="11"/>
  <c r="P9314" i="11"/>
  <c r="Q9314" i="11" s="1"/>
  <c r="O9314" i="11"/>
  <c r="P9298" i="11"/>
  <c r="Q9298" i="11" s="1"/>
  <c r="O9298" i="11"/>
  <c r="P9282" i="11"/>
  <c r="Q9282" i="11" s="1"/>
  <c r="O9282" i="11"/>
  <c r="P9266" i="11"/>
  <c r="Q9266" i="11" s="1"/>
  <c r="O9266" i="11"/>
  <c r="P9250" i="11"/>
  <c r="Q9250" i="11" s="1"/>
  <c r="O9250" i="11"/>
  <c r="P9234" i="11"/>
  <c r="Q9234" i="11" s="1"/>
  <c r="O9234" i="11"/>
  <c r="P9218" i="11"/>
  <c r="Q9218" i="11" s="1"/>
  <c r="O9218" i="11"/>
  <c r="P9202" i="11"/>
  <c r="Q9202" i="11" s="1"/>
  <c r="O9202" i="11"/>
  <c r="P9186" i="11"/>
  <c r="Q9186" i="11" s="1"/>
  <c r="O9186" i="11"/>
  <c r="P9170" i="11"/>
  <c r="Q9170" i="11" s="1"/>
  <c r="O9170" i="11"/>
  <c r="P9154" i="11"/>
  <c r="Q9154" i="11" s="1"/>
  <c r="O9154" i="11"/>
  <c r="P9138" i="11"/>
  <c r="Q9138" i="11" s="1"/>
  <c r="O9138" i="11"/>
  <c r="P9122" i="11"/>
  <c r="Q9122" i="11" s="1"/>
  <c r="O9122" i="11"/>
  <c r="P9106" i="11"/>
  <c r="Q9106" i="11" s="1"/>
  <c r="O9106" i="11"/>
  <c r="P9090" i="11"/>
  <c r="Q9090" i="11" s="1"/>
  <c r="O9090" i="11"/>
  <c r="P9074" i="11"/>
  <c r="Q9074" i="11" s="1"/>
  <c r="O9074" i="11"/>
  <c r="P9058" i="11"/>
  <c r="Q9058" i="11" s="1"/>
  <c r="O9058" i="11"/>
  <c r="P9042" i="11"/>
  <c r="Q9042" i="11" s="1"/>
  <c r="O9042" i="11"/>
  <c r="P9026" i="11"/>
  <c r="Q9026" i="11" s="1"/>
  <c r="O9026" i="11"/>
  <c r="P9010" i="11"/>
  <c r="Q9010" i="11" s="1"/>
  <c r="O9010" i="11"/>
  <c r="P8994" i="11"/>
  <c r="Q8994" i="11" s="1"/>
  <c r="O8994" i="11"/>
  <c r="P8978" i="11"/>
  <c r="Q8978" i="11" s="1"/>
  <c r="O8978" i="11"/>
  <c r="P8962" i="11"/>
  <c r="Q8962" i="11" s="1"/>
  <c r="O8962" i="11"/>
  <c r="P8946" i="11"/>
  <c r="Q8946" i="11" s="1"/>
  <c r="O8946" i="11"/>
  <c r="P8930" i="11"/>
  <c r="Q8930" i="11" s="1"/>
  <c r="O8930" i="11"/>
  <c r="P8914" i="11"/>
  <c r="Q8914" i="11" s="1"/>
  <c r="O8914" i="11"/>
  <c r="P8898" i="11"/>
  <c r="Q8898" i="11" s="1"/>
  <c r="O8898" i="11"/>
  <c r="P8882" i="11"/>
  <c r="Q8882" i="11" s="1"/>
  <c r="O8882" i="11"/>
  <c r="P8866" i="11"/>
  <c r="Q8866" i="11" s="1"/>
  <c r="O8866" i="11"/>
  <c r="P8850" i="11"/>
  <c r="Q8850" i="11" s="1"/>
  <c r="O8850" i="11"/>
  <c r="P8834" i="11"/>
  <c r="Q8834" i="11" s="1"/>
  <c r="O8834" i="11"/>
  <c r="P8818" i="11"/>
  <c r="Q8818" i="11" s="1"/>
  <c r="O8818" i="11"/>
  <c r="P8802" i="11"/>
  <c r="Q8802" i="11" s="1"/>
  <c r="O8802" i="11"/>
  <c r="P8786" i="11"/>
  <c r="Q8786" i="11" s="1"/>
  <c r="O8786" i="11"/>
  <c r="P8770" i="11"/>
  <c r="Q8770" i="11" s="1"/>
  <c r="O8770" i="11"/>
  <c r="P8754" i="11"/>
  <c r="Q8754" i="11" s="1"/>
  <c r="O8754" i="11"/>
  <c r="P8738" i="11"/>
  <c r="Q8738" i="11" s="1"/>
  <c r="O8738" i="11"/>
  <c r="P8722" i="11"/>
  <c r="Q8722" i="11" s="1"/>
  <c r="O8722" i="11"/>
  <c r="P8706" i="11"/>
  <c r="Q8706" i="11" s="1"/>
  <c r="O8706" i="11"/>
  <c r="P8690" i="11"/>
  <c r="Q8690" i="11" s="1"/>
  <c r="O8690" i="11"/>
  <c r="P8674" i="11"/>
  <c r="Q8674" i="11" s="1"/>
  <c r="O8674" i="11"/>
  <c r="P8658" i="11"/>
  <c r="Q8658" i="11" s="1"/>
  <c r="O8658" i="11"/>
  <c r="P8642" i="11"/>
  <c r="Q8642" i="11" s="1"/>
  <c r="O8642" i="11"/>
  <c r="P8626" i="11"/>
  <c r="Q8626" i="11" s="1"/>
  <c r="O8626" i="11"/>
  <c r="P8610" i="11"/>
  <c r="Q8610" i="11" s="1"/>
  <c r="O8610" i="11"/>
  <c r="P8594" i="11"/>
  <c r="Q8594" i="11" s="1"/>
  <c r="O8594" i="11"/>
  <c r="P8578" i="11"/>
  <c r="Q8578" i="11" s="1"/>
  <c r="O8578" i="11"/>
  <c r="P8562" i="11"/>
  <c r="Q8562" i="11" s="1"/>
  <c r="O8562" i="11"/>
  <c r="P8546" i="11"/>
  <c r="Q8546" i="11" s="1"/>
  <c r="O8546" i="11"/>
  <c r="P8530" i="11"/>
  <c r="Q8530" i="11" s="1"/>
  <c r="O8530" i="11"/>
  <c r="P8514" i="11"/>
  <c r="Q8514" i="11" s="1"/>
  <c r="O8514" i="11"/>
  <c r="P8498" i="11"/>
  <c r="Q8498" i="11" s="1"/>
  <c r="O8498" i="11"/>
  <c r="P8482" i="11"/>
  <c r="Q8482" i="11" s="1"/>
  <c r="O8482" i="11"/>
  <c r="P8466" i="11"/>
  <c r="Q8466" i="11" s="1"/>
  <c r="O8466" i="11"/>
  <c r="P8450" i="11"/>
  <c r="Q8450" i="11" s="1"/>
  <c r="O8450" i="11"/>
  <c r="P8434" i="11"/>
  <c r="Q8434" i="11" s="1"/>
  <c r="O8434" i="11"/>
  <c r="P8418" i="11"/>
  <c r="Q8418" i="11" s="1"/>
  <c r="O8418" i="11"/>
  <c r="P8402" i="11"/>
  <c r="Q8402" i="11" s="1"/>
  <c r="O8402" i="11"/>
  <c r="P8386" i="11"/>
  <c r="Q8386" i="11" s="1"/>
  <c r="O8386" i="11"/>
  <c r="P8370" i="11"/>
  <c r="Q8370" i="11" s="1"/>
  <c r="O8370" i="11"/>
  <c r="P8354" i="11"/>
  <c r="Q8354" i="11" s="1"/>
  <c r="O8354" i="11"/>
  <c r="P8338" i="11"/>
  <c r="Q8338" i="11" s="1"/>
  <c r="O8338" i="11"/>
  <c r="P8322" i="11"/>
  <c r="Q8322" i="11" s="1"/>
  <c r="O8322" i="11"/>
  <c r="P8306" i="11"/>
  <c r="Q8306" i="11" s="1"/>
  <c r="O8306" i="11"/>
  <c r="P8290" i="11"/>
  <c r="Q8290" i="11" s="1"/>
  <c r="O8290" i="11"/>
  <c r="P8274" i="11"/>
  <c r="Q8274" i="11" s="1"/>
  <c r="O8274" i="11"/>
  <c r="P8258" i="11"/>
  <c r="Q8258" i="11" s="1"/>
  <c r="O8258" i="11"/>
  <c r="P8242" i="11"/>
  <c r="Q8242" i="11" s="1"/>
  <c r="O8242" i="11"/>
  <c r="P8226" i="11"/>
  <c r="Q8226" i="11" s="1"/>
  <c r="O8226" i="11"/>
  <c r="P8210" i="11"/>
  <c r="Q8210" i="11" s="1"/>
  <c r="O8210" i="11"/>
  <c r="P8194" i="11"/>
  <c r="Q8194" i="11" s="1"/>
  <c r="O8194" i="11"/>
  <c r="P8178" i="11"/>
  <c r="Q8178" i="11" s="1"/>
  <c r="O8178" i="11"/>
  <c r="P8162" i="11"/>
  <c r="Q8162" i="11" s="1"/>
  <c r="O8162" i="11"/>
  <c r="P8146" i="11"/>
  <c r="Q8146" i="11" s="1"/>
  <c r="O8146" i="11"/>
  <c r="P8130" i="11"/>
  <c r="Q8130" i="11" s="1"/>
  <c r="O8130" i="11"/>
  <c r="P8114" i="11"/>
  <c r="Q8114" i="11" s="1"/>
  <c r="O8114" i="11"/>
  <c r="P8098" i="11"/>
  <c r="Q8098" i="11" s="1"/>
  <c r="O8098" i="11"/>
  <c r="P8082" i="11"/>
  <c r="Q8082" i="11" s="1"/>
  <c r="O8082" i="11"/>
  <c r="P8066" i="11"/>
  <c r="Q8066" i="11" s="1"/>
  <c r="O8066" i="11"/>
  <c r="P8050" i="11"/>
  <c r="Q8050" i="11" s="1"/>
  <c r="O8050" i="11"/>
  <c r="P8034" i="11"/>
  <c r="Q8034" i="11" s="1"/>
  <c r="O8034" i="11"/>
  <c r="P8018" i="11"/>
  <c r="Q8018" i="11" s="1"/>
  <c r="O8018" i="11"/>
  <c r="P8002" i="11"/>
  <c r="Q8002" i="11" s="1"/>
  <c r="O8002" i="11"/>
  <c r="P7986" i="11"/>
  <c r="Q7986" i="11" s="1"/>
  <c r="O7986" i="11"/>
  <c r="P7970" i="11"/>
  <c r="Q7970" i="11" s="1"/>
  <c r="O7970" i="11"/>
  <c r="P7954" i="11"/>
  <c r="Q7954" i="11" s="1"/>
  <c r="O7954" i="11"/>
  <c r="P7938" i="11"/>
  <c r="Q7938" i="11" s="1"/>
  <c r="O7938" i="11"/>
  <c r="P7922" i="11"/>
  <c r="Q7922" i="11" s="1"/>
  <c r="O7922" i="11"/>
  <c r="P7906" i="11"/>
  <c r="Q7906" i="11" s="1"/>
  <c r="O7906" i="11"/>
  <c r="P7890" i="11"/>
  <c r="Q7890" i="11" s="1"/>
  <c r="O7890" i="11"/>
  <c r="P7874" i="11"/>
  <c r="Q7874" i="11" s="1"/>
  <c r="O7874" i="11"/>
  <c r="P7858" i="11"/>
  <c r="Q7858" i="11" s="1"/>
  <c r="O7858" i="11"/>
  <c r="P7842" i="11"/>
  <c r="Q7842" i="11" s="1"/>
  <c r="O7842" i="11"/>
  <c r="P7826" i="11"/>
  <c r="Q7826" i="11" s="1"/>
  <c r="O7826" i="11"/>
  <c r="P7810" i="11"/>
  <c r="Q7810" i="11" s="1"/>
  <c r="O7810" i="11"/>
  <c r="P7794" i="11"/>
  <c r="Q7794" i="11" s="1"/>
  <c r="O7794" i="11"/>
  <c r="P7778" i="11"/>
  <c r="Q7778" i="11" s="1"/>
  <c r="O7778" i="11"/>
  <c r="P7762" i="11"/>
  <c r="Q7762" i="11" s="1"/>
  <c r="O7762" i="11"/>
  <c r="P7746" i="11"/>
  <c r="Q7746" i="11" s="1"/>
  <c r="O7746" i="11"/>
  <c r="P7730" i="11"/>
  <c r="Q7730" i="11" s="1"/>
  <c r="O7730" i="11"/>
  <c r="P7714" i="11"/>
  <c r="Q7714" i="11" s="1"/>
  <c r="O7714" i="11"/>
  <c r="P7698" i="11"/>
  <c r="Q7698" i="11" s="1"/>
  <c r="O7698" i="11"/>
  <c r="P7682" i="11"/>
  <c r="Q7682" i="11" s="1"/>
  <c r="O7682" i="11"/>
  <c r="P7666" i="11"/>
  <c r="Q7666" i="11" s="1"/>
  <c r="O7666" i="11"/>
  <c r="P7650" i="11"/>
  <c r="Q7650" i="11" s="1"/>
  <c r="O7650" i="11"/>
  <c r="P7634" i="11"/>
  <c r="Q7634" i="11" s="1"/>
  <c r="O7634" i="11"/>
  <c r="P7618" i="11"/>
  <c r="Q7618" i="11" s="1"/>
  <c r="O7618" i="11"/>
  <c r="P7602" i="11"/>
  <c r="Q7602" i="11" s="1"/>
  <c r="O7602" i="11"/>
  <c r="P7586" i="11"/>
  <c r="Q7586" i="11" s="1"/>
  <c r="O7586" i="11"/>
  <c r="P7570" i="11"/>
  <c r="Q7570" i="11" s="1"/>
  <c r="O7570" i="11"/>
  <c r="P7554" i="11"/>
  <c r="Q7554" i="11" s="1"/>
  <c r="O7554" i="11"/>
  <c r="P7538" i="11"/>
  <c r="Q7538" i="11" s="1"/>
  <c r="O7538" i="11"/>
  <c r="P7522" i="11"/>
  <c r="Q7522" i="11" s="1"/>
  <c r="O7522" i="11"/>
  <c r="P7506" i="11"/>
  <c r="Q7506" i="11" s="1"/>
  <c r="O7506" i="11"/>
  <c r="P7490" i="11"/>
  <c r="Q7490" i="11" s="1"/>
  <c r="O7490" i="11"/>
  <c r="P7474" i="11"/>
  <c r="Q7474" i="11" s="1"/>
  <c r="O7474" i="11"/>
  <c r="P7458" i="11"/>
  <c r="Q7458" i="11" s="1"/>
  <c r="O7458" i="11"/>
  <c r="P7442" i="11"/>
  <c r="Q7442" i="11" s="1"/>
  <c r="O7442" i="11"/>
  <c r="P7426" i="11"/>
  <c r="Q7426" i="11" s="1"/>
  <c r="O7426" i="11"/>
  <c r="P7410" i="11"/>
  <c r="Q7410" i="11" s="1"/>
  <c r="O7410" i="11"/>
  <c r="P7394" i="11"/>
  <c r="Q7394" i="11" s="1"/>
  <c r="O7394" i="11"/>
  <c r="P7378" i="11"/>
  <c r="Q7378" i="11" s="1"/>
  <c r="O7378" i="11"/>
  <c r="P7362" i="11"/>
  <c r="Q7362" i="11" s="1"/>
  <c r="O7362" i="11"/>
  <c r="P7346" i="11"/>
  <c r="Q7346" i="11" s="1"/>
  <c r="O7346" i="11"/>
  <c r="P7330" i="11"/>
  <c r="Q7330" i="11" s="1"/>
  <c r="O7330" i="11"/>
  <c r="P7314" i="11"/>
  <c r="Q7314" i="11" s="1"/>
  <c r="O7314" i="11"/>
  <c r="P7298" i="11"/>
  <c r="Q7298" i="11" s="1"/>
  <c r="O7298" i="11"/>
  <c r="P7282" i="11"/>
  <c r="Q7282" i="11" s="1"/>
  <c r="O7282" i="11"/>
  <c r="P7266" i="11"/>
  <c r="Q7266" i="11" s="1"/>
  <c r="O7266" i="11"/>
  <c r="P7250" i="11"/>
  <c r="Q7250" i="11" s="1"/>
  <c r="O7250" i="11"/>
  <c r="P7234" i="11"/>
  <c r="Q7234" i="11" s="1"/>
  <c r="O7234" i="11"/>
  <c r="P7218" i="11"/>
  <c r="Q7218" i="11" s="1"/>
  <c r="O7218" i="11"/>
  <c r="P7202" i="11"/>
  <c r="Q7202" i="11" s="1"/>
  <c r="O7202" i="11"/>
  <c r="P7186" i="11"/>
  <c r="Q7186" i="11" s="1"/>
  <c r="O7186" i="11"/>
  <c r="P7170" i="11"/>
  <c r="Q7170" i="11" s="1"/>
  <c r="O7170" i="11"/>
  <c r="P7154" i="11"/>
  <c r="Q7154" i="11" s="1"/>
  <c r="O7154" i="11"/>
  <c r="P9860" i="11"/>
  <c r="Q9860" i="11" s="1"/>
  <c r="O9860" i="11"/>
  <c r="P9732" i="11"/>
  <c r="Q9732" i="11" s="1"/>
  <c r="O9732" i="11"/>
  <c r="P9620" i="11"/>
  <c r="Q9620" i="11" s="1"/>
  <c r="O9620" i="11"/>
  <c r="P9540" i="11"/>
  <c r="Q9540" i="11" s="1"/>
  <c r="O9540" i="11"/>
  <c r="P9396" i="11"/>
  <c r="Q9396" i="11" s="1"/>
  <c r="O9396" i="11"/>
  <c r="P9252" i="11"/>
  <c r="Q9252" i="11" s="1"/>
  <c r="O9252" i="11"/>
  <c r="P9140" i="11"/>
  <c r="Q9140" i="11" s="1"/>
  <c r="O9140" i="11"/>
  <c r="P9044" i="11"/>
  <c r="Q9044" i="11" s="1"/>
  <c r="O9044" i="11"/>
  <c r="P8916" i="11"/>
  <c r="Q8916" i="11" s="1"/>
  <c r="O8916" i="11"/>
  <c r="P8804" i="11"/>
  <c r="Q8804" i="11" s="1"/>
  <c r="O8804" i="11"/>
  <c r="P8692" i="11"/>
  <c r="Q8692" i="11" s="1"/>
  <c r="O8692" i="11"/>
  <c r="P8596" i="11"/>
  <c r="Q8596" i="11" s="1"/>
  <c r="O8596" i="11"/>
  <c r="P8500" i="11"/>
  <c r="Q8500" i="11" s="1"/>
  <c r="O8500" i="11"/>
  <c r="P8388" i="11"/>
  <c r="Q8388" i="11" s="1"/>
  <c r="O8388" i="11"/>
  <c r="P8292" i="11"/>
  <c r="Q8292" i="11" s="1"/>
  <c r="O8292" i="11"/>
  <c r="P9891" i="11"/>
  <c r="Q9891" i="11" s="1"/>
  <c r="O9891" i="11"/>
  <c r="P9651" i="11"/>
  <c r="Q9651" i="11" s="1"/>
  <c r="O9651" i="11"/>
  <c r="P9491" i="11"/>
  <c r="Q9491" i="11" s="1"/>
  <c r="O9491" i="11"/>
  <c r="P9347" i="11"/>
  <c r="Q9347" i="11" s="1"/>
  <c r="O9347" i="11"/>
  <c r="P9171" i="11"/>
  <c r="Q9171" i="11" s="1"/>
  <c r="O9171" i="11"/>
  <c r="P8979" i="11"/>
  <c r="Q8979" i="11" s="1"/>
  <c r="O8979" i="11"/>
  <c r="P8819" i="11"/>
  <c r="Q8819" i="11" s="1"/>
  <c r="O8819" i="11"/>
  <c r="P8611" i="11"/>
  <c r="Q8611" i="11" s="1"/>
  <c r="O8611" i="11"/>
  <c r="P8387" i="11"/>
  <c r="Q8387" i="11" s="1"/>
  <c r="O8387" i="11"/>
  <c r="P8227" i="11"/>
  <c r="Q8227" i="11" s="1"/>
  <c r="O8227" i="11"/>
  <c r="P8051" i="11"/>
  <c r="Q8051" i="11" s="1"/>
  <c r="O8051" i="11"/>
  <c r="P7907" i="11"/>
  <c r="Q7907" i="11" s="1"/>
  <c r="O7907" i="11"/>
  <c r="P7699" i="11"/>
  <c r="Q7699" i="11" s="1"/>
  <c r="O7699" i="11"/>
  <c r="P7555" i="11"/>
  <c r="Q7555" i="11" s="1"/>
  <c r="O7555" i="11"/>
  <c r="P7379" i="11"/>
  <c r="Q7379" i="11" s="1"/>
  <c r="O7379" i="11"/>
  <c r="P7171" i="11"/>
  <c r="Q7171" i="11" s="1"/>
  <c r="O7171" i="11"/>
  <c r="P6995" i="11"/>
  <c r="Q6995" i="11" s="1"/>
  <c r="O6995" i="11"/>
  <c r="P6803" i="11"/>
  <c r="Q6803" i="11" s="1"/>
  <c r="O6803" i="11"/>
  <c r="P6611" i="11"/>
  <c r="Q6611" i="11" s="1"/>
  <c r="O6611" i="11"/>
  <c r="P6419" i="11"/>
  <c r="Q6419" i="11" s="1"/>
  <c r="O6419" i="11"/>
  <c r="P6259" i="11"/>
  <c r="Q6259" i="11" s="1"/>
  <c r="O6259" i="11"/>
  <c r="P6067" i="11"/>
  <c r="Q6067" i="11" s="1"/>
  <c r="O6067" i="11"/>
  <c r="P5907" i="11"/>
  <c r="Q5907" i="11" s="1"/>
  <c r="O5907" i="11"/>
  <c r="P5731" i="11"/>
  <c r="Q5731" i="11" s="1"/>
  <c r="O5731" i="11"/>
  <c r="P5587" i="11"/>
  <c r="Q5587" i="11" s="1"/>
  <c r="O5587" i="11"/>
  <c r="P5411" i="11"/>
  <c r="Q5411" i="11" s="1"/>
  <c r="O5411" i="11"/>
  <c r="P5283" i="11"/>
  <c r="Q5283" i="11" s="1"/>
  <c r="O5283" i="11"/>
  <c r="P5171" i="11"/>
  <c r="Q5171" i="11" s="1"/>
  <c r="O5171" i="11"/>
  <c r="P5027" i="11"/>
  <c r="Q5027" i="11" s="1"/>
  <c r="O5027" i="11"/>
  <c r="P4835" i="11"/>
  <c r="Q4835" i="11" s="1"/>
  <c r="O4835" i="11"/>
  <c r="P4755" i="11"/>
  <c r="Q4755" i="11" s="1"/>
  <c r="O4755" i="11"/>
  <c r="P4611" i="11"/>
  <c r="Q4611" i="11" s="1"/>
  <c r="O4611" i="11"/>
  <c r="P4499" i="11"/>
  <c r="Q4499" i="11" s="1"/>
  <c r="O4499" i="11"/>
  <c r="P4339" i="11"/>
  <c r="Q4339" i="11" s="1"/>
  <c r="O4339" i="11"/>
  <c r="P4243" i="11"/>
  <c r="Q4243" i="11" s="1"/>
  <c r="O4243" i="11"/>
  <c r="P4163" i="11"/>
  <c r="Q4163" i="11" s="1"/>
  <c r="O4163" i="11"/>
  <c r="P4067" i="11"/>
  <c r="Q4067" i="11" s="1"/>
  <c r="O4067" i="11"/>
  <c r="P3971" i="11"/>
  <c r="Q3971" i="11" s="1"/>
  <c r="O3971" i="11"/>
  <c r="P3811" i="11"/>
  <c r="Q3811" i="11" s="1"/>
  <c r="O3811" i="11"/>
  <c r="P3731" i="11"/>
  <c r="Q3731" i="11" s="1"/>
  <c r="O3731" i="11"/>
  <c r="P3667" i="11"/>
  <c r="Q3667" i="11" s="1"/>
  <c r="O3667" i="11"/>
  <c r="P3539" i="11"/>
  <c r="Q3539" i="11" s="1"/>
  <c r="O3539" i="11"/>
  <c r="P3459" i="11"/>
  <c r="Q3459" i="11" s="1"/>
  <c r="O3459" i="11"/>
  <c r="P3347" i="11"/>
  <c r="Q3347" i="11" s="1"/>
  <c r="O3347" i="11"/>
  <c r="P3251" i="11"/>
  <c r="Q3251" i="11" s="1"/>
  <c r="O3251" i="11"/>
  <c r="P3107" i="11"/>
  <c r="Q3107" i="11" s="1"/>
  <c r="O3107" i="11"/>
  <c r="P3043" i="11"/>
  <c r="Q3043" i="11" s="1"/>
  <c r="O3043" i="11"/>
  <c r="P2979" i="11"/>
  <c r="Q2979" i="11" s="1"/>
  <c r="O2979" i="11"/>
  <c r="P2883" i="11"/>
  <c r="Q2883" i="11" s="1"/>
  <c r="O2883" i="11"/>
  <c r="P2835" i="11"/>
  <c r="Q2835" i="11" s="1"/>
  <c r="O2835" i="11"/>
  <c r="P2787" i="11"/>
  <c r="Q2787" i="11" s="1"/>
  <c r="O2787" i="11"/>
  <c r="P2723" i="11"/>
  <c r="Q2723" i="11" s="1"/>
  <c r="O2723" i="11"/>
  <c r="P2627" i="11"/>
  <c r="Q2627" i="11" s="1"/>
  <c r="O2627" i="11"/>
  <c r="P2531" i="11"/>
  <c r="Q2531" i="11" s="1"/>
  <c r="O2531" i="11"/>
  <c r="P2435" i="11"/>
  <c r="Q2435" i="11" s="1"/>
  <c r="O2435" i="11"/>
  <c r="P2355" i="11"/>
  <c r="Q2355" i="11" s="1"/>
  <c r="O2355" i="11"/>
  <c r="P2227" i="11"/>
  <c r="Q2227" i="11" s="1"/>
  <c r="O2227" i="11"/>
  <c r="P2147" i="11"/>
  <c r="Q2147" i="11" s="1"/>
  <c r="O2147" i="11"/>
  <c r="P2067" i="11"/>
  <c r="Q2067" i="11" s="1"/>
  <c r="O2067" i="11"/>
  <c r="P2003" i="11"/>
  <c r="Q2003" i="11" s="1"/>
  <c r="O2003" i="11"/>
  <c r="P1907" i="11"/>
  <c r="Q1907" i="11" s="1"/>
  <c r="O1907" i="11"/>
  <c r="P1843" i="11"/>
  <c r="Q1843" i="11" s="1"/>
  <c r="O1843" i="11"/>
  <c r="P1763" i="11"/>
  <c r="Q1763" i="11" s="1"/>
  <c r="O1763" i="11"/>
  <c r="P1715" i="11"/>
  <c r="Q1715" i="11" s="1"/>
  <c r="O1715" i="11"/>
  <c r="P1699" i="11"/>
  <c r="Q1699" i="11" s="1"/>
  <c r="O1699" i="11"/>
  <c r="P1651" i="11"/>
  <c r="Q1651" i="11" s="1"/>
  <c r="O1651" i="11"/>
  <c r="P1587" i="11"/>
  <c r="Q1587" i="11" s="1"/>
  <c r="O1587" i="11"/>
  <c r="P1539" i="11"/>
  <c r="Q1539" i="11" s="1"/>
  <c r="O1539" i="11"/>
  <c r="P1507" i="11"/>
  <c r="Q1507" i="11" s="1"/>
  <c r="O1507" i="11"/>
  <c r="P1459" i="11"/>
  <c r="Q1459" i="11" s="1"/>
  <c r="O1459" i="11"/>
  <c r="P1411" i="11"/>
  <c r="Q1411" i="11" s="1"/>
  <c r="O1411" i="11"/>
  <c r="P1347" i="11"/>
  <c r="Q1347" i="11" s="1"/>
  <c r="O1347" i="11"/>
  <c r="P1299" i="11"/>
  <c r="Q1299" i="11" s="1"/>
  <c r="O1299" i="11"/>
  <c r="P1267" i="11"/>
  <c r="Q1267" i="11" s="1"/>
  <c r="O1267" i="11"/>
  <c r="P1219" i="11"/>
  <c r="Q1219" i="11" s="1"/>
  <c r="O1219" i="11"/>
  <c r="P1187" i="11"/>
  <c r="Q1187" i="11" s="1"/>
  <c r="O1187" i="11"/>
  <c r="P1139" i="11"/>
  <c r="Q1139" i="11" s="1"/>
  <c r="O1139" i="11"/>
  <c r="P1091" i="11"/>
  <c r="Q1091" i="11" s="1"/>
  <c r="O1091" i="11"/>
  <c r="P1027" i="11"/>
  <c r="Q1027" i="11" s="1"/>
  <c r="O1027" i="11"/>
  <c r="P979" i="11"/>
  <c r="Q979" i="11" s="1"/>
  <c r="O979" i="11"/>
  <c r="P899" i="11"/>
  <c r="Q899" i="11" s="1"/>
  <c r="O899" i="11"/>
  <c r="P819" i="11"/>
  <c r="Q819" i="11" s="1"/>
  <c r="O819" i="11"/>
  <c r="P723" i="11"/>
  <c r="Q723" i="11" s="1"/>
  <c r="O723" i="11"/>
  <c r="P691" i="11"/>
  <c r="Q691" i="11" s="1"/>
  <c r="O691" i="11"/>
  <c r="P627" i="11"/>
  <c r="Q627" i="11" s="1"/>
  <c r="O627" i="11"/>
  <c r="P563" i="11"/>
  <c r="Q563" i="11" s="1"/>
  <c r="O563" i="11"/>
  <c r="P515" i="11"/>
  <c r="Q515" i="11" s="1"/>
  <c r="O515" i="11"/>
  <c r="P467" i="11"/>
  <c r="Q467" i="11" s="1"/>
  <c r="O467" i="11"/>
  <c r="P435" i="11"/>
  <c r="Q435" i="11" s="1"/>
  <c r="O435" i="11"/>
  <c r="P371" i="11"/>
  <c r="Q371" i="11" s="1"/>
  <c r="O371" i="11"/>
  <c r="P307" i="11"/>
  <c r="Q307" i="11" s="1"/>
  <c r="O307" i="11"/>
  <c r="P275" i="11"/>
  <c r="Q275" i="11" s="1"/>
  <c r="O275" i="11"/>
  <c r="P227" i="11"/>
  <c r="Q227" i="11" s="1"/>
  <c r="O227" i="11"/>
  <c r="P195" i="11"/>
  <c r="Q195" i="11" s="1"/>
  <c r="O195" i="11"/>
  <c r="P147" i="11"/>
  <c r="Q147" i="11" s="1"/>
  <c r="O147" i="11"/>
  <c r="P115" i="11"/>
  <c r="Q115" i="11" s="1"/>
  <c r="O115" i="11"/>
  <c r="P9874" i="11"/>
  <c r="Q9874" i="11" s="1"/>
  <c r="O9874" i="11"/>
  <c r="P9905" i="11"/>
  <c r="Q9905" i="11" s="1"/>
  <c r="O9905" i="11"/>
  <c r="P9729" i="11"/>
  <c r="Q9729" i="11" s="1"/>
  <c r="O9729" i="11"/>
  <c r="P9649" i="11"/>
  <c r="Q9649" i="11" s="1"/>
  <c r="O9649" i="11"/>
  <c r="P9601" i="11"/>
  <c r="Q9601" i="11" s="1"/>
  <c r="O9601" i="11"/>
  <c r="P9553" i="11"/>
  <c r="Q9553" i="11" s="1"/>
  <c r="O9553" i="11"/>
  <c r="P9537" i="11"/>
  <c r="Q9537" i="11" s="1"/>
  <c r="O9537" i="11"/>
  <c r="P9521" i="11"/>
  <c r="Q9521" i="11" s="1"/>
  <c r="O9521" i="11"/>
  <c r="P9473" i="11"/>
  <c r="Q9473" i="11" s="1"/>
  <c r="O9473" i="11"/>
  <c r="P9441" i="11"/>
  <c r="Q9441" i="11" s="1"/>
  <c r="O9441" i="11"/>
  <c r="P9425" i="11"/>
  <c r="Q9425" i="11" s="1"/>
  <c r="O9425" i="11"/>
  <c r="P9409" i="11"/>
  <c r="Q9409" i="11" s="1"/>
  <c r="O9409" i="11"/>
  <c r="P9393" i="11"/>
  <c r="Q9393" i="11" s="1"/>
  <c r="O9393" i="11"/>
  <c r="P9377" i="11"/>
  <c r="Q9377" i="11" s="1"/>
  <c r="O9377" i="11"/>
  <c r="P9361" i="11"/>
  <c r="Q9361" i="11" s="1"/>
  <c r="O9361" i="11"/>
  <c r="P9345" i="11"/>
  <c r="Q9345" i="11" s="1"/>
  <c r="O9345" i="11"/>
  <c r="P9329" i="11"/>
  <c r="Q9329" i="11" s="1"/>
  <c r="O9329" i="11"/>
  <c r="P9313" i="11"/>
  <c r="Q9313" i="11" s="1"/>
  <c r="O9313" i="11"/>
  <c r="P9297" i="11"/>
  <c r="Q9297" i="11" s="1"/>
  <c r="O9297" i="11"/>
  <c r="P9281" i="11"/>
  <c r="Q9281" i="11" s="1"/>
  <c r="O9281" i="11"/>
  <c r="P9265" i="11"/>
  <c r="Q9265" i="11" s="1"/>
  <c r="O9265" i="11"/>
  <c r="P9233" i="11"/>
  <c r="Q9233" i="11" s="1"/>
  <c r="O9233" i="11"/>
  <c r="P9201" i="11"/>
  <c r="Q9201" i="11" s="1"/>
  <c r="O9201" i="11"/>
  <c r="P9169" i="11"/>
  <c r="Q9169" i="11" s="1"/>
  <c r="O9169" i="11"/>
  <c r="P9153" i="11"/>
  <c r="Q9153" i="11" s="1"/>
  <c r="O9153" i="11"/>
  <c r="P9137" i="11"/>
  <c r="Q9137" i="11" s="1"/>
  <c r="O9137" i="11"/>
  <c r="P9121" i="11"/>
  <c r="Q9121" i="11" s="1"/>
  <c r="O9121" i="11"/>
  <c r="P9105" i="11"/>
  <c r="Q9105" i="11" s="1"/>
  <c r="O9105" i="11"/>
  <c r="P9089" i="11"/>
  <c r="Q9089" i="11" s="1"/>
  <c r="O9089" i="11"/>
  <c r="P9073" i="11"/>
  <c r="Q9073" i="11" s="1"/>
  <c r="O9073" i="11"/>
  <c r="P9057" i="11"/>
  <c r="Q9057" i="11" s="1"/>
  <c r="O9057" i="11"/>
  <c r="P9041" i="11"/>
  <c r="Q9041" i="11" s="1"/>
  <c r="O9041" i="11"/>
  <c r="P9025" i="11"/>
  <c r="Q9025" i="11" s="1"/>
  <c r="O9025" i="11"/>
  <c r="P9009" i="11"/>
  <c r="Q9009" i="11" s="1"/>
  <c r="O9009" i="11"/>
  <c r="P8993" i="11"/>
  <c r="Q8993" i="11" s="1"/>
  <c r="O8993" i="11"/>
  <c r="P8977" i="11"/>
  <c r="Q8977" i="11" s="1"/>
  <c r="O8977" i="11"/>
  <c r="P8961" i="11"/>
  <c r="Q8961" i="11" s="1"/>
  <c r="O8961" i="11"/>
  <c r="P8945" i="11"/>
  <c r="Q8945" i="11" s="1"/>
  <c r="O8945" i="11"/>
  <c r="P8929" i="11"/>
  <c r="Q8929" i="11" s="1"/>
  <c r="O8929" i="11"/>
  <c r="P8913" i="11"/>
  <c r="Q8913" i="11" s="1"/>
  <c r="O8913" i="11"/>
  <c r="P8897" i="11"/>
  <c r="Q8897" i="11" s="1"/>
  <c r="O8897" i="11"/>
  <c r="P8881" i="11"/>
  <c r="Q8881" i="11" s="1"/>
  <c r="O8881" i="11"/>
  <c r="P8865" i="11"/>
  <c r="Q8865" i="11" s="1"/>
  <c r="O8865" i="11"/>
  <c r="P8849" i="11"/>
  <c r="Q8849" i="11" s="1"/>
  <c r="O8849" i="11"/>
  <c r="P8833" i="11"/>
  <c r="Q8833" i="11" s="1"/>
  <c r="O8833" i="11"/>
  <c r="P8817" i="11"/>
  <c r="Q8817" i="11" s="1"/>
  <c r="O8817" i="11"/>
  <c r="P8801" i="11"/>
  <c r="Q8801" i="11" s="1"/>
  <c r="O8801" i="11"/>
  <c r="P8785" i="11"/>
  <c r="Q8785" i="11" s="1"/>
  <c r="O8785" i="11"/>
  <c r="P8769" i="11"/>
  <c r="Q8769" i="11" s="1"/>
  <c r="O8769" i="11"/>
  <c r="P8753" i="11"/>
  <c r="Q8753" i="11" s="1"/>
  <c r="O8753" i="11"/>
  <c r="P8737" i="11"/>
  <c r="Q8737" i="11" s="1"/>
  <c r="O8737" i="11"/>
  <c r="P8721" i="11"/>
  <c r="Q8721" i="11" s="1"/>
  <c r="O8721" i="11"/>
  <c r="P8705" i="11"/>
  <c r="Q8705" i="11" s="1"/>
  <c r="O8705" i="11"/>
  <c r="P8689" i="11"/>
  <c r="Q8689" i="11" s="1"/>
  <c r="O8689" i="11"/>
  <c r="P8673" i="11"/>
  <c r="Q8673" i="11" s="1"/>
  <c r="O8673" i="11"/>
  <c r="P8657" i="11"/>
  <c r="Q8657" i="11" s="1"/>
  <c r="O8657" i="11"/>
  <c r="P8641" i="11"/>
  <c r="Q8641" i="11" s="1"/>
  <c r="O8641" i="11"/>
  <c r="P8625" i="11"/>
  <c r="Q8625" i="11" s="1"/>
  <c r="O8625" i="11"/>
  <c r="P8609" i="11"/>
  <c r="Q8609" i="11" s="1"/>
  <c r="O8609" i="11"/>
  <c r="P8593" i="11"/>
  <c r="Q8593" i="11" s="1"/>
  <c r="O8593" i="11"/>
  <c r="P8577" i="11"/>
  <c r="Q8577" i="11" s="1"/>
  <c r="O8577" i="11"/>
  <c r="P8561" i="11"/>
  <c r="Q8561" i="11" s="1"/>
  <c r="O8561" i="11"/>
  <c r="P8545" i="11"/>
  <c r="Q8545" i="11" s="1"/>
  <c r="O8545" i="11"/>
  <c r="P8529" i="11"/>
  <c r="Q8529" i="11" s="1"/>
  <c r="O8529" i="11"/>
  <c r="P8513" i="11"/>
  <c r="Q8513" i="11" s="1"/>
  <c r="O8513" i="11"/>
  <c r="P8497" i="11"/>
  <c r="Q8497" i="11" s="1"/>
  <c r="O8497" i="11"/>
  <c r="P8481" i="11"/>
  <c r="Q8481" i="11" s="1"/>
  <c r="O8481" i="11"/>
  <c r="P8465" i="11"/>
  <c r="Q8465" i="11" s="1"/>
  <c r="O8465" i="11"/>
  <c r="P8449" i="11"/>
  <c r="Q8449" i="11" s="1"/>
  <c r="O8449" i="11"/>
  <c r="P8433" i="11"/>
  <c r="Q8433" i="11" s="1"/>
  <c r="O8433" i="11"/>
  <c r="P8417" i="11"/>
  <c r="Q8417" i="11" s="1"/>
  <c r="O8417" i="11"/>
  <c r="P8401" i="11"/>
  <c r="Q8401" i="11" s="1"/>
  <c r="O8401" i="11"/>
  <c r="P8385" i="11"/>
  <c r="Q8385" i="11" s="1"/>
  <c r="O8385" i="11"/>
  <c r="P8369" i="11"/>
  <c r="Q8369" i="11" s="1"/>
  <c r="O8369" i="11"/>
  <c r="P8353" i="11"/>
  <c r="Q8353" i="11" s="1"/>
  <c r="O8353" i="11"/>
  <c r="P8337" i="11"/>
  <c r="Q8337" i="11" s="1"/>
  <c r="O8337" i="11"/>
  <c r="P8321" i="11"/>
  <c r="Q8321" i="11" s="1"/>
  <c r="O8321" i="11"/>
  <c r="P8305" i="11"/>
  <c r="Q8305" i="11" s="1"/>
  <c r="O8305" i="11"/>
  <c r="P8289" i="11"/>
  <c r="Q8289" i="11" s="1"/>
  <c r="O8289" i="11"/>
  <c r="P8273" i="11"/>
  <c r="Q8273" i="11" s="1"/>
  <c r="O8273" i="11"/>
  <c r="P8257" i="11"/>
  <c r="Q8257" i="11" s="1"/>
  <c r="O8257" i="11"/>
  <c r="P8241" i="11"/>
  <c r="Q8241" i="11" s="1"/>
  <c r="O8241" i="11"/>
  <c r="P8225" i="11"/>
  <c r="Q8225" i="11" s="1"/>
  <c r="O8225" i="11"/>
  <c r="P8209" i="11"/>
  <c r="Q8209" i="11" s="1"/>
  <c r="O8209" i="11"/>
  <c r="P8193" i="11"/>
  <c r="Q8193" i="11" s="1"/>
  <c r="O8193" i="11"/>
  <c r="P8177" i="11"/>
  <c r="Q8177" i="11" s="1"/>
  <c r="O8177" i="11"/>
  <c r="P8161" i="11"/>
  <c r="Q8161" i="11" s="1"/>
  <c r="O8161" i="11"/>
  <c r="P8145" i="11"/>
  <c r="Q8145" i="11" s="1"/>
  <c r="O8145" i="11"/>
  <c r="P8129" i="11"/>
  <c r="Q8129" i="11" s="1"/>
  <c r="O8129" i="11"/>
  <c r="P8113" i="11"/>
  <c r="Q8113" i="11" s="1"/>
  <c r="O8113" i="11"/>
  <c r="P8097" i="11"/>
  <c r="Q8097" i="11" s="1"/>
  <c r="O8097" i="11"/>
  <c r="P8081" i="11"/>
  <c r="Q8081" i="11" s="1"/>
  <c r="O8081" i="11"/>
  <c r="P8065" i="11"/>
  <c r="Q8065" i="11" s="1"/>
  <c r="O8065" i="11"/>
  <c r="P8049" i="11"/>
  <c r="Q8049" i="11" s="1"/>
  <c r="O8049" i="11"/>
  <c r="P8033" i="11"/>
  <c r="Q8033" i="11" s="1"/>
  <c r="O8033" i="11"/>
  <c r="P8017" i="11"/>
  <c r="Q8017" i="11" s="1"/>
  <c r="O8017" i="11"/>
  <c r="P8001" i="11"/>
  <c r="Q8001" i="11" s="1"/>
  <c r="O8001" i="11"/>
  <c r="P7985" i="11"/>
  <c r="Q7985" i="11" s="1"/>
  <c r="O7985" i="11"/>
  <c r="P7969" i="11"/>
  <c r="Q7969" i="11" s="1"/>
  <c r="O7969" i="11"/>
  <c r="P7953" i="11"/>
  <c r="Q7953" i="11" s="1"/>
  <c r="O7953" i="11"/>
  <c r="P7937" i="11"/>
  <c r="Q7937" i="11" s="1"/>
  <c r="O7937" i="11"/>
  <c r="P7921" i="11"/>
  <c r="Q7921" i="11" s="1"/>
  <c r="O7921" i="11"/>
  <c r="P7905" i="11"/>
  <c r="Q7905" i="11" s="1"/>
  <c r="O7905" i="11"/>
  <c r="P7889" i="11"/>
  <c r="Q7889" i="11" s="1"/>
  <c r="O7889" i="11"/>
  <c r="P7873" i="11"/>
  <c r="Q7873" i="11" s="1"/>
  <c r="O7873" i="11"/>
  <c r="P7857" i="11"/>
  <c r="Q7857" i="11" s="1"/>
  <c r="O7857" i="11"/>
  <c r="P7841" i="11"/>
  <c r="Q7841" i="11" s="1"/>
  <c r="O7841" i="11"/>
  <c r="P7825" i="11"/>
  <c r="Q7825" i="11" s="1"/>
  <c r="O7825" i="11"/>
  <c r="P7809" i="11"/>
  <c r="Q7809" i="11" s="1"/>
  <c r="O7809" i="11"/>
  <c r="P7793" i="11"/>
  <c r="Q7793" i="11" s="1"/>
  <c r="O7793" i="11"/>
  <c r="P7777" i="11"/>
  <c r="Q7777" i="11" s="1"/>
  <c r="O7777" i="11"/>
  <c r="P7761" i="11"/>
  <c r="Q7761" i="11" s="1"/>
  <c r="O7761" i="11"/>
  <c r="P7745" i="11"/>
  <c r="Q7745" i="11" s="1"/>
  <c r="O7745" i="11"/>
  <c r="P7729" i="11"/>
  <c r="Q7729" i="11" s="1"/>
  <c r="O7729" i="11"/>
  <c r="P7713" i="11"/>
  <c r="Q7713" i="11" s="1"/>
  <c r="O7713" i="11"/>
  <c r="P7697" i="11"/>
  <c r="Q7697" i="11" s="1"/>
  <c r="O7697" i="11"/>
  <c r="P7681" i="11"/>
  <c r="Q7681" i="11" s="1"/>
  <c r="O7681" i="11"/>
  <c r="P7665" i="11"/>
  <c r="Q7665" i="11" s="1"/>
  <c r="O7665" i="11"/>
  <c r="P7649" i="11"/>
  <c r="Q7649" i="11" s="1"/>
  <c r="O7649" i="11"/>
  <c r="P7633" i="11"/>
  <c r="Q7633" i="11" s="1"/>
  <c r="O7633" i="11"/>
  <c r="P7617" i="11"/>
  <c r="Q7617" i="11" s="1"/>
  <c r="O7617" i="11"/>
  <c r="P7601" i="11"/>
  <c r="Q7601" i="11" s="1"/>
  <c r="O7601" i="11"/>
  <c r="P7585" i="11"/>
  <c r="Q7585" i="11" s="1"/>
  <c r="O7585" i="11"/>
  <c r="P7569" i="11"/>
  <c r="Q7569" i="11" s="1"/>
  <c r="O7569" i="11"/>
  <c r="P7553" i="11"/>
  <c r="Q7553" i="11" s="1"/>
  <c r="O7553" i="11"/>
  <c r="P7537" i="11"/>
  <c r="Q7537" i="11" s="1"/>
  <c r="O7537" i="11"/>
  <c r="P7521" i="11"/>
  <c r="Q7521" i="11" s="1"/>
  <c r="O7521" i="11"/>
  <c r="P7505" i="11"/>
  <c r="Q7505" i="11" s="1"/>
  <c r="O7505" i="11"/>
  <c r="P7489" i="11"/>
  <c r="Q7489" i="11" s="1"/>
  <c r="O7489" i="11"/>
  <c r="P7473" i="11"/>
  <c r="Q7473" i="11" s="1"/>
  <c r="O7473" i="11"/>
  <c r="P7457" i="11"/>
  <c r="Q7457" i="11" s="1"/>
  <c r="O7457" i="11"/>
  <c r="P7441" i="11"/>
  <c r="Q7441" i="11" s="1"/>
  <c r="O7441" i="11"/>
  <c r="P7425" i="11"/>
  <c r="Q7425" i="11" s="1"/>
  <c r="O7425" i="11"/>
  <c r="P7409" i="11"/>
  <c r="Q7409" i="11" s="1"/>
  <c r="O7409" i="11"/>
  <c r="P7393" i="11"/>
  <c r="Q7393" i="11" s="1"/>
  <c r="O7393" i="11"/>
  <c r="P7377" i="11"/>
  <c r="Q7377" i="11" s="1"/>
  <c r="O7377" i="11"/>
  <c r="P7361" i="11"/>
  <c r="Q7361" i="11" s="1"/>
  <c r="O7361" i="11"/>
  <c r="P7345" i="11"/>
  <c r="Q7345" i="11" s="1"/>
  <c r="O7345" i="11"/>
  <c r="P7329" i="11"/>
  <c r="Q7329" i="11" s="1"/>
  <c r="O7329" i="11"/>
  <c r="P7313" i="11"/>
  <c r="Q7313" i="11" s="1"/>
  <c r="O7313" i="11"/>
  <c r="P7297" i="11"/>
  <c r="Q7297" i="11" s="1"/>
  <c r="O7297" i="11"/>
  <c r="P7281" i="11"/>
  <c r="Q7281" i="11" s="1"/>
  <c r="O7281" i="11"/>
  <c r="P7265" i="11"/>
  <c r="Q7265" i="11" s="1"/>
  <c r="O7265" i="11"/>
  <c r="P7249" i="11"/>
  <c r="Q7249" i="11" s="1"/>
  <c r="O7249" i="11"/>
  <c r="P7233" i="11"/>
  <c r="Q7233" i="11" s="1"/>
  <c r="O7233" i="11"/>
  <c r="P7217" i="11"/>
  <c r="Q7217" i="11" s="1"/>
  <c r="O7217" i="11"/>
  <c r="P7201" i="11"/>
  <c r="Q7201" i="11" s="1"/>
  <c r="O7201" i="11"/>
  <c r="P7185" i="11"/>
  <c r="Q7185" i="11" s="1"/>
  <c r="O7185" i="11"/>
  <c r="P7169" i="11"/>
  <c r="Q7169" i="11" s="1"/>
  <c r="O7169" i="11"/>
  <c r="P7153" i="11"/>
  <c r="Q7153" i="11" s="1"/>
  <c r="O7153" i="11"/>
  <c r="P7137" i="11"/>
  <c r="Q7137" i="11" s="1"/>
  <c r="O7137" i="11"/>
  <c r="P7121" i="11"/>
  <c r="Q7121" i="11" s="1"/>
  <c r="O7121" i="11"/>
  <c r="P7105" i="11"/>
  <c r="Q7105" i="11" s="1"/>
  <c r="O7105" i="11"/>
  <c r="P7089" i="11"/>
  <c r="Q7089" i="11" s="1"/>
  <c r="O7089" i="11"/>
  <c r="P7073" i="11"/>
  <c r="Q7073" i="11" s="1"/>
  <c r="O7073" i="11"/>
  <c r="P7057" i="11"/>
  <c r="Q7057" i="11" s="1"/>
  <c r="O7057" i="11"/>
  <c r="P7041" i="11"/>
  <c r="Q7041" i="11" s="1"/>
  <c r="O7041" i="11"/>
  <c r="P7025" i="11"/>
  <c r="Q7025" i="11" s="1"/>
  <c r="O7025" i="11"/>
  <c r="P7009" i="11"/>
  <c r="Q7009" i="11" s="1"/>
  <c r="O7009" i="11"/>
  <c r="P6993" i="11"/>
  <c r="Q6993" i="11" s="1"/>
  <c r="O6993" i="11"/>
  <c r="P6977" i="11"/>
  <c r="Q6977" i="11" s="1"/>
  <c r="O6977" i="11"/>
  <c r="P9892" i="11"/>
  <c r="Q9892" i="11" s="1"/>
  <c r="O9892" i="11"/>
  <c r="P9380" i="11"/>
  <c r="Q9380" i="11" s="1"/>
  <c r="O9380" i="11"/>
  <c r="P8836" i="11"/>
  <c r="Q8836" i="11" s="1"/>
  <c r="O8836" i="11"/>
  <c r="P8180" i="11"/>
  <c r="Q8180" i="11" s="1"/>
  <c r="O8180" i="11"/>
  <c r="P9955" i="11"/>
  <c r="Q9955" i="11" s="1"/>
  <c r="O9955" i="11"/>
  <c r="P9763" i="11"/>
  <c r="Q9763" i="11" s="1"/>
  <c r="O9763" i="11"/>
  <c r="P9539" i="11"/>
  <c r="Q9539" i="11" s="1"/>
  <c r="O9539" i="11"/>
  <c r="P9283" i="11"/>
  <c r="Q9283" i="11" s="1"/>
  <c r="O9283" i="11"/>
  <c r="P9043" i="11"/>
  <c r="Q9043" i="11" s="1"/>
  <c r="O9043" i="11"/>
  <c r="P8803" i="11"/>
  <c r="Q8803" i="11" s="1"/>
  <c r="O8803" i="11"/>
  <c r="P8563" i="11"/>
  <c r="Q8563" i="11" s="1"/>
  <c r="O8563" i="11"/>
  <c r="P8339" i="11"/>
  <c r="Q8339" i="11" s="1"/>
  <c r="O8339" i="11"/>
  <c r="P8131" i="11"/>
  <c r="Q8131" i="11" s="1"/>
  <c r="O8131" i="11"/>
  <c r="P7875" i="11"/>
  <c r="Q7875" i="11" s="1"/>
  <c r="O7875" i="11"/>
  <c r="P7635" i="11"/>
  <c r="Q7635" i="11" s="1"/>
  <c r="O7635" i="11"/>
  <c r="P7411" i="11"/>
  <c r="Q7411" i="11" s="1"/>
  <c r="O7411" i="11"/>
  <c r="P7203" i="11"/>
  <c r="Q7203" i="11" s="1"/>
  <c r="O7203" i="11"/>
  <c r="P6963" i="11"/>
  <c r="Q6963" i="11" s="1"/>
  <c r="O6963" i="11"/>
  <c r="P6755" i="11"/>
  <c r="Q6755" i="11" s="1"/>
  <c r="O6755" i="11"/>
  <c r="P6531" i="11"/>
  <c r="Q6531" i="11" s="1"/>
  <c r="O6531" i="11"/>
  <c r="P6355" i="11"/>
  <c r="Q6355" i="11" s="1"/>
  <c r="O6355" i="11"/>
  <c r="P6163" i="11"/>
  <c r="Q6163" i="11" s="1"/>
  <c r="O6163" i="11"/>
  <c r="P5971" i="11"/>
  <c r="Q5971" i="11" s="1"/>
  <c r="O5971" i="11"/>
  <c r="P5779" i="11"/>
  <c r="Q5779" i="11" s="1"/>
  <c r="O5779" i="11"/>
  <c r="P5683" i="11"/>
  <c r="Q5683" i="11" s="1"/>
  <c r="O5683" i="11"/>
  <c r="P5555" i="11"/>
  <c r="Q5555" i="11" s="1"/>
  <c r="O5555" i="11"/>
  <c r="P5395" i="11"/>
  <c r="Q5395" i="11" s="1"/>
  <c r="O5395" i="11"/>
  <c r="P5235" i="11"/>
  <c r="Q5235" i="11" s="1"/>
  <c r="O5235" i="11"/>
  <c r="P5107" i="11"/>
  <c r="Q5107" i="11" s="1"/>
  <c r="O5107" i="11"/>
  <c r="P4963" i="11"/>
  <c r="Q4963" i="11" s="1"/>
  <c r="O4963" i="11"/>
  <c r="P4819" i="11"/>
  <c r="Q4819" i="11" s="1"/>
  <c r="O4819" i="11"/>
  <c r="P4723" i="11"/>
  <c r="Q4723" i="11" s="1"/>
  <c r="O4723" i="11"/>
  <c r="P4563" i="11"/>
  <c r="Q4563" i="11" s="1"/>
  <c r="O4563" i="11"/>
  <c r="P4403" i="11"/>
  <c r="Q4403" i="11" s="1"/>
  <c r="O4403" i="11"/>
  <c r="P4275" i="11"/>
  <c r="Q4275" i="11" s="1"/>
  <c r="O4275" i="11"/>
  <c r="P4147" i="11"/>
  <c r="Q4147" i="11" s="1"/>
  <c r="O4147" i="11"/>
  <c r="P4003" i="11"/>
  <c r="Q4003" i="11" s="1"/>
  <c r="O4003" i="11"/>
  <c r="P3875" i="11"/>
  <c r="Q3875" i="11" s="1"/>
  <c r="O3875" i="11"/>
  <c r="P3747" i="11"/>
  <c r="Q3747" i="11" s="1"/>
  <c r="O3747" i="11"/>
  <c r="P3619" i="11"/>
  <c r="Q3619" i="11" s="1"/>
  <c r="O3619" i="11"/>
  <c r="P3443" i="11"/>
  <c r="Q3443" i="11" s="1"/>
  <c r="O3443" i="11"/>
  <c r="P3235" i="11"/>
  <c r="Q3235" i="11" s="1"/>
  <c r="O3235" i="11"/>
  <c r="P2963" i="11"/>
  <c r="Q2963" i="11" s="1"/>
  <c r="O2963" i="11"/>
  <c r="P2707" i="11"/>
  <c r="Q2707" i="11" s="1"/>
  <c r="O2707" i="11"/>
  <c r="P2371" i="11"/>
  <c r="Q2371" i="11" s="1"/>
  <c r="O2371" i="11"/>
  <c r="P1955" i="11"/>
  <c r="Q1955" i="11" s="1"/>
  <c r="O1955" i="11"/>
  <c r="P1363" i="11"/>
  <c r="Q1363" i="11" s="1"/>
  <c r="O1363" i="11"/>
  <c r="P339" i="11"/>
  <c r="Q339" i="11" s="1"/>
  <c r="O339" i="11"/>
  <c r="P9826" i="11"/>
  <c r="Q9826" i="11" s="1"/>
  <c r="O9826" i="11"/>
  <c r="P9969" i="11"/>
  <c r="Q9969" i="11" s="1"/>
  <c r="O9969" i="11"/>
  <c r="P9825" i="11"/>
  <c r="Q9825" i="11" s="1"/>
  <c r="O9825" i="11"/>
  <c r="P9745" i="11"/>
  <c r="Q9745" i="11" s="1"/>
  <c r="O9745" i="11"/>
  <c r="P9681" i="11"/>
  <c r="Q9681" i="11" s="1"/>
  <c r="O9681" i="11"/>
  <c r="P9617" i="11"/>
  <c r="Q9617" i="11" s="1"/>
  <c r="O9617" i="11"/>
  <c r="P9505" i="11"/>
  <c r="Q9505" i="11" s="1"/>
  <c r="O9505" i="11"/>
  <c r="P9249" i="11"/>
  <c r="Q9249" i="11" s="1"/>
  <c r="O9249" i="11"/>
  <c r="P10000" i="11"/>
  <c r="Q10000" i="11" s="1"/>
  <c r="O10000" i="11"/>
  <c r="P9984" i="11"/>
  <c r="Q9984" i="11" s="1"/>
  <c r="O9984" i="11"/>
  <c r="P9968" i="11"/>
  <c r="Q9968" i="11" s="1"/>
  <c r="O9968" i="11"/>
  <c r="P9952" i="11"/>
  <c r="Q9952" i="11" s="1"/>
  <c r="O9952" i="11"/>
  <c r="P9936" i="11"/>
  <c r="Q9936" i="11" s="1"/>
  <c r="O9936" i="11"/>
  <c r="P9920" i="11"/>
  <c r="Q9920" i="11" s="1"/>
  <c r="O9920" i="11"/>
  <c r="P9904" i="11"/>
  <c r="Q9904" i="11" s="1"/>
  <c r="O9904" i="11"/>
  <c r="P9888" i="11"/>
  <c r="Q9888" i="11" s="1"/>
  <c r="O9888" i="11"/>
  <c r="P9872" i="11"/>
  <c r="Q9872" i="11" s="1"/>
  <c r="O9872" i="11"/>
  <c r="P9856" i="11"/>
  <c r="Q9856" i="11" s="1"/>
  <c r="O9856" i="11"/>
  <c r="P9840" i="11"/>
  <c r="Q9840" i="11" s="1"/>
  <c r="O9840" i="11"/>
  <c r="P9824" i="11"/>
  <c r="Q9824" i="11" s="1"/>
  <c r="O9824" i="11"/>
  <c r="P9808" i="11"/>
  <c r="Q9808" i="11" s="1"/>
  <c r="O9808" i="11"/>
  <c r="P9792" i="11"/>
  <c r="Q9792" i="11" s="1"/>
  <c r="O9792" i="11"/>
  <c r="P9776" i="11"/>
  <c r="Q9776" i="11" s="1"/>
  <c r="O9776" i="11"/>
  <c r="P9760" i="11"/>
  <c r="Q9760" i="11" s="1"/>
  <c r="O9760" i="11"/>
  <c r="P9744" i="11"/>
  <c r="Q9744" i="11" s="1"/>
  <c r="O9744" i="11"/>
  <c r="P9728" i="11"/>
  <c r="Q9728" i="11" s="1"/>
  <c r="O9728" i="11"/>
  <c r="P9712" i="11"/>
  <c r="Q9712" i="11" s="1"/>
  <c r="O9712" i="11"/>
  <c r="P9696" i="11"/>
  <c r="Q9696" i="11" s="1"/>
  <c r="O9696" i="11"/>
  <c r="P9680" i="11"/>
  <c r="Q9680" i="11" s="1"/>
  <c r="O9680" i="11"/>
  <c r="P9664" i="11"/>
  <c r="Q9664" i="11" s="1"/>
  <c r="O9664" i="11"/>
  <c r="P9648" i="11"/>
  <c r="Q9648" i="11" s="1"/>
  <c r="O9648" i="11"/>
  <c r="P9632" i="11"/>
  <c r="Q9632" i="11" s="1"/>
  <c r="O9632" i="11"/>
  <c r="P9616" i="11"/>
  <c r="Q9616" i="11" s="1"/>
  <c r="O9616" i="11"/>
  <c r="P9600" i="11"/>
  <c r="Q9600" i="11" s="1"/>
  <c r="O9600" i="11"/>
  <c r="P9584" i="11"/>
  <c r="Q9584" i="11" s="1"/>
  <c r="O9584" i="11"/>
  <c r="P9568" i="11"/>
  <c r="Q9568" i="11" s="1"/>
  <c r="O9568" i="11"/>
  <c r="P9552" i="11"/>
  <c r="Q9552" i="11" s="1"/>
  <c r="O9552" i="11"/>
  <c r="P9536" i="11"/>
  <c r="Q9536" i="11" s="1"/>
  <c r="O9536" i="11"/>
  <c r="P9520" i="11"/>
  <c r="Q9520" i="11" s="1"/>
  <c r="O9520" i="11"/>
  <c r="P9504" i="11"/>
  <c r="Q9504" i="11" s="1"/>
  <c r="O9504" i="11"/>
  <c r="P9488" i="11"/>
  <c r="Q9488" i="11" s="1"/>
  <c r="O9488" i="11"/>
  <c r="P9472" i="11"/>
  <c r="Q9472" i="11" s="1"/>
  <c r="O9472" i="11"/>
  <c r="P9456" i="11"/>
  <c r="Q9456" i="11" s="1"/>
  <c r="O9456" i="11"/>
  <c r="P9440" i="11"/>
  <c r="Q9440" i="11" s="1"/>
  <c r="O9440" i="11"/>
  <c r="P9424" i="11"/>
  <c r="Q9424" i="11" s="1"/>
  <c r="O9424" i="11"/>
  <c r="P9408" i="11"/>
  <c r="Q9408" i="11" s="1"/>
  <c r="O9408" i="11"/>
  <c r="P9392" i="11"/>
  <c r="Q9392" i="11" s="1"/>
  <c r="O9392" i="11"/>
  <c r="P9376" i="11"/>
  <c r="Q9376" i="11" s="1"/>
  <c r="O9376" i="11"/>
  <c r="P9360" i="11"/>
  <c r="Q9360" i="11" s="1"/>
  <c r="O9360" i="11"/>
  <c r="P9344" i="11"/>
  <c r="Q9344" i="11" s="1"/>
  <c r="O9344" i="11"/>
  <c r="P9328" i="11"/>
  <c r="Q9328" i="11" s="1"/>
  <c r="O9328" i="11"/>
  <c r="P9312" i="11"/>
  <c r="Q9312" i="11" s="1"/>
  <c r="O9312" i="11"/>
  <c r="P9296" i="11"/>
  <c r="Q9296" i="11" s="1"/>
  <c r="O9296" i="11"/>
  <c r="P9280" i="11"/>
  <c r="Q9280" i="11" s="1"/>
  <c r="O9280" i="11"/>
  <c r="P9264" i="11"/>
  <c r="Q9264" i="11" s="1"/>
  <c r="O9264" i="11"/>
  <c r="P9248" i="11"/>
  <c r="Q9248" i="11" s="1"/>
  <c r="O9248" i="11"/>
  <c r="P9232" i="11"/>
  <c r="Q9232" i="11" s="1"/>
  <c r="O9232" i="11"/>
  <c r="P9216" i="11"/>
  <c r="Q9216" i="11" s="1"/>
  <c r="O9216" i="11"/>
  <c r="P9200" i="11"/>
  <c r="Q9200" i="11" s="1"/>
  <c r="O9200" i="11"/>
  <c r="P9184" i="11"/>
  <c r="Q9184" i="11" s="1"/>
  <c r="O9184" i="11"/>
  <c r="P9168" i="11"/>
  <c r="Q9168" i="11" s="1"/>
  <c r="O9168" i="11"/>
  <c r="P9152" i="11"/>
  <c r="Q9152" i="11" s="1"/>
  <c r="O9152" i="11"/>
  <c r="P9136" i="11"/>
  <c r="Q9136" i="11" s="1"/>
  <c r="O9136" i="11"/>
  <c r="P9120" i="11"/>
  <c r="Q9120" i="11" s="1"/>
  <c r="O9120" i="11"/>
  <c r="P9104" i="11"/>
  <c r="Q9104" i="11" s="1"/>
  <c r="O9104" i="11"/>
  <c r="P9088" i="11"/>
  <c r="Q9088" i="11" s="1"/>
  <c r="O9088" i="11"/>
  <c r="P9072" i="11"/>
  <c r="Q9072" i="11" s="1"/>
  <c r="O9072" i="11"/>
  <c r="P9056" i="11"/>
  <c r="Q9056" i="11" s="1"/>
  <c r="O9056" i="11"/>
  <c r="P9040" i="11"/>
  <c r="Q9040" i="11" s="1"/>
  <c r="O9040" i="11"/>
  <c r="P9024" i="11"/>
  <c r="Q9024" i="11" s="1"/>
  <c r="O9024" i="11"/>
  <c r="P9008" i="11"/>
  <c r="Q9008" i="11" s="1"/>
  <c r="O9008" i="11"/>
  <c r="P8992" i="11"/>
  <c r="Q8992" i="11" s="1"/>
  <c r="O8992" i="11"/>
  <c r="P8976" i="11"/>
  <c r="Q8976" i="11" s="1"/>
  <c r="O8976" i="11"/>
  <c r="P8960" i="11"/>
  <c r="Q8960" i="11" s="1"/>
  <c r="O8960" i="11"/>
  <c r="P8944" i="11"/>
  <c r="Q8944" i="11" s="1"/>
  <c r="O8944" i="11"/>
  <c r="P8928" i="11"/>
  <c r="Q8928" i="11" s="1"/>
  <c r="O8928" i="11"/>
  <c r="P8912" i="11"/>
  <c r="Q8912" i="11" s="1"/>
  <c r="O8912" i="11"/>
  <c r="P8896" i="11"/>
  <c r="Q8896" i="11" s="1"/>
  <c r="O8896" i="11"/>
  <c r="P8880" i="11"/>
  <c r="Q8880" i="11" s="1"/>
  <c r="O8880" i="11"/>
  <c r="P8864" i="11"/>
  <c r="Q8864" i="11" s="1"/>
  <c r="O8864" i="11"/>
  <c r="P8848" i="11"/>
  <c r="Q8848" i="11" s="1"/>
  <c r="O8848" i="11"/>
  <c r="P8832" i="11"/>
  <c r="Q8832" i="11" s="1"/>
  <c r="O8832" i="11"/>
  <c r="P8816" i="11"/>
  <c r="Q8816" i="11" s="1"/>
  <c r="O8816" i="11"/>
  <c r="P8800" i="11"/>
  <c r="Q8800" i="11" s="1"/>
  <c r="O8800" i="11"/>
  <c r="P8784" i="11"/>
  <c r="Q8784" i="11" s="1"/>
  <c r="O8784" i="11"/>
  <c r="P8768" i="11"/>
  <c r="Q8768" i="11" s="1"/>
  <c r="O8768" i="11"/>
  <c r="P8752" i="11"/>
  <c r="Q8752" i="11" s="1"/>
  <c r="O8752" i="11"/>
  <c r="P8736" i="11"/>
  <c r="Q8736" i="11" s="1"/>
  <c r="O8736" i="11"/>
  <c r="P8720" i="11"/>
  <c r="Q8720" i="11" s="1"/>
  <c r="O8720" i="11"/>
  <c r="P8704" i="11"/>
  <c r="Q8704" i="11" s="1"/>
  <c r="O8704" i="11"/>
  <c r="P8688" i="11"/>
  <c r="Q8688" i="11" s="1"/>
  <c r="O8688" i="11"/>
  <c r="P8672" i="11"/>
  <c r="Q8672" i="11" s="1"/>
  <c r="O8672" i="11"/>
  <c r="P8656" i="11"/>
  <c r="Q8656" i="11" s="1"/>
  <c r="O8656" i="11"/>
  <c r="P8640" i="11"/>
  <c r="Q8640" i="11" s="1"/>
  <c r="O8640" i="11"/>
  <c r="P8624" i="11"/>
  <c r="Q8624" i="11" s="1"/>
  <c r="O8624" i="11"/>
  <c r="P8608" i="11"/>
  <c r="Q8608" i="11" s="1"/>
  <c r="O8608" i="11"/>
  <c r="P8592" i="11"/>
  <c r="Q8592" i="11" s="1"/>
  <c r="O8592" i="11"/>
  <c r="P8576" i="11"/>
  <c r="Q8576" i="11" s="1"/>
  <c r="O8576" i="11"/>
  <c r="P8560" i="11"/>
  <c r="Q8560" i="11" s="1"/>
  <c r="O8560" i="11"/>
  <c r="P8544" i="11"/>
  <c r="Q8544" i="11" s="1"/>
  <c r="O8544" i="11"/>
  <c r="P8528" i="11"/>
  <c r="Q8528" i="11" s="1"/>
  <c r="O8528" i="11"/>
  <c r="P8512" i="11"/>
  <c r="Q8512" i="11" s="1"/>
  <c r="O8512" i="11"/>
  <c r="P8496" i="11"/>
  <c r="Q8496" i="11" s="1"/>
  <c r="O8496" i="11"/>
  <c r="P8480" i="11"/>
  <c r="Q8480" i="11" s="1"/>
  <c r="O8480" i="11"/>
  <c r="P8464" i="11"/>
  <c r="Q8464" i="11" s="1"/>
  <c r="O8464" i="11"/>
  <c r="P8448" i="11"/>
  <c r="Q8448" i="11" s="1"/>
  <c r="O8448" i="11"/>
  <c r="P8432" i="11"/>
  <c r="Q8432" i="11" s="1"/>
  <c r="O8432" i="11"/>
  <c r="P8416" i="11"/>
  <c r="Q8416" i="11" s="1"/>
  <c r="O8416" i="11"/>
  <c r="P8400" i="11"/>
  <c r="Q8400" i="11" s="1"/>
  <c r="O8400" i="11"/>
  <c r="P8384" i="11"/>
  <c r="Q8384" i="11" s="1"/>
  <c r="O8384" i="11"/>
  <c r="P8368" i="11"/>
  <c r="Q8368" i="11" s="1"/>
  <c r="O8368" i="11"/>
  <c r="P8352" i="11"/>
  <c r="Q8352" i="11" s="1"/>
  <c r="O8352" i="11"/>
  <c r="P8336" i="11"/>
  <c r="Q8336" i="11" s="1"/>
  <c r="O8336" i="11"/>
  <c r="P8320" i="11"/>
  <c r="Q8320" i="11" s="1"/>
  <c r="O8320" i="11"/>
  <c r="P8304" i="11"/>
  <c r="Q8304" i="11" s="1"/>
  <c r="O8304" i="11"/>
  <c r="P8288" i="11"/>
  <c r="Q8288" i="11" s="1"/>
  <c r="O8288" i="11"/>
  <c r="P8272" i="11"/>
  <c r="Q8272" i="11" s="1"/>
  <c r="O8272" i="11"/>
  <c r="P8256" i="11"/>
  <c r="Q8256" i="11" s="1"/>
  <c r="O8256" i="11"/>
  <c r="P8240" i="11"/>
  <c r="Q8240" i="11" s="1"/>
  <c r="O8240" i="11"/>
  <c r="P9828" i="11"/>
  <c r="Q9828" i="11" s="1"/>
  <c r="O9828" i="11"/>
  <c r="P9556" i="11"/>
  <c r="Q9556" i="11" s="1"/>
  <c r="O9556" i="11"/>
  <c r="P9284" i="11"/>
  <c r="Q9284" i="11" s="1"/>
  <c r="O9284" i="11"/>
  <c r="P9028" i="11"/>
  <c r="Q9028" i="11" s="1"/>
  <c r="O9028" i="11"/>
  <c r="P8756" i="11"/>
  <c r="Q8756" i="11" s="1"/>
  <c r="O8756" i="11"/>
  <c r="P8484" i="11"/>
  <c r="Q8484" i="11" s="1"/>
  <c r="O8484" i="11"/>
  <c r="P8132" i="11"/>
  <c r="Q8132" i="11" s="1"/>
  <c r="O8132" i="11"/>
  <c r="P9939" i="11"/>
  <c r="Q9939" i="11" s="1"/>
  <c r="O9939" i="11"/>
  <c r="P9715" i="11"/>
  <c r="Q9715" i="11" s="1"/>
  <c r="O9715" i="11"/>
  <c r="P9475" i="11"/>
  <c r="Q9475" i="11" s="1"/>
  <c r="O9475" i="11"/>
  <c r="P9251" i="11"/>
  <c r="Q9251" i="11" s="1"/>
  <c r="O9251" i="11"/>
  <c r="P9075" i="11"/>
  <c r="Q9075" i="11" s="1"/>
  <c r="O9075" i="11"/>
  <c r="P8851" i="11"/>
  <c r="Q8851" i="11" s="1"/>
  <c r="O8851" i="11"/>
  <c r="P8659" i="11"/>
  <c r="Q8659" i="11" s="1"/>
  <c r="O8659" i="11"/>
  <c r="P8499" i="11"/>
  <c r="Q8499" i="11" s="1"/>
  <c r="O8499" i="11"/>
  <c r="P8291" i="11"/>
  <c r="Q8291" i="11" s="1"/>
  <c r="O8291" i="11"/>
  <c r="P8067" i="11"/>
  <c r="Q8067" i="11" s="1"/>
  <c r="O8067" i="11"/>
  <c r="P7827" i="11"/>
  <c r="Q7827" i="11" s="1"/>
  <c r="O7827" i="11"/>
  <c r="P7619" i="11"/>
  <c r="Q7619" i="11" s="1"/>
  <c r="O7619" i="11"/>
  <c r="P7395" i="11"/>
  <c r="Q7395" i="11" s="1"/>
  <c r="O7395" i="11"/>
  <c r="P7139" i="11"/>
  <c r="Q7139" i="11" s="1"/>
  <c r="O7139" i="11"/>
  <c r="P6915" i="11"/>
  <c r="Q6915" i="11" s="1"/>
  <c r="O6915" i="11"/>
  <c r="P6627" i="11"/>
  <c r="Q6627" i="11" s="1"/>
  <c r="O6627" i="11"/>
  <c r="P6323" i="11"/>
  <c r="Q6323" i="11" s="1"/>
  <c r="O6323" i="11"/>
  <c r="P5955" i="11"/>
  <c r="Q5955" i="11" s="1"/>
  <c r="O5955" i="11"/>
  <c r="P5507" i="11"/>
  <c r="Q5507" i="11" s="1"/>
  <c r="O5507" i="11"/>
  <c r="P5011" i="11"/>
  <c r="Q5011" i="11" s="1"/>
  <c r="O5011" i="11"/>
  <c r="P4371" i="11"/>
  <c r="Q4371" i="11" s="1"/>
  <c r="O4371" i="11"/>
  <c r="P3571" i="11"/>
  <c r="Q3571" i="11" s="1"/>
  <c r="O3571" i="11"/>
  <c r="P2483" i="11"/>
  <c r="Q2483" i="11" s="1"/>
  <c r="O2483" i="11"/>
  <c r="P963" i="11"/>
  <c r="Q963" i="11" s="1"/>
  <c r="O963" i="11"/>
  <c r="P9906" i="11"/>
  <c r="Q9906" i="11" s="1"/>
  <c r="O9906" i="11"/>
  <c r="P9937" i="11"/>
  <c r="Q9937" i="11" s="1"/>
  <c r="O9937" i="11"/>
  <c r="P9761" i="11"/>
  <c r="Q9761" i="11" s="1"/>
  <c r="O9761" i="11"/>
  <c r="P9665" i="11"/>
  <c r="Q9665" i="11" s="1"/>
  <c r="O9665" i="11"/>
  <c r="P9585" i="11"/>
  <c r="Q9585" i="11" s="1"/>
  <c r="O9585" i="11"/>
  <c r="P9489" i="11"/>
  <c r="Q9489" i="11" s="1"/>
  <c r="O9489" i="11"/>
  <c r="P9217" i="11"/>
  <c r="Q9217" i="11" s="1"/>
  <c r="O9217" i="11"/>
  <c r="P9999" i="11"/>
  <c r="Q9999" i="11" s="1"/>
  <c r="O9999" i="11"/>
  <c r="P9967" i="11"/>
  <c r="Q9967" i="11" s="1"/>
  <c r="O9967" i="11"/>
  <c r="P9935" i="11"/>
  <c r="Q9935" i="11" s="1"/>
  <c r="O9935" i="11"/>
  <c r="P9903" i="11"/>
  <c r="Q9903" i="11" s="1"/>
  <c r="O9903" i="11"/>
  <c r="P9887" i="11"/>
  <c r="Q9887" i="11" s="1"/>
  <c r="O9887" i="11"/>
  <c r="P9855" i="11"/>
  <c r="Q9855" i="11" s="1"/>
  <c r="O9855" i="11"/>
  <c r="P9839" i="11"/>
  <c r="Q9839" i="11" s="1"/>
  <c r="O9839" i="11"/>
  <c r="P9807" i="11"/>
  <c r="Q9807" i="11" s="1"/>
  <c r="O9807" i="11"/>
  <c r="P9791" i="11"/>
  <c r="Q9791" i="11" s="1"/>
  <c r="O9791" i="11"/>
  <c r="P9775" i="11"/>
  <c r="Q9775" i="11" s="1"/>
  <c r="O9775" i="11"/>
  <c r="P9759" i="11"/>
  <c r="Q9759" i="11" s="1"/>
  <c r="O9759" i="11"/>
  <c r="P9743" i="11"/>
  <c r="Q9743" i="11" s="1"/>
  <c r="O9743" i="11"/>
  <c r="P9727" i="11"/>
  <c r="Q9727" i="11" s="1"/>
  <c r="O9727" i="11"/>
  <c r="P9695" i="11"/>
  <c r="Q9695" i="11" s="1"/>
  <c r="O9695" i="11"/>
  <c r="P9679" i="11"/>
  <c r="Q9679" i="11" s="1"/>
  <c r="O9679" i="11"/>
  <c r="P9663" i="11"/>
  <c r="Q9663" i="11" s="1"/>
  <c r="O9663" i="11"/>
  <c r="P9647" i="11"/>
  <c r="Q9647" i="11" s="1"/>
  <c r="O9647" i="11"/>
  <c r="P9631" i="11"/>
  <c r="Q9631" i="11" s="1"/>
  <c r="O9631" i="11"/>
  <c r="P9615" i="11"/>
  <c r="Q9615" i="11" s="1"/>
  <c r="O9615" i="11"/>
  <c r="P9599" i="11"/>
  <c r="Q9599" i="11" s="1"/>
  <c r="O9599" i="11"/>
  <c r="P9583" i="11"/>
  <c r="Q9583" i="11" s="1"/>
  <c r="O9583" i="11"/>
  <c r="P9567" i="11"/>
  <c r="Q9567" i="11" s="1"/>
  <c r="O9567" i="11"/>
  <c r="P9551" i="11"/>
  <c r="Q9551" i="11" s="1"/>
  <c r="O9551" i="11"/>
  <c r="P9535" i="11"/>
  <c r="Q9535" i="11" s="1"/>
  <c r="O9535" i="11"/>
  <c r="P9519" i="11"/>
  <c r="Q9519" i="11" s="1"/>
  <c r="O9519" i="11"/>
  <c r="P9503" i="11"/>
  <c r="Q9503" i="11" s="1"/>
  <c r="O9503" i="11"/>
  <c r="P9487" i="11"/>
  <c r="Q9487" i="11" s="1"/>
  <c r="O9487" i="11"/>
  <c r="P9471" i="11"/>
  <c r="Q9471" i="11" s="1"/>
  <c r="O9471" i="11"/>
  <c r="P9455" i="11"/>
  <c r="Q9455" i="11" s="1"/>
  <c r="O9455" i="11"/>
  <c r="P9439" i="11"/>
  <c r="Q9439" i="11" s="1"/>
  <c r="O9439" i="11"/>
  <c r="P9423" i="11"/>
  <c r="Q9423" i="11" s="1"/>
  <c r="O9423" i="11"/>
  <c r="P9407" i="11"/>
  <c r="Q9407" i="11" s="1"/>
  <c r="O9407" i="11"/>
  <c r="P9391" i="11"/>
  <c r="Q9391" i="11" s="1"/>
  <c r="O9391" i="11"/>
  <c r="P9375" i="11"/>
  <c r="Q9375" i="11" s="1"/>
  <c r="O9375" i="11"/>
  <c r="P9359" i="11"/>
  <c r="Q9359" i="11" s="1"/>
  <c r="O9359" i="11"/>
  <c r="P9343" i="11"/>
  <c r="Q9343" i="11" s="1"/>
  <c r="O9343" i="11"/>
  <c r="P9327" i="11"/>
  <c r="Q9327" i="11" s="1"/>
  <c r="O9327" i="11"/>
  <c r="P9311" i="11"/>
  <c r="Q9311" i="11" s="1"/>
  <c r="O9311" i="11"/>
  <c r="P9295" i="11"/>
  <c r="Q9295" i="11" s="1"/>
  <c r="O9295" i="11"/>
  <c r="P9279" i="11"/>
  <c r="Q9279" i="11" s="1"/>
  <c r="O9279" i="11"/>
  <c r="P9263" i="11"/>
  <c r="Q9263" i="11" s="1"/>
  <c r="O9263" i="11"/>
  <c r="P9247" i="11"/>
  <c r="Q9247" i="11" s="1"/>
  <c r="O9247" i="11"/>
  <c r="P9231" i="11"/>
  <c r="Q9231" i="11" s="1"/>
  <c r="O9231" i="11"/>
  <c r="P9215" i="11"/>
  <c r="Q9215" i="11" s="1"/>
  <c r="O9215" i="11"/>
  <c r="P9199" i="11"/>
  <c r="Q9199" i="11" s="1"/>
  <c r="O9199" i="11"/>
  <c r="P9183" i="11"/>
  <c r="Q9183" i="11" s="1"/>
  <c r="O9183" i="11"/>
  <c r="P9167" i="11"/>
  <c r="Q9167" i="11" s="1"/>
  <c r="O9167" i="11"/>
  <c r="P9151" i="11"/>
  <c r="Q9151" i="11" s="1"/>
  <c r="O9151" i="11"/>
  <c r="P9135" i="11"/>
  <c r="Q9135" i="11" s="1"/>
  <c r="O9135" i="11"/>
  <c r="P9119" i="11"/>
  <c r="Q9119" i="11" s="1"/>
  <c r="O9119" i="11"/>
  <c r="P9103" i="11"/>
  <c r="Q9103" i="11" s="1"/>
  <c r="O9103" i="11"/>
  <c r="P9087" i="11"/>
  <c r="Q9087" i="11" s="1"/>
  <c r="O9087" i="11"/>
  <c r="P9071" i="11"/>
  <c r="Q9071" i="11" s="1"/>
  <c r="O9071" i="11"/>
  <c r="P9055" i="11"/>
  <c r="Q9055" i="11" s="1"/>
  <c r="O9055" i="11"/>
  <c r="P9039" i="11"/>
  <c r="Q9039" i="11" s="1"/>
  <c r="O9039" i="11"/>
  <c r="P9023" i="11"/>
  <c r="Q9023" i="11" s="1"/>
  <c r="O9023" i="11"/>
  <c r="P9007" i="11"/>
  <c r="Q9007" i="11" s="1"/>
  <c r="O9007" i="11"/>
  <c r="P8991" i="11"/>
  <c r="Q8991" i="11" s="1"/>
  <c r="O8991" i="11"/>
  <c r="P8975" i="11"/>
  <c r="Q8975" i="11" s="1"/>
  <c r="O8975" i="11"/>
  <c r="P8959" i="11"/>
  <c r="Q8959" i="11" s="1"/>
  <c r="O8959" i="11"/>
  <c r="P8943" i="11"/>
  <c r="Q8943" i="11" s="1"/>
  <c r="O8943" i="11"/>
  <c r="P8927" i="11"/>
  <c r="Q8927" i="11" s="1"/>
  <c r="O8927" i="11"/>
  <c r="P8911" i="11"/>
  <c r="Q8911" i="11" s="1"/>
  <c r="O8911" i="11"/>
  <c r="P8895" i="11"/>
  <c r="Q8895" i="11" s="1"/>
  <c r="O8895" i="11"/>
  <c r="P8879" i="11"/>
  <c r="Q8879" i="11" s="1"/>
  <c r="O8879" i="11"/>
  <c r="P8863" i="11"/>
  <c r="Q8863" i="11" s="1"/>
  <c r="O8863" i="11"/>
  <c r="P8847" i="11"/>
  <c r="Q8847" i="11" s="1"/>
  <c r="O8847" i="11"/>
  <c r="P8831" i="11"/>
  <c r="Q8831" i="11" s="1"/>
  <c r="O8831" i="11"/>
  <c r="P8815" i="11"/>
  <c r="Q8815" i="11" s="1"/>
  <c r="O8815" i="11"/>
  <c r="P8799" i="11"/>
  <c r="Q8799" i="11" s="1"/>
  <c r="O8799" i="11"/>
  <c r="P8783" i="11"/>
  <c r="Q8783" i="11" s="1"/>
  <c r="O8783" i="11"/>
  <c r="P8767" i="11"/>
  <c r="Q8767" i="11" s="1"/>
  <c r="O8767" i="11"/>
  <c r="P8751" i="11"/>
  <c r="Q8751" i="11" s="1"/>
  <c r="O8751" i="11"/>
  <c r="P8735" i="11"/>
  <c r="Q8735" i="11" s="1"/>
  <c r="O8735" i="11"/>
  <c r="P8719" i="11"/>
  <c r="Q8719" i="11" s="1"/>
  <c r="O8719" i="11"/>
  <c r="P8703" i="11"/>
  <c r="Q8703" i="11" s="1"/>
  <c r="O8703" i="11"/>
  <c r="P8687" i="11"/>
  <c r="Q8687" i="11" s="1"/>
  <c r="O8687" i="11"/>
  <c r="P8671" i="11"/>
  <c r="Q8671" i="11" s="1"/>
  <c r="O8671" i="11"/>
  <c r="P8655" i="11"/>
  <c r="Q8655" i="11" s="1"/>
  <c r="O8655" i="11"/>
  <c r="P8639" i="11"/>
  <c r="Q8639" i="11" s="1"/>
  <c r="O8639" i="11"/>
  <c r="P8623" i="11"/>
  <c r="Q8623" i="11" s="1"/>
  <c r="O8623" i="11"/>
  <c r="P8607" i="11"/>
  <c r="Q8607" i="11" s="1"/>
  <c r="O8607" i="11"/>
  <c r="P8591" i="11"/>
  <c r="Q8591" i="11" s="1"/>
  <c r="O8591" i="11"/>
  <c r="P8575" i="11"/>
  <c r="Q8575" i="11" s="1"/>
  <c r="O8575" i="11"/>
  <c r="P8559" i="11"/>
  <c r="Q8559" i="11" s="1"/>
  <c r="O8559" i="11"/>
  <c r="P8543" i="11"/>
  <c r="Q8543" i="11" s="1"/>
  <c r="O8543" i="11"/>
  <c r="P8527" i="11"/>
  <c r="Q8527" i="11" s="1"/>
  <c r="O8527" i="11"/>
  <c r="P8511" i="11"/>
  <c r="Q8511" i="11" s="1"/>
  <c r="O8511" i="11"/>
  <c r="P8495" i="11"/>
  <c r="Q8495" i="11" s="1"/>
  <c r="O8495" i="11"/>
  <c r="P8479" i="11"/>
  <c r="Q8479" i="11" s="1"/>
  <c r="O8479" i="11"/>
  <c r="P8463" i="11"/>
  <c r="Q8463" i="11" s="1"/>
  <c r="O8463" i="11"/>
  <c r="P8447" i="11"/>
  <c r="Q8447" i="11" s="1"/>
  <c r="O8447" i="11"/>
  <c r="P8431" i="11"/>
  <c r="Q8431" i="11" s="1"/>
  <c r="O8431" i="11"/>
  <c r="P8415" i="11"/>
  <c r="Q8415" i="11" s="1"/>
  <c r="O8415" i="11"/>
  <c r="P8399" i="11"/>
  <c r="Q8399" i="11" s="1"/>
  <c r="O8399" i="11"/>
  <c r="P8383" i="11"/>
  <c r="Q8383" i="11" s="1"/>
  <c r="O8383" i="11"/>
  <c r="P8367" i="11"/>
  <c r="Q8367" i="11" s="1"/>
  <c r="O8367" i="11"/>
  <c r="P8351" i="11"/>
  <c r="Q8351" i="11" s="1"/>
  <c r="O8351" i="11"/>
  <c r="P8335" i="11"/>
  <c r="Q8335" i="11" s="1"/>
  <c r="O8335" i="11"/>
  <c r="P8319" i="11"/>
  <c r="Q8319" i="11" s="1"/>
  <c r="O8319" i="11"/>
  <c r="P8303" i="11"/>
  <c r="Q8303" i="11" s="1"/>
  <c r="O8303" i="11"/>
  <c r="P8287" i="11"/>
  <c r="Q8287" i="11" s="1"/>
  <c r="O8287" i="11"/>
  <c r="P8271" i="11"/>
  <c r="Q8271" i="11" s="1"/>
  <c r="O8271" i="11"/>
  <c r="P8255" i="11"/>
  <c r="Q8255" i="11" s="1"/>
  <c r="O8255" i="11"/>
  <c r="P8239" i="11"/>
  <c r="Q8239" i="11" s="1"/>
  <c r="O8239" i="11"/>
  <c r="P8223" i="11"/>
  <c r="Q8223" i="11" s="1"/>
  <c r="O8223" i="11"/>
  <c r="P8207" i="11"/>
  <c r="Q8207" i="11" s="1"/>
  <c r="O8207" i="11"/>
  <c r="P8191" i="11"/>
  <c r="Q8191" i="11" s="1"/>
  <c r="O8191" i="11"/>
  <c r="P8175" i="11"/>
  <c r="Q8175" i="11" s="1"/>
  <c r="O8175" i="11"/>
  <c r="P8159" i="11"/>
  <c r="Q8159" i="11" s="1"/>
  <c r="O8159" i="11"/>
  <c r="P9988" i="11"/>
  <c r="Q9988" i="11" s="1"/>
  <c r="O9988" i="11"/>
  <c r="P9796" i="11"/>
  <c r="Q9796" i="11" s="1"/>
  <c r="O9796" i="11"/>
  <c r="P9604" i="11"/>
  <c r="Q9604" i="11" s="1"/>
  <c r="O9604" i="11"/>
  <c r="P9412" i="11"/>
  <c r="Q9412" i="11" s="1"/>
  <c r="O9412" i="11"/>
  <c r="P9156" i="11"/>
  <c r="Q9156" i="11" s="1"/>
  <c r="O9156" i="11"/>
  <c r="P8948" i="11"/>
  <c r="Q8948" i="11" s="1"/>
  <c r="O8948" i="11"/>
  <c r="P8676" i="11"/>
  <c r="Q8676" i="11" s="1"/>
  <c r="O8676" i="11"/>
  <c r="P8452" i="11"/>
  <c r="Q8452" i="11" s="1"/>
  <c r="O8452" i="11"/>
  <c r="P8228" i="11"/>
  <c r="Q8228" i="11" s="1"/>
  <c r="O8228" i="11"/>
  <c r="P9987" i="11"/>
  <c r="Q9987" i="11" s="1"/>
  <c r="O9987" i="11"/>
  <c r="P9795" i="11"/>
  <c r="Q9795" i="11" s="1"/>
  <c r="O9795" i="11"/>
  <c r="P9619" i="11"/>
  <c r="Q9619" i="11" s="1"/>
  <c r="O9619" i="11"/>
  <c r="P9411" i="11"/>
  <c r="Q9411" i="11" s="1"/>
  <c r="O9411" i="11"/>
  <c r="P9203" i="11"/>
  <c r="Q9203" i="11" s="1"/>
  <c r="O9203" i="11"/>
  <c r="P8963" i="11"/>
  <c r="Q8963" i="11" s="1"/>
  <c r="O8963" i="11"/>
  <c r="P8707" i="11"/>
  <c r="Q8707" i="11" s="1"/>
  <c r="O8707" i="11"/>
  <c r="P8515" i="11"/>
  <c r="Q8515" i="11" s="1"/>
  <c r="O8515" i="11"/>
  <c r="P8275" i="11"/>
  <c r="Q8275" i="11" s="1"/>
  <c r="O8275" i="11"/>
  <c r="P8019" i="11"/>
  <c r="Q8019" i="11" s="1"/>
  <c r="O8019" i="11"/>
  <c r="P7779" i="11"/>
  <c r="Q7779" i="11" s="1"/>
  <c r="O7779" i="11"/>
  <c r="P7539" i="11"/>
  <c r="Q7539" i="11" s="1"/>
  <c r="O7539" i="11"/>
  <c r="P7299" i="11"/>
  <c r="Q7299" i="11" s="1"/>
  <c r="O7299" i="11"/>
  <c r="P7123" i="11"/>
  <c r="Q7123" i="11" s="1"/>
  <c r="O7123" i="11"/>
  <c r="P6931" i="11"/>
  <c r="Q6931" i="11" s="1"/>
  <c r="O6931" i="11"/>
  <c r="P6723" i="11"/>
  <c r="Q6723" i="11" s="1"/>
  <c r="O6723" i="11"/>
  <c r="P6499" i="11"/>
  <c r="Q6499" i="11" s="1"/>
  <c r="O6499" i="11"/>
  <c r="P6291" i="11"/>
  <c r="Q6291" i="11" s="1"/>
  <c r="O6291" i="11"/>
  <c r="P6019" i="11"/>
  <c r="Q6019" i="11" s="1"/>
  <c r="O6019" i="11"/>
  <c r="P5667" i="11"/>
  <c r="Q5667" i="11" s="1"/>
  <c r="O5667" i="11"/>
  <c r="P5315" i="11"/>
  <c r="Q5315" i="11" s="1"/>
  <c r="O5315" i="11"/>
  <c r="P4931" i="11"/>
  <c r="Q4931" i="11" s="1"/>
  <c r="O4931" i="11"/>
  <c r="P4467" i="11"/>
  <c r="Q4467" i="11" s="1"/>
  <c r="O4467" i="11"/>
  <c r="P3859" i="11"/>
  <c r="Q3859" i="11" s="1"/>
  <c r="O3859" i="11"/>
  <c r="P3123" i="11"/>
  <c r="Q3123" i="11" s="1"/>
  <c r="O3123" i="11"/>
  <c r="P2131" i="11"/>
  <c r="Q2131" i="11" s="1"/>
  <c r="O2131" i="11"/>
  <c r="P803" i="11"/>
  <c r="Q803" i="11" s="1"/>
  <c r="O803" i="11"/>
  <c r="P9842" i="11"/>
  <c r="Q9842" i="11" s="1"/>
  <c r="O9842" i="11"/>
  <c r="P9953" i="11"/>
  <c r="Q9953" i="11" s="1"/>
  <c r="O9953" i="11"/>
  <c r="P9809" i="11"/>
  <c r="Q9809" i="11" s="1"/>
  <c r="O9809" i="11"/>
  <c r="P9697" i="11"/>
  <c r="Q9697" i="11" s="1"/>
  <c r="O9697" i="11"/>
  <c r="P9633" i="11"/>
  <c r="Q9633" i="11" s="1"/>
  <c r="O9633" i="11"/>
  <c r="P9569" i="11"/>
  <c r="Q9569" i="11" s="1"/>
  <c r="O9569" i="11"/>
  <c r="P9457" i="11"/>
  <c r="Q9457" i="11" s="1"/>
  <c r="O9457" i="11"/>
  <c r="P9185" i="11"/>
  <c r="Q9185" i="11" s="1"/>
  <c r="O9185" i="11"/>
  <c r="P9983" i="11"/>
  <c r="Q9983" i="11" s="1"/>
  <c r="O9983" i="11"/>
  <c r="P9951" i="11"/>
  <c r="Q9951" i="11" s="1"/>
  <c r="O9951" i="11"/>
  <c r="P9919" i="11"/>
  <c r="Q9919" i="11" s="1"/>
  <c r="O9919" i="11"/>
  <c r="P9871" i="11"/>
  <c r="Q9871" i="11" s="1"/>
  <c r="O9871" i="11"/>
  <c r="P9823" i="11"/>
  <c r="Q9823" i="11" s="1"/>
  <c r="O9823" i="11"/>
  <c r="P9711" i="11"/>
  <c r="Q9711" i="11" s="1"/>
  <c r="O9711" i="11"/>
  <c r="P9998" i="11"/>
  <c r="Q9998" i="11" s="1"/>
  <c r="O9998" i="11"/>
  <c r="P9982" i="11"/>
  <c r="Q9982" i="11" s="1"/>
  <c r="O9982" i="11"/>
  <c r="P9966" i="11"/>
  <c r="Q9966" i="11" s="1"/>
  <c r="O9966" i="11"/>
  <c r="P9950" i="11"/>
  <c r="Q9950" i="11" s="1"/>
  <c r="O9950" i="11"/>
  <c r="P9934" i="11"/>
  <c r="Q9934" i="11" s="1"/>
  <c r="O9934" i="11"/>
  <c r="P9918" i="11"/>
  <c r="Q9918" i="11" s="1"/>
  <c r="O9918" i="11"/>
  <c r="P9902" i="11"/>
  <c r="Q9902" i="11" s="1"/>
  <c r="O9902" i="11"/>
  <c r="P9886" i="11"/>
  <c r="Q9886" i="11" s="1"/>
  <c r="O9886" i="11"/>
  <c r="P9870" i="11"/>
  <c r="Q9870" i="11" s="1"/>
  <c r="O9870" i="11"/>
  <c r="P9854" i="11"/>
  <c r="Q9854" i="11" s="1"/>
  <c r="O9854" i="11"/>
  <c r="P9838" i="11"/>
  <c r="Q9838" i="11" s="1"/>
  <c r="O9838" i="11"/>
  <c r="P9822" i="11"/>
  <c r="Q9822" i="11" s="1"/>
  <c r="O9822" i="11"/>
  <c r="P9806" i="11"/>
  <c r="Q9806" i="11" s="1"/>
  <c r="O9806" i="11"/>
  <c r="P9790" i="11"/>
  <c r="Q9790" i="11" s="1"/>
  <c r="O9790" i="11"/>
  <c r="P9774" i="11"/>
  <c r="Q9774" i="11" s="1"/>
  <c r="O9774" i="11"/>
  <c r="P9758" i="11"/>
  <c r="Q9758" i="11" s="1"/>
  <c r="O9758" i="11"/>
  <c r="P9742" i="11"/>
  <c r="Q9742" i="11" s="1"/>
  <c r="O9742" i="11"/>
  <c r="P9726" i="11"/>
  <c r="Q9726" i="11" s="1"/>
  <c r="O9726" i="11"/>
  <c r="P9710" i="11"/>
  <c r="Q9710" i="11" s="1"/>
  <c r="O9710" i="11"/>
  <c r="P9694" i="11"/>
  <c r="Q9694" i="11" s="1"/>
  <c r="O9694" i="11"/>
  <c r="P9678" i="11"/>
  <c r="Q9678" i="11" s="1"/>
  <c r="O9678" i="11"/>
  <c r="P9662" i="11"/>
  <c r="Q9662" i="11" s="1"/>
  <c r="O9662" i="11"/>
  <c r="P9646" i="11"/>
  <c r="Q9646" i="11" s="1"/>
  <c r="O9646" i="11"/>
  <c r="P9630" i="11"/>
  <c r="Q9630" i="11" s="1"/>
  <c r="O9630" i="11"/>
  <c r="P9614" i="11"/>
  <c r="Q9614" i="11" s="1"/>
  <c r="O9614" i="11"/>
  <c r="P9598" i="11"/>
  <c r="Q9598" i="11" s="1"/>
  <c r="O9598" i="11"/>
  <c r="P9582" i="11"/>
  <c r="Q9582" i="11" s="1"/>
  <c r="O9582" i="11"/>
  <c r="P9566" i="11"/>
  <c r="Q9566" i="11" s="1"/>
  <c r="O9566" i="11"/>
  <c r="P9550" i="11"/>
  <c r="Q9550" i="11" s="1"/>
  <c r="O9550" i="11"/>
  <c r="P9534" i="11"/>
  <c r="Q9534" i="11" s="1"/>
  <c r="O9534" i="11"/>
  <c r="P9518" i="11"/>
  <c r="Q9518" i="11" s="1"/>
  <c r="O9518" i="11"/>
  <c r="P9502" i="11"/>
  <c r="Q9502" i="11" s="1"/>
  <c r="O9502" i="11"/>
  <c r="P9486" i="11"/>
  <c r="Q9486" i="11" s="1"/>
  <c r="O9486" i="11"/>
  <c r="P9470" i="11"/>
  <c r="Q9470" i="11" s="1"/>
  <c r="O9470" i="11"/>
  <c r="P9454" i="11"/>
  <c r="Q9454" i="11" s="1"/>
  <c r="O9454" i="11"/>
  <c r="P9438" i="11"/>
  <c r="Q9438" i="11" s="1"/>
  <c r="O9438" i="11"/>
  <c r="P9422" i="11"/>
  <c r="Q9422" i="11" s="1"/>
  <c r="O9422" i="11"/>
  <c r="P9406" i="11"/>
  <c r="Q9406" i="11" s="1"/>
  <c r="O9406" i="11"/>
  <c r="P9390" i="11"/>
  <c r="Q9390" i="11" s="1"/>
  <c r="O9390" i="11"/>
  <c r="P9374" i="11"/>
  <c r="Q9374" i="11" s="1"/>
  <c r="O9374" i="11"/>
  <c r="P9358" i="11"/>
  <c r="Q9358" i="11" s="1"/>
  <c r="O9358" i="11"/>
  <c r="P9342" i="11"/>
  <c r="Q9342" i="11" s="1"/>
  <c r="O9342" i="11"/>
  <c r="P9326" i="11"/>
  <c r="Q9326" i="11" s="1"/>
  <c r="O9326" i="11"/>
  <c r="P9310" i="11"/>
  <c r="Q9310" i="11" s="1"/>
  <c r="O9310" i="11"/>
  <c r="P9294" i="11"/>
  <c r="Q9294" i="11" s="1"/>
  <c r="O9294" i="11"/>
  <c r="P9278" i="11"/>
  <c r="Q9278" i="11" s="1"/>
  <c r="O9278" i="11"/>
  <c r="P9262" i="11"/>
  <c r="Q9262" i="11" s="1"/>
  <c r="O9262" i="11"/>
  <c r="P9246" i="11"/>
  <c r="Q9246" i="11" s="1"/>
  <c r="O9246" i="11"/>
  <c r="P9230" i="11"/>
  <c r="Q9230" i="11" s="1"/>
  <c r="O9230" i="11"/>
  <c r="P9214" i="11"/>
  <c r="Q9214" i="11" s="1"/>
  <c r="O9214" i="11"/>
  <c r="P9198" i="11"/>
  <c r="Q9198" i="11" s="1"/>
  <c r="O9198" i="11"/>
  <c r="P9182" i="11"/>
  <c r="Q9182" i="11" s="1"/>
  <c r="O9182" i="11"/>
  <c r="P9166" i="11"/>
  <c r="Q9166" i="11" s="1"/>
  <c r="O9166" i="11"/>
  <c r="P9150" i="11"/>
  <c r="Q9150" i="11" s="1"/>
  <c r="O9150" i="11"/>
  <c r="P9134" i="11"/>
  <c r="Q9134" i="11" s="1"/>
  <c r="O9134" i="11"/>
  <c r="P9118" i="11"/>
  <c r="Q9118" i="11" s="1"/>
  <c r="O9118" i="11"/>
  <c r="P9102" i="11"/>
  <c r="Q9102" i="11" s="1"/>
  <c r="O9102" i="11"/>
  <c r="P9086" i="11"/>
  <c r="Q9086" i="11" s="1"/>
  <c r="O9086" i="11"/>
  <c r="P9070" i="11"/>
  <c r="Q9070" i="11" s="1"/>
  <c r="O9070" i="11"/>
  <c r="P9054" i="11"/>
  <c r="Q9054" i="11" s="1"/>
  <c r="O9054" i="11"/>
  <c r="P9038" i="11"/>
  <c r="Q9038" i="11" s="1"/>
  <c r="O9038" i="11"/>
  <c r="P9022" i="11"/>
  <c r="Q9022" i="11" s="1"/>
  <c r="O9022" i="11"/>
  <c r="P9006" i="11"/>
  <c r="Q9006" i="11" s="1"/>
  <c r="O9006" i="11"/>
  <c r="P8990" i="11"/>
  <c r="Q8990" i="11" s="1"/>
  <c r="O8990" i="11"/>
  <c r="P8974" i="11"/>
  <c r="Q8974" i="11" s="1"/>
  <c r="O8974" i="11"/>
  <c r="P8958" i="11"/>
  <c r="Q8958" i="11" s="1"/>
  <c r="O8958" i="11"/>
  <c r="P8942" i="11"/>
  <c r="Q8942" i="11" s="1"/>
  <c r="O8942" i="11"/>
  <c r="P8926" i="11"/>
  <c r="Q8926" i="11" s="1"/>
  <c r="O8926" i="11"/>
  <c r="P8910" i="11"/>
  <c r="Q8910" i="11" s="1"/>
  <c r="O8910" i="11"/>
  <c r="P8894" i="11"/>
  <c r="Q8894" i="11" s="1"/>
  <c r="O8894" i="11"/>
  <c r="P8878" i="11"/>
  <c r="Q8878" i="11" s="1"/>
  <c r="O8878" i="11"/>
  <c r="P8862" i="11"/>
  <c r="Q8862" i="11" s="1"/>
  <c r="O8862" i="11"/>
  <c r="P8846" i="11"/>
  <c r="Q8846" i="11" s="1"/>
  <c r="O8846" i="11"/>
  <c r="P8830" i="11"/>
  <c r="Q8830" i="11" s="1"/>
  <c r="O8830" i="11"/>
  <c r="P8814" i="11"/>
  <c r="Q8814" i="11" s="1"/>
  <c r="O8814" i="11"/>
  <c r="P8798" i="11"/>
  <c r="Q8798" i="11" s="1"/>
  <c r="O8798" i="11"/>
  <c r="P8782" i="11"/>
  <c r="Q8782" i="11" s="1"/>
  <c r="O8782" i="11"/>
  <c r="P8766" i="11"/>
  <c r="Q8766" i="11" s="1"/>
  <c r="O8766" i="11"/>
  <c r="P8750" i="11"/>
  <c r="Q8750" i="11" s="1"/>
  <c r="O8750" i="11"/>
  <c r="P8734" i="11"/>
  <c r="Q8734" i="11" s="1"/>
  <c r="O8734" i="11"/>
  <c r="P8718" i="11"/>
  <c r="Q8718" i="11" s="1"/>
  <c r="O8718" i="11"/>
  <c r="P8702" i="11"/>
  <c r="Q8702" i="11" s="1"/>
  <c r="O8702" i="11"/>
  <c r="P8686" i="11"/>
  <c r="Q8686" i="11" s="1"/>
  <c r="O8686" i="11"/>
  <c r="P8670" i="11"/>
  <c r="Q8670" i="11" s="1"/>
  <c r="O8670" i="11"/>
  <c r="P8654" i="11"/>
  <c r="Q8654" i="11" s="1"/>
  <c r="O8654" i="11"/>
  <c r="P8638" i="11"/>
  <c r="Q8638" i="11" s="1"/>
  <c r="O8638" i="11"/>
  <c r="P8622" i="11"/>
  <c r="Q8622" i="11" s="1"/>
  <c r="O8622" i="11"/>
  <c r="P8606" i="11"/>
  <c r="Q8606" i="11" s="1"/>
  <c r="O8606" i="11"/>
  <c r="P8590" i="11"/>
  <c r="Q8590" i="11" s="1"/>
  <c r="O8590" i="11"/>
  <c r="P8574" i="11"/>
  <c r="Q8574" i="11" s="1"/>
  <c r="O8574" i="11"/>
  <c r="P8558" i="11"/>
  <c r="Q8558" i="11" s="1"/>
  <c r="O8558" i="11"/>
  <c r="P8542" i="11"/>
  <c r="Q8542" i="11" s="1"/>
  <c r="O8542" i="11"/>
  <c r="P8526" i="11"/>
  <c r="Q8526" i="11" s="1"/>
  <c r="O8526" i="11"/>
  <c r="P8510" i="11"/>
  <c r="Q8510" i="11" s="1"/>
  <c r="O8510" i="11"/>
  <c r="P8494" i="11"/>
  <c r="Q8494" i="11" s="1"/>
  <c r="O8494" i="11"/>
  <c r="P8478" i="11"/>
  <c r="Q8478" i="11" s="1"/>
  <c r="O8478" i="11"/>
  <c r="P8462" i="11"/>
  <c r="Q8462" i="11" s="1"/>
  <c r="O8462" i="11"/>
  <c r="P8446" i="11"/>
  <c r="Q8446" i="11" s="1"/>
  <c r="O8446" i="11"/>
  <c r="P8430" i="11"/>
  <c r="Q8430" i="11" s="1"/>
  <c r="O8430" i="11"/>
  <c r="P8414" i="11"/>
  <c r="Q8414" i="11" s="1"/>
  <c r="O8414" i="11"/>
  <c r="P9972" i="11"/>
  <c r="Q9972" i="11" s="1"/>
  <c r="O9972" i="11"/>
  <c r="P9684" i="11"/>
  <c r="Q9684" i="11" s="1"/>
  <c r="O9684" i="11"/>
  <c r="P9428" i="11"/>
  <c r="Q9428" i="11" s="1"/>
  <c r="O9428" i="11"/>
  <c r="P9108" i="11"/>
  <c r="Q9108" i="11" s="1"/>
  <c r="O9108" i="11"/>
  <c r="P8868" i="11"/>
  <c r="Q8868" i="11" s="1"/>
  <c r="O8868" i="11"/>
  <c r="P8628" i="11"/>
  <c r="Q8628" i="11" s="1"/>
  <c r="O8628" i="11"/>
  <c r="P8404" i="11"/>
  <c r="Q8404" i="11" s="1"/>
  <c r="O8404" i="11"/>
  <c r="P8164" i="11"/>
  <c r="Q8164" i="11" s="1"/>
  <c r="O8164" i="11"/>
  <c r="P9923" i="11"/>
  <c r="Q9923" i="11" s="1"/>
  <c r="O9923" i="11"/>
  <c r="P9731" i="11"/>
  <c r="Q9731" i="11" s="1"/>
  <c r="O9731" i="11"/>
  <c r="P9571" i="11"/>
  <c r="Q9571" i="11" s="1"/>
  <c r="O9571" i="11"/>
  <c r="P9427" i="11"/>
  <c r="Q9427" i="11" s="1"/>
  <c r="O9427" i="11"/>
  <c r="P9267" i="11"/>
  <c r="Q9267" i="11" s="1"/>
  <c r="O9267" i="11"/>
  <c r="P9123" i="11"/>
  <c r="Q9123" i="11" s="1"/>
  <c r="O9123" i="11"/>
  <c r="P8931" i="11"/>
  <c r="Q8931" i="11" s="1"/>
  <c r="O8931" i="11"/>
  <c r="P8771" i="11"/>
  <c r="Q8771" i="11" s="1"/>
  <c r="O8771" i="11"/>
  <c r="P8595" i="11"/>
  <c r="Q8595" i="11" s="1"/>
  <c r="O8595" i="11"/>
  <c r="P8419" i="11"/>
  <c r="Q8419" i="11" s="1"/>
  <c r="O8419" i="11"/>
  <c r="P8259" i="11"/>
  <c r="Q8259" i="11" s="1"/>
  <c r="O8259" i="11"/>
  <c r="P8099" i="11"/>
  <c r="Q8099" i="11" s="1"/>
  <c r="O8099" i="11"/>
  <c r="P7939" i="11"/>
  <c r="Q7939" i="11" s="1"/>
  <c r="O7939" i="11"/>
  <c r="P7795" i="11"/>
  <c r="Q7795" i="11" s="1"/>
  <c r="O7795" i="11"/>
  <c r="P7651" i="11"/>
  <c r="Q7651" i="11" s="1"/>
  <c r="O7651" i="11"/>
  <c r="P7475" i="11"/>
  <c r="Q7475" i="11" s="1"/>
  <c r="O7475" i="11"/>
  <c r="P7347" i="11"/>
  <c r="Q7347" i="11" s="1"/>
  <c r="O7347" i="11"/>
  <c r="P7187" i="11"/>
  <c r="Q7187" i="11" s="1"/>
  <c r="O7187" i="11"/>
  <c r="P7075" i="11"/>
  <c r="Q7075" i="11" s="1"/>
  <c r="O7075" i="11"/>
  <c r="P6947" i="11"/>
  <c r="Q6947" i="11" s="1"/>
  <c r="O6947" i="11"/>
  <c r="P6819" i="11"/>
  <c r="Q6819" i="11" s="1"/>
  <c r="O6819" i="11"/>
  <c r="P6707" i="11"/>
  <c r="Q6707" i="11" s="1"/>
  <c r="O6707" i="11"/>
  <c r="P6579" i="11"/>
  <c r="Q6579" i="11" s="1"/>
  <c r="O6579" i="11"/>
  <c r="P6467" i="11"/>
  <c r="Q6467" i="11" s="1"/>
  <c r="O6467" i="11"/>
  <c r="P6339" i="11"/>
  <c r="Q6339" i="11" s="1"/>
  <c r="O6339" i="11"/>
  <c r="P6179" i="11"/>
  <c r="Q6179" i="11" s="1"/>
  <c r="O6179" i="11"/>
  <c r="P6099" i="11"/>
  <c r="Q6099" i="11" s="1"/>
  <c r="O6099" i="11"/>
  <c r="P5987" i="11"/>
  <c r="Q5987" i="11" s="1"/>
  <c r="O5987" i="11"/>
  <c r="P5827" i="11"/>
  <c r="Q5827" i="11" s="1"/>
  <c r="O5827" i="11"/>
  <c r="P5747" i="11"/>
  <c r="Q5747" i="11" s="1"/>
  <c r="O5747" i="11"/>
  <c r="P5635" i="11"/>
  <c r="Q5635" i="11" s="1"/>
  <c r="O5635" i="11"/>
  <c r="P5475" i="11"/>
  <c r="Q5475" i="11" s="1"/>
  <c r="O5475" i="11"/>
  <c r="P5363" i="11"/>
  <c r="Q5363" i="11" s="1"/>
  <c r="O5363" i="11"/>
  <c r="P5219" i="11"/>
  <c r="Q5219" i="11" s="1"/>
  <c r="O5219" i="11"/>
  <c r="P5075" i="11"/>
  <c r="Q5075" i="11" s="1"/>
  <c r="O5075" i="11"/>
  <c r="P4915" i="11"/>
  <c r="Q4915" i="11" s="1"/>
  <c r="O4915" i="11"/>
  <c r="P4803" i="11"/>
  <c r="Q4803" i="11" s="1"/>
  <c r="O4803" i="11"/>
  <c r="P4675" i="11"/>
  <c r="Q4675" i="11" s="1"/>
  <c r="O4675" i="11"/>
  <c r="P4579" i="11"/>
  <c r="Q4579" i="11" s="1"/>
  <c r="O4579" i="11"/>
  <c r="P4419" i="11"/>
  <c r="Q4419" i="11" s="1"/>
  <c r="O4419" i="11"/>
  <c r="P4291" i="11"/>
  <c r="Q4291" i="11" s="1"/>
  <c r="O4291" i="11"/>
  <c r="P4179" i="11"/>
  <c r="Q4179" i="11" s="1"/>
  <c r="O4179" i="11"/>
  <c r="P4083" i="11"/>
  <c r="Q4083" i="11" s="1"/>
  <c r="O4083" i="11"/>
  <c r="P3923" i="11"/>
  <c r="Q3923" i="11" s="1"/>
  <c r="O3923" i="11"/>
  <c r="P3795" i="11"/>
  <c r="Q3795" i="11" s="1"/>
  <c r="O3795" i="11"/>
  <c r="P3715" i="11"/>
  <c r="Q3715" i="11" s="1"/>
  <c r="O3715" i="11"/>
  <c r="P3635" i="11"/>
  <c r="Q3635" i="11" s="1"/>
  <c r="O3635" i="11"/>
  <c r="P3507" i="11"/>
  <c r="Q3507" i="11" s="1"/>
  <c r="O3507" i="11"/>
  <c r="P3427" i="11"/>
  <c r="Q3427" i="11" s="1"/>
  <c r="O3427" i="11"/>
  <c r="P3315" i="11"/>
  <c r="Q3315" i="11" s="1"/>
  <c r="O3315" i="11"/>
  <c r="P3219" i="11"/>
  <c r="Q3219" i="11" s="1"/>
  <c r="O3219" i="11"/>
  <c r="P3059" i="11"/>
  <c r="Q3059" i="11" s="1"/>
  <c r="O3059" i="11"/>
  <c r="P2995" i="11"/>
  <c r="Q2995" i="11" s="1"/>
  <c r="O2995" i="11"/>
  <c r="P2915" i="11"/>
  <c r="Q2915" i="11" s="1"/>
  <c r="O2915" i="11"/>
  <c r="P2803" i="11"/>
  <c r="Q2803" i="11" s="1"/>
  <c r="O2803" i="11"/>
  <c r="P2739" i="11"/>
  <c r="Q2739" i="11" s="1"/>
  <c r="O2739" i="11"/>
  <c r="P2659" i="11"/>
  <c r="Q2659" i="11" s="1"/>
  <c r="O2659" i="11"/>
  <c r="P2563" i="11"/>
  <c r="Q2563" i="11" s="1"/>
  <c r="O2563" i="11"/>
  <c r="P2499" i="11"/>
  <c r="Q2499" i="11" s="1"/>
  <c r="O2499" i="11"/>
  <c r="P2403" i="11"/>
  <c r="Q2403" i="11" s="1"/>
  <c r="O2403" i="11"/>
  <c r="P2307" i="11"/>
  <c r="Q2307" i="11" s="1"/>
  <c r="O2307" i="11"/>
  <c r="P2211" i="11"/>
  <c r="Q2211" i="11" s="1"/>
  <c r="O2211" i="11"/>
  <c r="P2115" i="11"/>
  <c r="Q2115" i="11" s="1"/>
  <c r="O2115" i="11"/>
  <c r="P2051" i="11"/>
  <c r="Q2051" i="11" s="1"/>
  <c r="O2051" i="11"/>
  <c r="P1971" i="11"/>
  <c r="Q1971" i="11" s="1"/>
  <c r="O1971" i="11"/>
  <c r="P1875" i="11"/>
  <c r="Q1875" i="11" s="1"/>
  <c r="O1875" i="11"/>
  <c r="P1795" i="11"/>
  <c r="Q1795" i="11" s="1"/>
  <c r="O1795" i="11"/>
  <c r="P1635" i="11"/>
  <c r="Q1635" i="11" s="1"/>
  <c r="O1635" i="11"/>
  <c r="P1283" i="11"/>
  <c r="Q1283" i="11" s="1"/>
  <c r="O1283" i="11"/>
  <c r="P403" i="11"/>
  <c r="Q403" i="11" s="1"/>
  <c r="O403" i="11"/>
  <c r="P9762" i="11"/>
  <c r="Q9762" i="11" s="1"/>
  <c r="O9762" i="11"/>
  <c r="P9997" i="11"/>
  <c r="Q9997" i="11" s="1"/>
  <c r="O9997" i="11"/>
  <c r="P9981" i="11"/>
  <c r="Q9981" i="11" s="1"/>
  <c r="O9981" i="11"/>
  <c r="P9965" i="11"/>
  <c r="Q9965" i="11" s="1"/>
  <c r="O9965" i="11"/>
  <c r="P9949" i="11"/>
  <c r="Q9949" i="11" s="1"/>
  <c r="O9949" i="11"/>
  <c r="P9933" i="11"/>
  <c r="Q9933" i="11" s="1"/>
  <c r="O9933" i="11"/>
  <c r="P9917" i="11"/>
  <c r="Q9917" i="11" s="1"/>
  <c r="O9917" i="11"/>
  <c r="P9901" i="11"/>
  <c r="Q9901" i="11" s="1"/>
  <c r="O9901" i="11"/>
  <c r="P9885" i="11"/>
  <c r="Q9885" i="11" s="1"/>
  <c r="O9885" i="11"/>
  <c r="P9869" i="11"/>
  <c r="Q9869" i="11" s="1"/>
  <c r="O9869" i="11"/>
  <c r="P9853" i="11"/>
  <c r="Q9853" i="11" s="1"/>
  <c r="O9853" i="11"/>
  <c r="P9837" i="11"/>
  <c r="Q9837" i="11" s="1"/>
  <c r="O9837" i="11"/>
  <c r="P9821" i="11"/>
  <c r="Q9821" i="11" s="1"/>
  <c r="O9821" i="11"/>
  <c r="P9805" i="11"/>
  <c r="Q9805" i="11" s="1"/>
  <c r="O9805" i="11"/>
  <c r="P9789" i="11"/>
  <c r="Q9789" i="11" s="1"/>
  <c r="O9789" i="11"/>
  <c r="P9773" i="11"/>
  <c r="Q9773" i="11" s="1"/>
  <c r="O9773" i="11"/>
  <c r="P9757" i="11"/>
  <c r="Q9757" i="11" s="1"/>
  <c r="O9757" i="11"/>
  <c r="P9741" i="11"/>
  <c r="Q9741" i="11" s="1"/>
  <c r="O9741" i="11"/>
  <c r="P9725" i="11"/>
  <c r="Q9725" i="11" s="1"/>
  <c r="O9725" i="11"/>
  <c r="P9709" i="11"/>
  <c r="Q9709" i="11" s="1"/>
  <c r="O9709" i="11"/>
  <c r="P9693" i="11"/>
  <c r="Q9693" i="11" s="1"/>
  <c r="O9693" i="11"/>
  <c r="P9677" i="11"/>
  <c r="Q9677" i="11" s="1"/>
  <c r="O9677" i="11"/>
  <c r="P9661" i="11"/>
  <c r="Q9661" i="11" s="1"/>
  <c r="O9661" i="11"/>
  <c r="P9645" i="11"/>
  <c r="Q9645" i="11" s="1"/>
  <c r="O9645" i="11"/>
  <c r="P9629" i="11"/>
  <c r="Q9629" i="11" s="1"/>
  <c r="O9629" i="11"/>
  <c r="P9613" i="11"/>
  <c r="Q9613" i="11" s="1"/>
  <c r="O9613" i="11"/>
  <c r="P9597" i="11"/>
  <c r="Q9597" i="11" s="1"/>
  <c r="O9597" i="11"/>
  <c r="P9581" i="11"/>
  <c r="Q9581" i="11" s="1"/>
  <c r="O9581" i="11"/>
  <c r="P9565" i="11"/>
  <c r="Q9565" i="11" s="1"/>
  <c r="O9565" i="11"/>
  <c r="P9549" i="11"/>
  <c r="Q9549" i="11" s="1"/>
  <c r="O9549" i="11"/>
  <c r="P9533" i="11"/>
  <c r="Q9533" i="11" s="1"/>
  <c r="O9533" i="11"/>
  <c r="P9517" i="11"/>
  <c r="Q9517" i="11" s="1"/>
  <c r="O9517" i="11"/>
  <c r="P9501" i="11"/>
  <c r="Q9501" i="11" s="1"/>
  <c r="O9501" i="11"/>
  <c r="P9485" i="11"/>
  <c r="Q9485" i="11" s="1"/>
  <c r="O9485" i="11"/>
  <c r="P9469" i="11"/>
  <c r="Q9469" i="11" s="1"/>
  <c r="O9469" i="11"/>
  <c r="P9453" i="11"/>
  <c r="Q9453" i="11" s="1"/>
  <c r="O9453" i="11"/>
  <c r="P9437" i="11"/>
  <c r="Q9437" i="11" s="1"/>
  <c r="O9437" i="11"/>
  <c r="P9421" i="11"/>
  <c r="Q9421" i="11" s="1"/>
  <c r="O9421" i="11"/>
  <c r="P9405" i="11"/>
  <c r="Q9405" i="11" s="1"/>
  <c r="O9405" i="11"/>
  <c r="P9389" i="11"/>
  <c r="Q9389" i="11" s="1"/>
  <c r="O9389" i="11"/>
  <c r="P9373" i="11"/>
  <c r="Q9373" i="11" s="1"/>
  <c r="O9373" i="11"/>
  <c r="P9357" i="11"/>
  <c r="Q9357" i="11" s="1"/>
  <c r="O9357" i="11"/>
  <c r="P9341" i="11"/>
  <c r="Q9341" i="11" s="1"/>
  <c r="O9341" i="11"/>
  <c r="P9325" i="11"/>
  <c r="Q9325" i="11" s="1"/>
  <c r="O9325" i="11"/>
  <c r="P9309" i="11"/>
  <c r="Q9309" i="11" s="1"/>
  <c r="O9309" i="11"/>
  <c r="P9293" i="11"/>
  <c r="Q9293" i="11" s="1"/>
  <c r="O9293" i="11"/>
  <c r="P9277" i="11"/>
  <c r="Q9277" i="11" s="1"/>
  <c r="O9277" i="11"/>
  <c r="P9261" i="11"/>
  <c r="Q9261" i="11" s="1"/>
  <c r="O9261" i="11"/>
  <c r="P9245" i="11"/>
  <c r="Q9245" i="11" s="1"/>
  <c r="O9245" i="11"/>
  <c r="P9229" i="11"/>
  <c r="Q9229" i="11" s="1"/>
  <c r="O9229" i="11"/>
  <c r="P9213" i="11"/>
  <c r="Q9213" i="11" s="1"/>
  <c r="O9213" i="11"/>
  <c r="P9197" i="11"/>
  <c r="Q9197" i="11" s="1"/>
  <c r="O9197" i="11"/>
  <c r="P9181" i="11"/>
  <c r="Q9181" i="11" s="1"/>
  <c r="O9181" i="11"/>
  <c r="P9165" i="11"/>
  <c r="Q9165" i="11" s="1"/>
  <c r="O9165" i="11"/>
  <c r="P9149" i="11"/>
  <c r="Q9149" i="11" s="1"/>
  <c r="O9149" i="11"/>
  <c r="P9133" i="11"/>
  <c r="Q9133" i="11" s="1"/>
  <c r="O9133" i="11"/>
  <c r="P9117" i="11"/>
  <c r="Q9117" i="11" s="1"/>
  <c r="O9117" i="11"/>
  <c r="P9101" i="11"/>
  <c r="Q9101" i="11" s="1"/>
  <c r="O9101" i="11"/>
  <c r="P9085" i="11"/>
  <c r="Q9085" i="11" s="1"/>
  <c r="O9085" i="11"/>
  <c r="P9069" i="11"/>
  <c r="Q9069" i="11" s="1"/>
  <c r="O9069" i="11"/>
  <c r="P9053" i="11"/>
  <c r="Q9053" i="11" s="1"/>
  <c r="O9053" i="11"/>
  <c r="P9037" i="11"/>
  <c r="Q9037" i="11" s="1"/>
  <c r="O9037" i="11"/>
  <c r="P9021" i="11"/>
  <c r="Q9021" i="11" s="1"/>
  <c r="O9021" i="11"/>
  <c r="P9005" i="11"/>
  <c r="Q9005" i="11" s="1"/>
  <c r="O9005" i="11"/>
  <c r="P8989" i="11"/>
  <c r="Q8989" i="11" s="1"/>
  <c r="O8989" i="11"/>
  <c r="P8973" i="11"/>
  <c r="Q8973" i="11" s="1"/>
  <c r="O8973" i="11"/>
  <c r="P8957" i="11"/>
  <c r="Q8957" i="11" s="1"/>
  <c r="O8957" i="11"/>
  <c r="P8941" i="11"/>
  <c r="Q8941" i="11" s="1"/>
  <c r="O8941" i="11"/>
  <c r="P8925" i="11"/>
  <c r="Q8925" i="11" s="1"/>
  <c r="O8925" i="11"/>
  <c r="P8909" i="11"/>
  <c r="Q8909" i="11" s="1"/>
  <c r="O8909" i="11"/>
  <c r="P8893" i="11"/>
  <c r="Q8893" i="11" s="1"/>
  <c r="O8893" i="11"/>
  <c r="P8877" i="11"/>
  <c r="Q8877" i="11" s="1"/>
  <c r="O8877" i="11"/>
  <c r="P8861" i="11"/>
  <c r="Q8861" i="11" s="1"/>
  <c r="O8861" i="11"/>
  <c r="P8845" i="11"/>
  <c r="Q8845" i="11" s="1"/>
  <c r="O8845" i="11"/>
  <c r="P8829" i="11"/>
  <c r="Q8829" i="11" s="1"/>
  <c r="O8829" i="11"/>
  <c r="P8813" i="11"/>
  <c r="Q8813" i="11" s="1"/>
  <c r="O8813" i="11"/>
  <c r="P8797" i="11"/>
  <c r="Q8797" i="11" s="1"/>
  <c r="O8797" i="11"/>
  <c r="P8781" i="11"/>
  <c r="Q8781" i="11" s="1"/>
  <c r="O8781" i="11"/>
  <c r="P8765" i="11"/>
  <c r="Q8765" i="11" s="1"/>
  <c r="O8765" i="11"/>
  <c r="P8749" i="11"/>
  <c r="Q8749" i="11" s="1"/>
  <c r="O8749" i="11"/>
  <c r="P8733" i="11"/>
  <c r="Q8733" i="11" s="1"/>
  <c r="O8733" i="11"/>
  <c r="P8717" i="11"/>
  <c r="Q8717" i="11" s="1"/>
  <c r="O8717" i="11"/>
  <c r="P8701" i="11"/>
  <c r="Q8701" i="11" s="1"/>
  <c r="O8701" i="11"/>
  <c r="P8685" i="11"/>
  <c r="Q8685" i="11" s="1"/>
  <c r="O8685" i="11"/>
  <c r="P8669" i="11"/>
  <c r="Q8669" i="11" s="1"/>
  <c r="O8669" i="11"/>
  <c r="P8653" i="11"/>
  <c r="Q8653" i="11" s="1"/>
  <c r="O8653" i="11"/>
  <c r="P8637" i="11"/>
  <c r="Q8637" i="11" s="1"/>
  <c r="O8637" i="11"/>
  <c r="P8621" i="11"/>
  <c r="Q8621" i="11" s="1"/>
  <c r="O8621" i="11"/>
  <c r="P8605" i="11"/>
  <c r="Q8605" i="11" s="1"/>
  <c r="O8605" i="11"/>
  <c r="P8589" i="11"/>
  <c r="Q8589" i="11" s="1"/>
  <c r="O8589" i="11"/>
  <c r="P8573" i="11"/>
  <c r="Q8573" i="11" s="1"/>
  <c r="O8573" i="11"/>
  <c r="P8557" i="11"/>
  <c r="Q8557" i="11" s="1"/>
  <c r="O8557" i="11"/>
  <c r="P8541" i="11"/>
  <c r="Q8541" i="11" s="1"/>
  <c r="O8541" i="11"/>
  <c r="P8525" i="11"/>
  <c r="Q8525" i="11" s="1"/>
  <c r="O8525" i="11"/>
  <c r="P8509" i="11"/>
  <c r="Q8509" i="11" s="1"/>
  <c r="O8509" i="11"/>
  <c r="P8493" i="11"/>
  <c r="Q8493" i="11" s="1"/>
  <c r="O8493" i="11"/>
  <c r="P8477" i="11"/>
  <c r="Q8477" i="11" s="1"/>
  <c r="O8477" i="11"/>
  <c r="P8461" i="11"/>
  <c r="Q8461" i="11" s="1"/>
  <c r="O8461" i="11"/>
  <c r="P8445" i="11"/>
  <c r="Q8445" i="11" s="1"/>
  <c r="O8445" i="11"/>
  <c r="P8429" i="11"/>
  <c r="Q8429" i="11" s="1"/>
  <c r="O8429" i="11"/>
  <c r="P8413" i="11"/>
  <c r="Q8413" i="11" s="1"/>
  <c r="O8413" i="11"/>
  <c r="P8397" i="11"/>
  <c r="Q8397" i="11" s="1"/>
  <c r="O8397" i="11"/>
  <c r="P8381" i="11"/>
  <c r="Q8381" i="11" s="1"/>
  <c r="O8381" i="11"/>
  <c r="P8365" i="11"/>
  <c r="Q8365" i="11" s="1"/>
  <c r="O8365" i="11"/>
  <c r="P8349" i="11"/>
  <c r="Q8349" i="11" s="1"/>
  <c r="O8349" i="11"/>
  <c r="P8333" i="11"/>
  <c r="Q8333" i="11" s="1"/>
  <c r="O8333" i="11"/>
  <c r="P8317" i="11"/>
  <c r="Q8317" i="11" s="1"/>
  <c r="O8317" i="11"/>
  <c r="P8301" i="11"/>
  <c r="Q8301" i="11" s="1"/>
  <c r="O8301" i="11"/>
  <c r="P8285" i="11"/>
  <c r="Q8285" i="11" s="1"/>
  <c r="O8285" i="11"/>
  <c r="P8269" i="11"/>
  <c r="Q8269" i="11" s="1"/>
  <c r="O8269" i="11"/>
  <c r="P8253" i="11"/>
  <c r="Q8253" i="11" s="1"/>
  <c r="O8253" i="11"/>
  <c r="P8237" i="11"/>
  <c r="Q8237" i="11" s="1"/>
  <c r="O8237" i="11"/>
  <c r="P8221" i="11"/>
  <c r="Q8221" i="11" s="1"/>
  <c r="O8221" i="11"/>
  <c r="P8205" i="11"/>
  <c r="Q8205" i="11" s="1"/>
  <c r="O8205" i="11"/>
  <c r="P8189" i="11"/>
  <c r="Q8189" i="11" s="1"/>
  <c r="O8189" i="11"/>
  <c r="P8173" i="11"/>
  <c r="Q8173" i="11" s="1"/>
  <c r="O8173" i="11"/>
  <c r="P8157" i="11"/>
  <c r="Q8157" i="11" s="1"/>
  <c r="O8157" i="11"/>
  <c r="P8141" i="11"/>
  <c r="Q8141" i="11" s="1"/>
  <c r="O8141" i="11"/>
  <c r="P8125" i="11"/>
  <c r="Q8125" i="11" s="1"/>
  <c r="O8125" i="11"/>
  <c r="P8109" i="11"/>
  <c r="Q8109" i="11" s="1"/>
  <c r="O8109" i="11"/>
  <c r="P8093" i="11"/>
  <c r="Q8093" i="11" s="1"/>
  <c r="O8093" i="11"/>
  <c r="P8077" i="11"/>
  <c r="Q8077" i="11" s="1"/>
  <c r="O8077" i="11"/>
  <c r="P8061" i="11"/>
  <c r="Q8061" i="11" s="1"/>
  <c r="O8061" i="11"/>
  <c r="P8045" i="11"/>
  <c r="Q8045" i="11" s="1"/>
  <c r="O8045" i="11"/>
  <c r="P8029" i="11"/>
  <c r="Q8029" i="11" s="1"/>
  <c r="O8029" i="11"/>
  <c r="P8013" i="11"/>
  <c r="Q8013" i="11" s="1"/>
  <c r="O8013" i="11"/>
  <c r="P7997" i="11"/>
  <c r="Q7997" i="11" s="1"/>
  <c r="O7997" i="11"/>
  <c r="P7981" i="11"/>
  <c r="Q7981" i="11" s="1"/>
  <c r="O7981" i="11"/>
  <c r="P7965" i="11"/>
  <c r="Q7965" i="11" s="1"/>
  <c r="O7965" i="11"/>
  <c r="P7949" i="11"/>
  <c r="Q7949" i="11" s="1"/>
  <c r="O7949" i="11"/>
  <c r="P7933" i="11"/>
  <c r="Q7933" i="11" s="1"/>
  <c r="O7933" i="11"/>
  <c r="P7917" i="11"/>
  <c r="Q7917" i="11" s="1"/>
  <c r="O7917" i="11"/>
  <c r="P7901" i="11"/>
  <c r="Q7901" i="11" s="1"/>
  <c r="O7901" i="11"/>
  <c r="P7885" i="11"/>
  <c r="Q7885" i="11" s="1"/>
  <c r="O7885" i="11"/>
  <c r="P7869" i="11"/>
  <c r="Q7869" i="11" s="1"/>
  <c r="O7869" i="11"/>
  <c r="P7853" i="11"/>
  <c r="Q7853" i="11" s="1"/>
  <c r="O7853" i="11"/>
  <c r="P7837" i="11"/>
  <c r="Q7837" i="11" s="1"/>
  <c r="O7837" i="11"/>
  <c r="P7821" i="11"/>
  <c r="Q7821" i="11" s="1"/>
  <c r="O7821" i="11"/>
  <c r="P7805" i="11"/>
  <c r="Q7805" i="11" s="1"/>
  <c r="O7805" i="11"/>
  <c r="P7789" i="11"/>
  <c r="Q7789" i="11" s="1"/>
  <c r="O7789" i="11"/>
  <c r="P7773" i="11"/>
  <c r="Q7773" i="11" s="1"/>
  <c r="O7773" i="11"/>
  <c r="P7757" i="11"/>
  <c r="Q7757" i="11" s="1"/>
  <c r="O7757" i="11"/>
  <c r="P7741" i="11"/>
  <c r="Q7741" i="11" s="1"/>
  <c r="O7741" i="11"/>
  <c r="P9940" i="11"/>
  <c r="Q9940" i="11" s="1"/>
  <c r="O9940" i="11"/>
  <c r="P9780" i="11"/>
  <c r="Q9780" i="11" s="1"/>
  <c r="O9780" i="11"/>
  <c r="P9636" i="11"/>
  <c r="Q9636" i="11" s="1"/>
  <c r="O9636" i="11"/>
  <c r="P9524" i="11"/>
  <c r="Q9524" i="11" s="1"/>
  <c r="O9524" i="11"/>
  <c r="P9348" i="11"/>
  <c r="Q9348" i="11" s="1"/>
  <c r="O9348" i="11"/>
  <c r="P9188" i="11"/>
  <c r="Q9188" i="11" s="1"/>
  <c r="O9188" i="11"/>
  <c r="P9092" i="11"/>
  <c r="Q9092" i="11" s="1"/>
  <c r="O9092" i="11"/>
  <c r="P8980" i="11"/>
  <c r="Q8980" i="11" s="1"/>
  <c r="O8980" i="11"/>
  <c r="P8852" i="11"/>
  <c r="Q8852" i="11" s="1"/>
  <c r="O8852" i="11"/>
  <c r="P8772" i="11"/>
  <c r="Q8772" i="11" s="1"/>
  <c r="O8772" i="11"/>
  <c r="P8644" i="11"/>
  <c r="Q8644" i="11" s="1"/>
  <c r="O8644" i="11"/>
  <c r="P8532" i="11"/>
  <c r="Q8532" i="11" s="1"/>
  <c r="O8532" i="11"/>
  <c r="P8420" i="11"/>
  <c r="Q8420" i="11" s="1"/>
  <c r="O8420" i="11"/>
  <c r="P8340" i="11"/>
  <c r="Q8340" i="11" s="1"/>
  <c r="O8340" i="11"/>
  <c r="P8260" i="11"/>
  <c r="Q8260" i="11" s="1"/>
  <c r="O8260" i="11"/>
  <c r="P9811" i="11"/>
  <c r="Q9811" i="11" s="1"/>
  <c r="O9811" i="11"/>
  <c r="P9587" i="11"/>
  <c r="Q9587" i="11" s="1"/>
  <c r="O9587" i="11"/>
  <c r="P9379" i="11"/>
  <c r="Q9379" i="11" s="1"/>
  <c r="O9379" i="11"/>
  <c r="P9187" i="11"/>
  <c r="Q9187" i="11" s="1"/>
  <c r="O9187" i="11"/>
  <c r="P8915" i="11"/>
  <c r="Q8915" i="11" s="1"/>
  <c r="O8915" i="11"/>
  <c r="P8691" i="11"/>
  <c r="Q8691" i="11" s="1"/>
  <c r="O8691" i="11"/>
  <c r="P8467" i="11"/>
  <c r="Q8467" i="11" s="1"/>
  <c r="O8467" i="11"/>
  <c r="P8195" i="11"/>
  <c r="Q8195" i="11" s="1"/>
  <c r="O8195" i="11"/>
  <c r="P7955" i="11"/>
  <c r="Q7955" i="11" s="1"/>
  <c r="O7955" i="11"/>
  <c r="P7731" i="11"/>
  <c r="Q7731" i="11" s="1"/>
  <c r="O7731" i="11"/>
  <c r="P7507" i="11"/>
  <c r="Q7507" i="11" s="1"/>
  <c r="O7507" i="11"/>
  <c r="P7267" i="11"/>
  <c r="Q7267" i="11" s="1"/>
  <c r="O7267" i="11"/>
  <c r="P6979" i="11"/>
  <c r="Q6979" i="11" s="1"/>
  <c r="O6979" i="11"/>
  <c r="P6691" i="11"/>
  <c r="Q6691" i="11" s="1"/>
  <c r="O6691" i="11"/>
  <c r="P6403" i="11"/>
  <c r="Q6403" i="11" s="1"/>
  <c r="O6403" i="11"/>
  <c r="P6115" i="11"/>
  <c r="Q6115" i="11" s="1"/>
  <c r="O6115" i="11"/>
  <c r="P5795" i="11"/>
  <c r="Q5795" i="11" s="1"/>
  <c r="O5795" i="11"/>
  <c r="P5491" i="11"/>
  <c r="Q5491" i="11" s="1"/>
  <c r="O5491" i="11"/>
  <c r="P5123" i="11"/>
  <c r="Q5123" i="11" s="1"/>
  <c r="O5123" i="11"/>
  <c r="P4643" i="11"/>
  <c r="Q4643" i="11" s="1"/>
  <c r="O4643" i="11"/>
  <c r="P4035" i="11"/>
  <c r="Q4035" i="11" s="1"/>
  <c r="O4035" i="11"/>
  <c r="P3299" i="11"/>
  <c r="Q3299" i="11" s="1"/>
  <c r="O3299" i="11"/>
  <c r="P2291" i="11"/>
  <c r="Q2291" i="11" s="1"/>
  <c r="O2291" i="11"/>
  <c r="P851" i="11"/>
  <c r="Q851" i="11" s="1"/>
  <c r="O851" i="11"/>
  <c r="P9794" i="11"/>
  <c r="Q9794" i="11" s="1"/>
  <c r="O9794" i="11"/>
  <c r="P9985" i="11"/>
  <c r="Q9985" i="11" s="1"/>
  <c r="O9985" i="11"/>
  <c r="P9921" i="11"/>
  <c r="Q9921" i="11" s="1"/>
  <c r="O9921" i="11"/>
  <c r="P9916" i="11"/>
  <c r="Q9916" i="11" s="1"/>
  <c r="O9916" i="11"/>
  <c r="P9868" i="11"/>
  <c r="Q9868" i="11" s="1"/>
  <c r="O9868" i="11"/>
  <c r="P9788" i="11"/>
  <c r="Q9788" i="11" s="1"/>
  <c r="O9788" i="11"/>
  <c r="P9740" i="11"/>
  <c r="Q9740" i="11" s="1"/>
  <c r="O9740" i="11"/>
  <c r="P9692" i="11"/>
  <c r="Q9692" i="11" s="1"/>
  <c r="O9692" i="11"/>
  <c r="P9612" i="11"/>
  <c r="Q9612" i="11" s="1"/>
  <c r="O9612" i="11"/>
  <c r="P9564" i="11"/>
  <c r="Q9564" i="11" s="1"/>
  <c r="O9564" i="11"/>
  <c r="P9532" i="11"/>
  <c r="Q9532" i="11" s="1"/>
  <c r="O9532" i="11"/>
  <c r="P9500" i="11"/>
  <c r="Q9500" i="11" s="1"/>
  <c r="O9500" i="11"/>
  <c r="P9468" i="11"/>
  <c r="Q9468" i="11" s="1"/>
  <c r="O9468" i="11"/>
  <c r="P9452" i="11"/>
  <c r="Q9452" i="11" s="1"/>
  <c r="O9452" i="11"/>
  <c r="P9420" i="11"/>
  <c r="Q9420" i="11" s="1"/>
  <c r="O9420" i="11"/>
  <c r="P9388" i="11"/>
  <c r="Q9388" i="11" s="1"/>
  <c r="O9388" i="11"/>
  <c r="P9372" i="11"/>
  <c r="Q9372" i="11" s="1"/>
  <c r="O9372" i="11"/>
  <c r="P9356" i="11"/>
  <c r="Q9356" i="11" s="1"/>
  <c r="O9356" i="11"/>
  <c r="P9324" i="11"/>
  <c r="Q9324" i="11" s="1"/>
  <c r="O9324" i="11"/>
  <c r="P9308" i="11"/>
  <c r="Q9308" i="11" s="1"/>
  <c r="O9308" i="11"/>
  <c r="P9292" i="11"/>
  <c r="Q9292" i="11" s="1"/>
  <c r="O9292" i="11"/>
  <c r="P9276" i="11"/>
  <c r="Q9276" i="11" s="1"/>
  <c r="O9276" i="11"/>
  <c r="P9260" i="11"/>
  <c r="Q9260" i="11" s="1"/>
  <c r="O9260" i="11"/>
  <c r="P9244" i="11"/>
  <c r="Q9244" i="11" s="1"/>
  <c r="O9244" i="11"/>
  <c r="P9212" i="11"/>
  <c r="Q9212" i="11" s="1"/>
  <c r="O9212" i="11"/>
  <c r="P9196" i="11"/>
  <c r="Q9196" i="11" s="1"/>
  <c r="O9196" i="11"/>
  <c r="P9180" i="11"/>
  <c r="Q9180" i="11" s="1"/>
  <c r="O9180" i="11"/>
  <c r="P9164" i="11"/>
  <c r="Q9164" i="11" s="1"/>
  <c r="O9164" i="11"/>
  <c r="P9148" i="11"/>
  <c r="Q9148" i="11" s="1"/>
  <c r="O9148" i="11"/>
  <c r="P9132" i="11"/>
  <c r="Q9132" i="11" s="1"/>
  <c r="O9132" i="11"/>
  <c r="P9116" i="11"/>
  <c r="Q9116" i="11" s="1"/>
  <c r="O9116" i="11"/>
  <c r="P9100" i="11"/>
  <c r="Q9100" i="11" s="1"/>
  <c r="O9100" i="11"/>
  <c r="P9084" i="11"/>
  <c r="Q9084" i="11" s="1"/>
  <c r="O9084" i="11"/>
  <c r="P9068" i="11"/>
  <c r="Q9068" i="11" s="1"/>
  <c r="O9068" i="11"/>
  <c r="P9052" i="11"/>
  <c r="Q9052" i="11" s="1"/>
  <c r="O9052" i="11"/>
  <c r="P9036" i="11"/>
  <c r="Q9036" i="11" s="1"/>
  <c r="O9036" i="11"/>
  <c r="P9020" i="11"/>
  <c r="Q9020" i="11" s="1"/>
  <c r="O9020" i="11"/>
  <c r="P9004" i="11"/>
  <c r="Q9004" i="11" s="1"/>
  <c r="O9004" i="11"/>
  <c r="P8988" i="11"/>
  <c r="Q8988" i="11" s="1"/>
  <c r="O8988" i="11"/>
  <c r="P8972" i="11"/>
  <c r="Q8972" i="11" s="1"/>
  <c r="O8972" i="11"/>
  <c r="P8956" i="11"/>
  <c r="Q8956" i="11" s="1"/>
  <c r="O8956" i="11"/>
  <c r="P8940" i="11"/>
  <c r="Q8940" i="11" s="1"/>
  <c r="O8940" i="11"/>
  <c r="P8924" i="11"/>
  <c r="Q8924" i="11" s="1"/>
  <c r="O8924" i="11"/>
  <c r="P8908" i="11"/>
  <c r="Q8908" i="11" s="1"/>
  <c r="O8908" i="11"/>
  <c r="P8892" i="11"/>
  <c r="Q8892" i="11" s="1"/>
  <c r="O8892" i="11"/>
  <c r="P8876" i="11"/>
  <c r="Q8876" i="11" s="1"/>
  <c r="O8876" i="11"/>
  <c r="P8860" i="11"/>
  <c r="Q8860" i="11" s="1"/>
  <c r="O8860" i="11"/>
  <c r="P8844" i="11"/>
  <c r="Q8844" i="11" s="1"/>
  <c r="O8844" i="11"/>
  <c r="P8812" i="11"/>
  <c r="Q8812" i="11" s="1"/>
  <c r="O8812" i="11"/>
  <c r="P8796" i="11"/>
  <c r="Q8796" i="11" s="1"/>
  <c r="O8796" i="11"/>
  <c r="P8780" i="11"/>
  <c r="Q8780" i="11" s="1"/>
  <c r="O8780" i="11"/>
  <c r="P8764" i="11"/>
  <c r="Q8764" i="11" s="1"/>
  <c r="O8764" i="11"/>
  <c r="P8748" i="11"/>
  <c r="Q8748" i="11" s="1"/>
  <c r="O8748" i="11"/>
  <c r="P8732" i="11"/>
  <c r="Q8732" i="11" s="1"/>
  <c r="O8732" i="11"/>
  <c r="P8716" i="11"/>
  <c r="Q8716" i="11" s="1"/>
  <c r="O8716" i="11"/>
  <c r="P8700" i="11"/>
  <c r="Q8700" i="11" s="1"/>
  <c r="O8700" i="11"/>
  <c r="P8684" i="11"/>
  <c r="Q8684" i="11" s="1"/>
  <c r="O8684" i="11"/>
  <c r="P8668" i="11"/>
  <c r="Q8668" i="11" s="1"/>
  <c r="O8668" i="11"/>
  <c r="P8652" i="11"/>
  <c r="Q8652" i="11" s="1"/>
  <c r="O8652" i="11"/>
  <c r="P8636" i="11"/>
  <c r="Q8636" i="11" s="1"/>
  <c r="O8636" i="11"/>
  <c r="P8620" i="11"/>
  <c r="Q8620" i="11" s="1"/>
  <c r="O8620" i="11"/>
  <c r="P8604" i="11"/>
  <c r="Q8604" i="11" s="1"/>
  <c r="O8604" i="11"/>
  <c r="P8588" i="11"/>
  <c r="Q8588" i="11" s="1"/>
  <c r="O8588" i="11"/>
  <c r="P8572" i="11"/>
  <c r="Q8572" i="11" s="1"/>
  <c r="O8572" i="11"/>
  <c r="P8556" i="11"/>
  <c r="Q8556" i="11" s="1"/>
  <c r="O8556" i="11"/>
  <c r="P8540" i="11"/>
  <c r="Q8540" i="11" s="1"/>
  <c r="O8540" i="11"/>
  <c r="P8524" i="11"/>
  <c r="Q8524" i="11" s="1"/>
  <c r="O8524" i="11"/>
  <c r="P8508" i="11"/>
  <c r="Q8508" i="11" s="1"/>
  <c r="O8508" i="11"/>
  <c r="P8492" i="11"/>
  <c r="Q8492" i="11" s="1"/>
  <c r="O8492" i="11"/>
  <c r="P8476" i="11"/>
  <c r="Q8476" i="11" s="1"/>
  <c r="O8476" i="11"/>
  <c r="P8460" i="11"/>
  <c r="Q8460" i="11" s="1"/>
  <c r="O8460" i="11"/>
  <c r="P8444" i="11"/>
  <c r="Q8444" i="11" s="1"/>
  <c r="O8444" i="11"/>
  <c r="P8428" i="11"/>
  <c r="Q8428" i="11" s="1"/>
  <c r="O8428" i="11"/>
  <c r="P8412" i="11"/>
  <c r="Q8412" i="11" s="1"/>
  <c r="O8412" i="11"/>
  <c r="P8396" i="11"/>
  <c r="Q8396" i="11" s="1"/>
  <c r="O8396" i="11"/>
  <c r="P8380" i="11"/>
  <c r="Q8380" i="11" s="1"/>
  <c r="O8380" i="11"/>
  <c r="P8364" i="11"/>
  <c r="Q8364" i="11" s="1"/>
  <c r="O8364" i="11"/>
  <c r="P8348" i="11"/>
  <c r="Q8348" i="11" s="1"/>
  <c r="O8348" i="11"/>
  <c r="P8332" i="11"/>
  <c r="Q8332" i="11" s="1"/>
  <c r="O8332" i="11"/>
  <c r="P8316" i="11"/>
  <c r="Q8316" i="11" s="1"/>
  <c r="O8316" i="11"/>
  <c r="P8300" i="11"/>
  <c r="Q8300" i="11" s="1"/>
  <c r="O8300" i="11"/>
  <c r="P8284" i="11"/>
  <c r="Q8284" i="11" s="1"/>
  <c r="O8284" i="11"/>
  <c r="P8268" i="11"/>
  <c r="Q8268" i="11" s="1"/>
  <c r="O8268" i="11"/>
  <c r="P8252" i="11"/>
  <c r="Q8252" i="11" s="1"/>
  <c r="O8252" i="11"/>
  <c r="P8236" i="11"/>
  <c r="Q8236" i="11" s="1"/>
  <c r="O8236" i="11"/>
  <c r="P8220" i="11"/>
  <c r="Q8220" i="11" s="1"/>
  <c r="O8220" i="11"/>
  <c r="P8204" i="11"/>
  <c r="Q8204" i="11" s="1"/>
  <c r="O8204" i="11"/>
  <c r="P8188" i="11"/>
  <c r="Q8188" i="11" s="1"/>
  <c r="O8188" i="11"/>
  <c r="P8172" i="11"/>
  <c r="Q8172" i="11" s="1"/>
  <c r="O8172" i="11"/>
  <c r="P8156" i="11"/>
  <c r="Q8156" i="11" s="1"/>
  <c r="O8156" i="11"/>
  <c r="P8140" i="11"/>
  <c r="Q8140" i="11" s="1"/>
  <c r="O8140" i="11"/>
  <c r="P8124" i="11"/>
  <c r="Q8124" i="11" s="1"/>
  <c r="O8124" i="11"/>
  <c r="P8108" i="11"/>
  <c r="Q8108" i="11" s="1"/>
  <c r="O8108" i="11"/>
  <c r="P8092" i="11"/>
  <c r="Q8092" i="11" s="1"/>
  <c r="O8092" i="11"/>
  <c r="P8076" i="11"/>
  <c r="Q8076" i="11" s="1"/>
  <c r="O8076" i="11"/>
  <c r="P8060" i="11"/>
  <c r="Q8060" i="11" s="1"/>
  <c r="O8060" i="11"/>
  <c r="P8044" i="11"/>
  <c r="Q8044" i="11" s="1"/>
  <c r="O8044" i="11"/>
  <c r="P8028" i="11"/>
  <c r="Q8028" i="11" s="1"/>
  <c r="O8028" i="11"/>
  <c r="P8012" i="11"/>
  <c r="Q8012" i="11" s="1"/>
  <c r="O8012" i="11"/>
  <c r="P7996" i="11"/>
  <c r="Q7996" i="11" s="1"/>
  <c r="O7996" i="11"/>
  <c r="P7980" i="11"/>
  <c r="Q7980" i="11" s="1"/>
  <c r="O7980" i="11"/>
  <c r="P7964" i="11"/>
  <c r="Q7964" i="11" s="1"/>
  <c r="O7964" i="11"/>
  <c r="P7948" i="11"/>
  <c r="Q7948" i="11" s="1"/>
  <c r="O7948" i="11"/>
  <c r="P7932" i="11"/>
  <c r="Q7932" i="11" s="1"/>
  <c r="O7932" i="11"/>
  <c r="P7916" i="11"/>
  <c r="Q7916" i="11" s="1"/>
  <c r="O7916" i="11"/>
  <c r="P7900" i="11"/>
  <c r="Q7900" i="11" s="1"/>
  <c r="O7900" i="11"/>
  <c r="P7884" i="11"/>
  <c r="Q7884" i="11" s="1"/>
  <c r="O7884" i="11"/>
  <c r="P7868" i="11"/>
  <c r="Q7868" i="11" s="1"/>
  <c r="O7868" i="11"/>
  <c r="P7852" i="11"/>
  <c r="Q7852" i="11" s="1"/>
  <c r="O7852" i="11"/>
  <c r="P7836" i="11"/>
  <c r="Q7836" i="11" s="1"/>
  <c r="O7836" i="11"/>
  <c r="P7820" i="11"/>
  <c r="Q7820" i="11" s="1"/>
  <c r="O7820" i="11"/>
  <c r="P7804" i="11"/>
  <c r="Q7804" i="11" s="1"/>
  <c r="O7804" i="11"/>
  <c r="P7788" i="11"/>
  <c r="Q7788" i="11" s="1"/>
  <c r="O7788" i="11"/>
  <c r="P7772" i="11"/>
  <c r="Q7772" i="11" s="1"/>
  <c r="O7772" i="11"/>
  <c r="P7756" i="11"/>
  <c r="Q7756" i="11" s="1"/>
  <c r="O7756" i="11"/>
  <c r="P7740" i="11"/>
  <c r="Q7740" i="11" s="1"/>
  <c r="O7740" i="11"/>
  <c r="P7724" i="11"/>
  <c r="Q7724" i="11" s="1"/>
  <c r="O7724" i="11"/>
  <c r="P7708" i="11"/>
  <c r="Q7708" i="11" s="1"/>
  <c r="O7708" i="11"/>
  <c r="P7692" i="11"/>
  <c r="Q7692" i="11" s="1"/>
  <c r="O7692" i="11"/>
  <c r="P7676" i="11"/>
  <c r="Q7676" i="11" s="1"/>
  <c r="O7676" i="11"/>
  <c r="P7660" i="11"/>
  <c r="Q7660" i="11" s="1"/>
  <c r="O7660" i="11"/>
  <c r="P7644" i="11"/>
  <c r="Q7644" i="11" s="1"/>
  <c r="O7644" i="11"/>
  <c r="P7628" i="11"/>
  <c r="Q7628" i="11" s="1"/>
  <c r="O7628" i="11"/>
  <c r="P7612" i="11"/>
  <c r="Q7612" i="11" s="1"/>
  <c r="O7612" i="11"/>
  <c r="P7596" i="11"/>
  <c r="Q7596" i="11" s="1"/>
  <c r="O7596" i="11"/>
  <c r="P7580" i="11"/>
  <c r="Q7580" i="11" s="1"/>
  <c r="O7580" i="11"/>
  <c r="P7564" i="11"/>
  <c r="Q7564" i="11" s="1"/>
  <c r="O7564" i="11"/>
  <c r="P7548" i="11"/>
  <c r="Q7548" i="11" s="1"/>
  <c r="O7548" i="11"/>
  <c r="P7532" i="11"/>
  <c r="Q7532" i="11" s="1"/>
  <c r="O7532" i="11"/>
  <c r="P7516" i="11"/>
  <c r="Q7516" i="11" s="1"/>
  <c r="O7516" i="11"/>
  <c r="P7500" i="11"/>
  <c r="Q7500" i="11" s="1"/>
  <c r="O7500" i="11"/>
  <c r="P7484" i="11"/>
  <c r="Q7484" i="11" s="1"/>
  <c r="O7484" i="11"/>
  <c r="P7468" i="11"/>
  <c r="Q7468" i="11" s="1"/>
  <c r="O7468" i="11"/>
  <c r="P7452" i="11"/>
  <c r="Q7452" i="11" s="1"/>
  <c r="O7452" i="11"/>
  <c r="P7436" i="11"/>
  <c r="Q7436" i="11" s="1"/>
  <c r="O7436" i="11"/>
  <c r="P7420" i="11"/>
  <c r="Q7420" i="11" s="1"/>
  <c r="O7420" i="11"/>
  <c r="P7404" i="11"/>
  <c r="Q7404" i="11" s="1"/>
  <c r="O7404" i="11"/>
  <c r="P7388" i="11"/>
  <c r="Q7388" i="11" s="1"/>
  <c r="O7388" i="11"/>
  <c r="P7372" i="11"/>
  <c r="Q7372" i="11" s="1"/>
  <c r="O7372" i="11"/>
  <c r="P7356" i="11"/>
  <c r="Q7356" i="11" s="1"/>
  <c r="O7356" i="11"/>
  <c r="P7340" i="11"/>
  <c r="Q7340" i="11" s="1"/>
  <c r="O7340" i="11"/>
  <c r="P7324" i="11"/>
  <c r="Q7324" i="11" s="1"/>
  <c r="O7324" i="11"/>
  <c r="P7308" i="11"/>
  <c r="Q7308" i="11" s="1"/>
  <c r="O7308" i="11"/>
  <c r="P7292" i="11"/>
  <c r="Q7292" i="11" s="1"/>
  <c r="O7292" i="11"/>
  <c r="P7276" i="11"/>
  <c r="Q7276" i="11" s="1"/>
  <c r="O7276" i="11"/>
  <c r="P7260" i="11"/>
  <c r="Q7260" i="11" s="1"/>
  <c r="O7260" i="11"/>
  <c r="P7244" i="11"/>
  <c r="Q7244" i="11" s="1"/>
  <c r="O7244" i="11"/>
  <c r="P7228" i="11"/>
  <c r="Q7228" i="11" s="1"/>
  <c r="O7228" i="11"/>
  <c r="P7212" i="11"/>
  <c r="Q7212" i="11" s="1"/>
  <c r="O7212" i="11"/>
  <c r="P7196" i="11"/>
  <c r="Q7196" i="11" s="1"/>
  <c r="O7196" i="11"/>
  <c r="P7180" i="11"/>
  <c r="Q7180" i="11" s="1"/>
  <c r="O7180" i="11"/>
  <c r="P7164" i="11"/>
  <c r="Q7164" i="11" s="1"/>
  <c r="O7164" i="11"/>
  <c r="P7148" i="11"/>
  <c r="Q7148" i="11" s="1"/>
  <c r="O7148" i="11"/>
  <c r="P7132" i="11"/>
  <c r="Q7132" i="11" s="1"/>
  <c r="O7132" i="11"/>
  <c r="P9908" i="11"/>
  <c r="Q9908" i="11" s="1"/>
  <c r="O9908" i="11"/>
  <c r="P9716" i="11"/>
  <c r="Q9716" i="11" s="1"/>
  <c r="O9716" i="11"/>
  <c r="P9572" i="11"/>
  <c r="Q9572" i="11" s="1"/>
  <c r="O9572" i="11"/>
  <c r="P9444" i="11"/>
  <c r="Q9444" i="11" s="1"/>
  <c r="O9444" i="11"/>
  <c r="P9316" i="11"/>
  <c r="Q9316" i="11" s="1"/>
  <c r="O9316" i="11"/>
  <c r="P9172" i="11"/>
  <c r="Q9172" i="11" s="1"/>
  <c r="O9172" i="11"/>
  <c r="P9076" i="11"/>
  <c r="Q9076" i="11" s="1"/>
  <c r="O9076" i="11"/>
  <c r="P8932" i="11"/>
  <c r="Q8932" i="11" s="1"/>
  <c r="O8932" i="11"/>
  <c r="P8740" i="11"/>
  <c r="Q8740" i="11" s="1"/>
  <c r="O8740" i="11"/>
  <c r="P8564" i="11"/>
  <c r="Q8564" i="11" s="1"/>
  <c r="O8564" i="11"/>
  <c r="P8356" i="11"/>
  <c r="Q8356" i="11" s="1"/>
  <c r="O8356" i="11"/>
  <c r="P8212" i="11"/>
  <c r="Q8212" i="11" s="1"/>
  <c r="O8212" i="11"/>
  <c r="P9971" i="11"/>
  <c r="Q9971" i="11" s="1"/>
  <c r="O9971" i="11"/>
  <c r="P9779" i="11"/>
  <c r="Q9779" i="11" s="1"/>
  <c r="O9779" i="11"/>
  <c r="P9555" i="11"/>
  <c r="Q9555" i="11" s="1"/>
  <c r="O9555" i="11"/>
  <c r="P9315" i="11"/>
  <c r="Q9315" i="11" s="1"/>
  <c r="O9315" i="11"/>
  <c r="P9107" i="11"/>
  <c r="Q9107" i="11" s="1"/>
  <c r="O9107" i="11"/>
  <c r="P8867" i="11"/>
  <c r="Q8867" i="11" s="1"/>
  <c r="O8867" i="11"/>
  <c r="P8627" i="11"/>
  <c r="Q8627" i="11" s="1"/>
  <c r="O8627" i="11"/>
  <c r="P8371" i="11"/>
  <c r="Q8371" i="11" s="1"/>
  <c r="O8371" i="11"/>
  <c r="P8163" i="11"/>
  <c r="Q8163" i="11" s="1"/>
  <c r="O8163" i="11"/>
  <c r="P7923" i="11"/>
  <c r="Q7923" i="11" s="1"/>
  <c r="O7923" i="11"/>
  <c r="P7683" i="11"/>
  <c r="Q7683" i="11" s="1"/>
  <c r="O7683" i="11"/>
  <c r="P7459" i="11"/>
  <c r="Q7459" i="11" s="1"/>
  <c r="O7459" i="11"/>
  <c r="P7251" i="11"/>
  <c r="Q7251" i="11" s="1"/>
  <c r="O7251" i="11"/>
  <c r="P7011" i="11"/>
  <c r="Q7011" i="11" s="1"/>
  <c r="O7011" i="11"/>
  <c r="P6787" i="11"/>
  <c r="Q6787" i="11" s="1"/>
  <c r="O6787" i="11"/>
  <c r="P6595" i="11"/>
  <c r="Q6595" i="11" s="1"/>
  <c r="O6595" i="11"/>
  <c r="P6387" i="11"/>
  <c r="Q6387" i="11" s="1"/>
  <c r="O6387" i="11"/>
  <c r="P6195" i="11"/>
  <c r="Q6195" i="11" s="1"/>
  <c r="O6195" i="11"/>
  <c r="P6035" i="11"/>
  <c r="Q6035" i="11" s="1"/>
  <c r="O6035" i="11"/>
  <c r="P5891" i="11"/>
  <c r="Q5891" i="11" s="1"/>
  <c r="O5891" i="11"/>
  <c r="P5699" i="11"/>
  <c r="Q5699" i="11" s="1"/>
  <c r="O5699" i="11"/>
  <c r="P5523" i="11"/>
  <c r="Q5523" i="11" s="1"/>
  <c r="O5523" i="11"/>
  <c r="P5347" i="11"/>
  <c r="Q5347" i="11" s="1"/>
  <c r="O5347" i="11"/>
  <c r="P5187" i="11"/>
  <c r="Q5187" i="11" s="1"/>
  <c r="O5187" i="11"/>
  <c r="P5043" i="11"/>
  <c r="Q5043" i="11" s="1"/>
  <c r="O5043" i="11"/>
  <c r="P4867" i="11"/>
  <c r="Q4867" i="11" s="1"/>
  <c r="O4867" i="11"/>
  <c r="P4707" i="11"/>
  <c r="Q4707" i="11" s="1"/>
  <c r="O4707" i="11"/>
  <c r="P4515" i="11"/>
  <c r="Q4515" i="11" s="1"/>
  <c r="O4515" i="11"/>
  <c r="P4211" i="11"/>
  <c r="Q4211" i="11" s="1"/>
  <c r="O4211" i="11"/>
  <c r="P3939" i="11"/>
  <c r="Q3939" i="11" s="1"/>
  <c r="O3939" i="11"/>
  <c r="P3587" i="11"/>
  <c r="Q3587" i="11" s="1"/>
  <c r="O3587" i="11"/>
  <c r="P3139" i="11"/>
  <c r="Q3139" i="11" s="1"/>
  <c r="O3139" i="11"/>
  <c r="P2579" i="11"/>
  <c r="Q2579" i="11" s="1"/>
  <c r="O2579" i="11"/>
  <c r="P1779" i="11"/>
  <c r="Q1779" i="11" s="1"/>
  <c r="O1779" i="11"/>
  <c r="P547" i="11"/>
  <c r="Q547" i="11" s="1"/>
  <c r="O547" i="11"/>
  <c r="P9873" i="11"/>
  <c r="Q9873" i="11" s="1"/>
  <c r="O9873" i="11"/>
  <c r="P9980" i="11"/>
  <c r="Q9980" i="11" s="1"/>
  <c r="O9980" i="11"/>
  <c r="P9884" i="11"/>
  <c r="Q9884" i="11" s="1"/>
  <c r="O9884" i="11"/>
  <c r="P9804" i="11"/>
  <c r="Q9804" i="11" s="1"/>
  <c r="O9804" i="11"/>
  <c r="P9756" i="11"/>
  <c r="Q9756" i="11" s="1"/>
  <c r="O9756" i="11"/>
  <c r="P9708" i="11"/>
  <c r="Q9708" i="11" s="1"/>
  <c r="O9708" i="11"/>
  <c r="P9676" i="11"/>
  <c r="Q9676" i="11" s="1"/>
  <c r="O9676" i="11"/>
  <c r="P9596" i="11"/>
  <c r="Q9596" i="11" s="1"/>
  <c r="O9596" i="11"/>
  <c r="P9548" i="11"/>
  <c r="Q9548" i="11" s="1"/>
  <c r="O9548" i="11"/>
  <c r="P9516" i="11"/>
  <c r="Q9516" i="11" s="1"/>
  <c r="O9516" i="11"/>
  <c r="P9484" i="11"/>
  <c r="Q9484" i="11" s="1"/>
  <c r="O9484" i="11"/>
  <c r="P9436" i="11"/>
  <c r="Q9436" i="11" s="1"/>
  <c r="O9436" i="11"/>
  <c r="P9404" i="11"/>
  <c r="Q9404" i="11" s="1"/>
  <c r="O9404" i="11"/>
  <c r="P9340" i="11"/>
  <c r="Q9340" i="11" s="1"/>
  <c r="O9340" i="11"/>
  <c r="P9228" i="11"/>
  <c r="Q9228" i="11" s="1"/>
  <c r="O9228" i="11"/>
  <c r="P8828" i="11"/>
  <c r="Q8828" i="11" s="1"/>
  <c r="O8828" i="11"/>
  <c r="P9995" i="11"/>
  <c r="Q9995" i="11" s="1"/>
  <c r="O9995" i="11"/>
  <c r="P9979" i="11"/>
  <c r="Q9979" i="11" s="1"/>
  <c r="O9979" i="11"/>
  <c r="P9963" i="11"/>
  <c r="Q9963" i="11" s="1"/>
  <c r="O9963" i="11"/>
  <c r="P9947" i="11"/>
  <c r="Q9947" i="11" s="1"/>
  <c r="O9947" i="11"/>
  <c r="P9931" i="11"/>
  <c r="Q9931" i="11" s="1"/>
  <c r="O9931" i="11"/>
  <c r="P9915" i="11"/>
  <c r="Q9915" i="11" s="1"/>
  <c r="O9915" i="11"/>
  <c r="P9899" i="11"/>
  <c r="Q9899" i="11" s="1"/>
  <c r="O9899" i="11"/>
  <c r="P9883" i="11"/>
  <c r="Q9883" i="11" s="1"/>
  <c r="O9883" i="11"/>
  <c r="P9867" i="11"/>
  <c r="Q9867" i="11" s="1"/>
  <c r="O9867" i="11"/>
  <c r="P9851" i="11"/>
  <c r="Q9851" i="11" s="1"/>
  <c r="O9851" i="11"/>
  <c r="P9835" i="11"/>
  <c r="Q9835" i="11" s="1"/>
  <c r="O9835" i="11"/>
  <c r="P9819" i="11"/>
  <c r="Q9819" i="11" s="1"/>
  <c r="O9819" i="11"/>
  <c r="P9803" i="11"/>
  <c r="Q9803" i="11" s="1"/>
  <c r="O9803" i="11"/>
  <c r="P9787" i="11"/>
  <c r="Q9787" i="11" s="1"/>
  <c r="O9787" i="11"/>
  <c r="P9771" i="11"/>
  <c r="Q9771" i="11" s="1"/>
  <c r="O9771" i="11"/>
  <c r="P9755" i="11"/>
  <c r="Q9755" i="11" s="1"/>
  <c r="O9755" i="11"/>
  <c r="P9739" i="11"/>
  <c r="Q9739" i="11" s="1"/>
  <c r="O9739" i="11"/>
  <c r="P9723" i="11"/>
  <c r="Q9723" i="11" s="1"/>
  <c r="O9723" i="11"/>
  <c r="P9707" i="11"/>
  <c r="Q9707" i="11" s="1"/>
  <c r="O9707" i="11"/>
  <c r="P9691" i="11"/>
  <c r="Q9691" i="11" s="1"/>
  <c r="O9691" i="11"/>
  <c r="P9675" i="11"/>
  <c r="Q9675" i="11" s="1"/>
  <c r="O9675" i="11"/>
  <c r="P9659" i="11"/>
  <c r="Q9659" i="11" s="1"/>
  <c r="O9659" i="11"/>
  <c r="P9643" i="11"/>
  <c r="Q9643" i="11" s="1"/>
  <c r="O9643" i="11"/>
  <c r="P9627" i="11"/>
  <c r="Q9627" i="11" s="1"/>
  <c r="O9627" i="11"/>
  <c r="P9611" i="11"/>
  <c r="Q9611" i="11" s="1"/>
  <c r="O9611" i="11"/>
  <c r="P9595" i="11"/>
  <c r="Q9595" i="11" s="1"/>
  <c r="O9595" i="11"/>
  <c r="P9579" i="11"/>
  <c r="Q9579" i="11" s="1"/>
  <c r="O9579" i="11"/>
  <c r="P9563" i="11"/>
  <c r="Q9563" i="11" s="1"/>
  <c r="O9563" i="11"/>
  <c r="P9547" i="11"/>
  <c r="Q9547" i="11" s="1"/>
  <c r="O9547" i="11"/>
  <c r="P9531" i="11"/>
  <c r="Q9531" i="11" s="1"/>
  <c r="O9531" i="11"/>
  <c r="P9515" i="11"/>
  <c r="Q9515" i="11" s="1"/>
  <c r="O9515" i="11"/>
  <c r="P9499" i="11"/>
  <c r="Q9499" i="11" s="1"/>
  <c r="O9499" i="11"/>
  <c r="P9483" i="11"/>
  <c r="Q9483" i="11" s="1"/>
  <c r="O9483" i="11"/>
  <c r="P9467" i="11"/>
  <c r="Q9467" i="11" s="1"/>
  <c r="O9467" i="11"/>
  <c r="P9451" i="11"/>
  <c r="Q9451" i="11" s="1"/>
  <c r="O9451" i="11"/>
  <c r="P9435" i="11"/>
  <c r="Q9435" i="11" s="1"/>
  <c r="O9435" i="11"/>
  <c r="P9419" i="11"/>
  <c r="Q9419" i="11" s="1"/>
  <c r="O9419" i="11"/>
  <c r="P9403" i="11"/>
  <c r="Q9403" i="11" s="1"/>
  <c r="O9403" i="11"/>
  <c r="P9387" i="11"/>
  <c r="Q9387" i="11" s="1"/>
  <c r="O9387" i="11"/>
  <c r="P9371" i="11"/>
  <c r="Q9371" i="11" s="1"/>
  <c r="O9371" i="11"/>
  <c r="P9355" i="11"/>
  <c r="Q9355" i="11" s="1"/>
  <c r="O9355" i="11"/>
  <c r="P9339" i="11"/>
  <c r="Q9339" i="11" s="1"/>
  <c r="O9339" i="11"/>
  <c r="P9323" i="11"/>
  <c r="Q9323" i="11" s="1"/>
  <c r="O9323" i="11"/>
  <c r="P9307" i="11"/>
  <c r="Q9307" i="11" s="1"/>
  <c r="O9307" i="11"/>
  <c r="P9291" i="11"/>
  <c r="Q9291" i="11" s="1"/>
  <c r="O9291" i="11"/>
  <c r="P9275" i="11"/>
  <c r="Q9275" i="11" s="1"/>
  <c r="O9275" i="11"/>
  <c r="P9259" i="11"/>
  <c r="Q9259" i="11" s="1"/>
  <c r="O9259" i="11"/>
  <c r="P9243" i="11"/>
  <c r="Q9243" i="11" s="1"/>
  <c r="O9243" i="11"/>
  <c r="P9227" i="11"/>
  <c r="Q9227" i="11" s="1"/>
  <c r="O9227" i="11"/>
  <c r="P9211" i="11"/>
  <c r="Q9211" i="11" s="1"/>
  <c r="O9211" i="11"/>
  <c r="P9195" i="11"/>
  <c r="Q9195" i="11" s="1"/>
  <c r="O9195" i="11"/>
  <c r="P9179" i="11"/>
  <c r="Q9179" i="11" s="1"/>
  <c r="O9179" i="11"/>
  <c r="P9163" i="11"/>
  <c r="Q9163" i="11" s="1"/>
  <c r="O9163" i="11"/>
  <c r="P9147" i="11"/>
  <c r="Q9147" i="11" s="1"/>
  <c r="O9147" i="11"/>
  <c r="P9131" i="11"/>
  <c r="Q9131" i="11" s="1"/>
  <c r="O9131" i="11"/>
  <c r="P9115" i="11"/>
  <c r="Q9115" i="11" s="1"/>
  <c r="O9115" i="11"/>
  <c r="P9099" i="11"/>
  <c r="Q9099" i="11" s="1"/>
  <c r="O9099" i="11"/>
  <c r="P9083" i="11"/>
  <c r="Q9083" i="11" s="1"/>
  <c r="O9083" i="11"/>
  <c r="P9067" i="11"/>
  <c r="Q9067" i="11" s="1"/>
  <c r="O9067" i="11"/>
  <c r="P9051" i="11"/>
  <c r="Q9051" i="11" s="1"/>
  <c r="O9051" i="11"/>
  <c r="P9035" i="11"/>
  <c r="Q9035" i="11" s="1"/>
  <c r="O9035" i="11"/>
  <c r="P9019" i="11"/>
  <c r="Q9019" i="11" s="1"/>
  <c r="O9019" i="11"/>
  <c r="P9003" i="11"/>
  <c r="Q9003" i="11" s="1"/>
  <c r="O9003" i="11"/>
  <c r="P8987" i="11"/>
  <c r="Q8987" i="11" s="1"/>
  <c r="O8987" i="11"/>
  <c r="P8971" i="11"/>
  <c r="Q8971" i="11" s="1"/>
  <c r="O8971" i="11"/>
  <c r="P8955" i="11"/>
  <c r="Q8955" i="11" s="1"/>
  <c r="O8955" i="11"/>
  <c r="P8939" i="11"/>
  <c r="Q8939" i="11" s="1"/>
  <c r="O8939" i="11"/>
  <c r="P8923" i="11"/>
  <c r="Q8923" i="11" s="1"/>
  <c r="O8923" i="11"/>
  <c r="P8907" i="11"/>
  <c r="Q8907" i="11" s="1"/>
  <c r="O8907" i="11"/>
  <c r="P8891" i="11"/>
  <c r="Q8891" i="11" s="1"/>
  <c r="O8891" i="11"/>
  <c r="P8875" i="11"/>
  <c r="Q8875" i="11" s="1"/>
  <c r="O8875" i="11"/>
  <c r="P8859" i="11"/>
  <c r="Q8859" i="11" s="1"/>
  <c r="O8859" i="11"/>
  <c r="P8843" i="11"/>
  <c r="Q8843" i="11" s="1"/>
  <c r="O8843" i="11"/>
  <c r="P8827" i="11"/>
  <c r="Q8827" i="11" s="1"/>
  <c r="O8827" i="11"/>
  <c r="P8811" i="11"/>
  <c r="Q8811" i="11" s="1"/>
  <c r="O8811" i="11"/>
  <c r="P8795" i="11"/>
  <c r="Q8795" i="11" s="1"/>
  <c r="O8795" i="11"/>
  <c r="P8779" i="11"/>
  <c r="Q8779" i="11" s="1"/>
  <c r="O8779" i="11"/>
  <c r="P8763" i="11"/>
  <c r="Q8763" i="11" s="1"/>
  <c r="O8763" i="11"/>
  <c r="P8747" i="11"/>
  <c r="Q8747" i="11" s="1"/>
  <c r="O8747" i="11"/>
  <c r="P8731" i="11"/>
  <c r="Q8731" i="11" s="1"/>
  <c r="O8731" i="11"/>
  <c r="P8715" i="11"/>
  <c r="Q8715" i="11" s="1"/>
  <c r="O8715" i="11"/>
  <c r="P8699" i="11"/>
  <c r="Q8699" i="11" s="1"/>
  <c r="O8699" i="11"/>
  <c r="P8683" i="11"/>
  <c r="Q8683" i="11" s="1"/>
  <c r="O8683" i="11"/>
  <c r="P8667" i="11"/>
  <c r="Q8667" i="11" s="1"/>
  <c r="O8667" i="11"/>
  <c r="P8651" i="11"/>
  <c r="Q8651" i="11" s="1"/>
  <c r="O8651" i="11"/>
  <c r="P9924" i="11"/>
  <c r="Q9924" i="11" s="1"/>
  <c r="O9924" i="11"/>
  <c r="P9652" i="11"/>
  <c r="Q9652" i="11" s="1"/>
  <c r="O9652" i="11"/>
  <c r="P9332" i="11"/>
  <c r="Q9332" i="11" s="1"/>
  <c r="O9332" i="11"/>
  <c r="P8884" i="11"/>
  <c r="Q8884" i="11" s="1"/>
  <c r="O8884" i="11"/>
  <c r="P8324" i="11"/>
  <c r="Q8324" i="11" s="1"/>
  <c r="O8324" i="11"/>
  <c r="P9747" i="11"/>
  <c r="Q9747" i="11" s="1"/>
  <c r="O9747" i="11"/>
  <c r="P9395" i="11"/>
  <c r="Q9395" i="11" s="1"/>
  <c r="O9395" i="11"/>
  <c r="P9059" i="11"/>
  <c r="Q9059" i="11" s="1"/>
  <c r="O9059" i="11"/>
  <c r="P8739" i="11"/>
  <c r="Q8739" i="11" s="1"/>
  <c r="O8739" i="11"/>
  <c r="P8403" i="11"/>
  <c r="Q8403" i="11" s="1"/>
  <c r="O8403" i="11"/>
  <c r="P8083" i="11"/>
  <c r="Q8083" i="11" s="1"/>
  <c r="O8083" i="11"/>
  <c r="P7763" i="11"/>
  <c r="Q7763" i="11" s="1"/>
  <c r="O7763" i="11"/>
  <c r="P7443" i="11"/>
  <c r="Q7443" i="11" s="1"/>
  <c r="O7443" i="11"/>
  <c r="P7155" i="11"/>
  <c r="Q7155" i="11" s="1"/>
  <c r="O7155" i="11"/>
  <c r="P6867" i="11"/>
  <c r="Q6867" i="11" s="1"/>
  <c r="O6867" i="11"/>
  <c r="P6563" i="11"/>
  <c r="Q6563" i="11" s="1"/>
  <c r="O6563" i="11"/>
  <c r="P6307" i="11"/>
  <c r="Q6307" i="11" s="1"/>
  <c r="O6307" i="11"/>
  <c r="P6051" i="11"/>
  <c r="Q6051" i="11" s="1"/>
  <c r="O6051" i="11"/>
  <c r="P5843" i="11"/>
  <c r="Q5843" i="11" s="1"/>
  <c r="O5843" i="11"/>
  <c r="P5651" i="11"/>
  <c r="Q5651" i="11" s="1"/>
  <c r="O5651" i="11"/>
  <c r="P5443" i="11"/>
  <c r="Q5443" i="11" s="1"/>
  <c r="O5443" i="11"/>
  <c r="P5251" i="11"/>
  <c r="Q5251" i="11" s="1"/>
  <c r="O5251" i="11"/>
  <c r="P5091" i="11"/>
  <c r="Q5091" i="11" s="1"/>
  <c r="O5091" i="11"/>
  <c r="P4883" i="11"/>
  <c r="Q4883" i="11" s="1"/>
  <c r="O4883" i="11"/>
  <c r="P4739" i="11"/>
  <c r="Q4739" i="11" s="1"/>
  <c r="O4739" i="11"/>
  <c r="P4547" i="11"/>
  <c r="Q4547" i="11" s="1"/>
  <c r="O4547" i="11"/>
  <c r="P4387" i="11"/>
  <c r="Q4387" i="11" s="1"/>
  <c r="O4387" i="11"/>
  <c r="P4259" i="11"/>
  <c r="Q4259" i="11" s="1"/>
  <c r="O4259" i="11"/>
  <c r="P4131" i="11"/>
  <c r="Q4131" i="11" s="1"/>
  <c r="O4131" i="11"/>
  <c r="P3987" i="11"/>
  <c r="Q3987" i="11" s="1"/>
  <c r="O3987" i="11"/>
  <c r="P3827" i="11"/>
  <c r="Q3827" i="11" s="1"/>
  <c r="O3827" i="11"/>
  <c r="P3683" i="11"/>
  <c r="Q3683" i="11" s="1"/>
  <c r="O3683" i="11"/>
  <c r="P3523" i="11"/>
  <c r="Q3523" i="11" s="1"/>
  <c r="O3523" i="11"/>
  <c r="P3363" i="11"/>
  <c r="Q3363" i="11" s="1"/>
  <c r="O3363" i="11"/>
  <c r="P3155" i="11"/>
  <c r="Q3155" i="11" s="1"/>
  <c r="O3155" i="11"/>
  <c r="P2899" i="11"/>
  <c r="Q2899" i="11" s="1"/>
  <c r="O2899" i="11"/>
  <c r="P2643" i="11"/>
  <c r="Q2643" i="11" s="1"/>
  <c r="O2643" i="11"/>
  <c r="P2323" i="11"/>
  <c r="Q2323" i="11" s="1"/>
  <c r="O2323" i="11"/>
  <c r="P1923" i="11"/>
  <c r="Q1923" i="11" s="1"/>
  <c r="O1923" i="11"/>
  <c r="P1427" i="11"/>
  <c r="Q1427" i="11" s="1"/>
  <c r="O1427" i="11"/>
  <c r="P771" i="11"/>
  <c r="Q771" i="11" s="1"/>
  <c r="O771" i="11"/>
  <c r="P9938" i="11"/>
  <c r="Q9938" i="11" s="1"/>
  <c r="O9938" i="11"/>
  <c r="P9857" i="11"/>
  <c r="Q9857" i="11" s="1"/>
  <c r="O9857" i="11"/>
  <c r="P9996" i="11"/>
  <c r="Q9996" i="11" s="1"/>
  <c r="O9996" i="11"/>
  <c r="P9772" i="11"/>
  <c r="Q9772" i="11" s="1"/>
  <c r="O9772" i="11"/>
  <c r="P9994" i="11"/>
  <c r="Q9994" i="11" s="1"/>
  <c r="O9994" i="11"/>
  <c r="P9978" i="11"/>
  <c r="Q9978" i="11" s="1"/>
  <c r="O9978" i="11"/>
  <c r="P9962" i="11"/>
  <c r="Q9962" i="11" s="1"/>
  <c r="O9962" i="11"/>
  <c r="P9946" i="11"/>
  <c r="Q9946" i="11" s="1"/>
  <c r="O9946" i="11"/>
  <c r="P9930" i="11"/>
  <c r="Q9930" i="11" s="1"/>
  <c r="O9930" i="11"/>
  <c r="P9914" i="11"/>
  <c r="Q9914" i="11" s="1"/>
  <c r="O9914" i="11"/>
  <c r="P9898" i="11"/>
  <c r="Q9898" i="11" s="1"/>
  <c r="O9898" i="11"/>
  <c r="P9882" i="11"/>
  <c r="Q9882" i="11" s="1"/>
  <c r="O9882" i="11"/>
  <c r="P9866" i="11"/>
  <c r="Q9866" i="11" s="1"/>
  <c r="O9866" i="11"/>
  <c r="P9850" i="11"/>
  <c r="Q9850" i="11" s="1"/>
  <c r="O9850" i="11"/>
  <c r="P9834" i="11"/>
  <c r="Q9834" i="11" s="1"/>
  <c r="O9834" i="11"/>
  <c r="P9818" i="11"/>
  <c r="Q9818" i="11" s="1"/>
  <c r="O9818" i="11"/>
  <c r="P9802" i="11"/>
  <c r="Q9802" i="11" s="1"/>
  <c r="O9802" i="11"/>
  <c r="P9786" i="11"/>
  <c r="Q9786" i="11" s="1"/>
  <c r="O9786" i="11"/>
  <c r="P9770" i="11"/>
  <c r="Q9770" i="11" s="1"/>
  <c r="O9770" i="11"/>
  <c r="P9754" i="11"/>
  <c r="Q9754" i="11" s="1"/>
  <c r="O9754" i="11"/>
  <c r="P9738" i="11"/>
  <c r="Q9738" i="11" s="1"/>
  <c r="O9738" i="11"/>
  <c r="P9722" i="11"/>
  <c r="Q9722" i="11" s="1"/>
  <c r="O9722" i="11"/>
  <c r="P9706" i="11"/>
  <c r="Q9706" i="11" s="1"/>
  <c r="O9706" i="11"/>
  <c r="P9690" i="11"/>
  <c r="Q9690" i="11" s="1"/>
  <c r="O9690" i="11"/>
  <c r="P9674" i="11"/>
  <c r="Q9674" i="11" s="1"/>
  <c r="O9674" i="11"/>
  <c r="P9658" i="11"/>
  <c r="Q9658" i="11" s="1"/>
  <c r="O9658" i="11"/>
  <c r="P9642" i="11"/>
  <c r="Q9642" i="11" s="1"/>
  <c r="O9642" i="11"/>
  <c r="P9626" i="11"/>
  <c r="Q9626" i="11" s="1"/>
  <c r="O9626" i="11"/>
  <c r="P9610" i="11"/>
  <c r="Q9610" i="11" s="1"/>
  <c r="O9610" i="11"/>
  <c r="P9594" i="11"/>
  <c r="Q9594" i="11" s="1"/>
  <c r="O9594" i="11"/>
  <c r="P9578" i="11"/>
  <c r="Q9578" i="11" s="1"/>
  <c r="O9578" i="11"/>
  <c r="P9562" i="11"/>
  <c r="Q9562" i="11" s="1"/>
  <c r="O9562" i="11"/>
  <c r="P9546" i="11"/>
  <c r="Q9546" i="11" s="1"/>
  <c r="O9546" i="11"/>
  <c r="P9530" i="11"/>
  <c r="Q9530" i="11" s="1"/>
  <c r="O9530" i="11"/>
  <c r="P9514" i="11"/>
  <c r="Q9514" i="11" s="1"/>
  <c r="O9514" i="11"/>
  <c r="P9498" i="11"/>
  <c r="Q9498" i="11" s="1"/>
  <c r="O9498" i="11"/>
  <c r="P9482" i="11"/>
  <c r="Q9482" i="11" s="1"/>
  <c r="O9482" i="11"/>
  <c r="P9466" i="11"/>
  <c r="Q9466" i="11" s="1"/>
  <c r="O9466" i="11"/>
  <c r="P9450" i="11"/>
  <c r="Q9450" i="11" s="1"/>
  <c r="O9450" i="11"/>
  <c r="P9434" i="11"/>
  <c r="Q9434" i="11" s="1"/>
  <c r="O9434" i="11"/>
  <c r="P9418" i="11"/>
  <c r="Q9418" i="11" s="1"/>
  <c r="O9418" i="11"/>
  <c r="P9402" i="11"/>
  <c r="Q9402" i="11" s="1"/>
  <c r="O9402" i="11"/>
  <c r="P9386" i="11"/>
  <c r="Q9386" i="11" s="1"/>
  <c r="O9386" i="11"/>
  <c r="P9370" i="11"/>
  <c r="Q9370" i="11" s="1"/>
  <c r="O9370" i="11"/>
  <c r="P9354" i="11"/>
  <c r="Q9354" i="11" s="1"/>
  <c r="O9354" i="11"/>
  <c r="P9338" i="11"/>
  <c r="Q9338" i="11" s="1"/>
  <c r="O9338" i="11"/>
  <c r="P9322" i="11"/>
  <c r="Q9322" i="11" s="1"/>
  <c r="O9322" i="11"/>
  <c r="P9306" i="11"/>
  <c r="Q9306" i="11" s="1"/>
  <c r="O9306" i="11"/>
  <c r="P9290" i="11"/>
  <c r="Q9290" i="11" s="1"/>
  <c r="O9290" i="11"/>
  <c r="P9274" i="11"/>
  <c r="Q9274" i="11" s="1"/>
  <c r="O9274" i="11"/>
  <c r="P9258" i="11"/>
  <c r="Q9258" i="11" s="1"/>
  <c r="O9258" i="11"/>
  <c r="P9242" i="11"/>
  <c r="Q9242" i="11" s="1"/>
  <c r="O9242" i="11"/>
  <c r="P9226" i="11"/>
  <c r="Q9226" i="11" s="1"/>
  <c r="O9226" i="11"/>
  <c r="P9210" i="11"/>
  <c r="Q9210" i="11" s="1"/>
  <c r="O9210" i="11"/>
  <c r="P9194" i="11"/>
  <c r="Q9194" i="11" s="1"/>
  <c r="O9194" i="11"/>
  <c r="P9178" i="11"/>
  <c r="Q9178" i="11" s="1"/>
  <c r="O9178" i="11"/>
  <c r="P9162" i="11"/>
  <c r="Q9162" i="11" s="1"/>
  <c r="O9162" i="11"/>
  <c r="P9146" i="11"/>
  <c r="Q9146" i="11" s="1"/>
  <c r="O9146" i="11"/>
  <c r="P9130" i="11"/>
  <c r="Q9130" i="11" s="1"/>
  <c r="O9130" i="11"/>
  <c r="P9114" i="11"/>
  <c r="Q9114" i="11" s="1"/>
  <c r="O9114" i="11"/>
  <c r="P9098" i="11"/>
  <c r="Q9098" i="11" s="1"/>
  <c r="O9098" i="11"/>
  <c r="P9082" i="11"/>
  <c r="Q9082" i="11" s="1"/>
  <c r="O9082" i="11"/>
  <c r="P9066" i="11"/>
  <c r="Q9066" i="11" s="1"/>
  <c r="O9066" i="11"/>
  <c r="P9050" i="11"/>
  <c r="Q9050" i="11" s="1"/>
  <c r="O9050" i="11"/>
  <c r="P9034" i="11"/>
  <c r="Q9034" i="11" s="1"/>
  <c r="O9034" i="11"/>
  <c r="P9018" i="11"/>
  <c r="Q9018" i="11" s="1"/>
  <c r="O9018" i="11"/>
  <c r="P9002" i="11"/>
  <c r="Q9002" i="11" s="1"/>
  <c r="O9002" i="11"/>
  <c r="P8986" i="11"/>
  <c r="Q8986" i="11" s="1"/>
  <c r="O8986" i="11"/>
  <c r="P8970" i="11"/>
  <c r="Q8970" i="11" s="1"/>
  <c r="O8970" i="11"/>
  <c r="P8954" i="11"/>
  <c r="Q8954" i="11" s="1"/>
  <c r="O8954" i="11"/>
  <c r="P8938" i="11"/>
  <c r="Q8938" i="11" s="1"/>
  <c r="O8938" i="11"/>
  <c r="P8922" i="11"/>
  <c r="Q8922" i="11" s="1"/>
  <c r="O8922" i="11"/>
  <c r="P8906" i="11"/>
  <c r="Q8906" i="11" s="1"/>
  <c r="O8906" i="11"/>
  <c r="P8890" i="11"/>
  <c r="Q8890" i="11" s="1"/>
  <c r="O8890" i="11"/>
  <c r="P8874" i="11"/>
  <c r="Q8874" i="11" s="1"/>
  <c r="O8874" i="11"/>
  <c r="P8858" i="11"/>
  <c r="Q8858" i="11" s="1"/>
  <c r="O8858" i="11"/>
  <c r="P8842" i="11"/>
  <c r="Q8842" i="11" s="1"/>
  <c r="O8842" i="11"/>
  <c r="P8826" i="11"/>
  <c r="Q8826" i="11" s="1"/>
  <c r="O8826" i="11"/>
  <c r="P8810" i="11"/>
  <c r="Q8810" i="11" s="1"/>
  <c r="O8810" i="11"/>
  <c r="P8794" i="11"/>
  <c r="Q8794" i="11" s="1"/>
  <c r="O8794" i="11"/>
  <c r="P8778" i="11"/>
  <c r="Q8778" i="11" s="1"/>
  <c r="O8778" i="11"/>
  <c r="P8762" i="11"/>
  <c r="Q8762" i="11" s="1"/>
  <c r="O8762" i="11"/>
  <c r="P8746" i="11"/>
  <c r="Q8746" i="11" s="1"/>
  <c r="O8746" i="11"/>
  <c r="P8730" i="11"/>
  <c r="Q8730" i="11" s="1"/>
  <c r="O8730" i="11"/>
  <c r="P8714" i="11"/>
  <c r="Q8714" i="11" s="1"/>
  <c r="O8714" i="11"/>
  <c r="P8698" i="11"/>
  <c r="Q8698" i="11" s="1"/>
  <c r="O8698" i="11"/>
  <c r="P8682" i="11"/>
  <c r="Q8682" i="11" s="1"/>
  <c r="O8682" i="11"/>
  <c r="P8666" i="11"/>
  <c r="Q8666" i="11" s="1"/>
  <c r="O8666" i="11"/>
  <c r="P8650" i="11"/>
  <c r="Q8650" i="11" s="1"/>
  <c r="O8650" i="11"/>
  <c r="P8634" i="11"/>
  <c r="Q8634" i="11" s="1"/>
  <c r="O8634" i="11"/>
  <c r="P8618" i="11"/>
  <c r="Q8618" i="11" s="1"/>
  <c r="O8618" i="11"/>
  <c r="P8602" i="11"/>
  <c r="Q8602" i="11" s="1"/>
  <c r="O8602" i="11"/>
  <c r="P8586" i="11"/>
  <c r="Q8586" i="11" s="1"/>
  <c r="O8586" i="11"/>
  <c r="P8570" i="11"/>
  <c r="Q8570" i="11" s="1"/>
  <c r="O8570" i="11"/>
  <c r="P8554" i="11"/>
  <c r="Q8554" i="11" s="1"/>
  <c r="O8554" i="11"/>
  <c r="P8538" i="11"/>
  <c r="Q8538" i="11" s="1"/>
  <c r="O8538" i="11"/>
  <c r="P8522" i="11"/>
  <c r="Q8522" i="11" s="1"/>
  <c r="O8522" i="11"/>
  <c r="P8506" i="11"/>
  <c r="Q8506" i="11" s="1"/>
  <c r="O8506" i="11"/>
  <c r="P8490" i="11"/>
  <c r="Q8490" i="11" s="1"/>
  <c r="O8490" i="11"/>
  <c r="P8474" i="11"/>
  <c r="Q8474" i="11" s="1"/>
  <c r="O8474" i="11"/>
  <c r="P8458" i="11"/>
  <c r="Q8458" i="11" s="1"/>
  <c r="O8458" i="11"/>
  <c r="P8442" i="11"/>
  <c r="Q8442" i="11" s="1"/>
  <c r="O8442" i="11"/>
  <c r="P8426" i="11"/>
  <c r="Q8426" i="11" s="1"/>
  <c r="O8426" i="11"/>
  <c r="P8410" i="11"/>
  <c r="Q8410" i="11" s="1"/>
  <c r="O8410" i="11"/>
  <c r="P8394" i="11"/>
  <c r="Q8394" i="11" s="1"/>
  <c r="O8394" i="11"/>
  <c r="P8378" i="11"/>
  <c r="Q8378" i="11" s="1"/>
  <c r="O8378" i="11"/>
  <c r="P8362" i="11"/>
  <c r="Q8362" i="11" s="1"/>
  <c r="O8362" i="11"/>
  <c r="P8346" i="11"/>
  <c r="Q8346" i="11" s="1"/>
  <c r="O8346" i="11"/>
  <c r="P8330" i="11"/>
  <c r="Q8330" i="11" s="1"/>
  <c r="O8330" i="11"/>
  <c r="P8314" i="11"/>
  <c r="Q8314" i="11" s="1"/>
  <c r="O8314" i="11"/>
  <c r="P8298" i="11"/>
  <c r="Q8298" i="11" s="1"/>
  <c r="O8298" i="11"/>
  <c r="P8282" i="11"/>
  <c r="Q8282" i="11" s="1"/>
  <c r="O8282" i="11"/>
  <c r="P8266" i="11"/>
  <c r="Q8266" i="11" s="1"/>
  <c r="O8266" i="11"/>
  <c r="P8250" i="11"/>
  <c r="Q8250" i="11" s="1"/>
  <c r="O8250" i="11"/>
  <c r="P8234" i="11"/>
  <c r="Q8234" i="11" s="1"/>
  <c r="O8234" i="11"/>
  <c r="P8218" i="11"/>
  <c r="Q8218" i="11" s="1"/>
  <c r="O8218" i="11"/>
  <c r="P8202" i="11"/>
  <c r="Q8202" i="11" s="1"/>
  <c r="O8202" i="11"/>
  <c r="P8186" i="11"/>
  <c r="Q8186" i="11" s="1"/>
  <c r="O8186" i="11"/>
  <c r="P8170" i="11"/>
  <c r="Q8170" i="11" s="1"/>
  <c r="O8170" i="11"/>
  <c r="P8154" i="11"/>
  <c r="Q8154" i="11" s="1"/>
  <c r="O8154" i="11"/>
  <c r="P8138" i="11"/>
  <c r="Q8138" i="11" s="1"/>
  <c r="O8138" i="11"/>
  <c r="P8122" i="11"/>
  <c r="Q8122" i="11" s="1"/>
  <c r="O8122" i="11"/>
  <c r="P8106" i="11"/>
  <c r="Q8106" i="11" s="1"/>
  <c r="O8106" i="11"/>
  <c r="P8090" i="11"/>
  <c r="Q8090" i="11" s="1"/>
  <c r="O8090" i="11"/>
  <c r="P8074" i="11"/>
  <c r="Q8074" i="11" s="1"/>
  <c r="O8074" i="11"/>
  <c r="P8058" i="11"/>
  <c r="Q8058" i="11" s="1"/>
  <c r="O8058" i="11"/>
  <c r="P8042" i="11"/>
  <c r="Q8042" i="11" s="1"/>
  <c r="O8042" i="11"/>
  <c r="P8026" i="11"/>
  <c r="Q8026" i="11" s="1"/>
  <c r="O8026" i="11"/>
  <c r="P8010" i="11"/>
  <c r="Q8010" i="11" s="1"/>
  <c r="O8010" i="11"/>
  <c r="P7994" i="11"/>
  <c r="Q7994" i="11" s="1"/>
  <c r="O7994" i="11"/>
  <c r="P7978" i="11"/>
  <c r="Q7978" i="11" s="1"/>
  <c r="O7978" i="11"/>
  <c r="P7962" i="11"/>
  <c r="Q7962" i="11" s="1"/>
  <c r="O7962" i="11"/>
  <c r="P7946" i="11"/>
  <c r="Q7946" i="11" s="1"/>
  <c r="O7946" i="11"/>
  <c r="P7930" i="11"/>
  <c r="Q7930" i="11" s="1"/>
  <c r="O7930" i="11"/>
  <c r="P7914" i="11"/>
  <c r="Q7914" i="11" s="1"/>
  <c r="O7914" i="11"/>
  <c r="P7898" i="11"/>
  <c r="Q7898" i="11" s="1"/>
  <c r="O7898" i="11"/>
  <c r="P7882" i="11"/>
  <c r="Q7882" i="11" s="1"/>
  <c r="O7882" i="11"/>
  <c r="P7866" i="11"/>
  <c r="Q7866" i="11" s="1"/>
  <c r="O7866" i="11"/>
  <c r="P7850" i="11"/>
  <c r="Q7850" i="11" s="1"/>
  <c r="O7850" i="11"/>
  <c r="P7834" i="11"/>
  <c r="Q7834" i="11" s="1"/>
  <c r="O7834" i="11"/>
  <c r="P7818" i="11"/>
  <c r="Q7818" i="11" s="1"/>
  <c r="O7818" i="11"/>
  <c r="P7802" i="11"/>
  <c r="Q7802" i="11" s="1"/>
  <c r="O7802" i="11"/>
  <c r="P7786" i="11"/>
  <c r="Q7786" i="11" s="1"/>
  <c r="O7786" i="11"/>
  <c r="P7770" i="11"/>
  <c r="Q7770" i="11" s="1"/>
  <c r="O7770" i="11"/>
  <c r="P7754" i="11"/>
  <c r="Q7754" i="11" s="1"/>
  <c r="O7754" i="11"/>
  <c r="P7738" i="11"/>
  <c r="Q7738" i="11" s="1"/>
  <c r="O7738" i="11"/>
  <c r="P9956" i="11"/>
  <c r="Q9956" i="11" s="1"/>
  <c r="O9956" i="11"/>
  <c r="P9700" i="11"/>
  <c r="Q9700" i="11" s="1"/>
  <c r="O9700" i="11"/>
  <c r="P9460" i="11"/>
  <c r="Q9460" i="11" s="1"/>
  <c r="O9460" i="11"/>
  <c r="P9204" i="11"/>
  <c r="Q9204" i="11" s="1"/>
  <c r="O9204" i="11"/>
  <c r="P8996" i="11"/>
  <c r="Q8996" i="11" s="1"/>
  <c r="O8996" i="11"/>
  <c r="P8724" i="11"/>
  <c r="Q8724" i="11" s="1"/>
  <c r="O8724" i="11"/>
  <c r="P8548" i="11"/>
  <c r="Q8548" i="11" s="1"/>
  <c r="O8548" i="11"/>
  <c r="P8308" i="11"/>
  <c r="Q8308" i="11" s="1"/>
  <c r="O8308" i="11"/>
  <c r="P9859" i="11"/>
  <c r="Q9859" i="11" s="1"/>
  <c r="O9859" i="11"/>
  <c r="P9683" i="11"/>
  <c r="Q9683" i="11" s="1"/>
  <c r="O9683" i="11"/>
  <c r="P9507" i="11"/>
  <c r="Q9507" i="11" s="1"/>
  <c r="O9507" i="11"/>
  <c r="P9299" i="11"/>
  <c r="Q9299" i="11" s="1"/>
  <c r="O9299" i="11"/>
  <c r="P9091" i="11"/>
  <c r="Q9091" i="11" s="1"/>
  <c r="O9091" i="11"/>
  <c r="P8883" i="11"/>
  <c r="Q8883" i="11" s="1"/>
  <c r="O8883" i="11"/>
  <c r="P8723" i="11"/>
  <c r="Q8723" i="11" s="1"/>
  <c r="O8723" i="11"/>
  <c r="P8531" i="11"/>
  <c r="Q8531" i="11" s="1"/>
  <c r="O8531" i="11"/>
  <c r="P8355" i="11"/>
  <c r="Q8355" i="11" s="1"/>
  <c r="O8355" i="11"/>
  <c r="P8179" i="11"/>
  <c r="Q8179" i="11" s="1"/>
  <c r="O8179" i="11"/>
  <c r="P8035" i="11"/>
  <c r="Q8035" i="11" s="1"/>
  <c r="O8035" i="11"/>
  <c r="P7891" i="11"/>
  <c r="Q7891" i="11" s="1"/>
  <c r="O7891" i="11"/>
  <c r="P7715" i="11"/>
  <c r="Q7715" i="11" s="1"/>
  <c r="O7715" i="11"/>
  <c r="P7603" i="11"/>
  <c r="Q7603" i="11" s="1"/>
  <c r="O7603" i="11"/>
  <c r="P7427" i="11"/>
  <c r="Q7427" i="11" s="1"/>
  <c r="O7427" i="11"/>
  <c r="P7235" i="11"/>
  <c r="Q7235" i="11" s="1"/>
  <c r="O7235" i="11"/>
  <c r="P7043" i="11"/>
  <c r="Q7043" i="11" s="1"/>
  <c r="O7043" i="11"/>
  <c r="P6835" i="11"/>
  <c r="Q6835" i="11" s="1"/>
  <c r="O6835" i="11"/>
  <c r="P6659" i="11"/>
  <c r="Q6659" i="11" s="1"/>
  <c r="O6659" i="11"/>
  <c r="P6483" i="11"/>
  <c r="Q6483" i="11" s="1"/>
  <c r="O6483" i="11"/>
  <c r="P6243" i="11"/>
  <c r="Q6243" i="11" s="1"/>
  <c r="O6243" i="11"/>
  <c r="P6083" i="11"/>
  <c r="Q6083" i="11" s="1"/>
  <c r="O6083" i="11"/>
  <c r="P5923" i="11"/>
  <c r="Q5923" i="11" s="1"/>
  <c r="O5923" i="11"/>
  <c r="P5763" i="11"/>
  <c r="Q5763" i="11" s="1"/>
  <c r="O5763" i="11"/>
  <c r="P5603" i="11"/>
  <c r="Q5603" i="11" s="1"/>
  <c r="O5603" i="11"/>
  <c r="P5427" i="11"/>
  <c r="Q5427" i="11" s="1"/>
  <c r="O5427" i="11"/>
  <c r="P5267" i="11"/>
  <c r="Q5267" i="11" s="1"/>
  <c r="O5267" i="11"/>
  <c r="P5155" i="11"/>
  <c r="Q5155" i="11" s="1"/>
  <c r="O5155" i="11"/>
  <c r="P4995" i="11"/>
  <c r="Q4995" i="11" s="1"/>
  <c r="O4995" i="11"/>
  <c r="P4851" i="11"/>
  <c r="Q4851" i="11" s="1"/>
  <c r="O4851" i="11"/>
  <c r="P4771" i="11"/>
  <c r="Q4771" i="11" s="1"/>
  <c r="O4771" i="11"/>
  <c r="P4659" i="11"/>
  <c r="Q4659" i="11" s="1"/>
  <c r="O4659" i="11"/>
  <c r="P4531" i="11"/>
  <c r="Q4531" i="11" s="1"/>
  <c r="O4531" i="11"/>
  <c r="P4435" i="11"/>
  <c r="Q4435" i="11" s="1"/>
  <c r="O4435" i="11"/>
  <c r="P4323" i="11"/>
  <c r="Q4323" i="11" s="1"/>
  <c r="O4323" i="11"/>
  <c r="P4227" i="11"/>
  <c r="Q4227" i="11" s="1"/>
  <c r="O4227" i="11"/>
  <c r="P4115" i="11"/>
  <c r="Q4115" i="11" s="1"/>
  <c r="O4115" i="11"/>
  <c r="P4019" i="11"/>
  <c r="Q4019" i="11" s="1"/>
  <c r="O4019" i="11"/>
  <c r="P3907" i="11"/>
  <c r="Q3907" i="11" s="1"/>
  <c r="O3907" i="11"/>
  <c r="P3779" i="11"/>
  <c r="Q3779" i="11" s="1"/>
  <c r="O3779" i="11"/>
  <c r="P3699" i="11"/>
  <c r="Q3699" i="11" s="1"/>
  <c r="O3699" i="11"/>
  <c r="P3603" i="11"/>
  <c r="Q3603" i="11" s="1"/>
  <c r="O3603" i="11"/>
  <c r="P3491" i="11"/>
  <c r="Q3491" i="11" s="1"/>
  <c r="O3491" i="11"/>
  <c r="P3395" i="11"/>
  <c r="Q3395" i="11" s="1"/>
  <c r="O3395" i="11"/>
  <c r="P3283" i="11"/>
  <c r="Q3283" i="11" s="1"/>
  <c r="O3283" i="11"/>
  <c r="P3187" i="11"/>
  <c r="Q3187" i="11" s="1"/>
  <c r="O3187" i="11"/>
  <c r="P3075" i="11"/>
  <c r="Q3075" i="11" s="1"/>
  <c r="O3075" i="11"/>
  <c r="P3027" i="11"/>
  <c r="Q3027" i="11" s="1"/>
  <c r="O3027" i="11"/>
  <c r="P2947" i="11"/>
  <c r="Q2947" i="11" s="1"/>
  <c r="O2947" i="11"/>
  <c r="P2867" i="11"/>
  <c r="Q2867" i="11" s="1"/>
  <c r="O2867" i="11"/>
  <c r="P2819" i="11"/>
  <c r="Q2819" i="11" s="1"/>
  <c r="O2819" i="11"/>
  <c r="P2755" i="11"/>
  <c r="Q2755" i="11" s="1"/>
  <c r="O2755" i="11"/>
  <c r="P2675" i="11"/>
  <c r="Q2675" i="11" s="1"/>
  <c r="O2675" i="11"/>
  <c r="P2595" i="11"/>
  <c r="Q2595" i="11" s="1"/>
  <c r="O2595" i="11"/>
  <c r="P2515" i="11"/>
  <c r="Q2515" i="11" s="1"/>
  <c r="O2515" i="11"/>
  <c r="P2419" i="11"/>
  <c r="Q2419" i="11" s="1"/>
  <c r="O2419" i="11"/>
  <c r="P2339" i="11"/>
  <c r="Q2339" i="11" s="1"/>
  <c r="O2339" i="11"/>
  <c r="P2243" i="11"/>
  <c r="Q2243" i="11" s="1"/>
  <c r="O2243" i="11"/>
  <c r="P2163" i="11"/>
  <c r="Q2163" i="11" s="1"/>
  <c r="O2163" i="11"/>
  <c r="P2083" i="11"/>
  <c r="Q2083" i="11" s="1"/>
  <c r="O2083" i="11"/>
  <c r="P2019" i="11"/>
  <c r="Q2019" i="11" s="1"/>
  <c r="O2019" i="11"/>
  <c r="P1939" i="11"/>
  <c r="Q1939" i="11" s="1"/>
  <c r="O1939" i="11"/>
  <c r="P1859" i="11"/>
  <c r="Q1859" i="11" s="1"/>
  <c r="O1859" i="11"/>
  <c r="P1811" i="11"/>
  <c r="Q1811" i="11" s="1"/>
  <c r="O1811" i="11"/>
  <c r="P1731" i="11"/>
  <c r="Q1731" i="11" s="1"/>
  <c r="O1731" i="11"/>
  <c r="P1683" i="11"/>
  <c r="Q1683" i="11" s="1"/>
  <c r="O1683" i="11"/>
  <c r="P1619" i="11"/>
  <c r="Q1619" i="11" s="1"/>
  <c r="O1619" i="11"/>
  <c r="P1571" i="11"/>
  <c r="Q1571" i="11" s="1"/>
  <c r="O1571" i="11"/>
  <c r="P1523" i="11"/>
  <c r="Q1523" i="11" s="1"/>
  <c r="O1523" i="11"/>
  <c r="P1491" i="11"/>
  <c r="Q1491" i="11" s="1"/>
  <c r="O1491" i="11"/>
  <c r="P1443" i="11"/>
  <c r="Q1443" i="11" s="1"/>
  <c r="O1443" i="11"/>
  <c r="P1379" i="11"/>
  <c r="Q1379" i="11" s="1"/>
  <c r="O1379" i="11"/>
  <c r="P1315" i="11"/>
  <c r="Q1315" i="11" s="1"/>
  <c r="O1315" i="11"/>
  <c r="P1235" i="11"/>
  <c r="Q1235" i="11" s="1"/>
  <c r="O1235" i="11"/>
  <c r="P1203" i="11"/>
  <c r="Q1203" i="11" s="1"/>
  <c r="O1203" i="11"/>
  <c r="P1155" i="11"/>
  <c r="Q1155" i="11" s="1"/>
  <c r="O1155" i="11"/>
  <c r="P1107" i="11"/>
  <c r="Q1107" i="11" s="1"/>
  <c r="O1107" i="11"/>
  <c r="P1075" i="11"/>
  <c r="Q1075" i="11" s="1"/>
  <c r="O1075" i="11"/>
  <c r="P1043" i="11"/>
  <c r="Q1043" i="11" s="1"/>
  <c r="O1043" i="11"/>
  <c r="P995" i="11"/>
  <c r="Q995" i="11" s="1"/>
  <c r="O995" i="11"/>
  <c r="P915" i="11"/>
  <c r="Q915" i="11" s="1"/>
  <c r="O915" i="11"/>
  <c r="P867" i="11"/>
  <c r="Q867" i="11" s="1"/>
  <c r="O867" i="11"/>
  <c r="P755" i="11"/>
  <c r="Q755" i="11" s="1"/>
  <c r="O755" i="11"/>
  <c r="P707" i="11"/>
  <c r="Q707" i="11" s="1"/>
  <c r="O707" i="11"/>
  <c r="P643" i="11"/>
  <c r="Q643" i="11" s="1"/>
  <c r="O643" i="11"/>
  <c r="P595" i="11"/>
  <c r="Q595" i="11" s="1"/>
  <c r="O595" i="11"/>
  <c r="P531" i="11"/>
  <c r="Q531" i="11" s="1"/>
  <c r="O531" i="11"/>
  <c r="P483" i="11"/>
  <c r="Q483" i="11" s="1"/>
  <c r="O483" i="11"/>
  <c r="P451" i="11"/>
  <c r="Q451" i="11" s="1"/>
  <c r="O451" i="11"/>
  <c r="P387" i="11"/>
  <c r="Q387" i="11" s="1"/>
  <c r="O387" i="11"/>
  <c r="P323" i="11"/>
  <c r="Q323" i="11" s="1"/>
  <c r="O323" i="11"/>
  <c r="P291" i="11"/>
  <c r="Q291" i="11" s="1"/>
  <c r="O291" i="11"/>
  <c r="P243" i="11"/>
  <c r="Q243" i="11" s="1"/>
  <c r="O243" i="11"/>
  <c r="P211" i="11"/>
  <c r="Q211" i="11" s="1"/>
  <c r="O211" i="11"/>
  <c r="P163" i="11"/>
  <c r="Q163" i="11" s="1"/>
  <c r="O163" i="11"/>
  <c r="P131" i="11"/>
  <c r="Q131" i="11" s="1"/>
  <c r="O131" i="11"/>
  <c r="P99" i="11"/>
  <c r="Q99" i="11" s="1"/>
  <c r="O99" i="11"/>
  <c r="P9986" i="11"/>
  <c r="Q9986" i="11" s="1"/>
  <c r="O9986" i="11"/>
  <c r="P9889" i="11"/>
  <c r="Q9889" i="11" s="1"/>
  <c r="O9889" i="11"/>
  <c r="P9948" i="11"/>
  <c r="Q9948" i="11" s="1"/>
  <c r="O9948" i="11"/>
  <c r="P9724" i="11"/>
  <c r="Q9724" i="11" s="1"/>
  <c r="O9724" i="11"/>
  <c r="P9913" i="11"/>
  <c r="Q9913" i="11" s="1"/>
  <c r="O9913" i="11"/>
  <c r="P9785" i="11"/>
  <c r="Q9785" i="11" s="1"/>
  <c r="O9785" i="11"/>
  <c r="P9689" i="11"/>
  <c r="Q9689" i="11" s="1"/>
  <c r="O9689" i="11"/>
  <c r="P9625" i="11"/>
  <c r="Q9625" i="11" s="1"/>
  <c r="O9625" i="11"/>
  <c r="P9593" i="11"/>
  <c r="Q9593" i="11" s="1"/>
  <c r="O9593" i="11"/>
  <c r="P9545" i="11"/>
  <c r="Q9545" i="11" s="1"/>
  <c r="O9545" i="11"/>
  <c r="P9513" i="11"/>
  <c r="Q9513" i="11" s="1"/>
  <c r="O9513" i="11"/>
  <c r="P9497" i="11"/>
  <c r="Q9497" i="11" s="1"/>
  <c r="O9497" i="11"/>
  <c r="P9481" i="11"/>
  <c r="Q9481" i="11" s="1"/>
  <c r="O9481" i="11"/>
  <c r="P9465" i="11"/>
  <c r="Q9465" i="11" s="1"/>
  <c r="O9465" i="11"/>
  <c r="P9449" i="11"/>
  <c r="Q9449" i="11" s="1"/>
  <c r="O9449" i="11"/>
  <c r="P9433" i="11"/>
  <c r="Q9433" i="11" s="1"/>
  <c r="O9433" i="11"/>
  <c r="P9417" i="11"/>
  <c r="Q9417" i="11" s="1"/>
  <c r="O9417" i="11"/>
  <c r="P9401" i="11"/>
  <c r="Q9401" i="11" s="1"/>
  <c r="O9401" i="11"/>
  <c r="P9385" i="11"/>
  <c r="Q9385" i="11" s="1"/>
  <c r="O9385" i="11"/>
  <c r="P9369" i="11"/>
  <c r="Q9369" i="11" s="1"/>
  <c r="O9369" i="11"/>
  <c r="P9353" i="11"/>
  <c r="Q9353" i="11" s="1"/>
  <c r="O9353" i="11"/>
  <c r="P9337" i="11"/>
  <c r="Q9337" i="11" s="1"/>
  <c r="O9337" i="11"/>
  <c r="P9289" i="11"/>
  <c r="Q9289" i="11" s="1"/>
  <c r="O9289" i="11"/>
  <c r="P9257" i="11"/>
  <c r="Q9257" i="11" s="1"/>
  <c r="O9257" i="11"/>
  <c r="P9241" i="11"/>
  <c r="Q9241" i="11" s="1"/>
  <c r="O9241" i="11"/>
  <c r="P9225" i="11"/>
  <c r="Q9225" i="11" s="1"/>
  <c r="O9225" i="11"/>
  <c r="P9209" i="11"/>
  <c r="Q9209" i="11" s="1"/>
  <c r="O9209" i="11"/>
  <c r="P9193" i="11"/>
  <c r="Q9193" i="11" s="1"/>
  <c r="O9193" i="11"/>
  <c r="P9177" i="11"/>
  <c r="Q9177" i="11" s="1"/>
  <c r="O9177" i="11"/>
  <c r="P9161" i="11"/>
  <c r="Q9161" i="11" s="1"/>
  <c r="O9161" i="11"/>
  <c r="P9145" i="11"/>
  <c r="Q9145" i="11" s="1"/>
  <c r="O9145" i="11"/>
  <c r="P9129" i="11"/>
  <c r="Q9129" i="11" s="1"/>
  <c r="O9129" i="11"/>
  <c r="P9113" i="11"/>
  <c r="Q9113" i="11" s="1"/>
  <c r="O9113" i="11"/>
  <c r="P9097" i="11"/>
  <c r="Q9097" i="11" s="1"/>
  <c r="O9097" i="11"/>
  <c r="P9081" i="11"/>
  <c r="Q9081" i="11" s="1"/>
  <c r="O9081" i="11"/>
  <c r="P9065" i="11"/>
  <c r="Q9065" i="11" s="1"/>
  <c r="O9065" i="11"/>
  <c r="P9049" i="11"/>
  <c r="Q9049" i="11" s="1"/>
  <c r="O9049" i="11"/>
  <c r="P9033" i="11"/>
  <c r="Q9033" i="11" s="1"/>
  <c r="O9033" i="11"/>
  <c r="P9017" i="11"/>
  <c r="Q9017" i="11" s="1"/>
  <c r="O9017" i="11"/>
  <c r="P9001" i="11"/>
  <c r="Q9001" i="11" s="1"/>
  <c r="O9001" i="11"/>
  <c r="P8985" i="11"/>
  <c r="Q8985" i="11" s="1"/>
  <c r="O8985" i="11"/>
  <c r="P8969" i="11"/>
  <c r="Q8969" i="11" s="1"/>
  <c r="O8969" i="11"/>
  <c r="P8953" i="11"/>
  <c r="Q8953" i="11" s="1"/>
  <c r="O8953" i="11"/>
  <c r="P8937" i="11"/>
  <c r="Q8937" i="11" s="1"/>
  <c r="O8937" i="11"/>
  <c r="P8921" i="11"/>
  <c r="Q8921" i="11" s="1"/>
  <c r="O8921" i="11"/>
  <c r="P8905" i="11"/>
  <c r="Q8905" i="11" s="1"/>
  <c r="O8905" i="11"/>
  <c r="P8889" i="11"/>
  <c r="Q8889" i="11" s="1"/>
  <c r="O8889" i="11"/>
  <c r="P8873" i="11"/>
  <c r="Q8873" i="11" s="1"/>
  <c r="O8873" i="11"/>
  <c r="P8857" i="11"/>
  <c r="Q8857" i="11" s="1"/>
  <c r="O8857" i="11"/>
  <c r="P8841" i="11"/>
  <c r="Q8841" i="11" s="1"/>
  <c r="O8841" i="11"/>
  <c r="P8825" i="11"/>
  <c r="Q8825" i="11" s="1"/>
  <c r="O8825" i="11"/>
  <c r="P8809" i="11"/>
  <c r="Q8809" i="11" s="1"/>
  <c r="O8809" i="11"/>
  <c r="P8793" i="11"/>
  <c r="Q8793" i="11" s="1"/>
  <c r="O8793" i="11"/>
  <c r="P8777" i="11"/>
  <c r="Q8777" i="11" s="1"/>
  <c r="O8777" i="11"/>
  <c r="P8761" i="11"/>
  <c r="Q8761" i="11" s="1"/>
  <c r="O8761" i="11"/>
  <c r="P8745" i="11"/>
  <c r="Q8745" i="11" s="1"/>
  <c r="O8745" i="11"/>
  <c r="P8729" i="11"/>
  <c r="Q8729" i="11" s="1"/>
  <c r="O8729" i="11"/>
  <c r="P8713" i="11"/>
  <c r="Q8713" i="11" s="1"/>
  <c r="O8713" i="11"/>
  <c r="P8697" i="11"/>
  <c r="Q8697" i="11" s="1"/>
  <c r="O8697" i="11"/>
  <c r="P8681" i="11"/>
  <c r="Q8681" i="11" s="1"/>
  <c r="O8681" i="11"/>
  <c r="P8665" i="11"/>
  <c r="Q8665" i="11" s="1"/>
  <c r="O8665" i="11"/>
  <c r="P8649" i="11"/>
  <c r="Q8649" i="11" s="1"/>
  <c r="O8649" i="11"/>
  <c r="P8633" i="11"/>
  <c r="Q8633" i="11" s="1"/>
  <c r="O8633" i="11"/>
  <c r="P8617" i="11"/>
  <c r="Q8617" i="11" s="1"/>
  <c r="O8617" i="11"/>
  <c r="P8601" i="11"/>
  <c r="Q8601" i="11" s="1"/>
  <c r="O8601" i="11"/>
  <c r="P8585" i="11"/>
  <c r="Q8585" i="11" s="1"/>
  <c r="O8585" i="11"/>
  <c r="P8569" i="11"/>
  <c r="Q8569" i="11" s="1"/>
  <c r="O8569" i="11"/>
  <c r="P8553" i="11"/>
  <c r="Q8553" i="11" s="1"/>
  <c r="O8553" i="11"/>
  <c r="P8537" i="11"/>
  <c r="Q8537" i="11" s="1"/>
  <c r="O8537" i="11"/>
  <c r="P8521" i="11"/>
  <c r="Q8521" i="11" s="1"/>
  <c r="O8521" i="11"/>
  <c r="P8505" i="11"/>
  <c r="Q8505" i="11" s="1"/>
  <c r="O8505" i="11"/>
  <c r="P8489" i="11"/>
  <c r="Q8489" i="11" s="1"/>
  <c r="O8489" i="11"/>
  <c r="P8473" i="11"/>
  <c r="Q8473" i="11" s="1"/>
  <c r="O8473" i="11"/>
  <c r="P8457" i="11"/>
  <c r="Q8457" i="11" s="1"/>
  <c r="O8457" i="11"/>
  <c r="P8441" i="11"/>
  <c r="Q8441" i="11" s="1"/>
  <c r="O8441" i="11"/>
  <c r="P8425" i="11"/>
  <c r="Q8425" i="11" s="1"/>
  <c r="O8425" i="11"/>
  <c r="P8409" i="11"/>
  <c r="Q8409" i="11" s="1"/>
  <c r="O8409" i="11"/>
  <c r="P8393" i="11"/>
  <c r="Q8393" i="11" s="1"/>
  <c r="O8393" i="11"/>
  <c r="P8377" i="11"/>
  <c r="Q8377" i="11" s="1"/>
  <c r="O8377" i="11"/>
  <c r="P8361" i="11"/>
  <c r="Q8361" i="11" s="1"/>
  <c r="O8361" i="11"/>
  <c r="P8345" i="11"/>
  <c r="Q8345" i="11" s="1"/>
  <c r="O8345" i="11"/>
  <c r="P8329" i="11"/>
  <c r="Q8329" i="11" s="1"/>
  <c r="O8329" i="11"/>
  <c r="P8313" i="11"/>
  <c r="Q8313" i="11" s="1"/>
  <c r="O8313" i="11"/>
  <c r="P8297" i="11"/>
  <c r="Q8297" i="11" s="1"/>
  <c r="O8297" i="11"/>
  <c r="P8281" i="11"/>
  <c r="Q8281" i="11" s="1"/>
  <c r="O8281" i="11"/>
  <c r="P8265" i="11"/>
  <c r="Q8265" i="11" s="1"/>
  <c r="O8265" i="11"/>
  <c r="P8249" i="11"/>
  <c r="Q8249" i="11" s="1"/>
  <c r="O8249" i="11"/>
  <c r="P8233" i="11"/>
  <c r="Q8233" i="11" s="1"/>
  <c r="O8233" i="11"/>
  <c r="P8217" i="11"/>
  <c r="Q8217" i="11" s="1"/>
  <c r="O8217" i="11"/>
  <c r="P8201" i="11"/>
  <c r="Q8201" i="11" s="1"/>
  <c r="O8201" i="11"/>
  <c r="P8185" i="11"/>
  <c r="Q8185" i="11" s="1"/>
  <c r="O8185" i="11"/>
  <c r="P8169" i="11"/>
  <c r="Q8169" i="11" s="1"/>
  <c r="O8169" i="11"/>
  <c r="P8153" i="11"/>
  <c r="Q8153" i="11" s="1"/>
  <c r="O8153" i="11"/>
  <c r="P8137" i="11"/>
  <c r="Q8137" i="11" s="1"/>
  <c r="O8137" i="11"/>
  <c r="P8121" i="11"/>
  <c r="Q8121" i="11" s="1"/>
  <c r="O8121" i="11"/>
  <c r="P8105" i="11"/>
  <c r="Q8105" i="11" s="1"/>
  <c r="O8105" i="11"/>
  <c r="P8089" i="11"/>
  <c r="Q8089" i="11" s="1"/>
  <c r="O8089" i="11"/>
  <c r="P8073" i="11"/>
  <c r="Q8073" i="11" s="1"/>
  <c r="O8073" i="11"/>
  <c r="P8057" i="11"/>
  <c r="Q8057" i="11" s="1"/>
  <c r="O8057" i="11"/>
  <c r="P8041" i="11"/>
  <c r="Q8041" i="11" s="1"/>
  <c r="O8041" i="11"/>
  <c r="P8025" i="11"/>
  <c r="Q8025" i="11" s="1"/>
  <c r="O8025" i="11"/>
  <c r="P8009" i="11"/>
  <c r="Q8009" i="11" s="1"/>
  <c r="O8009" i="11"/>
  <c r="P7993" i="11"/>
  <c r="Q7993" i="11" s="1"/>
  <c r="O7993" i="11"/>
  <c r="P7977" i="11"/>
  <c r="Q7977" i="11" s="1"/>
  <c r="O7977" i="11"/>
  <c r="P7961" i="11"/>
  <c r="Q7961" i="11" s="1"/>
  <c r="O7961" i="11"/>
  <c r="P7945" i="11"/>
  <c r="Q7945" i="11" s="1"/>
  <c r="O7945" i="11"/>
  <c r="P7929" i="11"/>
  <c r="Q7929" i="11" s="1"/>
  <c r="O7929" i="11"/>
  <c r="P7913" i="11"/>
  <c r="Q7913" i="11" s="1"/>
  <c r="O7913" i="11"/>
  <c r="P7897" i="11"/>
  <c r="Q7897" i="11" s="1"/>
  <c r="O7897" i="11"/>
  <c r="P7881" i="11"/>
  <c r="Q7881" i="11" s="1"/>
  <c r="O7881" i="11"/>
  <c r="P7865" i="11"/>
  <c r="Q7865" i="11" s="1"/>
  <c r="O7865" i="11"/>
  <c r="P7849" i="11"/>
  <c r="Q7849" i="11" s="1"/>
  <c r="O7849" i="11"/>
  <c r="P7833" i="11"/>
  <c r="Q7833" i="11" s="1"/>
  <c r="O7833" i="11"/>
  <c r="P7817" i="11"/>
  <c r="Q7817" i="11" s="1"/>
  <c r="O7817" i="11"/>
  <c r="P7801" i="11"/>
  <c r="Q7801" i="11" s="1"/>
  <c r="O7801" i="11"/>
  <c r="P7785" i="11"/>
  <c r="Q7785" i="11" s="1"/>
  <c r="O7785" i="11"/>
  <c r="P7769" i="11"/>
  <c r="Q7769" i="11" s="1"/>
  <c r="O7769" i="11"/>
  <c r="P7753" i="11"/>
  <c r="Q7753" i="11" s="1"/>
  <c r="O7753" i="11"/>
  <c r="P7737" i="11"/>
  <c r="Q7737" i="11" s="1"/>
  <c r="O7737" i="11"/>
  <c r="P7721" i="11"/>
  <c r="Q7721" i="11" s="1"/>
  <c r="O7721" i="11"/>
  <c r="P7705" i="11"/>
  <c r="Q7705" i="11" s="1"/>
  <c r="O7705" i="11"/>
  <c r="P7689" i="11"/>
  <c r="Q7689" i="11" s="1"/>
  <c r="O7689" i="11"/>
  <c r="P7673" i="11"/>
  <c r="Q7673" i="11" s="1"/>
  <c r="O7673" i="11"/>
  <c r="P7657" i="11"/>
  <c r="Q7657" i="11" s="1"/>
  <c r="O7657" i="11"/>
  <c r="P7641" i="11"/>
  <c r="Q7641" i="11" s="1"/>
  <c r="O7641" i="11"/>
  <c r="P7625" i="11"/>
  <c r="Q7625" i="11" s="1"/>
  <c r="O7625" i="11"/>
  <c r="P7609" i="11"/>
  <c r="Q7609" i="11" s="1"/>
  <c r="O7609" i="11"/>
  <c r="P7593" i="11"/>
  <c r="Q7593" i="11" s="1"/>
  <c r="O7593" i="11"/>
  <c r="P7577" i="11"/>
  <c r="Q7577" i="11" s="1"/>
  <c r="O7577" i="11"/>
  <c r="P7561" i="11"/>
  <c r="Q7561" i="11" s="1"/>
  <c r="O7561" i="11"/>
  <c r="P7545" i="11"/>
  <c r="Q7545" i="11" s="1"/>
  <c r="O7545" i="11"/>
  <c r="P7529" i="11"/>
  <c r="Q7529" i="11" s="1"/>
  <c r="O7529" i="11"/>
  <c r="P7513" i="11"/>
  <c r="Q7513" i="11" s="1"/>
  <c r="O7513" i="11"/>
  <c r="P7497" i="11"/>
  <c r="Q7497" i="11" s="1"/>
  <c r="O7497" i="11"/>
  <c r="P7481" i="11"/>
  <c r="Q7481" i="11" s="1"/>
  <c r="O7481" i="11"/>
  <c r="P7465" i="11"/>
  <c r="Q7465" i="11" s="1"/>
  <c r="O7465" i="11"/>
  <c r="P7449" i="11"/>
  <c r="Q7449" i="11" s="1"/>
  <c r="O7449" i="11"/>
  <c r="P7433" i="11"/>
  <c r="Q7433" i="11" s="1"/>
  <c r="O7433" i="11"/>
  <c r="P7417" i="11"/>
  <c r="Q7417" i="11" s="1"/>
  <c r="O7417" i="11"/>
  <c r="P7401" i="11"/>
  <c r="Q7401" i="11" s="1"/>
  <c r="O7401" i="11"/>
  <c r="P7385" i="11"/>
  <c r="Q7385" i="11" s="1"/>
  <c r="O7385" i="11"/>
  <c r="P7369" i="11"/>
  <c r="Q7369" i="11" s="1"/>
  <c r="O7369" i="11"/>
  <c r="P7353" i="11"/>
  <c r="Q7353" i="11" s="1"/>
  <c r="O7353" i="11"/>
  <c r="P7337" i="11"/>
  <c r="Q7337" i="11" s="1"/>
  <c r="O7337" i="11"/>
  <c r="P7321" i="11"/>
  <c r="Q7321" i="11" s="1"/>
  <c r="O7321" i="11"/>
  <c r="P7305" i="11"/>
  <c r="Q7305" i="11" s="1"/>
  <c r="O7305" i="11"/>
  <c r="P7289" i="11"/>
  <c r="Q7289" i="11" s="1"/>
  <c r="O7289" i="11"/>
  <c r="P7273" i="11"/>
  <c r="Q7273" i="11" s="1"/>
  <c r="O7273" i="11"/>
  <c r="P7257" i="11"/>
  <c r="Q7257" i="11" s="1"/>
  <c r="O7257" i="11"/>
  <c r="P7241" i="11"/>
  <c r="Q7241" i="11" s="1"/>
  <c r="O7241" i="11"/>
  <c r="P7225" i="11"/>
  <c r="Q7225" i="11" s="1"/>
  <c r="O7225" i="11"/>
  <c r="P7209" i="11"/>
  <c r="Q7209" i="11" s="1"/>
  <c r="O7209" i="11"/>
  <c r="P7193" i="11"/>
  <c r="Q7193" i="11" s="1"/>
  <c r="O7193" i="11"/>
  <c r="P7177" i="11"/>
  <c r="Q7177" i="11" s="1"/>
  <c r="O7177" i="11"/>
  <c r="P7161" i="11"/>
  <c r="Q7161" i="11" s="1"/>
  <c r="O7161" i="11"/>
  <c r="P7145" i="11"/>
  <c r="Q7145" i="11" s="1"/>
  <c r="O7145" i="11"/>
  <c r="P7129" i="11"/>
  <c r="Q7129" i="11" s="1"/>
  <c r="O7129" i="11"/>
  <c r="P3411" i="11"/>
  <c r="Q3411" i="11" s="1"/>
  <c r="O3411" i="11"/>
  <c r="P10002" i="11"/>
  <c r="Q10002" i="11" s="1"/>
  <c r="O10002" i="11"/>
  <c r="P9713" i="11"/>
  <c r="Q9713" i="11" s="1"/>
  <c r="O9713" i="11"/>
  <c r="P9852" i="11"/>
  <c r="Q9852" i="11" s="1"/>
  <c r="O9852" i="11"/>
  <c r="P9660" i="11"/>
  <c r="Q9660" i="11" s="1"/>
  <c r="O9660" i="11"/>
  <c r="P9977" i="11"/>
  <c r="Q9977" i="11" s="1"/>
  <c r="O9977" i="11"/>
  <c r="P9897" i="11"/>
  <c r="Q9897" i="11" s="1"/>
  <c r="O9897" i="11"/>
  <c r="P9817" i="11"/>
  <c r="Q9817" i="11" s="1"/>
  <c r="O9817" i="11"/>
  <c r="P9753" i="11"/>
  <c r="Q9753" i="11" s="1"/>
  <c r="O9753" i="11"/>
  <c r="P9705" i="11"/>
  <c r="Q9705" i="11" s="1"/>
  <c r="O9705" i="11"/>
  <c r="P9641" i="11"/>
  <c r="Q9641" i="11" s="1"/>
  <c r="O9641" i="11"/>
  <c r="P9609" i="11"/>
  <c r="Q9609" i="11" s="1"/>
  <c r="O9609" i="11"/>
  <c r="P9529" i="11"/>
  <c r="Q9529" i="11" s="1"/>
  <c r="O9529" i="11"/>
  <c r="P9321" i="11"/>
  <c r="Q9321" i="11" s="1"/>
  <c r="O9321" i="11"/>
  <c r="P9992" i="11"/>
  <c r="Q9992" i="11" s="1"/>
  <c r="O9992" i="11"/>
  <c r="P9976" i="11"/>
  <c r="Q9976" i="11" s="1"/>
  <c r="O9976" i="11"/>
  <c r="P9960" i="11"/>
  <c r="Q9960" i="11" s="1"/>
  <c r="O9960" i="11"/>
  <c r="P9944" i="11"/>
  <c r="Q9944" i="11" s="1"/>
  <c r="O9944" i="11"/>
  <c r="P9928" i="11"/>
  <c r="Q9928" i="11" s="1"/>
  <c r="O9928" i="11"/>
  <c r="P9912" i="11"/>
  <c r="Q9912" i="11" s="1"/>
  <c r="O9912" i="11"/>
  <c r="P9896" i="11"/>
  <c r="Q9896" i="11" s="1"/>
  <c r="O9896" i="11"/>
  <c r="P9880" i="11"/>
  <c r="Q9880" i="11" s="1"/>
  <c r="O9880" i="11"/>
  <c r="P9864" i="11"/>
  <c r="Q9864" i="11" s="1"/>
  <c r="O9864" i="11"/>
  <c r="P9848" i="11"/>
  <c r="Q9848" i="11" s="1"/>
  <c r="O9848" i="11"/>
  <c r="P9832" i="11"/>
  <c r="Q9832" i="11" s="1"/>
  <c r="O9832" i="11"/>
  <c r="P9816" i="11"/>
  <c r="Q9816" i="11" s="1"/>
  <c r="O9816" i="11"/>
  <c r="P9800" i="11"/>
  <c r="Q9800" i="11" s="1"/>
  <c r="O9800" i="11"/>
  <c r="P9784" i="11"/>
  <c r="Q9784" i="11" s="1"/>
  <c r="O9784" i="11"/>
  <c r="P9768" i="11"/>
  <c r="Q9768" i="11" s="1"/>
  <c r="O9768" i="11"/>
  <c r="P9752" i="11"/>
  <c r="Q9752" i="11" s="1"/>
  <c r="O9752" i="11"/>
  <c r="P9736" i="11"/>
  <c r="Q9736" i="11" s="1"/>
  <c r="O9736" i="11"/>
  <c r="P9720" i="11"/>
  <c r="Q9720" i="11" s="1"/>
  <c r="O9720" i="11"/>
  <c r="P9704" i="11"/>
  <c r="Q9704" i="11" s="1"/>
  <c r="O9704" i="11"/>
  <c r="P9688" i="11"/>
  <c r="Q9688" i="11" s="1"/>
  <c r="O9688" i="11"/>
  <c r="P9672" i="11"/>
  <c r="Q9672" i="11" s="1"/>
  <c r="O9672" i="11"/>
  <c r="P9656" i="11"/>
  <c r="Q9656" i="11" s="1"/>
  <c r="O9656" i="11"/>
  <c r="P9640" i="11"/>
  <c r="Q9640" i="11" s="1"/>
  <c r="O9640" i="11"/>
  <c r="P9624" i="11"/>
  <c r="Q9624" i="11" s="1"/>
  <c r="O9624" i="11"/>
  <c r="P9608" i="11"/>
  <c r="Q9608" i="11" s="1"/>
  <c r="O9608" i="11"/>
  <c r="P9592" i="11"/>
  <c r="Q9592" i="11" s="1"/>
  <c r="O9592" i="11"/>
  <c r="P9576" i="11"/>
  <c r="Q9576" i="11" s="1"/>
  <c r="O9576" i="11"/>
  <c r="P9560" i="11"/>
  <c r="Q9560" i="11" s="1"/>
  <c r="O9560" i="11"/>
  <c r="P9544" i="11"/>
  <c r="Q9544" i="11" s="1"/>
  <c r="O9544" i="11"/>
  <c r="P9528" i="11"/>
  <c r="Q9528" i="11" s="1"/>
  <c r="O9528" i="11"/>
  <c r="P9512" i="11"/>
  <c r="Q9512" i="11" s="1"/>
  <c r="O9512" i="11"/>
  <c r="P9496" i="11"/>
  <c r="Q9496" i="11" s="1"/>
  <c r="O9496" i="11"/>
  <c r="P9480" i="11"/>
  <c r="Q9480" i="11" s="1"/>
  <c r="O9480" i="11"/>
  <c r="P9464" i="11"/>
  <c r="Q9464" i="11" s="1"/>
  <c r="O9464" i="11"/>
  <c r="P9448" i="11"/>
  <c r="Q9448" i="11" s="1"/>
  <c r="O9448" i="11"/>
  <c r="P9432" i="11"/>
  <c r="Q9432" i="11" s="1"/>
  <c r="O9432" i="11"/>
  <c r="P9416" i="11"/>
  <c r="Q9416" i="11" s="1"/>
  <c r="O9416" i="11"/>
  <c r="P9400" i="11"/>
  <c r="Q9400" i="11" s="1"/>
  <c r="O9400" i="11"/>
  <c r="P9384" i="11"/>
  <c r="Q9384" i="11" s="1"/>
  <c r="O9384" i="11"/>
  <c r="P9368" i="11"/>
  <c r="Q9368" i="11" s="1"/>
  <c r="O9368" i="11"/>
  <c r="P9352" i="11"/>
  <c r="Q9352" i="11" s="1"/>
  <c r="O9352" i="11"/>
  <c r="P9336" i="11"/>
  <c r="Q9336" i="11" s="1"/>
  <c r="O9336" i="11"/>
  <c r="P9320" i="11"/>
  <c r="Q9320" i="11" s="1"/>
  <c r="O9320" i="11"/>
  <c r="P9304" i="11"/>
  <c r="Q9304" i="11" s="1"/>
  <c r="O9304" i="11"/>
  <c r="P9288" i="11"/>
  <c r="Q9288" i="11" s="1"/>
  <c r="O9288" i="11"/>
  <c r="P9272" i="11"/>
  <c r="Q9272" i="11" s="1"/>
  <c r="O9272" i="11"/>
  <c r="P9256" i="11"/>
  <c r="Q9256" i="11" s="1"/>
  <c r="O9256" i="11"/>
  <c r="P9240" i="11"/>
  <c r="Q9240" i="11" s="1"/>
  <c r="O9240" i="11"/>
  <c r="P9224" i="11"/>
  <c r="Q9224" i="11" s="1"/>
  <c r="O9224" i="11"/>
  <c r="P9208" i="11"/>
  <c r="Q9208" i="11" s="1"/>
  <c r="O9208" i="11"/>
  <c r="P9192" i="11"/>
  <c r="Q9192" i="11" s="1"/>
  <c r="O9192" i="11"/>
  <c r="P9176" i="11"/>
  <c r="Q9176" i="11" s="1"/>
  <c r="O9176" i="11"/>
  <c r="P9160" i="11"/>
  <c r="Q9160" i="11" s="1"/>
  <c r="O9160" i="11"/>
  <c r="P9144" i="11"/>
  <c r="Q9144" i="11" s="1"/>
  <c r="O9144" i="11"/>
  <c r="P9128" i="11"/>
  <c r="Q9128" i="11" s="1"/>
  <c r="O9128" i="11"/>
  <c r="P9112" i="11"/>
  <c r="Q9112" i="11" s="1"/>
  <c r="O9112" i="11"/>
  <c r="P9096" i="11"/>
  <c r="Q9096" i="11" s="1"/>
  <c r="O9096" i="11"/>
  <c r="P9080" i="11"/>
  <c r="Q9080" i="11" s="1"/>
  <c r="O9080" i="11"/>
  <c r="P9064" i="11"/>
  <c r="Q9064" i="11" s="1"/>
  <c r="O9064" i="11"/>
  <c r="P9048" i="11"/>
  <c r="Q9048" i="11" s="1"/>
  <c r="O9048" i="11"/>
  <c r="P9032" i="11"/>
  <c r="Q9032" i="11" s="1"/>
  <c r="O9032" i="11"/>
  <c r="P9016" i="11"/>
  <c r="Q9016" i="11" s="1"/>
  <c r="O9016" i="11"/>
  <c r="P9000" i="11"/>
  <c r="Q9000" i="11" s="1"/>
  <c r="O9000" i="11"/>
  <c r="P8984" i="11"/>
  <c r="Q8984" i="11" s="1"/>
  <c r="O8984" i="11"/>
  <c r="P8968" i="11"/>
  <c r="Q8968" i="11" s="1"/>
  <c r="O8968" i="11"/>
  <c r="P8952" i="11"/>
  <c r="Q8952" i="11" s="1"/>
  <c r="O8952" i="11"/>
  <c r="P8936" i="11"/>
  <c r="Q8936" i="11" s="1"/>
  <c r="O8936" i="11"/>
  <c r="P8920" i="11"/>
  <c r="Q8920" i="11" s="1"/>
  <c r="O8920" i="11"/>
  <c r="P8904" i="11"/>
  <c r="Q8904" i="11" s="1"/>
  <c r="O8904" i="11"/>
  <c r="P8888" i="11"/>
  <c r="Q8888" i="11" s="1"/>
  <c r="O8888" i="11"/>
  <c r="P8872" i="11"/>
  <c r="Q8872" i="11" s="1"/>
  <c r="O8872" i="11"/>
  <c r="P8856" i="11"/>
  <c r="Q8856" i="11" s="1"/>
  <c r="O8856" i="11"/>
  <c r="P8840" i="11"/>
  <c r="Q8840" i="11" s="1"/>
  <c r="O8840" i="11"/>
  <c r="P8824" i="11"/>
  <c r="Q8824" i="11" s="1"/>
  <c r="O8824" i="11"/>
  <c r="P8808" i="11"/>
  <c r="Q8808" i="11" s="1"/>
  <c r="O8808" i="11"/>
  <c r="P8792" i="11"/>
  <c r="Q8792" i="11" s="1"/>
  <c r="O8792" i="11"/>
  <c r="P8776" i="11"/>
  <c r="Q8776" i="11" s="1"/>
  <c r="O8776" i="11"/>
  <c r="P8760" i="11"/>
  <c r="Q8760" i="11" s="1"/>
  <c r="O8760" i="11"/>
  <c r="P8744" i="11"/>
  <c r="Q8744" i="11" s="1"/>
  <c r="O8744" i="11"/>
  <c r="P8728" i="11"/>
  <c r="Q8728" i="11" s="1"/>
  <c r="O8728" i="11"/>
  <c r="P8712" i="11"/>
  <c r="Q8712" i="11" s="1"/>
  <c r="O8712" i="11"/>
  <c r="P8696" i="11"/>
  <c r="Q8696" i="11" s="1"/>
  <c r="O8696" i="11"/>
  <c r="P8680" i="11"/>
  <c r="Q8680" i="11" s="1"/>
  <c r="O8680" i="11"/>
  <c r="P8664" i="11"/>
  <c r="Q8664" i="11" s="1"/>
  <c r="O8664" i="11"/>
  <c r="P8648" i="11"/>
  <c r="Q8648" i="11" s="1"/>
  <c r="O8648" i="11"/>
  <c r="P8632" i="11"/>
  <c r="Q8632" i="11" s="1"/>
  <c r="O8632" i="11"/>
  <c r="P8616" i="11"/>
  <c r="Q8616" i="11" s="1"/>
  <c r="O8616" i="11"/>
  <c r="P8600" i="11"/>
  <c r="Q8600" i="11" s="1"/>
  <c r="O8600" i="11"/>
  <c r="P8584" i="11"/>
  <c r="Q8584" i="11" s="1"/>
  <c r="O8584" i="11"/>
  <c r="P8568" i="11"/>
  <c r="Q8568" i="11" s="1"/>
  <c r="O8568" i="11"/>
  <c r="P8552" i="11"/>
  <c r="Q8552" i="11" s="1"/>
  <c r="O8552" i="11"/>
  <c r="P8536" i="11"/>
  <c r="Q8536" i="11" s="1"/>
  <c r="O8536" i="11"/>
  <c r="P8520" i="11"/>
  <c r="Q8520" i="11" s="1"/>
  <c r="O8520" i="11"/>
  <c r="P8504" i="11"/>
  <c r="Q8504" i="11" s="1"/>
  <c r="O8504" i="11"/>
  <c r="P8488" i="11"/>
  <c r="Q8488" i="11" s="1"/>
  <c r="O8488" i="11"/>
  <c r="P8472" i="11"/>
  <c r="Q8472" i="11" s="1"/>
  <c r="O8472" i="11"/>
  <c r="P8456" i="11"/>
  <c r="Q8456" i="11" s="1"/>
  <c r="O8456" i="11"/>
  <c r="P8440" i="11"/>
  <c r="Q8440" i="11" s="1"/>
  <c r="O8440" i="11"/>
  <c r="P8424" i="11"/>
  <c r="Q8424" i="11" s="1"/>
  <c r="O8424" i="11"/>
  <c r="P8408" i="11"/>
  <c r="Q8408" i="11" s="1"/>
  <c r="O8408" i="11"/>
  <c r="P8392" i="11"/>
  <c r="Q8392" i="11" s="1"/>
  <c r="O8392" i="11"/>
  <c r="P8376" i="11"/>
  <c r="Q8376" i="11" s="1"/>
  <c r="O8376" i="11"/>
  <c r="P8360" i="11"/>
  <c r="Q8360" i="11" s="1"/>
  <c r="O8360" i="11"/>
  <c r="P8344" i="11"/>
  <c r="Q8344" i="11" s="1"/>
  <c r="O8344" i="11"/>
  <c r="P8328" i="11"/>
  <c r="Q8328" i="11" s="1"/>
  <c r="O8328" i="11"/>
  <c r="P8312" i="11"/>
  <c r="Q8312" i="11" s="1"/>
  <c r="O8312" i="11"/>
  <c r="P8296" i="11"/>
  <c r="Q8296" i="11" s="1"/>
  <c r="O8296" i="11"/>
  <c r="P8280" i="11"/>
  <c r="Q8280" i="11" s="1"/>
  <c r="O8280" i="11"/>
  <c r="P8264" i="11"/>
  <c r="Q8264" i="11" s="1"/>
  <c r="O8264" i="11"/>
  <c r="P9876" i="11"/>
  <c r="Q9876" i="11" s="1"/>
  <c r="O9876" i="11"/>
  <c r="P9668" i="11"/>
  <c r="Q9668" i="11" s="1"/>
  <c r="O9668" i="11"/>
  <c r="P9476" i="11"/>
  <c r="Q9476" i="11" s="1"/>
  <c r="O9476" i="11"/>
  <c r="P9268" i="11"/>
  <c r="Q9268" i="11" s="1"/>
  <c r="O9268" i="11"/>
  <c r="P9060" i="11"/>
  <c r="Q9060" i="11" s="1"/>
  <c r="O9060" i="11"/>
  <c r="P8820" i="11"/>
  <c r="Q8820" i="11" s="1"/>
  <c r="O8820" i="11"/>
  <c r="P8580" i="11"/>
  <c r="Q8580" i="11" s="1"/>
  <c r="O8580" i="11"/>
  <c r="P8372" i="11"/>
  <c r="Q8372" i="11" s="1"/>
  <c r="O8372" i="11"/>
  <c r="P8148" i="11"/>
  <c r="Q8148" i="11" s="1"/>
  <c r="O8148" i="11"/>
  <c r="P9907" i="11"/>
  <c r="Q9907" i="11" s="1"/>
  <c r="O9907" i="11"/>
  <c r="P9667" i="11"/>
  <c r="Q9667" i="11" s="1"/>
  <c r="O9667" i="11"/>
  <c r="P9459" i="11"/>
  <c r="Q9459" i="11" s="1"/>
  <c r="O9459" i="11"/>
  <c r="P9235" i="11"/>
  <c r="Q9235" i="11" s="1"/>
  <c r="O9235" i="11"/>
  <c r="P9027" i="11"/>
  <c r="Q9027" i="11" s="1"/>
  <c r="O9027" i="11"/>
  <c r="P8835" i="11"/>
  <c r="Q8835" i="11" s="1"/>
  <c r="O8835" i="11"/>
  <c r="P8643" i="11"/>
  <c r="Q8643" i="11" s="1"/>
  <c r="O8643" i="11"/>
  <c r="P8451" i="11"/>
  <c r="Q8451" i="11" s="1"/>
  <c r="O8451" i="11"/>
  <c r="P8243" i="11"/>
  <c r="Q8243" i="11" s="1"/>
  <c r="O8243" i="11"/>
  <c r="P8003" i="11"/>
  <c r="Q8003" i="11" s="1"/>
  <c r="O8003" i="11"/>
  <c r="P7811" i="11"/>
  <c r="Q7811" i="11" s="1"/>
  <c r="O7811" i="11"/>
  <c r="P7587" i="11"/>
  <c r="Q7587" i="11" s="1"/>
  <c r="O7587" i="11"/>
  <c r="P7331" i="11"/>
  <c r="Q7331" i="11" s="1"/>
  <c r="O7331" i="11"/>
  <c r="P7091" i="11"/>
  <c r="Q7091" i="11" s="1"/>
  <c r="O7091" i="11"/>
  <c r="P6851" i="11"/>
  <c r="Q6851" i="11" s="1"/>
  <c r="O6851" i="11"/>
  <c r="P6547" i="11"/>
  <c r="Q6547" i="11" s="1"/>
  <c r="O6547" i="11"/>
  <c r="P6227" i="11"/>
  <c r="Q6227" i="11" s="1"/>
  <c r="O6227" i="11"/>
  <c r="P5875" i="11"/>
  <c r="Q5875" i="11" s="1"/>
  <c r="O5875" i="11"/>
  <c r="P5459" i="11"/>
  <c r="Q5459" i="11" s="1"/>
  <c r="O5459" i="11"/>
  <c r="P4979" i="11"/>
  <c r="Q4979" i="11" s="1"/>
  <c r="O4979" i="11"/>
  <c r="P4355" i="11"/>
  <c r="Q4355" i="11" s="1"/>
  <c r="O4355" i="11"/>
  <c r="P3555" i="11"/>
  <c r="Q3555" i="11" s="1"/>
  <c r="O3555" i="11"/>
  <c r="P2467" i="11"/>
  <c r="Q2467" i="11" s="1"/>
  <c r="O2467" i="11"/>
  <c r="P947" i="11"/>
  <c r="Q947" i="11" s="1"/>
  <c r="O947" i="11"/>
  <c r="P9954" i="11"/>
  <c r="Q9954" i="11" s="1"/>
  <c r="O9954" i="11"/>
  <c r="P9793" i="11"/>
  <c r="Q9793" i="11" s="1"/>
  <c r="O9793" i="11"/>
  <c r="P9932" i="11"/>
  <c r="Q9932" i="11" s="1"/>
  <c r="O9932" i="11"/>
  <c r="P9820" i="11"/>
  <c r="Q9820" i="11" s="1"/>
  <c r="O9820" i="11"/>
  <c r="P9628" i="11"/>
  <c r="Q9628" i="11" s="1"/>
  <c r="O9628" i="11"/>
  <c r="P9993" i="11"/>
  <c r="Q9993" i="11" s="1"/>
  <c r="O9993" i="11"/>
  <c r="P9945" i="11"/>
  <c r="Q9945" i="11" s="1"/>
  <c r="O9945" i="11"/>
  <c r="P9881" i="11"/>
  <c r="Q9881" i="11" s="1"/>
  <c r="O9881" i="11"/>
  <c r="P9833" i="11"/>
  <c r="Q9833" i="11" s="1"/>
  <c r="O9833" i="11"/>
  <c r="P9769" i="11"/>
  <c r="Q9769" i="11" s="1"/>
  <c r="O9769" i="11"/>
  <c r="P9721" i="11"/>
  <c r="Q9721" i="11" s="1"/>
  <c r="O9721" i="11"/>
  <c r="P9657" i="11"/>
  <c r="Q9657" i="11" s="1"/>
  <c r="O9657" i="11"/>
  <c r="P9577" i="11"/>
  <c r="Q9577" i="11" s="1"/>
  <c r="O9577" i="11"/>
  <c r="P9305" i="11"/>
  <c r="Q9305" i="11" s="1"/>
  <c r="O9305" i="11"/>
  <c r="P9991" i="11"/>
  <c r="Q9991" i="11" s="1"/>
  <c r="O9991" i="11"/>
  <c r="P9975" i="11"/>
  <c r="Q9975" i="11" s="1"/>
  <c r="O9975" i="11"/>
  <c r="P9959" i="11"/>
  <c r="Q9959" i="11" s="1"/>
  <c r="O9959" i="11"/>
  <c r="P9943" i="11"/>
  <c r="Q9943" i="11" s="1"/>
  <c r="O9943" i="11"/>
  <c r="P9927" i="11"/>
  <c r="Q9927" i="11" s="1"/>
  <c r="O9927" i="11"/>
  <c r="P9911" i="11"/>
  <c r="Q9911" i="11" s="1"/>
  <c r="O9911" i="11"/>
  <c r="P9895" i="11"/>
  <c r="Q9895" i="11" s="1"/>
  <c r="O9895" i="11"/>
  <c r="P9879" i="11"/>
  <c r="Q9879" i="11" s="1"/>
  <c r="O9879" i="11"/>
  <c r="P9863" i="11"/>
  <c r="Q9863" i="11" s="1"/>
  <c r="O9863" i="11"/>
  <c r="P9847" i="11"/>
  <c r="Q9847" i="11" s="1"/>
  <c r="O9847" i="11"/>
  <c r="P9831" i="11"/>
  <c r="Q9831" i="11" s="1"/>
  <c r="O9831" i="11"/>
  <c r="P9815" i="11"/>
  <c r="Q9815" i="11" s="1"/>
  <c r="O9815" i="11"/>
  <c r="P9799" i="11"/>
  <c r="Q9799" i="11" s="1"/>
  <c r="O9799" i="11"/>
  <c r="P9783" i="11"/>
  <c r="Q9783" i="11" s="1"/>
  <c r="O9783" i="11"/>
  <c r="P9767" i="11"/>
  <c r="Q9767" i="11" s="1"/>
  <c r="O9767" i="11"/>
  <c r="P9751" i="11"/>
  <c r="Q9751" i="11" s="1"/>
  <c r="O9751" i="11"/>
  <c r="P9735" i="11"/>
  <c r="Q9735" i="11" s="1"/>
  <c r="O9735" i="11"/>
  <c r="P9719" i="11"/>
  <c r="Q9719" i="11" s="1"/>
  <c r="O9719" i="11"/>
  <c r="P9703" i="11"/>
  <c r="Q9703" i="11" s="1"/>
  <c r="O9703" i="11"/>
  <c r="P9687" i="11"/>
  <c r="Q9687" i="11" s="1"/>
  <c r="O9687" i="11"/>
  <c r="P9671" i="11"/>
  <c r="Q9671" i="11" s="1"/>
  <c r="O9671" i="11"/>
  <c r="P9655" i="11"/>
  <c r="Q9655" i="11" s="1"/>
  <c r="O9655" i="11"/>
  <c r="P9639" i="11"/>
  <c r="Q9639" i="11" s="1"/>
  <c r="O9639" i="11"/>
  <c r="P9623" i="11"/>
  <c r="Q9623" i="11" s="1"/>
  <c r="O9623" i="11"/>
  <c r="P9607" i="11"/>
  <c r="Q9607" i="11" s="1"/>
  <c r="O9607" i="11"/>
  <c r="P9591" i="11"/>
  <c r="Q9591" i="11" s="1"/>
  <c r="O9591" i="11"/>
  <c r="P9575" i="11"/>
  <c r="Q9575" i="11" s="1"/>
  <c r="O9575" i="11"/>
  <c r="P9559" i="11"/>
  <c r="Q9559" i="11" s="1"/>
  <c r="O9559" i="11"/>
  <c r="P9543" i="11"/>
  <c r="Q9543" i="11" s="1"/>
  <c r="O9543" i="11"/>
  <c r="P9527" i="11"/>
  <c r="Q9527" i="11" s="1"/>
  <c r="O9527" i="11"/>
  <c r="P9511" i="11"/>
  <c r="Q9511" i="11" s="1"/>
  <c r="O9511" i="11"/>
  <c r="P9495" i="11"/>
  <c r="Q9495" i="11" s="1"/>
  <c r="O9495" i="11"/>
  <c r="P9479" i="11"/>
  <c r="Q9479" i="11" s="1"/>
  <c r="O9479" i="11"/>
  <c r="P9463" i="11"/>
  <c r="Q9463" i="11" s="1"/>
  <c r="O9463" i="11"/>
  <c r="P9447" i="11"/>
  <c r="Q9447" i="11" s="1"/>
  <c r="O9447" i="11"/>
  <c r="P9431" i="11"/>
  <c r="Q9431" i="11" s="1"/>
  <c r="O9431" i="11"/>
  <c r="P9415" i="11"/>
  <c r="Q9415" i="11" s="1"/>
  <c r="O9415" i="11"/>
  <c r="P9399" i="11"/>
  <c r="Q9399" i="11" s="1"/>
  <c r="O9399" i="11"/>
  <c r="P9383" i="11"/>
  <c r="Q9383" i="11" s="1"/>
  <c r="O9383" i="11"/>
  <c r="P9367" i="11"/>
  <c r="Q9367" i="11" s="1"/>
  <c r="O9367" i="11"/>
  <c r="P9351" i="11"/>
  <c r="Q9351" i="11" s="1"/>
  <c r="O9351" i="11"/>
  <c r="P9335" i="11"/>
  <c r="Q9335" i="11" s="1"/>
  <c r="O9335" i="11"/>
  <c r="P9319" i="11"/>
  <c r="Q9319" i="11" s="1"/>
  <c r="O9319" i="11"/>
  <c r="P9303" i="11"/>
  <c r="Q9303" i="11" s="1"/>
  <c r="O9303" i="11"/>
  <c r="P9287" i="11"/>
  <c r="Q9287" i="11" s="1"/>
  <c r="O9287" i="11"/>
  <c r="P9271" i="11"/>
  <c r="Q9271" i="11" s="1"/>
  <c r="O9271" i="11"/>
  <c r="P9255" i="11"/>
  <c r="Q9255" i="11" s="1"/>
  <c r="O9255" i="11"/>
  <c r="P9239" i="11"/>
  <c r="Q9239" i="11" s="1"/>
  <c r="O9239" i="11"/>
  <c r="P9223" i="11"/>
  <c r="Q9223" i="11" s="1"/>
  <c r="O9223" i="11"/>
  <c r="P9207" i="11"/>
  <c r="Q9207" i="11" s="1"/>
  <c r="O9207" i="11"/>
  <c r="P9191" i="11"/>
  <c r="Q9191" i="11" s="1"/>
  <c r="O9191" i="11"/>
  <c r="P9175" i="11"/>
  <c r="Q9175" i="11" s="1"/>
  <c r="O9175" i="11"/>
  <c r="P9159" i="11"/>
  <c r="Q9159" i="11" s="1"/>
  <c r="O9159" i="11"/>
  <c r="P9143" i="11"/>
  <c r="Q9143" i="11" s="1"/>
  <c r="O9143" i="11"/>
  <c r="P9127" i="11"/>
  <c r="Q9127" i="11" s="1"/>
  <c r="O9127" i="11"/>
  <c r="P9111" i="11"/>
  <c r="Q9111" i="11" s="1"/>
  <c r="O9111" i="11"/>
  <c r="P9095" i="11"/>
  <c r="Q9095" i="11" s="1"/>
  <c r="O9095" i="11"/>
  <c r="P9079" i="11"/>
  <c r="Q9079" i="11" s="1"/>
  <c r="O9079" i="11"/>
  <c r="P9063" i="11"/>
  <c r="Q9063" i="11" s="1"/>
  <c r="O9063" i="11"/>
  <c r="P9047" i="11"/>
  <c r="Q9047" i="11" s="1"/>
  <c r="O9047" i="11"/>
  <c r="P9031" i="11"/>
  <c r="Q9031" i="11" s="1"/>
  <c r="O9031" i="11"/>
  <c r="P9015" i="11"/>
  <c r="Q9015" i="11" s="1"/>
  <c r="O9015" i="11"/>
  <c r="P8999" i="11"/>
  <c r="Q8999" i="11" s="1"/>
  <c r="O8999" i="11"/>
  <c r="P8983" i="11"/>
  <c r="Q8983" i="11" s="1"/>
  <c r="O8983" i="11"/>
  <c r="P8967" i="11"/>
  <c r="Q8967" i="11" s="1"/>
  <c r="O8967" i="11"/>
  <c r="P8951" i="11"/>
  <c r="Q8951" i="11" s="1"/>
  <c r="O8951" i="11"/>
  <c r="P8935" i="11"/>
  <c r="Q8935" i="11" s="1"/>
  <c r="O8935" i="11"/>
  <c r="P8919" i="11"/>
  <c r="Q8919" i="11" s="1"/>
  <c r="O8919" i="11"/>
  <c r="P8903" i="11"/>
  <c r="Q8903" i="11" s="1"/>
  <c r="O8903" i="11"/>
  <c r="P8887" i="11"/>
  <c r="Q8887" i="11" s="1"/>
  <c r="O8887" i="11"/>
  <c r="P8871" i="11"/>
  <c r="Q8871" i="11" s="1"/>
  <c r="O8871" i="11"/>
  <c r="P8855" i="11"/>
  <c r="Q8855" i="11" s="1"/>
  <c r="O8855" i="11"/>
  <c r="P8839" i="11"/>
  <c r="Q8839" i="11" s="1"/>
  <c r="O8839" i="11"/>
  <c r="P8823" i="11"/>
  <c r="Q8823" i="11" s="1"/>
  <c r="O8823" i="11"/>
  <c r="P8807" i="11"/>
  <c r="Q8807" i="11" s="1"/>
  <c r="O8807" i="11"/>
  <c r="P8791" i="11"/>
  <c r="Q8791" i="11" s="1"/>
  <c r="O8791" i="11"/>
  <c r="P8775" i="11"/>
  <c r="Q8775" i="11" s="1"/>
  <c r="O8775" i="11"/>
  <c r="P8759" i="11"/>
  <c r="Q8759" i="11" s="1"/>
  <c r="O8759" i="11"/>
  <c r="P8743" i="11"/>
  <c r="Q8743" i="11" s="1"/>
  <c r="O8743" i="11"/>
  <c r="P8727" i="11"/>
  <c r="Q8727" i="11" s="1"/>
  <c r="O8727" i="11"/>
  <c r="P8711" i="11"/>
  <c r="Q8711" i="11" s="1"/>
  <c r="O8711" i="11"/>
  <c r="P8695" i="11"/>
  <c r="Q8695" i="11" s="1"/>
  <c r="O8695" i="11"/>
  <c r="P8679" i="11"/>
  <c r="Q8679" i="11" s="1"/>
  <c r="O8679" i="11"/>
  <c r="P8663" i="11"/>
  <c r="Q8663" i="11" s="1"/>
  <c r="O8663" i="11"/>
  <c r="P8647" i="11"/>
  <c r="Q8647" i="11" s="1"/>
  <c r="O8647" i="11"/>
  <c r="P8631" i="11"/>
  <c r="Q8631" i="11" s="1"/>
  <c r="O8631" i="11"/>
  <c r="P8615" i="11"/>
  <c r="Q8615" i="11" s="1"/>
  <c r="O8615" i="11"/>
  <c r="P8599" i="11"/>
  <c r="Q8599" i="11" s="1"/>
  <c r="O8599" i="11"/>
  <c r="P8583" i="11"/>
  <c r="Q8583" i="11" s="1"/>
  <c r="O8583" i="11"/>
  <c r="P8567" i="11"/>
  <c r="Q8567" i="11" s="1"/>
  <c r="O8567" i="11"/>
  <c r="P8551" i="11"/>
  <c r="Q8551" i="11" s="1"/>
  <c r="O8551" i="11"/>
  <c r="P8535" i="11"/>
  <c r="Q8535" i="11" s="1"/>
  <c r="O8535" i="11"/>
  <c r="P8519" i="11"/>
  <c r="Q8519" i="11" s="1"/>
  <c r="O8519" i="11"/>
  <c r="P8503" i="11"/>
  <c r="Q8503" i="11" s="1"/>
  <c r="O8503" i="11"/>
  <c r="P8487" i="11"/>
  <c r="Q8487" i="11" s="1"/>
  <c r="O8487" i="11"/>
  <c r="P8471" i="11"/>
  <c r="Q8471" i="11" s="1"/>
  <c r="O8471" i="11"/>
  <c r="P8455" i="11"/>
  <c r="Q8455" i="11" s="1"/>
  <c r="O8455" i="11"/>
  <c r="P8439" i="11"/>
  <c r="Q8439" i="11" s="1"/>
  <c r="O8439" i="11"/>
  <c r="P8423" i="11"/>
  <c r="Q8423" i="11" s="1"/>
  <c r="O8423" i="11"/>
  <c r="P8407" i="11"/>
  <c r="Q8407" i="11" s="1"/>
  <c r="O8407" i="11"/>
  <c r="P8391" i="11"/>
  <c r="Q8391" i="11" s="1"/>
  <c r="O8391" i="11"/>
  <c r="P8375" i="11"/>
  <c r="Q8375" i="11" s="1"/>
  <c r="O8375" i="11"/>
  <c r="P8359" i="11"/>
  <c r="Q8359" i="11" s="1"/>
  <c r="O8359" i="11"/>
  <c r="P8343" i="11"/>
  <c r="Q8343" i="11" s="1"/>
  <c r="O8343" i="11"/>
  <c r="P8327" i="11"/>
  <c r="Q8327" i="11" s="1"/>
  <c r="O8327" i="11"/>
  <c r="P8311" i="11"/>
  <c r="Q8311" i="11" s="1"/>
  <c r="O8311" i="11"/>
  <c r="P8295" i="11"/>
  <c r="Q8295" i="11" s="1"/>
  <c r="O8295" i="11"/>
  <c r="P8279" i="11"/>
  <c r="Q8279" i="11" s="1"/>
  <c r="O8279" i="11"/>
  <c r="P8263" i="11"/>
  <c r="Q8263" i="11" s="1"/>
  <c r="O8263" i="11"/>
  <c r="P8247" i="11"/>
  <c r="Q8247" i="11" s="1"/>
  <c r="O8247" i="11"/>
  <c r="P8231" i="11"/>
  <c r="Q8231" i="11" s="1"/>
  <c r="O8231" i="11"/>
  <c r="P8215" i="11"/>
  <c r="Q8215" i="11" s="1"/>
  <c r="O8215" i="11"/>
  <c r="P8199" i="11"/>
  <c r="Q8199" i="11" s="1"/>
  <c r="O8199" i="11"/>
  <c r="P8183" i="11"/>
  <c r="Q8183" i="11" s="1"/>
  <c r="O8183" i="11"/>
  <c r="P8167" i="11"/>
  <c r="Q8167" i="11" s="1"/>
  <c r="O8167" i="11"/>
  <c r="P8151" i="11"/>
  <c r="Q8151" i="11" s="1"/>
  <c r="O8151" i="11"/>
  <c r="P9764" i="11"/>
  <c r="Q9764" i="11" s="1"/>
  <c r="O9764" i="11"/>
  <c r="P9492" i="11"/>
  <c r="Q9492" i="11" s="1"/>
  <c r="O9492" i="11"/>
  <c r="P9220" i="11"/>
  <c r="Q9220" i="11" s="1"/>
  <c r="O9220" i="11"/>
  <c r="P8964" i="11"/>
  <c r="Q8964" i="11" s="1"/>
  <c r="O8964" i="11"/>
  <c r="P8708" i="11"/>
  <c r="Q8708" i="11" s="1"/>
  <c r="O8708" i="11"/>
  <c r="P8516" i="11"/>
  <c r="Q8516" i="11" s="1"/>
  <c r="O8516" i="11"/>
  <c r="P8244" i="11"/>
  <c r="Q8244" i="11" s="1"/>
  <c r="O8244" i="11"/>
  <c r="P10003" i="11"/>
  <c r="Q10003" i="11" s="1"/>
  <c r="O10003" i="11"/>
  <c r="P9843" i="11"/>
  <c r="Q9843" i="11" s="1"/>
  <c r="O9843" i="11"/>
  <c r="P9635" i="11"/>
  <c r="Q9635" i="11" s="1"/>
  <c r="O9635" i="11"/>
  <c r="P9443" i="11"/>
  <c r="Q9443" i="11" s="1"/>
  <c r="O9443" i="11"/>
  <c r="P9219" i="11"/>
  <c r="Q9219" i="11" s="1"/>
  <c r="O9219" i="11"/>
  <c r="P8995" i="11"/>
  <c r="Q8995" i="11" s="1"/>
  <c r="O8995" i="11"/>
  <c r="P8787" i="11"/>
  <c r="Q8787" i="11" s="1"/>
  <c r="O8787" i="11"/>
  <c r="P8547" i="11"/>
  <c r="Q8547" i="11" s="1"/>
  <c r="O8547" i="11"/>
  <c r="P8323" i="11"/>
  <c r="Q8323" i="11" s="1"/>
  <c r="O8323" i="11"/>
  <c r="P8115" i="11"/>
  <c r="Q8115" i="11" s="1"/>
  <c r="O8115" i="11"/>
  <c r="P7843" i="11"/>
  <c r="Q7843" i="11" s="1"/>
  <c r="O7843" i="11"/>
  <c r="P7571" i="11"/>
  <c r="Q7571" i="11" s="1"/>
  <c r="O7571" i="11"/>
  <c r="P7315" i="11"/>
  <c r="Q7315" i="11" s="1"/>
  <c r="O7315" i="11"/>
  <c r="P7107" i="11"/>
  <c r="Q7107" i="11" s="1"/>
  <c r="O7107" i="11"/>
  <c r="P6883" i="11"/>
  <c r="Q6883" i="11" s="1"/>
  <c r="O6883" i="11"/>
  <c r="P6675" i="11"/>
  <c r="Q6675" i="11" s="1"/>
  <c r="O6675" i="11"/>
  <c r="P6451" i="11"/>
  <c r="Q6451" i="11" s="1"/>
  <c r="O6451" i="11"/>
  <c r="P6211" i="11"/>
  <c r="Q6211" i="11" s="1"/>
  <c r="O6211" i="11"/>
  <c r="P5939" i="11"/>
  <c r="Q5939" i="11" s="1"/>
  <c r="O5939" i="11"/>
  <c r="P5619" i="11"/>
  <c r="Q5619" i="11" s="1"/>
  <c r="O5619" i="11"/>
  <c r="P5299" i="11"/>
  <c r="Q5299" i="11" s="1"/>
  <c r="O5299" i="11"/>
  <c r="P4947" i="11"/>
  <c r="Q4947" i="11" s="1"/>
  <c r="O4947" i="11"/>
  <c r="P4483" i="11"/>
  <c r="Q4483" i="11" s="1"/>
  <c r="O4483" i="11"/>
  <c r="P3891" i="11"/>
  <c r="Q3891" i="11" s="1"/>
  <c r="O3891" i="11"/>
  <c r="P3171" i="11"/>
  <c r="Q3171" i="11" s="1"/>
  <c r="O3171" i="11"/>
  <c r="P2179" i="11"/>
  <c r="Q2179" i="11" s="1"/>
  <c r="O2179" i="11"/>
  <c r="P787" i="11"/>
  <c r="Q787" i="11" s="1"/>
  <c r="O787" i="11"/>
  <c r="P9890" i="11"/>
  <c r="Q9890" i="11" s="1"/>
  <c r="O9890" i="11"/>
  <c r="P9841" i="11"/>
  <c r="Q9841" i="11" s="1"/>
  <c r="O9841" i="11"/>
  <c r="P9964" i="11"/>
  <c r="Q9964" i="11" s="1"/>
  <c r="O9964" i="11"/>
  <c r="P9836" i="11"/>
  <c r="Q9836" i="11" s="1"/>
  <c r="O9836" i="11"/>
  <c r="P9644" i="11"/>
  <c r="Q9644" i="11" s="1"/>
  <c r="O9644" i="11"/>
  <c r="P9961" i="11"/>
  <c r="Q9961" i="11" s="1"/>
  <c r="O9961" i="11"/>
  <c r="P9929" i="11"/>
  <c r="Q9929" i="11" s="1"/>
  <c r="O9929" i="11"/>
  <c r="P9865" i="11"/>
  <c r="Q9865" i="11" s="1"/>
  <c r="O9865" i="11"/>
  <c r="P9801" i="11"/>
  <c r="Q9801" i="11" s="1"/>
  <c r="O9801" i="11"/>
  <c r="P9737" i="11"/>
  <c r="Q9737" i="11" s="1"/>
  <c r="O9737" i="11"/>
  <c r="P9673" i="11"/>
  <c r="Q9673" i="11" s="1"/>
  <c r="O9673" i="11"/>
  <c r="P9561" i="11"/>
  <c r="Q9561" i="11" s="1"/>
  <c r="O9561" i="11"/>
  <c r="P9273" i="11"/>
  <c r="Q9273" i="11" s="1"/>
  <c r="O9273" i="11"/>
  <c r="P9990" i="11"/>
  <c r="Q9990" i="11" s="1"/>
  <c r="O9990" i="11"/>
  <c r="P9974" i="11"/>
  <c r="Q9974" i="11" s="1"/>
  <c r="O9974" i="11"/>
  <c r="P9958" i="11"/>
  <c r="Q9958" i="11" s="1"/>
  <c r="O9958" i="11"/>
  <c r="P9942" i="11"/>
  <c r="Q9942" i="11" s="1"/>
  <c r="O9942" i="11"/>
  <c r="P9926" i="11"/>
  <c r="Q9926" i="11" s="1"/>
  <c r="O9926" i="11"/>
  <c r="P9910" i="11"/>
  <c r="Q9910" i="11" s="1"/>
  <c r="O9910" i="11"/>
  <c r="P9894" i="11"/>
  <c r="Q9894" i="11" s="1"/>
  <c r="O9894" i="11"/>
  <c r="P9878" i="11"/>
  <c r="Q9878" i="11" s="1"/>
  <c r="O9878" i="11"/>
  <c r="P9862" i="11"/>
  <c r="Q9862" i="11" s="1"/>
  <c r="O9862" i="11"/>
  <c r="P9846" i="11"/>
  <c r="Q9846" i="11" s="1"/>
  <c r="O9846" i="11"/>
  <c r="P9830" i="11"/>
  <c r="Q9830" i="11" s="1"/>
  <c r="O9830" i="11"/>
  <c r="P9814" i="11"/>
  <c r="Q9814" i="11" s="1"/>
  <c r="O9814" i="11"/>
  <c r="P9798" i="11"/>
  <c r="Q9798" i="11" s="1"/>
  <c r="O9798" i="11"/>
  <c r="P9782" i="11"/>
  <c r="Q9782" i="11" s="1"/>
  <c r="O9782" i="11"/>
  <c r="P9766" i="11"/>
  <c r="Q9766" i="11" s="1"/>
  <c r="O9766" i="11"/>
  <c r="P9750" i="11"/>
  <c r="Q9750" i="11" s="1"/>
  <c r="O9750" i="11"/>
  <c r="P9734" i="11"/>
  <c r="Q9734" i="11" s="1"/>
  <c r="O9734" i="11"/>
  <c r="P9718" i="11"/>
  <c r="Q9718" i="11" s="1"/>
  <c r="O9718" i="11"/>
  <c r="P9702" i="11"/>
  <c r="Q9702" i="11" s="1"/>
  <c r="O9702" i="11"/>
  <c r="P9686" i="11"/>
  <c r="Q9686" i="11" s="1"/>
  <c r="O9686" i="11"/>
  <c r="P9670" i="11"/>
  <c r="Q9670" i="11" s="1"/>
  <c r="O9670" i="11"/>
  <c r="P9654" i="11"/>
  <c r="Q9654" i="11" s="1"/>
  <c r="O9654" i="11"/>
  <c r="P9638" i="11"/>
  <c r="Q9638" i="11" s="1"/>
  <c r="O9638" i="11"/>
  <c r="P9622" i="11"/>
  <c r="Q9622" i="11" s="1"/>
  <c r="O9622" i="11"/>
  <c r="P9606" i="11"/>
  <c r="Q9606" i="11" s="1"/>
  <c r="O9606" i="11"/>
  <c r="P9590" i="11"/>
  <c r="Q9590" i="11" s="1"/>
  <c r="O9590" i="11"/>
  <c r="P9574" i="11"/>
  <c r="Q9574" i="11" s="1"/>
  <c r="O9574" i="11"/>
  <c r="P9558" i="11"/>
  <c r="Q9558" i="11" s="1"/>
  <c r="O9558" i="11"/>
  <c r="P9542" i="11"/>
  <c r="Q9542" i="11" s="1"/>
  <c r="O9542" i="11"/>
  <c r="P9526" i="11"/>
  <c r="Q9526" i="11" s="1"/>
  <c r="O9526" i="11"/>
  <c r="P9510" i="11"/>
  <c r="Q9510" i="11" s="1"/>
  <c r="O9510" i="11"/>
  <c r="P9494" i="11"/>
  <c r="Q9494" i="11" s="1"/>
  <c r="O9494" i="11"/>
  <c r="P9478" i="11"/>
  <c r="Q9478" i="11" s="1"/>
  <c r="O9478" i="11"/>
  <c r="P9462" i="11"/>
  <c r="Q9462" i="11" s="1"/>
  <c r="O9462" i="11"/>
  <c r="P9446" i="11"/>
  <c r="Q9446" i="11" s="1"/>
  <c r="O9446" i="11"/>
  <c r="P9430" i="11"/>
  <c r="Q9430" i="11" s="1"/>
  <c r="O9430" i="11"/>
  <c r="P9414" i="11"/>
  <c r="Q9414" i="11" s="1"/>
  <c r="O9414" i="11"/>
  <c r="P9398" i="11"/>
  <c r="Q9398" i="11" s="1"/>
  <c r="O9398" i="11"/>
  <c r="P9382" i="11"/>
  <c r="Q9382" i="11" s="1"/>
  <c r="O9382" i="11"/>
  <c r="P9366" i="11"/>
  <c r="Q9366" i="11" s="1"/>
  <c r="O9366" i="11"/>
  <c r="P9350" i="11"/>
  <c r="Q9350" i="11" s="1"/>
  <c r="O9350" i="11"/>
  <c r="P9334" i="11"/>
  <c r="Q9334" i="11" s="1"/>
  <c r="O9334" i="11"/>
  <c r="P9318" i="11"/>
  <c r="Q9318" i="11" s="1"/>
  <c r="O9318" i="11"/>
  <c r="P9302" i="11"/>
  <c r="Q9302" i="11" s="1"/>
  <c r="O9302" i="11"/>
  <c r="P9286" i="11"/>
  <c r="Q9286" i="11" s="1"/>
  <c r="O9286" i="11"/>
  <c r="P9270" i="11"/>
  <c r="Q9270" i="11" s="1"/>
  <c r="O9270" i="11"/>
  <c r="P9254" i="11"/>
  <c r="Q9254" i="11" s="1"/>
  <c r="O9254" i="11"/>
  <c r="P9238" i="11"/>
  <c r="Q9238" i="11" s="1"/>
  <c r="O9238" i="11"/>
  <c r="P9222" i="11"/>
  <c r="Q9222" i="11" s="1"/>
  <c r="O9222" i="11"/>
  <c r="P9206" i="11"/>
  <c r="Q9206" i="11" s="1"/>
  <c r="O9206" i="11"/>
  <c r="P9190" i="11"/>
  <c r="Q9190" i="11" s="1"/>
  <c r="O9190" i="11"/>
  <c r="P9174" i="11"/>
  <c r="Q9174" i="11" s="1"/>
  <c r="O9174" i="11"/>
  <c r="P9158" i="11"/>
  <c r="Q9158" i="11" s="1"/>
  <c r="O9158" i="11"/>
  <c r="P9142" i="11"/>
  <c r="Q9142" i="11" s="1"/>
  <c r="O9142" i="11"/>
  <c r="P9126" i="11"/>
  <c r="Q9126" i="11" s="1"/>
  <c r="O9126" i="11"/>
  <c r="P9110" i="11"/>
  <c r="Q9110" i="11" s="1"/>
  <c r="O9110" i="11"/>
  <c r="P9094" i="11"/>
  <c r="Q9094" i="11" s="1"/>
  <c r="O9094" i="11"/>
  <c r="P9078" i="11"/>
  <c r="Q9078" i="11" s="1"/>
  <c r="O9078" i="11"/>
  <c r="P9062" i="11"/>
  <c r="Q9062" i="11" s="1"/>
  <c r="O9062" i="11"/>
  <c r="P9046" i="11"/>
  <c r="Q9046" i="11" s="1"/>
  <c r="O9046" i="11"/>
  <c r="P9030" i="11"/>
  <c r="Q9030" i="11" s="1"/>
  <c r="O9030" i="11"/>
  <c r="P9014" i="11"/>
  <c r="Q9014" i="11" s="1"/>
  <c r="O9014" i="11"/>
  <c r="P8998" i="11"/>
  <c r="Q8998" i="11" s="1"/>
  <c r="O8998" i="11"/>
  <c r="P8982" i="11"/>
  <c r="Q8982" i="11" s="1"/>
  <c r="O8982" i="11"/>
  <c r="P8966" i="11"/>
  <c r="Q8966" i="11" s="1"/>
  <c r="O8966" i="11"/>
  <c r="P8950" i="11"/>
  <c r="Q8950" i="11" s="1"/>
  <c r="O8950" i="11"/>
  <c r="P8934" i="11"/>
  <c r="Q8934" i="11" s="1"/>
  <c r="O8934" i="11"/>
  <c r="P8918" i="11"/>
  <c r="Q8918" i="11" s="1"/>
  <c r="O8918" i="11"/>
  <c r="P8902" i="11"/>
  <c r="Q8902" i="11" s="1"/>
  <c r="O8902" i="11"/>
  <c r="P8886" i="11"/>
  <c r="Q8886" i="11" s="1"/>
  <c r="O8886" i="11"/>
  <c r="P8870" i="11"/>
  <c r="Q8870" i="11" s="1"/>
  <c r="O8870" i="11"/>
  <c r="P8854" i="11"/>
  <c r="Q8854" i="11" s="1"/>
  <c r="O8854" i="11"/>
  <c r="P8838" i="11"/>
  <c r="Q8838" i="11" s="1"/>
  <c r="O8838" i="11"/>
  <c r="P8822" i="11"/>
  <c r="Q8822" i="11" s="1"/>
  <c r="O8822" i="11"/>
  <c r="P8806" i="11"/>
  <c r="Q8806" i="11" s="1"/>
  <c r="O8806" i="11"/>
  <c r="P8790" i="11"/>
  <c r="Q8790" i="11" s="1"/>
  <c r="O8790" i="11"/>
  <c r="P8774" i="11"/>
  <c r="Q8774" i="11" s="1"/>
  <c r="O8774" i="11"/>
  <c r="P8758" i="11"/>
  <c r="Q8758" i="11" s="1"/>
  <c r="O8758" i="11"/>
  <c r="P8742" i="11"/>
  <c r="Q8742" i="11" s="1"/>
  <c r="O8742" i="11"/>
  <c r="P8726" i="11"/>
  <c r="Q8726" i="11" s="1"/>
  <c r="O8726" i="11"/>
  <c r="P8710" i="11"/>
  <c r="Q8710" i="11" s="1"/>
  <c r="O8710" i="11"/>
  <c r="P8694" i="11"/>
  <c r="Q8694" i="11" s="1"/>
  <c r="O8694" i="11"/>
  <c r="P8678" i="11"/>
  <c r="Q8678" i="11" s="1"/>
  <c r="O8678" i="11"/>
  <c r="P8662" i="11"/>
  <c r="Q8662" i="11" s="1"/>
  <c r="O8662" i="11"/>
  <c r="P8646" i="11"/>
  <c r="Q8646" i="11" s="1"/>
  <c r="O8646" i="11"/>
  <c r="P8630" i="11"/>
  <c r="Q8630" i="11" s="1"/>
  <c r="O8630" i="11"/>
  <c r="P8614" i="11"/>
  <c r="Q8614" i="11" s="1"/>
  <c r="O8614" i="11"/>
  <c r="P8598" i="11"/>
  <c r="Q8598" i="11" s="1"/>
  <c r="O8598" i="11"/>
  <c r="P8582" i="11"/>
  <c r="Q8582" i="11" s="1"/>
  <c r="O8582" i="11"/>
  <c r="P8566" i="11"/>
  <c r="Q8566" i="11" s="1"/>
  <c r="O8566" i="11"/>
  <c r="P8550" i="11"/>
  <c r="Q8550" i="11" s="1"/>
  <c r="O8550" i="11"/>
  <c r="P8534" i="11"/>
  <c r="Q8534" i="11" s="1"/>
  <c r="O8534" i="11"/>
  <c r="P8518" i="11"/>
  <c r="Q8518" i="11" s="1"/>
  <c r="O8518" i="11"/>
  <c r="P8502" i="11"/>
  <c r="Q8502" i="11" s="1"/>
  <c r="O8502" i="11"/>
  <c r="P8486" i="11"/>
  <c r="Q8486" i="11" s="1"/>
  <c r="O8486" i="11"/>
  <c r="P8470" i="11"/>
  <c r="Q8470" i="11" s="1"/>
  <c r="O8470" i="11"/>
  <c r="P8454" i="11"/>
  <c r="Q8454" i="11" s="1"/>
  <c r="O8454" i="11"/>
  <c r="P8438" i="11"/>
  <c r="Q8438" i="11" s="1"/>
  <c r="O8438" i="11"/>
  <c r="P8422" i="11"/>
  <c r="Q8422" i="11" s="1"/>
  <c r="O8422" i="11"/>
  <c r="P8406" i="11"/>
  <c r="Q8406" i="11" s="1"/>
  <c r="O8406" i="11"/>
  <c r="P9748" i="11"/>
  <c r="Q9748" i="11" s="1"/>
  <c r="O9748" i="11"/>
  <c r="P9508" i="11"/>
  <c r="Q9508" i="11" s="1"/>
  <c r="O9508" i="11"/>
  <c r="P9236" i="11"/>
  <c r="Q9236" i="11" s="1"/>
  <c r="O9236" i="11"/>
  <c r="P9012" i="11"/>
  <c r="Q9012" i="11" s="1"/>
  <c r="O9012" i="11"/>
  <c r="P8788" i="11"/>
  <c r="Q8788" i="11" s="1"/>
  <c r="O8788" i="11"/>
  <c r="P8612" i="11"/>
  <c r="Q8612" i="11" s="1"/>
  <c r="O8612" i="11"/>
  <c r="P8468" i="11"/>
  <c r="Q8468" i="11" s="1"/>
  <c r="O8468" i="11"/>
  <c r="P8276" i="11"/>
  <c r="Q8276" i="11" s="1"/>
  <c r="O8276" i="11"/>
  <c r="P9827" i="11"/>
  <c r="Q9827" i="11" s="1"/>
  <c r="O9827" i="11"/>
  <c r="P9603" i="11"/>
  <c r="Q9603" i="11" s="1"/>
  <c r="O9603" i="11"/>
  <c r="P9363" i="11"/>
  <c r="Q9363" i="11" s="1"/>
  <c r="O9363" i="11"/>
  <c r="P9139" i="11"/>
  <c r="Q9139" i="11" s="1"/>
  <c r="O9139" i="11"/>
  <c r="P8899" i="11"/>
  <c r="Q8899" i="11" s="1"/>
  <c r="O8899" i="11"/>
  <c r="P8675" i="11"/>
  <c r="Q8675" i="11" s="1"/>
  <c r="O8675" i="11"/>
  <c r="P8483" i="11"/>
  <c r="Q8483" i="11" s="1"/>
  <c r="O8483" i="11"/>
  <c r="P8211" i="11"/>
  <c r="Q8211" i="11" s="1"/>
  <c r="O8211" i="11"/>
  <c r="P7971" i="11"/>
  <c r="Q7971" i="11" s="1"/>
  <c r="O7971" i="11"/>
  <c r="P7747" i="11"/>
  <c r="Q7747" i="11" s="1"/>
  <c r="O7747" i="11"/>
  <c r="P7523" i="11"/>
  <c r="Q7523" i="11" s="1"/>
  <c r="O7523" i="11"/>
  <c r="P7283" i="11"/>
  <c r="Q7283" i="11" s="1"/>
  <c r="O7283" i="11"/>
  <c r="P7027" i="11"/>
  <c r="Q7027" i="11" s="1"/>
  <c r="O7027" i="11"/>
  <c r="P6739" i="11"/>
  <c r="Q6739" i="11" s="1"/>
  <c r="O6739" i="11"/>
  <c r="P6435" i="11"/>
  <c r="Q6435" i="11" s="1"/>
  <c r="O6435" i="11"/>
  <c r="P6147" i="11"/>
  <c r="Q6147" i="11" s="1"/>
  <c r="O6147" i="11"/>
  <c r="P5859" i="11"/>
  <c r="Q5859" i="11" s="1"/>
  <c r="O5859" i="11"/>
  <c r="P5539" i="11"/>
  <c r="Q5539" i="11" s="1"/>
  <c r="O5539" i="11"/>
  <c r="P5139" i="11"/>
  <c r="Q5139" i="11" s="1"/>
  <c r="O5139" i="11"/>
  <c r="P4627" i="11"/>
  <c r="Q4627" i="11" s="1"/>
  <c r="O4627" i="11"/>
  <c r="P4051" i="11"/>
  <c r="Q4051" i="11" s="1"/>
  <c r="O4051" i="11"/>
  <c r="P3331" i="11"/>
  <c r="Q3331" i="11" s="1"/>
  <c r="O3331" i="11"/>
  <c r="P2275" i="11"/>
  <c r="Q2275" i="11" s="1"/>
  <c r="O2275" i="11"/>
  <c r="P835" i="11"/>
  <c r="Q835" i="11" s="1"/>
  <c r="O835" i="11"/>
  <c r="P9922" i="11"/>
  <c r="Q9922" i="11" s="1"/>
  <c r="O9922" i="11"/>
  <c r="P10001" i="11"/>
  <c r="Q10001" i="11" s="1"/>
  <c r="O10001" i="11"/>
  <c r="P9777" i="11"/>
  <c r="Q9777" i="11" s="1"/>
  <c r="O9777" i="11"/>
  <c r="P9900" i="11"/>
  <c r="Q9900" i="11" s="1"/>
  <c r="O9900" i="11"/>
  <c r="P9580" i="11"/>
  <c r="Q9580" i="11" s="1"/>
  <c r="O9580" i="11"/>
  <c r="P9849" i="11"/>
  <c r="Q9849" i="11" s="1"/>
  <c r="O9849" i="11"/>
  <c r="P9989" i="11"/>
  <c r="Q9989" i="11" s="1"/>
  <c r="O9989" i="11"/>
  <c r="P9973" i="11"/>
  <c r="Q9973" i="11" s="1"/>
  <c r="O9973" i="11"/>
  <c r="P9957" i="11"/>
  <c r="Q9957" i="11" s="1"/>
  <c r="O9957" i="11"/>
  <c r="P9941" i="11"/>
  <c r="Q9941" i="11" s="1"/>
  <c r="O9941" i="11"/>
  <c r="P9925" i="11"/>
  <c r="Q9925" i="11" s="1"/>
  <c r="O9925" i="11"/>
  <c r="P9909" i="11"/>
  <c r="Q9909" i="11" s="1"/>
  <c r="O9909" i="11"/>
  <c r="P9893" i="11"/>
  <c r="Q9893" i="11" s="1"/>
  <c r="O9893" i="11"/>
  <c r="P9877" i="11"/>
  <c r="Q9877" i="11" s="1"/>
  <c r="O9877" i="11"/>
  <c r="P9861" i="11"/>
  <c r="Q9861" i="11" s="1"/>
  <c r="O9861" i="11"/>
  <c r="P9845" i="11"/>
  <c r="Q9845" i="11" s="1"/>
  <c r="O9845" i="11"/>
  <c r="P9829" i="11"/>
  <c r="Q9829" i="11" s="1"/>
  <c r="O9829" i="11"/>
  <c r="P9813" i="11"/>
  <c r="Q9813" i="11" s="1"/>
  <c r="O9813" i="11"/>
  <c r="P9797" i="11"/>
  <c r="Q9797" i="11" s="1"/>
  <c r="O9797" i="11"/>
  <c r="P9781" i="11"/>
  <c r="Q9781" i="11" s="1"/>
  <c r="O9781" i="11"/>
  <c r="P9765" i="11"/>
  <c r="Q9765" i="11" s="1"/>
  <c r="O9765" i="11"/>
  <c r="P9749" i="11"/>
  <c r="Q9749" i="11" s="1"/>
  <c r="O9749" i="11"/>
  <c r="P9733" i="11"/>
  <c r="Q9733" i="11" s="1"/>
  <c r="O9733" i="11"/>
  <c r="P9717" i="11"/>
  <c r="Q9717" i="11" s="1"/>
  <c r="O9717" i="11"/>
  <c r="P9701" i="11"/>
  <c r="Q9701" i="11" s="1"/>
  <c r="O9701" i="11"/>
  <c r="P9685" i="11"/>
  <c r="Q9685" i="11" s="1"/>
  <c r="O9685" i="11"/>
  <c r="P9669" i="11"/>
  <c r="Q9669" i="11" s="1"/>
  <c r="O9669" i="11"/>
  <c r="P9653" i="11"/>
  <c r="Q9653" i="11" s="1"/>
  <c r="O9653" i="11"/>
  <c r="P9637" i="11"/>
  <c r="Q9637" i="11" s="1"/>
  <c r="O9637" i="11"/>
  <c r="P9621" i="11"/>
  <c r="Q9621" i="11" s="1"/>
  <c r="O9621" i="11"/>
  <c r="P9605" i="11"/>
  <c r="Q9605" i="11" s="1"/>
  <c r="O9605" i="11"/>
  <c r="P9589" i="11"/>
  <c r="Q9589" i="11" s="1"/>
  <c r="O9589" i="11"/>
  <c r="P9573" i="11"/>
  <c r="Q9573" i="11" s="1"/>
  <c r="O9573" i="11"/>
  <c r="P9557" i="11"/>
  <c r="Q9557" i="11" s="1"/>
  <c r="O9557" i="11"/>
  <c r="P9541" i="11"/>
  <c r="Q9541" i="11" s="1"/>
  <c r="O9541" i="11"/>
  <c r="P9525" i="11"/>
  <c r="Q9525" i="11" s="1"/>
  <c r="O9525" i="11"/>
  <c r="P9509" i="11"/>
  <c r="Q9509" i="11" s="1"/>
  <c r="O9509" i="11"/>
  <c r="P9493" i="11"/>
  <c r="Q9493" i="11" s="1"/>
  <c r="O9493" i="11"/>
  <c r="P9477" i="11"/>
  <c r="Q9477" i="11" s="1"/>
  <c r="O9477" i="11"/>
  <c r="P9461" i="11"/>
  <c r="Q9461" i="11" s="1"/>
  <c r="O9461" i="11"/>
  <c r="P9445" i="11"/>
  <c r="Q9445" i="11" s="1"/>
  <c r="O9445" i="11"/>
  <c r="P9429" i="11"/>
  <c r="Q9429" i="11" s="1"/>
  <c r="O9429" i="11"/>
  <c r="P9413" i="11"/>
  <c r="Q9413" i="11" s="1"/>
  <c r="O9413" i="11"/>
  <c r="P9397" i="11"/>
  <c r="Q9397" i="11" s="1"/>
  <c r="O9397" i="11"/>
  <c r="P9381" i="11"/>
  <c r="Q9381" i="11" s="1"/>
  <c r="O9381" i="11"/>
  <c r="P9365" i="11"/>
  <c r="Q9365" i="11" s="1"/>
  <c r="O9365" i="11"/>
  <c r="P9349" i="11"/>
  <c r="Q9349" i="11" s="1"/>
  <c r="O9349" i="11"/>
  <c r="P9333" i="11"/>
  <c r="Q9333" i="11" s="1"/>
  <c r="O9333" i="11"/>
  <c r="P9317" i="11"/>
  <c r="Q9317" i="11" s="1"/>
  <c r="O9317" i="11"/>
  <c r="P9301" i="11"/>
  <c r="Q9301" i="11" s="1"/>
  <c r="O9301" i="11"/>
  <c r="P9285" i="11"/>
  <c r="Q9285" i="11" s="1"/>
  <c r="O9285" i="11"/>
  <c r="P9269" i="11"/>
  <c r="Q9269" i="11" s="1"/>
  <c r="O9269" i="11"/>
  <c r="P9253" i="11"/>
  <c r="Q9253" i="11" s="1"/>
  <c r="O9253" i="11"/>
  <c r="P9237" i="11"/>
  <c r="Q9237" i="11" s="1"/>
  <c r="O9237" i="11"/>
  <c r="P9221" i="11"/>
  <c r="Q9221" i="11" s="1"/>
  <c r="O9221" i="11"/>
  <c r="P9205" i="11"/>
  <c r="Q9205" i="11" s="1"/>
  <c r="O9205" i="11"/>
  <c r="P9189" i="11"/>
  <c r="Q9189" i="11" s="1"/>
  <c r="O9189" i="11"/>
  <c r="P9173" i="11"/>
  <c r="Q9173" i="11" s="1"/>
  <c r="O9173" i="11"/>
  <c r="P9157" i="11"/>
  <c r="Q9157" i="11" s="1"/>
  <c r="O9157" i="11"/>
  <c r="P9141" i="11"/>
  <c r="Q9141" i="11" s="1"/>
  <c r="O9141" i="11"/>
  <c r="P9125" i="11"/>
  <c r="Q9125" i="11" s="1"/>
  <c r="O9125" i="11"/>
  <c r="P9109" i="11"/>
  <c r="Q9109" i="11" s="1"/>
  <c r="O9109" i="11"/>
  <c r="P9093" i="11"/>
  <c r="Q9093" i="11" s="1"/>
  <c r="O9093" i="11"/>
  <c r="P9077" i="11"/>
  <c r="Q9077" i="11" s="1"/>
  <c r="O9077" i="11"/>
  <c r="P9061" i="11"/>
  <c r="Q9061" i="11" s="1"/>
  <c r="O9061" i="11"/>
  <c r="P9045" i="11"/>
  <c r="Q9045" i="11" s="1"/>
  <c r="O9045" i="11"/>
  <c r="P9029" i="11"/>
  <c r="Q9029" i="11" s="1"/>
  <c r="O9029" i="11"/>
  <c r="P9013" i="11"/>
  <c r="Q9013" i="11" s="1"/>
  <c r="O9013" i="11"/>
  <c r="P8997" i="11"/>
  <c r="Q8997" i="11" s="1"/>
  <c r="O8997" i="11"/>
  <c r="P8981" i="11"/>
  <c r="Q8981" i="11" s="1"/>
  <c r="O8981" i="11"/>
  <c r="P8965" i="11"/>
  <c r="Q8965" i="11" s="1"/>
  <c r="O8965" i="11"/>
  <c r="P8949" i="11"/>
  <c r="Q8949" i="11" s="1"/>
  <c r="O8949" i="11"/>
  <c r="P8933" i="11"/>
  <c r="Q8933" i="11" s="1"/>
  <c r="O8933" i="11"/>
  <c r="P8917" i="11"/>
  <c r="Q8917" i="11" s="1"/>
  <c r="O8917" i="11"/>
  <c r="P8901" i="11"/>
  <c r="Q8901" i="11" s="1"/>
  <c r="O8901" i="11"/>
  <c r="P8885" i="11"/>
  <c r="Q8885" i="11" s="1"/>
  <c r="O8885" i="11"/>
  <c r="P8869" i="11"/>
  <c r="Q8869" i="11" s="1"/>
  <c r="O8869" i="11"/>
  <c r="P8853" i="11"/>
  <c r="Q8853" i="11" s="1"/>
  <c r="O8853" i="11"/>
  <c r="P8837" i="11"/>
  <c r="Q8837" i="11" s="1"/>
  <c r="O8837" i="11"/>
  <c r="P8821" i="11"/>
  <c r="Q8821" i="11" s="1"/>
  <c r="O8821" i="11"/>
  <c r="P8805" i="11"/>
  <c r="Q8805" i="11" s="1"/>
  <c r="O8805" i="11"/>
  <c r="P8789" i="11"/>
  <c r="Q8789" i="11" s="1"/>
  <c r="O8789" i="11"/>
  <c r="P8773" i="11"/>
  <c r="Q8773" i="11" s="1"/>
  <c r="O8773" i="11"/>
  <c r="P8757" i="11"/>
  <c r="Q8757" i="11" s="1"/>
  <c r="O8757" i="11"/>
  <c r="P8741" i="11"/>
  <c r="Q8741" i="11" s="1"/>
  <c r="O8741" i="11"/>
  <c r="P8725" i="11"/>
  <c r="Q8725" i="11" s="1"/>
  <c r="O8725" i="11"/>
  <c r="P8709" i="11"/>
  <c r="Q8709" i="11" s="1"/>
  <c r="O8709" i="11"/>
  <c r="P8693" i="11"/>
  <c r="Q8693" i="11" s="1"/>
  <c r="O8693" i="11"/>
  <c r="P8677" i="11"/>
  <c r="Q8677" i="11" s="1"/>
  <c r="O8677" i="11"/>
  <c r="P8661" i="11"/>
  <c r="Q8661" i="11" s="1"/>
  <c r="O8661" i="11"/>
  <c r="P8645" i="11"/>
  <c r="Q8645" i="11" s="1"/>
  <c r="O8645" i="11"/>
  <c r="P8629" i="11"/>
  <c r="Q8629" i="11" s="1"/>
  <c r="O8629" i="11"/>
  <c r="P8613" i="11"/>
  <c r="Q8613" i="11" s="1"/>
  <c r="O8613" i="11"/>
  <c r="P8597" i="11"/>
  <c r="Q8597" i="11" s="1"/>
  <c r="O8597" i="11"/>
  <c r="P8581" i="11"/>
  <c r="Q8581" i="11" s="1"/>
  <c r="O8581" i="11"/>
  <c r="P8565" i="11"/>
  <c r="Q8565" i="11" s="1"/>
  <c r="O8565" i="11"/>
  <c r="P8549" i="11"/>
  <c r="Q8549" i="11" s="1"/>
  <c r="O8549" i="11"/>
  <c r="P8533" i="11"/>
  <c r="Q8533" i="11" s="1"/>
  <c r="O8533" i="11"/>
  <c r="P8517" i="11"/>
  <c r="Q8517" i="11" s="1"/>
  <c r="O8517" i="11"/>
  <c r="P8501" i="11"/>
  <c r="Q8501" i="11" s="1"/>
  <c r="O8501" i="11"/>
  <c r="P8485" i="11"/>
  <c r="Q8485" i="11" s="1"/>
  <c r="O8485" i="11"/>
  <c r="P8469" i="11"/>
  <c r="Q8469" i="11" s="1"/>
  <c r="O8469" i="11"/>
  <c r="P8453" i="11"/>
  <c r="Q8453" i="11" s="1"/>
  <c r="O8453" i="11"/>
  <c r="P8437" i="11"/>
  <c r="Q8437" i="11" s="1"/>
  <c r="O8437" i="11"/>
  <c r="P8421" i="11"/>
  <c r="Q8421" i="11" s="1"/>
  <c r="O8421" i="11"/>
  <c r="P8405" i="11"/>
  <c r="Q8405" i="11" s="1"/>
  <c r="O8405" i="11"/>
  <c r="P8389" i="11"/>
  <c r="Q8389" i="11" s="1"/>
  <c r="O8389" i="11"/>
  <c r="P8373" i="11"/>
  <c r="Q8373" i="11" s="1"/>
  <c r="O8373" i="11"/>
  <c r="P8357" i="11"/>
  <c r="Q8357" i="11" s="1"/>
  <c r="O8357" i="11"/>
  <c r="P8341" i="11"/>
  <c r="Q8341" i="11" s="1"/>
  <c r="O8341" i="11"/>
  <c r="P8325" i="11"/>
  <c r="Q8325" i="11" s="1"/>
  <c r="O8325" i="11"/>
  <c r="P8309" i="11"/>
  <c r="Q8309" i="11" s="1"/>
  <c r="O8309" i="11"/>
  <c r="P8293" i="11"/>
  <c r="Q8293" i="11" s="1"/>
  <c r="O8293" i="11"/>
  <c r="P8277" i="11"/>
  <c r="Q8277" i="11" s="1"/>
  <c r="O8277" i="11"/>
  <c r="P8261" i="11"/>
  <c r="Q8261" i="11" s="1"/>
  <c r="O8261" i="11"/>
  <c r="P8245" i="11"/>
  <c r="Q8245" i="11" s="1"/>
  <c r="O8245" i="11"/>
  <c r="P8229" i="11"/>
  <c r="Q8229" i="11" s="1"/>
  <c r="O8229" i="11"/>
  <c r="P8213" i="11"/>
  <c r="Q8213" i="11" s="1"/>
  <c r="O8213" i="11"/>
  <c r="P8197" i="11"/>
  <c r="Q8197" i="11" s="1"/>
  <c r="O8197" i="11"/>
  <c r="P8181" i="11"/>
  <c r="Q8181" i="11" s="1"/>
  <c r="O8181" i="11"/>
  <c r="P8165" i="11"/>
  <c r="Q8165" i="11" s="1"/>
  <c r="O8165" i="11"/>
  <c r="P8149" i="11"/>
  <c r="Q8149" i="11" s="1"/>
  <c r="O8149" i="11"/>
  <c r="P8133" i="11"/>
  <c r="Q8133" i="11" s="1"/>
  <c r="O8133" i="11"/>
  <c r="P8117" i="11"/>
  <c r="Q8117" i="11" s="1"/>
  <c r="O8117" i="11"/>
  <c r="P8101" i="11"/>
  <c r="Q8101" i="11" s="1"/>
  <c r="O8101" i="11"/>
  <c r="P8085" i="11"/>
  <c r="Q8085" i="11" s="1"/>
  <c r="O8085" i="11"/>
  <c r="P8069" i="11"/>
  <c r="Q8069" i="11" s="1"/>
  <c r="O8069" i="11"/>
  <c r="P8053" i="11"/>
  <c r="Q8053" i="11" s="1"/>
  <c r="O8053" i="11"/>
  <c r="P8037" i="11"/>
  <c r="Q8037" i="11" s="1"/>
  <c r="O8037" i="11"/>
  <c r="P8021" i="11"/>
  <c r="Q8021" i="11" s="1"/>
  <c r="O8021" i="11"/>
  <c r="P8005" i="11"/>
  <c r="Q8005" i="11" s="1"/>
  <c r="O8005" i="11"/>
  <c r="P7989" i="11"/>
  <c r="Q7989" i="11" s="1"/>
  <c r="O7989" i="11"/>
  <c r="P7973" i="11"/>
  <c r="Q7973" i="11" s="1"/>
  <c r="O7973" i="11"/>
  <c r="P7957" i="11"/>
  <c r="Q7957" i="11" s="1"/>
  <c r="O7957" i="11"/>
  <c r="P7941" i="11"/>
  <c r="Q7941" i="11" s="1"/>
  <c r="O7941" i="11"/>
  <c r="P7925" i="11"/>
  <c r="Q7925" i="11" s="1"/>
  <c r="O7925" i="11"/>
  <c r="P7909" i="11"/>
  <c r="Q7909" i="11" s="1"/>
  <c r="O7909" i="11"/>
  <c r="P7893" i="11"/>
  <c r="Q7893" i="11" s="1"/>
  <c r="O7893" i="11"/>
  <c r="P7877" i="11"/>
  <c r="Q7877" i="11" s="1"/>
  <c r="O7877" i="11"/>
  <c r="P7861" i="11"/>
  <c r="Q7861" i="11" s="1"/>
  <c r="O7861" i="11"/>
  <c r="P7845" i="11"/>
  <c r="Q7845" i="11" s="1"/>
  <c r="O7845" i="11"/>
  <c r="P7829" i="11"/>
  <c r="Q7829" i="11" s="1"/>
  <c r="O7829" i="11"/>
  <c r="P7813" i="11"/>
  <c r="Q7813" i="11" s="1"/>
  <c r="O7813" i="11"/>
  <c r="P8100" i="11"/>
  <c r="Q8100" i="11" s="1"/>
  <c r="O8100" i="11"/>
  <c r="P8084" i="11"/>
  <c r="Q8084" i="11" s="1"/>
  <c r="O8084" i="11"/>
  <c r="P8068" i="11"/>
  <c r="Q8068" i="11" s="1"/>
  <c r="O8068" i="11"/>
  <c r="P8052" i="11"/>
  <c r="Q8052" i="11" s="1"/>
  <c r="O8052" i="11"/>
  <c r="P8036" i="11"/>
  <c r="Q8036" i="11" s="1"/>
  <c r="O8036" i="11"/>
  <c r="P8020" i="11"/>
  <c r="Q8020" i="11" s="1"/>
  <c r="O8020" i="11"/>
  <c r="P8004" i="11"/>
  <c r="Q8004" i="11" s="1"/>
  <c r="O8004" i="11"/>
  <c r="P7988" i="11"/>
  <c r="Q7988" i="11" s="1"/>
  <c r="O7988" i="11"/>
  <c r="P7972" i="11"/>
  <c r="Q7972" i="11" s="1"/>
  <c r="O7972" i="11"/>
  <c r="P7956" i="11"/>
  <c r="Q7956" i="11" s="1"/>
  <c r="O7956" i="11"/>
  <c r="P7940" i="11"/>
  <c r="Q7940" i="11" s="1"/>
  <c r="O7940" i="11"/>
  <c r="P7924" i="11"/>
  <c r="Q7924" i="11" s="1"/>
  <c r="O7924" i="11"/>
  <c r="P7908" i="11"/>
  <c r="Q7908" i="11" s="1"/>
  <c r="O7908" i="11"/>
  <c r="P7892" i="11"/>
  <c r="Q7892" i="11" s="1"/>
  <c r="O7892" i="11"/>
  <c r="P7876" i="11"/>
  <c r="Q7876" i="11" s="1"/>
  <c r="O7876" i="11"/>
  <c r="P7860" i="11"/>
  <c r="Q7860" i="11" s="1"/>
  <c r="O7860" i="11"/>
  <c r="P7844" i="11"/>
  <c r="Q7844" i="11" s="1"/>
  <c r="O7844" i="11"/>
  <c r="P7828" i="11"/>
  <c r="Q7828" i="11" s="1"/>
  <c r="O7828" i="11"/>
  <c r="P7812" i="11"/>
  <c r="Q7812" i="11" s="1"/>
  <c r="O7812" i="11"/>
  <c r="P7796" i="11"/>
  <c r="Q7796" i="11" s="1"/>
  <c r="O7796" i="11"/>
  <c r="P7780" i="11"/>
  <c r="Q7780" i="11" s="1"/>
  <c r="O7780" i="11"/>
  <c r="P7764" i="11"/>
  <c r="Q7764" i="11" s="1"/>
  <c r="O7764" i="11"/>
  <c r="P7748" i="11"/>
  <c r="Q7748" i="11" s="1"/>
  <c r="O7748" i="11"/>
  <c r="P7732" i="11"/>
  <c r="Q7732" i="11" s="1"/>
  <c r="O7732" i="11"/>
  <c r="P7716" i="11"/>
  <c r="Q7716" i="11" s="1"/>
  <c r="O7716" i="11"/>
  <c r="P7700" i="11"/>
  <c r="Q7700" i="11" s="1"/>
  <c r="O7700" i="11"/>
  <c r="P7684" i="11"/>
  <c r="Q7684" i="11" s="1"/>
  <c r="O7684" i="11"/>
  <c r="P7668" i="11"/>
  <c r="Q7668" i="11" s="1"/>
  <c r="O7668" i="11"/>
  <c r="P7652" i="11"/>
  <c r="Q7652" i="11" s="1"/>
  <c r="O7652" i="11"/>
  <c r="P7636" i="11"/>
  <c r="Q7636" i="11" s="1"/>
  <c r="O7636" i="11"/>
  <c r="P7620" i="11"/>
  <c r="Q7620" i="11" s="1"/>
  <c r="O7620" i="11"/>
  <c r="P7604" i="11"/>
  <c r="Q7604" i="11" s="1"/>
  <c r="O7604" i="11"/>
  <c r="P7588" i="11"/>
  <c r="Q7588" i="11" s="1"/>
  <c r="O7588" i="11"/>
  <c r="P7572" i="11"/>
  <c r="Q7572" i="11" s="1"/>
  <c r="O7572" i="11"/>
  <c r="P7556" i="11"/>
  <c r="Q7556" i="11" s="1"/>
  <c r="O7556" i="11"/>
  <c r="P7540" i="11"/>
  <c r="Q7540" i="11" s="1"/>
  <c r="O7540" i="11"/>
  <c r="P7524" i="11"/>
  <c r="Q7524" i="11" s="1"/>
  <c r="O7524" i="11"/>
  <c r="P7508" i="11"/>
  <c r="Q7508" i="11" s="1"/>
  <c r="O7508" i="11"/>
  <c r="P7492" i="11"/>
  <c r="Q7492" i="11" s="1"/>
  <c r="O7492" i="11"/>
  <c r="P7476" i="11"/>
  <c r="Q7476" i="11" s="1"/>
  <c r="O7476" i="11"/>
  <c r="P7460" i="11"/>
  <c r="Q7460" i="11" s="1"/>
  <c r="O7460" i="11"/>
  <c r="P7444" i="11"/>
  <c r="Q7444" i="11" s="1"/>
  <c r="O7444" i="11"/>
  <c r="P7428" i="11"/>
  <c r="Q7428" i="11" s="1"/>
  <c r="O7428" i="11"/>
  <c r="P7412" i="11"/>
  <c r="Q7412" i="11" s="1"/>
  <c r="O7412" i="11"/>
  <c r="P7396" i="11"/>
  <c r="Q7396" i="11" s="1"/>
  <c r="O7396" i="11"/>
  <c r="P7380" i="11"/>
  <c r="Q7380" i="11" s="1"/>
  <c r="O7380" i="11"/>
  <c r="P7364" i="11"/>
  <c r="Q7364" i="11" s="1"/>
  <c r="O7364" i="11"/>
  <c r="P7348" i="11"/>
  <c r="Q7348" i="11" s="1"/>
  <c r="O7348" i="11"/>
  <c r="P7332" i="11"/>
  <c r="Q7332" i="11" s="1"/>
  <c r="O7332" i="11"/>
  <c r="P7316" i="11"/>
  <c r="Q7316" i="11" s="1"/>
  <c r="O7316" i="11"/>
  <c r="P7300" i="11"/>
  <c r="Q7300" i="11" s="1"/>
  <c r="O7300" i="11"/>
  <c r="P7284" i="11"/>
  <c r="Q7284" i="11" s="1"/>
  <c r="O7284" i="11"/>
  <c r="P7268" i="11"/>
  <c r="Q7268" i="11" s="1"/>
  <c r="O7268" i="11"/>
  <c r="P7252" i="11"/>
  <c r="Q7252" i="11" s="1"/>
  <c r="O7252" i="11"/>
  <c r="P7236" i="11"/>
  <c r="Q7236" i="11" s="1"/>
  <c r="O7236" i="11"/>
  <c r="P7220" i="11"/>
  <c r="Q7220" i="11" s="1"/>
  <c r="O7220" i="11"/>
  <c r="P7204" i="11"/>
  <c r="Q7204" i="11" s="1"/>
  <c r="O7204" i="11"/>
  <c r="P7188" i="11"/>
  <c r="Q7188" i="11" s="1"/>
  <c r="O7188" i="11"/>
  <c r="P7172" i="11"/>
  <c r="Q7172" i="11" s="1"/>
  <c r="O7172" i="11"/>
  <c r="P7156" i="11"/>
  <c r="Q7156" i="11" s="1"/>
  <c r="O7156" i="11"/>
  <c r="P7140" i="11"/>
  <c r="Q7140" i="11" s="1"/>
  <c r="O7140" i="11"/>
  <c r="P7124" i="11"/>
  <c r="Q7124" i="11" s="1"/>
  <c r="O7124" i="11"/>
  <c r="P7108" i="11"/>
  <c r="Q7108" i="11" s="1"/>
  <c r="O7108" i="11"/>
  <c r="P7092" i="11"/>
  <c r="Q7092" i="11" s="1"/>
  <c r="O7092" i="11"/>
  <c r="P7076" i="11"/>
  <c r="Q7076" i="11" s="1"/>
  <c r="O7076" i="11"/>
  <c r="P7060" i="11"/>
  <c r="Q7060" i="11" s="1"/>
  <c r="O7060" i="11"/>
  <c r="P7044" i="11"/>
  <c r="Q7044" i="11" s="1"/>
  <c r="O7044" i="11"/>
  <c r="P7028" i="11"/>
  <c r="Q7028" i="11" s="1"/>
  <c r="O7028" i="11"/>
  <c r="P7012" i="11"/>
  <c r="Q7012" i="11" s="1"/>
  <c r="O7012" i="11"/>
  <c r="P6996" i="11"/>
  <c r="Q6996" i="11" s="1"/>
  <c r="O6996" i="11"/>
  <c r="P6980" i="11"/>
  <c r="Q6980" i="11" s="1"/>
  <c r="O6980" i="11"/>
  <c r="P6964" i="11"/>
  <c r="Q6964" i="11" s="1"/>
  <c r="O6964" i="11"/>
  <c r="P6948" i="11"/>
  <c r="Q6948" i="11" s="1"/>
  <c r="O6948" i="11"/>
  <c r="P6932" i="11"/>
  <c r="Q6932" i="11" s="1"/>
  <c r="O6932" i="11"/>
  <c r="P6916" i="11"/>
  <c r="Q6916" i="11" s="1"/>
  <c r="O6916" i="11"/>
  <c r="P6900" i="11"/>
  <c r="Q6900" i="11" s="1"/>
  <c r="O6900" i="11"/>
  <c r="P6884" i="11"/>
  <c r="Q6884" i="11" s="1"/>
  <c r="O6884" i="11"/>
  <c r="P6868" i="11"/>
  <c r="Q6868" i="11" s="1"/>
  <c r="O6868" i="11"/>
  <c r="P6852" i="11"/>
  <c r="Q6852" i="11" s="1"/>
  <c r="O6852" i="11"/>
  <c r="P6836" i="11"/>
  <c r="Q6836" i="11" s="1"/>
  <c r="O6836" i="11"/>
  <c r="P6820" i="11"/>
  <c r="Q6820" i="11" s="1"/>
  <c r="O6820" i="11"/>
  <c r="P6804" i="11"/>
  <c r="Q6804" i="11" s="1"/>
  <c r="O6804" i="11"/>
  <c r="P6788" i="11"/>
  <c r="Q6788" i="11" s="1"/>
  <c r="O6788" i="11"/>
  <c r="P6772" i="11"/>
  <c r="Q6772" i="11" s="1"/>
  <c r="O6772" i="11"/>
  <c r="P6756" i="11"/>
  <c r="Q6756" i="11" s="1"/>
  <c r="O6756" i="11"/>
  <c r="P6740" i="11"/>
  <c r="Q6740" i="11" s="1"/>
  <c r="O6740" i="11"/>
  <c r="P6724" i="11"/>
  <c r="Q6724" i="11" s="1"/>
  <c r="O6724" i="11"/>
  <c r="P6708" i="11"/>
  <c r="Q6708" i="11" s="1"/>
  <c r="O6708" i="11"/>
  <c r="P6692" i="11"/>
  <c r="Q6692" i="11" s="1"/>
  <c r="O6692" i="11"/>
  <c r="P6676" i="11"/>
  <c r="Q6676" i="11" s="1"/>
  <c r="O6676" i="11"/>
  <c r="P6660" i="11"/>
  <c r="Q6660" i="11" s="1"/>
  <c r="O6660" i="11"/>
  <c r="P6644" i="11"/>
  <c r="Q6644" i="11" s="1"/>
  <c r="O6644" i="11"/>
  <c r="P6628" i="11"/>
  <c r="Q6628" i="11" s="1"/>
  <c r="O6628" i="11"/>
  <c r="P6612" i="11"/>
  <c r="Q6612" i="11" s="1"/>
  <c r="O6612" i="11"/>
  <c r="P6596" i="11"/>
  <c r="Q6596" i="11" s="1"/>
  <c r="O6596" i="11"/>
  <c r="P6580" i="11"/>
  <c r="Q6580" i="11" s="1"/>
  <c r="O6580" i="11"/>
  <c r="P6564" i="11"/>
  <c r="Q6564" i="11" s="1"/>
  <c r="O6564" i="11"/>
  <c r="P6548" i="11"/>
  <c r="Q6548" i="11" s="1"/>
  <c r="O6548" i="11"/>
  <c r="P6532" i="11"/>
  <c r="Q6532" i="11" s="1"/>
  <c r="O6532" i="11"/>
  <c r="P6516" i="11"/>
  <c r="Q6516" i="11" s="1"/>
  <c r="O6516" i="11"/>
  <c r="P6500" i="11"/>
  <c r="Q6500" i="11" s="1"/>
  <c r="O6500" i="11"/>
  <c r="P6484" i="11"/>
  <c r="Q6484" i="11" s="1"/>
  <c r="O6484" i="11"/>
  <c r="P6468" i="11"/>
  <c r="Q6468" i="11" s="1"/>
  <c r="O6468" i="11"/>
  <c r="P6452" i="11"/>
  <c r="Q6452" i="11" s="1"/>
  <c r="O6452" i="11"/>
  <c r="P6436" i="11"/>
  <c r="Q6436" i="11" s="1"/>
  <c r="O6436" i="11"/>
  <c r="P6420" i="11"/>
  <c r="Q6420" i="11" s="1"/>
  <c r="O6420" i="11"/>
  <c r="P6404" i="11"/>
  <c r="Q6404" i="11" s="1"/>
  <c r="O6404" i="11"/>
  <c r="P6388" i="11"/>
  <c r="Q6388" i="11" s="1"/>
  <c r="O6388" i="11"/>
  <c r="P6372" i="11"/>
  <c r="Q6372" i="11" s="1"/>
  <c r="O6372" i="11"/>
  <c r="P6356" i="11"/>
  <c r="Q6356" i="11" s="1"/>
  <c r="O6356" i="11"/>
  <c r="P6340" i="11"/>
  <c r="Q6340" i="11" s="1"/>
  <c r="O6340" i="11"/>
  <c r="P6324" i="11"/>
  <c r="Q6324" i="11" s="1"/>
  <c r="O6324" i="11"/>
  <c r="P6308" i="11"/>
  <c r="Q6308" i="11" s="1"/>
  <c r="O6308" i="11"/>
  <c r="P6292" i="11"/>
  <c r="Q6292" i="11" s="1"/>
  <c r="O6292" i="11"/>
  <c r="P6276" i="11"/>
  <c r="Q6276" i="11" s="1"/>
  <c r="O6276" i="11"/>
  <c r="P6260" i="11"/>
  <c r="Q6260" i="11" s="1"/>
  <c r="O6260" i="11"/>
  <c r="P6244" i="11"/>
  <c r="Q6244" i="11" s="1"/>
  <c r="O6244" i="11"/>
  <c r="P6228" i="11"/>
  <c r="Q6228" i="11" s="1"/>
  <c r="O6228" i="11"/>
  <c r="P6212" i="11"/>
  <c r="Q6212" i="11" s="1"/>
  <c r="O6212" i="11"/>
  <c r="P6196" i="11"/>
  <c r="Q6196" i="11" s="1"/>
  <c r="O6196" i="11"/>
  <c r="P6180" i="11"/>
  <c r="Q6180" i="11" s="1"/>
  <c r="O6180" i="11"/>
  <c r="P6164" i="11"/>
  <c r="Q6164" i="11" s="1"/>
  <c r="O6164" i="11"/>
  <c r="P6148" i="11"/>
  <c r="Q6148" i="11" s="1"/>
  <c r="O6148" i="11"/>
  <c r="P6132" i="11"/>
  <c r="Q6132" i="11" s="1"/>
  <c r="O6132" i="11"/>
  <c r="P6116" i="11"/>
  <c r="Q6116" i="11" s="1"/>
  <c r="O6116" i="11"/>
  <c r="P6100" i="11"/>
  <c r="Q6100" i="11" s="1"/>
  <c r="O6100" i="11"/>
  <c r="P6084" i="11"/>
  <c r="Q6084" i="11" s="1"/>
  <c r="O6084" i="11"/>
  <c r="P6068" i="11"/>
  <c r="Q6068" i="11" s="1"/>
  <c r="O6068" i="11"/>
  <c r="P6052" i="11"/>
  <c r="Q6052" i="11" s="1"/>
  <c r="O6052" i="11"/>
  <c r="P6036" i="11"/>
  <c r="Q6036" i="11" s="1"/>
  <c r="O6036" i="11"/>
  <c r="P6020" i="11"/>
  <c r="Q6020" i="11" s="1"/>
  <c r="O6020" i="11"/>
  <c r="P6004" i="11"/>
  <c r="Q6004" i="11" s="1"/>
  <c r="O6004" i="11"/>
  <c r="P5988" i="11"/>
  <c r="Q5988" i="11" s="1"/>
  <c r="O5988" i="11"/>
  <c r="P5972" i="11"/>
  <c r="Q5972" i="11" s="1"/>
  <c r="O5972" i="11"/>
  <c r="P5956" i="11"/>
  <c r="Q5956" i="11" s="1"/>
  <c r="O5956" i="11"/>
  <c r="P5940" i="11"/>
  <c r="Q5940" i="11" s="1"/>
  <c r="O5940" i="11"/>
  <c r="P5924" i="11"/>
  <c r="Q5924" i="11" s="1"/>
  <c r="O5924" i="11"/>
  <c r="P5908" i="11"/>
  <c r="Q5908" i="11" s="1"/>
  <c r="O5908" i="11"/>
  <c r="P5892" i="11"/>
  <c r="Q5892" i="11" s="1"/>
  <c r="O5892" i="11"/>
  <c r="P5876" i="11"/>
  <c r="Q5876" i="11" s="1"/>
  <c r="O5876" i="11"/>
  <c r="P5860" i="11"/>
  <c r="Q5860" i="11" s="1"/>
  <c r="O5860" i="11"/>
  <c r="P5844" i="11"/>
  <c r="Q5844" i="11" s="1"/>
  <c r="O5844" i="11"/>
  <c r="P5828" i="11"/>
  <c r="Q5828" i="11" s="1"/>
  <c r="O5828" i="11"/>
  <c r="P5812" i="11"/>
  <c r="Q5812" i="11" s="1"/>
  <c r="O5812" i="11"/>
  <c r="P5796" i="11"/>
  <c r="Q5796" i="11" s="1"/>
  <c r="O5796" i="11"/>
  <c r="P5780" i="11"/>
  <c r="Q5780" i="11" s="1"/>
  <c r="O5780" i="11"/>
  <c r="P5764" i="11"/>
  <c r="Q5764" i="11" s="1"/>
  <c r="O5764" i="11"/>
  <c r="P5748" i="11"/>
  <c r="Q5748" i="11" s="1"/>
  <c r="O5748" i="11"/>
  <c r="P5732" i="11"/>
  <c r="Q5732" i="11" s="1"/>
  <c r="O5732" i="11"/>
  <c r="P5716" i="11"/>
  <c r="Q5716" i="11" s="1"/>
  <c r="O5716" i="11"/>
  <c r="P5700" i="11"/>
  <c r="Q5700" i="11" s="1"/>
  <c r="O5700" i="11"/>
  <c r="P5684" i="11"/>
  <c r="Q5684" i="11" s="1"/>
  <c r="O5684" i="11"/>
  <c r="P5668" i="11"/>
  <c r="Q5668" i="11" s="1"/>
  <c r="O5668" i="11"/>
  <c r="P5652" i="11"/>
  <c r="Q5652" i="11" s="1"/>
  <c r="O5652" i="11"/>
  <c r="P5636" i="11"/>
  <c r="Q5636" i="11" s="1"/>
  <c r="O5636" i="11"/>
  <c r="P5620" i="11"/>
  <c r="Q5620" i="11" s="1"/>
  <c r="O5620" i="11"/>
  <c r="P5604" i="11"/>
  <c r="Q5604" i="11" s="1"/>
  <c r="O5604" i="11"/>
  <c r="P5588" i="11"/>
  <c r="Q5588" i="11" s="1"/>
  <c r="O5588" i="11"/>
  <c r="P5572" i="11"/>
  <c r="Q5572" i="11" s="1"/>
  <c r="O5572" i="11"/>
  <c r="P5556" i="11"/>
  <c r="Q5556" i="11" s="1"/>
  <c r="O5556" i="11"/>
  <c r="P5540" i="11"/>
  <c r="Q5540" i="11" s="1"/>
  <c r="O5540" i="11"/>
  <c r="P5524" i="11"/>
  <c r="Q5524" i="11" s="1"/>
  <c r="O5524" i="11"/>
  <c r="P5508" i="11"/>
  <c r="Q5508" i="11" s="1"/>
  <c r="O5508" i="11"/>
  <c r="P5492" i="11"/>
  <c r="Q5492" i="11" s="1"/>
  <c r="O5492" i="11"/>
  <c r="P5476" i="11"/>
  <c r="Q5476" i="11" s="1"/>
  <c r="O5476" i="11"/>
  <c r="P5460" i="11"/>
  <c r="Q5460" i="11" s="1"/>
  <c r="O5460" i="11"/>
  <c r="P5444" i="11"/>
  <c r="Q5444" i="11" s="1"/>
  <c r="O5444" i="11"/>
  <c r="P5428" i="11"/>
  <c r="Q5428" i="11" s="1"/>
  <c r="O5428" i="11"/>
  <c r="P5412" i="11"/>
  <c r="Q5412" i="11" s="1"/>
  <c r="O5412" i="11"/>
  <c r="P5396" i="11"/>
  <c r="Q5396" i="11" s="1"/>
  <c r="O5396" i="11"/>
  <c r="P5380" i="11"/>
  <c r="Q5380" i="11" s="1"/>
  <c r="O5380" i="11"/>
  <c r="P5364" i="11"/>
  <c r="Q5364" i="11" s="1"/>
  <c r="O5364" i="11"/>
  <c r="P5348" i="11"/>
  <c r="Q5348" i="11" s="1"/>
  <c r="O5348" i="11"/>
  <c r="P5332" i="11"/>
  <c r="Q5332" i="11" s="1"/>
  <c r="O5332" i="11"/>
  <c r="P5316" i="11"/>
  <c r="Q5316" i="11" s="1"/>
  <c r="O5316" i="11"/>
  <c r="P5300" i="11"/>
  <c r="Q5300" i="11" s="1"/>
  <c r="O5300" i="11"/>
  <c r="P5284" i="11"/>
  <c r="Q5284" i="11" s="1"/>
  <c r="O5284" i="11"/>
  <c r="P5268" i="11"/>
  <c r="Q5268" i="11" s="1"/>
  <c r="O5268" i="11"/>
  <c r="P5252" i="11"/>
  <c r="Q5252" i="11" s="1"/>
  <c r="O5252" i="11"/>
  <c r="P5236" i="11"/>
  <c r="Q5236" i="11" s="1"/>
  <c r="O5236" i="11"/>
  <c r="P5220" i="11"/>
  <c r="Q5220" i="11" s="1"/>
  <c r="O5220" i="11"/>
  <c r="P5204" i="11"/>
  <c r="Q5204" i="11" s="1"/>
  <c r="O5204" i="11"/>
  <c r="P5188" i="11"/>
  <c r="Q5188" i="11" s="1"/>
  <c r="O5188" i="11"/>
  <c r="P5172" i="11"/>
  <c r="Q5172" i="11" s="1"/>
  <c r="O5172" i="11"/>
  <c r="P5156" i="11"/>
  <c r="Q5156" i="11" s="1"/>
  <c r="O5156" i="11"/>
  <c r="P5140" i="11"/>
  <c r="Q5140" i="11" s="1"/>
  <c r="O5140" i="11"/>
  <c r="P5124" i="11"/>
  <c r="Q5124" i="11" s="1"/>
  <c r="O5124" i="11"/>
  <c r="P5108" i="11"/>
  <c r="Q5108" i="11" s="1"/>
  <c r="O5108" i="11"/>
  <c r="P5092" i="11"/>
  <c r="Q5092" i="11" s="1"/>
  <c r="O5092" i="11"/>
  <c r="P5076" i="11"/>
  <c r="Q5076" i="11" s="1"/>
  <c r="O5076" i="11"/>
  <c r="P5060" i="11"/>
  <c r="Q5060" i="11" s="1"/>
  <c r="O5060" i="11"/>
  <c r="P5044" i="11"/>
  <c r="Q5044" i="11" s="1"/>
  <c r="O5044" i="11"/>
  <c r="P5028" i="11"/>
  <c r="Q5028" i="11" s="1"/>
  <c r="O5028" i="11"/>
  <c r="P5012" i="11"/>
  <c r="Q5012" i="11" s="1"/>
  <c r="O5012" i="11"/>
  <c r="P4996" i="11"/>
  <c r="Q4996" i="11" s="1"/>
  <c r="O4996" i="11"/>
  <c r="P4980" i="11"/>
  <c r="Q4980" i="11" s="1"/>
  <c r="O4980" i="11"/>
  <c r="P4964" i="11"/>
  <c r="Q4964" i="11" s="1"/>
  <c r="O4964" i="11"/>
  <c r="P4948" i="11"/>
  <c r="Q4948" i="11" s="1"/>
  <c r="O4948" i="11"/>
  <c r="P4932" i="11"/>
  <c r="Q4932" i="11" s="1"/>
  <c r="O4932" i="11"/>
  <c r="P4916" i="11"/>
  <c r="Q4916" i="11" s="1"/>
  <c r="O4916" i="11"/>
  <c r="P4900" i="11"/>
  <c r="Q4900" i="11" s="1"/>
  <c r="O4900" i="11"/>
  <c r="P4884" i="11"/>
  <c r="Q4884" i="11" s="1"/>
  <c r="O4884" i="11"/>
  <c r="P4868" i="11"/>
  <c r="Q4868" i="11" s="1"/>
  <c r="O4868" i="11"/>
  <c r="P4852" i="11"/>
  <c r="Q4852" i="11" s="1"/>
  <c r="O4852" i="11"/>
  <c r="P4836" i="11"/>
  <c r="Q4836" i="11" s="1"/>
  <c r="O4836" i="11"/>
  <c r="P4820" i="11"/>
  <c r="Q4820" i="11" s="1"/>
  <c r="O4820" i="11"/>
  <c r="P4804" i="11"/>
  <c r="Q4804" i="11" s="1"/>
  <c r="O4804" i="11"/>
  <c r="P4788" i="11"/>
  <c r="Q4788" i="11" s="1"/>
  <c r="O4788" i="11"/>
  <c r="P4772" i="11"/>
  <c r="Q4772" i="11" s="1"/>
  <c r="O4772" i="11"/>
  <c r="P4756" i="11"/>
  <c r="Q4756" i="11" s="1"/>
  <c r="O4756" i="11"/>
  <c r="P4740" i="11"/>
  <c r="Q4740" i="11" s="1"/>
  <c r="O4740" i="11"/>
  <c r="P4724" i="11"/>
  <c r="Q4724" i="11" s="1"/>
  <c r="O4724" i="11"/>
  <c r="P4708" i="11"/>
  <c r="Q4708" i="11" s="1"/>
  <c r="O4708" i="11"/>
  <c r="P4692" i="11"/>
  <c r="Q4692" i="11" s="1"/>
  <c r="O4692" i="11"/>
  <c r="P4676" i="11"/>
  <c r="Q4676" i="11" s="1"/>
  <c r="O4676" i="11"/>
  <c r="P4660" i="11"/>
  <c r="Q4660" i="11" s="1"/>
  <c r="O4660" i="11"/>
  <c r="P4644" i="11"/>
  <c r="Q4644" i="11" s="1"/>
  <c r="O4644" i="11"/>
  <c r="P4628" i="11"/>
  <c r="Q4628" i="11" s="1"/>
  <c r="O4628" i="11"/>
  <c r="P4612" i="11"/>
  <c r="Q4612" i="11" s="1"/>
  <c r="O4612" i="11"/>
  <c r="P4596" i="11"/>
  <c r="Q4596" i="11" s="1"/>
  <c r="O4596" i="11"/>
  <c r="P4580" i="11"/>
  <c r="Q4580" i="11" s="1"/>
  <c r="O4580" i="11"/>
  <c r="P4564" i="11"/>
  <c r="Q4564" i="11" s="1"/>
  <c r="O4564" i="11"/>
  <c r="P4548" i="11"/>
  <c r="Q4548" i="11" s="1"/>
  <c r="O4548" i="11"/>
  <c r="P4532" i="11"/>
  <c r="Q4532" i="11" s="1"/>
  <c r="O4532" i="11"/>
  <c r="P4516" i="11"/>
  <c r="Q4516" i="11" s="1"/>
  <c r="O4516" i="11"/>
  <c r="P4500" i="11"/>
  <c r="Q4500" i="11" s="1"/>
  <c r="O4500" i="11"/>
  <c r="P4484" i="11"/>
  <c r="Q4484" i="11" s="1"/>
  <c r="O4484" i="11"/>
  <c r="P4468" i="11"/>
  <c r="Q4468" i="11" s="1"/>
  <c r="O4468" i="11"/>
  <c r="P4452" i="11"/>
  <c r="Q4452" i="11" s="1"/>
  <c r="O4452" i="11"/>
  <c r="P4436" i="11"/>
  <c r="Q4436" i="11" s="1"/>
  <c r="O4436" i="11"/>
  <c r="P4420" i="11"/>
  <c r="Q4420" i="11" s="1"/>
  <c r="O4420" i="11"/>
  <c r="P4404" i="11"/>
  <c r="Q4404" i="11" s="1"/>
  <c r="O4404" i="11"/>
  <c r="P4388" i="11"/>
  <c r="Q4388" i="11" s="1"/>
  <c r="O4388" i="11"/>
  <c r="P4372" i="11"/>
  <c r="Q4372" i="11" s="1"/>
  <c r="O4372" i="11"/>
  <c r="P4356" i="11"/>
  <c r="Q4356" i="11" s="1"/>
  <c r="O4356" i="11"/>
  <c r="P4340" i="11"/>
  <c r="Q4340" i="11" s="1"/>
  <c r="O4340" i="11"/>
  <c r="P4324" i="11"/>
  <c r="Q4324" i="11" s="1"/>
  <c r="O4324" i="11"/>
  <c r="P4308" i="11"/>
  <c r="Q4308" i="11" s="1"/>
  <c r="O4308" i="11"/>
  <c r="P4292" i="11"/>
  <c r="Q4292" i="11" s="1"/>
  <c r="O4292" i="11"/>
  <c r="P4276" i="11"/>
  <c r="Q4276" i="11" s="1"/>
  <c r="O4276" i="11"/>
  <c r="P4260" i="11"/>
  <c r="Q4260" i="11" s="1"/>
  <c r="O4260" i="11"/>
  <c r="P4244" i="11"/>
  <c r="Q4244" i="11" s="1"/>
  <c r="O4244" i="11"/>
  <c r="P4228" i="11"/>
  <c r="Q4228" i="11" s="1"/>
  <c r="O4228" i="11"/>
  <c r="P4212" i="11"/>
  <c r="Q4212" i="11" s="1"/>
  <c r="O4212" i="11"/>
  <c r="P4196" i="11"/>
  <c r="Q4196" i="11" s="1"/>
  <c r="O4196" i="11"/>
  <c r="P4180" i="11"/>
  <c r="Q4180" i="11" s="1"/>
  <c r="O4180" i="11"/>
  <c r="P4164" i="11"/>
  <c r="Q4164" i="11" s="1"/>
  <c r="O4164" i="11"/>
  <c r="P4148" i="11"/>
  <c r="Q4148" i="11" s="1"/>
  <c r="O4148" i="11"/>
  <c r="P4132" i="11"/>
  <c r="Q4132" i="11" s="1"/>
  <c r="O4132" i="11"/>
  <c r="P4116" i="11"/>
  <c r="Q4116" i="11" s="1"/>
  <c r="O4116" i="11"/>
  <c r="P4100" i="11"/>
  <c r="Q4100" i="11" s="1"/>
  <c r="O4100" i="11"/>
  <c r="P4084" i="11"/>
  <c r="Q4084" i="11" s="1"/>
  <c r="O4084" i="11"/>
  <c r="P4068" i="11"/>
  <c r="Q4068" i="11" s="1"/>
  <c r="O4068" i="11"/>
  <c r="P4052" i="11"/>
  <c r="Q4052" i="11" s="1"/>
  <c r="O4052" i="11"/>
  <c r="P4036" i="11"/>
  <c r="Q4036" i="11" s="1"/>
  <c r="O4036" i="11"/>
  <c r="P4020" i="11"/>
  <c r="Q4020" i="11" s="1"/>
  <c r="O4020" i="11"/>
  <c r="P4004" i="11"/>
  <c r="Q4004" i="11" s="1"/>
  <c r="O4004" i="11"/>
  <c r="P3988" i="11"/>
  <c r="Q3988" i="11" s="1"/>
  <c r="O3988" i="11"/>
  <c r="P3972" i="11"/>
  <c r="Q3972" i="11" s="1"/>
  <c r="O3972" i="11"/>
  <c r="P3956" i="11"/>
  <c r="Q3956" i="11" s="1"/>
  <c r="O3956" i="11"/>
  <c r="P3940" i="11"/>
  <c r="Q3940" i="11" s="1"/>
  <c r="O3940" i="11"/>
  <c r="P3924" i="11"/>
  <c r="Q3924" i="11" s="1"/>
  <c r="O3924" i="11"/>
  <c r="P3908" i="11"/>
  <c r="Q3908" i="11" s="1"/>
  <c r="O3908" i="11"/>
  <c r="P3892" i="11"/>
  <c r="Q3892" i="11" s="1"/>
  <c r="O3892" i="11"/>
  <c r="P3876" i="11"/>
  <c r="Q3876" i="11" s="1"/>
  <c r="O3876" i="11"/>
  <c r="P3860" i="11"/>
  <c r="Q3860" i="11" s="1"/>
  <c r="O3860" i="11"/>
  <c r="P3844" i="11"/>
  <c r="Q3844" i="11" s="1"/>
  <c r="O3844" i="11"/>
  <c r="P3828" i="11"/>
  <c r="Q3828" i="11" s="1"/>
  <c r="O3828" i="11"/>
  <c r="P3812" i="11"/>
  <c r="Q3812" i="11" s="1"/>
  <c r="O3812" i="11"/>
  <c r="P3796" i="11"/>
  <c r="Q3796" i="11" s="1"/>
  <c r="O3796" i="11"/>
  <c r="P3780" i="11"/>
  <c r="Q3780" i="11" s="1"/>
  <c r="O3780" i="11"/>
  <c r="P3764" i="11"/>
  <c r="Q3764" i="11" s="1"/>
  <c r="O3764" i="11"/>
  <c r="P3748" i="11"/>
  <c r="Q3748" i="11" s="1"/>
  <c r="O3748" i="11"/>
  <c r="P3732" i="11"/>
  <c r="Q3732" i="11" s="1"/>
  <c r="O3732" i="11"/>
  <c r="P3716" i="11"/>
  <c r="Q3716" i="11" s="1"/>
  <c r="O3716" i="11"/>
  <c r="P3700" i="11"/>
  <c r="Q3700" i="11" s="1"/>
  <c r="O3700" i="11"/>
  <c r="P3684" i="11"/>
  <c r="Q3684" i="11" s="1"/>
  <c r="O3684" i="11"/>
  <c r="P3668" i="11"/>
  <c r="Q3668" i="11" s="1"/>
  <c r="O3668" i="11"/>
  <c r="P3652" i="11"/>
  <c r="Q3652" i="11" s="1"/>
  <c r="O3652" i="11"/>
  <c r="P3636" i="11"/>
  <c r="Q3636" i="11" s="1"/>
  <c r="O3636" i="11"/>
  <c r="P3620" i="11"/>
  <c r="Q3620" i="11" s="1"/>
  <c r="O3620" i="11"/>
  <c r="P3604" i="11"/>
  <c r="Q3604" i="11" s="1"/>
  <c r="O3604" i="11"/>
  <c r="P3588" i="11"/>
  <c r="Q3588" i="11" s="1"/>
  <c r="O3588" i="11"/>
  <c r="P3572" i="11"/>
  <c r="Q3572" i="11" s="1"/>
  <c r="O3572" i="11"/>
  <c r="P3556" i="11"/>
  <c r="Q3556" i="11" s="1"/>
  <c r="O3556" i="11"/>
  <c r="P3540" i="11"/>
  <c r="Q3540" i="11" s="1"/>
  <c r="O3540" i="11"/>
  <c r="P3524" i="11"/>
  <c r="Q3524" i="11" s="1"/>
  <c r="O3524" i="11"/>
  <c r="P3508" i="11"/>
  <c r="Q3508" i="11" s="1"/>
  <c r="O3508" i="11"/>
  <c r="P3492" i="11"/>
  <c r="Q3492" i="11" s="1"/>
  <c r="O3492" i="11"/>
  <c r="P3476" i="11"/>
  <c r="Q3476" i="11" s="1"/>
  <c r="O3476" i="11"/>
  <c r="P3460" i="11"/>
  <c r="Q3460" i="11" s="1"/>
  <c r="O3460" i="11"/>
  <c r="P3444" i="11"/>
  <c r="Q3444" i="11" s="1"/>
  <c r="O3444" i="11"/>
  <c r="P3428" i="11"/>
  <c r="Q3428" i="11" s="1"/>
  <c r="O3428" i="11"/>
  <c r="P3412" i="11"/>
  <c r="Q3412" i="11" s="1"/>
  <c r="O3412" i="11"/>
  <c r="P3396" i="11"/>
  <c r="Q3396" i="11" s="1"/>
  <c r="O3396" i="11"/>
  <c r="P3380" i="11"/>
  <c r="Q3380" i="11" s="1"/>
  <c r="O3380" i="11"/>
  <c r="P3364" i="11"/>
  <c r="Q3364" i="11" s="1"/>
  <c r="O3364" i="11"/>
  <c r="P3348" i="11"/>
  <c r="Q3348" i="11" s="1"/>
  <c r="O3348" i="11"/>
  <c r="P3332" i="11"/>
  <c r="Q3332" i="11" s="1"/>
  <c r="O3332" i="11"/>
  <c r="P3316" i="11"/>
  <c r="Q3316" i="11" s="1"/>
  <c r="O3316" i="11"/>
  <c r="P3300" i="11"/>
  <c r="Q3300" i="11" s="1"/>
  <c r="O3300" i="11"/>
  <c r="P3284" i="11"/>
  <c r="Q3284" i="11" s="1"/>
  <c r="O3284" i="11"/>
  <c r="P3268" i="11"/>
  <c r="Q3268" i="11" s="1"/>
  <c r="O3268" i="11"/>
  <c r="P3252" i="11"/>
  <c r="Q3252" i="11" s="1"/>
  <c r="O3252" i="11"/>
  <c r="P3236" i="11"/>
  <c r="Q3236" i="11" s="1"/>
  <c r="O3236" i="11"/>
  <c r="P3220" i="11"/>
  <c r="Q3220" i="11" s="1"/>
  <c r="O3220" i="11"/>
  <c r="P3204" i="11"/>
  <c r="Q3204" i="11" s="1"/>
  <c r="O3204" i="11"/>
  <c r="P3188" i="11"/>
  <c r="Q3188" i="11" s="1"/>
  <c r="O3188" i="11"/>
  <c r="P3172" i="11"/>
  <c r="Q3172" i="11" s="1"/>
  <c r="O3172" i="11"/>
  <c r="P3156" i="11"/>
  <c r="Q3156" i="11" s="1"/>
  <c r="O3156" i="11"/>
  <c r="P3140" i="11"/>
  <c r="Q3140" i="11" s="1"/>
  <c r="O3140" i="11"/>
  <c r="P3124" i="11"/>
  <c r="Q3124" i="11" s="1"/>
  <c r="O3124" i="11"/>
  <c r="P3108" i="11"/>
  <c r="Q3108" i="11" s="1"/>
  <c r="O3108" i="11"/>
  <c r="P3092" i="11"/>
  <c r="Q3092" i="11" s="1"/>
  <c r="O3092" i="11"/>
  <c r="P3076" i="11"/>
  <c r="Q3076" i="11" s="1"/>
  <c r="O3076" i="11"/>
  <c r="P3060" i="11"/>
  <c r="Q3060" i="11" s="1"/>
  <c r="O3060" i="11"/>
  <c r="P3044" i="11"/>
  <c r="Q3044" i="11" s="1"/>
  <c r="O3044" i="11"/>
  <c r="P3028" i="11"/>
  <c r="Q3028" i="11" s="1"/>
  <c r="O3028" i="11"/>
  <c r="P3012" i="11"/>
  <c r="Q3012" i="11" s="1"/>
  <c r="O3012" i="11"/>
  <c r="P2996" i="11"/>
  <c r="Q2996" i="11" s="1"/>
  <c r="O2996" i="11"/>
  <c r="P2980" i="11"/>
  <c r="Q2980" i="11" s="1"/>
  <c r="O2980" i="11"/>
  <c r="P2964" i="11"/>
  <c r="Q2964" i="11" s="1"/>
  <c r="O2964" i="11"/>
  <c r="P2948" i="11"/>
  <c r="Q2948" i="11" s="1"/>
  <c r="O2948" i="11"/>
  <c r="P2932" i="11"/>
  <c r="Q2932" i="11" s="1"/>
  <c r="O2932" i="11"/>
  <c r="P2916" i="11"/>
  <c r="Q2916" i="11" s="1"/>
  <c r="O2916" i="11"/>
  <c r="P2900" i="11"/>
  <c r="Q2900" i="11" s="1"/>
  <c r="O2900" i="11"/>
  <c r="P2884" i="11"/>
  <c r="Q2884" i="11" s="1"/>
  <c r="O2884" i="11"/>
  <c r="P2868" i="11"/>
  <c r="Q2868" i="11" s="1"/>
  <c r="O2868" i="11"/>
  <c r="P2852" i="11"/>
  <c r="Q2852" i="11" s="1"/>
  <c r="O2852" i="11"/>
  <c r="P2836" i="11"/>
  <c r="Q2836" i="11" s="1"/>
  <c r="O2836" i="11"/>
  <c r="P2820" i="11"/>
  <c r="Q2820" i="11" s="1"/>
  <c r="O2820" i="11"/>
  <c r="P2804" i="11"/>
  <c r="Q2804" i="11" s="1"/>
  <c r="O2804" i="11"/>
  <c r="P2788" i="11"/>
  <c r="Q2788" i="11" s="1"/>
  <c r="O2788" i="11"/>
  <c r="P2772" i="11"/>
  <c r="Q2772" i="11" s="1"/>
  <c r="O2772" i="11"/>
  <c r="P2756" i="11"/>
  <c r="Q2756" i="11" s="1"/>
  <c r="O2756" i="11"/>
  <c r="P2740" i="11"/>
  <c r="Q2740" i="11" s="1"/>
  <c r="O2740" i="11"/>
  <c r="P2724" i="11"/>
  <c r="Q2724" i="11" s="1"/>
  <c r="O2724" i="11"/>
  <c r="P2708" i="11"/>
  <c r="Q2708" i="11" s="1"/>
  <c r="O2708" i="11"/>
  <c r="P2692" i="11"/>
  <c r="Q2692" i="11" s="1"/>
  <c r="O2692" i="11"/>
  <c r="P2676" i="11"/>
  <c r="Q2676" i="11" s="1"/>
  <c r="O2676" i="11"/>
  <c r="P2660" i="11"/>
  <c r="Q2660" i="11" s="1"/>
  <c r="O2660" i="11"/>
  <c r="P2644" i="11"/>
  <c r="Q2644" i="11" s="1"/>
  <c r="O2644" i="11"/>
  <c r="P2628" i="11"/>
  <c r="Q2628" i="11" s="1"/>
  <c r="O2628" i="11"/>
  <c r="P2612" i="11"/>
  <c r="Q2612" i="11" s="1"/>
  <c r="O2612" i="11"/>
  <c r="P2596" i="11"/>
  <c r="Q2596" i="11" s="1"/>
  <c r="O2596" i="11"/>
  <c r="P2580" i="11"/>
  <c r="Q2580" i="11" s="1"/>
  <c r="O2580" i="11"/>
  <c r="P2564" i="11"/>
  <c r="Q2564" i="11" s="1"/>
  <c r="O2564" i="11"/>
  <c r="P2548" i="11"/>
  <c r="Q2548" i="11" s="1"/>
  <c r="O2548" i="11"/>
  <c r="P2532" i="11"/>
  <c r="Q2532" i="11" s="1"/>
  <c r="O2532" i="11"/>
  <c r="P2516" i="11"/>
  <c r="Q2516" i="11" s="1"/>
  <c r="O2516" i="11"/>
  <c r="P2500" i="11"/>
  <c r="Q2500" i="11" s="1"/>
  <c r="O2500" i="11"/>
  <c r="P2484" i="11"/>
  <c r="Q2484" i="11" s="1"/>
  <c r="O2484" i="11"/>
  <c r="P2468" i="11"/>
  <c r="Q2468" i="11" s="1"/>
  <c r="O2468" i="11"/>
  <c r="P2452" i="11"/>
  <c r="Q2452" i="11" s="1"/>
  <c r="O2452" i="11"/>
  <c r="P2436" i="11"/>
  <c r="Q2436" i="11" s="1"/>
  <c r="O2436" i="11"/>
  <c r="P2420" i="11"/>
  <c r="Q2420" i="11" s="1"/>
  <c r="O2420" i="11"/>
  <c r="P2404" i="11"/>
  <c r="Q2404" i="11" s="1"/>
  <c r="O2404" i="11"/>
  <c r="P2388" i="11"/>
  <c r="Q2388" i="11" s="1"/>
  <c r="O2388" i="11"/>
  <c r="P2372" i="11"/>
  <c r="Q2372" i="11" s="1"/>
  <c r="O2372" i="11"/>
  <c r="P2356" i="11"/>
  <c r="Q2356" i="11" s="1"/>
  <c r="O2356" i="11"/>
  <c r="P2340" i="11"/>
  <c r="Q2340" i="11" s="1"/>
  <c r="O2340" i="11"/>
  <c r="P2324" i="11"/>
  <c r="Q2324" i="11" s="1"/>
  <c r="O2324" i="11"/>
  <c r="P2308" i="11"/>
  <c r="Q2308" i="11" s="1"/>
  <c r="O2308" i="11"/>
  <c r="P2292" i="11"/>
  <c r="Q2292" i="11" s="1"/>
  <c r="O2292" i="11"/>
  <c r="P2276" i="11"/>
  <c r="Q2276" i="11" s="1"/>
  <c r="O2276" i="11"/>
  <c r="P2260" i="11"/>
  <c r="Q2260" i="11" s="1"/>
  <c r="O2260" i="11"/>
  <c r="P2244" i="11"/>
  <c r="Q2244" i="11" s="1"/>
  <c r="O2244" i="11"/>
  <c r="P2228" i="11"/>
  <c r="Q2228" i="11" s="1"/>
  <c r="O2228" i="11"/>
  <c r="P2212" i="11"/>
  <c r="Q2212" i="11" s="1"/>
  <c r="O2212" i="11"/>
  <c r="P2196" i="11"/>
  <c r="Q2196" i="11" s="1"/>
  <c r="O2196" i="11"/>
  <c r="P2180" i="11"/>
  <c r="Q2180" i="11" s="1"/>
  <c r="O2180" i="11"/>
  <c r="P2164" i="11"/>
  <c r="Q2164" i="11" s="1"/>
  <c r="O2164" i="11"/>
  <c r="P2148" i="11"/>
  <c r="Q2148" i="11" s="1"/>
  <c r="O2148" i="11"/>
  <c r="P2132" i="11"/>
  <c r="Q2132" i="11" s="1"/>
  <c r="O2132" i="11"/>
  <c r="P2116" i="11"/>
  <c r="Q2116" i="11" s="1"/>
  <c r="O2116" i="11"/>
  <c r="P2100" i="11"/>
  <c r="Q2100" i="11" s="1"/>
  <c r="O2100" i="11"/>
  <c r="P2084" i="11"/>
  <c r="Q2084" i="11" s="1"/>
  <c r="O2084" i="11"/>
  <c r="P2068" i="11"/>
  <c r="Q2068" i="11" s="1"/>
  <c r="O2068" i="11"/>
  <c r="P2052" i="11"/>
  <c r="Q2052" i="11" s="1"/>
  <c r="O2052" i="11"/>
  <c r="P2036" i="11"/>
  <c r="Q2036" i="11" s="1"/>
  <c r="O2036" i="11"/>
  <c r="P2020" i="11"/>
  <c r="Q2020" i="11" s="1"/>
  <c r="O2020" i="11"/>
  <c r="P2004" i="11"/>
  <c r="Q2004" i="11" s="1"/>
  <c r="O2004" i="11"/>
  <c r="P1988" i="11"/>
  <c r="Q1988" i="11" s="1"/>
  <c r="O1988" i="11"/>
  <c r="P1972" i="11"/>
  <c r="Q1972" i="11" s="1"/>
  <c r="O1972" i="11"/>
  <c r="P1956" i="11"/>
  <c r="Q1956" i="11" s="1"/>
  <c r="O1956" i="11"/>
  <c r="P1940" i="11"/>
  <c r="Q1940" i="11" s="1"/>
  <c r="O1940" i="11"/>
  <c r="P1924" i="11"/>
  <c r="Q1924" i="11" s="1"/>
  <c r="O1924" i="11"/>
  <c r="P1908" i="11"/>
  <c r="Q1908" i="11" s="1"/>
  <c r="O1908" i="11"/>
  <c r="P1892" i="11"/>
  <c r="Q1892" i="11" s="1"/>
  <c r="O1892" i="11"/>
  <c r="P1876" i="11"/>
  <c r="Q1876" i="11" s="1"/>
  <c r="O1876" i="11"/>
  <c r="P1860" i="11"/>
  <c r="Q1860" i="11" s="1"/>
  <c r="O1860" i="11"/>
  <c r="P1844" i="11"/>
  <c r="Q1844" i="11" s="1"/>
  <c r="O1844" i="11"/>
  <c r="P1828" i="11"/>
  <c r="Q1828" i="11" s="1"/>
  <c r="O1828" i="11"/>
  <c r="P1812" i="11"/>
  <c r="Q1812" i="11" s="1"/>
  <c r="O1812" i="11"/>
  <c r="P1796" i="11"/>
  <c r="Q1796" i="11" s="1"/>
  <c r="O1796" i="11"/>
  <c r="P1780" i="11"/>
  <c r="Q1780" i="11" s="1"/>
  <c r="O1780" i="11"/>
  <c r="P1764" i="11"/>
  <c r="Q1764" i="11" s="1"/>
  <c r="O1764" i="11"/>
  <c r="P1748" i="11"/>
  <c r="Q1748" i="11" s="1"/>
  <c r="O1748" i="11"/>
  <c r="P1732" i="11"/>
  <c r="Q1732" i="11" s="1"/>
  <c r="O1732" i="11"/>
  <c r="P1716" i="11"/>
  <c r="Q1716" i="11" s="1"/>
  <c r="O1716" i="11"/>
  <c r="P1700" i="11"/>
  <c r="Q1700" i="11" s="1"/>
  <c r="O1700" i="11"/>
  <c r="P1684" i="11"/>
  <c r="Q1684" i="11" s="1"/>
  <c r="O1684" i="11"/>
  <c r="P1668" i="11"/>
  <c r="Q1668" i="11" s="1"/>
  <c r="O1668" i="11"/>
  <c r="P1652" i="11"/>
  <c r="Q1652" i="11" s="1"/>
  <c r="O1652" i="11"/>
  <c r="P1636" i="11"/>
  <c r="Q1636" i="11" s="1"/>
  <c r="O1636" i="11"/>
  <c r="P1620" i="11"/>
  <c r="Q1620" i="11" s="1"/>
  <c r="O1620" i="11"/>
  <c r="P1604" i="11"/>
  <c r="Q1604" i="11" s="1"/>
  <c r="O1604" i="11"/>
  <c r="P1588" i="11"/>
  <c r="Q1588" i="11" s="1"/>
  <c r="O1588" i="11"/>
  <c r="P1572" i="11"/>
  <c r="Q1572" i="11" s="1"/>
  <c r="O1572" i="11"/>
  <c r="P1556" i="11"/>
  <c r="Q1556" i="11" s="1"/>
  <c r="O1556" i="11"/>
  <c r="P1540" i="11"/>
  <c r="Q1540" i="11" s="1"/>
  <c r="O1540" i="11"/>
  <c r="P1524" i="11"/>
  <c r="Q1524" i="11" s="1"/>
  <c r="O1524" i="11"/>
  <c r="P1508" i="11"/>
  <c r="Q1508" i="11" s="1"/>
  <c r="O1508" i="11"/>
  <c r="P1492" i="11"/>
  <c r="Q1492" i="11" s="1"/>
  <c r="O1492" i="11"/>
  <c r="P1476" i="11"/>
  <c r="Q1476" i="11" s="1"/>
  <c r="O1476" i="11"/>
  <c r="P1460" i="11"/>
  <c r="Q1460" i="11" s="1"/>
  <c r="O1460" i="11"/>
  <c r="P1444" i="11"/>
  <c r="Q1444" i="11" s="1"/>
  <c r="O1444" i="11"/>
  <c r="P1428" i="11"/>
  <c r="Q1428" i="11" s="1"/>
  <c r="O1428" i="11"/>
  <c r="P1412" i="11"/>
  <c r="Q1412" i="11" s="1"/>
  <c r="O1412" i="11"/>
  <c r="P1396" i="11"/>
  <c r="Q1396" i="11" s="1"/>
  <c r="O1396" i="11"/>
  <c r="P1380" i="11"/>
  <c r="Q1380" i="11" s="1"/>
  <c r="O1380" i="11"/>
  <c r="P1364" i="11"/>
  <c r="Q1364" i="11" s="1"/>
  <c r="O1364" i="11"/>
  <c r="P1348" i="11"/>
  <c r="Q1348" i="11" s="1"/>
  <c r="O1348" i="11"/>
  <c r="P1332" i="11"/>
  <c r="Q1332" i="11" s="1"/>
  <c r="O1332" i="11"/>
  <c r="P1316" i="11"/>
  <c r="Q1316" i="11" s="1"/>
  <c r="O1316" i="11"/>
  <c r="P1300" i="11"/>
  <c r="Q1300" i="11" s="1"/>
  <c r="O1300" i="11"/>
  <c r="P1284" i="11"/>
  <c r="Q1284" i="11" s="1"/>
  <c r="O1284" i="11"/>
  <c r="P1268" i="11"/>
  <c r="Q1268" i="11" s="1"/>
  <c r="O1268" i="11"/>
  <c r="P1252" i="11"/>
  <c r="Q1252" i="11" s="1"/>
  <c r="O1252" i="11"/>
  <c r="P1236" i="11"/>
  <c r="Q1236" i="11" s="1"/>
  <c r="O1236" i="11"/>
  <c r="P1220" i="11"/>
  <c r="Q1220" i="11" s="1"/>
  <c r="O1220" i="11"/>
  <c r="P1204" i="11"/>
  <c r="Q1204" i="11" s="1"/>
  <c r="O1204" i="11"/>
  <c r="P1188" i="11"/>
  <c r="Q1188" i="11" s="1"/>
  <c r="O1188" i="11"/>
  <c r="P1172" i="11"/>
  <c r="Q1172" i="11" s="1"/>
  <c r="O1172" i="11"/>
  <c r="P1156" i="11"/>
  <c r="Q1156" i="11" s="1"/>
  <c r="O1156" i="11"/>
  <c r="P1140" i="11"/>
  <c r="Q1140" i="11" s="1"/>
  <c r="O1140" i="11"/>
  <c r="P1124" i="11"/>
  <c r="Q1124" i="11" s="1"/>
  <c r="O1124" i="11"/>
  <c r="P1108" i="11"/>
  <c r="Q1108" i="11" s="1"/>
  <c r="O1108" i="11"/>
  <c r="P1092" i="11"/>
  <c r="Q1092" i="11" s="1"/>
  <c r="O1092" i="11"/>
  <c r="P1076" i="11"/>
  <c r="Q1076" i="11" s="1"/>
  <c r="O1076" i="11"/>
  <c r="P1060" i="11"/>
  <c r="Q1060" i="11" s="1"/>
  <c r="O1060" i="11"/>
  <c r="P1044" i="11"/>
  <c r="Q1044" i="11" s="1"/>
  <c r="O1044" i="11"/>
  <c r="P1028" i="11"/>
  <c r="Q1028" i="11" s="1"/>
  <c r="O1028" i="11"/>
  <c r="P1012" i="11"/>
  <c r="Q1012" i="11" s="1"/>
  <c r="O1012" i="11"/>
  <c r="P996" i="11"/>
  <c r="Q996" i="11" s="1"/>
  <c r="O996" i="11"/>
  <c r="P980" i="11"/>
  <c r="Q980" i="11" s="1"/>
  <c r="O980" i="11"/>
  <c r="P964" i="11"/>
  <c r="Q964" i="11" s="1"/>
  <c r="O964" i="11"/>
  <c r="P948" i="11"/>
  <c r="Q948" i="11" s="1"/>
  <c r="O948" i="11"/>
  <c r="P932" i="11"/>
  <c r="Q932" i="11" s="1"/>
  <c r="O932" i="11"/>
  <c r="P916" i="11"/>
  <c r="Q916" i="11" s="1"/>
  <c r="O916" i="11"/>
  <c r="P900" i="11"/>
  <c r="Q900" i="11" s="1"/>
  <c r="O900" i="11"/>
  <c r="P884" i="11"/>
  <c r="Q884" i="11" s="1"/>
  <c r="O884" i="11"/>
  <c r="P868" i="11"/>
  <c r="Q868" i="11" s="1"/>
  <c r="O868" i="11"/>
  <c r="P852" i="11"/>
  <c r="Q852" i="11" s="1"/>
  <c r="O852" i="11"/>
  <c r="P836" i="11"/>
  <c r="Q836" i="11" s="1"/>
  <c r="O836" i="11"/>
  <c r="P820" i="11"/>
  <c r="Q820" i="11" s="1"/>
  <c r="O820" i="11"/>
  <c r="P804" i="11"/>
  <c r="Q804" i="11" s="1"/>
  <c r="O804" i="11"/>
  <c r="P788" i="11"/>
  <c r="Q788" i="11" s="1"/>
  <c r="O788" i="11"/>
  <c r="P772" i="11"/>
  <c r="Q772" i="11" s="1"/>
  <c r="O772" i="11"/>
  <c r="P756" i="11"/>
  <c r="Q756" i="11" s="1"/>
  <c r="O756" i="11"/>
  <c r="P740" i="11"/>
  <c r="Q740" i="11" s="1"/>
  <c r="O740" i="11"/>
  <c r="P724" i="11"/>
  <c r="Q724" i="11" s="1"/>
  <c r="O724" i="11"/>
  <c r="P708" i="11"/>
  <c r="Q708" i="11" s="1"/>
  <c r="O708" i="11"/>
  <c r="P692" i="11"/>
  <c r="Q692" i="11" s="1"/>
  <c r="O692" i="11"/>
  <c r="P676" i="11"/>
  <c r="Q676" i="11" s="1"/>
  <c r="O676" i="11"/>
  <c r="P660" i="11"/>
  <c r="Q660" i="11" s="1"/>
  <c r="O660" i="11"/>
  <c r="P644" i="11"/>
  <c r="Q644" i="11" s="1"/>
  <c r="O644" i="11"/>
  <c r="P628" i="11"/>
  <c r="Q628" i="11" s="1"/>
  <c r="O628" i="11"/>
  <c r="P612" i="11"/>
  <c r="Q612" i="11" s="1"/>
  <c r="O612" i="11"/>
  <c r="P596" i="11"/>
  <c r="Q596" i="11" s="1"/>
  <c r="O596" i="11"/>
  <c r="P580" i="11"/>
  <c r="Q580" i="11" s="1"/>
  <c r="O580" i="11"/>
  <c r="P564" i="11"/>
  <c r="Q564" i="11" s="1"/>
  <c r="O564" i="11"/>
  <c r="P548" i="11"/>
  <c r="Q548" i="11" s="1"/>
  <c r="O548" i="11"/>
  <c r="P532" i="11"/>
  <c r="Q532" i="11" s="1"/>
  <c r="O532" i="11"/>
  <c r="P516" i="11"/>
  <c r="Q516" i="11" s="1"/>
  <c r="O516" i="11"/>
  <c r="P500" i="11"/>
  <c r="Q500" i="11" s="1"/>
  <c r="O500" i="11"/>
  <c r="P484" i="11"/>
  <c r="Q484" i="11" s="1"/>
  <c r="O484" i="11"/>
  <c r="P468" i="11"/>
  <c r="Q468" i="11" s="1"/>
  <c r="O468" i="11"/>
  <c r="P452" i="11"/>
  <c r="Q452" i="11" s="1"/>
  <c r="O452" i="11"/>
  <c r="P436" i="11"/>
  <c r="Q436" i="11" s="1"/>
  <c r="O436" i="11"/>
  <c r="P420" i="11"/>
  <c r="Q420" i="11" s="1"/>
  <c r="O420" i="11"/>
  <c r="P404" i="11"/>
  <c r="Q404" i="11" s="1"/>
  <c r="O404" i="11"/>
  <c r="P388" i="11"/>
  <c r="Q388" i="11" s="1"/>
  <c r="O388" i="11"/>
  <c r="P372" i="11"/>
  <c r="Q372" i="11" s="1"/>
  <c r="O372" i="11"/>
  <c r="P356" i="11"/>
  <c r="Q356" i="11" s="1"/>
  <c r="O356" i="11"/>
  <c r="P340" i="11"/>
  <c r="Q340" i="11" s="1"/>
  <c r="O340" i="11"/>
  <c r="P324" i="11"/>
  <c r="Q324" i="11" s="1"/>
  <c r="O324" i="11"/>
  <c r="P308" i="11"/>
  <c r="Q308" i="11" s="1"/>
  <c r="O308" i="11"/>
  <c r="P292" i="11"/>
  <c r="Q292" i="11" s="1"/>
  <c r="O292" i="11"/>
  <c r="P276" i="11"/>
  <c r="Q276" i="11" s="1"/>
  <c r="O276" i="11"/>
  <c r="P260" i="11"/>
  <c r="Q260" i="11" s="1"/>
  <c r="O260" i="11"/>
  <c r="P244" i="11"/>
  <c r="Q244" i="11" s="1"/>
  <c r="O244" i="11"/>
  <c r="P228" i="11"/>
  <c r="Q228" i="11" s="1"/>
  <c r="O228" i="11"/>
  <c r="P212" i="11"/>
  <c r="Q212" i="11" s="1"/>
  <c r="O212" i="11"/>
  <c r="P196" i="11"/>
  <c r="Q196" i="11" s="1"/>
  <c r="O196" i="11"/>
  <c r="P180" i="11"/>
  <c r="Q180" i="11" s="1"/>
  <c r="O180" i="11"/>
  <c r="P164" i="11"/>
  <c r="Q164" i="11" s="1"/>
  <c r="O164" i="11"/>
  <c r="P148" i="11"/>
  <c r="Q148" i="11" s="1"/>
  <c r="O148" i="11"/>
  <c r="P132" i="11"/>
  <c r="Q132" i="11" s="1"/>
  <c r="O132" i="11"/>
  <c r="P116" i="11"/>
  <c r="Q116" i="11" s="1"/>
  <c r="O116" i="11"/>
  <c r="P100" i="11"/>
  <c r="Q100" i="11" s="1"/>
  <c r="O100" i="11"/>
  <c r="P84" i="11"/>
  <c r="Q84" i="11" s="1"/>
  <c r="O84" i="11"/>
  <c r="P7138" i="11"/>
  <c r="Q7138" i="11" s="1"/>
  <c r="O7138" i="11"/>
  <c r="P7122" i="11"/>
  <c r="Q7122" i="11" s="1"/>
  <c r="O7122" i="11"/>
  <c r="P7106" i="11"/>
  <c r="Q7106" i="11" s="1"/>
  <c r="O7106" i="11"/>
  <c r="P7090" i="11"/>
  <c r="Q7090" i="11" s="1"/>
  <c r="O7090" i="11"/>
  <c r="P7074" i="11"/>
  <c r="Q7074" i="11" s="1"/>
  <c r="O7074" i="11"/>
  <c r="P7058" i="11"/>
  <c r="Q7058" i="11" s="1"/>
  <c r="O7058" i="11"/>
  <c r="P7042" i="11"/>
  <c r="Q7042" i="11" s="1"/>
  <c r="O7042" i="11"/>
  <c r="P7026" i="11"/>
  <c r="Q7026" i="11" s="1"/>
  <c r="O7026" i="11"/>
  <c r="P7010" i="11"/>
  <c r="Q7010" i="11" s="1"/>
  <c r="O7010" i="11"/>
  <c r="P6994" i="11"/>
  <c r="Q6994" i="11" s="1"/>
  <c r="O6994" i="11"/>
  <c r="P6978" i="11"/>
  <c r="Q6978" i="11" s="1"/>
  <c r="O6978" i="11"/>
  <c r="P6962" i="11"/>
  <c r="Q6962" i="11" s="1"/>
  <c r="O6962" i="11"/>
  <c r="P6946" i="11"/>
  <c r="Q6946" i="11" s="1"/>
  <c r="O6946" i="11"/>
  <c r="P6930" i="11"/>
  <c r="Q6930" i="11" s="1"/>
  <c r="O6930" i="11"/>
  <c r="P6914" i="11"/>
  <c r="Q6914" i="11" s="1"/>
  <c r="O6914" i="11"/>
  <c r="P6898" i="11"/>
  <c r="Q6898" i="11" s="1"/>
  <c r="O6898" i="11"/>
  <c r="P6882" i="11"/>
  <c r="Q6882" i="11" s="1"/>
  <c r="O6882" i="11"/>
  <c r="P6866" i="11"/>
  <c r="Q6866" i="11" s="1"/>
  <c r="O6866" i="11"/>
  <c r="P6850" i="11"/>
  <c r="Q6850" i="11" s="1"/>
  <c r="O6850" i="11"/>
  <c r="P6834" i="11"/>
  <c r="Q6834" i="11" s="1"/>
  <c r="O6834" i="11"/>
  <c r="P6818" i="11"/>
  <c r="Q6818" i="11" s="1"/>
  <c r="O6818" i="11"/>
  <c r="P6802" i="11"/>
  <c r="Q6802" i="11" s="1"/>
  <c r="O6802" i="11"/>
  <c r="P6786" i="11"/>
  <c r="Q6786" i="11" s="1"/>
  <c r="O6786" i="11"/>
  <c r="P6770" i="11"/>
  <c r="Q6770" i="11" s="1"/>
  <c r="O6770" i="11"/>
  <c r="P6754" i="11"/>
  <c r="Q6754" i="11" s="1"/>
  <c r="O6754" i="11"/>
  <c r="P6738" i="11"/>
  <c r="Q6738" i="11" s="1"/>
  <c r="O6738" i="11"/>
  <c r="P6722" i="11"/>
  <c r="Q6722" i="11" s="1"/>
  <c r="O6722" i="11"/>
  <c r="P6706" i="11"/>
  <c r="Q6706" i="11" s="1"/>
  <c r="O6706" i="11"/>
  <c r="P6690" i="11"/>
  <c r="Q6690" i="11" s="1"/>
  <c r="O6690" i="11"/>
  <c r="P6674" i="11"/>
  <c r="Q6674" i="11" s="1"/>
  <c r="O6674" i="11"/>
  <c r="P6658" i="11"/>
  <c r="Q6658" i="11" s="1"/>
  <c r="O6658" i="11"/>
  <c r="P6642" i="11"/>
  <c r="Q6642" i="11" s="1"/>
  <c r="O6642" i="11"/>
  <c r="P6626" i="11"/>
  <c r="Q6626" i="11" s="1"/>
  <c r="O6626" i="11"/>
  <c r="P6610" i="11"/>
  <c r="Q6610" i="11" s="1"/>
  <c r="O6610" i="11"/>
  <c r="P6594" i="11"/>
  <c r="Q6594" i="11" s="1"/>
  <c r="O6594" i="11"/>
  <c r="P6578" i="11"/>
  <c r="Q6578" i="11" s="1"/>
  <c r="O6578" i="11"/>
  <c r="P6562" i="11"/>
  <c r="Q6562" i="11" s="1"/>
  <c r="O6562" i="11"/>
  <c r="P6546" i="11"/>
  <c r="Q6546" i="11" s="1"/>
  <c r="O6546" i="11"/>
  <c r="P6530" i="11"/>
  <c r="Q6530" i="11" s="1"/>
  <c r="O6530" i="11"/>
  <c r="P6514" i="11"/>
  <c r="Q6514" i="11" s="1"/>
  <c r="O6514" i="11"/>
  <c r="P6498" i="11"/>
  <c r="Q6498" i="11" s="1"/>
  <c r="O6498" i="11"/>
  <c r="P6482" i="11"/>
  <c r="Q6482" i="11" s="1"/>
  <c r="O6482" i="11"/>
  <c r="P6466" i="11"/>
  <c r="Q6466" i="11" s="1"/>
  <c r="O6466" i="11"/>
  <c r="P6450" i="11"/>
  <c r="Q6450" i="11" s="1"/>
  <c r="O6450" i="11"/>
  <c r="P6434" i="11"/>
  <c r="Q6434" i="11" s="1"/>
  <c r="O6434" i="11"/>
  <c r="P6418" i="11"/>
  <c r="Q6418" i="11" s="1"/>
  <c r="O6418" i="11"/>
  <c r="P6402" i="11"/>
  <c r="Q6402" i="11" s="1"/>
  <c r="O6402" i="11"/>
  <c r="P6386" i="11"/>
  <c r="Q6386" i="11" s="1"/>
  <c r="O6386" i="11"/>
  <c r="P6370" i="11"/>
  <c r="Q6370" i="11" s="1"/>
  <c r="O6370" i="11"/>
  <c r="P6354" i="11"/>
  <c r="Q6354" i="11" s="1"/>
  <c r="O6354" i="11"/>
  <c r="P6338" i="11"/>
  <c r="Q6338" i="11" s="1"/>
  <c r="O6338" i="11"/>
  <c r="P6322" i="11"/>
  <c r="Q6322" i="11" s="1"/>
  <c r="O6322" i="11"/>
  <c r="P6306" i="11"/>
  <c r="Q6306" i="11" s="1"/>
  <c r="O6306" i="11"/>
  <c r="P6290" i="11"/>
  <c r="Q6290" i="11" s="1"/>
  <c r="O6290" i="11"/>
  <c r="P6274" i="11"/>
  <c r="Q6274" i="11" s="1"/>
  <c r="O6274" i="11"/>
  <c r="P6258" i="11"/>
  <c r="Q6258" i="11" s="1"/>
  <c r="O6258" i="11"/>
  <c r="P6242" i="11"/>
  <c r="Q6242" i="11" s="1"/>
  <c r="O6242" i="11"/>
  <c r="P6226" i="11"/>
  <c r="Q6226" i="11" s="1"/>
  <c r="O6226" i="11"/>
  <c r="P6210" i="11"/>
  <c r="Q6210" i="11" s="1"/>
  <c r="O6210" i="11"/>
  <c r="P6194" i="11"/>
  <c r="Q6194" i="11" s="1"/>
  <c r="O6194" i="11"/>
  <c r="P6178" i="11"/>
  <c r="Q6178" i="11" s="1"/>
  <c r="O6178" i="11"/>
  <c r="P6162" i="11"/>
  <c r="Q6162" i="11" s="1"/>
  <c r="O6162" i="11"/>
  <c r="P6146" i="11"/>
  <c r="Q6146" i="11" s="1"/>
  <c r="O6146" i="11"/>
  <c r="P6130" i="11"/>
  <c r="Q6130" i="11" s="1"/>
  <c r="O6130" i="11"/>
  <c r="P6114" i="11"/>
  <c r="Q6114" i="11" s="1"/>
  <c r="O6114" i="11"/>
  <c r="P6098" i="11"/>
  <c r="Q6098" i="11" s="1"/>
  <c r="O6098" i="11"/>
  <c r="P6082" i="11"/>
  <c r="Q6082" i="11" s="1"/>
  <c r="O6082" i="11"/>
  <c r="P6066" i="11"/>
  <c r="Q6066" i="11" s="1"/>
  <c r="O6066" i="11"/>
  <c r="P6050" i="11"/>
  <c r="Q6050" i="11" s="1"/>
  <c r="O6050" i="11"/>
  <c r="P6034" i="11"/>
  <c r="Q6034" i="11" s="1"/>
  <c r="O6034" i="11"/>
  <c r="P6018" i="11"/>
  <c r="Q6018" i="11" s="1"/>
  <c r="O6018" i="11"/>
  <c r="P6002" i="11"/>
  <c r="Q6002" i="11" s="1"/>
  <c r="O6002" i="11"/>
  <c r="P5986" i="11"/>
  <c r="Q5986" i="11" s="1"/>
  <c r="O5986" i="11"/>
  <c r="P5970" i="11"/>
  <c r="Q5970" i="11" s="1"/>
  <c r="O5970" i="11"/>
  <c r="P5954" i="11"/>
  <c r="Q5954" i="11" s="1"/>
  <c r="O5954" i="11"/>
  <c r="P5938" i="11"/>
  <c r="Q5938" i="11" s="1"/>
  <c r="O5938" i="11"/>
  <c r="P5922" i="11"/>
  <c r="Q5922" i="11" s="1"/>
  <c r="O5922" i="11"/>
  <c r="P5906" i="11"/>
  <c r="Q5906" i="11" s="1"/>
  <c r="O5906" i="11"/>
  <c r="P5890" i="11"/>
  <c r="Q5890" i="11" s="1"/>
  <c r="O5890" i="11"/>
  <c r="P5874" i="11"/>
  <c r="Q5874" i="11" s="1"/>
  <c r="O5874" i="11"/>
  <c r="P5858" i="11"/>
  <c r="Q5858" i="11" s="1"/>
  <c r="O5858" i="11"/>
  <c r="P5842" i="11"/>
  <c r="Q5842" i="11" s="1"/>
  <c r="O5842" i="11"/>
  <c r="P5826" i="11"/>
  <c r="Q5826" i="11" s="1"/>
  <c r="O5826" i="11"/>
  <c r="P5810" i="11"/>
  <c r="Q5810" i="11" s="1"/>
  <c r="O5810" i="11"/>
  <c r="P5794" i="11"/>
  <c r="Q5794" i="11" s="1"/>
  <c r="O5794" i="11"/>
  <c r="P5778" i="11"/>
  <c r="Q5778" i="11" s="1"/>
  <c r="O5778" i="11"/>
  <c r="P5762" i="11"/>
  <c r="Q5762" i="11" s="1"/>
  <c r="O5762" i="11"/>
  <c r="P5746" i="11"/>
  <c r="Q5746" i="11" s="1"/>
  <c r="O5746" i="11"/>
  <c r="P5730" i="11"/>
  <c r="Q5730" i="11" s="1"/>
  <c r="O5730" i="11"/>
  <c r="P5714" i="11"/>
  <c r="Q5714" i="11" s="1"/>
  <c r="O5714" i="11"/>
  <c r="P5698" i="11"/>
  <c r="Q5698" i="11" s="1"/>
  <c r="O5698" i="11"/>
  <c r="P5682" i="11"/>
  <c r="Q5682" i="11" s="1"/>
  <c r="O5682" i="11"/>
  <c r="P5666" i="11"/>
  <c r="Q5666" i="11" s="1"/>
  <c r="O5666" i="11"/>
  <c r="P5650" i="11"/>
  <c r="Q5650" i="11" s="1"/>
  <c r="O5650" i="11"/>
  <c r="P5634" i="11"/>
  <c r="Q5634" i="11" s="1"/>
  <c r="O5634" i="11"/>
  <c r="P5618" i="11"/>
  <c r="Q5618" i="11" s="1"/>
  <c r="O5618" i="11"/>
  <c r="P5602" i="11"/>
  <c r="Q5602" i="11" s="1"/>
  <c r="O5602" i="11"/>
  <c r="P5586" i="11"/>
  <c r="Q5586" i="11" s="1"/>
  <c r="O5586" i="11"/>
  <c r="P5570" i="11"/>
  <c r="Q5570" i="11" s="1"/>
  <c r="O5570" i="11"/>
  <c r="P5554" i="11"/>
  <c r="Q5554" i="11" s="1"/>
  <c r="O5554" i="11"/>
  <c r="P5538" i="11"/>
  <c r="Q5538" i="11" s="1"/>
  <c r="O5538" i="11"/>
  <c r="P5522" i="11"/>
  <c r="Q5522" i="11" s="1"/>
  <c r="O5522" i="11"/>
  <c r="P5506" i="11"/>
  <c r="Q5506" i="11" s="1"/>
  <c r="O5506" i="11"/>
  <c r="P5490" i="11"/>
  <c r="Q5490" i="11" s="1"/>
  <c r="O5490" i="11"/>
  <c r="P5474" i="11"/>
  <c r="Q5474" i="11" s="1"/>
  <c r="O5474" i="11"/>
  <c r="P5458" i="11"/>
  <c r="Q5458" i="11" s="1"/>
  <c r="O5458" i="11"/>
  <c r="P5442" i="11"/>
  <c r="Q5442" i="11" s="1"/>
  <c r="O5442" i="11"/>
  <c r="P5426" i="11"/>
  <c r="Q5426" i="11" s="1"/>
  <c r="O5426" i="11"/>
  <c r="P5410" i="11"/>
  <c r="Q5410" i="11" s="1"/>
  <c r="O5410" i="11"/>
  <c r="P5394" i="11"/>
  <c r="Q5394" i="11" s="1"/>
  <c r="O5394" i="11"/>
  <c r="P5378" i="11"/>
  <c r="Q5378" i="11" s="1"/>
  <c r="O5378" i="11"/>
  <c r="P5362" i="11"/>
  <c r="Q5362" i="11" s="1"/>
  <c r="O5362" i="11"/>
  <c r="P5346" i="11"/>
  <c r="Q5346" i="11" s="1"/>
  <c r="O5346" i="11"/>
  <c r="P5330" i="11"/>
  <c r="Q5330" i="11" s="1"/>
  <c r="O5330" i="11"/>
  <c r="P5314" i="11"/>
  <c r="Q5314" i="11" s="1"/>
  <c r="O5314" i="11"/>
  <c r="P5298" i="11"/>
  <c r="Q5298" i="11" s="1"/>
  <c r="O5298" i="11"/>
  <c r="P5282" i="11"/>
  <c r="Q5282" i="11" s="1"/>
  <c r="O5282" i="11"/>
  <c r="P5266" i="11"/>
  <c r="Q5266" i="11" s="1"/>
  <c r="O5266" i="11"/>
  <c r="P5250" i="11"/>
  <c r="Q5250" i="11" s="1"/>
  <c r="O5250" i="11"/>
  <c r="P5234" i="11"/>
  <c r="Q5234" i="11" s="1"/>
  <c r="O5234" i="11"/>
  <c r="P5218" i="11"/>
  <c r="Q5218" i="11" s="1"/>
  <c r="O5218" i="11"/>
  <c r="P5202" i="11"/>
  <c r="Q5202" i="11" s="1"/>
  <c r="O5202" i="11"/>
  <c r="P5186" i="11"/>
  <c r="Q5186" i="11" s="1"/>
  <c r="O5186" i="11"/>
  <c r="P5170" i="11"/>
  <c r="Q5170" i="11" s="1"/>
  <c r="O5170" i="11"/>
  <c r="P5154" i="11"/>
  <c r="Q5154" i="11" s="1"/>
  <c r="O5154" i="11"/>
  <c r="P5138" i="11"/>
  <c r="Q5138" i="11" s="1"/>
  <c r="O5138" i="11"/>
  <c r="P5122" i="11"/>
  <c r="Q5122" i="11" s="1"/>
  <c r="O5122" i="11"/>
  <c r="P5106" i="11"/>
  <c r="Q5106" i="11" s="1"/>
  <c r="O5106" i="11"/>
  <c r="P5090" i="11"/>
  <c r="Q5090" i="11" s="1"/>
  <c r="O5090" i="11"/>
  <c r="P5074" i="11"/>
  <c r="Q5074" i="11" s="1"/>
  <c r="O5074" i="11"/>
  <c r="P5058" i="11"/>
  <c r="Q5058" i="11" s="1"/>
  <c r="O5058" i="11"/>
  <c r="P5042" i="11"/>
  <c r="Q5042" i="11" s="1"/>
  <c r="O5042" i="11"/>
  <c r="P5026" i="11"/>
  <c r="Q5026" i="11" s="1"/>
  <c r="O5026" i="11"/>
  <c r="P5010" i="11"/>
  <c r="Q5010" i="11" s="1"/>
  <c r="O5010" i="11"/>
  <c r="P4994" i="11"/>
  <c r="Q4994" i="11" s="1"/>
  <c r="O4994" i="11"/>
  <c r="P4978" i="11"/>
  <c r="Q4978" i="11" s="1"/>
  <c r="O4978" i="11"/>
  <c r="P4962" i="11"/>
  <c r="Q4962" i="11" s="1"/>
  <c r="O4962" i="11"/>
  <c r="P4946" i="11"/>
  <c r="Q4946" i="11" s="1"/>
  <c r="O4946" i="11"/>
  <c r="P4930" i="11"/>
  <c r="Q4930" i="11" s="1"/>
  <c r="O4930" i="11"/>
  <c r="P4914" i="11"/>
  <c r="Q4914" i="11" s="1"/>
  <c r="O4914" i="11"/>
  <c r="P4898" i="11"/>
  <c r="Q4898" i="11" s="1"/>
  <c r="O4898" i="11"/>
  <c r="P4882" i="11"/>
  <c r="Q4882" i="11" s="1"/>
  <c r="O4882" i="11"/>
  <c r="P4866" i="11"/>
  <c r="Q4866" i="11" s="1"/>
  <c r="O4866" i="11"/>
  <c r="P4850" i="11"/>
  <c r="Q4850" i="11" s="1"/>
  <c r="O4850" i="11"/>
  <c r="P4834" i="11"/>
  <c r="Q4834" i="11" s="1"/>
  <c r="O4834" i="11"/>
  <c r="P4818" i="11"/>
  <c r="Q4818" i="11" s="1"/>
  <c r="O4818" i="11"/>
  <c r="P4802" i="11"/>
  <c r="Q4802" i="11" s="1"/>
  <c r="O4802" i="11"/>
  <c r="P4786" i="11"/>
  <c r="Q4786" i="11" s="1"/>
  <c r="O4786" i="11"/>
  <c r="P4770" i="11"/>
  <c r="Q4770" i="11" s="1"/>
  <c r="O4770" i="11"/>
  <c r="P4754" i="11"/>
  <c r="Q4754" i="11" s="1"/>
  <c r="O4754" i="11"/>
  <c r="P4738" i="11"/>
  <c r="Q4738" i="11" s="1"/>
  <c r="O4738" i="11"/>
  <c r="P4722" i="11"/>
  <c r="Q4722" i="11" s="1"/>
  <c r="O4722" i="11"/>
  <c r="P4706" i="11"/>
  <c r="Q4706" i="11" s="1"/>
  <c r="O4706" i="11"/>
  <c r="P4690" i="11"/>
  <c r="Q4690" i="11" s="1"/>
  <c r="O4690" i="11"/>
  <c r="P4674" i="11"/>
  <c r="Q4674" i="11" s="1"/>
  <c r="O4674" i="11"/>
  <c r="P4658" i="11"/>
  <c r="Q4658" i="11" s="1"/>
  <c r="O4658" i="11"/>
  <c r="P4642" i="11"/>
  <c r="Q4642" i="11" s="1"/>
  <c r="O4642" i="11"/>
  <c r="P4626" i="11"/>
  <c r="Q4626" i="11" s="1"/>
  <c r="O4626" i="11"/>
  <c r="P4610" i="11"/>
  <c r="Q4610" i="11" s="1"/>
  <c r="O4610" i="11"/>
  <c r="P4594" i="11"/>
  <c r="Q4594" i="11" s="1"/>
  <c r="O4594" i="11"/>
  <c r="P4578" i="11"/>
  <c r="Q4578" i="11" s="1"/>
  <c r="O4578" i="11"/>
  <c r="P4562" i="11"/>
  <c r="Q4562" i="11" s="1"/>
  <c r="O4562" i="11"/>
  <c r="P4546" i="11"/>
  <c r="Q4546" i="11" s="1"/>
  <c r="O4546" i="11"/>
  <c r="P4530" i="11"/>
  <c r="Q4530" i="11" s="1"/>
  <c r="O4530" i="11"/>
  <c r="P4514" i="11"/>
  <c r="Q4514" i="11" s="1"/>
  <c r="O4514" i="11"/>
  <c r="P4498" i="11"/>
  <c r="Q4498" i="11" s="1"/>
  <c r="O4498" i="11"/>
  <c r="P4482" i="11"/>
  <c r="Q4482" i="11" s="1"/>
  <c r="O4482" i="11"/>
  <c r="P4466" i="11"/>
  <c r="Q4466" i="11" s="1"/>
  <c r="O4466" i="11"/>
  <c r="P4450" i="11"/>
  <c r="Q4450" i="11" s="1"/>
  <c r="O4450" i="11"/>
  <c r="P4434" i="11"/>
  <c r="Q4434" i="11" s="1"/>
  <c r="O4434" i="11"/>
  <c r="P4418" i="11"/>
  <c r="Q4418" i="11" s="1"/>
  <c r="O4418" i="11"/>
  <c r="P4402" i="11"/>
  <c r="Q4402" i="11" s="1"/>
  <c r="O4402" i="11"/>
  <c r="P4386" i="11"/>
  <c r="Q4386" i="11" s="1"/>
  <c r="O4386" i="11"/>
  <c r="P4370" i="11"/>
  <c r="Q4370" i="11" s="1"/>
  <c r="O4370" i="11"/>
  <c r="P4354" i="11"/>
  <c r="Q4354" i="11" s="1"/>
  <c r="O4354" i="11"/>
  <c r="P4338" i="11"/>
  <c r="Q4338" i="11" s="1"/>
  <c r="O4338" i="11"/>
  <c r="P4322" i="11"/>
  <c r="Q4322" i="11" s="1"/>
  <c r="O4322" i="11"/>
  <c r="P4306" i="11"/>
  <c r="Q4306" i="11" s="1"/>
  <c r="O4306" i="11"/>
  <c r="P4290" i="11"/>
  <c r="Q4290" i="11" s="1"/>
  <c r="O4290" i="11"/>
  <c r="P4274" i="11"/>
  <c r="Q4274" i="11" s="1"/>
  <c r="O4274" i="11"/>
  <c r="P4258" i="11"/>
  <c r="Q4258" i="11" s="1"/>
  <c r="O4258" i="11"/>
  <c r="P4242" i="11"/>
  <c r="Q4242" i="11" s="1"/>
  <c r="O4242" i="11"/>
  <c r="P4226" i="11"/>
  <c r="Q4226" i="11" s="1"/>
  <c r="O4226" i="11"/>
  <c r="P4210" i="11"/>
  <c r="Q4210" i="11" s="1"/>
  <c r="O4210" i="11"/>
  <c r="P4194" i="11"/>
  <c r="Q4194" i="11" s="1"/>
  <c r="O4194" i="11"/>
  <c r="P4178" i="11"/>
  <c r="Q4178" i="11" s="1"/>
  <c r="O4178" i="11"/>
  <c r="P4162" i="11"/>
  <c r="Q4162" i="11" s="1"/>
  <c r="O4162" i="11"/>
  <c r="P4146" i="11"/>
  <c r="Q4146" i="11" s="1"/>
  <c r="O4146" i="11"/>
  <c r="P4130" i="11"/>
  <c r="Q4130" i="11" s="1"/>
  <c r="O4130" i="11"/>
  <c r="P4114" i="11"/>
  <c r="Q4114" i="11" s="1"/>
  <c r="O4114" i="11"/>
  <c r="P4098" i="11"/>
  <c r="Q4098" i="11" s="1"/>
  <c r="O4098" i="11"/>
  <c r="P4082" i="11"/>
  <c r="Q4082" i="11" s="1"/>
  <c r="O4082" i="11"/>
  <c r="P4066" i="11"/>
  <c r="Q4066" i="11" s="1"/>
  <c r="O4066" i="11"/>
  <c r="P4050" i="11"/>
  <c r="Q4050" i="11" s="1"/>
  <c r="O4050" i="11"/>
  <c r="P4034" i="11"/>
  <c r="Q4034" i="11" s="1"/>
  <c r="O4034" i="11"/>
  <c r="P4018" i="11"/>
  <c r="Q4018" i="11" s="1"/>
  <c r="O4018" i="11"/>
  <c r="P4002" i="11"/>
  <c r="Q4002" i="11" s="1"/>
  <c r="O4002" i="11"/>
  <c r="P3986" i="11"/>
  <c r="Q3986" i="11" s="1"/>
  <c r="O3986" i="11"/>
  <c r="P3970" i="11"/>
  <c r="Q3970" i="11" s="1"/>
  <c r="O3970" i="11"/>
  <c r="P3954" i="11"/>
  <c r="Q3954" i="11" s="1"/>
  <c r="O3954" i="11"/>
  <c r="P3938" i="11"/>
  <c r="Q3938" i="11" s="1"/>
  <c r="O3938" i="11"/>
  <c r="P3922" i="11"/>
  <c r="Q3922" i="11" s="1"/>
  <c r="O3922" i="11"/>
  <c r="P3906" i="11"/>
  <c r="Q3906" i="11" s="1"/>
  <c r="O3906" i="11"/>
  <c r="P3890" i="11"/>
  <c r="Q3890" i="11" s="1"/>
  <c r="O3890" i="11"/>
  <c r="P3874" i="11"/>
  <c r="Q3874" i="11" s="1"/>
  <c r="O3874" i="11"/>
  <c r="P3858" i="11"/>
  <c r="Q3858" i="11" s="1"/>
  <c r="O3858" i="11"/>
  <c r="P3842" i="11"/>
  <c r="Q3842" i="11" s="1"/>
  <c r="O3842" i="11"/>
  <c r="P3826" i="11"/>
  <c r="Q3826" i="11" s="1"/>
  <c r="O3826" i="11"/>
  <c r="P3810" i="11"/>
  <c r="Q3810" i="11" s="1"/>
  <c r="O3810" i="11"/>
  <c r="P3794" i="11"/>
  <c r="Q3794" i="11" s="1"/>
  <c r="O3794" i="11"/>
  <c r="P3778" i="11"/>
  <c r="Q3778" i="11" s="1"/>
  <c r="O3778" i="11"/>
  <c r="P3762" i="11"/>
  <c r="Q3762" i="11" s="1"/>
  <c r="O3762" i="11"/>
  <c r="P3746" i="11"/>
  <c r="Q3746" i="11" s="1"/>
  <c r="O3746" i="11"/>
  <c r="P3730" i="11"/>
  <c r="Q3730" i="11" s="1"/>
  <c r="O3730" i="11"/>
  <c r="P3714" i="11"/>
  <c r="Q3714" i="11" s="1"/>
  <c r="O3714" i="11"/>
  <c r="P3698" i="11"/>
  <c r="Q3698" i="11" s="1"/>
  <c r="O3698" i="11"/>
  <c r="P3682" i="11"/>
  <c r="Q3682" i="11" s="1"/>
  <c r="O3682" i="11"/>
  <c r="P3666" i="11"/>
  <c r="Q3666" i="11" s="1"/>
  <c r="O3666" i="11"/>
  <c r="P3650" i="11"/>
  <c r="Q3650" i="11" s="1"/>
  <c r="O3650" i="11"/>
  <c r="P3634" i="11"/>
  <c r="Q3634" i="11" s="1"/>
  <c r="O3634" i="11"/>
  <c r="P3618" i="11"/>
  <c r="Q3618" i="11" s="1"/>
  <c r="O3618" i="11"/>
  <c r="P3602" i="11"/>
  <c r="Q3602" i="11" s="1"/>
  <c r="O3602" i="11"/>
  <c r="P3586" i="11"/>
  <c r="Q3586" i="11" s="1"/>
  <c r="O3586" i="11"/>
  <c r="P3570" i="11"/>
  <c r="Q3570" i="11" s="1"/>
  <c r="O3570" i="11"/>
  <c r="P3554" i="11"/>
  <c r="Q3554" i="11" s="1"/>
  <c r="O3554" i="11"/>
  <c r="P3538" i="11"/>
  <c r="Q3538" i="11" s="1"/>
  <c r="O3538" i="11"/>
  <c r="P3522" i="11"/>
  <c r="Q3522" i="11" s="1"/>
  <c r="O3522" i="11"/>
  <c r="P3506" i="11"/>
  <c r="Q3506" i="11" s="1"/>
  <c r="O3506" i="11"/>
  <c r="P3490" i="11"/>
  <c r="Q3490" i="11" s="1"/>
  <c r="O3490" i="11"/>
  <c r="P3474" i="11"/>
  <c r="Q3474" i="11" s="1"/>
  <c r="O3474" i="11"/>
  <c r="P3458" i="11"/>
  <c r="Q3458" i="11" s="1"/>
  <c r="O3458" i="11"/>
  <c r="P3442" i="11"/>
  <c r="Q3442" i="11" s="1"/>
  <c r="O3442" i="11"/>
  <c r="P3426" i="11"/>
  <c r="Q3426" i="11" s="1"/>
  <c r="O3426" i="11"/>
  <c r="P3410" i="11"/>
  <c r="Q3410" i="11" s="1"/>
  <c r="O3410" i="11"/>
  <c r="P3394" i="11"/>
  <c r="Q3394" i="11" s="1"/>
  <c r="O3394" i="11"/>
  <c r="P3378" i="11"/>
  <c r="Q3378" i="11" s="1"/>
  <c r="O3378" i="11"/>
  <c r="P3362" i="11"/>
  <c r="Q3362" i="11" s="1"/>
  <c r="O3362" i="11"/>
  <c r="P3346" i="11"/>
  <c r="Q3346" i="11" s="1"/>
  <c r="O3346" i="11"/>
  <c r="P3330" i="11"/>
  <c r="Q3330" i="11" s="1"/>
  <c r="O3330" i="11"/>
  <c r="P3314" i="11"/>
  <c r="Q3314" i="11" s="1"/>
  <c r="O3314" i="11"/>
  <c r="P3298" i="11"/>
  <c r="Q3298" i="11" s="1"/>
  <c r="O3298" i="11"/>
  <c r="P3282" i="11"/>
  <c r="Q3282" i="11" s="1"/>
  <c r="O3282" i="11"/>
  <c r="P3266" i="11"/>
  <c r="Q3266" i="11" s="1"/>
  <c r="O3266" i="11"/>
  <c r="P3250" i="11"/>
  <c r="Q3250" i="11" s="1"/>
  <c r="O3250" i="11"/>
  <c r="P3234" i="11"/>
  <c r="Q3234" i="11" s="1"/>
  <c r="O3234" i="11"/>
  <c r="P3218" i="11"/>
  <c r="Q3218" i="11" s="1"/>
  <c r="O3218" i="11"/>
  <c r="P3202" i="11"/>
  <c r="Q3202" i="11" s="1"/>
  <c r="O3202" i="11"/>
  <c r="P3186" i="11"/>
  <c r="Q3186" i="11" s="1"/>
  <c r="O3186" i="11"/>
  <c r="P3170" i="11"/>
  <c r="Q3170" i="11" s="1"/>
  <c r="O3170" i="11"/>
  <c r="P3154" i="11"/>
  <c r="Q3154" i="11" s="1"/>
  <c r="O3154" i="11"/>
  <c r="P3138" i="11"/>
  <c r="Q3138" i="11" s="1"/>
  <c r="O3138" i="11"/>
  <c r="P3122" i="11"/>
  <c r="Q3122" i="11" s="1"/>
  <c r="O3122" i="11"/>
  <c r="P3106" i="11"/>
  <c r="Q3106" i="11" s="1"/>
  <c r="O3106" i="11"/>
  <c r="P3090" i="11"/>
  <c r="Q3090" i="11" s="1"/>
  <c r="O3090" i="11"/>
  <c r="P3074" i="11"/>
  <c r="Q3074" i="11" s="1"/>
  <c r="O3074" i="11"/>
  <c r="P3058" i="11"/>
  <c r="Q3058" i="11" s="1"/>
  <c r="O3058" i="11"/>
  <c r="P3042" i="11"/>
  <c r="Q3042" i="11" s="1"/>
  <c r="O3042" i="11"/>
  <c r="P3026" i="11"/>
  <c r="Q3026" i="11" s="1"/>
  <c r="O3026" i="11"/>
  <c r="P3010" i="11"/>
  <c r="Q3010" i="11" s="1"/>
  <c r="O3010" i="11"/>
  <c r="P2994" i="11"/>
  <c r="Q2994" i="11" s="1"/>
  <c r="O2994" i="11"/>
  <c r="P2978" i="11"/>
  <c r="Q2978" i="11" s="1"/>
  <c r="O2978" i="11"/>
  <c r="P2962" i="11"/>
  <c r="Q2962" i="11" s="1"/>
  <c r="O2962" i="11"/>
  <c r="P2946" i="11"/>
  <c r="Q2946" i="11" s="1"/>
  <c r="O2946" i="11"/>
  <c r="P2930" i="11"/>
  <c r="Q2930" i="11" s="1"/>
  <c r="O2930" i="11"/>
  <c r="P2914" i="11"/>
  <c r="Q2914" i="11" s="1"/>
  <c r="O2914" i="11"/>
  <c r="P2898" i="11"/>
  <c r="Q2898" i="11" s="1"/>
  <c r="O2898" i="11"/>
  <c r="P2882" i="11"/>
  <c r="Q2882" i="11" s="1"/>
  <c r="O2882" i="11"/>
  <c r="P2866" i="11"/>
  <c r="Q2866" i="11" s="1"/>
  <c r="O2866" i="11"/>
  <c r="P2850" i="11"/>
  <c r="Q2850" i="11" s="1"/>
  <c r="O2850" i="11"/>
  <c r="P2834" i="11"/>
  <c r="Q2834" i="11" s="1"/>
  <c r="O2834" i="11"/>
  <c r="P2818" i="11"/>
  <c r="Q2818" i="11" s="1"/>
  <c r="O2818" i="11"/>
  <c r="P2802" i="11"/>
  <c r="Q2802" i="11" s="1"/>
  <c r="O2802" i="11"/>
  <c r="P2786" i="11"/>
  <c r="Q2786" i="11" s="1"/>
  <c r="O2786" i="11"/>
  <c r="P2770" i="11"/>
  <c r="Q2770" i="11" s="1"/>
  <c r="O2770" i="11"/>
  <c r="P2754" i="11"/>
  <c r="Q2754" i="11" s="1"/>
  <c r="O2754" i="11"/>
  <c r="P2738" i="11"/>
  <c r="Q2738" i="11" s="1"/>
  <c r="O2738" i="11"/>
  <c r="P2722" i="11"/>
  <c r="Q2722" i="11" s="1"/>
  <c r="O2722" i="11"/>
  <c r="P2706" i="11"/>
  <c r="Q2706" i="11" s="1"/>
  <c r="O2706" i="11"/>
  <c r="P2690" i="11"/>
  <c r="Q2690" i="11" s="1"/>
  <c r="O2690" i="11"/>
  <c r="P2674" i="11"/>
  <c r="Q2674" i="11" s="1"/>
  <c r="O2674" i="11"/>
  <c r="P2658" i="11"/>
  <c r="Q2658" i="11" s="1"/>
  <c r="O2658" i="11"/>
  <c r="P2642" i="11"/>
  <c r="Q2642" i="11" s="1"/>
  <c r="O2642" i="11"/>
  <c r="P2626" i="11"/>
  <c r="Q2626" i="11" s="1"/>
  <c r="O2626" i="11"/>
  <c r="P2610" i="11"/>
  <c r="Q2610" i="11" s="1"/>
  <c r="O2610" i="11"/>
  <c r="P2594" i="11"/>
  <c r="Q2594" i="11" s="1"/>
  <c r="O2594" i="11"/>
  <c r="P2578" i="11"/>
  <c r="Q2578" i="11" s="1"/>
  <c r="O2578" i="11"/>
  <c r="P2562" i="11"/>
  <c r="Q2562" i="11" s="1"/>
  <c r="O2562" i="11"/>
  <c r="P2546" i="11"/>
  <c r="Q2546" i="11" s="1"/>
  <c r="O2546" i="11"/>
  <c r="P2530" i="11"/>
  <c r="Q2530" i="11" s="1"/>
  <c r="O2530" i="11"/>
  <c r="P2514" i="11"/>
  <c r="Q2514" i="11" s="1"/>
  <c r="O2514" i="11"/>
  <c r="P2498" i="11"/>
  <c r="Q2498" i="11" s="1"/>
  <c r="O2498" i="11"/>
  <c r="P2482" i="11"/>
  <c r="Q2482" i="11" s="1"/>
  <c r="O2482" i="11"/>
  <c r="P2466" i="11"/>
  <c r="Q2466" i="11" s="1"/>
  <c r="O2466" i="11"/>
  <c r="P2450" i="11"/>
  <c r="Q2450" i="11" s="1"/>
  <c r="O2450" i="11"/>
  <c r="P2434" i="11"/>
  <c r="Q2434" i="11" s="1"/>
  <c r="O2434" i="11"/>
  <c r="P2418" i="11"/>
  <c r="Q2418" i="11" s="1"/>
  <c r="O2418" i="11"/>
  <c r="P2402" i="11"/>
  <c r="Q2402" i="11" s="1"/>
  <c r="O2402" i="11"/>
  <c r="P2386" i="11"/>
  <c r="Q2386" i="11" s="1"/>
  <c r="O2386" i="11"/>
  <c r="P2370" i="11"/>
  <c r="Q2370" i="11" s="1"/>
  <c r="O2370" i="11"/>
  <c r="P2354" i="11"/>
  <c r="Q2354" i="11" s="1"/>
  <c r="O2354" i="11"/>
  <c r="P2338" i="11"/>
  <c r="Q2338" i="11" s="1"/>
  <c r="O2338" i="11"/>
  <c r="P2322" i="11"/>
  <c r="Q2322" i="11" s="1"/>
  <c r="O2322" i="11"/>
  <c r="P2306" i="11"/>
  <c r="Q2306" i="11" s="1"/>
  <c r="O2306" i="11"/>
  <c r="P2290" i="11"/>
  <c r="Q2290" i="11" s="1"/>
  <c r="O2290" i="11"/>
  <c r="P2274" i="11"/>
  <c r="Q2274" i="11" s="1"/>
  <c r="O2274" i="11"/>
  <c r="P2258" i="11"/>
  <c r="Q2258" i="11" s="1"/>
  <c r="O2258" i="11"/>
  <c r="P2242" i="11"/>
  <c r="Q2242" i="11" s="1"/>
  <c r="O2242" i="11"/>
  <c r="P2226" i="11"/>
  <c r="Q2226" i="11" s="1"/>
  <c r="O2226" i="11"/>
  <c r="P2210" i="11"/>
  <c r="Q2210" i="11" s="1"/>
  <c r="O2210" i="11"/>
  <c r="P2194" i="11"/>
  <c r="Q2194" i="11" s="1"/>
  <c r="O2194" i="11"/>
  <c r="P2178" i="11"/>
  <c r="Q2178" i="11" s="1"/>
  <c r="O2178" i="11"/>
  <c r="P2162" i="11"/>
  <c r="Q2162" i="11" s="1"/>
  <c r="O2162" i="11"/>
  <c r="P2146" i="11"/>
  <c r="Q2146" i="11" s="1"/>
  <c r="O2146" i="11"/>
  <c r="P2130" i="11"/>
  <c r="Q2130" i="11" s="1"/>
  <c r="O2130" i="11"/>
  <c r="P2114" i="11"/>
  <c r="Q2114" i="11" s="1"/>
  <c r="O2114" i="11"/>
  <c r="P2098" i="11"/>
  <c r="Q2098" i="11" s="1"/>
  <c r="O2098" i="11"/>
  <c r="P2082" i="11"/>
  <c r="Q2082" i="11" s="1"/>
  <c r="O2082" i="11"/>
  <c r="P2066" i="11"/>
  <c r="Q2066" i="11" s="1"/>
  <c r="O2066" i="11"/>
  <c r="P2050" i="11"/>
  <c r="Q2050" i="11" s="1"/>
  <c r="O2050" i="11"/>
  <c r="P2034" i="11"/>
  <c r="Q2034" i="11" s="1"/>
  <c r="O2034" i="11"/>
  <c r="P2018" i="11"/>
  <c r="Q2018" i="11" s="1"/>
  <c r="O2018" i="11"/>
  <c r="P2002" i="11"/>
  <c r="Q2002" i="11" s="1"/>
  <c r="O2002" i="11"/>
  <c r="P1986" i="11"/>
  <c r="Q1986" i="11" s="1"/>
  <c r="O1986" i="11"/>
  <c r="P1970" i="11"/>
  <c r="Q1970" i="11" s="1"/>
  <c r="O1970" i="11"/>
  <c r="P1954" i="11"/>
  <c r="Q1954" i="11" s="1"/>
  <c r="O1954" i="11"/>
  <c r="P1938" i="11"/>
  <c r="Q1938" i="11" s="1"/>
  <c r="O1938" i="11"/>
  <c r="P1922" i="11"/>
  <c r="Q1922" i="11" s="1"/>
  <c r="O1922" i="11"/>
  <c r="P1906" i="11"/>
  <c r="Q1906" i="11" s="1"/>
  <c r="O1906" i="11"/>
  <c r="P1890" i="11"/>
  <c r="Q1890" i="11" s="1"/>
  <c r="O1890" i="11"/>
  <c r="P1874" i="11"/>
  <c r="Q1874" i="11" s="1"/>
  <c r="O1874" i="11"/>
  <c r="P1858" i="11"/>
  <c r="Q1858" i="11" s="1"/>
  <c r="O1858" i="11"/>
  <c r="P1842" i="11"/>
  <c r="Q1842" i="11" s="1"/>
  <c r="O1842" i="11"/>
  <c r="P1826" i="11"/>
  <c r="Q1826" i="11" s="1"/>
  <c r="O1826" i="11"/>
  <c r="P1810" i="11"/>
  <c r="Q1810" i="11" s="1"/>
  <c r="O1810" i="11"/>
  <c r="P1794" i="11"/>
  <c r="Q1794" i="11" s="1"/>
  <c r="O1794" i="11"/>
  <c r="P1778" i="11"/>
  <c r="Q1778" i="11" s="1"/>
  <c r="O1778" i="11"/>
  <c r="P1762" i="11"/>
  <c r="Q1762" i="11" s="1"/>
  <c r="O1762" i="11"/>
  <c r="P1746" i="11"/>
  <c r="Q1746" i="11" s="1"/>
  <c r="O1746" i="11"/>
  <c r="P1730" i="11"/>
  <c r="Q1730" i="11" s="1"/>
  <c r="O1730" i="11"/>
  <c r="P1714" i="11"/>
  <c r="Q1714" i="11" s="1"/>
  <c r="O1714" i="11"/>
  <c r="P1698" i="11"/>
  <c r="Q1698" i="11" s="1"/>
  <c r="O1698" i="11"/>
  <c r="P1682" i="11"/>
  <c r="Q1682" i="11" s="1"/>
  <c r="O1682" i="11"/>
  <c r="P1666" i="11"/>
  <c r="Q1666" i="11" s="1"/>
  <c r="O1666" i="11"/>
  <c r="P1650" i="11"/>
  <c r="Q1650" i="11" s="1"/>
  <c r="O1650" i="11"/>
  <c r="P1634" i="11"/>
  <c r="Q1634" i="11" s="1"/>
  <c r="O1634" i="11"/>
  <c r="P1618" i="11"/>
  <c r="Q1618" i="11" s="1"/>
  <c r="O1618" i="11"/>
  <c r="P1602" i="11"/>
  <c r="Q1602" i="11" s="1"/>
  <c r="O1602" i="11"/>
  <c r="P1586" i="11"/>
  <c r="Q1586" i="11" s="1"/>
  <c r="O1586" i="11"/>
  <c r="P1570" i="11"/>
  <c r="Q1570" i="11" s="1"/>
  <c r="O1570" i="11"/>
  <c r="P1554" i="11"/>
  <c r="Q1554" i="11" s="1"/>
  <c r="O1554" i="11"/>
  <c r="P1538" i="11"/>
  <c r="Q1538" i="11" s="1"/>
  <c r="O1538" i="11"/>
  <c r="P1522" i="11"/>
  <c r="Q1522" i="11" s="1"/>
  <c r="O1522" i="11"/>
  <c r="P1506" i="11"/>
  <c r="Q1506" i="11" s="1"/>
  <c r="O1506" i="11"/>
  <c r="P1490" i="11"/>
  <c r="Q1490" i="11" s="1"/>
  <c r="O1490" i="11"/>
  <c r="P1474" i="11"/>
  <c r="Q1474" i="11" s="1"/>
  <c r="O1474" i="11"/>
  <c r="P1458" i="11"/>
  <c r="Q1458" i="11" s="1"/>
  <c r="O1458" i="11"/>
  <c r="P1442" i="11"/>
  <c r="Q1442" i="11" s="1"/>
  <c r="O1442" i="11"/>
  <c r="P1426" i="11"/>
  <c r="Q1426" i="11" s="1"/>
  <c r="O1426" i="11"/>
  <c r="P1410" i="11"/>
  <c r="Q1410" i="11" s="1"/>
  <c r="O1410" i="11"/>
  <c r="P1394" i="11"/>
  <c r="Q1394" i="11" s="1"/>
  <c r="O1394" i="11"/>
  <c r="P1378" i="11"/>
  <c r="Q1378" i="11" s="1"/>
  <c r="O1378" i="11"/>
  <c r="P1362" i="11"/>
  <c r="Q1362" i="11" s="1"/>
  <c r="O1362" i="11"/>
  <c r="P1346" i="11"/>
  <c r="Q1346" i="11" s="1"/>
  <c r="O1346" i="11"/>
  <c r="P1330" i="11"/>
  <c r="Q1330" i="11" s="1"/>
  <c r="O1330" i="11"/>
  <c r="P1314" i="11"/>
  <c r="Q1314" i="11" s="1"/>
  <c r="O1314" i="11"/>
  <c r="P1298" i="11"/>
  <c r="Q1298" i="11" s="1"/>
  <c r="O1298" i="11"/>
  <c r="P1282" i="11"/>
  <c r="Q1282" i="11" s="1"/>
  <c r="O1282" i="11"/>
  <c r="P1266" i="11"/>
  <c r="Q1266" i="11" s="1"/>
  <c r="O1266" i="11"/>
  <c r="P1250" i="11"/>
  <c r="Q1250" i="11" s="1"/>
  <c r="O1250" i="11"/>
  <c r="P1234" i="11"/>
  <c r="Q1234" i="11" s="1"/>
  <c r="O1234" i="11"/>
  <c r="P1218" i="11"/>
  <c r="Q1218" i="11" s="1"/>
  <c r="O1218" i="11"/>
  <c r="P1202" i="11"/>
  <c r="Q1202" i="11" s="1"/>
  <c r="O1202" i="11"/>
  <c r="P1186" i="11"/>
  <c r="Q1186" i="11" s="1"/>
  <c r="O1186" i="11"/>
  <c r="P1170" i="11"/>
  <c r="Q1170" i="11" s="1"/>
  <c r="O1170" i="11"/>
  <c r="P1154" i="11"/>
  <c r="Q1154" i="11" s="1"/>
  <c r="O1154" i="11"/>
  <c r="P1138" i="11"/>
  <c r="Q1138" i="11" s="1"/>
  <c r="O1138" i="11"/>
  <c r="P1122" i="11"/>
  <c r="Q1122" i="11" s="1"/>
  <c r="O1122" i="11"/>
  <c r="P1106" i="11"/>
  <c r="Q1106" i="11" s="1"/>
  <c r="O1106" i="11"/>
  <c r="P1090" i="11"/>
  <c r="Q1090" i="11" s="1"/>
  <c r="O1090" i="11"/>
  <c r="P1074" i="11"/>
  <c r="Q1074" i="11" s="1"/>
  <c r="O1074" i="11"/>
  <c r="P1058" i="11"/>
  <c r="Q1058" i="11" s="1"/>
  <c r="O1058" i="11"/>
  <c r="P1042" i="11"/>
  <c r="Q1042" i="11" s="1"/>
  <c r="O1042" i="11"/>
  <c r="P1026" i="11"/>
  <c r="Q1026" i="11" s="1"/>
  <c r="O1026" i="11"/>
  <c r="P1010" i="11"/>
  <c r="Q1010" i="11" s="1"/>
  <c r="O1010" i="11"/>
  <c r="P994" i="11"/>
  <c r="Q994" i="11" s="1"/>
  <c r="O994" i="11"/>
  <c r="P978" i="11"/>
  <c r="Q978" i="11" s="1"/>
  <c r="O978" i="11"/>
  <c r="P962" i="11"/>
  <c r="Q962" i="11" s="1"/>
  <c r="O962" i="11"/>
  <c r="P946" i="11"/>
  <c r="Q946" i="11" s="1"/>
  <c r="O946" i="11"/>
  <c r="P930" i="11"/>
  <c r="Q930" i="11" s="1"/>
  <c r="O930" i="11"/>
  <c r="P914" i="11"/>
  <c r="Q914" i="11" s="1"/>
  <c r="O914" i="11"/>
  <c r="P898" i="11"/>
  <c r="Q898" i="11" s="1"/>
  <c r="O898" i="11"/>
  <c r="P882" i="11"/>
  <c r="Q882" i="11" s="1"/>
  <c r="O882" i="11"/>
  <c r="P866" i="11"/>
  <c r="Q866" i="11" s="1"/>
  <c r="O866" i="11"/>
  <c r="P850" i="11"/>
  <c r="Q850" i="11" s="1"/>
  <c r="O850" i="11"/>
  <c r="P834" i="11"/>
  <c r="Q834" i="11" s="1"/>
  <c r="O834" i="11"/>
  <c r="P818" i="11"/>
  <c r="Q818" i="11" s="1"/>
  <c r="O818" i="11"/>
  <c r="P802" i="11"/>
  <c r="Q802" i="11" s="1"/>
  <c r="O802" i="11"/>
  <c r="P786" i="11"/>
  <c r="Q786" i="11" s="1"/>
  <c r="O786" i="11"/>
  <c r="P770" i="11"/>
  <c r="Q770" i="11" s="1"/>
  <c r="O770" i="11"/>
  <c r="P754" i="11"/>
  <c r="Q754" i="11" s="1"/>
  <c r="O754" i="11"/>
  <c r="P738" i="11"/>
  <c r="Q738" i="11" s="1"/>
  <c r="O738" i="11"/>
  <c r="P722" i="11"/>
  <c r="Q722" i="11" s="1"/>
  <c r="O722" i="11"/>
  <c r="P706" i="11"/>
  <c r="Q706" i="11" s="1"/>
  <c r="O706" i="11"/>
  <c r="P690" i="11"/>
  <c r="Q690" i="11" s="1"/>
  <c r="O690" i="11"/>
  <c r="P674" i="11"/>
  <c r="Q674" i="11" s="1"/>
  <c r="O674" i="11"/>
  <c r="P658" i="11"/>
  <c r="Q658" i="11" s="1"/>
  <c r="O658" i="11"/>
  <c r="P642" i="11"/>
  <c r="Q642" i="11" s="1"/>
  <c r="O642" i="11"/>
  <c r="P626" i="11"/>
  <c r="Q626" i="11" s="1"/>
  <c r="O626" i="11"/>
  <c r="P610" i="11"/>
  <c r="Q610" i="11" s="1"/>
  <c r="O610" i="11"/>
  <c r="P594" i="11"/>
  <c r="Q594" i="11" s="1"/>
  <c r="O594" i="11"/>
  <c r="P578" i="11"/>
  <c r="Q578" i="11" s="1"/>
  <c r="O578" i="11"/>
  <c r="P562" i="11"/>
  <c r="Q562" i="11" s="1"/>
  <c r="O562" i="11"/>
  <c r="P546" i="11"/>
  <c r="Q546" i="11" s="1"/>
  <c r="O546" i="11"/>
  <c r="P530" i="11"/>
  <c r="Q530" i="11" s="1"/>
  <c r="O530" i="11"/>
  <c r="P514" i="11"/>
  <c r="Q514" i="11" s="1"/>
  <c r="O514" i="11"/>
  <c r="P498" i="11"/>
  <c r="Q498" i="11" s="1"/>
  <c r="O498" i="11"/>
  <c r="P482" i="11"/>
  <c r="Q482" i="11" s="1"/>
  <c r="O482" i="11"/>
  <c r="P466" i="11"/>
  <c r="Q466" i="11" s="1"/>
  <c r="O466" i="11"/>
  <c r="P450" i="11"/>
  <c r="Q450" i="11" s="1"/>
  <c r="O450" i="11"/>
  <c r="P434" i="11"/>
  <c r="Q434" i="11" s="1"/>
  <c r="O434" i="11"/>
  <c r="P418" i="11"/>
  <c r="Q418" i="11" s="1"/>
  <c r="O418" i="11"/>
  <c r="P402" i="11"/>
  <c r="Q402" i="11" s="1"/>
  <c r="O402" i="11"/>
  <c r="P386" i="11"/>
  <c r="Q386" i="11" s="1"/>
  <c r="O386" i="11"/>
  <c r="P370" i="11"/>
  <c r="Q370" i="11" s="1"/>
  <c r="O370" i="11"/>
  <c r="P354" i="11"/>
  <c r="Q354" i="11" s="1"/>
  <c r="O354" i="11"/>
  <c r="P338" i="11"/>
  <c r="Q338" i="11" s="1"/>
  <c r="O338" i="11"/>
  <c r="P322" i="11"/>
  <c r="Q322" i="11" s="1"/>
  <c r="O322" i="11"/>
  <c r="P306" i="11"/>
  <c r="Q306" i="11" s="1"/>
  <c r="O306" i="11"/>
  <c r="P290" i="11"/>
  <c r="Q290" i="11" s="1"/>
  <c r="O290" i="11"/>
  <c r="P274" i="11"/>
  <c r="Q274" i="11" s="1"/>
  <c r="O274" i="11"/>
  <c r="P258" i="11"/>
  <c r="Q258" i="11" s="1"/>
  <c r="O258" i="11"/>
  <c r="P242" i="11"/>
  <c r="Q242" i="11" s="1"/>
  <c r="O242" i="11"/>
  <c r="P226" i="11"/>
  <c r="Q226" i="11" s="1"/>
  <c r="O226" i="11"/>
  <c r="P210" i="11"/>
  <c r="Q210" i="11" s="1"/>
  <c r="O210" i="11"/>
  <c r="P194" i="11"/>
  <c r="Q194" i="11" s="1"/>
  <c r="O194" i="11"/>
  <c r="P178" i="11"/>
  <c r="Q178" i="11" s="1"/>
  <c r="O178" i="11"/>
  <c r="P162" i="11"/>
  <c r="Q162" i="11" s="1"/>
  <c r="O162" i="11"/>
  <c r="P146" i="11"/>
  <c r="Q146" i="11" s="1"/>
  <c r="O146" i="11"/>
  <c r="P130" i="11"/>
  <c r="Q130" i="11" s="1"/>
  <c r="O130" i="11"/>
  <c r="P114" i="11"/>
  <c r="Q114" i="11" s="1"/>
  <c r="O114" i="11"/>
  <c r="P98" i="11"/>
  <c r="Q98" i="11" s="1"/>
  <c r="O98" i="11"/>
  <c r="P82" i="11"/>
  <c r="Q82" i="11" s="1"/>
  <c r="O82" i="11"/>
  <c r="P6961" i="11"/>
  <c r="Q6961" i="11" s="1"/>
  <c r="O6961" i="11"/>
  <c r="P6945" i="11"/>
  <c r="Q6945" i="11" s="1"/>
  <c r="O6945" i="11"/>
  <c r="P6929" i="11"/>
  <c r="Q6929" i="11" s="1"/>
  <c r="O6929" i="11"/>
  <c r="P6913" i="11"/>
  <c r="Q6913" i="11" s="1"/>
  <c r="O6913" i="11"/>
  <c r="P6897" i="11"/>
  <c r="Q6897" i="11" s="1"/>
  <c r="O6897" i="11"/>
  <c r="P6881" i="11"/>
  <c r="Q6881" i="11" s="1"/>
  <c r="O6881" i="11"/>
  <c r="P6865" i="11"/>
  <c r="Q6865" i="11" s="1"/>
  <c r="O6865" i="11"/>
  <c r="P6849" i="11"/>
  <c r="Q6849" i="11" s="1"/>
  <c r="O6849" i="11"/>
  <c r="P6833" i="11"/>
  <c r="Q6833" i="11" s="1"/>
  <c r="O6833" i="11"/>
  <c r="P6817" i="11"/>
  <c r="Q6817" i="11" s="1"/>
  <c r="O6817" i="11"/>
  <c r="P6801" i="11"/>
  <c r="Q6801" i="11" s="1"/>
  <c r="O6801" i="11"/>
  <c r="P6785" i="11"/>
  <c r="Q6785" i="11" s="1"/>
  <c r="O6785" i="11"/>
  <c r="P6769" i="11"/>
  <c r="Q6769" i="11" s="1"/>
  <c r="O6769" i="11"/>
  <c r="P6753" i="11"/>
  <c r="Q6753" i="11" s="1"/>
  <c r="O6753" i="11"/>
  <c r="P6737" i="11"/>
  <c r="Q6737" i="11" s="1"/>
  <c r="O6737" i="11"/>
  <c r="P6721" i="11"/>
  <c r="Q6721" i="11" s="1"/>
  <c r="O6721" i="11"/>
  <c r="P6705" i="11"/>
  <c r="Q6705" i="11" s="1"/>
  <c r="O6705" i="11"/>
  <c r="P6689" i="11"/>
  <c r="Q6689" i="11" s="1"/>
  <c r="O6689" i="11"/>
  <c r="P6673" i="11"/>
  <c r="Q6673" i="11" s="1"/>
  <c r="O6673" i="11"/>
  <c r="P6657" i="11"/>
  <c r="Q6657" i="11" s="1"/>
  <c r="O6657" i="11"/>
  <c r="P6641" i="11"/>
  <c r="Q6641" i="11" s="1"/>
  <c r="O6641" i="11"/>
  <c r="P6625" i="11"/>
  <c r="Q6625" i="11" s="1"/>
  <c r="O6625" i="11"/>
  <c r="P6609" i="11"/>
  <c r="Q6609" i="11" s="1"/>
  <c r="O6609" i="11"/>
  <c r="P6593" i="11"/>
  <c r="Q6593" i="11" s="1"/>
  <c r="O6593" i="11"/>
  <c r="P6577" i="11"/>
  <c r="Q6577" i="11" s="1"/>
  <c r="O6577" i="11"/>
  <c r="P6561" i="11"/>
  <c r="Q6561" i="11" s="1"/>
  <c r="O6561" i="11"/>
  <c r="P6545" i="11"/>
  <c r="Q6545" i="11" s="1"/>
  <c r="O6545" i="11"/>
  <c r="P6529" i="11"/>
  <c r="Q6529" i="11" s="1"/>
  <c r="O6529" i="11"/>
  <c r="P6513" i="11"/>
  <c r="Q6513" i="11" s="1"/>
  <c r="O6513" i="11"/>
  <c r="P6497" i="11"/>
  <c r="Q6497" i="11" s="1"/>
  <c r="O6497" i="11"/>
  <c r="P6481" i="11"/>
  <c r="Q6481" i="11" s="1"/>
  <c r="O6481" i="11"/>
  <c r="P6465" i="11"/>
  <c r="Q6465" i="11" s="1"/>
  <c r="O6465" i="11"/>
  <c r="P6449" i="11"/>
  <c r="Q6449" i="11" s="1"/>
  <c r="O6449" i="11"/>
  <c r="P6433" i="11"/>
  <c r="Q6433" i="11" s="1"/>
  <c r="O6433" i="11"/>
  <c r="P6417" i="11"/>
  <c r="Q6417" i="11" s="1"/>
  <c r="O6417" i="11"/>
  <c r="P6401" i="11"/>
  <c r="Q6401" i="11" s="1"/>
  <c r="O6401" i="11"/>
  <c r="P6385" i="11"/>
  <c r="Q6385" i="11" s="1"/>
  <c r="O6385" i="11"/>
  <c r="P6369" i="11"/>
  <c r="Q6369" i="11" s="1"/>
  <c r="O6369" i="11"/>
  <c r="P6353" i="11"/>
  <c r="Q6353" i="11" s="1"/>
  <c r="O6353" i="11"/>
  <c r="P6337" i="11"/>
  <c r="Q6337" i="11" s="1"/>
  <c r="O6337" i="11"/>
  <c r="P6321" i="11"/>
  <c r="Q6321" i="11" s="1"/>
  <c r="O6321" i="11"/>
  <c r="P6305" i="11"/>
  <c r="Q6305" i="11" s="1"/>
  <c r="O6305" i="11"/>
  <c r="P6289" i="11"/>
  <c r="Q6289" i="11" s="1"/>
  <c r="O6289" i="11"/>
  <c r="P6273" i="11"/>
  <c r="Q6273" i="11" s="1"/>
  <c r="O6273" i="11"/>
  <c r="P6257" i="11"/>
  <c r="Q6257" i="11" s="1"/>
  <c r="O6257" i="11"/>
  <c r="P6241" i="11"/>
  <c r="Q6241" i="11" s="1"/>
  <c r="O6241" i="11"/>
  <c r="P6225" i="11"/>
  <c r="Q6225" i="11" s="1"/>
  <c r="O6225" i="11"/>
  <c r="P6209" i="11"/>
  <c r="Q6209" i="11" s="1"/>
  <c r="O6209" i="11"/>
  <c r="P6193" i="11"/>
  <c r="Q6193" i="11" s="1"/>
  <c r="O6193" i="11"/>
  <c r="P6177" i="11"/>
  <c r="Q6177" i="11" s="1"/>
  <c r="O6177" i="11"/>
  <c r="P6161" i="11"/>
  <c r="Q6161" i="11" s="1"/>
  <c r="O6161" i="11"/>
  <c r="P6145" i="11"/>
  <c r="Q6145" i="11" s="1"/>
  <c r="O6145" i="11"/>
  <c r="P6129" i="11"/>
  <c r="Q6129" i="11" s="1"/>
  <c r="O6129" i="11"/>
  <c r="P6113" i="11"/>
  <c r="Q6113" i="11" s="1"/>
  <c r="O6113" i="11"/>
  <c r="P6097" i="11"/>
  <c r="Q6097" i="11" s="1"/>
  <c r="O6097" i="11"/>
  <c r="P6081" i="11"/>
  <c r="Q6081" i="11" s="1"/>
  <c r="O6081" i="11"/>
  <c r="P6065" i="11"/>
  <c r="Q6065" i="11" s="1"/>
  <c r="O6065" i="11"/>
  <c r="P6049" i="11"/>
  <c r="Q6049" i="11" s="1"/>
  <c r="O6049" i="11"/>
  <c r="P6033" i="11"/>
  <c r="Q6033" i="11" s="1"/>
  <c r="O6033" i="11"/>
  <c r="P6017" i="11"/>
  <c r="Q6017" i="11" s="1"/>
  <c r="O6017" i="11"/>
  <c r="P6001" i="11"/>
  <c r="Q6001" i="11" s="1"/>
  <c r="O6001" i="11"/>
  <c r="P5985" i="11"/>
  <c r="Q5985" i="11" s="1"/>
  <c r="O5985" i="11"/>
  <c r="P5969" i="11"/>
  <c r="Q5969" i="11" s="1"/>
  <c r="O5969" i="11"/>
  <c r="P5953" i="11"/>
  <c r="Q5953" i="11" s="1"/>
  <c r="O5953" i="11"/>
  <c r="P5937" i="11"/>
  <c r="Q5937" i="11" s="1"/>
  <c r="O5937" i="11"/>
  <c r="P5921" i="11"/>
  <c r="Q5921" i="11" s="1"/>
  <c r="O5921" i="11"/>
  <c r="P5905" i="11"/>
  <c r="Q5905" i="11" s="1"/>
  <c r="O5905" i="11"/>
  <c r="P5889" i="11"/>
  <c r="Q5889" i="11" s="1"/>
  <c r="O5889" i="11"/>
  <c r="P5873" i="11"/>
  <c r="Q5873" i="11" s="1"/>
  <c r="O5873" i="11"/>
  <c r="P5857" i="11"/>
  <c r="Q5857" i="11" s="1"/>
  <c r="O5857" i="11"/>
  <c r="P5841" i="11"/>
  <c r="Q5841" i="11" s="1"/>
  <c r="O5841" i="11"/>
  <c r="P5825" i="11"/>
  <c r="Q5825" i="11" s="1"/>
  <c r="O5825" i="11"/>
  <c r="P5809" i="11"/>
  <c r="Q5809" i="11" s="1"/>
  <c r="O5809" i="11"/>
  <c r="P5793" i="11"/>
  <c r="Q5793" i="11" s="1"/>
  <c r="O5793" i="11"/>
  <c r="P5777" i="11"/>
  <c r="Q5777" i="11" s="1"/>
  <c r="O5777" i="11"/>
  <c r="P5761" i="11"/>
  <c r="Q5761" i="11" s="1"/>
  <c r="O5761" i="11"/>
  <c r="P5745" i="11"/>
  <c r="Q5745" i="11" s="1"/>
  <c r="O5745" i="11"/>
  <c r="P5729" i="11"/>
  <c r="Q5729" i="11" s="1"/>
  <c r="O5729" i="11"/>
  <c r="P5713" i="11"/>
  <c r="Q5713" i="11" s="1"/>
  <c r="O5713" i="11"/>
  <c r="P5697" i="11"/>
  <c r="Q5697" i="11" s="1"/>
  <c r="O5697" i="11"/>
  <c r="P5681" i="11"/>
  <c r="Q5681" i="11" s="1"/>
  <c r="O5681" i="11"/>
  <c r="P5665" i="11"/>
  <c r="Q5665" i="11" s="1"/>
  <c r="O5665" i="11"/>
  <c r="P5649" i="11"/>
  <c r="Q5649" i="11" s="1"/>
  <c r="O5649" i="11"/>
  <c r="P5633" i="11"/>
  <c r="Q5633" i="11" s="1"/>
  <c r="O5633" i="11"/>
  <c r="P5617" i="11"/>
  <c r="Q5617" i="11" s="1"/>
  <c r="O5617" i="11"/>
  <c r="P5601" i="11"/>
  <c r="Q5601" i="11" s="1"/>
  <c r="O5601" i="11"/>
  <c r="P5585" i="11"/>
  <c r="Q5585" i="11" s="1"/>
  <c r="O5585" i="11"/>
  <c r="P5569" i="11"/>
  <c r="Q5569" i="11" s="1"/>
  <c r="O5569" i="11"/>
  <c r="P5553" i="11"/>
  <c r="Q5553" i="11" s="1"/>
  <c r="O5553" i="11"/>
  <c r="P5537" i="11"/>
  <c r="Q5537" i="11" s="1"/>
  <c r="O5537" i="11"/>
  <c r="P5521" i="11"/>
  <c r="Q5521" i="11" s="1"/>
  <c r="O5521" i="11"/>
  <c r="P5505" i="11"/>
  <c r="Q5505" i="11" s="1"/>
  <c r="O5505" i="11"/>
  <c r="P5489" i="11"/>
  <c r="Q5489" i="11" s="1"/>
  <c r="O5489" i="11"/>
  <c r="P5473" i="11"/>
  <c r="Q5473" i="11" s="1"/>
  <c r="O5473" i="11"/>
  <c r="P5457" i="11"/>
  <c r="Q5457" i="11" s="1"/>
  <c r="O5457" i="11"/>
  <c r="P5441" i="11"/>
  <c r="Q5441" i="11" s="1"/>
  <c r="O5441" i="11"/>
  <c r="P5425" i="11"/>
  <c r="Q5425" i="11" s="1"/>
  <c r="O5425" i="11"/>
  <c r="P5409" i="11"/>
  <c r="Q5409" i="11" s="1"/>
  <c r="O5409" i="11"/>
  <c r="P5393" i="11"/>
  <c r="Q5393" i="11" s="1"/>
  <c r="O5393" i="11"/>
  <c r="P5377" i="11"/>
  <c r="Q5377" i="11" s="1"/>
  <c r="O5377" i="11"/>
  <c r="P5361" i="11"/>
  <c r="Q5361" i="11" s="1"/>
  <c r="O5361" i="11"/>
  <c r="P5345" i="11"/>
  <c r="Q5345" i="11" s="1"/>
  <c r="O5345" i="11"/>
  <c r="P5329" i="11"/>
  <c r="Q5329" i="11" s="1"/>
  <c r="O5329" i="11"/>
  <c r="P5313" i="11"/>
  <c r="Q5313" i="11" s="1"/>
  <c r="O5313" i="11"/>
  <c r="P5297" i="11"/>
  <c r="Q5297" i="11" s="1"/>
  <c r="O5297" i="11"/>
  <c r="P5281" i="11"/>
  <c r="Q5281" i="11" s="1"/>
  <c r="O5281" i="11"/>
  <c r="P5265" i="11"/>
  <c r="Q5265" i="11" s="1"/>
  <c r="O5265" i="11"/>
  <c r="P5249" i="11"/>
  <c r="Q5249" i="11" s="1"/>
  <c r="O5249" i="11"/>
  <c r="P5233" i="11"/>
  <c r="Q5233" i="11" s="1"/>
  <c r="O5233" i="11"/>
  <c r="P5217" i="11"/>
  <c r="Q5217" i="11" s="1"/>
  <c r="O5217" i="11"/>
  <c r="P5201" i="11"/>
  <c r="Q5201" i="11" s="1"/>
  <c r="O5201" i="11"/>
  <c r="P5185" i="11"/>
  <c r="Q5185" i="11" s="1"/>
  <c r="O5185" i="11"/>
  <c r="P5169" i="11"/>
  <c r="Q5169" i="11" s="1"/>
  <c r="O5169" i="11"/>
  <c r="P5153" i="11"/>
  <c r="Q5153" i="11" s="1"/>
  <c r="O5153" i="11"/>
  <c r="P5137" i="11"/>
  <c r="Q5137" i="11" s="1"/>
  <c r="O5137" i="11"/>
  <c r="P5121" i="11"/>
  <c r="Q5121" i="11" s="1"/>
  <c r="O5121" i="11"/>
  <c r="P5105" i="11"/>
  <c r="Q5105" i="11" s="1"/>
  <c r="O5105" i="11"/>
  <c r="P5089" i="11"/>
  <c r="Q5089" i="11" s="1"/>
  <c r="O5089" i="11"/>
  <c r="P5073" i="11"/>
  <c r="Q5073" i="11" s="1"/>
  <c r="O5073" i="11"/>
  <c r="P5057" i="11"/>
  <c r="Q5057" i="11" s="1"/>
  <c r="O5057" i="11"/>
  <c r="P5041" i="11"/>
  <c r="Q5041" i="11" s="1"/>
  <c r="O5041" i="11"/>
  <c r="P5025" i="11"/>
  <c r="Q5025" i="11" s="1"/>
  <c r="O5025" i="11"/>
  <c r="P5009" i="11"/>
  <c r="Q5009" i="11" s="1"/>
  <c r="O5009" i="11"/>
  <c r="P4993" i="11"/>
  <c r="Q4993" i="11" s="1"/>
  <c r="O4993" i="11"/>
  <c r="P4977" i="11"/>
  <c r="Q4977" i="11" s="1"/>
  <c r="O4977" i="11"/>
  <c r="P4961" i="11"/>
  <c r="Q4961" i="11" s="1"/>
  <c r="O4961" i="11"/>
  <c r="P4945" i="11"/>
  <c r="Q4945" i="11" s="1"/>
  <c r="O4945" i="11"/>
  <c r="P4929" i="11"/>
  <c r="Q4929" i="11" s="1"/>
  <c r="O4929" i="11"/>
  <c r="P4913" i="11"/>
  <c r="Q4913" i="11" s="1"/>
  <c r="O4913" i="11"/>
  <c r="P4897" i="11"/>
  <c r="Q4897" i="11" s="1"/>
  <c r="O4897" i="11"/>
  <c r="P4881" i="11"/>
  <c r="Q4881" i="11" s="1"/>
  <c r="O4881" i="11"/>
  <c r="P4865" i="11"/>
  <c r="Q4865" i="11" s="1"/>
  <c r="O4865" i="11"/>
  <c r="P4849" i="11"/>
  <c r="Q4849" i="11" s="1"/>
  <c r="O4849" i="11"/>
  <c r="P4833" i="11"/>
  <c r="Q4833" i="11" s="1"/>
  <c r="O4833" i="11"/>
  <c r="P4817" i="11"/>
  <c r="Q4817" i="11" s="1"/>
  <c r="O4817" i="11"/>
  <c r="P4801" i="11"/>
  <c r="Q4801" i="11" s="1"/>
  <c r="O4801" i="11"/>
  <c r="P4785" i="11"/>
  <c r="Q4785" i="11" s="1"/>
  <c r="O4785" i="11"/>
  <c r="P4769" i="11"/>
  <c r="Q4769" i="11" s="1"/>
  <c r="O4769" i="11"/>
  <c r="P4753" i="11"/>
  <c r="Q4753" i="11" s="1"/>
  <c r="O4753" i="11"/>
  <c r="P4737" i="11"/>
  <c r="Q4737" i="11" s="1"/>
  <c r="O4737" i="11"/>
  <c r="P4721" i="11"/>
  <c r="Q4721" i="11" s="1"/>
  <c r="O4721" i="11"/>
  <c r="P4705" i="11"/>
  <c r="Q4705" i="11" s="1"/>
  <c r="O4705" i="11"/>
  <c r="P4689" i="11"/>
  <c r="Q4689" i="11" s="1"/>
  <c r="O4689" i="11"/>
  <c r="P4673" i="11"/>
  <c r="Q4673" i="11" s="1"/>
  <c r="O4673" i="11"/>
  <c r="P4657" i="11"/>
  <c r="Q4657" i="11" s="1"/>
  <c r="O4657" i="11"/>
  <c r="P4641" i="11"/>
  <c r="Q4641" i="11" s="1"/>
  <c r="O4641" i="11"/>
  <c r="P4625" i="11"/>
  <c r="Q4625" i="11" s="1"/>
  <c r="O4625" i="11"/>
  <c r="P4609" i="11"/>
  <c r="Q4609" i="11" s="1"/>
  <c r="O4609" i="11"/>
  <c r="P4593" i="11"/>
  <c r="Q4593" i="11" s="1"/>
  <c r="O4593" i="11"/>
  <c r="P4577" i="11"/>
  <c r="Q4577" i="11" s="1"/>
  <c r="O4577" i="11"/>
  <c r="P4561" i="11"/>
  <c r="Q4561" i="11" s="1"/>
  <c r="O4561" i="11"/>
  <c r="P4545" i="11"/>
  <c r="Q4545" i="11" s="1"/>
  <c r="O4545" i="11"/>
  <c r="P4529" i="11"/>
  <c r="Q4529" i="11" s="1"/>
  <c r="O4529" i="11"/>
  <c r="P4513" i="11"/>
  <c r="Q4513" i="11" s="1"/>
  <c r="O4513" i="11"/>
  <c r="P4497" i="11"/>
  <c r="Q4497" i="11" s="1"/>
  <c r="O4497" i="11"/>
  <c r="P4481" i="11"/>
  <c r="Q4481" i="11" s="1"/>
  <c r="O4481" i="11"/>
  <c r="P4465" i="11"/>
  <c r="Q4465" i="11" s="1"/>
  <c r="O4465" i="11"/>
  <c r="P4449" i="11"/>
  <c r="Q4449" i="11" s="1"/>
  <c r="O4449" i="11"/>
  <c r="P4433" i="11"/>
  <c r="Q4433" i="11" s="1"/>
  <c r="O4433" i="11"/>
  <c r="P4417" i="11"/>
  <c r="Q4417" i="11" s="1"/>
  <c r="O4417" i="11"/>
  <c r="P4401" i="11"/>
  <c r="Q4401" i="11" s="1"/>
  <c r="O4401" i="11"/>
  <c r="P4385" i="11"/>
  <c r="Q4385" i="11" s="1"/>
  <c r="O4385" i="11"/>
  <c r="P4369" i="11"/>
  <c r="Q4369" i="11" s="1"/>
  <c r="O4369" i="11"/>
  <c r="P4353" i="11"/>
  <c r="Q4353" i="11" s="1"/>
  <c r="O4353" i="11"/>
  <c r="P4337" i="11"/>
  <c r="Q4337" i="11" s="1"/>
  <c r="O4337" i="11"/>
  <c r="P4321" i="11"/>
  <c r="Q4321" i="11" s="1"/>
  <c r="O4321" i="11"/>
  <c r="P4305" i="11"/>
  <c r="Q4305" i="11" s="1"/>
  <c r="O4305" i="11"/>
  <c r="P4289" i="11"/>
  <c r="Q4289" i="11" s="1"/>
  <c r="O4289" i="11"/>
  <c r="P4273" i="11"/>
  <c r="Q4273" i="11" s="1"/>
  <c r="O4273" i="11"/>
  <c r="P4257" i="11"/>
  <c r="Q4257" i="11" s="1"/>
  <c r="O4257" i="11"/>
  <c r="P4241" i="11"/>
  <c r="Q4241" i="11" s="1"/>
  <c r="O4241" i="11"/>
  <c r="P4225" i="11"/>
  <c r="Q4225" i="11" s="1"/>
  <c r="O4225" i="11"/>
  <c r="P4209" i="11"/>
  <c r="Q4209" i="11" s="1"/>
  <c r="O4209" i="11"/>
  <c r="P4193" i="11"/>
  <c r="Q4193" i="11" s="1"/>
  <c r="O4193" i="11"/>
  <c r="P4177" i="11"/>
  <c r="Q4177" i="11" s="1"/>
  <c r="O4177" i="11"/>
  <c r="P4161" i="11"/>
  <c r="Q4161" i="11" s="1"/>
  <c r="O4161" i="11"/>
  <c r="P4145" i="11"/>
  <c r="Q4145" i="11" s="1"/>
  <c r="O4145" i="11"/>
  <c r="P4129" i="11"/>
  <c r="Q4129" i="11" s="1"/>
  <c r="O4129" i="11"/>
  <c r="P4113" i="11"/>
  <c r="Q4113" i="11" s="1"/>
  <c r="O4113" i="11"/>
  <c r="P4097" i="11"/>
  <c r="Q4097" i="11" s="1"/>
  <c r="O4097" i="11"/>
  <c r="P4081" i="11"/>
  <c r="Q4081" i="11" s="1"/>
  <c r="O4081" i="11"/>
  <c r="P4065" i="11"/>
  <c r="Q4065" i="11" s="1"/>
  <c r="O4065" i="11"/>
  <c r="P4049" i="11"/>
  <c r="Q4049" i="11" s="1"/>
  <c r="O4049" i="11"/>
  <c r="P4033" i="11"/>
  <c r="Q4033" i="11" s="1"/>
  <c r="O4033" i="11"/>
  <c r="P4017" i="11"/>
  <c r="Q4017" i="11" s="1"/>
  <c r="O4017" i="11"/>
  <c r="P4001" i="11"/>
  <c r="Q4001" i="11" s="1"/>
  <c r="O4001" i="11"/>
  <c r="P3985" i="11"/>
  <c r="Q3985" i="11" s="1"/>
  <c r="O3985" i="11"/>
  <c r="P3969" i="11"/>
  <c r="Q3969" i="11" s="1"/>
  <c r="O3969" i="11"/>
  <c r="P3953" i="11"/>
  <c r="Q3953" i="11" s="1"/>
  <c r="O3953" i="11"/>
  <c r="P3937" i="11"/>
  <c r="Q3937" i="11" s="1"/>
  <c r="O3937" i="11"/>
  <c r="P3921" i="11"/>
  <c r="Q3921" i="11" s="1"/>
  <c r="O3921" i="11"/>
  <c r="P3905" i="11"/>
  <c r="Q3905" i="11" s="1"/>
  <c r="O3905" i="11"/>
  <c r="P3889" i="11"/>
  <c r="Q3889" i="11" s="1"/>
  <c r="O3889" i="11"/>
  <c r="P3873" i="11"/>
  <c r="Q3873" i="11" s="1"/>
  <c r="O3873" i="11"/>
  <c r="P3857" i="11"/>
  <c r="Q3857" i="11" s="1"/>
  <c r="O3857" i="11"/>
  <c r="P3841" i="11"/>
  <c r="Q3841" i="11" s="1"/>
  <c r="O3841" i="11"/>
  <c r="P3825" i="11"/>
  <c r="Q3825" i="11" s="1"/>
  <c r="O3825" i="11"/>
  <c r="P3809" i="11"/>
  <c r="Q3809" i="11" s="1"/>
  <c r="O3809" i="11"/>
  <c r="P3793" i="11"/>
  <c r="Q3793" i="11" s="1"/>
  <c r="O3793" i="11"/>
  <c r="P3777" i="11"/>
  <c r="Q3777" i="11" s="1"/>
  <c r="O3777" i="11"/>
  <c r="P3761" i="11"/>
  <c r="Q3761" i="11" s="1"/>
  <c r="O3761" i="11"/>
  <c r="P3745" i="11"/>
  <c r="Q3745" i="11" s="1"/>
  <c r="O3745" i="11"/>
  <c r="P3729" i="11"/>
  <c r="Q3729" i="11" s="1"/>
  <c r="O3729" i="11"/>
  <c r="P3713" i="11"/>
  <c r="Q3713" i="11" s="1"/>
  <c r="O3713" i="11"/>
  <c r="P3697" i="11"/>
  <c r="Q3697" i="11" s="1"/>
  <c r="O3697" i="11"/>
  <c r="P3681" i="11"/>
  <c r="Q3681" i="11" s="1"/>
  <c r="O3681" i="11"/>
  <c r="P3665" i="11"/>
  <c r="Q3665" i="11" s="1"/>
  <c r="O3665" i="11"/>
  <c r="P3649" i="11"/>
  <c r="Q3649" i="11" s="1"/>
  <c r="O3649" i="11"/>
  <c r="P3633" i="11"/>
  <c r="Q3633" i="11" s="1"/>
  <c r="O3633" i="11"/>
  <c r="P3617" i="11"/>
  <c r="Q3617" i="11" s="1"/>
  <c r="O3617" i="11"/>
  <c r="P3601" i="11"/>
  <c r="Q3601" i="11" s="1"/>
  <c r="O3601" i="11"/>
  <c r="P3585" i="11"/>
  <c r="Q3585" i="11" s="1"/>
  <c r="O3585" i="11"/>
  <c r="P3569" i="11"/>
  <c r="Q3569" i="11" s="1"/>
  <c r="O3569" i="11"/>
  <c r="P3553" i="11"/>
  <c r="Q3553" i="11" s="1"/>
  <c r="O3553" i="11"/>
  <c r="P3537" i="11"/>
  <c r="Q3537" i="11" s="1"/>
  <c r="O3537" i="11"/>
  <c r="P3521" i="11"/>
  <c r="Q3521" i="11" s="1"/>
  <c r="O3521" i="11"/>
  <c r="P3505" i="11"/>
  <c r="Q3505" i="11" s="1"/>
  <c r="O3505" i="11"/>
  <c r="P3489" i="11"/>
  <c r="Q3489" i="11" s="1"/>
  <c r="O3489" i="11"/>
  <c r="P3473" i="11"/>
  <c r="Q3473" i="11" s="1"/>
  <c r="O3473" i="11"/>
  <c r="P3457" i="11"/>
  <c r="Q3457" i="11" s="1"/>
  <c r="O3457" i="11"/>
  <c r="P3441" i="11"/>
  <c r="Q3441" i="11" s="1"/>
  <c r="O3441" i="11"/>
  <c r="P3425" i="11"/>
  <c r="Q3425" i="11" s="1"/>
  <c r="O3425" i="11"/>
  <c r="P3409" i="11"/>
  <c r="Q3409" i="11" s="1"/>
  <c r="O3409" i="11"/>
  <c r="P3393" i="11"/>
  <c r="Q3393" i="11" s="1"/>
  <c r="O3393" i="11"/>
  <c r="P3377" i="11"/>
  <c r="Q3377" i="11" s="1"/>
  <c r="O3377" i="11"/>
  <c r="P3361" i="11"/>
  <c r="Q3361" i="11" s="1"/>
  <c r="O3361" i="11"/>
  <c r="P3345" i="11"/>
  <c r="Q3345" i="11" s="1"/>
  <c r="O3345" i="11"/>
  <c r="P3329" i="11"/>
  <c r="Q3329" i="11" s="1"/>
  <c r="O3329" i="11"/>
  <c r="P3313" i="11"/>
  <c r="Q3313" i="11" s="1"/>
  <c r="O3313" i="11"/>
  <c r="P3297" i="11"/>
  <c r="Q3297" i="11" s="1"/>
  <c r="O3297" i="11"/>
  <c r="P3281" i="11"/>
  <c r="Q3281" i="11" s="1"/>
  <c r="O3281" i="11"/>
  <c r="P3265" i="11"/>
  <c r="Q3265" i="11" s="1"/>
  <c r="O3265" i="11"/>
  <c r="P3249" i="11"/>
  <c r="Q3249" i="11" s="1"/>
  <c r="O3249" i="11"/>
  <c r="P3233" i="11"/>
  <c r="Q3233" i="11" s="1"/>
  <c r="O3233" i="11"/>
  <c r="P3217" i="11"/>
  <c r="Q3217" i="11" s="1"/>
  <c r="O3217" i="11"/>
  <c r="P3201" i="11"/>
  <c r="Q3201" i="11" s="1"/>
  <c r="O3201" i="11"/>
  <c r="P3185" i="11"/>
  <c r="Q3185" i="11" s="1"/>
  <c r="O3185" i="11"/>
  <c r="P3169" i="11"/>
  <c r="Q3169" i="11" s="1"/>
  <c r="O3169" i="11"/>
  <c r="P3153" i="11"/>
  <c r="Q3153" i="11" s="1"/>
  <c r="O3153" i="11"/>
  <c r="P3137" i="11"/>
  <c r="Q3137" i="11" s="1"/>
  <c r="O3137" i="11"/>
  <c r="P3121" i="11"/>
  <c r="Q3121" i="11" s="1"/>
  <c r="O3121" i="11"/>
  <c r="P3105" i="11"/>
  <c r="Q3105" i="11" s="1"/>
  <c r="O3105" i="11"/>
  <c r="P3089" i="11"/>
  <c r="Q3089" i="11" s="1"/>
  <c r="O3089" i="11"/>
  <c r="P3073" i="11"/>
  <c r="Q3073" i="11" s="1"/>
  <c r="O3073" i="11"/>
  <c r="P3057" i="11"/>
  <c r="Q3057" i="11" s="1"/>
  <c r="O3057" i="11"/>
  <c r="P3041" i="11"/>
  <c r="Q3041" i="11" s="1"/>
  <c r="O3041" i="11"/>
  <c r="P3025" i="11"/>
  <c r="Q3025" i="11" s="1"/>
  <c r="O3025" i="11"/>
  <c r="P3009" i="11"/>
  <c r="Q3009" i="11" s="1"/>
  <c r="O3009" i="11"/>
  <c r="P2993" i="11"/>
  <c r="Q2993" i="11" s="1"/>
  <c r="O2993" i="11"/>
  <c r="P2977" i="11"/>
  <c r="Q2977" i="11" s="1"/>
  <c r="O2977" i="11"/>
  <c r="P2961" i="11"/>
  <c r="Q2961" i="11" s="1"/>
  <c r="O2961" i="11"/>
  <c r="P2945" i="11"/>
  <c r="Q2945" i="11" s="1"/>
  <c r="O2945" i="11"/>
  <c r="P2929" i="11"/>
  <c r="Q2929" i="11" s="1"/>
  <c r="O2929" i="11"/>
  <c r="P2913" i="11"/>
  <c r="Q2913" i="11" s="1"/>
  <c r="O2913" i="11"/>
  <c r="P2897" i="11"/>
  <c r="Q2897" i="11" s="1"/>
  <c r="O2897" i="11"/>
  <c r="P2881" i="11"/>
  <c r="Q2881" i="11" s="1"/>
  <c r="O2881" i="11"/>
  <c r="P2865" i="11"/>
  <c r="Q2865" i="11" s="1"/>
  <c r="O2865" i="11"/>
  <c r="P2849" i="11"/>
  <c r="Q2849" i="11" s="1"/>
  <c r="O2849" i="11"/>
  <c r="P2833" i="11"/>
  <c r="Q2833" i="11" s="1"/>
  <c r="O2833" i="11"/>
  <c r="P2817" i="11"/>
  <c r="Q2817" i="11" s="1"/>
  <c r="O2817" i="11"/>
  <c r="P2801" i="11"/>
  <c r="Q2801" i="11" s="1"/>
  <c r="O2801" i="11"/>
  <c r="P2785" i="11"/>
  <c r="Q2785" i="11" s="1"/>
  <c r="O2785" i="11"/>
  <c r="P2769" i="11"/>
  <c r="Q2769" i="11" s="1"/>
  <c r="O2769" i="11"/>
  <c r="P2753" i="11"/>
  <c r="Q2753" i="11" s="1"/>
  <c r="O2753" i="11"/>
  <c r="P2737" i="11"/>
  <c r="Q2737" i="11" s="1"/>
  <c r="O2737" i="11"/>
  <c r="P2721" i="11"/>
  <c r="Q2721" i="11" s="1"/>
  <c r="O2721" i="11"/>
  <c r="P2705" i="11"/>
  <c r="Q2705" i="11" s="1"/>
  <c r="O2705" i="11"/>
  <c r="P2689" i="11"/>
  <c r="Q2689" i="11" s="1"/>
  <c r="O2689" i="11"/>
  <c r="P2673" i="11"/>
  <c r="Q2673" i="11" s="1"/>
  <c r="O2673" i="11"/>
  <c r="P2657" i="11"/>
  <c r="Q2657" i="11" s="1"/>
  <c r="O2657" i="11"/>
  <c r="P2641" i="11"/>
  <c r="Q2641" i="11" s="1"/>
  <c r="O2641" i="11"/>
  <c r="P2625" i="11"/>
  <c r="Q2625" i="11" s="1"/>
  <c r="O2625" i="11"/>
  <c r="P2609" i="11"/>
  <c r="Q2609" i="11" s="1"/>
  <c r="O2609" i="11"/>
  <c r="P2593" i="11"/>
  <c r="Q2593" i="11" s="1"/>
  <c r="O2593" i="11"/>
  <c r="P2577" i="11"/>
  <c r="Q2577" i="11" s="1"/>
  <c r="O2577" i="11"/>
  <c r="P2561" i="11"/>
  <c r="Q2561" i="11" s="1"/>
  <c r="O2561" i="11"/>
  <c r="P2545" i="11"/>
  <c r="Q2545" i="11" s="1"/>
  <c r="O2545" i="11"/>
  <c r="P2529" i="11"/>
  <c r="Q2529" i="11" s="1"/>
  <c r="O2529" i="11"/>
  <c r="P2513" i="11"/>
  <c r="Q2513" i="11" s="1"/>
  <c r="O2513" i="11"/>
  <c r="P2497" i="11"/>
  <c r="Q2497" i="11" s="1"/>
  <c r="O2497" i="11"/>
  <c r="P2481" i="11"/>
  <c r="Q2481" i="11" s="1"/>
  <c r="O2481" i="11"/>
  <c r="P2465" i="11"/>
  <c r="Q2465" i="11" s="1"/>
  <c r="O2465" i="11"/>
  <c r="P2449" i="11"/>
  <c r="Q2449" i="11" s="1"/>
  <c r="O2449" i="11"/>
  <c r="P2433" i="11"/>
  <c r="Q2433" i="11" s="1"/>
  <c r="O2433" i="11"/>
  <c r="P2417" i="11"/>
  <c r="Q2417" i="11" s="1"/>
  <c r="O2417" i="11"/>
  <c r="P2401" i="11"/>
  <c r="Q2401" i="11" s="1"/>
  <c r="O2401" i="11"/>
  <c r="P2385" i="11"/>
  <c r="Q2385" i="11" s="1"/>
  <c r="O2385" i="11"/>
  <c r="P2369" i="11"/>
  <c r="Q2369" i="11" s="1"/>
  <c r="O2369" i="11"/>
  <c r="P2353" i="11"/>
  <c r="Q2353" i="11" s="1"/>
  <c r="O2353" i="11"/>
  <c r="P2337" i="11"/>
  <c r="Q2337" i="11" s="1"/>
  <c r="O2337" i="11"/>
  <c r="P2321" i="11"/>
  <c r="Q2321" i="11" s="1"/>
  <c r="O2321" i="11"/>
  <c r="P2305" i="11"/>
  <c r="Q2305" i="11" s="1"/>
  <c r="O2305" i="11"/>
  <c r="P2289" i="11"/>
  <c r="Q2289" i="11" s="1"/>
  <c r="O2289" i="11"/>
  <c r="P2273" i="11"/>
  <c r="Q2273" i="11" s="1"/>
  <c r="O2273" i="11"/>
  <c r="P2257" i="11"/>
  <c r="Q2257" i="11" s="1"/>
  <c r="O2257" i="11"/>
  <c r="P2241" i="11"/>
  <c r="Q2241" i="11" s="1"/>
  <c r="O2241" i="11"/>
  <c r="P2225" i="11"/>
  <c r="Q2225" i="11" s="1"/>
  <c r="O2225" i="11"/>
  <c r="P2209" i="11"/>
  <c r="Q2209" i="11" s="1"/>
  <c r="O2209" i="11"/>
  <c r="P2193" i="11"/>
  <c r="Q2193" i="11" s="1"/>
  <c r="O2193" i="11"/>
  <c r="P2177" i="11"/>
  <c r="Q2177" i="11" s="1"/>
  <c r="O2177" i="11"/>
  <c r="P2161" i="11"/>
  <c r="Q2161" i="11" s="1"/>
  <c r="O2161" i="11"/>
  <c r="P2145" i="11"/>
  <c r="Q2145" i="11" s="1"/>
  <c r="O2145" i="11"/>
  <c r="P2129" i="11"/>
  <c r="Q2129" i="11" s="1"/>
  <c r="O2129" i="11"/>
  <c r="P2113" i="11"/>
  <c r="Q2113" i="11" s="1"/>
  <c r="O2113" i="11"/>
  <c r="P2097" i="11"/>
  <c r="Q2097" i="11" s="1"/>
  <c r="O2097" i="11"/>
  <c r="P2081" i="11"/>
  <c r="Q2081" i="11" s="1"/>
  <c r="O2081" i="11"/>
  <c r="P2065" i="11"/>
  <c r="Q2065" i="11" s="1"/>
  <c r="O2065" i="11"/>
  <c r="P2049" i="11"/>
  <c r="Q2049" i="11" s="1"/>
  <c r="O2049" i="11"/>
  <c r="P2033" i="11"/>
  <c r="Q2033" i="11" s="1"/>
  <c r="O2033" i="11"/>
  <c r="P2017" i="11"/>
  <c r="Q2017" i="11" s="1"/>
  <c r="O2017" i="11"/>
  <c r="P2001" i="11"/>
  <c r="Q2001" i="11" s="1"/>
  <c r="O2001" i="11"/>
  <c r="P1985" i="11"/>
  <c r="Q1985" i="11" s="1"/>
  <c r="O1985" i="11"/>
  <c r="P1969" i="11"/>
  <c r="Q1969" i="11" s="1"/>
  <c r="O1969" i="11"/>
  <c r="P1953" i="11"/>
  <c r="Q1953" i="11" s="1"/>
  <c r="O1953" i="11"/>
  <c r="P1937" i="11"/>
  <c r="Q1937" i="11" s="1"/>
  <c r="O1937" i="11"/>
  <c r="P1921" i="11"/>
  <c r="Q1921" i="11" s="1"/>
  <c r="O1921" i="11"/>
  <c r="P1905" i="11"/>
  <c r="Q1905" i="11" s="1"/>
  <c r="O1905" i="11"/>
  <c r="P1889" i="11"/>
  <c r="Q1889" i="11" s="1"/>
  <c r="O1889" i="11"/>
  <c r="P1873" i="11"/>
  <c r="Q1873" i="11" s="1"/>
  <c r="O1873" i="11"/>
  <c r="P1857" i="11"/>
  <c r="Q1857" i="11" s="1"/>
  <c r="O1857" i="11"/>
  <c r="P1841" i="11"/>
  <c r="Q1841" i="11" s="1"/>
  <c r="O1841" i="11"/>
  <c r="P1825" i="11"/>
  <c r="Q1825" i="11" s="1"/>
  <c r="O1825" i="11"/>
  <c r="P1809" i="11"/>
  <c r="Q1809" i="11" s="1"/>
  <c r="O1809" i="11"/>
  <c r="P1793" i="11"/>
  <c r="Q1793" i="11" s="1"/>
  <c r="O1793" i="11"/>
  <c r="P1777" i="11"/>
  <c r="Q1777" i="11" s="1"/>
  <c r="O1777" i="11"/>
  <c r="P1761" i="11"/>
  <c r="Q1761" i="11" s="1"/>
  <c r="O1761" i="11"/>
  <c r="P1745" i="11"/>
  <c r="Q1745" i="11" s="1"/>
  <c r="O1745" i="11"/>
  <c r="P1729" i="11"/>
  <c r="Q1729" i="11" s="1"/>
  <c r="O1729" i="11"/>
  <c r="P1713" i="11"/>
  <c r="Q1713" i="11" s="1"/>
  <c r="O1713" i="11"/>
  <c r="P1697" i="11"/>
  <c r="Q1697" i="11" s="1"/>
  <c r="O1697" i="11"/>
  <c r="P1681" i="11"/>
  <c r="Q1681" i="11" s="1"/>
  <c r="O1681" i="11"/>
  <c r="P1665" i="11"/>
  <c r="Q1665" i="11" s="1"/>
  <c r="O1665" i="11"/>
  <c r="P1649" i="11"/>
  <c r="Q1649" i="11" s="1"/>
  <c r="O1649" i="11"/>
  <c r="P1633" i="11"/>
  <c r="Q1633" i="11" s="1"/>
  <c r="O1633" i="11"/>
  <c r="P1617" i="11"/>
  <c r="Q1617" i="11" s="1"/>
  <c r="O1617" i="11"/>
  <c r="P1601" i="11"/>
  <c r="Q1601" i="11" s="1"/>
  <c r="O1601" i="11"/>
  <c r="P1585" i="11"/>
  <c r="Q1585" i="11" s="1"/>
  <c r="O1585" i="11"/>
  <c r="P1569" i="11"/>
  <c r="Q1569" i="11" s="1"/>
  <c r="O1569" i="11"/>
  <c r="P1553" i="11"/>
  <c r="Q1553" i="11" s="1"/>
  <c r="O1553" i="11"/>
  <c r="P1537" i="11"/>
  <c r="Q1537" i="11" s="1"/>
  <c r="O1537" i="11"/>
  <c r="P1521" i="11"/>
  <c r="Q1521" i="11" s="1"/>
  <c r="O1521" i="11"/>
  <c r="P1505" i="11"/>
  <c r="Q1505" i="11" s="1"/>
  <c r="O1505" i="11"/>
  <c r="P1489" i="11"/>
  <c r="Q1489" i="11" s="1"/>
  <c r="O1489" i="11"/>
  <c r="P1473" i="11"/>
  <c r="Q1473" i="11" s="1"/>
  <c r="O1473" i="11"/>
  <c r="P1457" i="11"/>
  <c r="Q1457" i="11" s="1"/>
  <c r="O1457" i="11"/>
  <c r="P1441" i="11"/>
  <c r="Q1441" i="11" s="1"/>
  <c r="O1441" i="11"/>
  <c r="P1425" i="11"/>
  <c r="Q1425" i="11" s="1"/>
  <c r="O1425" i="11"/>
  <c r="P1409" i="11"/>
  <c r="Q1409" i="11" s="1"/>
  <c r="O1409" i="11"/>
  <c r="P1393" i="11"/>
  <c r="Q1393" i="11" s="1"/>
  <c r="O1393" i="11"/>
  <c r="P1377" i="11"/>
  <c r="Q1377" i="11" s="1"/>
  <c r="O1377" i="11"/>
  <c r="P1361" i="11"/>
  <c r="Q1361" i="11" s="1"/>
  <c r="O1361" i="11"/>
  <c r="P1345" i="11"/>
  <c r="Q1345" i="11" s="1"/>
  <c r="O1345" i="11"/>
  <c r="P1329" i="11"/>
  <c r="Q1329" i="11" s="1"/>
  <c r="O1329" i="11"/>
  <c r="P1313" i="11"/>
  <c r="Q1313" i="11" s="1"/>
  <c r="O1313" i="11"/>
  <c r="P1297" i="11"/>
  <c r="Q1297" i="11" s="1"/>
  <c r="O1297" i="11"/>
  <c r="P1281" i="11"/>
  <c r="Q1281" i="11" s="1"/>
  <c r="O1281" i="11"/>
  <c r="P1265" i="11"/>
  <c r="Q1265" i="11" s="1"/>
  <c r="O1265" i="11"/>
  <c r="P1249" i="11"/>
  <c r="Q1249" i="11" s="1"/>
  <c r="O1249" i="11"/>
  <c r="P1233" i="11"/>
  <c r="Q1233" i="11" s="1"/>
  <c r="O1233" i="11"/>
  <c r="P1217" i="11"/>
  <c r="Q1217" i="11" s="1"/>
  <c r="O1217" i="11"/>
  <c r="P1201" i="11"/>
  <c r="Q1201" i="11" s="1"/>
  <c r="O1201" i="11"/>
  <c r="P1185" i="11"/>
  <c r="Q1185" i="11" s="1"/>
  <c r="O1185" i="11"/>
  <c r="P1169" i="11"/>
  <c r="Q1169" i="11" s="1"/>
  <c r="O1169" i="11"/>
  <c r="P1153" i="11"/>
  <c r="Q1153" i="11" s="1"/>
  <c r="O1153" i="11"/>
  <c r="P1137" i="11"/>
  <c r="Q1137" i="11" s="1"/>
  <c r="O1137" i="11"/>
  <c r="P1121" i="11"/>
  <c r="Q1121" i="11" s="1"/>
  <c r="O1121" i="11"/>
  <c r="P1105" i="11"/>
  <c r="Q1105" i="11" s="1"/>
  <c r="O1105" i="11"/>
  <c r="P1089" i="11"/>
  <c r="Q1089" i="11" s="1"/>
  <c r="O1089" i="11"/>
  <c r="P1073" i="11"/>
  <c r="Q1073" i="11" s="1"/>
  <c r="O1073" i="11"/>
  <c r="P1057" i="11"/>
  <c r="Q1057" i="11" s="1"/>
  <c r="O1057" i="11"/>
  <c r="P1041" i="11"/>
  <c r="Q1041" i="11" s="1"/>
  <c r="O1041" i="11"/>
  <c r="P1025" i="11"/>
  <c r="Q1025" i="11" s="1"/>
  <c r="O1025" i="11"/>
  <c r="P1009" i="11"/>
  <c r="Q1009" i="11" s="1"/>
  <c r="O1009" i="11"/>
  <c r="P993" i="11"/>
  <c r="Q993" i="11" s="1"/>
  <c r="O993" i="11"/>
  <c r="P977" i="11"/>
  <c r="Q977" i="11" s="1"/>
  <c r="O977" i="11"/>
  <c r="P961" i="11"/>
  <c r="Q961" i="11" s="1"/>
  <c r="O961" i="11"/>
  <c r="P945" i="11"/>
  <c r="Q945" i="11" s="1"/>
  <c r="O945" i="11"/>
  <c r="P929" i="11"/>
  <c r="Q929" i="11" s="1"/>
  <c r="O929" i="11"/>
  <c r="P913" i="11"/>
  <c r="Q913" i="11" s="1"/>
  <c r="O913" i="11"/>
  <c r="P897" i="11"/>
  <c r="Q897" i="11" s="1"/>
  <c r="O897" i="11"/>
  <c r="P881" i="11"/>
  <c r="Q881" i="11" s="1"/>
  <c r="O881" i="11"/>
  <c r="P865" i="11"/>
  <c r="Q865" i="11" s="1"/>
  <c r="O865" i="11"/>
  <c r="P849" i="11"/>
  <c r="Q849" i="11" s="1"/>
  <c r="O849" i="11"/>
  <c r="P833" i="11"/>
  <c r="Q833" i="11" s="1"/>
  <c r="O833" i="11"/>
  <c r="P817" i="11"/>
  <c r="Q817" i="11" s="1"/>
  <c r="O817" i="11"/>
  <c r="P801" i="11"/>
  <c r="Q801" i="11" s="1"/>
  <c r="O801" i="11"/>
  <c r="P785" i="11"/>
  <c r="Q785" i="11" s="1"/>
  <c r="O785" i="11"/>
  <c r="P769" i="11"/>
  <c r="Q769" i="11" s="1"/>
  <c r="O769" i="11"/>
  <c r="P753" i="11"/>
  <c r="Q753" i="11" s="1"/>
  <c r="O753" i="11"/>
  <c r="P737" i="11"/>
  <c r="Q737" i="11" s="1"/>
  <c r="O737" i="11"/>
  <c r="P721" i="11"/>
  <c r="Q721" i="11" s="1"/>
  <c r="O721" i="11"/>
  <c r="P705" i="11"/>
  <c r="Q705" i="11" s="1"/>
  <c r="O705" i="11"/>
  <c r="P689" i="11"/>
  <c r="Q689" i="11" s="1"/>
  <c r="O689" i="11"/>
  <c r="P673" i="11"/>
  <c r="Q673" i="11" s="1"/>
  <c r="O673" i="11"/>
  <c r="P657" i="11"/>
  <c r="Q657" i="11" s="1"/>
  <c r="O657" i="11"/>
  <c r="P641" i="11"/>
  <c r="Q641" i="11" s="1"/>
  <c r="O641" i="11"/>
  <c r="P625" i="11"/>
  <c r="Q625" i="11" s="1"/>
  <c r="O625" i="11"/>
  <c r="P609" i="11"/>
  <c r="Q609" i="11" s="1"/>
  <c r="O609" i="11"/>
  <c r="P593" i="11"/>
  <c r="Q593" i="11" s="1"/>
  <c r="O593" i="11"/>
  <c r="P577" i="11"/>
  <c r="Q577" i="11" s="1"/>
  <c r="O577" i="11"/>
  <c r="P561" i="11"/>
  <c r="Q561" i="11" s="1"/>
  <c r="O561" i="11"/>
  <c r="P545" i="11"/>
  <c r="Q545" i="11" s="1"/>
  <c r="O545" i="11"/>
  <c r="P529" i="11"/>
  <c r="Q529" i="11" s="1"/>
  <c r="O529" i="11"/>
  <c r="P513" i="11"/>
  <c r="Q513" i="11" s="1"/>
  <c r="O513" i="11"/>
  <c r="P497" i="11"/>
  <c r="Q497" i="11" s="1"/>
  <c r="O497" i="11"/>
  <c r="P481" i="11"/>
  <c r="Q481" i="11" s="1"/>
  <c r="O481" i="11"/>
  <c r="P465" i="11"/>
  <c r="Q465" i="11" s="1"/>
  <c r="O465" i="11"/>
  <c r="P449" i="11"/>
  <c r="Q449" i="11" s="1"/>
  <c r="O449" i="11"/>
  <c r="P433" i="11"/>
  <c r="Q433" i="11" s="1"/>
  <c r="O433" i="11"/>
  <c r="P417" i="11"/>
  <c r="Q417" i="11" s="1"/>
  <c r="O417" i="11"/>
  <c r="P401" i="11"/>
  <c r="Q401" i="11" s="1"/>
  <c r="O401" i="11"/>
  <c r="P385" i="11"/>
  <c r="Q385" i="11" s="1"/>
  <c r="O385" i="11"/>
  <c r="P369" i="11"/>
  <c r="Q369" i="11" s="1"/>
  <c r="O369" i="11"/>
  <c r="P353" i="11"/>
  <c r="Q353" i="11" s="1"/>
  <c r="O353" i="11"/>
  <c r="P337" i="11"/>
  <c r="Q337" i="11" s="1"/>
  <c r="O337" i="11"/>
  <c r="P321" i="11"/>
  <c r="Q321" i="11" s="1"/>
  <c r="O321" i="11"/>
  <c r="P305" i="11"/>
  <c r="Q305" i="11" s="1"/>
  <c r="O305" i="11"/>
  <c r="P289" i="11"/>
  <c r="Q289" i="11" s="1"/>
  <c r="O289" i="11"/>
  <c r="P273" i="11"/>
  <c r="Q273" i="11" s="1"/>
  <c r="O273" i="11"/>
  <c r="P257" i="11"/>
  <c r="Q257" i="11" s="1"/>
  <c r="O257" i="11"/>
  <c r="P241" i="11"/>
  <c r="Q241" i="11" s="1"/>
  <c r="O241" i="11"/>
  <c r="P225" i="11"/>
  <c r="Q225" i="11" s="1"/>
  <c r="O225" i="11"/>
  <c r="P209" i="11"/>
  <c r="Q209" i="11" s="1"/>
  <c r="O209" i="11"/>
  <c r="P193" i="11"/>
  <c r="Q193" i="11" s="1"/>
  <c r="O193" i="11"/>
  <c r="P177" i="11"/>
  <c r="Q177" i="11" s="1"/>
  <c r="O177" i="11"/>
  <c r="P161" i="11"/>
  <c r="Q161" i="11" s="1"/>
  <c r="O161" i="11"/>
  <c r="P145" i="11"/>
  <c r="Q145" i="11" s="1"/>
  <c r="O145" i="11"/>
  <c r="P129" i="11"/>
  <c r="Q129" i="11" s="1"/>
  <c r="O129" i="11"/>
  <c r="P113" i="11"/>
  <c r="Q113" i="11" s="1"/>
  <c r="O113" i="11"/>
  <c r="P97" i="11"/>
  <c r="Q97" i="11" s="1"/>
  <c r="O97" i="11"/>
  <c r="P81" i="11"/>
  <c r="Q81" i="11" s="1"/>
  <c r="O81" i="11"/>
  <c r="P8224" i="11"/>
  <c r="Q8224" i="11" s="1"/>
  <c r="O8224" i="11"/>
  <c r="P8208" i="11"/>
  <c r="Q8208" i="11" s="1"/>
  <c r="O8208" i="11"/>
  <c r="P8192" i="11"/>
  <c r="Q8192" i="11" s="1"/>
  <c r="O8192" i="11"/>
  <c r="P8176" i="11"/>
  <c r="Q8176" i="11" s="1"/>
  <c r="O8176" i="11"/>
  <c r="P8160" i="11"/>
  <c r="Q8160" i="11" s="1"/>
  <c r="O8160" i="11"/>
  <c r="P8144" i="11"/>
  <c r="Q8144" i="11" s="1"/>
  <c r="O8144" i="11"/>
  <c r="P8128" i="11"/>
  <c r="Q8128" i="11" s="1"/>
  <c r="O8128" i="11"/>
  <c r="P8112" i="11"/>
  <c r="Q8112" i="11" s="1"/>
  <c r="O8112" i="11"/>
  <c r="P8096" i="11"/>
  <c r="Q8096" i="11" s="1"/>
  <c r="O8096" i="11"/>
  <c r="P8080" i="11"/>
  <c r="Q8080" i="11" s="1"/>
  <c r="O8080" i="11"/>
  <c r="P8064" i="11"/>
  <c r="Q8064" i="11" s="1"/>
  <c r="O8064" i="11"/>
  <c r="P8048" i="11"/>
  <c r="Q8048" i="11" s="1"/>
  <c r="O8048" i="11"/>
  <c r="P8032" i="11"/>
  <c r="Q8032" i="11" s="1"/>
  <c r="O8032" i="11"/>
  <c r="P8016" i="11"/>
  <c r="Q8016" i="11" s="1"/>
  <c r="O8016" i="11"/>
  <c r="P8000" i="11"/>
  <c r="Q8000" i="11" s="1"/>
  <c r="O8000" i="11"/>
  <c r="P7984" i="11"/>
  <c r="Q7984" i="11" s="1"/>
  <c r="O7984" i="11"/>
  <c r="P7968" i="11"/>
  <c r="Q7968" i="11" s="1"/>
  <c r="O7968" i="11"/>
  <c r="P7952" i="11"/>
  <c r="Q7952" i="11" s="1"/>
  <c r="O7952" i="11"/>
  <c r="P7936" i="11"/>
  <c r="Q7936" i="11" s="1"/>
  <c r="O7936" i="11"/>
  <c r="P7920" i="11"/>
  <c r="Q7920" i="11" s="1"/>
  <c r="O7920" i="11"/>
  <c r="P7904" i="11"/>
  <c r="Q7904" i="11" s="1"/>
  <c r="O7904" i="11"/>
  <c r="P7888" i="11"/>
  <c r="Q7888" i="11" s="1"/>
  <c r="O7888" i="11"/>
  <c r="P7872" i="11"/>
  <c r="Q7872" i="11" s="1"/>
  <c r="O7872" i="11"/>
  <c r="P7856" i="11"/>
  <c r="Q7856" i="11" s="1"/>
  <c r="O7856" i="11"/>
  <c r="P7840" i="11"/>
  <c r="Q7840" i="11" s="1"/>
  <c r="O7840" i="11"/>
  <c r="P7824" i="11"/>
  <c r="Q7824" i="11" s="1"/>
  <c r="O7824" i="11"/>
  <c r="P7808" i="11"/>
  <c r="Q7808" i="11" s="1"/>
  <c r="O7808" i="11"/>
  <c r="P7792" i="11"/>
  <c r="Q7792" i="11" s="1"/>
  <c r="O7792" i="11"/>
  <c r="P7776" i="11"/>
  <c r="Q7776" i="11" s="1"/>
  <c r="O7776" i="11"/>
  <c r="P7760" i="11"/>
  <c r="Q7760" i="11" s="1"/>
  <c r="O7760" i="11"/>
  <c r="P7744" i="11"/>
  <c r="Q7744" i="11" s="1"/>
  <c r="O7744" i="11"/>
  <c r="P7728" i="11"/>
  <c r="Q7728" i="11" s="1"/>
  <c r="O7728" i="11"/>
  <c r="P7712" i="11"/>
  <c r="Q7712" i="11" s="1"/>
  <c r="O7712" i="11"/>
  <c r="P7696" i="11"/>
  <c r="Q7696" i="11" s="1"/>
  <c r="O7696" i="11"/>
  <c r="P7680" i="11"/>
  <c r="Q7680" i="11" s="1"/>
  <c r="O7680" i="11"/>
  <c r="P7664" i="11"/>
  <c r="Q7664" i="11" s="1"/>
  <c r="O7664" i="11"/>
  <c r="P7648" i="11"/>
  <c r="Q7648" i="11" s="1"/>
  <c r="O7648" i="11"/>
  <c r="P7632" i="11"/>
  <c r="Q7632" i="11" s="1"/>
  <c r="O7632" i="11"/>
  <c r="P7616" i="11"/>
  <c r="Q7616" i="11" s="1"/>
  <c r="O7616" i="11"/>
  <c r="P7600" i="11"/>
  <c r="Q7600" i="11" s="1"/>
  <c r="O7600" i="11"/>
  <c r="P7584" i="11"/>
  <c r="Q7584" i="11" s="1"/>
  <c r="O7584" i="11"/>
  <c r="P7568" i="11"/>
  <c r="Q7568" i="11" s="1"/>
  <c r="O7568" i="11"/>
  <c r="P7552" i="11"/>
  <c r="Q7552" i="11" s="1"/>
  <c r="O7552" i="11"/>
  <c r="P7536" i="11"/>
  <c r="Q7536" i="11" s="1"/>
  <c r="O7536" i="11"/>
  <c r="P7520" i="11"/>
  <c r="Q7520" i="11" s="1"/>
  <c r="O7520" i="11"/>
  <c r="P7504" i="11"/>
  <c r="Q7504" i="11" s="1"/>
  <c r="O7504" i="11"/>
  <c r="P7488" i="11"/>
  <c r="Q7488" i="11" s="1"/>
  <c r="O7488" i="11"/>
  <c r="P7472" i="11"/>
  <c r="Q7472" i="11" s="1"/>
  <c r="O7472" i="11"/>
  <c r="P7456" i="11"/>
  <c r="Q7456" i="11" s="1"/>
  <c r="O7456" i="11"/>
  <c r="P7440" i="11"/>
  <c r="Q7440" i="11" s="1"/>
  <c r="O7440" i="11"/>
  <c r="P7424" i="11"/>
  <c r="Q7424" i="11" s="1"/>
  <c r="O7424" i="11"/>
  <c r="P7408" i="11"/>
  <c r="Q7408" i="11" s="1"/>
  <c r="O7408" i="11"/>
  <c r="P7392" i="11"/>
  <c r="Q7392" i="11" s="1"/>
  <c r="O7392" i="11"/>
  <c r="P7376" i="11"/>
  <c r="Q7376" i="11" s="1"/>
  <c r="O7376" i="11"/>
  <c r="P7360" i="11"/>
  <c r="Q7360" i="11" s="1"/>
  <c r="O7360" i="11"/>
  <c r="P7344" i="11"/>
  <c r="Q7344" i="11" s="1"/>
  <c r="O7344" i="11"/>
  <c r="P7328" i="11"/>
  <c r="Q7328" i="11" s="1"/>
  <c r="O7328" i="11"/>
  <c r="P7312" i="11"/>
  <c r="Q7312" i="11" s="1"/>
  <c r="O7312" i="11"/>
  <c r="P7296" i="11"/>
  <c r="Q7296" i="11" s="1"/>
  <c r="O7296" i="11"/>
  <c r="P7280" i="11"/>
  <c r="Q7280" i="11" s="1"/>
  <c r="O7280" i="11"/>
  <c r="P7264" i="11"/>
  <c r="Q7264" i="11" s="1"/>
  <c r="O7264" i="11"/>
  <c r="P7248" i="11"/>
  <c r="Q7248" i="11" s="1"/>
  <c r="O7248" i="11"/>
  <c r="P7232" i="11"/>
  <c r="Q7232" i="11" s="1"/>
  <c r="O7232" i="11"/>
  <c r="P7216" i="11"/>
  <c r="Q7216" i="11" s="1"/>
  <c r="O7216" i="11"/>
  <c r="P7200" i="11"/>
  <c r="Q7200" i="11" s="1"/>
  <c r="O7200" i="11"/>
  <c r="P7184" i="11"/>
  <c r="Q7184" i="11" s="1"/>
  <c r="O7184" i="11"/>
  <c r="P7168" i="11"/>
  <c r="Q7168" i="11" s="1"/>
  <c r="O7168" i="11"/>
  <c r="P7152" i="11"/>
  <c r="Q7152" i="11" s="1"/>
  <c r="O7152" i="11"/>
  <c r="P7136" i="11"/>
  <c r="Q7136" i="11" s="1"/>
  <c r="O7136" i="11"/>
  <c r="P7120" i="11"/>
  <c r="Q7120" i="11" s="1"/>
  <c r="O7120" i="11"/>
  <c r="P7104" i="11"/>
  <c r="Q7104" i="11" s="1"/>
  <c r="O7104" i="11"/>
  <c r="P7088" i="11"/>
  <c r="Q7088" i="11" s="1"/>
  <c r="O7088" i="11"/>
  <c r="P7072" i="11"/>
  <c r="Q7072" i="11" s="1"/>
  <c r="O7072" i="11"/>
  <c r="P7056" i="11"/>
  <c r="Q7056" i="11" s="1"/>
  <c r="O7056" i="11"/>
  <c r="P7040" i="11"/>
  <c r="Q7040" i="11" s="1"/>
  <c r="O7040" i="11"/>
  <c r="P7024" i="11"/>
  <c r="Q7024" i="11" s="1"/>
  <c r="O7024" i="11"/>
  <c r="P7008" i="11"/>
  <c r="Q7008" i="11" s="1"/>
  <c r="O7008" i="11"/>
  <c r="P6992" i="11"/>
  <c r="Q6992" i="11" s="1"/>
  <c r="O6992" i="11"/>
  <c r="P6976" i="11"/>
  <c r="Q6976" i="11" s="1"/>
  <c r="O6976" i="11"/>
  <c r="P6960" i="11"/>
  <c r="Q6960" i="11" s="1"/>
  <c r="O6960" i="11"/>
  <c r="P6944" i="11"/>
  <c r="Q6944" i="11" s="1"/>
  <c r="O6944" i="11"/>
  <c r="P6928" i="11"/>
  <c r="Q6928" i="11" s="1"/>
  <c r="O6928" i="11"/>
  <c r="P6912" i="11"/>
  <c r="Q6912" i="11" s="1"/>
  <c r="O6912" i="11"/>
  <c r="P6896" i="11"/>
  <c r="Q6896" i="11" s="1"/>
  <c r="O6896" i="11"/>
  <c r="P6880" i="11"/>
  <c r="Q6880" i="11" s="1"/>
  <c r="O6880" i="11"/>
  <c r="P6864" i="11"/>
  <c r="Q6864" i="11" s="1"/>
  <c r="O6864" i="11"/>
  <c r="P6848" i="11"/>
  <c r="Q6848" i="11" s="1"/>
  <c r="O6848" i="11"/>
  <c r="P6832" i="11"/>
  <c r="Q6832" i="11" s="1"/>
  <c r="O6832" i="11"/>
  <c r="P6816" i="11"/>
  <c r="Q6816" i="11" s="1"/>
  <c r="O6816" i="11"/>
  <c r="P6800" i="11"/>
  <c r="Q6800" i="11" s="1"/>
  <c r="O6800" i="11"/>
  <c r="P6784" i="11"/>
  <c r="Q6784" i="11" s="1"/>
  <c r="O6784" i="11"/>
  <c r="P6768" i="11"/>
  <c r="Q6768" i="11" s="1"/>
  <c r="O6768" i="11"/>
  <c r="P6752" i="11"/>
  <c r="Q6752" i="11" s="1"/>
  <c r="O6752" i="11"/>
  <c r="P6736" i="11"/>
  <c r="Q6736" i="11" s="1"/>
  <c r="O6736" i="11"/>
  <c r="P6720" i="11"/>
  <c r="Q6720" i="11" s="1"/>
  <c r="O6720" i="11"/>
  <c r="P6704" i="11"/>
  <c r="Q6704" i="11" s="1"/>
  <c r="O6704" i="11"/>
  <c r="P6688" i="11"/>
  <c r="Q6688" i="11" s="1"/>
  <c r="O6688" i="11"/>
  <c r="P6672" i="11"/>
  <c r="Q6672" i="11" s="1"/>
  <c r="O6672" i="11"/>
  <c r="P6656" i="11"/>
  <c r="Q6656" i="11" s="1"/>
  <c r="O6656" i="11"/>
  <c r="P6640" i="11"/>
  <c r="Q6640" i="11" s="1"/>
  <c r="O6640" i="11"/>
  <c r="P6624" i="11"/>
  <c r="Q6624" i="11" s="1"/>
  <c r="O6624" i="11"/>
  <c r="P6608" i="11"/>
  <c r="Q6608" i="11" s="1"/>
  <c r="O6608" i="11"/>
  <c r="P6592" i="11"/>
  <c r="Q6592" i="11" s="1"/>
  <c r="O6592" i="11"/>
  <c r="P6576" i="11"/>
  <c r="Q6576" i="11" s="1"/>
  <c r="O6576" i="11"/>
  <c r="P6560" i="11"/>
  <c r="Q6560" i="11" s="1"/>
  <c r="O6560" i="11"/>
  <c r="P6544" i="11"/>
  <c r="Q6544" i="11" s="1"/>
  <c r="O6544" i="11"/>
  <c r="P6528" i="11"/>
  <c r="Q6528" i="11" s="1"/>
  <c r="O6528" i="11"/>
  <c r="P6512" i="11"/>
  <c r="Q6512" i="11" s="1"/>
  <c r="O6512" i="11"/>
  <c r="P6496" i="11"/>
  <c r="Q6496" i="11" s="1"/>
  <c r="O6496" i="11"/>
  <c r="P6480" i="11"/>
  <c r="Q6480" i="11" s="1"/>
  <c r="O6480" i="11"/>
  <c r="P6464" i="11"/>
  <c r="Q6464" i="11" s="1"/>
  <c r="O6464" i="11"/>
  <c r="P6448" i="11"/>
  <c r="Q6448" i="11" s="1"/>
  <c r="O6448" i="11"/>
  <c r="P6432" i="11"/>
  <c r="Q6432" i="11" s="1"/>
  <c r="O6432" i="11"/>
  <c r="P6416" i="11"/>
  <c r="Q6416" i="11" s="1"/>
  <c r="O6416" i="11"/>
  <c r="P6400" i="11"/>
  <c r="Q6400" i="11" s="1"/>
  <c r="O6400" i="11"/>
  <c r="P6384" i="11"/>
  <c r="Q6384" i="11" s="1"/>
  <c r="O6384" i="11"/>
  <c r="P6368" i="11"/>
  <c r="Q6368" i="11" s="1"/>
  <c r="O6368" i="11"/>
  <c r="P6352" i="11"/>
  <c r="Q6352" i="11" s="1"/>
  <c r="O6352" i="11"/>
  <c r="P6336" i="11"/>
  <c r="Q6336" i="11" s="1"/>
  <c r="O6336" i="11"/>
  <c r="P6320" i="11"/>
  <c r="Q6320" i="11" s="1"/>
  <c r="O6320" i="11"/>
  <c r="P6304" i="11"/>
  <c r="Q6304" i="11" s="1"/>
  <c r="O6304" i="11"/>
  <c r="P6288" i="11"/>
  <c r="Q6288" i="11" s="1"/>
  <c r="O6288" i="11"/>
  <c r="P6272" i="11"/>
  <c r="Q6272" i="11" s="1"/>
  <c r="O6272" i="11"/>
  <c r="P6256" i="11"/>
  <c r="Q6256" i="11" s="1"/>
  <c r="O6256" i="11"/>
  <c r="P6240" i="11"/>
  <c r="Q6240" i="11" s="1"/>
  <c r="O6240" i="11"/>
  <c r="P6224" i="11"/>
  <c r="Q6224" i="11" s="1"/>
  <c r="O6224" i="11"/>
  <c r="P6208" i="11"/>
  <c r="Q6208" i="11" s="1"/>
  <c r="O6208" i="11"/>
  <c r="P6192" i="11"/>
  <c r="Q6192" i="11" s="1"/>
  <c r="O6192" i="11"/>
  <c r="P6176" i="11"/>
  <c r="Q6176" i="11" s="1"/>
  <c r="O6176" i="11"/>
  <c r="P6160" i="11"/>
  <c r="Q6160" i="11" s="1"/>
  <c r="O6160" i="11"/>
  <c r="P6144" i="11"/>
  <c r="Q6144" i="11" s="1"/>
  <c r="O6144" i="11"/>
  <c r="P6128" i="11"/>
  <c r="Q6128" i="11" s="1"/>
  <c r="O6128" i="11"/>
  <c r="P6112" i="11"/>
  <c r="Q6112" i="11" s="1"/>
  <c r="O6112" i="11"/>
  <c r="P6096" i="11"/>
  <c r="Q6096" i="11" s="1"/>
  <c r="O6096" i="11"/>
  <c r="P6080" i="11"/>
  <c r="Q6080" i="11" s="1"/>
  <c r="O6080" i="11"/>
  <c r="P6064" i="11"/>
  <c r="Q6064" i="11" s="1"/>
  <c r="O6064" i="11"/>
  <c r="P6048" i="11"/>
  <c r="Q6048" i="11" s="1"/>
  <c r="O6048" i="11"/>
  <c r="P6032" i="11"/>
  <c r="Q6032" i="11" s="1"/>
  <c r="O6032" i="11"/>
  <c r="P6016" i="11"/>
  <c r="Q6016" i="11" s="1"/>
  <c r="O6016" i="11"/>
  <c r="P6000" i="11"/>
  <c r="Q6000" i="11" s="1"/>
  <c r="O6000" i="11"/>
  <c r="P5984" i="11"/>
  <c r="Q5984" i="11" s="1"/>
  <c r="O5984" i="11"/>
  <c r="P5968" i="11"/>
  <c r="Q5968" i="11" s="1"/>
  <c r="O5968" i="11"/>
  <c r="P5952" i="11"/>
  <c r="Q5952" i="11" s="1"/>
  <c r="O5952" i="11"/>
  <c r="P5936" i="11"/>
  <c r="Q5936" i="11" s="1"/>
  <c r="O5936" i="11"/>
  <c r="P5920" i="11"/>
  <c r="Q5920" i="11" s="1"/>
  <c r="O5920" i="11"/>
  <c r="P5904" i="11"/>
  <c r="Q5904" i="11" s="1"/>
  <c r="O5904" i="11"/>
  <c r="P5888" i="11"/>
  <c r="Q5888" i="11" s="1"/>
  <c r="O5888" i="11"/>
  <c r="P5872" i="11"/>
  <c r="Q5872" i="11" s="1"/>
  <c r="O5872" i="11"/>
  <c r="P5856" i="11"/>
  <c r="Q5856" i="11" s="1"/>
  <c r="O5856" i="11"/>
  <c r="P5840" i="11"/>
  <c r="Q5840" i="11" s="1"/>
  <c r="O5840" i="11"/>
  <c r="P5824" i="11"/>
  <c r="Q5824" i="11" s="1"/>
  <c r="O5824" i="11"/>
  <c r="P5808" i="11"/>
  <c r="Q5808" i="11" s="1"/>
  <c r="O5808" i="11"/>
  <c r="P5792" i="11"/>
  <c r="Q5792" i="11" s="1"/>
  <c r="O5792" i="11"/>
  <c r="P5776" i="11"/>
  <c r="Q5776" i="11" s="1"/>
  <c r="O5776" i="11"/>
  <c r="P5760" i="11"/>
  <c r="Q5760" i="11" s="1"/>
  <c r="O5760" i="11"/>
  <c r="P5744" i="11"/>
  <c r="Q5744" i="11" s="1"/>
  <c r="O5744" i="11"/>
  <c r="P5728" i="11"/>
  <c r="Q5728" i="11" s="1"/>
  <c r="O5728" i="11"/>
  <c r="P5712" i="11"/>
  <c r="Q5712" i="11" s="1"/>
  <c r="O5712" i="11"/>
  <c r="P5696" i="11"/>
  <c r="Q5696" i="11" s="1"/>
  <c r="O5696" i="11"/>
  <c r="P5680" i="11"/>
  <c r="Q5680" i="11" s="1"/>
  <c r="O5680" i="11"/>
  <c r="P5664" i="11"/>
  <c r="Q5664" i="11" s="1"/>
  <c r="O5664" i="11"/>
  <c r="P5648" i="11"/>
  <c r="Q5648" i="11" s="1"/>
  <c r="O5648" i="11"/>
  <c r="P5632" i="11"/>
  <c r="Q5632" i="11" s="1"/>
  <c r="O5632" i="11"/>
  <c r="P5616" i="11"/>
  <c r="Q5616" i="11" s="1"/>
  <c r="O5616" i="11"/>
  <c r="P5600" i="11"/>
  <c r="Q5600" i="11" s="1"/>
  <c r="O5600" i="11"/>
  <c r="P5584" i="11"/>
  <c r="Q5584" i="11" s="1"/>
  <c r="O5584" i="11"/>
  <c r="P5568" i="11"/>
  <c r="Q5568" i="11" s="1"/>
  <c r="O5568" i="11"/>
  <c r="P5552" i="11"/>
  <c r="Q5552" i="11" s="1"/>
  <c r="O5552" i="11"/>
  <c r="P5536" i="11"/>
  <c r="Q5536" i="11" s="1"/>
  <c r="O5536" i="11"/>
  <c r="P5520" i="11"/>
  <c r="Q5520" i="11" s="1"/>
  <c r="O5520" i="11"/>
  <c r="P5504" i="11"/>
  <c r="Q5504" i="11" s="1"/>
  <c r="O5504" i="11"/>
  <c r="P5488" i="11"/>
  <c r="Q5488" i="11" s="1"/>
  <c r="O5488" i="11"/>
  <c r="P5472" i="11"/>
  <c r="Q5472" i="11" s="1"/>
  <c r="O5472" i="11"/>
  <c r="P5456" i="11"/>
  <c r="Q5456" i="11" s="1"/>
  <c r="O5456" i="11"/>
  <c r="P5440" i="11"/>
  <c r="Q5440" i="11" s="1"/>
  <c r="O5440" i="11"/>
  <c r="P5424" i="11"/>
  <c r="Q5424" i="11" s="1"/>
  <c r="O5424" i="11"/>
  <c r="P5408" i="11"/>
  <c r="Q5408" i="11" s="1"/>
  <c r="O5408" i="11"/>
  <c r="P5392" i="11"/>
  <c r="Q5392" i="11" s="1"/>
  <c r="O5392" i="11"/>
  <c r="P5376" i="11"/>
  <c r="Q5376" i="11" s="1"/>
  <c r="O5376" i="11"/>
  <c r="P5360" i="11"/>
  <c r="Q5360" i="11" s="1"/>
  <c r="O5360" i="11"/>
  <c r="P5344" i="11"/>
  <c r="Q5344" i="11" s="1"/>
  <c r="O5344" i="11"/>
  <c r="P5328" i="11"/>
  <c r="Q5328" i="11" s="1"/>
  <c r="O5328" i="11"/>
  <c r="P5312" i="11"/>
  <c r="Q5312" i="11" s="1"/>
  <c r="O5312" i="11"/>
  <c r="P5296" i="11"/>
  <c r="Q5296" i="11" s="1"/>
  <c r="O5296" i="11"/>
  <c r="P5280" i="11"/>
  <c r="Q5280" i="11" s="1"/>
  <c r="O5280" i="11"/>
  <c r="P5264" i="11"/>
  <c r="Q5264" i="11" s="1"/>
  <c r="O5264" i="11"/>
  <c r="P5248" i="11"/>
  <c r="Q5248" i="11" s="1"/>
  <c r="O5248" i="11"/>
  <c r="P5232" i="11"/>
  <c r="Q5232" i="11" s="1"/>
  <c r="O5232" i="11"/>
  <c r="P5216" i="11"/>
  <c r="Q5216" i="11" s="1"/>
  <c r="O5216" i="11"/>
  <c r="P5200" i="11"/>
  <c r="Q5200" i="11" s="1"/>
  <c r="O5200" i="11"/>
  <c r="P5184" i="11"/>
  <c r="Q5184" i="11" s="1"/>
  <c r="O5184" i="11"/>
  <c r="P5168" i="11"/>
  <c r="Q5168" i="11" s="1"/>
  <c r="O5168" i="11"/>
  <c r="P5152" i="11"/>
  <c r="Q5152" i="11" s="1"/>
  <c r="O5152" i="11"/>
  <c r="P5136" i="11"/>
  <c r="Q5136" i="11" s="1"/>
  <c r="O5136" i="11"/>
  <c r="P5120" i="11"/>
  <c r="Q5120" i="11" s="1"/>
  <c r="O5120" i="11"/>
  <c r="P5104" i="11"/>
  <c r="Q5104" i="11" s="1"/>
  <c r="O5104" i="11"/>
  <c r="P5088" i="11"/>
  <c r="Q5088" i="11" s="1"/>
  <c r="O5088" i="11"/>
  <c r="P5072" i="11"/>
  <c r="Q5072" i="11" s="1"/>
  <c r="O5072" i="11"/>
  <c r="P5056" i="11"/>
  <c r="Q5056" i="11" s="1"/>
  <c r="O5056" i="11"/>
  <c r="P5040" i="11"/>
  <c r="Q5040" i="11" s="1"/>
  <c r="O5040" i="11"/>
  <c r="P5024" i="11"/>
  <c r="Q5024" i="11" s="1"/>
  <c r="O5024" i="11"/>
  <c r="P5008" i="11"/>
  <c r="Q5008" i="11" s="1"/>
  <c r="O5008" i="11"/>
  <c r="P4992" i="11"/>
  <c r="Q4992" i="11" s="1"/>
  <c r="O4992" i="11"/>
  <c r="P4976" i="11"/>
  <c r="Q4976" i="11" s="1"/>
  <c r="O4976" i="11"/>
  <c r="P4960" i="11"/>
  <c r="Q4960" i="11" s="1"/>
  <c r="O4960" i="11"/>
  <c r="P4944" i="11"/>
  <c r="Q4944" i="11" s="1"/>
  <c r="O4944" i="11"/>
  <c r="P4928" i="11"/>
  <c r="Q4928" i="11" s="1"/>
  <c r="O4928" i="11"/>
  <c r="P4912" i="11"/>
  <c r="Q4912" i="11" s="1"/>
  <c r="O4912" i="11"/>
  <c r="P4896" i="11"/>
  <c r="Q4896" i="11" s="1"/>
  <c r="O4896" i="11"/>
  <c r="P4880" i="11"/>
  <c r="Q4880" i="11" s="1"/>
  <c r="O4880" i="11"/>
  <c r="P4864" i="11"/>
  <c r="Q4864" i="11" s="1"/>
  <c r="O4864" i="11"/>
  <c r="P4848" i="11"/>
  <c r="Q4848" i="11" s="1"/>
  <c r="O4848" i="11"/>
  <c r="P4832" i="11"/>
  <c r="Q4832" i="11" s="1"/>
  <c r="O4832" i="11"/>
  <c r="P4816" i="11"/>
  <c r="Q4816" i="11" s="1"/>
  <c r="O4816" i="11"/>
  <c r="P4800" i="11"/>
  <c r="Q4800" i="11" s="1"/>
  <c r="O4800" i="11"/>
  <c r="P4784" i="11"/>
  <c r="Q4784" i="11" s="1"/>
  <c r="O4784" i="11"/>
  <c r="P4768" i="11"/>
  <c r="Q4768" i="11" s="1"/>
  <c r="O4768" i="11"/>
  <c r="P4752" i="11"/>
  <c r="Q4752" i="11" s="1"/>
  <c r="O4752" i="11"/>
  <c r="P4736" i="11"/>
  <c r="Q4736" i="11" s="1"/>
  <c r="O4736" i="11"/>
  <c r="P4720" i="11"/>
  <c r="Q4720" i="11" s="1"/>
  <c r="O4720" i="11"/>
  <c r="P4704" i="11"/>
  <c r="Q4704" i="11" s="1"/>
  <c r="O4704" i="11"/>
  <c r="P4688" i="11"/>
  <c r="Q4688" i="11" s="1"/>
  <c r="O4688" i="11"/>
  <c r="P4672" i="11"/>
  <c r="Q4672" i="11" s="1"/>
  <c r="O4672" i="11"/>
  <c r="P4656" i="11"/>
  <c r="Q4656" i="11" s="1"/>
  <c r="O4656" i="11"/>
  <c r="P4640" i="11"/>
  <c r="Q4640" i="11" s="1"/>
  <c r="O4640" i="11"/>
  <c r="P4624" i="11"/>
  <c r="Q4624" i="11" s="1"/>
  <c r="O4624" i="11"/>
  <c r="P4608" i="11"/>
  <c r="Q4608" i="11" s="1"/>
  <c r="O4608" i="11"/>
  <c r="P4592" i="11"/>
  <c r="Q4592" i="11" s="1"/>
  <c r="O4592" i="11"/>
  <c r="P4576" i="11"/>
  <c r="Q4576" i="11" s="1"/>
  <c r="O4576" i="11"/>
  <c r="P4560" i="11"/>
  <c r="Q4560" i="11" s="1"/>
  <c r="O4560" i="11"/>
  <c r="P4544" i="11"/>
  <c r="Q4544" i="11" s="1"/>
  <c r="O4544" i="11"/>
  <c r="P4528" i="11"/>
  <c r="Q4528" i="11" s="1"/>
  <c r="O4528" i="11"/>
  <c r="P4512" i="11"/>
  <c r="Q4512" i="11" s="1"/>
  <c r="O4512" i="11"/>
  <c r="P4496" i="11"/>
  <c r="Q4496" i="11" s="1"/>
  <c r="O4496" i="11"/>
  <c r="P4480" i="11"/>
  <c r="Q4480" i="11" s="1"/>
  <c r="O4480" i="11"/>
  <c r="P4464" i="11"/>
  <c r="Q4464" i="11" s="1"/>
  <c r="O4464" i="11"/>
  <c r="P4448" i="11"/>
  <c r="Q4448" i="11" s="1"/>
  <c r="O4448" i="11"/>
  <c r="P4432" i="11"/>
  <c r="Q4432" i="11" s="1"/>
  <c r="O4432" i="11"/>
  <c r="P4416" i="11"/>
  <c r="Q4416" i="11" s="1"/>
  <c r="O4416" i="11"/>
  <c r="P4400" i="11"/>
  <c r="Q4400" i="11" s="1"/>
  <c r="O4400" i="11"/>
  <c r="P4384" i="11"/>
  <c r="Q4384" i="11" s="1"/>
  <c r="O4384" i="11"/>
  <c r="P4368" i="11"/>
  <c r="Q4368" i="11" s="1"/>
  <c r="O4368" i="11"/>
  <c r="P4352" i="11"/>
  <c r="Q4352" i="11" s="1"/>
  <c r="O4352" i="11"/>
  <c r="P4336" i="11"/>
  <c r="Q4336" i="11" s="1"/>
  <c r="O4336" i="11"/>
  <c r="P4320" i="11"/>
  <c r="Q4320" i="11" s="1"/>
  <c r="O4320" i="11"/>
  <c r="P4304" i="11"/>
  <c r="Q4304" i="11" s="1"/>
  <c r="O4304" i="11"/>
  <c r="P4288" i="11"/>
  <c r="Q4288" i="11" s="1"/>
  <c r="O4288" i="11"/>
  <c r="P4272" i="11"/>
  <c r="Q4272" i="11" s="1"/>
  <c r="O4272" i="11"/>
  <c r="P4256" i="11"/>
  <c r="Q4256" i="11" s="1"/>
  <c r="O4256" i="11"/>
  <c r="P4240" i="11"/>
  <c r="Q4240" i="11" s="1"/>
  <c r="O4240" i="11"/>
  <c r="P4224" i="11"/>
  <c r="Q4224" i="11" s="1"/>
  <c r="O4224" i="11"/>
  <c r="P4208" i="11"/>
  <c r="Q4208" i="11" s="1"/>
  <c r="O4208" i="11"/>
  <c r="P4192" i="11"/>
  <c r="Q4192" i="11" s="1"/>
  <c r="O4192" i="11"/>
  <c r="P4176" i="11"/>
  <c r="Q4176" i="11" s="1"/>
  <c r="O4176" i="11"/>
  <c r="P4160" i="11"/>
  <c r="Q4160" i="11" s="1"/>
  <c r="O4160" i="11"/>
  <c r="P4144" i="11"/>
  <c r="Q4144" i="11" s="1"/>
  <c r="O4144" i="11"/>
  <c r="P4128" i="11"/>
  <c r="Q4128" i="11" s="1"/>
  <c r="O4128" i="11"/>
  <c r="P4112" i="11"/>
  <c r="Q4112" i="11" s="1"/>
  <c r="O4112" i="11"/>
  <c r="P4096" i="11"/>
  <c r="Q4096" i="11" s="1"/>
  <c r="O4096" i="11"/>
  <c r="P4080" i="11"/>
  <c r="Q4080" i="11" s="1"/>
  <c r="O4080" i="11"/>
  <c r="P4064" i="11"/>
  <c r="Q4064" i="11" s="1"/>
  <c r="O4064" i="11"/>
  <c r="P4048" i="11"/>
  <c r="Q4048" i="11" s="1"/>
  <c r="O4048" i="11"/>
  <c r="P4032" i="11"/>
  <c r="Q4032" i="11" s="1"/>
  <c r="O4032" i="11"/>
  <c r="P4016" i="11"/>
  <c r="Q4016" i="11" s="1"/>
  <c r="O4016" i="11"/>
  <c r="P4000" i="11"/>
  <c r="Q4000" i="11" s="1"/>
  <c r="O4000" i="11"/>
  <c r="P3984" i="11"/>
  <c r="Q3984" i="11" s="1"/>
  <c r="O3984" i="11"/>
  <c r="P3968" i="11"/>
  <c r="Q3968" i="11" s="1"/>
  <c r="O3968" i="11"/>
  <c r="P3952" i="11"/>
  <c r="Q3952" i="11" s="1"/>
  <c r="O3952" i="11"/>
  <c r="P3936" i="11"/>
  <c r="Q3936" i="11" s="1"/>
  <c r="O3936" i="11"/>
  <c r="P3920" i="11"/>
  <c r="Q3920" i="11" s="1"/>
  <c r="O3920" i="11"/>
  <c r="P3904" i="11"/>
  <c r="Q3904" i="11" s="1"/>
  <c r="O3904" i="11"/>
  <c r="P3888" i="11"/>
  <c r="Q3888" i="11" s="1"/>
  <c r="O3888" i="11"/>
  <c r="P3872" i="11"/>
  <c r="Q3872" i="11" s="1"/>
  <c r="O3872" i="11"/>
  <c r="P3856" i="11"/>
  <c r="Q3856" i="11" s="1"/>
  <c r="O3856" i="11"/>
  <c r="P3840" i="11"/>
  <c r="Q3840" i="11" s="1"/>
  <c r="O3840" i="11"/>
  <c r="P3824" i="11"/>
  <c r="Q3824" i="11" s="1"/>
  <c r="O3824" i="11"/>
  <c r="P3808" i="11"/>
  <c r="Q3808" i="11" s="1"/>
  <c r="O3808" i="11"/>
  <c r="P3792" i="11"/>
  <c r="Q3792" i="11" s="1"/>
  <c r="O3792" i="11"/>
  <c r="P3776" i="11"/>
  <c r="Q3776" i="11" s="1"/>
  <c r="O3776" i="11"/>
  <c r="P3760" i="11"/>
  <c r="Q3760" i="11" s="1"/>
  <c r="O3760" i="11"/>
  <c r="P3744" i="11"/>
  <c r="Q3744" i="11" s="1"/>
  <c r="O3744" i="11"/>
  <c r="P3728" i="11"/>
  <c r="Q3728" i="11" s="1"/>
  <c r="O3728" i="11"/>
  <c r="P3712" i="11"/>
  <c r="Q3712" i="11" s="1"/>
  <c r="O3712" i="11"/>
  <c r="P3696" i="11"/>
  <c r="Q3696" i="11" s="1"/>
  <c r="O3696" i="11"/>
  <c r="P3680" i="11"/>
  <c r="Q3680" i="11" s="1"/>
  <c r="O3680" i="11"/>
  <c r="P3664" i="11"/>
  <c r="Q3664" i="11" s="1"/>
  <c r="O3664" i="11"/>
  <c r="P3648" i="11"/>
  <c r="Q3648" i="11" s="1"/>
  <c r="O3648" i="11"/>
  <c r="P3632" i="11"/>
  <c r="Q3632" i="11" s="1"/>
  <c r="O3632" i="11"/>
  <c r="P3616" i="11"/>
  <c r="Q3616" i="11" s="1"/>
  <c r="O3616" i="11"/>
  <c r="P3600" i="11"/>
  <c r="Q3600" i="11" s="1"/>
  <c r="O3600" i="11"/>
  <c r="P3584" i="11"/>
  <c r="Q3584" i="11" s="1"/>
  <c r="O3584" i="11"/>
  <c r="P3568" i="11"/>
  <c r="Q3568" i="11" s="1"/>
  <c r="O3568" i="11"/>
  <c r="P3552" i="11"/>
  <c r="Q3552" i="11" s="1"/>
  <c r="O3552" i="11"/>
  <c r="P3536" i="11"/>
  <c r="Q3536" i="11" s="1"/>
  <c r="O3536" i="11"/>
  <c r="P3520" i="11"/>
  <c r="Q3520" i="11" s="1"/>
  <c r="O3520" i="11"/>
  <c r="P3504" i="11"/>
  <c r="Q3504" i="11" s="1"/>
  <c r="O3504" i="11"/>
  <c r="P3488" i="11"/>
  <c r="Q3488" i="11" s="1"/>
  <c r="O3488" i="11"/>
  <c r="P3472" i="11"/>
  <c r="Q3472" i="11" s="1"/>
  <c r="O3472" i="11"/>
  <c r="P3456" i="11"/>
  <c r="Q3456" i="11" s="1"/>
  <c r="O3456" i="11"/>
  <c r="P3440" i="11"/>
  <c r="Q3440" i="11" s="1"/>
  <c r="O3440" i="11"/>
  <c r="P3424" i="11"/>
  <c r="Q3424" i="11" s="1"/>
  <c r="O3424" i="11"/>
  <c r="P3408" i="11"/>
  <c r="Q3408" i="11" s="1"/>
  <c r="O3408" i="11"/>
  <c r="P3392" i="11"/>
  <c r="Q3392" i="11" s="1"/>
  <c r="O3392" i="11"/>
  <c r="P3376" i="11"/>
  <c r="Q3376" i="11" s="1"/>
  <c r="O3376" i="11"/>
  <c r="P3360" i="11"/>
  <c r="Q3360" i="11" s="1"/>
  <c r="O3360" i="11"/>
  <c r="P3344" i="11"/>
  <c r="Q3344" i="11" s="1"/>
  <c r="O3344" i="11"/>
  <c r="P3328" i="11"/>
  <c r="Q3328" i="11" s="1"/>
  <c r="O3328" i="11"/>
  <c r="P3312" i="11"/>
  <c r="Q3312" i="11" s="1"/>
  <c r="O3312" i="11"/>
  <c r="P3296" i="11"/>
  <c r="Q3296" i="11" s="1"/>
  <c r="O3296" i="11"/>
  <c r="P3280" i="11"/>
  <c r="Q3280" i="11" s="1"/>
  <c r="O3280" i="11"/>
  <c r="P3264" i="11"/>
  <c r="Q3264" i="11" s="1"/>
  <c r="O3264" i="11"/>
  <c r="P3248" i="11"/>
  <c r="Q3248" i="11" s="1"/>
  <c r="O3248" i="11"/>
  <c r="P3232" i="11"/>
  <c r="Q3232" i="11" s="1"/>
  <c r="O3232" i="11"/>
  <c r="P3216" i="11"/>
  <c r="Q3216" i="11" s="1"/>
  <c r="O3216" i="11"/>
  <c r="P3200" i="11"/>
  <c r="Q3200" i="11" s="1"/>
  <c r="O3200" i="11"/>
  <c r="P3184" i="11"/>
  <c r="Q3184" i="11" s="1"/>
  <c r="O3184" i="11"/>
  <c r="P3168" i="11"/>
  <c r="Q3168" i="11" s="1"/>
  <c r="O3168" i="11"/>
  <c r="P3152" i="11"/>
  <c r="Q3152" i="11" s="1"/>
  <c r="O3152" i="11"/>
  <c r="P3136" i="11"/>
  <c r="Q3136" i="11" s="1"/>
  <c r="O3136" i="11"/>
  <c r="P3120" i="11"/>
  <c r="Q3120" i="11" s="1"/>
  <c r="O3120" i="11"/>
  <c r="P3104" i="11"/>
  <c r="Q3104" i="11" s="1"/>
  <c r="O3104" i="11"/>
  <c r="P3088" i="11"/>
  <c r="Q3088" i="11" s="1"/>
  <c r="O3088" i="11"/>
  <c r="P3072" i="11"/>
  <c r="Q3072" i="11" s="1"/>
  <c r="O3072" i="11"/>
  <c r="P3056" i="11"/>
  <c r="Q3056" i="11" s="1"/>
  <c r="O3056" i="11"/>
  <c r="P3040" i="11"/>
  <c r="Q3040" i="11" s="1"/>
  <c r="O3040" i="11"/>
  <c r="P3024" i="11"/>
  <c r="Q3024" i="11" s="1"/>
  <c r="O3024" i="11"/>
  <c r="P3008" i="11"/>
  <c r="Q3008" i="11" s="1"/>
  <c r="O3008" i="11"/>
  <c r="P2992" i="11"/>
  <c r="Q2992" i="11" s="1"/>
  <c r="O2992" i="11"/>
  <c r="P2976" i="11"/>
  <c r="Q2976" i="11" s="1"/>
  <c r="O2976" i="11"/>
  <c r="P2960" i="11"/>
  <c r="Q2960" i="11" s="1"/>
  <c r="O2960" i="11"/>
  <c r="P2944" i="11"/>
  <c r="Q2944" i="11" s="1"/>
  <c r="O2944" i="11"/>
  <c r="P2928" i="11"/>
  <c r="Q2928" i="11" s="1"/>
  <c r="O2928" i="11"/>
  <c r="P2912" i="11"/>
  <c r="Q2912" i="11" s="1"/>
  <c r="O2912" i="11"/>
  <c r="P2896" i="11"/>
  <c r="Q2896" i="11" s="1"/>
  <c r="O2896" i="11"/>
  <c r="P2880" i="11"/>
  <c r="Q2880" i="11" s="1"/>
  <c r="O2880" i="11"/>
  <c r="P2864" i="11"/>
  <c r="Q2864" i="11" s="1"/>
  <c r="O2864" i="11"/>
  <c r="P2848" i="11"/>
  <c r="Q2848" i="11" s="1"/>
  <c r="O2848" i="11"/>
  <c r="P2832" i="11"/>
  <c r="Q2832" i="11" s="1"/>
  <c r="O2832" i="11"/>
  <c r="P2816" i="11"/>
  <c r="Q2816" i="11" s="1"/>
  <c r="O2816" i="11"/>
  <c r="P2800" i="11"/>
  <c r="Q2800" i="11" s="1"/>
  <c r="O2800" i="11"/>
  <c r="P2784" i="11"/>
  <c r="Q2784" i="11" s="1"/>
  <c r="O2784" i="11"/>
  <c r="P2768" i="11"/>
  <c r="Q2768" i="11" s="1"/>
  <c r="O2768" i="11"/>
  <c r="P2752" i="11"/>
  <c r="Q2752" i="11" s="1"/>
  <c r="O2752" i="11"/>
  <c r="P2736" i="11"/>
  <c r="Q2736" i="11" s="1"/>
  <c r="O2736" i="11"/>
  <c r="P2720" i="11"/>
  <c r="Q2720" i="11" s="1"/>
  <c r="O2720" i="11"/>
  <c r="P2704" i="11"/>
  <c r="Q2704" i="11" s="1"/>
  <c r="O2704" i="11"/>
  <c r="P2688" i="11"/>
  <c r="Q2688" i="11" s="1"/>
  <c r="O2688" i="11"/>
  <c r="P2672" i="11"/>
  <c r="Q2672" i="11" s="1"/>
  <c r="O2672" i="11"/>
  <c r="P2656" i="11"/>
  <c r="Q2656" i="11" s="1"/>
  <c r="O2656" i="11"/>
  <c r="P2640" i="11"/>
  <c r="Q2640" i="11" s="1"/>
  <c r="O2640" i="11"/>
  <c r="P2624" i="11"/>
  <c r="Q2624" i="11" s="1"/>
  <c r="O2624" i="11"/>
  <c r="P2608" i="11"/>
  <c r="Q2608" i="11" s="1"/>
  <c r="O2608" i="11"/>
  <c r="P2592" i="11"/>
  <c r="Q2592" i="11" s="1"/>
  <c r="O2592" i="11"/>
  <c r="P2576" i="11"/>
  <c r="Q2576" i="11" s="1"/>
  <c r="O2576" i="11"/>
  <c r="P2560" i="11"/>
  <c r="Q2560" i="11" s="1"/>
  <c r="O2560" i="11"/>
  <c r="P2544" i="11"/>
  <c r="Q2544" i="11" s="1"/>
  <c r="O2544" i="11"/>
  <c r="P2528" i="11"/>
  <c r="Q2528" i="11" s="1"/>
  <c r="O2528" i="11"/>
  <c r="P2512" i="11"/>
  <c r="Q2512" i="11" s="1"/>
  <c r="O2512" i="11"/>
  <c r="P2496" i="11"/>
  <c r="Q2496" i="11" s="1"/>
  <c r="O2496" i="11"/>
  <c r="P2480" i="11"/>
  <c r="Q2480" i="11" s="1"/>
  <c r="O2480" i="11"/>
  <c r="P2464" i="11"/>
  <c r="Q2464" i="11" s="1"/>
  <c r="O2464" i="11"/>
  <c r="P2448" i="11"/>
  <c r="Q2448" i="11" s="1"/>
  <c r="O2448" i="11"/>
  <c r="P2432" i="11"/>
  <c r="Q2432" i="11" s="1"/>
  <c r="O2432" i="11"/>
  <c r="P2416" i="11"/>
  <c r="Q2416" i="11" s="1"/>
  <c r="O2416" i="11"/>
  <c r="P2400" i="11"/>
  <c r="Q2400" i="11" s="1"/>
  <c r="O2400" i="11"/>
  <c r="P2384" i="11"/>
  <c r="Q2384" i="11" s="1"/>
  <c r="O2384" i="11"/>
  <c r="P2368" i="11"/>
  <c r="Q2368" i="11" s="1"/>
  <c r="O2368" i="11"/>
  <c r="P2352" i="11"/>
  <c r="Q2352" i="11" s="1"/>
  <c r="O2352" i="11"/>
  <c r="P2336" i="11"/>
  <c r="Q2336" i="11" s="1"/>
  <c r="O2336" i="11"/>
  <c r="P2320" i="11"/>
  <c r="Q2320" i="11" s="1"/>
  <c r="O2320" i="11"/>
  <c r="P2304" i="11"/>
  <c r="Q2304" i="11" s="1"/>
  <c r="O2304" i="11"/>
  <c r="P2288" i="11"/>
  <c r="Q2288" i="11" s="1"/>
  <c r="O2288" i="11"/>
  <c r="P2272" i="11"/>
  <c r="Q2272" i="11" s="1"/>
  <c r="O2272" i="11"/>
  <c r="P2256" i="11"/>
  <c r="Q2256" i="11" s="1"/>
  <c r="O2256" i="11"/>
  <c r="P2240" i="11"/>
  <c r="Q2240" i="11" s="1"/>
  <c r="O2240" i="11"/>
  <c r="P2224" i="11"/>
  <c r="Q2224" i="11" s="1"/>
  <c r="O2224" i="11"/>
  <c r="P2208" i="11"/>
  <c r="Q2208" i="11" s="1"/>
  <c r="O2208" i="11"/>
  <c r="P2192" i="11"/>
  <c r="Q2192" i="11" s="1"/>
  <c r="O2192" i="11"/>
  <c r="P2176" i="11"/>
  <c r="Q2176" i="11" s="1"/>
  <c r="O2176" i="11"/>
  <c r="P2160" i="11"/>
  <c r="Q2160" i="11" s="1"/>
  <c r="O2160" i="11"/>
  <c r="P2144" i="11"/>
  <c r="Q2144" i="11" s="1"/>
  <c r="O2144" i="11"/>
  <c r="P2128" i="11"/>
  <c r="Q2128" i="11" s="1"/>
  <c r="O2128" i="11"/>
  <c r="P2112" i="11"/>
  <c r="Q2112" i="11" s="1"/>
  <c r="O2112" i="11"/>
  <c r="P2096" i="11"/>
  <c r="Q2096" i="11" s="1"/>
  <c r="O2096" i="11"/>
  <c r="P2080" i="11"/>
  <c r="Q2080" i="11" s="1"/>
  <c r="O2080" i="11"/>
  <c r="P2064" i="11"/>
  <c r="Q2064" i="11" s="1"/>
  <c r="O2064" i="11"/>
  <c r="P2048" i="11"/>
  <c r="Q2048" i="11" s="1"/>
  <c r="O2048" i="11"/>
  <c r="P2032" i="11"/>
  <c r="Q2032" i="11" s="1"/>
  <c r="O2032" i="11"/>
  <c r="P2016" i="11"/>
  <c r="Q2016" i="11" s="1"/>
  <c r="O2016" i="11"/>
  <c r="P2000" i="11"/>
  <c r="Q2000" i="11" s="1"/>
  <c r="O2000" i="11"/>
  <c r="P1984" i="11"/>
  <c r="Q1984" i="11" s="1"/>
  <c r="O1984" i="11"/>
  <c r="P1968" i="11"/>
  <c r="Q1968" i="11" s="1"/>
  <c r="O1968" i="11"/>
  <c r="P1952" i="11"/>
  <c r="Q1952" i="11" s="1"/>
  <c r="O1952" i="11"/>
  <c r="P1936" i="11"/>
  <c r="Q1936" i="11" s="1"/>
  <c r="O1936" i="11"/>
  <c r="P1920" i="11"/>
  <c r="Q1920" i="11" s="1"/>
  <c r="O1920" i="11"/>
  <c r="P1904" i="11"/>
  <c r="Q1904" i="11" s="1"/>
  <c r="O1904" i="11"/>
  <c r="P1888" i="11"/>
  <c r="Q1888" i="11" s="1"/>
  <c r="O1888" i="11"/>
  <c r="P1872" i="11"/>
  <c r="Q1872" i="11" s="1"/>
  <c r="O1872" i="11"/>
  <c r="P1856" i="11"/>
  <c r="Q1856" i="11" s="1"/>
  <c r="O1856" i="11"/>
  <c r="P1840" i="11"/>
  <c r="Q1840" i="11" s="1"/>
  <c r="O1840" i="11"/>
  <c r="P1824" i="11"/>
  <c r="Q1824" i="11" s="1"/>
  <c r="O1824" i="11"/>
  <c r="P1808" i="11"/>
  <c r="Q1808" i="11" s="1"/>
  <c r="O1808" i="11"/>
  <c r="P1792" i="11"/>
  <c r="Q1792" i="11" s="1"/>
  <c r="O1792" i="11"/>
  <c r="P1776" i="11"/>
  <c r="Q1776" i="11" s="1"/>
  <c r="O1776" i="11"/>
  <c r="P1760" i="11"/>
  <c r="Q1760" i="11" s="1"/>
  <c r="O1760" i="11"/>
  <c r="P1744" i="11"/>
  <c r="Q1744" i="11" s="1"/>
  <c r="O1744" i="11"/>
  <c r="P1728" i="11"/>
  <c r="Q1728" i="11" s="1"/>
  <c r="O1728" i="11"/>
  <c r="P1712" i="11"/>
  <c r="Q1712" i="11" s="1"/>
  <c r="O1712" i="11"/>
  <c r="P1696" i="11"/>
  <c r="Q1696" i="11" s="1"/>
  <c r="O1696" i="11"/>
  <c r="P1680" i="11"/>
  <c r="Q1680" i="11" s="1"/>
  <c r="O1680" i="11"/>
  <c r="P1664" i="11"/>
  <c r="Q1664" i="11" s="1"/>
  <c r="O1664" i="11"/>
  <c r="P1648" i="11"/>
  <c r="Q1648" i="11" s="1"/>
  <c r="O1648" i="11"/>
  <c r="P1632" i="11"/>
  <c r="Q1632" i="11" s="1"/>
  <c r="O1632" i="11"/>
  <c r="P1616" i="11"/>
  <c r="Q1616" i="11" s="1"/>
  <c r="O1616" i="11"/>
  <c r="P1600" i="11"/>
  <c r="Q1600" i="11" s="1"/>
  <c r="O1600" i="11"/>
  <c r="P1584" i="11"/>
  <c r="Q1584" i="11" s="1"/>
  <c r="O1584" i="11"/>
  <c r="P1568" i="11"/>
  <c r="Q1568" i="11" s="1"/>
  <c r="O1568" i="11"/>
  <c r="P1552" i="11"/>
  <c r="Q1552" i="11" s="1"/>
  <c r="O1552" i="11"/>
  <c r="P1536" i="11"/>
  <c r="Q1536" i="11" s="1"/>
  <c r="O1536" i="11"/>
  <c r="P1520" i="11"/>
  <c r="Q1520" i="11" s="1"/>
  <c r="O1520" i="11"/>
  <c r="P1504" i="11"/>
  <c r="Q1504" i="11" s="1"/>
  <c r="O1504" i="11"/>
  <c r="P1488" i="11"/>
  <c r="Q1488" i="11" s="1"/>
  <c r="O1488" i="11"/>
  <c r="P1472" i="11"/>
  <c r="Q1472" i="11" s="1"/>
  <c r="O1472" i="11"/>
  <c r="P1456" i="11"/>
  <c r="Q1456" i="11" s="1"/>
  <c r="O1456" i="11"/>
  <c r="P1440" i="11"/>
  <c r="Q1440" i="11" s="1"/>
  <c r="O1440" i="11"/>
  <c r="P1424" i="11"/>
  <c r="Q1424" i="11" s="1"/>
  <c r="O1424" i="11"/>
  <c r="P1408" i="11"/>
  <c r="Q1408" i="11" s="1"/>
  <c r="O1408" i="11"/>
  <c r="P1392" i="11"/>
  <c r="Q1392" i="11" s="1"/>
  <c r="O1392" i="11"/>
  <c r="P1376" i="11"/>
  <c r="Q1376" i="11" s="1"/>
  <c r="O1376" i="11"/>
  <c r="P1360" i="11"/>
  <c r="Q1360" i="11" s="1"/>
  <c r="O1360" i="11"/>
  <c r="P1344" i="11"/>
  <c r="Q1344" i="11" s="1"/>
  <c r="O1344" i="11"/>
  <c r="P1328" i="11"/>
  <c r="Q1328" i="11" s="1"/>
  <c r="O1328" i="11"/>
  <c r="P1312" i="11"/>
  <c r="Q1312" i="11" s="1"/>
  <c r="O1312" i="11"/>
  <c r="P1296" i="11"/>
  <c r="Q1296" i="11" s="1"/>
  <c r="O1296" i="11"/>
  <c r="P1280" i="11"/>
  <c r="Q1280" i="11" s="1"/>
  <c r="O1280" i="11"/>
  <c r="P1264" i="11"/>
  <c r="Q1264" i="11" s="1"/>
  <c r="O1264" i="11"/>
  <c r="P1248" i="11"/>
  <c r="Q1248" i="11" s="1"/>
  <c r="O1248" i="11"/>
  <c r="P1232" i="11"/>
  <c r="Q1232" i="11" s="1"/>
  <c r="O1232" i="11"/>
  <c r="P1216" i="11"/>
  <c r="Q1216" i="11" s="1"/>
  <c r="O1216" i="11"/>
  <c r="P1200" i="11"/>
  <c r="Q1200" i="11" s="1"/>
  <c r="O1200" i="11"/>
  <c r="P1184" i="11"/>
  <c r="Q1184" i="11" s="1"/>
  <c r="O1184" i="11"/>
  <c r="P1168" i="11"/>
  <c r="Q1168" i="11" s="1"/>
  <c r="O1168" i="11"/>
  <c r="P1152" i="11"/>
  <c r="Q1152" i="11" s="1"/>
  <c r="O1152" i="11"/>
  <c r="P1136" i="11"/>
  <c r="Q1136" i="11" s="1"/>
  <c r="O1136" i="11"/>
  <c r="P1120" i="11"/>
  <c r="Q1120" i="11" s="1"/>
  <c r="O1120" i="11"/>
  <c r="P1104" i="11"/>
  <c r="Q1104" i="11" s="1"/>
  <c r="O1104" i="11"/>
  <c r="P1088" i="11"/>
  <c r="Q1088" i="11" s="1"/>
  <c r="O1088" i="11"/>
  <c r="P1072" i="11"/>
  <c r="Q1072" i="11" s="1"/>
  <c r="O1072" i="11"/>
  <c r="P1056" i="11"/>
  <c r="Q1056" i="11" s="1"/>
  <c r="O1056" i="11"/>
  <c r="P1040" i="11"/>
  <c r="Q1040" i="11" s="1"/>
  <c r="O1040" i="11"/>
  <c r="P1024" i="11"/>
  <c r="Q1024" i="11" s="1"/>
  <c r="O1024" i="11"/>
  <c r="P1008" i="11"/>
  <c r="Q1008" i="11" s="1"/>
  <c r="O1008" i="11"/>
  <c r="P992" i="11"/>
  <c r="Q992" i="11" s="1"/>
  <c r="O992" i="11"/>
  <c r="P976" i="11"/>
  <c r="Q976" i="11" s="1"/>
  <c r="O976" i="11"/>
  <c r="P960" i="11"/>
  <c r="Q960" i="11" s="1"/>
  <c r="O960" i="11"/>
  <c r="P944" i="11"/>
  <c r="Q944" i="11" s="1"/>
  <c r="O944" i="11"/>
  <c r="P928" i="11"/>
  <c r="Q928" i="11" s="1"/>
  <c r="O928" i="11"/>
  <c r="P912" i="11"/>
  <c r="Q912" i="11" s="1"/>
  <c r="O912" i="11"/>
  <c r="P896" i="11"/>
  <c r="Q896" i="11" s="1"/>
  <c r="O896" i="11"/>
  <c r="P880" i="11"/>
  <c r="Q880" i="11" s="1"/>
  <c r="O880" i="11"/>
  <c r="P864" i="11"/>
  <c r="Q864" i="11" s="1"/>
  <c r="O864" i="11"/>
  <c r="P848" i="11"/>
  <c r="Q848" i="11" s="1"/>
  <c r="O848" i="11"/>
  <c r="P832" i="11"/>
  <c r="Q832" i="11" s="1"/>
  <c r="O832" i="11"/>
  <c r="P816" i="11"/>
  <c r="Q816" i="11" s="1"/>
  <c r="O816" i="11"/>
  <c r="P800" i="11"/>
  <c r="Q800" i="11" s="1"/>
  <c r="O800" i="11"/>
  <c r="P784" i="11"/>
  <c r="Q784" i="11" s="1"/>
  <c r="O784" i="11"/>
  <c r="P768" i="11"/>
  <c r="Q768" i="11" s="1"/>
  <c r="O768" i="11"/>
  <c r="P752" i="11"/>
  <c r="Q752" i="11" s="1"/>
  <c r="O752" i="11"/>
  <c r="P736" i="11"/>
  <c r="Q736" i="11" s="1"/>
  <c r="O736" i="11"/>
  <c r="P720" i="11"/>
  <c r="Q720" i="11" s="1"/>
  <c r="O720" i="11"/>
  <c r="P704" i="11"/>
  <c r="Q704" i="11" s="1"/>
  <c r="O704" i="11"/>
  <c r="P688" i="11"/>
  <c r="Q688" i="11" s="1"/>
  <c r="O688" i="11"/>
  <c r="P672" i="11"/>
  <c r="Q672" i="11" s="1"/>
  <c r="O672" i="11"/>
  <c r="P656" i="11"/>
  <c r="Q656" i="11" s="1"/>
  <c r="O656" i="11"/>
  <c r="P640" i="11"/>
  <c r="Q640" i="11" s="1"/>
  <c r="O640" i="11"/>
  <c r="P624" i="11"/>
  <c r="Q624" i="11" s="1"/>
  <c r="O624" i="11"/>
  <c r="P608" i="11"/>
  <c r="Q608" i="11" s="1"/>
  <c r="O608" i="11"/>
  <c r="P592" i="11"/>
  <c r="Q592" i="11" s="1"/>
  <c r="O592" i="11"/>
  <c r="P576" i="11"/>
  <c r="Q576" i="11" s="1"/>
  <c r="O576" i="11"/>
  <c r="P560" i="11"/>
  <c r="Q560" i="11" s="1"/>
  <c r="O560" i="11"/>
  <c r="P544" i="11"/>
  <c r="Q544" i="11" s="1"/>
  <c r="O544" i="11"/>
  <c r="P528" i="11"/>
  <c r="Q528" i="11" s="1"/>
  <c r="O528" i="11"/>
  <c r="P512" i="11"/>
  <c r="Q512" i="11" s="1"/>
  <c r="O512" i="11"/>
  <c r="P496" i="11"/>
  <c r="Q496" i="11" s="1"/>
  <c r="O496" i="11"/>
  <c r="P480" i="11"/>
  <c r="Q480" i="11" s="1"/>
  <c r="O480" i="11"/>
  <c r="P464" i="11"/>
  <c r="Q464" i="11" s="1"/>
  <c r="O464" i="11"/>
  <c r="P448" i="11"/>
  <c r="Q448" i="11" s="1"/>
  <c r="O448" i="11"/>
  <c r="P432" i="11"/>
  <c r="Q432" i="11" s="1"/>
  <c r="O432" i="11"/>
  <c r="P416" i="11"/>
  <c r="Q416" i="11" s="1"/>
  <c r="O416" i="11"/>
  <c r="P400" i="11"/>
  <c r="Q400" i="11" s="1"/>
  <c r="O400" i="11"/>
  <c r="P384" i="11"/>
  <c r="Q384" i="11" s="1"/>
  <c r="O384" i="11"/>
  <c r="P368" i="11"/>
  <c r="Q368" i="11" s="1"/>
  <c r="O368" i="11"/>
  <c r="P352" i="11"/>
  <c r="Q352" i="11" s="1"/>
  <c r="O352" i="11"/>
  <c r="P336" i="11"/>
  <c r="Q336" i="11" s="1"/>
  <c r="O336" i="11"/>
  <c r="P320" i="11"/>
  <c r="Q320" i="11" s="1"/>
  <c r="O320" i="11"/>
  <c r="P304" i="11"/>
  <c r="Q304" i="11" s="1"/>
  <c r="O304" i="11"/>
  <c r="P288" i="11"/>
  <c r="Q288" i="11" s="1"/>
  <c r="O288" i="11"/>
  <c r="P272" i="11"/>
  <c r="Q272" i="11" s="1"/>
  <c r="O272" i="11"/>
  <c r="P256" i="11"/>
  <c r="Q256" i="11" s="1"/>
  <c r="O256" i="11"/>
  <c r="P240" i="11"/>
  <c r="Q240" i="11" s="1"/>
  <c r="O240" i="11"/>
  <c r="P224" i="11"/>
  <c r="Q224" i="11" s="1"/>
  <c r="O224" i="11"/>
  <c r="P208" i="11"/>
  <c r="Q208" i="11" s="1"/>
  <c r="O208" i="11"/>
  <c r="P192" i="11"/>
  <c r="Q192" i="11" s="1"/>
  <c r="O192" i="11"/>
  <c r="P176" i="11"/>
  <c r="Q176" i="11" s="1"/>
  <c r="O176" i="11"/>
  <c r="P160" i="11"/>
  <c r="Q160" i="11" s="1"/>
  <c r="O160" i="11"/>
  <c r="P144" i="11"/>
  <c r="Q144" i="11" s="1"/>
  <c r="O144" i="11"/>
  <c r="P128" i="11"/>
  <c r="Q128" i="11" s="1"/>
  <c r="O128" i="11"/>
  <c r="P112" i="11"/>
  <c r="Q112" i="11" s="1"/>
  <c r="O112" i="11"/>
  <c r="P96" i="11"/>
  <c r="Q96" i="11" s="1"/>
  <c r="O96" i="11"/>
  <c r="P80" i="11"/>
  <c r="Q80" i="11" s="1"/>
  <c r="O80" i="11"/>
  <c r="P8143" i="11"/>
  <c r="Q8143" i="11" s="1"/>
  <c r="O8143" i="11"/>
  <c r="P8127" i="11"/>
  <c r="Q8127" i="11" s="1"/>
  <c r="O8127" i="11"/>
  <c r="P8111" i="11"/>
  <c r="Q8111" i="11" s="1"/>
  <c r="O8111" i="11"/>
  <c r="P8095" i="11"/>
  <c r="Q8095" i="11" s="1"/>
  <c r="O8095" i="11"/>
  <c r="P8079" i="11"/>
  <c r="Q8079" i="11" s="1"/>
  <c r="O8079" i="11"/>
  <c r="P8063" i="11"/>
  <c r="Q8063" i="11" s="1"/>
  <c r="O8063" i="11"/>
  <c r="P8047" i="11"/>
  <c r="Q8047" i="11" s="1"/>
  <c r="O8047" i="11"/>
  <c r="P8031" i="11"/>
  <c r="Q8031" i="11" s="1"/>
  <c r="O8031" i="11"/>
  <c r="P8015" i="11"/>
  <c r="Q8015" i="11" s="1"/>
  <c r="O8015" i="11"/>
  <c r="P7999" i="11"/>
  <c r="Q7999" i="11" s="1"/>
  <c r="O7999" i="11"/>
  <c r="P7983" i="11"/>
  <c r="Q7983" i="11" s="1"/>
  <c r="O7983" i="11"/>
  <c r="P7967" i="11"/>
  <c r="Q7967" i="11" s="1"/>
  <c r="O7967" i="11"/>
  <c r="P7951" i="11"/>
  <c r="Q7951" i="11" s="1"/>
  <c r="O7951" i="11"/>
  <c r="P7935" i="11"/>
  <c r="Q7935" i="11" s="1"/>
  <c r="O7935" i="11"/>
  <c r="P7919" i="11"/>
  <c r="Q7919" i="11" s="1"/>
  <c r="O7919" i="11"/>
  <c r="P7903" i="11"/>
  <c r="Q7903" i="11" s="1"/>
  <c r="O7903" i="11"/>
  <c r="P7887" i="11"/>
  <c r="Q7887" i="11" s="1"/>
  <c r="O7887" i="11"/>
  <c r="P7871" i="11"/>
  <c r="Q7871" i="11" s="1"/>
  <c r="O7871" i="11"/>
  <c r="P7855" i="11"/>
  <c r="Q7855" i="11" s="1"/>
  <c r="O7855" i="11"/>
  <c r="P7839" i="11"/>
  <c r="Q7839" i="11" s="1"/>
  <c r="O7839" i="11"/>
  <c r="P7823" i="11"/>
  <c r="Q7823" i="11" s="1"/>
  <c r="O7823" i="11"/>
  <c r="P7807" i="11"/>
  <c r="Q7807" i="11" s="1"/>
  <c r="O7807" i="11"/>
  <c r="P7791" i="11"/>
  <c r="Q7791" i="11" s="1"/>
  <c r="O7791" i="11"/>
  <c r="P7775" i="11"/>
  <c r="Q7775" i="11" s="1"/>
  <c r="O7775" i="11"/>
  <c r="P7759" i="11"/>
  <c r="Q7759" i="11" s="1"/>
  <c r="O7759" i="11"/>
  <c r="P7743" i="11"/>
  <c r="Q7743" i="11" s="1"/>
  <c r="O7743" i="11"/>
  <c r="P7727" i="11"/>
  <c r="Q7727" i="11" s="1"/>
  <c r="O7727" i="11"/>
  <c r="P7711" i="11"/>
  <c r="Q7711" i="11" s="1"/>
  <c r="O7711" i="11"/>
  <c r="P7695" i="11"/>
  <c r="Q7695" i="11" s="1"/>
  <c r="O7695" i="11"/>
  <c r="P7679" i="11"/>
  <c r="Q7679" i="11" s="1"/>
  <c r="O7679" i="11"/>
  <c r="P7663" i="11"/>
  <c r="Q7663" i="11" s="1"/>
  <c r="O7663" i="11"/>
  <c r="P7647" i="11"/>
  <c r="Q7647" i="11" s="1"/>
  <c r="O7647" i="11"/>
  <c r="P7631" i="11"/>
  <c r="Q7631" i="11" s="1"/>
  <c r="O7631" i="11"/>
  <c r="P7615" i="11"/>
  <c r="Q7615" i="11" s="1"/>
  <c r="O7615" i="11"/>
  <c r="P7599" i="11"/>
  <c r="Q7599" i="11" s="1"/>
  <c r="O7599" i="11"/>
  <c r="P7583" i="11"/>
  <c r="Q7583" i="11" s="1"/>
  <c r="O7583" i="11"/>
  <c r="P7567" i="11"/>
  <c r="Q7567" i="11" s="1"/>
  <c r="O7567" i="11"/>
  <c r="P7551" i="11"/>
  <c r="Q7551" i="11" s="1"/>
  <c r="O7551" i="11"/>
  <c r="P7535" i="11"/>
  <c r="Q7535" i="11" s="1"/>
  <c r="O7535" i="11"/>
  <c r="P7519" i="11"/>
  <c r="Q7519" i="11" s="1"/>
  <c r="O7519" i="11"/>
  <c r="P7503" i="11"/>
  <c r="Q7503" i="11" s="1"/>
  <c r="O7503" i="11"/>
  <c r="P7487" i="11"/>
  <c r="Q7487" i="11" s="1"/>
  <c r="O7487" i="11"/>
  <c r="P7471" i="11"/>
  <c r="Q7471" i="11" s="1"/>
  <c r="O7471" i="11"/>
  <c r="P7455" i="11"/>
  <c r="Q7455" i="11" s="1"/>
  <c r="O7455" i="11"/>
  <c r="P7439" i="11"/>
  <c r="Q7439" i="11" s="1"/>
  <c r="O7439" i="11"/>
  <c r="P7423" i="11"/>
  <c r="Q7423" i="11" s="1"/>
  <c r="O7423" i="11"/>
  <c r="P7407" i="11"/>
  <c r="Q7407" i="11" s="1"/>
  <c r="O7407" i="11"/>
  <c r="P7391" i="11"/>
  <c r="Q7391" i="11" s="1"/>
  <c r="O7391" i="11"/>
  <c r="P7375" i="11"/>
  <c r="Q7375" i="11" s="1"/>
  <c r="O7375" i="11"/>
  <c r="P7359" i="11"/>
  <c r="Q7359" i="11" s="1"/>
  <c r="O7359" i="11"/>
  <c r="P7343" i="11"/>
  <c r="Q7343" i="11" s="1"/>
  <c r="O7343" i="11"/>
  <c r="P7327" i="11"/>
  <c r="Q7327" i="11" s="1"/>
  <c r="O7327" i="11"/>
  <c r="P7311" i="11"/>
  <c r="Q7311" i="11" s="1"/>
  <c r="O7311" i="11"/>
  <c r="P7295" i="11"/>
  <c r="Q7295" i="11" s="1"/>
  <c r="O7295" i="11"/>
  <c r="P7279" i="11"/>
  <c r="Q7279" i="11" s="1"/>
  <c r="O7279" i="11"/>
  <c r="P7263" i="11"/>
  <c r="Q7263" i="11" s="1"/>
  <c r="O7263" i="11"/>
  <c r="P7247" i="11"/>
  <c r="Q7247" i="11" s="1"/>
  <c r="O7247" i="11"/>
  <c r="P7231" i="11"/>
  <c r="Q7231" i="11" s="1"/>
  <c r="O7231" i="11"/>
  <c r="P7215" i="11"/>
  <c r="Q7215" i="11" s="1"/>
  <c r="O7215" i="11"/>
  <c r="P7199" i="11"/>
  <c r="Q7199" i="11" s="1"/>
  <c r="O7199" i="11"/>
  <c r="P7183" i="11"/>
  <c r="Q7183" i="11" s="1"/>
  <c r="O7183" i="11"/>
  <c r="P7167" i="11"/>
  <c r="Q7167" i="11" s="1"/>
  <c r="O7167" i="11"/>
  <c r="P7151" i="11"/>
  <c r="Q7151" i="11" s="1"/>
  <c r="O7151" i="11"/>
  <c r="P7135" i="11"/>
  <c r="Q7135" i="11" s="1"/>
  <c r="O7135" i="11"/>
  <c r="P7119" i="11"/>
  <c r="Q7119" i="11" s="1"/>
  <c r="O7119" i="11"/>
  <c r="P7103" i="11"/>
  <c r="Q7103" i="11" s="1"/>
  <c r="O7103" i="11"/>
  <c r="P7087" i="11"/>
  <c r="Q7087" i="11" s="1"/>
  <c r="O7087" i="11"/>
  <c r="P7071" i="11"/>
  <c r="Q7071" i="11" s="1"/>
  <c r="O7071" i="11"/>
  <c r="P7055" i="11"/>
  <c r="Q7055" i="11" s="1"/>
  <c r="O7055" i="11"/>
  <c r="P7039" i="11"/>
  <c r="Q7039" i="11" s="1"/>
  <c r="O7039" i="11"/>
  <c r="P7023" i="11"/>
  <c r="Q7023" i="11" s="1"/>
  <c r="O7023" i="11"/>
  <c r="P7007" i="11"/>
  <c r="Q7007" i="11" s="1"/>
  <c r="O7007" i="11"/>
  <c r="P6991" i="11"/>
  <c r="Q6991" i="11" s="1"/>
  <c r="O6991" i="11"/>
  <c r="P6975" i="11"/>
  <c r="Q6975" i="11" s="1"/>
  <c r="O6975" i="11"/>
  <c r="P6959" i="11"/>
  <c r="Q6959" i="11" s="1"/>
  <c r="O6959" i="11"/>
  <c r="P6943" i="11"/>
  <c r="Q6943" i="11" s="1"/>
  <c r="O6943" i="11"/>
  <c r="P6927" i="11"/>
  <c r="Q6927" i="11" s="1"/>
  <c r="O6927" i="11"/>
  <c r="P6911" i="11"/>
  <c r="Q6911" i="11" s="1"/>
  <c r="O6911" i="11"/>
  <c r="P6895" i="11"/>
  <c r="Q6895" i="11" s="1"/>
  <c r="O6895" i="11"/>
  <c r="P6879" i="11"/>
  <c r="Q6879" i="11" s="1"/>
  <c r="O6879" i="11"/>
  <c r="P6863" i="11"/>
  <c r="Q6863" i="11" s="1"/>
  <c r="O6863" i="11"/>
  <c r="P6847" i="11"/>
  <c r="Q6847" i="11" s="1"/>
  <c r="O6847" i="11"/>
  <c r="P6831" i="11"/>
  <c r="Q6831" i="11" s="1"/>
  <c r="O6831" i="11"/>
  <c r="P6815" i="11"/>
  <c r="Q6815" i="11" s="1"/>
  <c r="O6815" i="11"/>
  <c r="P6799" i="11"/>
  <c r="Q6799" i="11" s="1"/>
  <c r="O6799" i="11"/>
  <c r="P6783" i="11"/>
  <c r="Q6783" i="11" s="1"/>
  <c r="O6783" i="11"/>
  <c r="P6767" i="11"/>
  <c r="Q6767" i="11" s="1"/>
  <c r="O6767" i="11"/>
  <c r="P6751" i="11"/>
  <c r="Q6751" i="11" s="1"/>
  <c r="O6751" i="11"/>
  <c r="P6735" i="11"/>
  <c r="Q6735" i="11" s="1"/>
  <c r="O6735" i="11"/>
  <c r="P6719" i="11"/>
  <c r="Q6719" i="11" s="1"/>
  <c r="O6719" i="11"/>
  <c r="P6703" i="11"/>
  <c r="Q6703" i="11" s="1"/>
  <c r="O6703" i="11"/>
  <c r="P6687" i="11"/>
  <c r="Q6687" i="11" s="1"/>
  <c r="O6687" i="11"/>
  <c r="P6671" i="11"/>
  <c r="Q6671" i="11" s="1"/>
  <c r="O6671" i="11"/>
  <c r="P6655" i="11"/>
  <c r="Q6655" i="11" s="1"/>
  <c r="O6655" i="11"/>
  <c r="P6639" i="11"/>
  <c r="Q6639" i="11" s="1"/>
  <c r="O6639" i="11"/>
  <c r="P6623" i="11"/>
  <c r="Q6623" i="11" s="1"/>
  <c r="O6623" i="11"/>
  <c r="P6607" i="11"/>
  <c r="Q6607" i="11" s="1"/>
  <c r="O6607" i="11"/>
  <c r="P6591" i="11"/>
  <c r="Q6591" i="11" s="1"/>
  <c r="O6591" i="11"/>
  <c r="P6575" i="11"/>
  <c r="Q6575" i="11" s="1"/>
  <c r="O6575" i="11"/>
  <c r="P6559" i="11"/>
  <c r="Q6559" i="11" s="1"/>
  <c r="O6559" i="11"/>
  <c r="P6543" i="11"/>
  <c r="Q6543" i="11" s="1"/>
  <c r="O6543" i="11"/>
  <c r="P6527" i="11"/>
  <c r="Q6527" i="11" s="1"/>
  <c r="O6527" i="11"/>
  <c r="P6511" i="11"/>
  <c r="Q6511" i="11" s="1"/>
  <c r="O6511" i="11"/>
  <c r="P6495" i="11"/>
  <c r="Q6495" i="11" s="1"/>
  <c r="O6495" i="11"/>
  <c r="P6479" i="11"/>
  <c r="Q6479" i="11" s="1"/>
  <c r="O6479" i="11"/>
  <c r="P6463" i="11"/>
  <c r="Q6463" i="11" s="1"/>
  <c r="O6463" i="11"/>
  <c r="P6447" i="11"/>
  <c r="Q6447" i="11" s="1"/>
  <c r="O6447" i="11"/>
  <c r="P6431" i="11"/>
  <c r="Q6431" i="11" s="1"/>
  <c r="O6431" i="11"/>
  <c r="P6415" i="11"/>
  <c r="Q6415" i="11" s="1"/>
  <c r="O6415" i="11"/>
  <c r="P6399" i="11"/>
  <c r="Q6399" i="11" s="1"/>
  <c r="O6399" i="11"/>
  <c r="P6383" i="11"/>
  <c r="Q6383" i="11" s="1"/>
  <c r="O6383" i="11"/>
  <c r="P6367" i="11"/>
  <c r="Q6367" i="11" s="1"/>
  <c r="O6367" i="11"/>
  <c r="P6351" i="11"/>
  <c r="Q6351" i="11" s="1"/>
  <c r="O6351" i="11"/>
  <c r="P6335" i="11"/>
  <c r="Q6335" i="11" s="1"/>
  <c r="O6335" i="11"/>
  <c r="P6319" i="11"/>
  <c r="Q6319" i="11" s="1"/>
  <c r="O6319" i="11"/>
  <c r="P6303" i="11"/>
  <c r="Q6303" i="11" s="1"/>
  <c r="O6303" i="11"/>
  <c r="P6287" i="11"/>
  <c r="Q6287" i="11" s="1"/>
  <c r="O6287" i="11"/>
  <c r="P6271" i="11"/>
  <c r="Q6271" i="11" s="1"/>
  <c r="O6271" i="11"/>
  <c r="P6255" i="11"/>
  <c r="Q6255" i="11" s="1"/>
  <c r="O6255" i="11"/>
  <c r="P6239" i="11"/>
  <c r="Q6239" i="11" s="1"/>
  <c r="O6239" i="11"/>
  <c r="P6223" i="11"/>
  <c r="Q6223" i="11" s="1"/>
  <c r="O6223" i="11"/>
  <c r="P6207" i="11"/>
  <c r="Q6207" i="11" s="1"/>
  <c r="O6207" i="11"/>
  <c r="P6191" i="11"/>
  <c r="Q6191" i="11" s="1"/>
  <c r="O6191" i="11"/>
  <c r="P6175" i="11"/>
  <c r="Q6175" i="11" s="1"/>
  <c r="O6175" i="11"/>
  <c r="P6159" i="11"/>
  <c r="Q6159" i="11" s="1"/>
  <c r="O6159" i="11"/>
  <c r="P6143" i="11"/>
  <c r="Q6143" i="11" s="1"/>
  <c r="O6143" i="11"/>
  <c r="P6127" i="11"/>
  <c r="Q6127" i="11" s="1"/>
  <c r="O6127" i="11"/>
  <c r="P6111" i="11"/>
  <c r="Q6111" i="11" s="1"/>
  <c r="O6111" i="11"/>
  <c r="P6095" i="11"/>
  <c r="Q6095" i="11" s="1"/>
  <c r="O6095" i="11"/>
  <c r="P6079" i="11"/>
  <c r="Q6079" i="11" s="1"/>
  <c r="O6079" i="11"/>
  <c r="P6063" i="11"/>
  <c r="Q6063" i="11" s="1"/>
  <c r="O6063" i="11"/>
  <c r="P6047" i="11"/>
  <c r="Q6047" i="11" s="1"/>
  <c r="O6047" i="11"/>
  <c r="P6031" i="11"/>
  <c r="Q6031" i="11" s="1"/>
  <c r="O6031" i="11"/>
  <c r="P6015" i="11"/>
  <c r="Q6015" i="11" s="1"/>
  <c r="O6015" i="11"/>
  <c r="P5999" i="11"/>
  <c r="Q5999" i="11" s="1"/>
  <c r="O5999" i="11"/>
  <c r="P5983" i="11"/>
  <c r="Q5983" i="11" s="1"/>
  <c r="O5983" i="11"/>
  <c r="P5967" i="11"/>
  <c r="Q5967" i="11" s="1"/>
  <c r="O5967" i="11"/>
  <c r="P5951" i="11"/>
  <c r="Q5951" i="11" s="1"/>
  <c r="O5951" i="11"/>
  <c r="P5935" i="11"/>
  <c r="Q5935" i="11" s="1"/>
  <c r="O5935" i="11"/>
  <c r="P5919" i="11"/>
  <c r="Q5919" i="11" s="1"/>
  <c r="O5919" i="11"/>
  <c r="P5903" i="11"/>
  <c r="Q5903" i="11" s="1"/>
  <c r="O5903" i="11"/>
  <c r="P5887" i="11"/>
  <c r="Q5887" i="11" s="1"/>
  <c r="O5887" i="11"/>
  <c r="P5871" i="11"/>
  <c r="Q5871" i="11" s="1"/>
  <c r="O5871" i="11"/>
  <c r="P5855" i="11"/>
  <c r="Q5855" i="11" s="1"/>
  <c r="O5855" i="11"/>
  <c r="P5839" i="11"/>
  <c r="Q5839" i="11" s="1"/>
  <c r="O5839" i="11"/>
  <c r="P5823" i="11"/>
  <c r="Q5823" i="11" s="1"/>
  <c r="O5823" i="11"/>
  <c r="P5807" i="11"/>
  <c r="Q5807" i="11" s="1"/>
  <c r="O5807" i="11"/>
  <c r="P5791" i="11"/>
  <c r="Q5791" i="11" s="1"/>
  <c r="O5791" i="11"/>
  <c r="P5775" i="11"/>
  <c r="Q5775" i="11" s="1"/>
  <c r="O5775" i="11"/>
  <c r="P5759" i="11"/>
  <c r="Q5759" i="11" s="1"/>
  <c r="O5759" i="11"/>
  <c r="P5743" i="11"/>
  <c r="Q5743" i="11" s="1"/>
  <c r="O5743" i="11"/>
  <c r="P5727" i="11"/>
  <c r="Q5727" i="11" s="1"/>
  <c r="O5727" i="11"/>
  <c r="P5711" i="11"/>
  <c r="Q5711" i="11" s="1"/>
  <c r="O5711" i="11"/>
  <c r="P5695" i="11"/>
  <c r="Q5695" i="11" s="1"/>
  <c r="O5695" i="11"/>
  <c r="P5679" i="11"/>
  <c r="Q5679" i="11" s="1"/>
  <c r="O5679" i="11"/>
  <c r="P5663" i="11"/>
  <c r="Q5663" i="11" s="1"/>
  <c r="O5663" i="11"/>
  <c r="P5647" i="11"/>
  <c r="Q5647" i="11" s="1"/>
  <c r="O5647" i="11"/>
  <c r="P5631" i="11"/>
  <c r="Q5631" i="11" s="1"/>
  <c r="O5631" i="11"/>
  <c r="P5615" i="11"/>
  <c r="Q5615" i="11" s="1"/>
  <c r="O5615" i="11"/>
  <c r="P5599" i="11"/>
  <c r="Q5599" i="11" s="1"/>
  <c r="O5599" i="11"/>
  <c r="P5583" i="11"/>
  <c r="Q5583" i="11" s="1"/>
  <c r="O5583" i="11"/>
  <c r="P5567" i="11"/>
  <c r="Q5567" i="11" s="1"/>
  <c r="O5567" i="11"/>
  <c r="P5551" i="11"/>
  <c r="Q5551" i="11" s="1"/>
  <c r="O5551" i="11"/>
  <c r="P5535" i="11"/>
  <c r="Q5535" i="11" s="1"/>
  <c r="O5535" i="11"/>
  <c r="P5519" i="11"/>
  <c r="Q5519" i="11" s="1"/>
  <c r="O5519" i="11"/>
  <c r="P5503" i="11"/>
  <c r="Q5503" i="11" s="1"/>
  <c r="O5503" i="11"/>
  <c r="P5487" i="11"/>
  <c r="Q5487" i="11" s="1"/>
  <c r="O5487" i="11"/>
  <c r="P5471" i="11"/>
  <c r="Q5471" i="11" s="1"/>
  <c r="O5471" i="11"/>
  <c r="P5455" i="11"/>
  <c r="Q5455" i="11" s="1"/>
  <c r="O5455" i="11"/>
  <c r="P5439" i="11"/>
  <c r="Q5439" i="11" s="1"/>
  <c r="O5439" i="11"/>
  <c r="P5423" i="11"/>
  <c r="Q5423" i="11" s="1"/>
  <c r="O5423" i="11"/>
  <c r="P5407" i="11"/>
  <c r="Q5407" i="11" s="1"/>
  <c r="O5407" i="11"/>
  <c r="P5391" i="11"/>
  <c r="Q5391" i="11" s="1"/>
  <c r="O5391" i="11"/>
  <c r="P5375" i="11"/>
  <c r="Q5375" i="11" s="1"/>
  <c r="O5375" i="11"/>
  <c r="P5359" i="11"/>
  <c r="Q5359" i="11" s="1"/>
  <c r="O5359" i="11"/>
  <c r="P5343" i="11"/>
  <c r="Q5343" i="11" s="1"/>
  <c r="O5343" i="11"/>
  <c r="P5327" i="11"/>
  <c r="Q5327" i="11" s="1"/>
  <c r="O5327" i="11"/>
  <c r="P5311" i="11"/>
  <c r="Q5311" i="11" s="1"/>
  <c r="O5311" i="11"/>
  <c r="P5295" i="11"/>
  <c r="Q5295" i="11" s="1"/>
  <c r="O5295" i="11"/>
  <c r="P5279" i="11"/>
  <c r="Q5279" i="11" s="1"/>
  <c r="O5279" i="11"/>
  <c r="P5263" i="11"/>
  <c r="Q5263" i="11" s="1"/>
  <c r="O5263" i="11"/>
  <c r="P5247" i="11"/>
  <c r="Q5247" i="11" s="1"/>
  <c r="O5247" i="11"/>
  <c r="P5231" i="11"/>
  <c r="Q5231" i="11" s="1"/>
  <c r="O5231" i="11"/>
  <c r="P5215" i="11"/>
  <c r="Q5215" i="11" s="1"/>
  <c r="O5215" i="11"/>
  <c r="P5199" i="11"/>
  <c r="Q5199" i="11" s="1"/>
  <c r="O5199" i="11"/>
  <c r="P5183" i="11"/>
  <c r="Q5183" i="11" s="1"/>
  <c r="O5183" i="11"/>
  <c r="P5167" i="11"/>
  <c r="Q5167" i="11" s="1"/>
  <c r="O5167" i="11"/>
  <c r="P5151" i="11"/>
  <c r="Q5151" i="11" s="1"/>
  <c r="O5151" i="11"/>
  <c r="P5135" i="11"/>
  <c r="Q5135" i="11" s="1"/>
  <c r="O5135" i="11"/>
  <c r="P5119" i="11"/>
  <c r="Q5119" i="11" s="1"/>
  <c r="O5119" i="11"/>
  <c r="P5103" i="11"/>
  <c r="Q5103" i="11" s="1"/>
  <c r="O5103" i="11"/>
  <c r="P5087" i="11"/>
  <c r="Q5087" i="11" s="1"/>
  <c r="O5087" i="11"/>
  <c r="P5071" i="11"/>
  <c r="Q5071" i="11" s="1"/>
  <c r="O5071" i="11"/>
  <c r="P5055" i="11"/>
  <c r="Q5055" i="11" s="1"/>
  <c r="O5055" i="11"/>
  <c r="P5039" i="11"/>
  <c r="Q5039" i="11" s="1"/>
  <c r="O5039" i="11"/>
  <c r="P5023" i="11"/>
  <c r="Q5023" i="11" s="1"/>
  <c r="O5023" i="11"/>
  <c r="P5007" i="11"/>
  <c r="Q5007" i="11" s="1"/>
  <c r="O5007" i="11"/>
  <c r="P4991" i="11"/>
  <c r="Q4991" i="11" s="1"/>
  <c r="O4991" i="11"/>
  <c r="P4975" i="11"/>
  <c r="Q4975" i="11" s="1"/>
  <c r="O4975" i="11"/>
  <c r="P4959" i="11"/>
  <c r="Q4959" i="11" s="1"/>
  <c r="O4959" i="11"/>
  <c r="P4943" i="11"/>
  <c r="Q4943" i="11" s="1"/>
  <c r="O4943" i="11"/>
  <c r="P4927" i="11"/>
  <c r="Q4927" i="11" s="1"/>
  <c r="O4927" i="11"/>
  <c r="P4911" i="11"/>
  <c r="Q4911" i="11" s="1"/>
  <c r="O4911" i="11"/>
  <c r="P4895" i="11"/>
  <c r="Q4895" i="11" s="1"/>
  <c r="O4895" i="11"/>
  <c r="P4879" i="11"/>
  <c r="Q4879" i="11" s="1"/>
  <c r="O4879" i="11"/>
  <c r="P4863" i="11"/>
  <c r="Q4863" i="11" s="1"/>
  <c r="O4863" i="11"/>
  <c r="P4847" i="11"/>
  <c r="Q4847" i="11" s="1"/>
  <c r="O4847" i="11"/>
  <c r="P4831" i="11"/>
  <c r="Q4831" i="11" s="1"/>
  <c r="O4831" i="11"/>
  <c r="P4815" i="11"/>
  <c r="Q4815" i="11" s="1"/>
  <c r="O4815" i="11"/>
  <c r="P4799" i="11"/>
  <c r="Q4799" i="11" s="1"/>
  <c r="O4799" i="11"/>
  <c r="P4783" i="11"/>
  <c r="Q4783" i="11" s="1"/>
  <c r="O4783" i="11"/>
  <c r="P4767" i="11"/>
  <c r="Q4767" i="11" s="1"/>
  <c r="O4767" i="11"/>
  <c r="P4751" i="11"/>
  <c r="Q4751" i="11" s="1"/>
  <c r="O4751" i="11"/>
  <c r="P4735" i="11"/>
  <c r="Q4735" i="11" s="1"/>
  <c r="O4735" i="11"/>
  <c r="P4719" i="11"/>
  <c r="Q4719" i="11" s="1"/>
  <c r="O4719" i="11"/>
  <c r="P4703" i="11"/>
  <c r="Q4703" i="11" s="1"/>
  <c r="O4703" i="11"/>
  <c r="P4687" i="11"/>
  <c r="Q4687" i="11" s="1"/>
  <c r="O4687" i="11"/>
  <c r="P4671" i="11"/>
  <c r="Q4671" i="11" s="1"/>
  <c r="O4671" i="11"/>
  <c r="P4655" i="11"/>
  <c r="Q4655" i="11" s="1"/>
  <c r="O4655" i="11"/>
  <c r="P4639" i="11"/>
  <c r="Q4639" i="11" s="1"/>
  <c r="O4639" i="11"/>
  <c r="P4623" i="11"/>
  <c r="Q4623" i="11" s="1"/>
  <c r="O4623" i="11"/>
  <c r="P4607" i="11"/>
  <c r="Q4607" i="11" s="1"/>
  <c r="O4607" i="11"/>
  <c r="P4591" i="11"/>
  <c r="Q4591" i="11" s="1"/>
  <c r="O4591" i="11"/>
  <c r="P4575" i="11"/>
  <c r="Q4575" i="11" s="1"/>
  <c r="O4575" i="11"/>
  <c r="P4559" i="11"/>
  <c r="Q4559" i="11" s="1"/>
  <c r="O4559" i="11"/>
  <c r="P4543" i="11"/>
  <c r="Q4543" i="11" s="1"/>
  <c r="O4543" i="11"/>
  <c r="P4527" i="11"/>
  <c r="Q4527" i="11" s="1"/>
  <c r="O4527" i="11"/>
  <c r="P4511" i="11"/>
  <c r="Q4511" i="11" s="1"/>
  <c r="O4511" i="11"/>
  <c r="P4495" i="11"/>
  <c r="Q4495" i="11" s="1"/>
  <c r="O4495" i="11"/>
  <c r="P4479" i="11"/>
  <c r="Q4479" i="11" s="1"/>
  <c r="O4479" i="11"/>
  <c r="P4463" i="11"/>
  <c r="Q4463" i="11" s="1"/>
  <c r="O4463" i="11"/>
  <c r="P4447" i="11"/>
  <c r="Q4447" i="11" s="1"/>
  <c r="O4447" i="11"/>
  <c r="P4431" i="11"/>
  <c r="Q4431" i="11" s="1"/>
  <c r="O4431" i="11"/>
  <c r="P4415" i="11"/>
  <c r="Q4415" i="11" s="1"/>
  <c r="O4415" i="11"/>
  <c r="P4399" i="11"/>
  <c r="Q4399" i="11" s="1"/>
  <c r="O4399" i="11"/>
  <c r="P4383" i="11"/>
  <c r="Q4383" i="11" s="1"/>
  <c r="O4383" i="11"/>
  <c r="P4367" i="11"/>
  <c r="Q4367" i="11" s="1"/>
  <c r="O4367" i="11"/>
  <c r="P4351" i="11"/>
  <c r="Q4351" i="11" s="1"/>
  <c r="O4351" i="11"/>
  <c r="P4335" i="11"/>
  <c r="Q4335" i="11" s="1"/>
  <c r="O4335" i="11"/>
  <c r="P4319" i="11"/>
  <c r="Q4319" i="11" s="1"/>
  <c r="O4319" i="11"/>
  <c r="P4303" i="11"/>
  <c r="Q4303" i="11" s="1"/>
  <c r="O4303" i="11"/>
  <c r="P4287" i="11"/>
  <c r="Q4287" i="11" s="1"/>
  <c r="O4287" i="11"/>
  <c r="P4271" i="11"/>
  <c r="Q4271" i="11" s="1"/>
  <c r="O4271" i="11"/>
  <c r="P4255" i="11"/>
  <c r="Q4255" i="11" s="1"/>
  <c r="O4255" i="11"/>
  <c r="P4239" i="11"/>
  <c r="Q4239" i="11" s="1"/>
  <c r="O4239" i="11"/>
  <c r="P4223" i="11"/>
  <c r="Q4223" i="11" s="1"/>
  <c r="O4223" i="11"/>
  <c r="P4207" i="11"/>
  <c r="Q4207" i="11" s="1"/>
  <c r="O4207" i="11"/>
  <c r="P4191" i="11"/>
  <c r="Q4191" i="11" s="1"/>
  <c r="O4191" i="11"/>
  <c r="P4175" i="11"/>
  <c r="Q4175" i="11" s="1"/>
  <c r="O4175" i="11"/>
  <c r="P4159" i="11"/>
  <c r="Q4159" i="11" s="1"/>
  <c r="O4159" i="11"/>
  <c r="P4143" i="11"/>
  <c r="Q4143" i="11" s="1"/>
  <c r="O4143" i="11"/>
  <c r="P4127" i="11"/>
  <c r="Q4127" i="11" s="1"/>
  <c r="O4127" i="11"/>
  <c r="P4111" i="11"/>
  <c r="Q4111" i="11" s="1"/>
  <c r="O4111" i="11"/>
  <c r="P4095" i="11"/>
  <c r="Q4095" i="11" s="1"/>
  <c r="O4095" i="11"/>
  <c r="P4079" i="11"/>
  <c r="Q4079" i="11" s="1"/>
  <c r="O4079" i="11"/>
  <c r="P4063" i="11"/>
  <c r="Q4063" i="11" s="1"/>
  <c r="O4063" i="11"/>
  <c r="P4047" i="11"/>
  <c r="Q4047" i="11" s="1"/>
  <c r="O4047" i="11"/>
  <c r="P4031" i="11"/>
  <c r="Q4031" i="11" s="1"/>
  <c r="O4031" i="11"/>
  <c r="P4015" i="11"/>
  <c r="Q4015" i="11" s="1"/>
  <c r="O4015" i="11"/>
  <c r="P3999" i="11"/>
  <c r="Q3999" i="11" s="1"/>
  <c r="O3999" i="11"/>
  <c r="P3983" i="11"/>
  <c r="Q3983" i="11" s="1"/>
  <c r="O3983" i="11"/>
  <c r="P3967" i="11"/>
  <c r="Q3967" i="11" s="1"/>
  <c r="O3967" i="11"/>
  <c r="P3951" i="11"/>
  <c r="Q3951" i="11" s="1"/>
  <c r="O3951" i="11"/>
  <c r="P3935" i="11"/>
  <c r="Q3935" i="11" s="1"/>
  <c r="O3935" i="11"/>
  <c r="P3919" i="11"/>
  <c r="Q3919" i="11" s="1"/>
  <c r="O3919" i="11"/>
  <c r="P3903" i="11"/>
  <c r="Q3903" i="11" s="1"/>
  <c r="O3903" i="11"/>
  <c r="P3887" i="11"/>
  <c r="Q3887" i="11" s="1"/>
  <c r="O3887" i="11"/>
  <c r="P3871" i="11"/>
  <c r="Q3871" i="11" s="1"/>
  <c r="O3871" i="11"/>
  <c r="P3855" i="11"/>
  <c r="Q3855" i="11" s="1"/>
  <c r="O3855" i="11"/>
  <c r="P3839" i="11"/>
  <c r="Q3839" i="11" s="1"/>
  <c r="O3839" i="11"/>
  <c r="P3823" i="11"/>
  <c r="Q3823" i="11" s="1"/>
  <c r="O3823" i="11"/>
  <c r="P3807" i="11"/>
  <c r="Q3807" i="11" s="1"/>
  <c r="O3807" i="11"/>
  <c r="P3791" i="11"/>
  <c r="Q3791" i="11" s="1"/>
  <c r="O3791" i="11"/>
  <c r="P3775" i="11"/>
  <c r="Q3775" i="11" s="1"/>
  <c r="O3775" i="11"/>
  <c r="P3759" i="11"/>
  <c r="Q3759" i="11" s="1"/>
  <c r="O3759" i="11"/>
  <c r="P3743" i="11"/>
  <c r="Q3743" i="11" s="1"/>
  <c r="O3743" i="11"/>
  <c r="P3727" i="11"/>
  <c r="Q3727" i="11" s="1"/>
  <c r="O3727" i="11"/>
  <c r="P3711" i="11"/>
  <c r="Q3711" i="11" s="1"/>
  <c r="O3711" i="11"/>
  <c r="P3695" i="11"/>
  <c r="Q3695" i="11" s="1"/>
  <c r="O3695" i="11"/>
  <c r="P3679" i="11"/>
  <c r="Q3679" i="11" s="1"/>
  <c r="O3679" i="11"/>
  <c r="P3663" i="11"/>
  <c r="Q3663" i="11" s="1"/>
  <c r="O3663" i="11"/>
  <c r="P3647" i="11"/>
  <c r="Q3647" i="11" s="1"/>
  <c r="O3647" i="11"/>
  <c r="P3631" i="11"/>
  <c r="Q3631" i="11" s="1"/>
  <c r="O3631" i="11"/>
  <c r="P3615" i="11"/>
  <c r="Q3615" i="11" s="1"/>
  <c r="O3615" i="11"/>
  <c r="P3599" i="11"/>
  <c r="Q3599" i="11" s="1"/>
  <c r="O3599" i="11"/>
  <c r="P3583" i="11"/>
  <c r="Q3583" i="11" s="1"/>
  <c r="O3583" i="11"/>
  <c r="P3567" i="11"/>
  <c r="Q3567" i="11" s="1"/>
  <c r="O3567" i="11"/>
  <c r="P3551" i="11"/>
  <c r="Q3551" i="11" s="1"/>
  <c r="O3551" i="11"/>
  <c r="P3535" i="11"/>
  <c r="Q3535" i="11" s="1"/>
  <c r="O3535" i="11"/>
  <c r="P3519" i="11"/>
  <c r="Q3519" i="11" s="1"/>
  <c r="O3519" i="11"/>
  <c r="P3503" i="11"/>
  <c r="Q3503" i="11" s="1"/>
  <c r="O3503" i="11"/>
  <c r="P3487" i="11"/>
  <c r="Q3487" i="11" s="1"/>
  <c r="O3487" i="11"/>
  <c r="P3471" i="11"/>
  <c r="Q3471" i="11" s="1"/>
  <c r="O3471" i="11"/>
  <c r="P3455" i="11"/>
  <c r="Q3455" i="11" s="1"/>
  <c r="O3455" i="11"/>
  <c r="P3439" i="11"/>
  <c r="Q3439" i="11" s="1"/>
  <c r="O3439" i="11"/>
  <c r="P3423" i="11"/>
  <c r="Q3423" i="11" s="1"/>
  <c r="O3423" i="11"/>
  <c r="P3407" i="11"/>
  <c r="Q3407" i="11" s="1"/>
  <c r="O3407" i="11"/>
  <c r="P3391" i="11"/>
  <c r="Q3391" i="11" s="1"/>
  <c r="O3391" i="11"/>
  <c r="P3375" i="11"/>
  <c r="Q3375" i="11" s="1"/>
  <c r="O3375" i="11"/>
  <c r="P3359" i="11"/>
  <c r="Q3359" i="11" s="1"/>
  <c r="O3359" i="11"/>
  <c r="P3343" i="11"/>
  <c r="Q3343" i="11" s="1"/>
  <c r="O3343" i="11"/>
  <c r="P3327" i="11"/>
  <c r="Q3327" i="11" s="1"/>
  <c r="O3327" i="11"/>
  <c r="P3311" i="11"/>
  <c r="Q3311" i="11" s="1"/>
  <c r="O3311" i="11"/>
  <c r="P3295" i="11"/>
  <c r="Q3295" i="11" s="1"/>
  <c r="O3295" i="11"/>
  <c r="P3279" i="11"/>
  <c r="Q3279" i="11" s="1"/>
  <c r="O3279" i="11"/>
  <c r="P3263" i="11"/>
  <c r="Q3263" i="11" s="1"/>
  <c r="O3263" i="11"/>
  <c r="P3247" i="11"/>
  <c r="Q3247" i="11" s="1"/>
  <c r="O3247" i="11"/>
  <c r="P3231" i="11"/>
  <c r="Q3231" i="11" s="1"/>
  <c r="O3231" i="11"/>
  <c r="P3215" i="11"/>
  <c r="Q3215" i="11" s="1"/>
  <c r="O3215" i="11"/>
  <c r="P3199" i="11"/>
  <c r="Q3199" i="11" s="1"/>
  <c r="O3199" i="11"/>
  <c r="P3183" i="11"/>
  <c r="Q3183" i="11" s="1"/>
  <c r="O3183" i="11"/>
  <c r="P3167" i="11"/>
  <c r="Q3167" i="11" s="1"/>
  <c r="O3167" i="11"/>
  <c r="P3151" i="11"/>
  <c r="Q3151" i="11" s="1"/>
  <c r="O3151" i="11"/>
  <c r="P3135" i="11"/>
  <c r="Q3135" i="11" s="1"/>
  <c r="O3135" i="11"/>
  <c r="P3119" i="11"/>
  <c r="Q3119" i="11" s="1"/>
  <c r="O3119" i="11"/>
  <c r="P3103" i="11"/>
  <c r="Q3103" i="11" s="1"/>
  <c r="O3103" i="11"/>
  <c r="P3087" i="11"/>
  <c r="Q3087" i="11" s="1"/>
  <c r="O3087" i="11"/>
  <c r="P3071" i="11"/>
  <c r="Q3071" i="11" s="1"/>
  <c r="O3071" i="11"/>
  <c r="P3055" i="11"/>
  <c r="Q3055" i="11" s="1"/>
  <c r="O3055" i="11"/>
  <c r="P3039" i="11"/>
  <c r="Q3039" i="11" s="1"/>
  <c r="O3039" i="11"/>
  <c r="P3023" i="11"/>
  <c r="Q3023" i="11" s="1"/>
  <c r="O3023" i="11"/>
  <c r="P3007" i="11"/>
  <c r="Q3007" i="11" s="1"/>
  <c r="O3007" i="11"/>
  <c r="P2991" i="11"/>
  <c r="Q2991" i="11" s="1"/>
  <c r="O2991" i="11"/>
  <c r="P2975" i="11"/>
  <c r="Q2975" i="11" s="1"/>
  <c r="O2975" i="11"/>
  <c r="P2959" i="11"/>
  <c r="Q2959" i="11" s="1"/>
  <c r="O2959" i="11"/>
  <c r="P2943" i="11"/>
  <c r="Q2943" i="11" s="1"/>
  <c r="O2943" i="11"/>
  <c r="P2927" i="11"/>
  <c r="Q2927" i="11" s="1"/>
  <c r="O2927" i="11"/>
  <c r="P2911" i="11"/>
  <c r="Q2911" i="11" s="1"/>
  <c r="O2911" i="11"/>
  <c r="P2895" i="11"/>
  <c r="Q2895" i="11" s="1"/>
  <c r="O2895" i="11"/>
  <c r="P2879" i="11"/>
  <c r="Q2879" i="11" s="1"/>
  <c r="O2879" i="11"/>
  <c r="P2863" i="11"/>
  <c r="Q2863" i="11" s="1"/>
  <c r="O2863" i="11"/>
  <c r="P2847" i="11"/>
  <c r="Q2847" i="11" s="1"/>
  <c r="O2847" i="11"/>
  <c r="P2831" i="11"/>
  <c r="Q2831" i="11" s="1"/>
  <c r="O2831" i="11"/>
  <c r="P2815" i="11"/>
  <c r="Q2815" i="11" s="1"/>
  <c r="O2815" i="11"/>
  <c r="P2799" i="11"/>
  <c r="Q2799" i="11" s="1"/>
  <c r="O2799" i="11"/>
  <c r="P2783" i="11"/>
  <c r="Q2783" i="11" s="1"/>
  <c r="O2783" i="11"/>
  <c r="P2767" i="11"/>
  <c r="Q2767" i="11" s="1"/>
  <c r="O2767" i="11"/>
  <c r="P2751" i="11"/>
  <c r="Q2751" i="11" s="1"/>
  <c r="O2751" i="11"/>
  <c r="P2735" i="11"/>
  <c r="Q2735" i="11" s="1"/>
  <c r="O2735" i="11"/>
  <c r="P2719" i="11"/>
  <c r="Q2719" i="11" s="1"/>
  <c r="O2719" i="11"/>
  <c r="P2703" i="11"/>
  <c r="Q2703" i="11" s="1"/>
  <c r="O2703" i="11"/>
  <c r="P2687" i="11"/>
  <c r="Q2687" i="11" s="1"/>
  <c r="O2687" i="11"/>
  <c r="P2671" i="11"/>
  <c r="Q2671" i="11" s="1"/>
  <c r="O2671" i="11"/>
  <c r="P2655" i="11"/>
  <c r="Q2655" i="11" s="1"/>
  <c r="O2655" i="11"/>
  <c r="P2639" i="11"/>
  <c r="Q2639" i="11" s="1"/>
  <c r="O2639" i="11"/>
  <c r="P2623" i="11"/>
  <c r="Q2623" i="11" s="1"/>
  <c r="O2623" i="11"/>
  <c r="P2607" i="11"/>
  <c r="Q2607" i="11" s="1"/>
  <c r="O2607" i="11"/>
  <c r="P2591" i="11"/>
  <c r="Q2591" i="11" s="1"/>
  <c r="O2591" i="11"/>
  <c r="P2575" i="11"/>
  <c r="Q2575" i="11" s="1"/>
  <c r="O2575" i="11"/>
  <c r="P2559" i="11"/>
  <c r="Q2559" i="11" s="1"/>
  <c r="O2559" i="11"/>
  <c r="P2543" i="11"/>
  <c r="Q2543" i="11" s="1"/>
  <c r="O2543" i="11"/>
  <c r="P2527" i="11"/>
  <c r="Q2527" i="11" s="1"/>
  <c r="O2527" i="11"/>
  <c r="P2511" i="11"/>
  <c r="Q2511" i="11" s="1"/>
  <c r="O2511" i="11"/>
  <c r="P2495" i="11"/>
  <c r="Q2495" i="11" s="1"/>
  <c r="O2495" i="11"/>
  <c r="P2479" i="11"/>
  <c r="Q2479" i="11" s="1"/>
  <c r="O2479" i="11"/>
  <c r="P2463" i="11"/>
  <c r="Q2463" i="11" s="1"/>
  <c r="O2463" i="11"/>
  <c r="P2447" i="11"/>
  <c r="Q2447" i="11" s="1"/>
  <c r="O2447" i="11"/>
  <c r="P2431" i="11"/>
  <c r="Q2431" i="11" s="1"/>
  <c r="O2431" i="11"/>
  <c r="P2415" i="11"/>
  <c r="Q2415" i="11" s="1"/>
  <c r="O2415" i="11"/>
  <c r="P2399" i="11"/>
  <c r="Q2399" i="11" s="1"/>
  <c r="O2399" i="11"/>
  <c r="P2383" i="11"/>
  <c r="Q2383" i="11" s="1"/>
  <c r="O2383" i="11"/>
  <c r="P2367" i="11"/>
  <c r="Q2367" i="11" s="1"/>
  <c r="O2367" i="11"/>
  <c r="P2351" i="11"/>
  <c r="Q2351" i="11" s="1"/>
  <c r="O2351" i="11"/>
  <c r="P2335" i="11"/>
  <c r="Q2335" i="11" s="1"/>
  <c r="O2335" i="11"/>
  <c r="P2319" i="11"/>
  <c r="Q2319" i="11" s="1"/>
  <c r="O2319" i="11"/>
  <c r="P2303" i="11"/>
  <c r="Q2303" i="11" s="1"/>
  <c r="O2303" i="11"/>
  <c r="P2287" i="11"/>
  <c r="Q2287" i="11" s="1"/>
  <c r="O2287" i="11"/>
  <c r="P2271" i="11"/>
  <c r="Q2271" i="11" s="1"/>
  <c r="O2271" i="11"/>
  <c r="P2255" i="11"/>
  <c r="Q2255" i="11" s="1"/>
  <c r="O2255" i="11"/>
  <c r="P2239" i="11"/>
  <c r="Q2239" i="11" s="1"/>
  <c r="O2239" i="11"/>
  <c r="P2223" i="11"/>
  <c r="Q2223" i="11" s="1"/>
  <c r="O2223" i="11"/>
  <c r="P2207" i="11"/>
  <c r="Q2207" i="11" s="1"/>
  <c r="O2207" i="11"/>
  <c r="P2191" i="11"/>
  <c r="Q2191" i="11" s="1"/>
  <c r="O2191" i="11"/>
  <c r="P2175" i="11"/>
  <c r="Q2175" i="11" s="1"/>
  <c r="O2175" i="11"/>
  <c r="P2159" i="11"/>
  <c r="Q2159" i="11" s="1"/>
  <c r="O2159" i="11"/>
  <c r="P2143" i="11"/>
  <c r="Q2143" i="11" s="1"/>
  <c r="O2143" i="11"/>
  <c r="P2127" i="11"/>
  <c r="Q2127" i="11" s="1"/>
  <c r="O2127" i="11"/>
  <c r="P2111" i="11"/>
  <c r="Q2111" i="11" s="1"/>
  <c r="O2111" i="11"/>
  <c r="P2095" i="11"/>
  <c r="Q2095" i="11" s="1"/>
  <c r="O2095" i="11"/>
  <c r="P2079" i="11"/>
  <c r="Q2079" i="11" s="1"/>
  <c r="O2079" i="11"/>
  <c r="P2063" i="11"/>
  <c r="Q2063" i="11" s="1"/>
  <c r="O2063" i="11"/>
  <c r="P2047" i="11"/>
  <c r="Q2047" i="11" s="1"/>
  <c r="O2047" i="11"/>
  <c r="P2031" i="11"/>
  <c r="Q2031" i="11" s="1"/>
  <c r="O2031" i="11"/>
  <c r="P2015" i="11"/>
  <c r="Q2015" i="11" s="1"/>
  <c r="O2015" i="11"/>
  <c r="P1999" i="11"/>
  <c r="Q1999" i="11" s="1"/>
  <c r="O1999" i="11"/>
  <c r="P1983" i="11"/>
  <c r="Q1983" i="11" s="1"/>
  <c r="O1983" i="11"/>
  <c r="P1967" i="11"/>
  <c r="Q1967" i="11" s="1"/>
  <c r="O1967" i="11"/>
  <c r="P1951" i="11"/>
  <c r="Q1951" i="11" s="1"/>
  <c r="O1951" i="11"/>
  <c r="P1935" i="11"/>
  <c r="Q1935" i="11" s="1"/>
  <c r="O1935" i="11"/>
  <c r="P1919" i="11"/>
  <c r="Q1919" i="11" s="1"/>
  <c r="O1919" i="11"/>
  <c r="P1903" i="11"/>
  <c r="Q1903" i="11" s="1"/>
  <c r="O1903" i="11"/>
  <c r="P1887" i="11"/>
  <c r="Q1887" i="11" s="1"/>
  <c r="O1887" i="11"/>
  <c r="P1871" i="11"/>
  <c r="Q1871" i="11" s="1"/>
  <c r="O1871" i="11"/>
  <c r="P1855" i="11"/>
  <c r="Q1855" i="11" s="1"/>
  <c r="O1855" i="11"/>
  <c r="P1839" i="11"/>
  <c r="Q1839" i="11" s="1"/>
  <c r="O1839" i="11"/>
  <c r="P1823" i="11"/>
  <c r="Q1823" i="11" s="1"/>
  <c r="O1823" i="11"/>
  <c r="P1807" i="11"/>
  <c r="Q1807" i="11" s="1"/>
  <c r="O1807" i="11"/>
  <c r="P1791" i="11"/>
  <c r="Q1791" i="11" s="1"/>
  <c r="O1791" i="11"/>
  <c r="P1775" i="11"/>
  <c r="Q1775" i="11" s="1"/>
  <c r="O1775" i="11"/>
  <c r="P1759" i="11"/>
  <c r="Q1759" i="11" s="1"/>
  <c r="O1759" i="11"/>
  <c r="P1743" i="11"/>
  <c r="Q1743" i="11" s="1"/>
  <c r="O1743" i="11"/>
  <c r="P1727" i="11"/>
  <c r="Q1727" i="11" s="1"/>
  <c r="O1727" i="11"/>
  <c r="P1711" i="11"/>
  <c r="Q1711" i="11" s="1"/>
  <c r="O1711" i="11"/>
  <c r="P1695" i="11"/>
  <c r="Q1695" i="11" s="1"/>
  <c r="O1695" i="11"/>
  <c r="P1679" i="11"/>
  <c r="Q1679" i="11" s="1"/>
  <c r="O1679" i="11"/>
  <c r="P1663" i="11"/>
  <c r="Q1663" i="11" s="1"/>
  <c r="O1663" i="11"/>
  <c r="P1647" i="11"/>
  <c r="Q1647" i="11" s="1"/>
  <c r="O1647" i="11"/>
  <c r="P1631" i="11"/>
  <c r="Q1631" i="11" s="1"/>
  <c r="O1631" i="11"/>
  <c r="P1615" i="11"/>
  <c r="Q1615" i="11" s="1"/>
  <c r="O1615" i="11"/>
  <c r="P1599" i="11"/>
  <c r="Q1599" i="11" s="1"/>
  <c r="O1599" i="11"/>
  <c r="P1583" i="11"/>
  <c r="Q1583" i="11" s="1"/>
  <c r="O1583" i="11"/>
  <c r="P1567" i="11"/>
  <c r="Q1567" i="11" s="1"/>
  <c r="O1567" i="11"/>
  <c r="P1551" i="11"/>
  <c r="Q1551" i="11" s="1"/>
  <c r="O1551" i="11"/>
  <c r="P1535" i="11"/>
  <c r="Q1535" i="11" s="1"/>
  <c r="O1535" i="11"/>
  <c r="P1519" i="11"/>
  <c r="Q1519" i="11" s="1"/>
  <c r="O1519" i="11"/>
  <c r="P1503" i="11"/>
  <c r="Q1503" i="11" s="1"/>
  <c r="O1503" i="11"/>
  <c r="P1487" i="11"/>
  <c r="Q1487" i="11" s="1"/>
  <c r="O1487" i="11"/>
  <c r="P1471" i="11"/>
  <c r="Q1471" i="11" s="1"/>
  <c r="O1471" i="11"/>
  <c r="P1455" i="11"/>
  <c r="Q1455" i="11" s="1"/>
  <c r="O1455" i="11"/>
  <c r="P1439" i="11"/>
  <c r="Q1439" i="11" s="1"/>
  <c r="O1439" i="11"/>
  <c r="P1423" i="11"/>
  <c r="Q1423" i="11" s="1"/>
  <c r="O1423" i="11"/>
  <c r="P1407" i="11"/>
  <c r="Q1407" i="11" s="1"/>
  <c r="O1407" i="11"/>
  <c r="P1391" i="11"/>
  <c r="Q1391" i="11" s="1"/>
  <c r="O1391" i="11"/>
  <c r="P1375" i="11"/>
  <c r="Q1375" i="11" s="1"/>
  <c r="O1375" i="11"/>
  <c r="P1359" i="11"/>
  <c r="Q1359" i="11" s="1"/>
  <c r="O1359" i="11"/>
  <c r="P1343" i="11"/>
  <c r="Q1343" i="11" s="1"/>
  <c r="O1343" i="11"/>
  <c r="P1327" i="11"/>
  <c r="Q1327" i="11" s="1"/>
  <c r="O1327" i="11"/>
  <c r="P1311" i="11"/>
  <c r="Q1311" i="11" s="1"/>
  <c r="O1311" i="11"/>
  <c r="P1295" i="11"/>
  <c r="Q1295" i="11" s="1"/>
  <c r="O1295" i="11"/>
  <c r="P1279" i="11"/>
  <c r="Q1279" i="11" s="1"/>
  <c r="O1279" i="11"/>
  <c r="P1263" i="11"/>
  <c r="Q1263" i="11" s="1"/>
  <c r="O1263" i="11"/>
  <c r="P1247" i="11"/>
  <c r="Q1247" i="11" s="1"/>
  <c r="O1247" i="11"/>
  <c r="P1231" i="11"/>
  <c r="Q1231" i="11" s="1"/>
  <c r="O1231" i="11"/>
  <c r="P1215" i="11"/>
  <c r="Q1215" i="11" s="1"/>
  <c r="O1215" i="11"/>
  <c r="P1199" i="11"/>
  <c r="Q1199" i="11" s="1"/>
  <c r="O1199" i="11"/>
  <c r="P1183" i="11"/>
  <c r="Q1183" i="11" s="1"/>
  <c r="O1183" i="11"/>
  <c r="P1167" i="11"/>
  <c r="Q1167" i="11" s="1"/>
  <c r="O1167" i="11"/>
  <c r="P1151" i="11"/>
  <c r="Q1151" i="11" s="1"/>
  <c r="O1151" i="11"/>
  <c r="P1135" i="11"/>
  <c r="Q1135" i="11" s="1"/>
  <c r="O1135" i="11"/>
  <c r="P1119" i="11"/>
  <c r="Q1119" i="11" s="1"/>
  <c r="O1119" i="11"/>
  <c r="P1103" i="11"/>
  <c r="Q1103" i="11" s="1"/>
  <c r="O1103" i="11"/>
  <c r="P1087" i="11"/>
  <c r="Q1087" i="11" s="1"/>
  <c r="O1087" i="11"/>
  <c r="P1071" i="11"/>
  <c r="Q1071" i="11" s="1"/>
  <c r="O1071" i="11"/>
  <c r="P1055" i="11"/>
  <c r="Q1055" i="11" s="1"/>
  <c r="O1055" i="11"/>
  <c r="P1039" i="11"/>
  <c r="Q1039" i="11" s="1"/>
  <c r="O1039" i="11"/>
  <c r="P1023" i="11"/>
  <c r="Q1023" i="11" s="1"/>
  <c r="O1023" i="11"/>
  <c r="P1007" i="11"/>
  <c r="Q1007" i="11" s="1"/>
  <c r="O1007" i="11"/>
  <c r="P991" i="11"/>
  <c r="Q991" i="11" s="1"/>
  <c r="O991" i="11"/>
  <c r="P975" i="11"/>
  <c r="Q975" i="11" s="1"/>
  <c r="O975" i="11"/>
  <c r="P959" i="11"/>
  <c r="Q959" i="11" s="1"/>
  <c r="O959" i="11"/>
  <c r="P943" i="11"/>
  <c r="Q943" i="11" s="1"/>
  <c r="O943" i="11"/>
  <c r="P927" i="11"/>
  <c r="Q927" i="11" s="1"/>
  <c r="O927" i="11"/>
  <c r="P911" i="11"/>
  <c r="Q911" i="11" s="1"/>
  <c r="O911" i="11"/>
  <c r="P895" i="11"/>
  <c r="Q895" i="11" s="1"/>
  <c r="O895" i="11"/>
  <c r="P879" i="11"/>
  <c r="Q879" i="11" s="1"/>
  <c r="O879" i="11"/>
  <c r="P863" i="11"/>
  <c r="Q863" i="11" s="1"/>
  <c r="O863" i="11"/>
  <c r="P847" i="11"/>
  <c r="Q847" i="11" s="1"/>
  <c r="O847" i="11"/>
  <c r="P831" i="11"/>
  <c r="Q831" i="11" s="1"/>
  <c r="O831" i="11"/>
  <c r="P815" i="11"/>
  <c r="Q815" i="11" s="1"/>
  <c r="O815" i="11"/>
  <c r="P799" i="11"/>
  <c r="Q799" i="11" s="1"/>
  <c r="O799" i="11"/>
  <c r="P783" i="11"/>
  <c r="Q783" i="11" s="1"/>
  <c r="O783" i="11"/>
  <c r="P767" i="11"/>
  <c r="Q767" i="11" s="1"/>
  <c r="O767" i="11"/>
  <c r="P751" i="11"/>
  <c r="Q751" i="11" s="1"/>
  <c r="O751" i="11"/>
  <c r="P735" i="11"/>
  <c r="Q735" i="11" s="1"/>
  <c r="O735" i="11"/>
  <c r="P719" i="11"/>
  <c r="Q719" i="11" s="1"/>
  <c r="O719" i="11"/>
  <c r="P703" i="11"/>
  <c r="Q703" i="11" s="1"/>
  <c r="O703" i="11"/>
  <c r="P687" i="11"/>
  <c r="Q687" i="11" s="1"/>
  <c r="O687" i="11"/>
  <c r="P671" i="11"/>
  <c r="Q671" i="11" s="1"/>
  <c r="O671" i="11"/>
  <c r="P655" i="11"/>
  <c r="Q655" i="11" s="1"/>
  <c r="O655" i="11"/>
  <c r="P639" i="11"/>
  <c r="Q639" i="11" s="1"/>
  <c r="O639" i="11"/>
  <c r="P623" i="11"/>
  <c r="Q623" i="11" s="1"/>
  <c r="O623" i="11"/>
  <c r="P607" i="11"/>
  <c r="Q607" i="11" s="1"/>
  <c r="O607" i="11"/>
  <c r="P591" i="11"/>
  <c r="Q591" i="11" s="1"/>
  <c r="O591" i="11"/>
  <c r="P575" i="11"/>
  <c r="Q575" i="11" s="1"/>
  <c r="O575" i="11"/>
  <c r="P559" i="11"/>
  <c r="Q559" i="11" s="1"/>
  <c r="O559" i="11"/>
  <c r="P543" i="11"/>
  <c r="Q543" i="11" s="1"/>
  <c r="O543" i="11"/>
  <c r="P527" i="11"/>
  <c r="Q527" i="11" s="1"/>
  <c r="O527" i="11"/>
  <c r="P511" i="11"/>
  <c r="Q511" i="11" s="1"/>
  <c r="O511" i="11"/>
  <c r="P495" i="11"/>
  <c r="Q495" i="11" s="1"/>
  <c r="O495" i="11"/>
  <c r="P479" i="11"/>
  <c r="Q479" i="11" s="1"/>
  <c r="O479" i="11"/>
  <c r="P463" i="11"/>
  <c r="Q463" i="11" s="1"/>
  <c r="O463" i="11"/>
  <c r="P447" i="11"/>
  <c r="Q447" i="11" s="1"/>
  <c r="O447" i="11"/>
  <c r="P431" i="11"/>
  <c r="Q431" i="11" s="1"/>
  <c r="O431" i="11"/>
  <c r="P415" i="11"/>
  <c r="Q415" i="11" s="1"/>
  <c r="O415" i="11"/>
  <c r="P399" i="11"/>
  <c r="Q399" i="11" s="1"/>
  <c r="O399" i="11"/>
  <c r="P383" i="11"/>
  <c r="Q383" i="11" s="1"/>
  <c r="O383" i="11"/>
  <c r="P367" i="11"/>
  <c r="Q367" i="11" s="1"/>
  <c r="O367" i="11"/>
  <c r="P351" i="11"/>
  <c r="Q351" i="11" s="1"/>
  <c r="O351" i="11"/>
  <c r="P335" i="11"/>
  <c r="Q335" i="11" s="1"/>
  <c r="O335" i="11"/>
  <c r="P319" i="11"/>
  <c r="Q319" i="11" s="1"/>
  <c r="O319" i="11"/>
  <c r="P303" i="11"/>
  <c r="Q303" i="11" s="1"/>
  <c r="O303" i="11"/>
  <c r="P287" i="11"/>
  <c r="Q287" i="11" s="1"/>
  <c r="O287" i="11"/>
  <c r="P271" i="11"/>
  <c r="Q271" i="11" s="1"/>
  <c r="O271" i="11"/>
  <c r="P255" i="11"/>
  <c r="Q255" i="11" s="1"/>
  <c r="O255" i="11"/>
  <c r="P239" i="11"/>
  <c r="Q239" i="11" s="1"/>
  <c r="O239" i="11"/>
  <c r="P223" i="11"/>
  <c r="Q223" i="11" s="1"/>
  <c r="O223" i="11"/>
  <c r="P207" i="11"/>
  <c r="Q207" i="11" s="1"/>
  <c r="O207" i="11"/>
  <c r="P191" i="11"/>
  <c r="Q191" i="11" s="1"/>
  <c r="O191" i="11"/>
  <c r="P175" i="11"/>
  <c r="Q175" i="11" s="1"/>
  <c r="O175" i="11"/>
  <c r="P159" i="11"/>
  <c r="Q159" i="11" s="1"/>
  <c r="O159" i="11"/>
  <c r="P143" i="11"/>
  <c r="Q143" i="11" s="1"/>
  <c r="O143" i="11"/>
  <c r="P127" i="11"/>
  <c r="Q127" i="11" s="1"/>
  <c r="O127" i="11"/>
  <c r="P111" i="11"/>
  <c r="Q111" i="11" s="1"/>
  <c r="O111" i="11"/>
  <c r="P95" i="11"/>
  <c r="Q95" i="11" s="1"/>
  <c r="O95" i="11"/>
  <c r="P79" i="11"/>
  <c r="Q79" i="11" s="1"/>
  <c r="O79" i="11"/>
  <c r="P8398" i="11"/>
  <c r="Q8398" i="11" s="1"/>
  <c r="O8398" i="11"/>
  <c r="P8382" i="11"/>
  <c r="Q8382" i="11" s="1"/>
  <c r="O8382" i="11"/>
  <c r="P8366" i="11"/>
  <c r="Q8366" i="11" s="1"/>
  <c r="O8366" i="11"/>
  <c r="P8350" i="11"/>
  <c r="Q8350" i="11" s="1"/>
  <c r="O8350" i="11"/>
  <c r="P8334" i="11"/>
  <c r="Q8334" i="11" s="1"/>
  <c r="O8334" i="11"/>
  <c r="P8318" i="11"/>
  <c r="Q8318" i="11" s="1"/>
  <c r="O8318" i="11"/>
  <c r="P8302" i="11"/>
  <c r="Q8302" i="11" s="1"/>
  <c r="O8302" i="11"/>
  <c r="P8286" i="11"/>
  <c r="Q8286" i="11" s="1"/>
  <c r="O8286" i="11"/>
  <c r="P8270" i="11"/>
  <c r="Q8270" i="11" s="1"/>
  <c r="O8270" i="11"/>
  <c r="P8254" i="11"/>
  <c r="Q8254" i="11" s="1"/>
  <c r="O8254" i="11"/>
  <c r="P8238" i="11"/>
  <c r="Q8238" i="11" s="1"/>
  <c r="O8238" i="11"/>
  <c r="P8222" i="11"/>
  <c r="Q8222" i="11" s="1"/>
  <c r="O8222" i="11"/>
  <c r="P8206" i="11"/>
  <c r="Q8206" i="11" s="1"/>
  <c r="O8206" i="11"/>
  <c r="P8190" i="11"/>
  <c r="Q8190" i="11" s="1"/>
  <c r="O8190" i="11"/>
  <c r="P8174" i="11"/>
  <c r="Q8174" i="11" s="1"/>
  <c r="O8174" i="11"/>
  <c r="P8158" i="11"/>
  <c r="Q8158" i="11" s="1"/>
  <c r="O8158" i="11"/>
  <c r="P8142" i="11"/>
  <c r="Q8142" i="11" s="1"/>
  <c r="O8142" i="11"/>
  <c r="P8126" i="11"/>
  <c r="Q8126" i="11" s="1"/>
  <c r="O8126" i="11"/>
  <c r="P8110" i="11"/>
  <c r="Q8110" i="11" s="1"/>
  <c r="O8110" i="11"/>
  <c r="P8094" i="11"/>
  <c r="Q8094" i="11" s="1"/>
  <c r="O8094" i="11"/>
  <c r="P8078" i="11"/>
  <c r="Q8078" i="11" s="1"/>
  <c r="O8078" i="11"/>
  <c r="P8062" i="11"/>
  <c r="Q8062" i="11" s="1"/>
  <c r="O8062" i="11"/>
  <c r="P8046" i="11"/>
  <c r="Q8046" i="11" s="1"/>
  <c r="O8046" i="11"/>
  <c r="P8030" i="11"/>
  <c r="Q8030" i="11" s="1"/>
  <c r="O8030" i="11"/>
  <c r="P8014" i="11"/>
  <c r="Q8014" i="11" s="1"/>
  <c r="O8014" i="11"/>
  <c r="P7998" i="11"/>
  <c r="Q7998" i="11" s="1"/>
  <c r="O7998" i="11"/>
  <c r="P7982" i="11"/>
  <c r="Q7982" i="11" s="1"/>
  <c r="O7982" i="11"/>
  <c r="P7966" i="11"/>
  <c r="Q7966" i="11" s="1"/>
  <c r="O7966" i="11"/>
  <c r="P7950" i="11"/>
  <c r="Q7950" i="11" s="1"/>
  <c r="O7950" i="11"/>
  <c r="P7934" i="11"/>
  <c r="Q7934" i="11" s="1"/>
  <c r="O7934" i="11"/>
  <c r="P7918" i="11"/>
  <c r="Q7918" i="11" s="1"/>
  <c r="O7918" i="11"/>
  <c r="P7902" i="11"/>
  <c r="Q7902" i="11" s="1"/>
  <c r="O7902" i="11"/>
  <c r="P7886" i="11"/>
  <c r="Q7886" i="11" s="1"/>
  <c r="O7886" i="11"/>
  <c r="P7870" i="11"/>
  <c r="Q7870" i="11" s="1"/>
  <c r="O7870" i="11"/>
  <c r="P7854" i="11"/>
  <c r="Q7854" i="11" s="1"/>
  <c r="O7854" i="11"/>
  <c r="P7838" i="11"/>
  <c r="Q7838" i="11" s="1"/>
  <c r="O7838" i="11"/>
  <c r="P7822" i="11"/>
  <c r="Q7822" i="11" s="1"/>
  <c r="O7822" i="11"/>
  <c r="P7806" i="11"/>
  <c r="Q7806" i="11" s="1"/>
  <c r="O7806" i="11"/>
  <c r="P7790" i="11"/>
  <c r="Q7790" i="11" s="1"/>
  <c r="O7790" i="11"/>
  <c r="P7774" i="11"/>
  <c r="Q7774" i="11" s="1"/>
  <c r="O7774" i="11"/>
  <c r="P7758" i="11"/>
  <c r="Q7758" i="11" s="1"/>
  <c r="O7758" i="11"/>
  <c r="P7742" i="11"/>
  <c r="Q7742" i="11" s="1"/>
  <c r="O7742" i="11"/>
  <c r="P7726" i="11"/>
  <c r="Q7726" i="11" s="1"/>
  <c r="O7726" i="11"/>
  <c r="P7710" i="11"/>
  <c r="Q7710" i="11" s="1"/>
  <c r="O7710" i="11"/>
  <c r="P7694" i="11"/>
  <c r="Q7694" i="11" s="1"/>
  <c r="O7694" i="11"/>
  <c r="P7678" i="11"/>
  <c r="Q7678" i="11" s="1"/>
  <c r="O7678" i="11"/>
  <c r="P7662" i="11"/>
  <c r="Q7662" i="11" s="1"/>
  <c r="O7662" i="11"/>
  <c r="P7646" i="11"/>
  <c r="Q7646" i="11" s="1"/>
  <c r="O7646" i="11"/>
  <c r="P7630" i="11"/>
  <c r="Q7630" i="11" s="1"/>
  <c r="O7630" i="11"/>
  <c r="P7614" i="11"/>
  <c r="Q7614" i="11" s="1"/>
  <c r="O7614" i="11"/>
  <c r="P7598" i="11"/>
  <c r="Q7598" i="11" s="1"/>
  <c r="O7598" i="11"/>
  <c r="P7582" i="11"/>
  <c r="Q7582" i="11" s="1"/>
  <c r="O7582" i="11"/>
  <c r="P7566" i="11"/>
  <c r="Q7566" i="11" s="1"/>
  <c r="O7566" i="11"/>
  <c r="P7550" i="11"/>
  <c r="Q7550" i="11" s="1"/>
  <c r="O7550" i="11"/>
  <c r="P7534" i="11"/>
  <c r="Q7534" i="11" s="1"/>
  <c r="O7534" i="11"/>
  <c r="P7518" i="11"/>
  <c r="Q7518" i="11" s="1"/>
  <c r="O7518" i="11"/>
  <c r="P7502" i="11"/>
  <c r="Q7502" i="11" s="1"/>
  <c r="O7502" i="11"/>
  <c r="P7486" i="11"/>
  <c r="Q7486" i="11" s="1"/>
  <c r="O7486" i="11"/>
  <c r="P7470" i="11"/>
  <c r="Q7470" i="11" s="1"/>
  <c r="O7470" i="11"/>
  <c r="P7454" i="11"/>
  <c r="Q7454" i="11" s="1"/>
  <c r="O7454" i="11"/>
  <c r="P7438" i="11"/>
  <c r="Q7438" i="11" s="1"/>
  <c r="O7438" i="11"/>
  <c r="P7422" i="11"/>
  <c r="Q7422" i="11" s="1"/>
  <c r="O7422" i="11"/>
  <c r="P7406" i="11"/>
  <c r="Q7406" i="11" s="1"/>
  <c r="O7406" i="11"/>
  <c r="P7390" i="11"/>
  <c r="Q7390" i="11" s="1"/>
  <c r="O7390" i="11"/>
  <c r="P7374" i="11"/>
  <c r="Q7374" i="11" s="1"/>
  <c r="O7374" i="11"/>
  <c r="P7358" i="11"/>
  <c r="Q7358" i="11" s="1"/>
  <c r="O7358" i="11"/>
  <c r="P7342" i="11"/>
  <c r="Q7342" i="11" s="1"/>
  <c r="O7342" i="11"/>
  <c r="P7326" i="11"/>
  <c r="Q7326" i="11" s="1"/>
  <c r="O7326" i="11"/>
  <c r="P7310" i="11"/>
  <c r="Q7310" i="11" s="1"/>
  <c r="O7310" i="11"/>
  <c r="P7294" i="11"/>
  <c r="Q7294" i="11" s="1"/>
  <c r="O7294" i="11"/>
  <c r="P7278" i="11"/>
  <c r="Q7278" i="11" s="1"/>
  <c r="O7278" i="11"/>
  <c r="P7262" i="11"/>
  <c r="Q7262" i="11" s="1"/>
  <c r="O7262" i="11"/>
  <c r="P7246" i="11"/>
  <c r="Q7246" i="11" s="1"/>
  <c r="O7246" i="11"/>
  <c r="P7230" i="11"/>
  <c r="Q7230" i="11" s="1"/>
  <c r="O7230" i="11"/>
  <c r="P7214" i="11"/>
  <c r="Q7214" i="11" s="1"/>
  <c r="O7214" i="11"/>
  <c r="P7198" i="11"/>
  <c r="Q7198" i="11" s="1"/>
  <c r="O7198" i="11"/>
  <c r="P7182" i="11"/>
  <c r="Q7182" i="11" s="1"/>
  <c r="O7182" i="11"/>
  <c r="P7166" i="11"/>
  <c r="Q7166" i="11" s="1"/>
  <c r="O7166" i="11"/>
  <c r="P7150" i="11"/>
  <c r="Q7150" i="11" s="1"/>
  <c r="O7150" i="11"/>
  <c r="P7134" i="11"/>
  <c r="Q7134" i="11" s="1"/>
  <c r="O7134" i="11"/>
  <c r="P7118" i="11"/>
  <c r="Q7118" i="11" s="1"/>
  <c r="O7118" i="11"/>
  <c r="P7102" i="11"/>
  <c r="Q7102" i="11" s="1"/>
  <c r="O7102" i="11"/>
  <c r="P7086" i="11"/>
  <c r="Q7086" i="11" s="1"/>
  <c r="O7086" i="11"/>
  <c r="P7070" i="11"/>
  <c r="Q7070" i="11" s="1"/>
  <c r="O7070" i="11"/>
  <c r="P7054" i="11"/>
  <c r="Q7054" i="11" s="1"/>
  <c r="O7054" i="11"/>
  <c r="P7038" i="11"/>
  <c r="Q7038" i="11" s="1"/>
  <c r="O7038" i="11"/>
  <c r="P7022" i="11"/>
  <c r="Q7022" i="11" s="1"/>
  <c r="O7022" i="11"/>
  <c r="P7006" i="11"/>
  <c r="Q7006" i="11" s="1"/>
  <c r="O7006" i="11"/>
  <c r="P6990" i="11"/>
  <c r="Q6990" i="11" s="1"/>
  <c r="O6990" i="11"/>
  <c r="P6974" i="11"/>
  <c r="Q6974" i="11" s="1"/>
  <c r="O6974" i="11"/>
  <c r="P6958" i="11"/>
  <c r="Q6958" i="11" s="1"/>
  <c r="O6958" i="11"/>
  <c r="P6942" i="11"/>
  <c r="Q6942" i="11" s="1"/>
  <c r="O6942" i="11"/>
  <c r="P6926" i="11"/>
  <c r="Q6926" i="11" s="1"/>
  <c r="O6926" i="11"/>
  <c r="P6910" i="11"/>
  <c r="Q6910" i="11" s="1"/>
  <c r="O6910" i="11"/>
  <c r="P6894" i="11"/>
  <c r="Q6894" i="11" s="1"/>
  <c r="O6894" i="11"/>
  <c r="P6878" i="11"/>
  <c r="Q6878" i="11" s="1"/>
  <c r="O6878" i="11"/>
  <c r="P6862" i="11"/>
  <c r="Q6862" i="11" s="1"/>
  <c r="O6862" i="11"/>
  <c r="P6846" i="11"/>
  <c r="Q6846" i="11" s="1"/>
  <c r="O6846" i="11"/>
  <c r="P6830" i="11"/>
  <c r="Q6830" i="11" s="1"/>
  <c r="O6830" i="11"/>
  <c r="P6814" i="11"/>
  <c r="Q6814" i="11" s="1"/>
  <c r="O6814" i="11"/>
  <c r="P6798" i="11"/>
  <c r="Q6798" i="11" s="1"/>
  <c r="O6798" i="11"/>
  <c r="P6782" i="11"/>
  <c r="Q6782" i="11" s="1"/>
  <c r="O6782" i="11"/>
  <c r="P6766" i="11"/>
  <c r="Q6766" i="11" s="1"/>
  <c r="O6766" i="11"/>
  <c r="P6750" i="11"/>
  <c r="Q6750" i="11" s="1"/>
  <c r="O6750" i="11"/>
  <c r="P6734" i="11"/>
  <c r="Q6734" i="11" s="1"/>
  <c r="O6734" i="11"/>
  <c r="P6718" i="11"/>
  <c r="Q6718" i="11" s="1"/>
  <c r="O6718" i="11"/>
  <c r="P6702" i="11"/>
  <c r="Q6702" i="11" s="1"/>
  <c r="O6702" i="11"/>
  <c r="P6686" i="11"/>
  <c r="Q6686" i="11" s="1"/>
  <c r="O6686" i="11"/>
  <c r="P6670" i="11"/>
  <c r="Q6670" i="11" s="1"/>
  <c r="O6670" i="11"/>
  <c r="P6654" i="11"/>
  <c r="Q6654" i="11" s="1"/>
  <c r="O6654" i="11"/>
  <c r="P6638" i="11"/>
  <c r="Q6638" i="11" s="1"/>
  <c r="O6638" i="11"/>
  <c r="P6622" i="11"/>
  <c r="Q6622" i="11" s="1"/>
  <c r="O6622" i="11"/>
  <c r="P6606" i="11"/>
  <c r="Q6606" i="11" s="1"/>
  <c r="O6606" i="11"/>
  <c r="P6590" i="11"/>
  <c r="Q6590" i="11" s="1"/>
  <c r="O6590" i="11"/>
  <c r="P6574" i="11"/>
  <c r="Q6574" i="11" s="1"/>
  <c r="O6574" i="11"/>
  <c r="P6558" i="11"/>
  <c r="Q6558" i="11" s="1"/>
  <c r="O6558" i="11"/>
  <c r="P6542" i="11"/>
  <c r="Q6542" i="11" s="1"/>
  <c r="O6542" i="11"/>
  <c r="P6526" i="11"/>
  <c r="Q6526" i="11" s="1"/>
  <c r="O6526" i="11"/>
  <c r="P6510" i="11"/>
  <c r="Q6510" i="11" s="1"/>
  <c r="O6510" i="11"/>
  <c r="P6494" i="11"/>
  <c r="Q6494" i="11" s="1"/>
  <c r="O6494" i="11"/>
  <c r="P6478" i="11"/>
  <c r="Q6478" i="11" s="1"/>
  <c r="O6478" i="11"/>
  <c r="P6462" i="11"/>
  <c r="Q6462" i="11" s="1"/>
  <c r="O6462" i="11"/>
  <c r="P6446" i="11"/>
  <c r="Q6446" i="11" s="1"/>
  <c r="O6446" i="11"/>
  <c r="P6430" i="11"/>
  <c r="Q6430" i="11" s="1"/>
  <c r="O6430" i="11"/>
  <c r="P6414" i="11"/>
  <c r="Q6414" i="11" s="1"/>
  <c r="O6414" i="11"/>
  <c r="P6398" i="11"/>
  <c r="Q6398" i="11" s="1"/>
  <c r="O6398" i="11"/>
  <c r="P6382" i="11"/>
  <c r="Q6382" i="11" s="1"/>
  <c r="O6382" i="11"/>
  <c r="P6366" i="11"/>
  <c r="Q6366" i="11" s="1"/>
  <c r="O6366" i="11"/>
  <c r="P6350" i="11"/>
  <c r="Q6350" i="11" s="1"/>
  <c r="O6350" i="11"/>
  <c r="P6334" i="11"/>
  <c r="Q6334" i="11" s="1"/>
  <c r="O6334" i="11"/>
  <c r="P6318" i="11"/>
  <c r="Q6318" i="11" s="1"/>
  <c r="O6318" i="11"/>
  <c r="P6302" i="11"/>
  <c r="Q6302" i="11" s="1"/>
  <c r="O6302" i="11"/>
  <c r="P6286" i="11"/>
  <c r="Q6286" i="11" s="1"/>
  <c r="O6286" i="11"/>
  <c r="P6270" i="11"/>
  <c r="Q6270" i="11" s="1"/>
  <c r="O6270" i="11"/>
  <c r="P6254" i="11"/>
  <c r="Q6254" i="11" s="1"/>
  <c r="O6254" i="11"/>
  <c r="P6238" i="11"/>
  <c r="Q6238" i="11" s="1"/>
  <c r="O6238" i="11"/>
  <c r="P6222" i="11"/>
  <c r="Q6222" i="11" s="1"/>
  <c r="O6222" i="11"/>
  <c r="P6206" i="11"/>
  <c r="Q6206" i="11" s="1"/>
  <c r="O6206" i="11"/>
  <c r="P6190" i="11"/>
  <c r="Q6190" i="11" s="1"/>
  <c r="O6190" i="11"/>
  <c r="P6174" i="11"/>
  <c r="Q6174" i="11" s="1"/>
  <c r="O6174" i="11"/>
  <c r="P6158" i="11"/>
  <c r="Q6158" i="11" s="1"/>
  <c r="O6158" i="11"/>
  <c r="P6142" i="11"/>
  <c r="Q6142" i="11" s="1"/>
  <c r="O6142" i="11"/>
  <c r="P6126" i="11"/>
  <c r="Q6126" i="11" s="1"/>
  <c r="O6126" i="11"/>
  <c r="P6110" i="11"/>
  <c r="Q6110" i="11" s="1"/>
  <c r="O6110" i="11"/>
  <c r="P6094" i="11"/>
  <c r="Q6094" i="11" s="1"/>
  <c r="O6094" i="11"/>
  <c r="P6078" i="11"/>
  <c r="Q6078" i="11" s="1"/>
  <c r="O6078" i="11"/>
  <c r="P6062" i="11"/>
  <c r="Q6062" i="11" s="1"/>
  <c r="O6062" i="11"/>
  <c r="P6046" i="11"/>
  <c r="Q6046" i="11" s="1"/>
  <c r="O6046" i="11"/>
  <c r="P6030" i="11"/>
  <c r="Q6030" i="11" s="1"/>
  <c r="O6030" i="11"/>
  <c r="P6014" i="11"/>
  <c r="Q6014" i="11" s="1"/>
  <c r="O6014" i="11"/>
  <c r="P5998" i="11"/>
  <c r="Q5998" i="11" s="1"/>
  <c r="O5998" i="11"/>
  <c r="P5982" i="11"/>
  <c r="Q5982" i="11" s="1"/>
  <c r="O5982" i="11"/>
  <c r="P5966" i="11"/>
  <c r="Q5966" i="11" s="1"/>
  <c r="O5966" i="11"/>
  <c r="P5950" i="11"/>
  <c r="Q5950" i="11" s="1"/>
  <c r="O5950" i="11"/>
  <c r="P5934" i="11"/>
  <c r="Q5934" i="11" s="1"/>
  <c r="O5934" i="11"/>
  <c r="P5918" i="11"/>
  <c r="Q5918" i="11" s="1"/>
  <c r="O5918" i="11"/>
  <c r="P5902" i="11"/>
  <c r="Q5902" i="11" s="1"/>
  <c r="O5902" i="11"/>
  <c r="P5886" i="11"/>
  <c r="Q5886" i="11" s="1"/>
  <c r="O5886" i="11"/>
  <c r="P5870" i="11"/>
  <c r="Q5870" i="11" s="1"/>
  <c r="O5870" i="11"/>
  <c r="P5854" i="11"/>
  <c r="Q5854" i="11" s="1"/>
  <c r="O5854" i="11"/>
  <c r="P5838" i="11"/>
  <c r="Q5838" i="11" s="1"/>
  <c r="O5838" i="11"/>
  <c r="P5822" i="11"/>
  <c r="Q5822" i="11" s="1"/>
  <c r="O5822" i="11"/>
  <c r="P5806" i="11"/>
  <c r="Q5806" i="11" s="1"/>
  <c r="O5806" i="11"/>
  <c r="P5790" i="11"/>
  <c r="Q5790" i="11" s="1"/>
  <c r="O5790" i="11"/>
  <c r="P5774" i="11"/>
  <c r="Q5774" i="11" s="1"/>
  <c r="O5774" i="11"/>
  <c r="P5758" i="11"/>
  <c r="Q5758" i="11" s="1"/>
  <c r="O5758" i="11"/>
  <c r="P5742" i="11"/>
  <c r="Q5742" i="11" s="1"/>
  <c r="O5742" i="11"/>
  <c r="P5726" i="11"/>
  <c r="Q5726" i="11" s="1"/>
  <c r="O5726" i="11"/>
  <c r="P5710" i="11"/>
  <c r="Q5710" i="11" s="1"/>
  <c r="O5710" i="11"/>
  <c r="P5694" i="11"/>
  <c r="Q5694" i="11" s="1"/>
  <c r="O5694" i="11"/>
  <c r="P5678" i="11"/>
  <c r="Q5678" i="11" s="1"/>
  <c r="O5678" i="11"/>
  <c r="P5662" i="11"/>
  <c r="Q5662" i="11" s="1"/>
  <c r="O5662" i="11"/>
  <c r="P5646" i="11"/>
  <c r="Q5646" i="11" s="1"/>
  <c r="O5646" i="11"/>
  <c r="P5630" i="11"/>
  <c r="Q5630" i="11" s="1"/>
  <c r="O5630" i="11"/>
  <c r="P5614" i="11"/>
  <c r="Q5614" i="11" s="1"/>
  <c r="O5614" i="11"/>
  <c r="P5598" i="11"/>
  <c r="Q5598" i="11" s="1"/>
  <c r="O5598" i="11"/>
  <c r="P5582" i="11"/>
  <c r="Q5582" i="11" s="1"/>
  <c r="O5582" i="11"/>
  <c r="P5566" i="11"/>
  <c r="Q5566" i="11" s="1"/>
  <c r="O5566" i="11"/>
  <c r="P5550" i="11"/>
  <c r="Q5550" i="11" s="1"/>
  <c r="O5550" i="11"/>
  <c r="P5534" i="11"/>
  <c r="Q5534" i="11" s="1"/>
  <c r="O5534" i="11"/>
  <c r="P5518" i="11"/>
  <c r="Q5518" i="11" s="1"/>
  <c r="O5518" i="11"/>
  <c r="P5502" i="11"/>
  <c r="Q5502" i="11" s="1"/>
  <c r="O5502" i="11"/>
  <c r="P5486" i="11"/>
  <c r="Q5486" i="11" s="1"/>
  <c r="O5486" i="11"/>
  <c r="P5470" i="11"/>
  <c r="Q5470" i="11" s="1"/>
  <c r="O5470" i="11"/>
  <c r="P5454" i="11"/>
  <c r="Q5454" i="11" s="1"/>
  <c r="O5454" i="11"/>
  <c r="P5438" i="11"/>
  <c r="Q5438" i="11" s="1"/>
  <c r="O5438" i="11"/>
  <c r="P5422" i="11"/>
  <c r="Q5422" i="11" s="1"/>
  <c r="O5422" i="11"/>
  <c r="P5406" i="11"/>
  <c r="Q5406" i="11" s="1"/>
  <c r="O5406" i="11"/>
  <c r="P5390" i="11"/>
  <c r="Q5390" i="11" s="1"/>
  <c r="O5390" i="11"/>
  <c r="P5374" i="11"/>
  <c r="Q5374" i="11" s="1"/>
  <c r="O5374" i="11"/>
  <c r="P5358" i="11"/>
  <c r="Q5358" i="11" s="1"/>
  <c r="O5358" i="11"/>
  <c r="P5342" i="11"/>
  <c r="Q5342" i="11" s="1"/>
  <c r="O5342" i="11"/>
  <c r="P5326" i="11"/>
  <c r="Q5326" i="11" s="1"/>
  <c r="O5326" i="11"/>
  <c r="P5310" i="11"/>
  <c r="Q5310" i="11" s="1"/>
  <c r="O5310" i="11"/>
  <c r="P5294" i="11"/>
  <c r="Q5294" i="11" s="1"/>
  <c r="O5294" i="11"/>
  <c r="P5278" i="11"/>
  <c r="Q5278" i="11" s="1"/>
  <c r="O5278" i="11"/>
  <c r="P5262" i="11"/>
  <c r="Q5262" i="11" s="1"/>
  <c r="O5262" i="11"/>
  <c r="P5246" i="11"/>
  <c r="Q5246" i="11" s="1"/>
  <c r="O5246" i="11"/>
  <c r="P5230" i="11"/>
  <c r="Q5230" i="11" s="1"/>
  <c r="O5230" i="11"/>
  <c r="P5214" i="11"/>
  <c r="Q5214" i="11" s="1"/>
  <c r="O5214" i="11"/>
  <c r="P5198" i="11"/>
  <c r="Q5198" i="11" s="1"/>
  <c r="O5198" i="11"/>
  <c r="P5182" i="11"/>
  <c r="Q5182" i="11" s="1"/>
  <c r="O5182" i="11"/>
  <c r="P5166" i="11"/>
  <c r="Q5166" i="11" s="1"/>
  <c r="O5166" i="11"/>
  <c r="P5150" i="11"/>
  <c r="Q5150" i="11" s="1"/>
  <c r="O5150" i="11"/>
  <c r="P5134" i="11"/>
  <c r="Q5134" i="11" s="1"/>
  <c r="O5134" i="11"/>
  <c r="P5118" i="11"/>
  <c r="Q5118" i="11" s="1"/>
  <c r="O5118" i="11"/>
  <c r="P5102" i="11"/>
  <c r="Q5102" i="11" s="1"/>
  <c r="O5102" i="11"/>
  <c r="P5086" i="11"/>
  <c r="Q5086" i="11" s="1"/>
  <c r="O5086" i="11"/>
  <c r="P5070" i="11"/>
  <c r="Q5070" i="11" s="1"/>
  <c r="O5070" i="11"/>
  <c r="P5054" i="11"/>
  <c r="Q5054" i="11" s="1"/>
  <c r="O5054" i="11"/>
  <c r="P5038" i="11"/>
  <c r="Q5038" i="11" s="1"/>
  <c r="O5038" i="11"/>
  <c r="P5022" i="11"/>
  <c r="Q5022" i="11" s="1"/>
  <c r="O5022" i="11"/>
  <c r="P5006" i="11"/>
  <c r="Q5006" i="11" s="1"/>
  <c r="O5006" i="11"/>
  <c r="P4990" i="11"/>
  <c r="Q4990" i="11" s="1"/>
  <c r="O4990" i="11"/>
  <c r="P4974" i="11"/>
  <c r="Q4974" i="11" s="1"/>
  <c r="O4974" i="11"/>
  <c r="P4958" i="11"/>
  <c r="Q4958" i="11" s="1"/>
  <c r="O4958" i="11"/>
  <c r="P4942" i="11"/>
  <c r="Q4942" i="11" s="1"/>
  <c r="O4942" i="11"/>
  <c r="P4926" i="11"/>
  <c r="Q4926" i="11" s="1"/>
  <c r="O4926" i="11"/>
  <c r="P4910" i="11"/>
  <c r="Q4910" i="11" s="1"/>
  <c r="O4910" i="11"/>
  <c r="P4894" i="11"/>
  <c r="Q4894" i="11" s="1"/>
  <c r="O4894" i="11"/>
  <c r="P4878" i="11"/>
  <c r="Q4878" i="11" s="1"/>
  <c r="O4878" i="11"/>
  <c r="P4862" i="11"/>
  <c r="Q4862" i="11" s="1"/>
  <c r="O4862" i="11"/>
  <c r="P4846" i="11"/>
  <c r="Q4846" i="11" s="1"/>
  <c r="O4846" i="11"/>
  <c r="P4830" i="11"/>
  <c r="Q4830" i="11" s="1"/>
  <c r="O4830" i="11"/>
  <c r="P4814" i="11"/>
  <c r="Q4814" i="11" s="1"/>
  <c r="O4814" i="11"/>
  <c r="P4798" i="11"/>
  <c r="Q4798" i="11" s="1"/>
  <c r="O4798" i="11"/>
  <c r="P4782" i="11"/>
  <c r="Q4782" i="11" s="1"/>
  <c r="O4782" i="11"/>
  <c r="P4766" i="11"/>
  <c r="Q4766" i="11" s="1"/>
  <c r="O4766" i="11"/>
  <c r="P4750" i="11"/>
  <c r="Q4750" i="11" s="1"/>
  <c r="O4750" i="11"/>
  <c r="P4734" i="11"/>
  <c r="Q4734" i="11" s="1"/>
  <c r="O4734" i="11"/>
  <c r="P4718" i="11"/>
  <c r="Q4718" i="11" s="1"/>
  <c r="O4718" i="11"/>
  <c r="P4702" i="11"/>
  <c r="Q4702" i="11" s="1"/>
  <c r="O4702" i="11"/>
  <c r="P4686" i="11"/>
  <c r="Q4686" i="11" s="1"/>
  <c r="O4686" i="11"/>
  <c r="P4670" i="11"/>
  <c r="Q4670" i="11" s="1"/>
  <c r="O4670" i="11"/>
  <c r="P4654" i="11"/>
  <c r="Q4654" i="11" s="1"/>
  <c r="O4654" i="11"/>
  <c r="P4638" i="11"/>
  <c r="Q4638" i="11" s="1"/>
  <c r="O4638" i="11"/>
  <c r="P4622" i="11"/>
  <c r="Q4622" i="11" s="1"/>
  <c r="O4622" i="11"/>
  <c r="P4606" i="11"/>
  <c r="Q4606" i="11" s="1"/>
  <c r="O4606" i="11"/>
  <c r="P4590" i="11"/>
  <c r="Q4590" i="11" s="1"/>
  <c r="O4590" i="11"/>
  <c r="P4574" i="11"/>
  <c r="Q4574" i="11" s="1"/>
  <c r="O4574" i="11"/>
  <c r="P4558" i="11"/>
  <c r="Q4558" i="11" s="1"/>
  <c r="O4558" i="11"/>
  <c r="P4542" i="11"/>
  <c r="Q4542" i="11" s="1"/>
  <c r="O4542" i="11"/>
  <c r="P4526" i="11"/>
  <c r="Q4526" i="11" s="1"/>
  <c r="O4526" i="11"/>
  <c r="P4510" i="11"/>
  <c r="Q4510" i="11" s="1"/>
  <c r="O4510" i="11"/>
  <c r="P4494" i="11"/>
  <c r="Q4494" i="11" s="1"/>
  <c r="O4494" i="11"/>
  <c r="P4478" i="11"/>
  <c r="Q4478" i="11" s="1"/>
  <c r="O4478" i="11"/>
  <c r="P4462" i="11"/>
  <c r="Q4462" i="11" s="1"/>
  <c r="O4462" i="11"/>
  <c r="P4446" i="11"/>
  <c r="Q4446" i="11" s="1"/>
  <c r="O4446" i="11"/>
  <c r="P4430" i="11"/>
  <c r="Q4430" i="11" s="1"/>
  <c r="O4430" i="11"/>
  <c r="P4414" i="11"/>
  <c r="Q4414" i="11" s="1"/>
  <c r="O4414" i="11"/>
  <c r="P4398" i="11"/>
  <c r="Q4398" i="11" s="1"/>
  <c r="O4398" i="11"/>
  <c r="P4382" i="11"/>
  <c r="Q4382" i="11" s="1"/>
  <c r="O4382" i="11"/>
  <c r="P4366" i="11"/>
  <c r="Q4366" i="11" s="1"/>
  <c r="O4366" i="11"/>
  <c r="P4350" i="11"/>
  <c r="Q4350" i="11" s="1"/>
  <c r="O4350" i="11"/>
  <c r="P4334" i="11"/>
  <c r="Q4334" i="11" s="1"/>
  <c r="O4334" i="11"/>
  <c r="P4318" i="11"/>
  <c r="Q4318" i="11" s="1"/>
  <c r="O4318" i="11"/>
  <c r="P4302" i="11"/>
  <c r="Q4302" i="11" s="1"/>
  <c r="O4302" i="11"/>
  <c r="P4286" i="11"/>
  <c r="Q4286" i="11" s="1"/>
  <c r="O4286" i="11"/>
  <c r="P4270" i="11"/>
  <c r="Q4270" i="11" s="1"/>
  <c r="O4270" i="11"/>
  <c r="P4254" i="11"/>
  <c r="Q4254" i="11" s="1"/>
  <c r="O4254" i="11"/>
  <c r="P4238" i="11"/>
  <c r="Q4238" i="11" s="1"/>
  <c r="O4238" i="11"/>
  <c r="P4222" i="11"/>
  <c r="Q4222" i="11" s="1"/>
  <c r="O4222" i="11"/>
  <c r="P4206" i="11"/>
  <c r="Q4206" i="11" s="1"/>
  <c r="O4206" i="11"/>
  <c r="P4190" i="11"/>
  <c r="Q4190" i="11" s="1"/>
  <c r="O4190" i="11"/>
  <c r="P4174" i="11"/>
  <c r="Q4174" i="11" s="1"/>
  <c r="O4174" i="11"/>
  <c r="P4158" i="11"/>
  <c r="Q4158" i="11" s="1"/>
  <c r="O4158" i="11"/>
  <c r="P4142" i="11"/>
  <c r="Q4142" i="11" s="1"/>
  <c r="O4142" i="11"/>
  <c r="P4126" i="11"/>
  <c r="Q4126" i="11" s="1"/>
  <c r="O4126" i="11"/>
  <c r="P4110" i="11"/>
  <c r="Q4110" i="11" s="1"/>
  <c r="O4110" i="11"/>
  <c r="P4094" i="11"/>
  <c r="Q4094" i="11" s="1"/>
  <c r="O4094" i="11"/>
  <c r="P4078" i="11"/>
  <c r="Q4078" i="11" s="1"/>
  <c r="O4078" i="11"/>
  <c r="P4062" i="11"/>
  <c r="Q4062" i="11" s="1"/>
  <c r="O4062" i="11"/>
  <c r="P4046" i="11"/>
  <c r="Q4046" i="11" s="1"/>
  <c r="O4046" i="11"/>
  <c r="P4030" i="11"/>
  <c r="Q4030" i="11" s="1"/>
  <c r="O4030" i="11"/>
  <c r="P4014" i="11"/>
  <c r="Q4014" i="11" s="1"/>
  <c r="O4014" i="11"/>
  <c r="P3998" i="11"/>
  <c r="Q3998" i="11" s="1"/>
  <c r="O3998" i="11"/>
  <c r="P3982" i="11"/>
  <c r="Q3982" i="11" s="1"/>
  <c r="O3982" i="11"/>
  <c r="P3966" i="11"/>
  <c r="Q3966" i="11" s="1"/>
  <c r="O3966" i="11"/>
  <c r="P3950" i="11"/>
  <c r="Q3950" i="11" s="1"/>
  <c r="O3950" i="11"/>
  <c r="P3934" i="11"/>
  <c r="Q3934" i="11" s="1"/>
  <c r="O3934" i="11"/>
  <c r="P3918" i="11"/>
  <c r="Q3918" i="11" s="1"/>
  <c r="O3918" i="11"/>
  <c r="P3902" i="11"/>
  <c r="Q3902" i="11" s="1"/>
  <c r="O3902" i="11"/>
  <c r="P3886" i="11"/>
  <c r="Q3886" i="11" s="1"/>
  <c r="O3886" i="11"/>
  <c r="P3870" i="11"/>
  <c r="Q3870" i="11" s="1"/>
  <c r="O3870" i="11"/>
  <c r="P3854" i="11"/>
  <c r="Q3854" i="11" s="1"/>
  <c r="O3854" i="11"/>
  <c r="P3838" i="11"/>
  <c r="Q3838" i="11" s="1"/>
  <c r="O3838" i="11"/>
  <c r="P3822" i="11"/>
  <c r="Q3822" i="11" s="1"/>
  <c r="O3822" i="11"/>
  <c r="P3806" i="11"/>
  <c r="Q3806" i="11" s="1"/>
  <c r="O3806" i="11"/>
  <c r="P3790" i="11"/>
  <c r="Q3790" i="11" s="1"/>
  <c r="O3790" i="11"/>
  <c r="P3774" i="11"/>
  <c r="Q3774" i="11" s="1"/>
  <c r="O3774" i="11"/>
  <c r="P3758" i="11"/>
  <c r="Q3758" i="11" s="1"/>
  <c r="O3758" i="11"/>
  <c r="P3742" i="11"/>
  <c r="Q3742" i="11" s="1"/>
  <c r="O3742" i="11"/>
  <c r="P3726" i="11"/>
  <c r="Q3726" i="11" s="1"/>
  <c r="O3726" i="11"/>
  <c r="P3710" i="11"/>
  <c r="Q3710" i="11" s="1"/>
  <c r="O3710" i="11"/>
  <c r="P3694" i="11"/>
  <c r="Q3694" i="11" s="1"/>
  <c r="O3694" i="11"/>
  <c r="P3678" i="11"/>
  <c r="Q3678" i="11" s="1"/>
  <c r="O3678" i="11"/>
  <c r="P3662" i="11"/>
  <c r="Q3662" i="11" s="1"/>
  <c r="O3662" i="11"/>
  <c r="P3646" i="11"/>
  <c r="Q3646" i="11" s="1"/>
  <c r="O3646" i="11"/>
  <c r="P3630" i="11"/>
  <c r="Q3630" i="11" s="1"/>
  <c r="O3630" i="11"/>
  <c r="P3614" i="11"/>
  <c r="Q3614" i="11" s="1"/>
  <c r="O3614" i="11"/>
  <c r="P3598" i="11"/>
  <c r="Q3598" i="11" s="1"/>
  <c r="O3598" i="11"/>
  <c r="P3582" i="11"/>
  <c r="Q3582" i="11" s="1"/>
  <c r="O3582" i="11"/>
  <c r="P3566" i="11"/>
  <c r="Q3566" i="11" s="1"/>
  <c r="O3566" i="11"/>
  <c r="P3550" i="11"/>
  <c r="Q3550" i="11" s="1"/>
  <c r="O3550" i="11"/>
  <c r="P3534" i="11"/>
  <c r="Q3534" i="11" s="1"/>
  <c r="O3534" i="11"/>
  <c r="P3518" i="11"/>
  <c r="Q3518" i="11" s="1"/>
  <c r="O3518" i="11"/>
  <c r="P3502" i="11"/>
  <c r="Q3502" i="11" s="1"/>
  <c r="O3502" i="11"/>
  <c r="P3486" i="11"/>
  <c r="Q3486" i="11" s="1"/>
  <c r="O3486" i="11"/>
  <c r="P3470" i="11"/>
  <c r="Q3470" i="11" s="1"/>
  <c r="O3470" i="11"/>
  <c r="P3454" i="11"/>
  <c r="Q3454" i="11" s="1"/>
  <c r="O3454" i="11"/>
  <c r="P3438" i="11"/>
  <c r="Q3438" i="11" s="1"/>
  <c r="O3438" i="11"/>
  <c r="P3422" i="11"/>
  <c r="Q3422" i="11" s="1"/>
  <c r="O3422" i="11"/>
  <c r="P3406" i="11"/>
  <c r="Q3406" i="11" s="1"/>
  <c r="O3406" i="11"/>
  <c r="P3390" i="11"/>
  <c r="Q3390" i="11" s="1"/>
  <c r="O3390" i="11"/>
  <c r="P3374" i="11"/>
  <c r="Q3374" i="11" s="1"/>
  <c r="O3374" i="11"/>
  <c r="P3358" i="11"/>
  <c r="Q3358" i="11" s="1"/>
  <c r="O3358" i="11"/>
  <c r="P3342" i="11"/>
  <c r="Q3342" i="11" s="1"/>
  <c r="O3342" i="11"/>
  <c r="P3326" i="11"/>
  <c r="Q3326" i="11" s="1"/>
  <c r="O3326" i="11"/>
  <c r="P3310" i="11"/>
  <c r="Q3310" i="11" s="1"/>
  <c r="O3310" i="11"/>
  <c r="P3294" i="11"/>
  <c r="Q3294" i="11" s="1"/>
  <c r="O3294" i="11"/>
  <c r="P3278" i="11"/>
  <c r="Q3278" i="11" s="1"/>
  <c r="O3278" i="11"/>
  <c r="P3262" i="11"/>
  <c r="Q3262" i="11" s="1"/>
  <c r="O3262" i="11"/>
  <c r="P3246" i="11"/>
  <c r="Q3246" i="11" s="1"/>
  <c r="O3246" i="11"/>
  <c r="P3230" i="11"/>
  <c r="Q3230" i="11" s="1"/>
  <c r="O3230" i="11"/>
  <c r="P3214" i="11"/>
  <c r="Q3214" i="11" s="1"/>
  <c r="O3214" i="11"/>
  <c r="P3198" i="11"/>
  <c r="Q3198" i="11" s="1"/>
  <c r="O3198" i="11"/>
  <c r="P3182" i="11"/>
  <c r="Q3182" i="11" s="1"/>
  <c r="O3182" i="11"/>
  <c r="P3166" i="11"/>
  <c r="Q3166" i="11" s="1"/>
  <c r="O3166" i="11"/>
  <c r="P3150" i="11"/>
  <c r="Q3150" i="11" s="1"/>
  <c r="O3150" i="11"/>
  <c r="P3134" i="11"/>
  <c r="Q3134" i="11" s="1"/>
  <c r="O3134" i="11"/>
  <c r="P3118" i="11"/>
  <c r="Q3118" i="11" s="1"/>
  <c r="O3118" i="11"/>
  <c r="P3102" i="11"/>
  <c r="Q3102" i="11" s="1"/>
  <c r="O3102" i="11"/>
  <c r="P3086" i="11"/>
  <c r="Q3086" i="11" s="1"/>
  <c r="O3086" i="11"/>
  <c r="P3070" i="11"/>
  <c r="Q3070" i="11" s="1"/>
  <c r="O3070" i="11"/>
  <c r="P3054" i="11"/>
  <c r="Q3054" i="11" s="1"/>
  <c r="O3054" i="11"/>
  <c r="P3038" i="11"/>
  <c r="Q3038" i="11" s="1"/>
  <c r="O3038" i="11"/>
  <c r="P3022" i="11"/>
  <c r="Q3022" i="11" s="1"/>
  <c r="O3022" i="11"/>
  <c r="P3006" i="11"/>
  <c r="Q3006" i="11" s="1"/>
  <c r="O3006" i="11"/>
  <c r="P2990" i="11"/>
  <c r="Q2990" i="11" s="1"/>
  <c r="O2990" i="11"/>
  <c r="P2974" i="11"/>
  <c r="Q2974" i="11" s="1"/>
  <c r="O2974" i="11"/>
  <c r="P2958" i="11"/>
  <c r="Q2958" i="11" s="1"/>
  <c r="O2958" i="11"/>
  <c r="P2942" i="11"/>
  <c r="Q2942" i="11" s="1"/>
  <c r="O2942" i="11"/>
  <c r="P2926" i="11"/>
  <c r="Q2926" i="11" s="1"/>
  <c r="O2926" i="11"/>
  <c r="P2910" i="11"/>
  <c r="Q2910" i="11" s="1"/>
  <c r="O2910" i="11"/>
  <c r="P2894" i="11"/>
  <c r="Q2894" i="11" s="1"/>
  <c r="O2894" i="11"/>
  <c r="P2878" i="11"/>
  <c r="Q2878" i="11" s="1"/>
  <c r="O2878" i="11"/>
  <c r="P2862" i="11"/>
  <c r="Q2862" i="11" s="1"/>
  <c r="O2862" i="11"/>
  <c r="P2846" i="11"/>
  <c r="Q2846" i="11" s="1"/>
  <c r="O2846" i="11"/>
  <c r="P2830" i="11"/>
  <c r="Q2830" i="11" s="1"/>
  <c r="O2830" i="11"/>
  <c r="P2814" i="11"/>
  <c r="Q2814" i="11" s="1"/>
  <c r="O2814" i="11"/>
  <c r="P2798" i="11"/>
  <c r="Q2798" i="11" s="1"/>
  <c r="O2798" i="11"/>
  <c r="P2782" i="11"/>
  <c r="Q2782" i="11" s="1"/>
  <c r="O2782" i="11"/>
  <c r="P2766" i="11"/>
  <c r="Q2766" i="11" s="1"/>
  <c r="O2766" i="11"/>
  <c r="P2750" i="11"/>
  <c r="Q2750" i="11" s="1"/>
  <c r="O2750" i="11"/>
  <c r="P2734" i="11"/>
  <c r="Q2734" i="11" s="1"/>
  <c r="O2734" i="11"/>
  <c r="P2718" i="11"/>
  <c r="Q2718" i="11" s="1"/>
  <c r="O2718" i="11"/>
  <c r="P2702" i="11"/>
  <c r="Q2702" i="11" s="1"/>
  <c r="O2702" i="11"/>
  <c r="P2686" i="11"/>
  <c r="Q2686" i="11" s="1"/>
  <c r="O2686" i="11"/>
  <c r="P2670" i="11"/>
  <c r="Q2670" i="11" s="1"/>
  <c r="O2670" i="11"/>
  <c r="P2654" i="11"/>
  <c r="Q2654" i="11" s="1"/>
  <c r="O2654" i="11"/>
  <c r="P2638" i="11"/>
  <c r="Q2638" i="11" s="1"/>
  <c r="O2638" i="11"/>
  <c r="P2622" i="11"/>
  <c r="Q2622" i="11" s="1"/>
  <c r="O2622" i="11"/>
  <c r="P2606" i="11"/>
  <c r="Q2606" i="11" s="1"/>
  <c r="O2606" i="11"/>
  <c r="P2590" i="11"/>
  <c r="Q2590" i="11" s="1"/>
  <c r="O2590" i="11"/>
  <c r="P2574" i="11"/>
  <c r="Q2574" i="11" s="1"/>
  <c r="O2574" i="11"/>
  <c r="P2558" i="11"/>
  <c r="Q2558" i="11" s="1"/>
  <c r="O2558" i="11"/>
  <c r="P2542" i="11"/>
  <c r="Q2542" i="11" s="1"/>
  <c r="O2542" i="11"/>
  <c r="P2526" i="11"/>
  <c r="Q2526" i="11" s="1"/>
  <c r="O2526" i="11"/>
  <c r="P2510" i="11"/>
  <c r="Q2510" i="11" s="1"/>
  <c r="O2510" i="11"/>
  <c r="P2494" i="11"/>
  <c r="Q2494" i="11" s="1"/>
  <c r="O2494" i="11"/>
  <c r="P2478" i="11"/>
  <c r="Q2478" i="11" s="1"/>
  <c r="O2478" i="11"/>
  <c r="P2462" i="11"/>
  <c r="Q2462" i="11" s="1"/>
  <c r="O2462" i="11"/>
  <c r="P2446" i="11"/>
  <c r="Q2446" i="11" s="1"/>
  <c r="O2446" i="11"/>
  <c r="P2430" i="11"/>
  <c r="Q2430" i="11" s="1"/>
  <c r="O2430" i="11"/>
  <c r="P2414" i="11"/>
  <c r="Q2414" i="11" s="1"/>
  <c r="O2414" i="11"/>
  <c r="P2398" i="11"/>
  <c r="Q2398" i="11" s="1"/>
  <c r="O2398" i="11"/>
  <c r="P2382" i="11"/>
  <c r="Q2382" i="11" s="1"/>
  <c r="O2382" i="11"/>
  <c r="P2366" i="11"/>
  <c r="Q2366" i="11" s="1"/>
  <c r="O2366" i="11"/>
  <c r="P2350" i="11"/>
  <c r="Q2350" i="11" s="1"/>
  <c r="O2350" i="11"/>
  <c r="P2334" i="11"/>
  <c r="Q2334" i="11" s="1"/>
  <c r="O2334" i="11"/>
  <c r="P2318" i="11"/>
  <c r="Q2318" i="11" s="1"/>
  <c r="O2318" i="11"/>
  <c r="P2302" i="11"/>
  <c r="Q2302" i="11" s="1"/>
  <c r="O2302" i="11"/>
  <c r="P2286" i="11"/>
  <c r="Q2286" i="11" s="1"/>
  <c r="O2286" i="11"/>
  <c r="P2270" i="11"/>
  <c r="Q2270" i="11" s="1"/>
  <c r="O2270" i="11"/>
  <c r="P2254" i="11"/>
  <c r="Q2254" i="11" s="1"/>
  <c r="O2254" i="11"/>
  <c r="P2238" i="11"/>
  <c r="Q2238" i="11" s="1"/>
  <c r="O2238" i="11"/>
  <c r="P2222" i="11"/>
  <c r="Q2222" i="11" s="1"/>
  <c r="O2222" i="11"/>
  <c r="P2206" i="11"/>
  <c r="Q2206" i="11" s="1"/>
  <c r="O2206" i="11"/>
  <c r="P2190" i="11"/>
  <c r="Q2190" i="11" s="1"/>
  <c r="O2190" i="11"/>
  <c r="P2174" i="11"/>
  <c r="Q2174" i="11" s="1"/>
  <c r="O2174" i="11"/>
  <c r="P2158" i="11"/>
  <c r="Q2158" i="11" s="1"/>
  <c r="O2158" i="11"/>
  <c r="P2142" i="11"/>
  <c r="Q2142" i="11" s="1"/>
  <c r="O2142" i="11"/>
  <c r="P2126" i="11"/>
  <c r="Q2126" i="11" s="1"/>
  <c r="O2126" i="11"/>
  <c r="P2110" i="11"/>
  <c r="Q2110" i="11" s="1"/>
  <c r="O2110" i="11"/>
  <c r="P2094" i="11"/>
  <c r="Q2094" i="11" s="1"/>
  <c r="O2094" i="11"/>
  <c r="P2078" i="11"/>
  <c r="Q2078" i="11" s="1"/>
  <c r="O2078" i="11"/>
  <c r="P2062" i="11"/>
  <c r="Q2062" i="11" s="1"/>
  <c r="O2062" i="11"/>
  <c r="P2046" i="11"/>
  <c r="Q2046" i="11" s="1"/>
  <c r="O2046" i="11"/>
  <c r="P2030" i="11"/>
  <c r="Q2030" i="11" s="1"/>
  <c r="O2030" i="11"/>
  <c r="P2014" i="11"/>
  <c r="Q2014" i="11" s="1"/>
  <c r="O2014" i="11"/>
  <c r="P1998" i="11"/>
  <c r="Q1998" i="11" s="1"/>
  <c r="O1998" i="11"/>
  <c r="P1982" i="11"/>
  <c r="Q1982" i="11" s="1"/>
  <c r="O1982" i="11"/>
  <c r="P1966" i="11"/>
  <c r="Q1966" i="11" s="1"/>
  <c r="O1966" i="11"/>
  <c r="P1950" i="11"/>
  <c r="Q1950" i="11" s="1"/>
  <c r="O1950" i="11"/>
  <c r="P1934" i="11"/>
  <c r="Q1934" i="11" s="1"/>
  <c r="O1934" i="11"/>
  <c r="P1918" i="11"/>
  <c r="Q1918" i="11" s="1"/>
  <c r="O1918" i="11"/>
  <c r="P1902" i="11"/>
  <c r="Q1902" i="11" s="1"/>
  <c r="O1902" i="11"/>
  <c r="P1886" i="11"/>
  <c r="Q1886" i="11" s="1"/>
  <c r="O1886" i="11"/>
  <c r="P1870" i="11"/>
  <c r="Q1870" i="11" s="1"/>
  <c r="O1870" i="11"/>
  <c r="P1854" i="11"/>
  <c r="Q1854" i="11" s="1"/>
  <c r="O1854" i="11"/>
  <c r="P1838" i="11"/>
  <c r="Q1838" i="11" s="1"/>
  <c r="O1838" i="11"/>
  <c r="P1822" i="11"/>
  <c r="Q1822" i="11" s="1"/>
  <c r="O1822" i="11"/>
  <c r="P1806" i="11"/>
  <c r="Q1806" i="11" s="1"/>
  <c r="O1806" i="11"/>
  <c r="P1790" i="11"/>
  <c r="Q1790" i="11" s="1"/>
  <c r="O1790" i="11"/>
  <c r="P1774" i="11"/>
  <c r="Q1774" i="11" s="1"/>
  <c r="O1774" i="11"/>
  <c r="P1758" i="11"/>
  <c r="Q1758" i="11" s="1"/>
  <c r="O1758" i="11"/>
  <c r="P1742" i="11"/>
  <c r="Q1742" i="11" s="1"/>
  <c r="O1742" i="11"/>
  <c r="P1726" i="11"/>
  <c r="Q1726" i="11" s="1"/>
  <c r="O1726" i="11"/>
  <c r="P1710" i="11"/>
  <c r="Q1710" i="11" s="1"/>
  <c r="O1710" i="11"/>
  <c r="P1694" i="11"/>
  <c r="Q1694" i="11" s="1"/>
  <c r="O1694" i="11"/>
  <c r="P1678" i="11"/>
  <c r="Q1678" i="11" s="1"/>
  <c r="O1678" i="11"/>
  <c r="P1662" i="11"/>
  <c r="Q1662" i="11" s="1"/>
  <c r="O1662" i="11"/>
  <c r="P1646" i="11"/>
  <c r="Q1646" i="11" s="1"/>
  <c r="O1646" i="11"/>
  <c r="P1630" i="11"/>
  <c r="Q1630" i="11" s="1"/>
  <c r="O1630" i="11"/>
  <c r="P1614" i="11"/>
  <c r="Q1614" i="11" s="1"/>
  <c r="O1614" i="11"/>
  <c r="P1598" i="11"/>
  <c r="Q1598" i="11" s="1"/>
  <c r="O1598" i="11"/>
  <c r="P1582" i="11"/>
  <c r="Q1582" i="11" s="1"/>
  <c r="O1582" i="11"/>
  <c r="P1566" i="11"/>
  <c r="Q1566" i="11" s="1"/>
  <c r="O1566" i="11"/>
  <c r="P1550" i="11"/>
  <c r="Q1550" i="11" s="1"/>
  <c r="O1550" i="11"/>
  <c r="P1534" i="11"/>
  <c r="Q1534" i="11" s="1"/>
  <c r="O1534" i="11"/>
  <c r="P1518" i="11"/>
  <c r="Q1518" i="11" s="1"/>
  <c r="O1518" i="11"/>
  <c r="P1502" i="11"/>
  <c r="Q1502" i="11" s="1"/>
  <c r="O1502" i="11"/>
  <c r="P1486" i="11"/>
  <c r="Q1486" i="11" s="1"/>
  <c r="O1486" i="11"/>
  <c r="P1470" i="11"/>
  <c r="Q1470" i="11" s="1"/>
  <c r="O1470" i="11"/>
  <c r="P1454" i="11"/>
  <c r="Q1454" i="11" s="1"/>
  <c r="O1454" i="11"/>
  <c r="P1438" i="11"/>
  <c r="Q1438" i="11" s="1"/>
  <c r="O1438" i="11"/>
  <c r="P1422" i="11"/>
  <c r="Q1422" i="11" s="1"/>
  <c r="O1422" i="11"/>
  <c r="P1406" i="11"/>
  <c r="Q1406" i="11" s="1"/>
  <c r="O1406" i="11"/>
  <c r="P1390" i="11"/>
  <c r="Q1390" i="11" s="1"/>
  <c r="O1390" i="11"/>
  <c r="P1374" i="11"/>
  <c r="Q1374" i="11" s="1"/>
  <c r="O1374" i="11"/>
  <c r="P1358" i="11"/>
  <c r="Q1358" i="11" s="1"/>
  <c r="O1358" i="11"/>
  <c r="P1342" i="11"/>
  <c r="Q1342" i="11" s="1"/>
  <c r="O1342" i="11"/>
  <c r="P1326" i="11"/>
  <c r="Q1326" i="11" s="1"/>
  <c r="O1326" i="11"/>
  <c r="P1310" i="11"/>
  <c r="Q1310" i="11" s="1"/>
  <c r="O1310" i="11"/>
  <c r="P1294" i="11"/>
  <c r="Q1294" i="11" s="1"/>
  <c r="O1294" i="11"/>
  <c r="P1278" i="11"/>
  <c r="Q1278" i="11" s="1"/>
  <c r="O1278" i="11"/>
  <c r="P1262" i="11"/>
  <c r="Q1262" i="11" s="1"/>
  <c r="O1262" i="11"/>
  <c r="P1246" i="11"/>
  <c r="Q1246" i="11" s="1"/>
  <c r="O1246" i="11"/>
  <c r="P1230" i="11"/>
  <c r="Q1230" i="11" s="1"/>
  <c r="O1230" i="11"/>
  <c r="P1214" i="11"/>
  <c r="Q1214" i="11" s="1"/>
  <c r="O1214" i="11"/>
  <c r="P1198" i="11"/>
  <c r="Q1198" i="11" s="1"/>
  <c r="O1198" i="11"/>
  <c r="P1182" i="11"/>
  <c r="Q1182" i="11" s="1"/>
  <c r="O1182" i="11"/>
  <c r="P1166" i="11"/>
  <c r="Q1166" i="11" s="1"/>
  <c r="O1166" i="11"/>
  <c r="P1150" i="11"/>
  <c r="Q1150" i="11" s="1"/>
  <c r="O1150" i="11"/>
  <c r="P1134" i="11"/>
  <c r="Q1134" i="11" s="1"/>
  <c r="O1134" i="11"/>
  <c r="P1118" i="11"/>
  <c r="Q1118" i="11" s="1"/>
  <c r="O1118" i="11"/>
  <c r="P1102" i="11"/>
  <c r="Q1102" i="11" s="1"/>
  <c r="O1102" i="11"/>
  <c r="P1086" i="11"/>
  <c r="Q1086" i="11" s="1"/>
  <c r="O1086" i="11"/>
  <c r="P1070" i="11"/>
  <c r="Q1070" i="11" s="1"/>
  <c r="O1070" i="11"/>
  <c r="P1054" i="11"/>
  <c r="Q1054" i="11" s="1"/>
  <c r="O1054" i="11"/>
  <c r="P1038" i="11"/>
  <c r="Q1038" i="11" s="1"/>
  <c r="O1038" i="11"/>
  <c r="P1022" i="11"/>
  <c r="Q1022" i="11" s="1"/>
  <c r="O1022" i="11"/>
  <c r="P1006" i="11"/>
  <c r="Q1006" i="11" s="1"/>
  <c r="O1006" i="11"/>
  <c r="P990" i="11"/>
  <c r="Q990" i="11" s="1"/>
  <c r="O990" i="11"/>
  <c r="P974" i="11"/>
  <c r="Q974" i="11" s="1"/>
  <c r="O974" i="11"/>
  <c r="P958" i="11"/>
  <c r="Q958" i="11" s="1"/>
  <c r="O958" i="11"/>
  <c r="P942" i="11"/>
  <c r="Q942" i="11" s="1"/>
  <c r="O942" i="11"/>
  <c r="P926" i="11"/>
  <c r="Q926" i="11" s="1"/>
  <c r="O926" i="11"/>
  <c r="P910" i="11"/>
  <c r="Q910" i="11" s="1"/>
  <c r="O910" i="11"/>
  <c r="P894" i="11"/>
  <c r="Q894" i="11" s="1"/>
  <c r="O894" i="11"/>
  <c r="P878" i="11"/>
  <c r="Q878" i="11" s="1"/>
  <c r="O878" i="11"/>
  <c r="P862" i="11"/>
  <c r="Q862" i="11" s="1"/>
  <c r="O862" i="11"/>
  <c r="P846" i="11"/>
  <c r="Q846" i="11" s="1"/>
  <c r="O846" i="11"/>
  <c r="P830" i="11"/>
  <c r="Q830" i="11" s="1"/>
  <c r="O830" i="11"/>
  <c r="P814" i="11"/>
  <c r="Q814" i="11" s="1"/>
  <c r="O814" i="11"/>
  <c r="P798" i="11"/>
  <c r="Q798" i="11" s="1"/>
  <c r="O798" i="11"/>
  <c r="P782" i="11"/>
  <c r="Q782" i="11" s="1"/>
  <c r="O782" i="11"/>
  <c r="P766" i="11"/>
  <c r="Q766" i="11" s="1"/>
  <c r="O766" i="11"/>
  <c r="P750" i="11"/>
  <c r="Q750" i="11" s="1"/>
  <c r="O750" i="11"/>
  <c r="P734" i="11"/>
  <c r="Q734" i="11" s="1"/>
  <c r="O734" i="11"/>
  <c r="P718" i="11"/>
  <c r="Q718" i="11" s="1"/>
  <c r="O718" i="11"/>
  <c r="P702" i="11"/>
  <c r="Q702" i="11" s="1"/>
  <c r="O702" i="11"/>
  <c r="P686" i="11"/>
  <c r="Q686" i="11" s="1"/>
  <c r="O686" i="11"/>
  <c r="P670" i="11"/>
  <c r="Q670" i="11" s="1"/>
  <c r="O670" i="11"/>
  <c r="P654" i="11"/>
  <c r="Q654" i="11" s="1"/>
  <c r="O654" i="11"/>
  <c r="P638" i="11"/>
  <c r="Q638" i="11" s="1"/>
  <c r="O638" i="11"/>
  <c r="P622" i="11"/>
  <c r="Q622" i="11" s="1"/>
  <c r="O622" i="11"/>
  <c r="P606" i="11"/>
  <c r="Q606" i="11" s="1"/>
  <c r="O606" i="11"/>
  <c r="P590" i="11"/>
  <c r="Q590" i="11" s="1"/>
  <c r="O590" i="11"/>
  <c r="P574" i="11"/>
  <c r="Q574" i="11" s="1"/>
  <c r="O574" i="11"/>
  <c r="P558" i="11"/>
  <c r="Q558" i="11" s="1"/>
  <c r="O558" i="11"/>
  <c r="P542" i="11"/>
  <c r="Q542" i="11" s="1"/>
  <c r="O542" i="11"/>
  <c r="P526" i="11"/>
  <c r="Q526" i="11" s="1"/>
  <c r="O526" i="11"/>
  <c r="P510" i="11"/>
  <c r="Q510" i="11" s="1"/>
  <c r="O510" i="11"/>
  <c r="P494" i="11"/>
  <c r="Q494" i="11" s="1"/>
  <c r="O494" i="11"/>
  <c r="P478" i="11"/>
  <c r="Q478" i="11" s="1"/>
  <c r="O478" i="11"/>
  <c r="P462" i="11"/>
  <c r="Q462" i="11" s="1"/>
  <c r="O462" i="11"/>
  <c r="P446" i="11"/>
  <c r="Q446" i="11" s="1"/>
  <c r="O446" i="11"/>
  <c r="P430" i="11"/>
  <c r="Q430" i="11" s="1"/>
  <c r="O430" i="11"/>
  <c r="P414" i="11"/>
  <c r="Q414" i="11" s="1"/>
  <c r="O414" i="11"/>
  <c r="P398" i="11"/>
  <c r="Q398" i="11" s="1"/>
  <c r="O398" i="11"/>
  <c r="P382" i="11"/>
  <c r="Q382" i="11" s="1"/>
  <c r="O382" i="11"/>
  <c r="P366" i="11"/>
  <c r="Q366" i="11" s="1"/>
  <c r="O366" i="11"/>
  <c r="P350" i="11"/>
  <c r="Q350" i="11" s="1"/>
  <c r="O350" i="11"/>
  <c r="P334" i="11"/>
  <c r="Q334" i="11" s="1"/>
  <c r="O334" i="11"/>
  <c r="P318" i="11"/>
  <c r="Q318" i="11" s="1"/>
  <c r="O318" i="11"/>
  <c r="P302" i="11"/>
  <c r="Q302" i="11" s="1"/>
  <c r="O302" i="11"/>
  <c r="P286" i="11"/>
  <c r="Q286" i="11" s="1"/>
  <c r="O286" i="11"/>
  <c r="P270" i="11"/>
  <c r="Q270" i="11" s="1"/>
  <c r="O270" i="11"/>
  <c r="P254" i="11"/>
  <c r="Q254" i="11" s="1"/>
  <c r="O254" i="11"/>
  <c r="P238" i="11"/>
  <c r="Q238" i="11" s="1"/>
  <c r="O238" i="11"/>
  <c r="P222" i="11"/>
  <c r="Q222" i="11" s="1"/>
  <c r="O222" i="11"/>
  <c r="P206" i="11"/>
  <c r="Q206" i="11" s="1"/>
  <c r="O206" i="11"/>
  <c r="P190" i="11"/>
  <c r="Q190" i="11" s="1"/>
  <c r="O190" i="11"/>
  <c r="P174" i="11"/>
  <c r="Q174" i="11" s="1"/>
  <c r="O174" i="11"/>
  <c r="P158" i="11"/>
  <c r="Q158" i="11" s="1"/>
  <c r="O158" i="11"/>
  <c r="P142" i="11"/>
  <c r="Q142" i="11" s="1"/>
  <c r="O142" i="11"/>
  <c r="P126" i="11"/>
  <c r="Q126" i="11" s="1"/>
  <c r="O126" i="11"/>
  <c r="P110" i="11"/>
  <c r="Q110" i="11" s="1"/>
  <c r="O110" i="11"/>
  <c r="P94" i="11"/>
  <c r="Q94" i="11" s="1"/>
  <c r="O94" i="11"/>
  <c r="P78" i="11"/>
  <c r="Q78" i="11" s="1"/>
  <c r="O78" i="11"/>
  <c r="P7725" i="11"/>
  <c r="Q7725" i="11" s="1"/>
  <c r="O7725" i="11"/>
  <c r="P7709" i="11"/>
  <c r="Q7709" i="11" s="1"/>
  <c r="O7709" i="11"/>
  <c r="P7693" i="11"/>
  <c r="Q7693" i="11" s="1"/>
  <c r="O7693" i="11"/>
  <c r="P7677" i="11"/>
  <c r="Q7677" i="11" s="1"/>
  <c r="O7677" i="11"/>
  <c r="P7661" i="11"/>
  <c r="Q7661" i="11" s="1"/>
  <c r="O7661" i="11"/>
  <c r="P7645" i="11"/>
  <c r="Q7645" i="11" s="1"/>
  <c r="O7645" i="11"/>
  <c r="P7629" i="11"/>
  <c r="Q7629" i="11" s="1"/>
  <c r="O7629" i="11"/>
  <c r="P7613" i="11"/>
  <c r="Q7613" i="11" s="1"/>
  <c r="O7613" i="11"/>
  <c r="P7597" i="11"/>
  <c r="Q7597" i="11" s="1"/>
  <c r="O7597" i="11"/>
  <c r="P7581" i="11"/>
  <c r="Q7581" i="11" s="1"/>
  <c r="O7581" i="11"/>
  <c r="P7565" i="11"/>
  <c r="Q7565" i="11" s="1"/>
  <c r="O7565" i="11"/>
  <c r="P7549" i="11"/>
  <c r="Q7549" i="11" s="1"/>
  <c r="O7549" i="11"/>
  <c r="P7533" i="11"/>
  <c r="Q7533" i="11" s="1"/>
  <c r="O7533" i="11"/>
  <c r="P7517" i="11"/>
  <c r="Q7517" i="11" s="1"/>
  <c r="O7517" i="11"/>
  <c r="P7501" i="11"/>
  <c r="Q7501" i="11" s="1"/>
  <c r="O7501" i="11"/>
  <c r="P7485" i="11"/>
  <c r="Q7485" i="11" s="1"/>
  <c r="O7485" i="11"/>
  <c r="P7469" i="11"/>
  <c r="Q7469" i="11" s="1"/>
  <c r="O7469" i="11"/>
  <c r="P7453" i="11"/>
  <c r="Q7453" i="11" s="1"/>
  <c r="O7453" i="11"/>
  <c r="P7437" i="11"/>
  <c r="Q7437" i="11" s="1"/>
  <c r="O7437" i="11"/>
  <c r="P7421" i="11"/>
  <c r="Q7421" i="11" s="1"/>
  <c r="O7421" i="11"/>
  <c r="P7405" i="11"/>
  <c r="Q7405" i="11" s="1"/>
  <c r="O7405" i="11"/>
  <c r="P7389" i="11"/>
  <c r="Q7389" i="11" s="1"/>
  <c r="O7389" i="11"/>
  <c r="P7373" i="11"/>
  <c r="Q7373" i="11" s="1"/>
  <c r="O7373" i="11"/>
  <c r="P7357" i="11"/>
  <c r="Q7357" i="11" s="1"/>
  <c r="O7357" i="11"/>
  <c r="P7341" i="11"/>
  <c r="Q7341" i="11" s="1"/>
  <c r="O7341" i="11"/>
  <c r="P7325" i="11"/>
  <c r="Q7325" i="11" s="1"/>
  <c r="O7325" i="11"/>
  <c r="P7309" i="11"/>
  <c r="Q7309" i="11" s="1"/>
  <c r="O7309" i="11"/>
  <c r="P7293" i="11"/>
  <c r="Q7293" i="11" s="1"/>
  <c r="O7293" i="11"/>
  <c r="P7277" i="11"/>
  <c r="Q7277" i="11" s="1"/>
  <c r="O7277" i="11"/>
  <c r="P7261" i="11"/>
  <c r="Q7261" i="11" s="1"/>
  <c r="O7261" i="11"/>
  <c r="P7245" i="11"/>
  <c r="Q7245" i="11" s="1"/>
  <c r="O7245" i="11"/>
  <c r="P7229" i="11"/>
  <c r="Q7229" i="11" s="1"/>
  <c r="O7229" i="11"/>
  <c r="P7213" i="11"/>
  <c r="Q7213" i="11" s="1"/>
  <c r="O7213" i="11"/>
  <c r="P7197" i="11"/>
  <c r="Q7197" i="11" s="1"/>
  <c r="O7197" i="11"/>
  <c r="P7181" i="11"/>
  <c r="Q7181" i="11" s="1"/>
  <c r="O7181" i="11"/>
  <c r="P7165" i="11"/>
  <c r="Q7165" i="11" s="1"/>
  <c r="O7165" i="11"/>
  <c r="P7149" i="11"/>
  <c r="Q7149" i="11" s="1"/>
  <c r="O7149" i="11"/>
  <c r="P7133" i="11"/>
  <c r="Q7133" i="11" s="1"/>
  <c r="O7133" i="11"/>
  <c r="P7117" i="11"/>
  <c r="Q7117" i="11" s="1"/>
  <c r="O7117" i="11"/>
  <c r="P7101" i="11"/>
  <c r="Q7101" i="11" s="1"/>
  <c r="O7101" i="11"/>
  <c r="P7085" i="11"/>
  <c r="Q7085" i="11" s="1"/>
  <c r="O7085" i="11"/>
  <c r="P7069" i="11"/>
  <c r="Q7069" i="11" s="1"/>
  <c r="O7069" i="11"/>
  <c r="P7053" i="11"/>
  <c r="Q7053" i="11" s="1"/>
  <c r="O7053" i="11"/>
  <c r="P7037" i="11"/>
  <c r="Q7037" i="11" s="1"/>
  <c r="O7037" i="11"/>
  <c r="P7021" i="11"/>
  <c r="Q7021" i="11" s="1"/>
  <c r="O7021" i="11"/>
  <c r="P7005" i="11"/>
  <c r="Q7005" i="11" s="1"/>
  <c r="O7005" i="11"/>
  <c r="P6989" i="11"/>
  <c r="Q6989" i="11" s="1"/>
  <c r="O6989" i="11"/>
  <c r="P6973" i="11"/>
  <c r="Q6973" i="11" s="1"/>
  <c r="O6973" i="11"/>
  <c r="P6957" i="11"/>
  <c r="Q6957" i="11" s="1"/>
  <c r="O6957" i="11"/>
  <c r="P6941" i="11"/>
  <c r="Q6941" i="11" s="1"/>
  <c r="O6941" i="11"/>
  <c r="P6925" i="11"/>
  <c r="Q6925" i="11" s="1"/>
  <c r="O6925" i="11"/>
  <c r="P6909" i="11"/>
  <c r="Q6909" i="11" s="1"/>
  <c r="O6909" i="11"/>
  <c r="P6893" i="11"/>
  <c r="Q6893" i="11" s="1"/>
  <c r="O6893" i="11"/>
  <c r="P6877" i="11"/>
  <c r="Q6877" i="11" s="1"/>
  <c r="O6877" i="11"/>
  <c r="P6861" i="11"/>
  <c r="Q6861" i="11" s="1"/>
  <c r="O6861" i="11"/>
  <c r="P6845" i="11"/>
  <c r="Q6845" i="11" s="1"/>
  <c r="O6845" i="11"/>
  <c r="P6829" i="11"/>
  <c r="Q6829" i="11" s="1"/>
  <c r="O6829" i="11"/>
  <c r="P6813" i="11"/>
  <c r="Q6813" i="11" s="1"/>
  <c r="O6813" i="11"/>
  <c r="P6797" i="11"/>
  <c r="Q6797" i="11" s="1"/>
  <c r="O6797" i="11"/>
  <c r="P6781" i="11"/>
  <c r="Q6781" i="11" s="1"/>
  <c r="O6781" i="11"/>
  <c r="P6765" i="11"/>
  <c r="Q6765" i="11" s="1"/>
  <c r="O6765" i="11"/>
  <c r="P6749" i="11"/>
  <c r="Q6749" i="11" s="1"/>
  <c r="O6749" i="11"/>
  <c r="P6733" i="11"/>
  <c r="Q6733" i="11" s="1"/>
  <c r="O6733" i="11"/>
  <c r="P6717" i="11"/>
  <c r="Q6717" i="11" s="1"/>
  <c r="O6717" i="11"/>
  <c r="P6701" i="11"/>
  <c r="Q6701" i="11" s="1"/>
  <c r="O6701" i="11"/>
  <c r="P6685" i="11"/>
  <c r="Q6685" i="11" s="1"/>
  <c r="O6685" i="11"/>
  <c r="P6669" i="11"/>
  <c r="Q6669" i="11" s="1"/>
  <c r="O6669" i="11"/>
  <c r="P6653" i="11"/>
  <c r="Q6653" i="11" s="1"/>
  <c r="O6653" i="11"/>
  <c r="P6637" i="11"/>
  <c r="Q6637" i="11" s="1"/>
  <c r="O6637" i="11"/>
  <c r="P6621" i="11"/>
  <c r="Q6621" i="11" s="1"/>
  <c r="O6621" i="11"/>
  <c r="P6605" i="11"/>
  <c r="Q6605" i="11" s="1"/>
  <c r="O6605" i="11"/>
  <c r="P6589" i="11"/>
  <c r="Q6589" i="11" s="1"/>
  <c r="O6589" i="11"/>
  <c r="P6573" i="11"/>
  <c r="Q6573" i="11" s="1"/>
  <c r="O6573" i="11"/>
  <c r="P6557" i="11"/>
  <c r="Q6557" i="11" s="1"/>
  <c r="O6557" i="11"/>
  <c r="P6541" i="11"/>
  <c r="Q6541" i="11" s="1"/>
  <c r="O6541" i="11"/>
  <c r="P6525" i="11"/>
  <c r="Q6525" i="11" s="1"/>
  <c r="O6525" i="11"/>
  <c r="P6509" i="11"/>
  <c r="Q6509" i="11" s="1"/>
  <c r="O6509" i="11"/>
  <c r="P6493" i="11"/>
  <c r="Q6493" i="11" s="1"/>
  <c r="O6493" i="11"/>
  <c r="P6477" i="11"/>
  <c r="Q6477" i="11" s="1"/>
  <c r="O6477" i="11"/>
  <c r="P6461" i="11"/>
  <c r="Q6461" i="11" s="1"/>
  <c r="O6461" i="11"/>
  <c r="P6445" i="11"/>
  <c r="Q6445" i="11" s="1"/>
  <c r="O6445" i="11"/>
  <c r="P6429" i="11"/>
  <c r="Q6429" i="11" s="1"/>
  <c r="O6429" i="11"/>
  <c r="P6413" i="11"/>
  <c r="Q6413" i="11" s="1"/>
  <c r="O6413" i="11"/>
  <c r="P6397" i="11"/>
  <c r="Q6397" i="11" s="1"/>
  <c r="O6397" i="11"/>
  <c r="P6381" i="11"/>
  <c r="Q6381" i="11" s="1"/>
  <c r="O6381" i="11"/>
  <c r="P6365" i="11"/>
  <c r="Q6365" i="11" s="1"/>
  <c r="O6365" i="11"/>
  <c r="P6349" i="11"/>
  <c r="Q6349" i="11" s="1"/>
  <c r="O6349" i="11"/>
  <c r="P6333" i="11"/>
  <c r="Q6333" i="11" s="1"/>
  <c r="O6333" i="11"/>
  <c r="P6317" i="11"/>
  <c r="Q6317" i="11" s="1"/>
  <c r="O6317" i="11"/>
  <c r="P6301" i="11"/>
  <c r="Q6301" i="11" s="1"/>
  <c r="O6301" i="11"/>
  <c r="P6285" i="11"/>
  <c r="Q6285" i="11" s="1"/>
  <c r="O6285" i="11"/>
  <c r="P6269" i="11"/>
  <c r="Q6269" i="11" s="1"/>
  <c r="O6269" i="11"/>
  <c r="P6253" i="11"/>
  <c r="Q6253" i="11" s="1"/>
  <c r="O6253" i="11"/>
  <c r="P6237" i="11"/>
  <c r="Q6237" i="11" s="1"/>
  <c r="O6237" i="11"/>
  <c r="P6221" i="11"/>
  <c r="Q6221" i="11" s="1"/>
  <c r="O6221" i="11"/>
  <c r="P6205" i="11"/>
  <c r="Q6205" i="11" s="1"/>
  <c r="O6205" i="11"/>
  <c r="P6189" i="11"/>
  <c r="Q6189" i="11" s="1"/>
  <c r="O6189" i="11"/>
  <c r="P6173" i="11"/>
  <c r="Q6173" i="11" s="1"/>
  <c r="O6173" i="11"/>
  <c r="P6157" i="11"/>
  <c r="Q6157" i="11" s="1"/>
  <c r="O6157" i="11"/>
  <c r="P6141" i="11"/>
  <c r="Q6141" i="11" s="1"/>
  <c r="O6141" i="11"/>
  <c r="P6125" i="11"/>
  <c r="Q6125" i="11" s="1"/>
  <c r="O6125" i="11"/>
  <c r="P6109" i="11"/>
  <c r="Q6109" i="11" s="1"/>
  <c r="O6109" i="11"/>
  <c r="P6093" i="11"/>
  <c r="Q6093" i="11" s="1"/>
  <c r="O6093" i="11"/>
  <c r="P6077" i="11"/>
  <c r="Q6077" i="11" s="1"/>
  <c r="O6077" i="11"/>
  <c r="P6061" i="11"/>
  <c r="Q6061" i="11" s="1"/>
  <c r="O6061" i="11"/>
  <c r="P6045" i="11"/>
  <c r="Q6045" i="11" s="1"/>
  <c r="O6045" i="11"/>
  <c r="P6029" i="11"/>
  <c r="Q6029" i="11" s="1"/>
  <c r="O6029" i="11"/>
  <c r="P6013" i="11"/>
  <c r="Q6013" i="11" s="1"/>
  <c r="O6013" i="11"/>
  <c r="P5997" i="11"/>
  <c r="Q5997" i="11" s="1"/>
  <c r="O5997" i="11"/>
  <c r="P5981" i="11"/>
  <c r="Q5981" i="11" s="1"/>
  <c r="O5981" i="11"/>
  <c r="P5965" i="11"/>
  <c r="Q5965" i="11" s="1"/>
  <c r="O5965" i="11"/>
  <c r="P5949" i="11"/>
  <c r="Q5949" i="11" s="1"/>
  <c r="O5949" i="11"/>
  <c r="P5933" i="11"/>
  <c r="Q5933" i="11" s="1"/>
  <c r="O5933" i="11"/>
  <c r="P5917" i="11"/>
  <c r="Q5917" i="11" s="1"/>
  <c r="O5917" i="11"/>
  <c r="P5901" i="11"/>
  <c r="Q5901" i="11" s="1"/>
  <c r="O5901" i="11"/>
  <c r="P5885" i="11"/>
  <c r="Q5885" i="11" s="1"/>
  <c r="O5885" i="11"/>
  <c r="P5869" i="11"/>
  <c r="Q5869" i="11" s="1"/>
  <c r="O5869" i="11"/>
  <c r="P5853" i="11"/>
  <c r="Q5853" i="11" s="1"/>
  <c r="O5853" i="11"/>
  <c r="P5837" i="11"/>
  <c r="Q5837" i="11" s="1"/>
  <c r="O5837" i="11"/>
  <c r="P5821" i="11"/>
  <c r="Q5821" i="11" s="1"/>
  <c r="O5821" i="11"/>
  <c r="P5805" i="11"/>
  <c r="Q5805" i="11" s="1"/>
  <c r="O5805" i="11"/>
  <c r="P5789" i="11"/>
  <c r="Q5789" i="11" s="1"/>
  <c r="O5789" i="11"/>
  <c r="P5773" i="11"/>
  <c r="Q5773" i="11" s="1"/>
  <c r="O5773" i="11"/>
  <c r="P5757" i="11"/>
  <c r="Q5757" i="11" s="1"/>
  <c r="O5757" i="11"/>
  <c r="P5741" i="11"/>
  <c r="Q5741" i="11" s="1"/>
  <c r="O5741" i="11"/>
  <c r="P5725" i="11"/>
  <c r="Q5725" i="11" s="1"/>
  <c r="O5725" i="11"/>
  <c r="P5709" i="11"/>
  <c r="Q5709" i="11" s="1"/>
  <c r="O5709" i="11"/>
  <c r="P5693" i="11"/>
  <c r="Q5693" i="11" s="1"/>
  <c r="O5693" i="11"/>
  <c r="P5677" i="11"/>
  <c r="Q5677" i="11" s="1"/>
  <c r="O5677" i="11"/>
  <c r="P5661" i="11"/>
  <c r="Q5661" i="11" s="1"/>
  <c r="O5661" i="11"/>
  <c r="P5645" i="11"/>
  <c r="Q5645" i="11" s="1"/>
  <c r="O5645" i="11"/>
  <c r="P5629" i="11"/>
  <c r="Q5629" i="11" s="1"/>
  <c r="O5629" i="11"/>
  <c r="P5613" i="11"/>
  <c r="Q5613" i="11" s="1"/>
  <c r="O5613" i="11"/>
  <c r="P5597" i="11"/>
  <c r="Q5597" i="11" s="1"/>
  <c r="O5597" i="11"/>
  <c r="P5581" i="11"/>
  <c r="Q5581" i="11" s="1"/>
  <c r="O5581" i="11"/>
  <c r="P5565" i="11"/>
  <c r="Q5565" i="11" s="1"/>
  <c r="O5565" i="11"/>
  <c r="P5549" i="11"/>
  <c r="Q5549" i="11" s="1"/>
  <c r="O5549" i="11"/>
  <c r="P5533" i="11"/>
  <c r="Q5533" i="11" s="1"/>
  <c r="O5533" i="11"/>
  <c r="P5517" i="11"/>
  <c r="Q5517" i="11" s="1"/>
  <c r="O5517" i="11"/>
  <c r="P5501" i="11"/>
  <c r="Q5501" i="11" s="1"/>
  <c r="O5501" i="11"/>
  <c r="P5485" i="11"/>
  <c r="Q5485" i="11" s="1"/>
  <c r="O5485" i="11"/>
  <c r="P5469" i="11"/>
  <c r="Q5469" i="11" s="1"/>
  <c r="O5469" i="11"/>
  <c r="P5453" i="11"/>
  <c r="Q5453" i="11" s="1"/>
  <c r="O5453" i="11"/>
  <c r="P5437" i="11"/>
  <c r="Q5437" i="11" s="1"/>
  <c r="O5437" i="11"/>
  <c r="P5421" i="11"/>
  <c r="Q5421" i="11" s="1"/>
  <c r="O5421" i="11"/>
  <c r="P5405" i="11"/>
  <c r="Q5405" i="11" s="1"/>
  <c r="O5405" i="11"/>
  <c r="P5389" i="11"/>
  <c r="Q5389" i="11" s="1"/>
  <c r="O5389" i="11"/>
  <c r="P5373" i="11"/>
  <c r="Q5373" i="11" s="1"/>
  <c r="O5373" i="11"/>
  <c r="P5357" i="11"/>
  <c r="Q5357" i="11" s="1"/>
  <c r="O5357" i="11"/>
  <c r="P5341" i="11"/>
  <c r="Q5341" i="11" s="1"/>
  <c r="O5341" i="11"/>
  <c r="P5325" i="11"/>
  <c r="Q5325" i="11" s="1"/>
  <c r="O5325" i="11"/>
  <c r="P5309" i="11"/>
  <c r="Q5309" i="11" s="1"/>
  <c r="O5309" i="11"/>
  <c r="P5293" i="11"/>
  <c r="Q5293" i="11" s="1"/>
  <c r="O5293" i="11"/>
  <c r="P5277" i="11"/>
  <c r="Q5277" i="11" s="1"/>
  <c r="O5277" i="11"/>
  <c r="P5261" i="11"/>
  <c r="Q5261" i="11" s="1"/>
  <c r="O5261" i="11"/>
  <c r="P5245" i="11"/>
  <c r="Q5245" i="11" s="1"/>
  <c r="O5245" i="11"/>
  <c r="P5229" i="11"/>
  <c r="Q5229" i="11" s="1"/>
  <c r="O5229" i="11"/>
  <c r="P5213" i="11"/>
  <c r="Q5213" i="11" s="1"/>
  <c r="O5213" i="11"/>
  <c r="P5197" i="11"/>
  <c r="Q5197" i="11" s="1"/>
  <c r="O5197" i="11"/>
  <c r="P5181" i="11"/>
  <c r="Q5181" i="11" s="1"/>
  <c r="O5181" i="11"/>
  <c r="P5165" i="11"/>
  <c r="Q5165" i="11" s="1"/>
  <c r="O5165" i="11"/>
  <c r="P5149" i="11"/>
  <c r="Q5149" i="11" s="1"/>
  <c r="O5149" i="11"/>
  <c r="P5133" i="11"/>
  <c r="Q5133" i="11" s="1"/>
  <c r="O5133" i="11"/>
  <c r="P5117" i="11"/>
  <c r="Q5117" i="11" s="1"/>
  <c r="O5117" i="11"/>
  <c r="P5101" i="11"/>
  <c r="Q5101" i="11" s="1"/>
  <c r="O5101" i="11"/>
  <c r="P5085" i="11"/>
  <c r="Q5085" i="11" s="1"/>
  <c r="O5085" i="11"/>
  <c r="P5069" i="11"/>
  <c r="Q5069" i="11" s="1"/>
  <c r="O5069" i="11"/>
  <c r="P5053" i="11"/>
  <c r="Q5053" i="11" s="1"/>
  <c r="O5053" i="11"/>
  <c r="P5037" i="11"/>
  <c r="Q5037" i="11" s="1"/>
  <c r="O5037" i="11"/>
  <c r="P5021" i="11"/>
  <c r="Q5021" i="11" s="1"/>
  <c r="O5021" i="11"/>
  <c r="P5005" i="11"/>
  <c r="Q5005" i="11" s="1"/>
  <c r="O5005" i="11"/>
  <c r="P4989" i="11"/>
  <c r="Q4989" i="11" s="1"/>
  <c r="O4989" i="11"/>
  <c r="P4973" i="11"/>
  <c r="Q4973" i="11" s="1"/>
  <c r="O4973" i="11"/>
  <c r="P4957" i="11"/>
  <c r="Q4957" i="11" s="1"/>
  <c r="O4957" i="11"/>
  <c r="P4941" i="11"/>
  <c r="Q4941" i="11" s="1"/>
  <c r="O4941" i="11"/>
  <c r="P4925" i="11"/>
  <c r="Q4925" i="11" s="1"/>
  <c r="O4925" i="11"/>
  <c r="P4909" i="11"/>
  <c r="Q4909" i="11" s="1"/>
  <c r="O4909" i="11"/>
  <c r="P4893" i="11"/>
  <c r="Q4893" i="11" s="1"/>
  <c r="O4893" i="11"/>
  <c r="P4877" i="11"/>
  <c r="Q4877" i="11" s="1"/>
  <c r="O4877" i="11"/>
  <c r="P4861" i="11"/>
  <c r="Q4861" i="11" s="1"/>
  <c r="O4861" i="11"/>
  <c r="P4845" i="11"/>
  <c r="Q4845" i="11" s="1"/>
  <c r="O4845" i="11"/>
  <c r="P4829" i="11"/>
  <c r="Q4829" i="11" s="1"/>
  <c r="O4829" i="11"/>
  <c r="P4813" i="11"/>
  <c r="Q4813" i="11" s="1"/>
  <c r="O4813" i="11"/>
  <c r="P4797" i="11"/>
  <c r="Q4797" i="11" s="1"/>
  <c r="O4797" i="11"/>
  <c r="P4781" i="11"/>
  <c r="Q4781" i="11" s="1"/>
  <c r="O4781" i="11"/>
  <c r="P4765" i="11"/>
  <c r="Q4765" i="11" s="1"/>
  <c r="O4765" i="11"/>
  <c r="P4749" i="11"/>
  <c r="Q4749" i="11" s="1"/>
  <c r="O4749" i="11"/>
  <c r="P4733" i="11"/>
  <c r="Q4733" i="11" s="1"/>
  <c r="O4733" i="11"/>
  <c r="P4717" i="11"/>
  <c r="Q4717" i="11" s="1"/>
  <c r="O4717" i="11"/>
  <c r="P4701" i="11"/>
  <c r="Q4701" i="11" s="1"/>
  <c r="O4701" i="11"/>
  <c r="P4685" i="11"/>
  <c r="Q4685" i="11" s="1"/>
  <c r="O4685" i="11"/>
  <c r="P4669" i="11"/>
  <c r="Q4669" i="11" s="1"/>
  <c r="O4669" i="11"/>
  <c r="P4653" i="11"/>
  <c r="Q4653" i="11" s="1"/>
  <c r="O4653" i="11"/>
  <c r="P4637" i="11"/>
  <c r="Q4637" i="11" s="1"/>
  <c r="O4637" i="11"/>
  <c r="P4621" i="11"/>
  <c r="Q4621" i="11" s="1"/>
  <c r="O4621" i="11"/>
  <c r="P4605" i="11"/>
  <c r="Q4605" i="11" s="1"/>
  <c r="O4605" i="11"/>
  <c r="P4589" i="11"/>
  <c r="Q4589" i="11" s="1"/>
  <c r="O4589" i="11"/>
  <c r="P4573" i="11"/>
  <c r="Q4573" i="11" s="1"/>
  <c r="O4573" i="11"/>
  <c r="P4557" i="11"/>
  <c r="Q4557" i="11" s="1"/>
  <c r="O4557" i="11"/>
  <c r="P4541" i="11"/>
  <c r="Q4541" i="11" s="1"/>
  <c r="O4541" i="11"/>
  <c r="P4525" i="11"/>
  <c r="Q4525" i="11" s="1"/>
  <c r="O4525" i="11"/>
  <c r="P4509" i="11"/>
  <c r="Q4509" i="11" s="1"/>
  <c r="O4509" i="11"/>
  <c r="P4493" i="11"/>
  <c r="Q4493" i="11" s="1"/>
  <c r="O4493" i="11"/>
  <c r="P4477" i="11"/>
  <c r="Q4477" i="11" s="1"/>
  <c r="O4477" i="11"/>
  <c r="P4461" i="11"/>
  <c r="Q4461" i="11" s="1"/>
  <c r="O4461" i="11"/>
  <c r="P4445" i="11"/>
  <c r="Q4445" i="11" s="1"/>
  <c r="O4445" i="11"/>
  <c r="P4429" i="11"/>
  <c r="Q4429" i="11" s="1"/>
  <c r="O4429" i="11"/>
  <c r="P4413" i="11"/>
  <c r="Q4413" i="11" s="1"/>
  <c r="O4413" i="11"/>
  <c r="P4397" i="11"/>
  <c r="Q4397" i="11" s="1"/>
  <c r="O4397" i="11"/>
  <c r="P4381" i="11"/>
  <c r="Q4381" i="11" s="1"/>
  <c r="O4381" i="11"/>
  <c r="P4365" i="11"/>
  <c r="Q4365" i="11" s="1"/>
  <c r="O4365" i="11"/>
  <c r="P4349" i="11"/>
  <c r="Q4349" i="11" s="1"/>
  <c r="O4349" i="11"/>
  <c r="P4333" i="11"/>
  <c r="Q4333" i="11" s="1"/>
  <c r="O4333" i="11"/>
  <c r="P4317" i="11"/>
  <c r="Q4317" i="11" s="1"/>
  <c r="O4317" i="11"/>
  <c r="P4301" i="11"/>
  <c r="Q4301" i="11" s="1"/>
  <c r="O4301" i="11"/>
  <c r="P4285" i="11"/>
  <c r="Q4285" i="11" s="1"/>
  <c r="O4285" i="11"/>
  <c r="P4269" i="11"/>
  <c r="Q4269" i="11" s="1"/>
  <c r="O4269" i="11"/>
  <c r="P4253" i="11"/>
  <c r="Q4253" i="11" s="1"/>
  <c r="O4253" i="11"/>
  <c r="P4237" i="11"/>
  <c r="Q4237" i="11" s="1"/>
  <c r="O4237" i="11"/>
  <c r="P4221" i="11"/>
  <c r="Q4221" i="11" s="1"/>
  <c r="O4221" i="11"/>
  <c r="P4205" i="11"/>
  <c r="Q4205" i="11" s="1"/>
  <c r="O4205" i="11"/>
  <c r="P4189" i="11"/>
  <c r="Q4189" i="11" s="1"/>
  <c r="O4189" i="11"/>
  <c r="P4173" i="11"/>
  <c r="Q4173" i="11" s="1"/>
  <c r="O4173" i="11"/>
  <c r="P4157" i="11"/>
  <c r="Q4157" i="11" s="1"/>
  <c r="O4157" i="11"/>
  <c r="P4141" i="11"/>
  <c r="Q4141" i="11" s="1"/>
  <c r="O4141" i="11"/>
  <c r="P4125" i="11"/>
  <c r="Q4125" i="11" s="1"/>
  <c r="O4125" i="11"/>
  <c r="P4109" i="11"/>
  <c r="Q4109" i="11" s="1"/>
  <c r="O4109" i="11"/>
  <c r="P4093" i="11"/>
  <c r="Q4093" i="11" s="1"/>
  <c r="O4093" i="11"/>
  <c r="P4077" i="11"/>
  <c r="Q4077" i="11" s="1"/>
  <c r="O4077" i="11"/>
  <c r="P4061" i="11"/>
  <c r="Q4061" i="11" s="1"/>
  <c r="O4061" i="11"/>
  <c r="P4045" i="11"/>
  <c r="Q4045" i="11" s="1"/>
  <c r="O4045" i="11"/>
  <c r="P4029" i="11"/>
  <c r="Q4029" i="11" s="1"/>
  <c r="O4029" i="11"/>
  <c r="P4013" i="11"/>
  <c r="Q4013" i="11" s="1"/>
  <c r="O4013" i="11"/>
  <c r="P3997" i="11"/>
  <c r="Q3997" i="11" s="1"/>
  <c r="O3997" i="11"/>
  <c r="P3981" i="11"/>
  <c r="Q3981" i="11" s="1"/>
  <c r="O3981" i="11"/>
  <c r="P3965" i="11"/>
  <c r="Q3965" i="11" s="1"/>
  <c r="O3965" i="11"/>
  <c r="P3949" i="11"/>
  <c r="Q3949" i="11" s="1"/>
  <c r="O3949" i="11"/>
  <c r="P3933" i="11"/>
  <c r="Q3933" i="11" s="1"/>
  <c r="O3933" i="11"/>
  <c r="P3917" i="11"/>
  <c r="Q3917" i="11" s="1"/>
  <c r="O3917" i="11"/>
  <c r="P3901" i="11"/>
  <c r="Q3901" i="11" s="1"/>
  <c r="O3901" i="11"/>
  <c r="P3885" i="11"/>
  <c r="Q3885" i="11" s="1"/>
  <c r="O3885" i="11"/>
  <c r="P3869" i="11"/>
  <c r="Q3869" i="11" s="1"/>
  <c r="O3869" i="11"/>
  <c r="P3853" i="11"/>
  <c r="Q3853" i="11" s="1"/>
  <c r="O3853" i="11"/>
  <c r="P3837" i="11"/>
  <c r="Q3837" i="11" s="1"/>
  <c r="O3837" i="11"/>
  <c r="P3821" i="11"/>
  <c r="Q3821" i="11" s="1"/>
  <c r="O3821" i="11"/>
  <c r="P3805" i="11"/>
  <c r="Q3805" i="11" s="1"/>
  <c r="O3805" i="11"/>
  <c r="P3789" i="11"/>
  <c r="Q3789" i="11" s="1"/>
  <c r="O3789" i="11"/>
  <c r="P3773" i="11"/>
  <c r="Q3773" i="11" s="1"/>
  <c r="O3773" i="11"/>
  <c r="P3757" i="11"/>
  <c r="Q3757" i="11" s="1"/>
  <c r="O3757" i="11"/>
  <c r="P3741" i="11"/>
  <c r="Q3741" i="11" s="1"/>
  <c r="O3741" i="11"/>
  <c r="P3725" i="11"/>
  <c r="Q3725" i="11" s="1"/>
  <c r="O3725" i="11"/>
  <c r="P3709" i="11"/>
  <c r="Q3709" i="11" s="1"/>
  <c r="O3709" i="11"/>
  <c r="P3693" i="11"/>
  <c r="Q3693" i="11" s="1"/>
  <c r="O3693" i="11"/>
  <c r="P3677" i="11"/>
  <c r="Q3677" i="11" s="1"/>
  <c r="O3677" i="11"/>
  <c r="P3661" i="11"/>
  <c r="Q3661" i="11" s="1"/>
  <c r="O3661" i="11"/>
  <c r="P3645" i="11"/>
  <c r="Q3645" i="11" s="1"/>
  <c r="O3645" i="11"/>
  <c r="P3629" i="11"/>
  <c r="Q3629" i="11" s="1"/>
  <c r="O3629" i="11"/>
  <c r="P3613" i="11"/>
  <c r="Q3613" i="11" s="1"/>
  <c r="O3613" i="11"/>
  <c r="P3597" i="11"/>
  <c r="Q3597" i="11" s="1"/>
  <c r="O3597" i="11"/>
  <c r="P3581" i="11"/>
  <c r="Q3581" i="11" s="1"/>
  <c r="O3581" i="11"/>
  <c r="P3565" i="11"/>
  <c r="Q3565" i="11" s="1"/>
  <c r="O3565" i="11"/>
  <c r="P3549" i="11"/>
  <c r="Q3549" i="11" s="1"/>
  <c r="O3549" i="11"/>
  <c r="P3533" i="11"/>
  <c r="Q3533" i="11" s="1"/>
  <c r="O3533" i="11"/>
  <c r="P3517" i="11"/>
  <c r="Q3517" i="11" s="1"/>
  <c r="O3517" i="11"/>
  <c r="P3501" i="11"/>
  <c r="Q3501" i="11" s="1"/>
  <c r="O3501" i="11"/>
  <c r="P3485" i="11"/>
  <c r="Q3485" i="11" s="1"/>
  <c r="O3485" i="11"/>
  <c r="P3469" i="11"/>
  <c r="Q3469" i="11" s="1"/>
  <c r="O3469" i="11"/>
  <c r="P3453" i="11"/>
  <c r="Q3453" i="11" s="1"/>
  <c r="O3453" i="11"/>
  <c r="P3437" i="11"/>
  <c r="Q3437" i="11" s="1"/>
  <c r="O3437" i="11"/>
  <c r="P3421" i="11"/>
  <c r="Q3421" i="11" s="1"/>
  <c r="O3421" i="11"/>
  <c r="P3405" i="11"/>
  <c r="Q3405" i="11" s="1"/>
  <c r="O3405" i="11"/>
  <c r="P3389" i="11"/>
  <c r="Q3389" i="11" s="1"/>
  <c r="O3389" i="11"/>
  <c r="P3373" i="11"/>
  <c r="Q3373" i="11" s="1"/>
  <c r="O3373" i="11"/>
  <c r="P3357" i="11"/>
  <c r="Q3357" i="11" s="1"/>
  <c r="O3357" i="11"/>
  <c r="P3341" i="11"/>
  <c r="Q3341" i="11" s="1"/>
  <c r="O3341" i="11"/>
  <c r="P3325" i="11"/>
  <c r="Q3325" i="11" s="1"/>
  <c r="O3325" i="11"/>
  <c r="P3309" i="11"/>
  <c r="Q3309" i="11" s="1"/>
  <c r="O3309" i="11"/>
  <c r="P3293" i="11"/>
  <c r="Q3293" i="11" s="1"/>
  <c r="O3293" i="11"/>
  <c r="P3277" i="11"/>
  <c r="Q3277" i="11" s="1"/>
  <c r="O3277" i="11"/>
  <c r="P3261" i="11"/>
  <c r="Q3261" i="11" s="1"/>
  <c r="O3261" i="11"/>
  <c r="P3245" i="11"/>
  <c r="Q3245" i="11" s="1"/>
  <c r="O3245" i="11"/>
  <c r="P3229" i="11"/>
  <c r="Q3229" i="11" s="1"/>
  <c r="O3229" i="11"/>
  <c r="P3213" i="11"/>
  <c r="Q3213" i="11" s="1"/>
  <c r="O3213" i="11"/>
  <c r="P3197" i="11"/>
  <c r="Q3197" i="11" s="1"/>
  <c r="O3197" i="11"/>
  <c r="P3181" i="11"/>
  <c r="Q3181" i="11" s="1"/>
  <c r="O3181" i="11"/>
  <c r="P3165" i="11"/>
  <c r="Q3165" i="11" s="1"/>
  <c r="O3165" i="11"/>
  <c r="P3149" i="11"/>
  <c r="Q3149" i="11" s="1"/>
  <c r="O3149" i="11"/>
  <c r="P3133" i="11"/>
  <c r="Q3133" i="11" s="1"/>
  <c r="O3133" i="11"/>
  <c r="P3117" i="11"/>
  <c r="Q3117" i="11" s="1"/>
  <c r="O3117" i="11"/>
  <c r="P3101" i="11"/>
  <c r="Q3101" i="11" s="1"/>
  <c r="O3101" i="11"/>
  <c r="P3085" i="11"/>
  <c r="Q3085" i="11" s="1"/>
  <c r="O3085" i="11"/>
  <c r="P3069" i="11"/>
  <c r="Q3069" i="11" s="1"/>
  <c r="O3069" i="11"/>
  <c r="P3053" i="11"/>
  <c r="Q3053" i="11" s="1"/>
  <c r="O3053" i="11"/>
  <c r="P3037" i="11"/>
  <c r="Q3037" i="11" s="1"/>
  <c r="O3037" i="11"/>
  <c r="P3021" i="11"/>
  <c r="Q3021" i="11" s="1"/>
  <c r="O3021" i="11"/>
  <c r="P3005" i="11"/>
  <c r="Q3005" i="11" s="1"/>
  <c r="O3005" i="11"/>
  <c r="P2989" i="11"/>
  <c r="Q2989" i="11" s="1"/>
  <c r="O2989" i="11"/>
  <c r="P2973" i="11"/>
  <c r="Q2973" i="11" s="1"/>
  <c r="O2973" i="11"/>
  <c r="P2957" i="11"/>
  <c r="Q2957" i="11" s="1"/>
  <c r="O2957" i="11"/>
  <c r="P2941" i="11"/>
  <c r="Q2941" i="11" s="1"/>
  <c r="O2941" i="11"/>
  <c r="P2925" i="11"/>
  <c r="Q2925" i="11" s="1"/>
  <c r="O2925" i="11"/>
  <c r="P2909" i="11"/>
  <c r="Q2909" i="11" s="1"/>
  <c r="O2909" i="11"/>
  <c r="P2893" i="11"/>
  <c r="Q2893" i="11" s="1"/>
  <c r="O2893" i="11"/>
  <c r="P2877" i="11"/>
  <c r="Q2877" i="11" s="1"/>
  <c r="O2877" i="11"/>
  <c r="P2861" i="11"/>
  <c r="Q2861" i="11" s="1"/>
  <c r="O2861" i="11"/>
  <c r="P2845" i="11"/>
  <c r="Q2845" i="11" s="1"/>
  <c r="O2845" i="11"/>
  <c r="P2829" i="11"/>
  <c r="Q2829" i="11" s="1"/>
  <c r="O2829" i="11"/>
  <c r="P2813" i="11"/>
  <c r="Q2813" i="11" s="1"/>
  <c r="O2813" i="11"/>
  <c r="P2797" i="11"/>
  <c r="Q2797" i="11" s="1"/>
  <c r="O2797" i="11"/>
  <c r="P2781" i="11"/>
  <c r="Q2781" i="11" s="1"/>
  <c r="O2781" i="11"/>
  <c r="P2765" i="11"/>
  <c r="Q2765" i="11" s="1"/>
  <c r="O2765" i="11"/>
  <c r="P2749" i="11"/>
  <c r="Q2749" i="11" s="1"/>
  <c r="O2749" i="11"/>
  <c r="P2733" i="11"/>
  <c r="Q2733" i="11" s="1"/>
  <c r="O2733" i="11"/>
  <c r="P2717" i="11"/>
  <c r="Q2717" i="11" s="1"/>
  <c r="O2717" i="11"/>
  <c r="P2701" i="11"/>
  <c r="Q2701" i="11" s="1"/>
  <c r="O2701" i="11"/>
  <c r="P2685" i="11"/>
  <c r="Q2685" i="11" s="1"/>
  <c r="O2685" i="11"/>
  <c r="P2669" i="11"/>
  <c r="Q2669" i="11" s="1"/>
  <c r="O2669" i="11"/>
  <c r="P2653" i="11"/>
  <c r="Q2653" i="11" s="1"/>
  <c r="O2653" i="11"/>
  <c r="P2637" i="11"/>
  <c r="Q2637" i="11" s="1"/>
  <c r="O2637" i="11"/>
  <c r="P2621" i="11"/>
  <c r="Q2621" i="11" s="1"/>
  <c r="O2621" i="11"/>
  <c r="P2605" i="11"/>
  <c r="Q2605" i="11" s="1"/>
  <c r="O2605" i="11"/>
  <c r="P2589" i="11"/>
  <c r="Q2589" i="11" s="1"/>
  <c r="O2589" i="11"/>
  <c r="P2573" i="11"/>
  <c r="Q2573" i="11" s="1"/>
  <c r="O2573" i="11"/>
  <c r="P2557" i="11"/>
  <c r="Q2557" i="11" s="1"/>
  <c r="O2557" i="11"/>
  <c r="P2541" i="11"/>
  <c r="Q2541" i="11" s="1"/>
  <c r="O2541" i="11"/>
  <c r="P2525" i="11"/>
  <c r="Q2525" i="11" s="1"/>
  <c r="O2525" i="11"/>
  <c r="P2509" i="11"/>
  <c r="Q2509" i="11" s="1"/>
  <c r="O2509" i="11"/>
  <c r="P2493" i="11"/>
  <c r="Q2493" i="11" s="1"/>
  <c r="O2493" i="11"/>
  <c r="P2477" i="11"/>
  <c r="Q2477" i="11" s="1"/>
  <c r="O2477" i="11"/>
  <c r="P2461" i="11"/>
  <c r="Q2461" i="11" s="1"/>
  <c r="O2461" i="11"/>
  <c r="P2445" i="11"/>
  <c r="Q2445" i="11" s="1"/>
  <c r="O2445" i="11"/>
  <c r="P2429" i="11"/>
  <c r="Q2429" i="11" s="1"/>
  <c r="O2429" i="11"/>
  <c r="P2413" i="11"/>
  <c r="Q2413" i="11" s="1"/>
  <c r="O2413" i="11"/>
  <c r="P2397" i="11"/>
  <c r="Q2397" i="11" s="1"/>
  <c r="O2397" i="11"/>
  <c r="P2381" i="11"/>
  <c r="Q2381" i="11" s="1"/>
  <c r="O2381" i="11"/>
  <c r="P2365" i="11"/>
  <c r="Q2365" i="11" s="1"/>
  <c r="O2365" i="11"/>
  <c r="P2349" i="11"/>
  <c r="Q2349" i="11" s="1"/>
  <c r="O2349" i="11"/>
  <c r="P2333" i="11"/>
  <c r="Q2333" i="11" s="1"/>
  <c r="O2333" i="11"/>
  <c r="P2317" i="11"/>
  <c r="Q2317" i="11" s="1"/>
  <c r="O2317" i="11"/>
  <c r="P2301" i="11"/>
  <c r="Q2301" i="11" s="1"/>
  <c r="O2301" i="11"/>
  <c r="P2285" i="11"/>
  <c r="Q2285" i="11" s="1"/>
  <c r="O2285" i="11"/>
  <c r="P2269" i="11"/>
  <c r="Q2269" i="11" s="1"/>
  <c r="O2269" i="11"/>
  <c r="P2253" i="11"/>
  <c r="Q2253" i="11" s="1"/>
  <c r="O2253" i="11"/>
  <c r="P2237" i="11"/>
  <c r="Q2237" i="11" s="1"/>
  <c r="O2237" i="11"/>
  <c r="P2221" i="11"/>
  <c r="Q2221" i="11" s="1"/>
  <c r="O2221" i="11"/>
  <c r="P2205" i="11"/>
  <c r="Q2205" i="11" s="1"/>
  <c r="O2205" i="11"/>
  <c r="P2189" i="11"/>
  <c r="Q2189" i="11" s="1"/>
  <c r="O2189" i="11"/>
  <c r="P2173" i="11"/>
  <c r="Q2173" i="11" s="1"/>
  <c r="O2173" i="11"/>
  <c r="P2157" i="11"/>
  <c r="Q2157" i="11" s="1"/>
  <c r="O2157" i="11"/>
  <c r="P2141" i="11"/>
  <c r="Q2141" i="11" s="1"/>
  <c r="O2141" i="11"/>
  <c r="P2125" i="11"/>
  <c r="Q2125" i="11" s="1"/>
  <c r="O2125" i="11"/>
  <c r="P2109" i="11"/>
  <c r="Q2109" i="11" s="1"/>
  <c r="O2109" i="11"/>
  <c r="P2093" i="11"/>
  <c r="Q2093" i="11" s="1"/>
  <c r="O2093" i="11"/>
  <c r="P2077" i="11"/>
  <c r="Q2077" i="11" s="1"/>
  <c r="O2077" i="11"/>
  <c r="P2061" i="11"/>
  <c r="Q2061" i="11" s="1"/>
  <c r="O2061" i="11"/>
  <c r="P2045" i="11"/>
  <c r="Q2045" i="11" s="1"/>
  <c r="O2045" i="11"/>
  <c r="P2029" i="11"/>
  <c r="Q2029" i="11" s="1"/>
  <c r="O2029" i="11"/>
  <c r="P2013" i="11"/>
  <c r="Q2013" i="11" s="1"/>
  <c r="O2013" i="11"/>
  <c r="P1997" i="11"/>
  <c r="Q1997" i="11" s="1"/>
  <c r="O1997" i="11"/>
  <c r="P1981" i="11"/>
  <c r="Q1981" i="11" s="1"/>
  <c r="O1981" i="11"/>
  <c r="P1965" i="11"/>
  <c r="Q1965" i="11" s="1"/>
  <c r="O1965" i="11"/>
  <c r="P1949" i="11"/>
  <c r="Q1949" i="11" s="1"/>
  <c r="O1949" i="11"/>
  <c r="P1933" i="11"/>
  <c r="Q1933" i="11" s="1"/>
  <c r="O1933" i="11"/>
  <c r="P1917" i="11"/>
  <c r="Q1917" i="11" s="1"/>
  <c r="O1917" i="11"/>
  <c r="P1901" i="11"/>
  <c r="Q1901" i="11" s="1"/>
  <c r="O1901" i="11"/>
  <c r="P1885" i="11"/>
  <c r="Q1885" i="11" s="1"/>
  <c r="O1885" i="11"/>
  <c r="P1869" i="11"/>
  <c r="Q1869" i="11" s="1"/>
  <c r="O1869" i="11"/>
  <c r="P1853" i="11"/>
  <c r="Q1853" i="11" s="1"/>
  <c r="O1853" i="11"/>
  <c r="P1837" i="11"/>
  <c r="Q1837" i="11" s="1"/>
  <c r="O1837" i="11"/>
  <c r="P1821" i="11"/>
  <c r="Q1821" i="11" s="1"/>
  <c r="O1821" i="11"/>
  <c r="P1805" i="11"/>
  <c r="Q1805" i="11" s="1"/>
  <c r="O1805" i="11"/>
  <c r="P1789" i="11"/>
  <c r="Q1789" i="11" s="1"/>
  <c r="O1789" i="11"/>
  <c r="P1773" i="11"/>
  <c r="Q1773" i="11" s="1"/>
  <c r="O1773" i="11"/>
  <c r="P1757" i="11"/>
  <c r="Q1757" i="11" s="1"/>
  <c r="O1757" i="11"/>
  <c r="P1741" i="11"/>
  <c r="Q1741" i="11" s="1"/>
  <c r="O1741" i="11"/>
  <c r="P1725" i="11"/>
  <c r="Q1725" i="11" s="1"/>
  <c r="O1725" i="11"/>
  <c r="P1709" i="11"/>
  <c r="Q1709" i="11" s="1"/>
  <c r="O1709" i="11"/>
  <c r="P1693" i="11"/>
  <c r="Q1693" i="11" s="1"/>
  <c r="O1693" i="11"/>
  <c r="P1677" i="11"/>
  <c r="Q1677" i="11" s="1"/>
  <c r="O1677" i="11"/>
  <c r="P1661" i="11"/>
  <c r="Q1661" i="11" s="1"/>
  <c r="O1661" i="11"/>
  <c r="P1645" i="11"/>
  <c r="Q1645" i="11" s="1"/>
  <c r="O1645" i="11"/>
  <c r="P1629" i="11"/>
  <c r="Q1629" i="11" s="1"/>
  <c r="O1629" i="11"/>
  <c r="P1613" i="11"/>
  <c r="Q1613" i="11" s="1"/>
  <c r="O1613" i="11"/>
  <c r="P1597" i="11"/>
  <c r="Q1597" i="11" s="1"/>
  <c r="O1597" i="11"/>
  <c r="P1581" i="11"/>
  <c r="Q1581" i="11" s="1"/>
  <c r="O1581" i="11"/>
  <c r="P1565" i="11"/>
  <c r="Q1565" i="11" s="1"/>
  <c r="O1565" i="11"/>
  <c r="P1549" i="11"/>
  <c r="Q1549" i="11" s="1"/>
  <c r="O1549" i="11"/>
  <c r="P1533" i="11"/>
  <c r="Q1533" i="11" s="1"/>
  <c r="O1533" i="11"/>
  <c r="P1517" i="11"/>
  <c r="Q1517" i="11" s="1"/>
  <c r="O1517" i="11"/>
  <c r="P1501" i="11"/>
  <c r="Q1501" i="11" s="1"/>
  <c r="O1501" i="11"/>
  <c r="P1485" i="11"/>
  <c r="Q1485" i="11" s="1"/>
  <c r="O1485" i="11"/>
  <c r="P1469" i="11"/>
  <c r="Q1469" i="11" s="1"/>
  <c r="O1469" i="11"/>
  <c r="P1453" i="11"/>
  <c r="Q1453" i="11" s="1"/>
  <c r="O1453" i="11"/>
  <c r="P1437" i="11"/>
  <c r="Q1437" i="11" s="1"/>
  <c r="O1437" i="11"/>
  <c r="P1421" i="11"/>
  <c r="Q1421" i="11" s="1"/>
  <c r="O1421" i="11"/>
  <c r="P1405" i="11"/>
  <c r="Q1405" i="11" s="1"/>
  <c r="O1405" i="11"/>
  <c r="P1389" i="11"/>
  <c r="Q1389" i="11" s="1"/>
  <c r="O1389" i="11"/>
  <c r="P1373" i="11"/>
  <c r="Q1373" i="11" s="1"/>
  <c r="O1373" i="11"/>
  <c r="P1357" i="11"/>
  <c r="Q1357" i="11" s="1"/>
  <c r="O1357" i="11"/>
  <c r="P1341" i="11"/>
  <c r="Q1341" i="11" s="1"/>
  <c r="O1341" i="11"/>
  <c r="P1325" i="11"/>
  <c r="Q1325" i="11" s="1"/>
  <c r="O1325" i="11"/>
  <c r="P1309" i="11"/>
  <c r="Q1309" i="11" s="1"/>
  <c r="O1309" i="11"/>
  <c r="P1293" i="11"/>
  <c r="Q1293" i="11" s="1"/>
  <c r="O1293" i="11"/>
  <c r="P1277" i="11"/>
  <c r="Q1277" i="11" s="1"/>
  <c r="O1277" i="11"/>
  <c r="P1261" i="11"/>
  <c r="Q1261" i="11" s="1"/>
  <c r="O1261" i="11"/>
  <c r="P1245" i="11"/>
  <c r="Q1245" i="11" s="1"/>
  <c r="O1245" i="11"/>
  <c r="P1229" i="11"/>
  <c r="Q1229" i="11" s="1"/>
  <c r="O1229" i="11"/>
  <c r="P1213" i="11"/>
  <c r="Q1213" i="11" s="1"/>
  <c r="O1213" i="11"/>
  <c r="P1197" i="11"/>
  <c r="Q1197" i="11" s="1"/>
  <c r="O1197" i="11"/>
  <c r="P1181" i="11"/>
  <c r="Q1181" i="11" s="1"/>
  <c r="O1181" i="11"/>
  <c r="P1165" i="11"/>
  <c r="Q1165" i="11" s="1"/>
  <c r="O1165" i="11"/>
  <c r="P1149" i="11"/>
  <c r="Q1149" i="11" s="1"/>
  <c r="O1149" i="11"/>
  <c r="P1133" i="11"/>
  <c r="Q1133" i="11" s="1"/>
  <c r="O1133" i="11"/>
  <c r="P1117" i="11"/>
  <c r="Q1117" i="11" s="1"/>
  <c r="O1117" i="11"/>
  <c r="P1101" i="11"/>
  <c r="Q1101" i="11" s="1"/>
  <c r="O1101" i="11"/>
  <c r="P1085" i="11"/>
  <c r="Q1085" i="11" s="1"/>
  <c r="O1085" i="11"/>
  <c r="P1069" i="11"/>
  <c r="Q1069" i="11" s="1"/>
  <c r="O1069" i="11"/>
  <c r="P1053" i="11"/>
  <c r="Q1053" i="11" s="1"/>
  <c r="O1053" i="11"/>
  <c r="P1037" i="11"/>
  <c r="Q1037" i="11" s="1"/>
  <c r="O1037" i="11"/>
  <c r="P1021" i="11"/>
  <c r="Q1021" i="11" s="1"/>
  <c r="O1021" i="11"/>
  <c r="P1005" i="11"/>
  <c r="Q1005" i="11" s="1"/>
  <c r="O1005" i="11"/>
  <c r="P989" i="11"/>
  <c r="Q989" i="11" s="1"/>
  <c r="O989" i="11"/>
  <c r="P973" i="11"/>
  <c r="Q973" i="11" s="1"/>
  <c r="O973" i="11"/>
  <c r="P957" i="11"/>
  <c r="Q957" i="11" s="1"/>
  <c r="O957" i="11"/>
  <c r="P941" i="11"/>
  <c r="Q941" i="11" s="1"/>
  <c r="O941" i="11"/>
  <c r="P925" i="11"/>
  <c r="Q925" i="11" s="1"/>
  <c r="O925" i="11"/>
  <c r="P909" i="11"/>
  <c r="Q909" i="11" s="1"/>
  <c r="O909" i="11"/>
  <c r="P893" i="11"/>
  <c r="Q893" i="11" s="1"/>
  <c r="O893" i="11"/>
  <c r="P877" i="11"/>
  <c r="Q877" i="11" s="1"/>
  <c r="O877" i="11"/>
  <c r="P861" i="11"/>
  <c r="Q861" i="11" s="1"/>
  <c r="O861" i="11"/>
  <c r="P845" i="11"/>
  <c r="Q845" i="11" s="1"/>
  <c r="O845" i="11"/>
  <c r="P829" i="11"/>
  <c r="Q829" i="11" s="1"/>
  <c r="O829" i="11"/>
  <c r="P813" i="11"/>
  <c r="Q813" i="11" s="1"/>
  <c r="O813" i="11"/>
  <c r="P797" i="11"/>
  <c r="Q797" i="11" s="1"/>
  <c r="O797" i="11"/>
  <c r="P781" i="11"/>
  <c r="Q781" i="11" s="1"/>
  <c r="O781" i="11"/>
  <c r="P765" i="11"/>
  <c r="Q765" i="11" s="1"/>
  <c r="O765" i="11"/>
  <c r="P749" i="11"/>
  <c r="Q749" i="11" s="1"/>
  <c r="O749" i="11"/>
  <c r="P733" i="11"/>
  <c r="Q733" i="11" s="1"/>
  <c r="O733" i="11"/>
  <c r="P717" i="11"/>
  <c r="Q717" i="11" s="1"/>
  <c r="O717" i="11"/>
  <c r="P701" i="11"/>
  <c r="Q701" i="11" s="1"/>
  <c r="O701" i="11"/>
  <c r="P685" i="11"/>
  <c r="Q685" i="11" s="1"/>
  <c r="O685" i="11"/>
  <c r="P669" i="11"/>
  <c r="Q669" i="11" s="1"/>
  <c r="O669" i="11"/>
  <c r="P653" i="11"/>
  <c r="Q653" i="11" s="1"/>
  <c r="O653" i="11"/>
  <c r="P637" i="11"/>
  <c r="Q637" i="11" s="1"/>
  <c r="O637" i="11"/>
  <c r="P621" i="11"/>
  <c r="Q621" i="11" s="1"/>
  <c r="O621" i="11"/>
  <c r="P605" i="11"/>
  <c r="Q605" i="11" s="1"/>
  <c r="O605" i="11"/>
  <c r="P589" i="11"/>
  <c r="Q589" i="11" s="1"/>
  <c r="O589" i="11"/>
  <c r="P573" i="11"/>
  <c r="Q573" i="11" s="1"/>
  <c r="O573" i="11"/>
  <c r="P557" i="11"/>
  <c r="Q557" i="11" s="1"/>
  <c r="O557" i="11"/>
  <c r="P541" i="11"/>
  <c r="Q541" i="11" s="1"/>
  <c r="O541" i="11"/>
  <c r="P525" i="11"/>
  <c r="Q525" i="11" s="1"/>
  <c r="O525" i="11"/>
  <c r="P509" i="11"/>
  <c r="Q509" i="11" s="1"/>
  <c r="O509" i="11"/>
  <c r="P493" i="11"/>
  <c r="Q493" i="11" s="1"/>
  <c r="O493" i="11"/>
  <c r="P477" i="11"/>
  <c r="Q477" i="11" s="1"/>
  <c r="O477" i="11"/>
  <c r="P461" i="11"/>
  <c r="Q461" i="11" s="1"/>
  <c r="O461" i="11"/>
  <c r="P445" i="11"/>
  <c r="Q445" i="11" s="1"/>
  <c r="O445" i="11"/>
  <c r="P429" i="11"/>
  <c r="Q429" i="11" s="1"/>
  <c r="O429" i="11"/>
  <c r="P413" i="11"/>
  <c r="Q413" i="11" s="1"/>
  <c r="O413" i="11"/>
  <c r="P397" i="11"/>
  <c r="Q397" i="11" s="1"/>
  <c r="O397" i="11"/>
  <c r="P381" i="11"/>
  <c r="Q381" i="11" s="1"/>
  <c r="O381" i="11"/>
  <c r="P365" i="11"/>
  <c r="Q365" i="11" s="1"/>
  <c r="O365" i="11"/>
  <c r="P349" i="11"/>
  <c r="Q349" i="11" s="1"/>
  <c r="O349" i="11"/>
  <c r="P333" i="11"/>
  <c r="Q333" i="11" s="1"/>
  <c r="O333" i="11"/>
  <c r="P317" i="11"/>
  <c r="Q317" i="11" s="1"/>
  <c r="O317" i="11"/>
  <c r="P301" i="11"/>
  <c r="Q301" i="11" s="1"/>
  <c r="O301" i="11"/>
  <c r="P285" i="11"/>
  <c r="Q285" i="11" s="1"/>
  <c r="O285" i="11"/>
  <c r="P269" i="11"/>
  <c r="Q269" i="11" s="1"/>
  <c r="O269" i="11"/>
  <c r="P253" i="11"/>
  <c r="Q253" i="11" s="1"/>
  <c r="O253" i="11"/>
  <c r="P237" i="11"/>
  <c r="Q237" i="11" s="1"/>
  <c r="O237" i="11"/>
  <c r="P221" i="11"/>
  <c r="Q221" i="11" s="1"/>
  <c r="O221" i="11"/>
  <c r="P205" i="11"/>
  <c r="Q205" i="11" s="1"/>
  <c r="O205" i="11"/>
  <c r="P189" i="11"/>
  <c r="Q189" i="11" s="1"/>
  <c r="O189" i="11"/>
  <c r="P173" i="11"/>
  <c r="Q173" i="11" s="1"/>
  <c r="O173" i="11"/>
  <c r="P157" i="11"/>
  <c r="Q157" i="11" s="1"/>
  <c r="O157" i="11"/>
  <c r="P141" i="11"/>
  <c r="Q141" i="11" s="1"/>
  <c r="O141" i="11"/>
  <c r="P125" i="11"/>
  <c r="Q125" i="11" s="1"/>
  <c r="O125" i="11"/>
  <c r="P109" i="11"/>
  <c r="Q109" i="11" s="1"/>
  <c r="O109" i="11"/>
  <c r="P93" i="11"/>
  <c r="Q93" i="11" s="1"/>
  <c r="O93" i="11"/>
  <c r="P77" i="11"/>
  <c r="Q77" i="11" s="1"/>
  <c r="O77" i="11"/>
  <c r="P7116" i="11"/>
  <c r="Q7116" i="11" s="1"/>
  <c r="O7116" i="11"/>
  <c r="P7100" i="11"/>
  <c r="Q7100" i="11" s="1"/>
  <c r="O7100" i="11"/>
  <c r="P7084" i="11"/>
  <c r="Q7084" i="11" s="1"/>
  <c r="O7084" i="11"/>
  <c r="P7068" i="11"/>
  <c r="Q7068" i="11" s="1"/>
  <c r="O7068" i="11"/>
  <c r="P7052" i="11"/>
  <c r="Q7052" i="11" s="1"/>
  <c r="O7052" i="11"/>
  <c r="P7036" i="11"/>
  <c r="Q7036" i="11" s="1"/>
  <c r="O7036" i="11"/>
  <c r="P7020" i="11"/>
  <c r="Q7020" i="11" s="1"/>
  <c r="O7020" i="11"/>
  <c r="P7004" i="11"/>
  <c r="Q7004" i="11" s="1"/>
  <c r="O7004" i="11"/>
  <c r="P6988" i="11"/>
  <c r="Q6988" i="11" s="1"/>
  <c r="O6988" i="11"/>
  <c r="P6972" i="11"/>
  <c r="Q6972" i="11" s="1"/>
  <c r="O6972" i="11"/>
  <c r="P6956" i="11"/>
  <c r="Q6956" i="11" s="1"/>
  <c r="O6956" i="11"/>
  <c r="P6940" i="11"/>
  <c r="Q6940" i="11" s="1"/>
  <c r="O6940" i="11"/>
  <c r="P6924" i="11"/>
  <c r="Q6924" i="11" s="1"/>
  <c r="O6924" i="11"/>
  <c r="P6908" i="11"/>
  <c r="Q6908" i="11" s="1"/>
  <c r="O6908" i="11"/>
  <c r="P6892" i="11"/>
  <c r="Q6892" i="11" s="1"/>
  <c r="O6892" i="11"/>
  <c r="P6876" i="11"/>
  <c r="Q6876" i="11" s="1"/>
  <c r="O6876" i="11"/>
  <c r="P6860" i="11"/>
  <c r="Q6860" i="11" s="1"/>
  <c r="O6860" i="11"/>
  <c r="P6844" i="11"/>
  <c r="Q6844" i="11" s="1"/>
  <c r="O6844" i="11"/>
  <c r="P6828" i="11"/>
  <c r="Q6828" i="11" s="1"/>
  <c r="O6828" i="11"/>
  <c r="P6812" i="11"/>
  <c r="Q6812" i="11" s="1"/>
  <c r="O6812" i="11"/>
  <c r="P6796" i="11"/>
  <c r="Q6796" i="11" s="1"/>
  <c r="O6796" i="11"/>
  <c r="P6780" i="11"/>
  <c r="Q6780" i="11" s="1"/>
  <c r="O6780" i="11"/>
  <c r="P6764" i="11"/>
  <c r="Q6764" i="11" s="1"/>
  <c r="O6764" i="11"/>
  <c r="P6748" i="11"/>
  <c r="Q6748" i="11" s="1"/>
  <c r="O6748" i="11"/>
  <c r="P6732" i="11"/>
  <c r="Q6732" i="11" s="1"/>
  <c r="O6732" i="11"/>
  <c r="P6716" i="11"/>
  <c r="Q6716" i="11" s="1"/>
  <c r="O6716" i="11"/>
  <c r="P6700" i="11"/>
  <c r="Q6700" i="11" s="1"/>
  <c r="O6700" i="11"/>
  <c r="P6684" i="11"/>
  <c r="Q6684" i="11" s="1"/>
  <c r="O6684" i="11"/>
  <c r="P6668" i="11"/>
  <c r="Q6668" i="11" s="1"/>
  <c r="O6668" i="11"/>
  <c r="P6652" i="11"/>
  <c r="Q6652" i="11" s="1"/>
  <c r="O6652" i="11"/>
  <c r="P6636" i="11"/>
  <c r="Q6636" i="11" s="1"/>
  <c r="O6636" i="11"/>
  <c r="P6620" i="11"/>
  <c r="Q6620" i="11" s="1"/>
  <c r="O6620" i="11"/>
  <c r="P6604" i="11"/>
  <c r="Q6604" i="11" s="1"/>
  <c r="O6604" i="11"/>
  <c r="P6588" i="11"/>
  <c r="Q6588" i="11" s="1"/>
  <c r="O6588" i="11"/>
  <c r="P6572" i="11"/>
  <c r="Q6572" i="11" s="1"/>
  <c r="O6572" i="11"/>
  <c r="P6556" i="11"/>
  <c r="Q6556" i="11" s="1"/>
  <c r="O6556" i="11"/>
  <c r="P6540" i="11"/>
  <c r="Q6540" i="11" s="1"/>
  <c r="O6540" i="11"/>
  <c r="P6524" i="11"/>
  <c r="Q6524" i="11" s="1"/>
  <c r="O6524" i="11"/>
  <c r="P6508" i="11"/>
  <c r="Q6508" i="11" s="1"/>
  <c r="O6508" i="11"/>
  <c r="P6492" i="11"/>
  <c r="Q6492" i="11" s="1"/>
  <c r="O6492" i="11"/>
  <c r="P6476" i="11"/>
  <c r="Q6476" i="11" s="1"/>
  <c r="O6476" i="11"/>
  <c r="P6460" i="11"/>
  <c r="Q6460" i="11" s="1"/>
  <c r="O6460" i="11"/>
  <c r="P6444" i="11"/>
  <c r="Q6444" i="11" s="1"/>
  <c r="O6444" i="11"/>
  <c r="P6428" i="11"/>
  <c r="Q6428" i="11" s="1"/>
  <c r="O6428" i="11"/>
  <c r="P6412" i="11"/>
  <c r="Q6412" i="11" s="1"/>
  <c r="O6412" i="11"/>
  <c r="P6396" i="11"/>
  <c r="Q6396" i="11" s="1"/>
  <c r="O6396" i="11"/>
  <c r="P6380" i="11"/>
  <c r="Q6380" i="11" s="1"/>
  <c r="O6380" i="11"/>
  <c r="P6364" i="11"/>
  <c r="Q6364" i="11" s="1"/>
  <c r="O6364" i="11"/>
  <c r="P6348" i="11"/>
  <c r="Q6348" i="11" s="1"/>
  <c r="O6348" i="11"/>
  <c r="P6332" i="11"/>
  <c r="Q6332" i="11" s="1"/>
  <c r="O6332" i="11"/>
  <c r="P6316" i="11"/>
  <c r="Q6316" i="11" s="1"/>
  <c r="O6316" i="11"/>
  <c r="P6300" i="11"/>
  <c r="Q6300" i="11" s="1"/>
  <c r="O6300" i="11"/>
  <c r="P6284" i="11"/>
  <c r="Q6284" i="11" s="1"/>
  <c r="O6284" i="11"/>
  <c r="P6268" i="11"/>
  <c r="Q6268" i="11" s="1"/>
  <c r="O6268" i="11"/>
  <c r="P6252" i="11"/>
  <c r="Q6252" i="11" s="1"/>
  <c r="O6252" i="11"/>
  <c r="P6236" i="11"/>
  <c r="Q6236" i="11" s="1"/>
  <c r="O6236" i="11"/>
  <c r="P6220" i="11"/>
  <c r="Q6220" i="11" s="1"/>
  <c r="O6220" i="11"/>
  <c r="P6204" i="11"/>
  <c r="Q6204" i="11" s="1"/>
  <c r="O6204" i="11"/>
  <c r="P6188" i="11"/>
  <c r="Q6188" i="11" s="1"/>
  <c r="O6188" i="11"/>
  <c r="P6172" i="11"/>
  <c r="Q6172" i="11" s="1"/>
  <c r="O6172" i="11"/>
  <c r="P6156" i="11"/>
  <c r="Q6156" i="11" s="1"/>
  <c r="O6156" i="11"/>
  <c r="P6140" i="11"/>
  <c r="Q6140" i="11" s="1"/>
  <c r="O6140" i="11"/>
  <c r="P6124" i="11"/>
  <c r="Q6124" i="11" s="1"/>
  <c r="O6124" i="11"/>
  <c r="P6108" i="11"/>
  <c r="Q6108" i="11" s="1"/>
  <c r="O6108" i="11"/>
  <c r="P6092" i="11"/>
  <c r="Q6092" i="11" s="1"/>
  <c r="O6092" i="11"/>
  <c r="P6076" i="11"/>
  <c r="Q6076" i="11" s="1"/>
  <c r="O6076" i="11"/>
  <c r="P6060" i="11"/>
  <c r="Q6060" i="11" s="1"/>
  <c r="O6060" i="11"/>
  <c r="P6044" i="11"/>
  <c r="Q6044" i="11" s="1"/>
  <c r="O6044" i="11"/>
  <c r="P6028" i="11"/>
  <c r="Q6028" i="11" s="1"/>
  <c r="O6028" i="11"/>
  <c r="P6012" i="11"/>
  <c r="Q6012" i="11" s="1"/>
  <c r="O6012" i="11"/>
  <c r="P5996" i="11"/>
  <c r="Q5996" i="11" s="1"/>
  <c r="O5996" i="11"/>
  <c r="P5980" i="11"/>
  <c r="Q5980" i="11" s="1"/>
  <c r="O5980" i="11"/>
  <c r="P5964" i="11"/>
  <c r="Q5964" i="11" s="1"/>
  <c r="O5964" i="11"/>
  <c r="P5948" i="11"/>
  <c r="Q5948" i="11" s="1"/>
  <c r="O5948" i="11"/>
  <c r="P5932" i="11"/>
  <c r="Q5932" i="11" s="1"/>
  <c r="O5932" i="11"/>
  <c r="P5916" i="11"/>
  <c r="Q5916" i="11" s="1"/>
  <c r="O5916" i="11"/>
  <c r="P5900" i="11"/>
  <c r="Q5900" i="11" s="1"/>
  <c r="O5900" i="11"/>
  <c r="P5884" i="11"/>
  <c r="Q5884" i="11" s="1"/>
  <c r="O5884" i="11"/>
  <c r="P5868" i="11"/>
  <c r="Q5868" i="11" s="1"/>
  <c r="O5868" i="11"/>
  <c r="P5852" i="11"/>
  <c r="Q5852" i="11" s="1"/>
  <c r="O5852" i="11"/>
  <c r="P5836" i="11"/>
  <c r="Q5836" i="11" s="1"/>
  <c r="O5836" i="11"/>
  <c r="P5820" i="11"/>
  <c r="Q5820" i="11" s="1"/>
  <c r="O5820" i="11"/>
  <c r="P5804" i="11"/>
  <c r="Q5804" i="11" s="1"/>
  <c r="O5804" i="11"/>
  <c r="P5788" i="11"/>
  <c r="Q5788" i="11" s="1"/>
  <c r="O5788" i="11"/>
  <c r="P5772" i="11"/>
  <c r="Q5772" i="11" s="1"/>
  <c r="O5772" i="11"/>
  <c r="P5756" i="11"/>
  <c r="Q5756" i="11" s="1"/>
  <c r="O5756" i="11"/>
  <c r="P5740" i="11"/>
  <c r="Q5740" i="11" s="1"/>
  <c r="O5740" i="11"/>
  <c r="P5724" i="11"/>
  <c r="Q5724" i="11" s="1"/>
  <c r="O5724" i="11"/>
  <c r="P5708" i="11"/>
  <c r="Q5708" i="11" s="1"/>
  <c r="O5708" i="11"/>
  <c r="P5692" i="11"/>
  <c r="Q5692" i="11" s="1"/>
  <c r="O5692" i="11"/>
  <c r="P5676" i="11"/>
  <c r="Q5676" i="11" s="1"/>
  <c r="O5676" i="11"/>
  <c r="P5660" i="11"/>
  <c r="Q5660" i="11" s="1"/>
  <c r="O5660" i="11"/>
  <c r="P5644" i="11"/>
  <c r="Q5644" i="11" s="1"/>
  <c r="O5644" i="11"/>
  <c r="P5628" i="11"/>
  <c r="Q5628" i="11" s="1"/>
  <c r="O5628" i="11"/>
  <c r="P5612" i="11"/>
  <c r="Q5612" i="11" s="1"/>
  <c r="O5612" i="11"/>
  <c r="P5596" i="11"/>
  <c r="Q5596" i="11" s="1"/>
  <c r="O5596" i="11"/>
  <c r="P5580" i="11"/>
  <c r="Q5580" i="11" s="1"/>
  <c r="O5580" i="11"/>
  <c r="P5564" i="11"/>
  <c r="Q5564" i="11" s="1"/>
  <c r="O5564" i="11"/>
  <c r="P5548" i="11"/>
  <c r="Q5548" i="11" s="1"/>
  <c r="O5548" i="11"/>
  <c r="P5532" i="11"/>
  <c r="Q5532" i="11" s="1"/>
  <c r="O5532" i="11"/>
  <c r="P5516" i="11"/>
  <c r="Q5516" i="11" s="1"/>
  <c r="O5516" i="11"/>
  <c r="P5500" i="11"/>
  <c r="Q5500" i="11" s="1"/>
  <c r="O5500" i="11"/>
  <c r="P5484" i="11"/>
  <c r="Q5484" i="11" s="1"/>
  <c r="O5484" i="11"/>
  <c r="P5468" i="11"/>
  <c r="Q5468" i="11" s="1"/>
  <c r="O5468" i="11"/>
  <c r="P5452" i="11"/>
  <c r="Q5452" i="11" s="1"/>
  <c r="O5452" i="11"/>
  <c r="P5436" i="11"/>
  <c r="Q5436" i="11" s="1"/>
  <c r="O5436" i="11"/>
  <c r="P5420" i="11"/>
  <c r="Q5420" i="11" s="1"/>
  <c r="O5420" i="11"/>
  <c r="P5404" i="11"/>
  <c r="Q5404" i="11" s="1"/>
  <c r="O5404" i="11"/>
  <c r="P5388" i="11"/>
  <c r="Q5388" i="11" s="1"/>
  <c r="O5388" i="11"/>
  <c r="P5372" i="11"/>
  <c r="Q5372" i="11" s="1"/>
  <c r="O5372" i="11"/>
  <c r="P5356" i="11"/>
  <c r="Q5356" i="11" s="1"/>
  <c r="O5356" i="11"/>
  <c r="P5340" i="11"/>
  <c r="Q5340" i="11" s="1"/>
  <c r="O5340" i="11"/>
  <c r="P5324" i="11"/>
  <c r="Q5324" i="11" s="1"/>
  <c r="O5324" i="11"/>
  <c r="P5308" i="11"/>
  <c r="Q5308" i="11" s="1"/>
  <c r="O5308" i="11"/>
  <c r="P5292" i="11"/>
  <c r="Q5292" i="11" s="1"/>
  <c r="O5292" i="11"/>
  <c r="P5276" i="11"/>
  <c r="Q5276" i="11" s="1"/>
  <c r="O5276" i="11"/>
  <c r="P5260" i="11"/>
  <c r="Q5260" i="11" s="1"/>
  <c r="O5260" i="11"/>
  <c r="P5244" i="11"/>
  <c r="Q5244" i="11" s="1"/>
  <c r="O5244" i="11"/>
  <c r="P5228" i="11"/>
  <c r="Q5228" i="11" s="1"/>
  <c r="O5228" i="11"/>
  <c r="P5212" i="11"/>
  <c r="Q5212" i="11" s="1"/>
  <c r="O5212" i="11"/>
  <c r="P5196" i="11"/>
  <c r="Q5196" i="11" s="1"/>
  <c r="O5196" i="11"/>
  <c r="P5180" i="11"/>
  <c r="Q5180" i="11" s="1"/>
  <c r="O5180" i="11"/>
  <c r="P5164" i="11"/>
  <c r="Q5164" i="11" s="1"/>
  <c r="O5164" i="11"/>
  <c r="P5148" i="11"/>
  <c r="Q5148" i="11" s="1"/>
  <c r="O5148" i="11"/>
  <c r="P5132" i="11"/>
  <c r="Q5132" i="11" s="1"/>
  <c r="O5132" i="11"/>
  <c r="P5116" i="11"/>
  <c r="Q5116" i="11" s="1"/>
  <c r="O5116" i="11"/>
  <c r="P5100" i="11"/>
  <c r="Q5100" i="11" s="1"/>
  <c r="O5100" i="11"/>
  <c r="P5084" i="11"/>
  <c r="Q5084" i="11" s="1"/>
  <c r="O5084" i="11"/>
  <c r="P5068" i="11"/>
  <c r="Q5068" i="11" s="1"/>
  <c r="O5068" i="11"/>
  <c r="P5052" i="11"/>
  <c r="Q5052" i="11" s="1"/>
  <c r="O5052" i="11"/>
  <c r="P5036" i="11"/>
  <c r="Q5036" i="11" s="1"/>
  <c r="O5036" i="11"/>
  <c r="P5020" i="11"/>
  <c r="Q5020" i="11" s="1"/>
  <c r="O5020" i="11"/>
  <c r="P5004" i="11"/>
  <c r="Q5004" i="11" s="1"/>
  <c r="O5004" i="11"/>
  <c r="P4988" i="11"/>
  <c r="Q4988" i="11" s="1"/>
  <c r="O4988" i="11"/>
  <c r="P4972" i="11"/>
  <c r="Q4972" i="11" s="1"/>
  <c r="O4972" i="11"/>
  <c r="P4956" i="11"/>
  <c r="Q4956" i="11" s="1"/>
  <c r="O4956" i="11"/>
  <c r="P4940" i="11"/>
  <c r="Q4940" i="11" s="1"/>
  <c r="O4940" i="11"/>
  <c r="P4924" i="11"/>
  <c r="Q4924" i="11" s="1"/>
  <c r="O4924" i="11"/>
  <c r="P4908" i="11"/>
  <c r="Q4908" i="11" s="1"/>
  <c r="O4908" i="11"/>
  <c r="P4892" i="11"/>
  <c r="Q4892" i="11" s="1"/>
  <c r="O4892" i="11"/>
  <c r="P4876" i="11"/>
  <c r="Q4876" i="11" s="1"/>
  <c r="O4876" i="11"/>
  <c r="P4860" i="11"/>
  <c r="Q4860" i="11" s="1"/>
  <c r="O4860" i="11"/>
  <c r="P4844" i="11"/>
  <c r="Q4844" i="11" s="1"/>
  <c r="O4844" i="11"/>
  <c r="P4828" i="11"/>
  <c r="Q4828" i="11" s="1"/>
  <c r="O4828" i="11"/>
  <c r="P4812" i="11"/>
  <c r="Q4812" i="11" s="1"/>
  <c r="O4812" i="11"/>
  <c r="P4796" i="11"/>
  <c r="Q4796" i="11" s="1"/>
  <c r="O4796" i="11"/>
  <c r="P4780" i="11"/>
  <c r="Q4780" i="11" s="1"/>
  <c r="O4780" i="11"/>
  <c r="P4764" i="11"/>
  <c r="Q4764" i="11" s="1"/>
  <c r="O4764" i="11"/>
  <c r="P4748" i="11"/>
  <c r="Q4748" i="11" s="1"/>
  <c r="O4748" i="11"/>
  <c r="P4732" i="11"/>
  <c r="Q4732" i="11" s="1"/>
  <c r="O4732" i="11"/>
  <c r="P4716" i="11"/>
  <c r="Q4716" i="11" s="1"/>
  <c r="O4716" i="11"/>
  <c r="P4700" i="11"/>
  <c r="Q4700" i="11" s="1"/>
  <c r="O4700" i="11"/>
  <c r="P4684" i="11"/>
  <c r="Q4684" i="11" s="1"/>
  <c r="O4684" i="11"/>
  <c r="P4668" i="11"/>
  <c r="Q4668" i="11" s="1"/>
  <c r="O4668" i="11"/>
  <c r="P4652" i="11"/>
  <c r="Q4652" i="11" s="1"/>
  <c r="O4652" i="11"/>
  <c r="P4636" i="11"/>
  <c r="Q4636" i="11" s="1"/>
  <c r="O4636" i="11"/>
  <c r="P4620" i="11"/>
  <c r="Q4620" i="11" s="1"/>
  <c r="O4620" i="11"/>
  <c r="P4604" i="11"/>
  <c r="Q4604" i="11" s="1"/>
  <c r="O4604" i="11"/>
  <c r="P4588" i="11"/>
  <c r="Q4588" i="11" s="1"/>
  <c r="O4588" i="11"/>
  <c r="P4572" i="11"/>
  <c r="Q4572" i="11" s="1"/>
  <c r="O4572" i="11"/>
  <c r="P4556" i="11"/>
  <c r="Q4556" i="11" s="1"/>
  <c r="O4556" i="11"/>
  <c r="P4540" i="11"/>
  <c r="Q4540" i="11" s="1"/>
  <c r="O4540" i="11"/>
  <c r="P4524" i="11"/>
  <c r="Q4524" i="11" s="1"/>
  <c r="O4524" i="11"/>
  <c r="P4508" i="11"/>
  <c r="Q4508" i="11" s="1"/>
  <c r="O4508" i="11"/>
  <c r="P4492" i="11"/>
  <c r="Q4492" i="11" s="1"/>
  <c r="O4492" i="11"/>
  <c r="P4476" i="11"/>
  <c r="Q4476" i="11" s="1"/>
  <c r="O4476" i="11"/>
  <c r="P4460" i="11"/>
  <c r="Q4460" i="11" s="1"/>
  <c r="O4460" i="11"/>
  <c r="P4444" i="11"/>
  <c r="Q4444" i="11" s="1"/>
  <c r="O4444" i="11"/>
  <c r="P4428" i="11"/>
  <c r="Q4428" i="11" s="1"/>
  <c r="O4428" i="11"/>
  <c r="P4412" i="11"/>
  <c r="Q4412" i="11" s="1"/>
  <c r="O4412" i="11"/>
  <c r="P4396" i="11"/>
  <c r="Q4396" i="11" s="1"/>
  <c r="O4396" i="11"/>
  <c r="P4380" i="11"/>
  <c r="Q4380" i="11" s="1"/>
  <c r="O4380" i="11"/>
  <c r="P4364" i="11"/>
  <c r="Q4364" i="11" s="1"/>
  <c r="O4364" i="11"/>
  <c r="P4348" i="11"/>
  <c r="Q4348" i="11" s="1"/>
  <c r="O4348" i="11"/>
  <c r="P4332" i="11"/>
  <c r="Q4332" i="11" s="1"/>
  <c r="O4332" i="11"/>
  <c r="P4316" i="11"/>
  <c r="Q4316" i="11" s="1"/>
  <c r="O4316" i="11"/>
  <c r="P4300" i="11"/>
  <c r="Q4300" i="11" s="1"/>
  <c r="O4300" i="11"/>
  <c r="P4284" i="11"/>
  <c r="Q4284" i="11" s="1"/>
  <c r="O4284" i="11"/>
  <c r="P4268" i="11"/>
  <c r="Q4268" i="11" s="1"/>
  <c r="O4268" i="11"/>
  <c r="P4252" i="11"/>
  <c r="Q4252" i="11" s="1"/>
  <c r="O4252" i="11"/>
  <c r="P4236" i="11"/>
  <c r="Q4236" i="11" s="1"/>
  <c r="O4236" i="11"/>
  <c r="P4220" i="11"/>
  <c r="Q4220" i="11" s="1"/>
  <c r="O4220" i="11"/>
  <c r="P4204" i="11"/>
  <c r="Q4204" i="11" s="1"/>
  <c r="O4204" i="11"/>
  <c r="P4188" i="11"/>
  <c r="Q4188" i="11" s="1"/>
  <c r="O4188" i="11"/>
  <c r="P4172" i="11"/>
  <c r="Q4172" i="11" s="1"/>
  <c r="O4172" i="11"/>
  <c r="P4156" i="11"/>
  <c r="Q4156" i="11" s="1"/>
  <c r="O4156" i="11"/>
  <c r="P4140" i="11"/>
  <c r="Q4140" i="11" s="1"/>
  <c r="O4140" i="11"/>
  <c r="P4124" i="11"/>
  <c r="Q4124" i="11" s="1"/>
  <c r="O4124" i="11"/>
  <c r="P4108" i="11"/>
  <c r="Q4108" i="11" s="1"/>
  <c r="O4108" i="11"/>
  <c r="P4092" i="11"/>
  <c r="Q4092" i="11" s="1"/>
  <c r="O4092" i="11"/>
  <c r="P4076" i="11"/>
  <c r="Q4076" i="11" s="1"/>
  <c r="O4076" i="11"/>
  <c r="P4060" i="11"/>
  <c r="Q4060" i="11" s="1"/>
  <c r="O4060" i="11"/>
  <c r="P4044" i="11"/>
  <c r="Q4044" i="11" s="1"/>
  <c r="O4044" i="11"/>
  <c r="P4028" i="11"/>
  <c r="Q4028" i="11" s="1"/>
  <c r="O4028" i="11"/>
  <c r="P4012" i="11"/>
  <c r="Q4012" i="11" s="1"/>
  <c r="O4012" i="11"/>
  <c r="P3996" i="11"/>
  <c r="Q3996" i="11" s="1"/>
  <c r="O3996" i="11"/>
  <c r="P3980" i="11"/>
  <c r="Q3980" i="11" s="1"/>
  <c r="O3980" i="11"/>
  <c r="P3964" i="11"/>
  <c r="Q3964" i="11" s="1"/>
  <c r="O3964" i="11"/>
  <c r="P3948" i="11"/>
  <c r="Q3948" i="11" s="1"/>
  <c r="O3948" i="11"/>
  <c r="P3932" i="11"/>
  <c r="Q3932" i="11" s="1"/>
  <c r="O3932" i="11"/>
  <c r="P3916" i="11"/>
  <c r="Q3916" i="11" s="1"/>
  <c r="O3916" i="11"/>
  <c r="P3900" i="11"/>
  <c r="Q3900" i="11" s="1"/>
  <c r="O3900" i="11"/>
  <c r="P3884" i="11"/>
  <c r="Q3884" i="11" s="1"/>
  <c r="O3884" i="11"/>
  <c r="P3868" i="11"/>
  <c r="Q3868" i="11" s="1"/>
  <c r="O3868" i="11"/>
  <c r="P3852" i="11"/>
  <c r="Q3852" i="11" s="1"/>
  <c r="O3852" i="11"/>
  <c r="P3836" i="11"/>
  <c r="Q3836" i="11" s="1"/>
  <c r="O3836" i="11"/>
  <c r="P3820" i="11"/>
  <c r="Q3820" i="11" s="1"/>
  <c r="O3820" i="11"/>
  <c r="P3804" i="11"/>
  <c r="Q3804" i="11" s="1"/>
  <c r="O3804" i="11"/>
  <c r="P3788" i="11"/>
  <c r="Q3788" i="11" s="1"/>
  <c r="O3788" i="11"/>
  <c r="P3772" i="11"/>
  <c r="Q3772" i="11" s="1"/>
  <c r="O3772" i="11"/>
  <c r="P3756" i="11"/>
  <c r="Q3756" i="11" s="1"/>
  <c r="O3756" i="11"/>
  <c r="P3740" i="11"/>
  <c r="Q3740" i="11" s="1"/>
  <c r="O3740" i="11"/>
  <c r="P3724" i="11"/>
  <c r="Q3724" i="11" s="1"/>
  <c r="O3724" i="11"/>
  <c r="P3708" i="11"/>
  <c r="Q3708" i="11" s="1"/>
  <c r="O3708" i="11"/>
  <c r="P3692" i="11"/>
  <c r="Q3692" i="11" s="1"/>
  <c r="O3692" i="11"/>
  <c r="P3676" i="11"/>
  <c r="Q3676" i="11" s="1"/>
  <c r="O3676" i="11"/>
  <c r="P3660" i="11"/>
  <c r="Q3660" i="11" s="1"/>
  <c r="O3660" i="11"/>
  <c r="P3644" i="11"/>
  <c r="Q3644" i="11" s="1"/>
  <c r="O3644" i="11"/>
  <c r="P3628" i="11"/>
  <c r="Q3628" i="11" s="1"/>
  <c r="O3628" i="11"/>
  <c r="P3612" i="11"/>
  <c r="Q3612" i="11" s="1"/>
  <c r="O3612" i="11"/>
  <c r="P3596" i="11"/>
  <c r="Q3596" i="11" s="1"/>
  <c r="O3596" i="11"/>
  <c r="P3580" i="11"/>
  <c r="Q3580" i="11" s="1"/>
  <c r="O3580" i="11"/>
  <c r="P3564" i="11"/>
  <c r="Q3564" i="11" s="1"/>
  <c r="O3564" i="11"/>
  <c r="P3548" i="11"/>
  <c r="Q3548" i="11" s="1"/>
  <c r="O3548" i="11"/>
  <c r="P3532" i="11"/>
  <c r="Q3532" i="11" s="1"/>
  <c r="O3532" i="11"/>
  <c r="P3516" i="11"/>
  <c r="Q3516" i="11" s="1"/>
  <c r="O3516" i="11"/>
  <c r="P3500" i="11"/>
  <c r="Q3500" i="11" s="1"/>
  <c r="O3500" i="11"/>
  <c r="P3484" i="11"/>
  <c r="Q3484" i="11" s="1"/>
  <c r="O3484" i="11"/>
  <c r="P3468" i="11"/>
  <c r="Q3468" i="11" s="1"/>
  <c r="O3468" i="11"/>
  <c r="P3452" i="11"/>
  <c r="Q3452" i="11" s="1"/>
  <c r="O3452" i="11"/>
  <c r="P3436" i="11"/>
  <c r="Q3436" i="11" s="1"/>
  <c r="O3436" i="11"/>
  <c r="P3420" i="11"/>
  <c r="Q3420" i="11" s="1"/>
  <c r="O3420" i="11"/>
  <c r="P3404" i="11"/>
  <c r="Q3404" i="11" s="1"/>
  <c r="O3404" i="11"/>
  <c r="P3388" i="11"/>
  <c r="Q3388" i="11" s="1"/>
  <c r="O3388" i="11"/>
  <c r="P3372" i="11"/>
  <c r="Q3372" i="11" s="1"/>
  <c r="O3372" i="11"/>
  <c r="P3356" i="11"/>
  <c r="Q3356" i="11" s="1"/>
  <c r="O3356" i="11"/>
  <c r="P3340" i="11"/>
  <c r="Q3340" i="11" s="1"/>
  <c r="O3340" i="11"/>
  <c r="P3324" i="11"/>
  <c r="Q3324" i="11" s="1"/>
  <c r="O3324" i="11"/>
  <c r="P3308" i="11"/>
  <c r="Q3308" i="11" s="1"/>
  <c r="O3308" i="11"/>
  <c r="P3292" i="11"/>
  <c r="Q3292" i="11" s="1"/>
  <c r="O3292" i="11"/>
  <c r="P3276" i="11"/>
  <c r="Q3276" i="11" s="1"/>
  <c r="O3276" i="11"/>
  <c r="P3260" i="11"/>
  <c r="Q3260" i="11" s="1"/>
  <c r="O3260" i="11"/>
  <c r="P3244" i="11"/>
  <c r="Q3244" i="11" s="1"/>
  <c r="O3244" i="11"/>
  <c r="P3228" i="11"/>
  <c r="Q3228" i="11" s="1"/>
  <c r="O3228" i="11"/>
  <c r="P3212" i="11"/>
  <c r="Q3212" i="11" s="1"/>
  <c r="O3212" i="11"/>
  <c r="P3196" i="11"/>
  <c r="Q3196" i="11" s="1"/>
  <c r="O3196" i="11"/>
  <c r="P3180" i="11"/>
  <c r="Q3180" i="11" s="1"/>
  <c r="O3180" i="11"/>
  <c r="P3164" i="11"/>
  <c r="Q3164" i="11" s="1"/>
  <c r="O3164" i="11"/>
  <c r="P3148" i="11"/>
  <c r="Q3148" i="11" s="1"/>
  <c r="O3148" i="11"/>
  <c r="P3132" i="11"/>
  <c r="Q3132" i="11" s="1"/>
  <c r="O3132" i="11"/>
  <c r="P3116" i="11"/>
  <c r="Q3116" i="11" s="1"/>
  <c r="O3116" i="11"/>
  <c r="P3100" i="11"/>
  <c r="Q3100" i="11" s="1"/>
  <c r="O3100" i="11"/>
  <c r="P3084" i="11"/>
  <c r="Q3084" i="11" s="1"/>
  <c r="O3084" i="11"/>
  <c r="P3068" i="11"/>
  <c r="Q3068" i="11" s="1"/>
  <c r="O3068" i="11"/>
  <c r="P3052" i="11"/>
  <c r="Q3052" i="11" s="1"/>
  <c r="O3052" i="11"/>
  <c r="P3036" i="11"/>
  <c r="Q3036" i="11" s="1"/>
  <c r="O3036" i="11"/>
  <c r="P3020" i="11"/>
  <c r="Q3020" i="11" s="1"/>
  <c r="O3020" i="11"/>
  <c r="P3004" i="11"/>
  <c r="Q3004" i="11" s="1"/>
  <c r="O3004" i="11"/>
  <c r="P2988" i="11"/>
  <c r="Q2988" i="11" s="1"/>
  <c r="O2988" i="11"/>
  <c r="P2972" i="11"/>
  <c r="Q2972" i="11" s="1"/>
  <c r="O2972" i="11"/>
  <c r="P2956" i="11"/>
  <c r="Q2956" i="11" s="1"/>
  <c r="O2956" i="11"/>
  <c r="P2940" i="11"/>
  <c r="Q2940" i="11" s="1"/>
  <c r="O2940" i="11"/>
  <c r="P2924" i="11"/>
  <c r="Q2924" i="11" s="1"/>
  <c r="O2924" i="11"/>
  <c r="P2908" i="11"/>
  <c r="Q2908" i="11" s="1"/>
  <c r="O2908" i="11"/>
  <c r="P2892" i="11"/>
  <c r="Q2892" i="11" s="1"/>
  <c r="O2892" i="11"/>
  <c r="P2876" i="11"/>
  <c r="Q2876" i="11" s="1"/>
  <c r="O2876" i="11"/>
  <c r="P2860" i="11"/>
  <c r="Q2860" i="11" s="1"/>
  <c r="O2860" i="11"/>
  <c r="P2844" i="11"/>
  <c r="Q2844" i="11" s="1"/>
  <c r="O2844" i="11"/>
  <c r="P2828" i="11"/>
  <c r="Q2828" i="11" s="1"/>
  <c r="O2828" i="11"/>
  <c r="P2812" i="11"/>
  <c r="Q2812" i="11" s="1"/>
  <c r="O2812" i="11"/>
  <c r="P2796" i="11"/>
  <c r="Q2796" i="11" s="1"/>
  <c r="O2796" i="11"/>
  <c r="P2780" i="11"/>
  <c r="Q2780" i="11" s="1"/>
  <c r="O2780" i="11"/>
  <c r="P2764" i="11"/>
  <c r="Q2764" i="11" s="1"/>
  <c r="O2764" i="11"/>
  <c r="P2748" i="11"/>
  <c r="Q2748" i="11" s="1"/>
  <c r="O2748" i="11"/>
  <c r="P2732" i="11"/>
  <c r="Q2732" i="11" s="1"/>
  <c r="O2732" i="11"/>
  <c r="P2716" i="11"/>
  <c r="Q2716" i="11" s="1"/>
  <c r="O2716" i="11"/>
  <c r="P2700" i="11"/>
  <c r="Q2700" i="11" s="1"/>
  <c r="O2700" i="11"/>
  <c r="P2684" i="11"/>
  <c r="Q2684" i="11" s="1"/>
  <c r="O2684" i="11"/>
  <c r="P2668" i="11"/>
  <c r="Q2668" i="11" s="1"/>
  <c r="O2668" i="11"/>
  <c r="P2652" i="11"/>
  <c r="Q2652" i="11" s="1"/>
  <c r="O2652" i="11"/>
  <c r="P2636" i="11"/>
  <c r="Q2636" i="11" s="1"/>
  <c r="O2636" i="11"/>
  <c r="P2620" i="11"/>
  <c r="Q2620" i="11" s="1"/>
  <c r="O2620" i="11"/>
  <c r="P2604" i="11"/>
  <c r="Q2604" i="11" s="1"/>
  <c r="O2604" i="11"/>
  <c r="P2588" i="11"/>
  <c r="Q2588" i="11" s="1"/>
  <c r="O2588" i="11"/>
  <c r="P2572" i="11"/>
  <c r="Q2572" i="11" s="1"/>
  <c r="O2572" i="11"/>
  <c r="P2556" i="11"/>
  <c r="Q2556" i="11" s="1"/>
  <c r="O2556" i="11"/>
  <c r="P2540" i="11"/>
  <c r="Q2540" i="11" s="1"/>
  <c r="O2540" i="11"/>
  <c r="P2524" i="11"/>
  <c r="Q2524" i="11" s="1"/>
  <c r="O2524" i="11"/>
  <c r="P2508" i="11"/>
  <c r="Q2508" i="11" s="1"/>
  <c r="O2508" i="11"/>
  <c r="P2492" i="11"/>
  <c r="Q2492" i="11" s="1"/>
  <c r="O2492" i="11"/>
  <c r="P2476" i="11"/>
  <c r="Q2476" i="11" s="1"/>
  <c r="O2476" i="11"/>
  <c r="P2460" i="11"/>
  <c r="Q2460" i="11" s="1"/>
  <c r="O2460" i="11"/>
  <c r="P2444" i="11"/>
  <c r="Q2444" i="11" s="1"/>
  <c r="O2444" i="11"/>
  <c r="P2428" i="11"/>
  <c r="Q2428" i="11" s="1"/>
  <c r="O2428" i="11"/>
  <c r="P2412" i="11"/>
  <c r="Q2412" i="11" s="1"/>
  <c r="O2412" i="11"/>
  <c r="P2396" i="11"/>
  <c r="Q2396" i="11" s="1"/>
  <c r="O2396" i="11"/>
  <c r="P2380" i="11"/>
  <c r="Q2380" i="11" s="1"/>
  <c r="O2380" i="11"/>
  <c r="P2364" i="11"/>
  <c r="Q2364" i="11" s="1"/>
  <c r="O2364" i="11"/>
  <c r="P2348" i="11"/>
  <c r="Q2348" i="11" s="1"/>
  <c r="O2348" i="11"/>
  <c r="P2332" i="11"/>
  <c r="Q2332" i="11" s="1"/>
  <c r="O2332" i="11"/>
  <c r="P2316" i="11"/>
  <c r="Q2316" i="11" s="1"/>
  <c r="O2316" i="11"/>
  <c r="P2300" i="11"/>
  <c r="Q2300" i="11" s="1"/>
  <c r="O2300" i="11"/>
  <c r="P2284" i="11"/>
  <c r="Q2284" i="11" s="1"/>
  <c r="O2284" i="11"/>
  <c r="P2268" i="11"/>
  <c r="Q2268" i="11" s="1"/>
  <c r="O2268" i="11"/>
  <c r="P2252" i="11"/>
  <c r="Q2252" i="11" s="1"/>
  <c r="O2252" i="11"/>
  <c r="P2236" i="11"/>
  <c r="Q2236" i="11" s="1"/>
  <c r="O2236" i="11"/>
  <c r="P2220" i="11"/>
  <c r="Q2220" i="11" s="1"/>
  <c r="O2220" i="11"/>
  <c r="P2204" i="11"/>
  <c r="Q2204" i="11" s="1"/>
  <c r="O2204" i="11"/>
  <c r="P2188" i="11"/>
  <c r="Q2188" i="11" s="1"/>
  <c r="O2188" i="11"/>
  <c r="P2172" i="11"/>
  <c r="Q2172" i="11" s="1"/>
  <c r="O2172" i="11"/>
  <c r="P2156" i="11"/>
  <c r="Q2156" i="11" s="1"/>
  <c r="O2156" i="11"/>
  <c r="P2140" i="11"/>
  <c r="Q2140" i="11" s="1"/>
  <c r="O2140" i="11"/>
  <c r="P2124" i="11"/>
  <c r="Q2124" i="11" s="1"/>
  <c r="O2124" i="11"/>
  <c r="P2108" i="11"/>
  <c r="Q2108" i="11" s="1"/>
  <c r="O2108" i="11"/>
  <c r="P2092" i="11"/>
  <c r="Q2092" i="11" s="1"/>
  <c r="O2092" i="11"/>
  <c r="P2076" i="11"/>
  <c r="Q2076" i="11" s="1"/>
  <c r="O2076" i="11"/>
  <c r="P2060" i="11"/>
  <c r="Q2060" i="11" s="1"/>
  <c r="O2060" i="11"/>
  <c r="P2044" i="11"/>
  <c r="Q2044" i="11" s="1"/>
  <c r="O2044" i="11"/>
  <c r="P2028" i="11"/>
  <c r="Q2028" i="11" s="1"/>
  <c r="O2028" i="11"/>
  <c r="P2012" i="11"/>
  <c r="Q2012" i="11" s="1"/>
  <c r="O2012" i="11"/>
  <c r="P1996" i="11"/>
  <c r="Q1996" i="11" s="1"/>
  <c r="O1996" i="11"/>
  <c r="P1980" i="11"/>
  <c r="Q1980" i="11" s="1"/>
  <c r="O1980" i="11"/>
  <c r="P1964" i="11"/>
  <c r="Q1964" i="11" s="1"/>
  <c r="O1964" i="11"/>
  <c r="P1948" i="11"/>
  <c r="Q1948" i="11" s="1"/>
  <c r="O1948" i="11"/>
  <c r="P1932" i="11"/>
  <c r="Q1932" i="11" s="1"/>
  <c r="O1932" i="11"/>
  <c r="P1916" i="11"/>
  <c r="Q1916" i="11" s="1"/>
  <c r="O1916" i="11"/>
  <c r="P1900" i="11"/>
  <c r="Q1900" i="11" s="1"/>
  <c r="O1900" i="11"/>
  <c r="P1884" i="11"/>
  <c r="Q1884" i="11" s="1"/>
  <c r="O1884" i="11"/>
  <c r="P1868" i="11"/>
  <c r="Q1868" i="11" s="1"/>
  <c r="O1868" i="11"/>
  <c r="P1852" i="11"/>
  <c r="Q1852" i="11" s="1"/>
  <c r="O1852" i="11"/>
  <c r="P1836" i="11"/>
  <c r="Q1836" i="11" s="1"/>
  <c r="O1836" i="11"/>
  <c r="P1820" i="11"/>
  <c r="Q1820" i="11" s="1"/>
  <c r="O1820" i="11"/>
  <c r="P1804" i="11"/>
  <c r="Q1804" i="11" s="1"/>
  <c r="O1804" i="11"/>
  <c r="P1788" i="11"/>
  <c r="Q1788" i="11" s="1"/>
  <c r="O1788" i="11"/>
  <c r="P1772" i="11"/>
  <c r="Q1772" i="11" s="1"/>
  <c r="O1772" i="11"/>
  <c r="P1756" i="11"/>
  <c r="Q1756" i="11" s="1"/>
  <c r="O1756" i="11"/>
  <c r="P1740" i="11"/>
  <c r="Q1740" i="11" s="1"/>
  <c r="O1740" i="11"/>
  <c r="P1724" i="11"/>
  <c r="Q1724" i="11" s="1"/>
  <c r="O1724" i="11"/>
  <c r="P1708" i="11"/>
  <c r="Q1708" i="11" s="1"/>
  <c r="O1708" i="11"/>
  <c r="P1692" i="11"/>
  <c r="Q1692" i="11" s="1"/>
  <c r="O1692" i="11"/>
  <c r="P1676" i="11"/>
  <c r="Q1676" i="11" s="1"/>
  <c r="O1676" i="11"/>
  <c r="P1660" i="11"/>
  <c r="Q1660" i="11" s="1"/>
  <c r="O1660" i="11"/>
  <c r="P1644" i="11"/>
  <c r="Q1644" i="11" s="1"/>
  <c r="O1644" i="11"/>
  <c r="P1628" i="11"/>
  <c r="Q1628" i="11" s="1"/>
  <c r="O1628" i="11"/>
  <c r="P1612" i="11"/>
  <c r="Q1612" i="11" s="1"/>
  <c r="O1612" i="11"/>
  <c r="P1596" i="11"/>
  <c r="Q1596" i="11" s="1"/>
  <c r="O1596" i="11"/>
  <c r="P1580" i="11"/>
  <c r="Q1580" i="11" s="1"/>
  <c r="O1580" i="11"/>
  <c r="P1564" i="11"/>
  <c r="Q1564" i="11" s="1"/>
  <c r="O1564" i="11"/>
  <c r="P1548" i="11"/>
  <c r="Q1548" i="11" s="1"/>
  <c r="O1548" i="11"/>
  <c r="P1532" i="11"/>
  <c r="Q1532" i="11" s="1"/>
  <c r="O1532" i="11"/>
  <c r="P1516" i="11"/>
  <c r="Q1516" i="11" s="1"/>
  <c r="O1516" i="11"/>
  <c r="P1500" i="11"/>
  <c r="Q1500" i="11" s="1"/>
  <c r="O1500" i="11"/>
  <c r="P1484" i="11"/>
  <c r="Q1484" i="11" s="1"/>
  <c r="O1484" i="11"/>
  <c r="P1468" i="11"/>
  <c r="Q1468" i="11" s="1"/>
  <c r="O1468" i="11"/>
  <c r="P1452" i="11"/>
  <c r="Q1452" i="11" s="1"/>
  <c r="O1452" i="11"/>
  <c r="P1436" i="11"/>
  <c r="Q1436" i="11" s="1"/>
  <c r="O1436" i="11"/>
  <c r="P1420" i="11"/>
  <c r="Q1420" i="11" s="1"/>
  <c r="O1420" i="11"/>
  <c r="P1404" i="11"/>
  <c r="Q1404" i="11" s="1"/>
  <c r="O1404" i="11"/>
  <c r="P1388" i="11"/>
  <c r="Q1388" i="11" s="1"/>
  <c r="O1388" i="11"/>
  <c r="P1372" i="11"/>
  <c r="Q1372" i="11" s="1"/>
  <c r="O1372" i="11"/>
  <c r="P1356" i="11"/>
  <c r="Q1356" i="11" s="1"/>
  <c r="O1356" i="11"/>
  <c r="P1340" i="11"/>
  <c r="Q1340" i="11" s="1"/>
  <c r="O1340" i="11"/>
  <c r="P1324" i="11"/>
  <c r="Q1324" i="11" s="1"/>
  <c r="O1324" i="11"/>
  <c r="P1308" i="11"/>
  <c r="Q1308" i="11" s="1"/>
  <c r="O1308" i="11"/>
  <c r="P1292" i="11"/>
  <c r="Q1292" i="11" s="1"/>
  <c r="O1292" i="11"/>
  <c r="P1276" i="11"/>
  <c r="Q1276" i="11" s="1"/>
  <c r="O1276" i="11"/>
  <c r="P1260" i="11"/>
  <c r="Q1260" i="11" s="1"/>
  <c r="O1260" i="11"/>
  <c r="P1244" i="11"/>
  <c r="Q1244" i="11" s="1"/>
  <c r="O1244" i="11"/>
  <c r="P1228" i="11"/>
  <c r="Q1228" i="11" s="1"/>
  <c r="O1228" i="11"/>
  <c r="P1212" i="11"/>
  <c r="Q1212" i="11" s="1"/>
  <c r="O1212" i="11"/>
  <c r="P1196" i="11"/>
  <c r="Q1196" i="11" s="1"/>
  <c r="O1196" i="11"/>
  <c r="P1180" i="11"/>
  <c r="Q1180" i="11" s="1"/>
  <c r="O1180" i="11"/>
  <c r="P1164" i="11"/>
  <c r="Q1164" i="11" s="1"/>
  <c r="O1164" i="11"/>
  <c r="P1148" i="11"/>
  <c r="Q1148" i="11" s="1"/>
  <c r="O1148" i="11"/>
  <c r="P1132" i="11"/>
  <c r="Q1132" i="11" s="1"/>
  <c r="O1132" i="11"/>
  <c r="P1116" i="11"/>
  <c r="Q1116" i="11" s="1"/>
  <c r="O1116" i="11"/>
  <c r="P1100" i="11"/>
  <c r="Q1100" i="11" s="1"/>
  <c r="O1100" i="11"/>
  <c r="P1084" i="11"/>
  <c r="Q1084" i="11" s="1"/>
  <c r="O1084" i="11"/>
  <c r="P1068" i="11"/>
  <c r="Q1068" i="11" s="1"/>
  <c r="O1068" i="11"/>
  <c r="P1052" i="11"/>
  <c r="Q1052" i="11" s="1"/>
  <c r="O1052" i="11"/>
  <c r="P1036" i="11"/>
  <c r="Q1036" i="11" s="1"/>
  <c r="O1036" i="11"/>
  <c r="P1020" i="11"/>
  <c r="Q1020" i="11" s="1"/>
  <c r="O1020" i="11"/>
  <c r="P1004" i="11"/>
  <c r="Q1004" i="11" s="1"/>
  <c r="O1004" i="11"/>
  <c r="P988" i="11"/>
  <c r="Q988" i="11" s="1"/>
  <c r="O988" i="11"/>
  <c r="P972" i="11"/>
  <c r="Q972" i="11" s="1"/>
  <c r="O972" i="11"/>
  <c r="P956" i="11"/>
  <c r="Q956" i="11" s="1"/>
  <c r="O956" i="11"/>
  <c r="P940" i="11"/>
  <c r="Q940" i="11" s="1"/>
  <c r="O940" i="11"/>
  <c r="P924" i="11"/>
  <c r="Q924" i="11" s="1"/>
  <c r="O924" i="11"/>
  <c r="P908" i="11"/>
  <c r="Q908" i="11" s="1"/>
  <c r="O908" i="11"/>
  <c r="P892" i="11"/>
  <c r="Q892" i="11" s="1"/>
  <c r="O892" i="11"/>
  <c r="P876" i="11"/>
  <c r="Q876" i="11" s="1"/>
  <c r="O876" i="11"/>
  <c r="P860" i="11"/>
  <c r="Q860" i="11" s="1"/>
  <c r="O860" i="11"/>
  <c r="P844" i="11"/>
  <c r="Q844" i="11" s="1"/>
  <c r="O844" i="11"/>
  <c r="P828" i="11"/>
  <c r="Q828" i="11" s="1"/>
  <c r="O828" i="11"/>
  <c r="P812" i="11"/>
  <c r="Q812" i="11" s="1"/>
  <c r="O812" i="11"/>
  <c r="P796" i="11"/>
  <c r="Q796" i="11" s="1"/>
  <c r="O796" i="11"/>
  <c r="P780" i="11"/>
  <c r="Q780" i="11" s="1"/>
  <c r="O780" i="11"/>
  <c r="P764" i="11"/>
  <c r="Q764" i="11" s="1"/>
  <c r="O764" i="11"/>
  <c r="P748" i="11"/>
  <c r="Q748" i="11" s="1"/>
  <c r="O748" i="11"/>
  <c r="P732" i="11"/>
  <c r="Q732" i="11" s="1"/>
  <c r="O732" i="11"/>
  <c r="P716" i="11"/>
  <c r="Q716" i="11" s="1"/>
  <c r="O716" i="11"/>
  <c r="P700" i="11"/>
  <c r="Q700" i="11" s="1"/>
  <c r="O700" i="11"/>
  <c r="P684" i="11"/>
  <c r="Q684" i="11" s="1"/>
  <c r="O684" i="11"/>
  <c r="P668" i="11"/>
  <c r="Q668" i="11" s="1"/>
  <c r="O668" i="11"/>
  <c r="P652" i="11"/>
  <c r="Q652" i="11" s="1"/>
  <c r="O652" i="11"/>
  <c r="P636" i="11"/>
  <c r="Q636" i="11" s="1"/>
  <c r="O636" i="11"/>
  <c r="P620" i="11"/>
  <c r="Q620" i="11" s="1"/>
  <c r="O620" i="11"/>
  <c r="P604" i="11"/>
  <c r="Q604" i="11" s="1"/>
  <c r="O604" i="11"/>
  <c r="P588" i="11"/>
  <c r="Q588" i="11" s="1"/>
  <c r="O588" i="11"/>
  <c r="P572" i="11"/>
  <c r="Q572" i="11" s="1"/>
  <c r="O572" i="11"/>
  <c r="P556" i="11"/>
  <c r="Q556" i="11" s="1"/>
  <c r="O556" i="11"/>
  <c r="P540" i="11"/>
  <c r="Q540" i="11" s="1"/>
  <c r="O540" i="11"/>
  <c r="P524" i="11"/>
  <c r="Q524" i="11" s="1"/>
  <c r="O524" i="11"/>
  <c r="P508" i="11"/>
  <c r="Q508" i="11" s="1"/>
  <c r="O508" i="11"/>
  <c r="P492" i="11"/>
  <c r="Q492" i="11" s="1"/>
  <c r="O492" i="11"/>
  <c r="P476" i="11"/>
  <c r="Q476" i="11" s="1"/>
  <c r="O476" i="11"/>
  <c r="P460" i="11"/>
  <c r="Q460" i="11" s="1"/>
  <c r="O460" i="11"/>
  <c r="P444" i="11"/>
  <c r="Q444" i="11" s="1"/>
  <c r="O444" i="11"/>
  <c r="P428" i="11"/>
  <c r="Q428" i="11" s="1"/>
  <c r="O428" i="11"/>
  <c r="P412" i="11"/>
  <c r="Q412" i="11" s="1"/>
  <c r="O412" i="11"/>
  <c r="P396" i="11"/>
  <c r="Q396" i="11" s="1"/>
  <c r="O396" i="11"/>
  <c r="P380" i="11"/>
  <c r="Q380" i="11" s="1"/>
  <c r="O380" i="11"/>
  <c r="P364" i="11"/>
  <c r="Q364" i="11" s="1"/>
  <c r="O364" i="11"/>
  <c r="P348" i="11"/>
  <c r="Q348" i="11" s="1"/>
  <c r="O348" i="11"/>
  <c r="P332" i="11"/>
  <c r="Q332" i="11" s="1"/>
  <c r="O332" i="11"/>
  <c r="P316" i="11"/>
  <c r="Q316" i="11" s="1"/>
  <c r="O316" i="11"/>
  <c r="P300" i="11"/>
  <c r="Q300" i="11" s="1"/>
  <c r="O300" i="11"/>
  <c r="P284" i="11"/>
  <c r="Q284" i="11" s="1"/>
  <c r="O284" i="11"/>
  <c r="P268" i="11"/>
  <c r="Q268" i="11" s="1"/>
  <c r="O268" i="11"/>
  <c r="P252" i="11"/>
  <c r="Q252" i="11" s="1"/>
  <c r="O252" i="11"/>
  <c r="P236" i="11"/>
  <c r="Q236" i="11" s="1"/>
  <c r="O236" i="11"/>
  <c r="P220" i="11"/>
  <c r="Q220" i="11" s="1"/>
  <c r="O220" i="11"/>
  <c r="P204" i="11"/>
  <c r="Q204" i="11" s="1"/>
  <c r="O204" i="11"/>
  <c r="P188" i="11"/>
  <c r="Q188" i="11" s="1"/>
  <c r="O188" i="11"/>
  <c r="P172" i="11"/>
  <c r="Q172" i="11" s="1"/>
  <c r="O172" i="11"/>
  <c r="P156" i="11"/>
  <c r="Q156" i="11" s="1"/>
  <c r="O156" i="11"/>
  <c r="P140" i="11"/>
  <c r="Q140" i="11" s="1"/>
  <c r="O140" i="11"/>
  <c r="P124" i="11"/>
  <c r="Q124" i="11" s="1"/>
  <c r="O124" i="11"/>
  <c r="P108" i="11"/>
  <c r="Q108" i="11" s="1"/>
  <c r="O108" i="11"/>
  <c r="P92" i="11"/>
  <c r="Q92" i="11" s="1"/>
  <c r="O92" i="11"/>
  <c r="P76" i="11"/>
  <c r="Q76" i="11" s="1"/>
  <c r="O76" i="11"/>
  <c r="P8635" i="11"/>
  <c r="Q8635" i="11" s="1"/>
  <c r="O8635" i="11"/>
  <c r="P8619" i="11"/>
  <c r="Q8619" i="11" s="1"/>
  <c r="O8619" i="11"/>
  <c r="P8603" i="11"/>
  <c r="Q8603" i="11" s="1"/>
  <c r="O8603" i="11"/>
  <c r="P8587" i="11"/>
  <c r="Q8587" i="11" s="1"/>
  <c r="O8587" i="11"/>
  <c r="P8571" i="11"/>
  <c r="Q8571" i="11" s="1"/>
  <c r="O8571" i="11"/>
  <c r="P8555" i="11"/>
  <c r="Q8555" i="11" s="1"/>
  <c r="O8555" i="11"/>
  <c r="P8539" i="11"/>
  <c r="Q8539" i="11" s="1"/>
  <c r="O8539" i="11"/>
  <c r="P8523" i="11"/>
  <c r="Q8523" i="11" s="1"/>
  <c r="O8523" i="11"/>
  <c r="P8507" i="11"/>
  <c r="Q8507" i="11" s="1"/>
  <c r="O8507" i="11"/>
  <c r="P8491" i="11"/>
  <c r="Q8491" i="11" s="1"/>
  <c r="O8491" i="11"/>
  <c r="P8475" i="11"/>
  <c r="Q8475" i="11" s="1"/>
  <c r="O8475" i="11"/>
  <c r="P8459" i="11"/>
  <c r="Q8459" i="11" s="1"/>
  <c r="O8459" i="11"/>
  <c r="P8443" i="11"/>
  <c r="Q8443" i="11" s="1"/>
  <c r="O8443" i="11"/>
  <c r="P8427" i="11"/>
  <c r="Q8427" i="11" s="1"/>
  <c r="O8427" i="11"/>
  <c r="P8411" i="11"/>
  <c r="Q8411" i="11" s="1"/>
  <c r="O8411" i="11"/>
  <c r="P8395" i="11"/>
  <c r="Q8395" i="11" s="1"/>
  <c r="O8395" i="11"/>
  <c r="P8379" i="11"/>
  <c r="Q8379" i="11" s="1"/>
  <c r="O8379" i="11"/>
  <c r="P8363" i="11"/>
  <c r="Q8363" i="11" s="1"/>
  <c r="O8363" i="11"/>
  <c r="P8347" i="11"/>
  <c r="Q8347" i="11" s="1"/>
  <c r="O8347" i="11"/>
  <c r="P8331" i="11"/>
  <c r="Q8331" i="11" s="1"/>
  <c r="O8331" i="11"/>
  <c r="P8315" i="11"/>
  <c r="Q8315" i="11" s="1"/>
  <c r="O8315" i="11"/>
  <c r="P8299" i="11"/>
  <c r="Q8299" i="11" s="1"/>
  <c r="O8299" i="11"/>
  <c r="P8283" i="11"/>
  <c r="Q8283" i="11" s="1"/>
  <c r="O8283" i="11"/>
  <c r="P8267" i="11"/>
  <c r="Q8267" i="11" s="1"/>
  <c r="O8267" i="11"/>
  <c r="P8251" i="11"/>
  <c r="Q8251" i="11" s="1"/>
  <c r="O8251" i="11"/>
  <c r="P8235" i="11"/>
  <c r="Q8235" i="11" s="1"/>
  <c r="O8235" i="11"/>
  <c r="P8219" i="11"/>
  <c r="Q8219" i="11" s="1"/>
  <c r="O8219" i="11"/>
  <c r="P8203" i="11"/>
  <c r="Q8203" i="11" s="1"/>
  <c r="O8203" i="11"/>
  <c r="P8187" i="11"/>
  <c r="Q8187" i="11" s="1"/>
  <c r="O8187" i="11"/>
  <c r="P8171" i="11"/>
  <c r="Q8171" i="11" s="1"/>
  <c r="O8171" i="11"/>
  <c r="P8155" i="11"/>
  <c r="Q8155" i="11" s="1"/>
  <c r="O8155" i="11"/>
  <c r="P8139" i="11"/>
  <c r="Q8139" i="11" s="1"/>
  <c r="O8139" i="11"/>
  <c r="P8123" i="11"/>
  <c r="Q8123" i="11" s="1"/>
  <c r="O8123" i="11"/>
  <c r="P8107" i="11"/>
  <c r="Q8107" i="11" s="1"/>
  <c r="O8107" i="11"/>
  <c r="P8091" i="11"/>
  <c r="Q8091" i="11" s="1"/>
  <c r="O8091" i="11"/>
  <c r="P8075" i="11"/>
  <c r="Q8075" i="11" s="1"/>
  <c r="O8075" i="11"/>
  <c r="P8059" i="11"/>
  <c r="Q8059" i="11" s="1"/>
  <c r="O8059" i="11"/>
  <c r="P8043" i="11"/>
  <c r="Q8043" i="11" s="1"/>
  <c r="O8043" i="11"/>
  <c r="P8027" i="11"/>
  <c r="Q8027" i="11" s="1"/>
  <c r="O8027" i="11"/>
  <c r="P8011" i="11"/>
  <c r="Q8011" i="11" s="1"/>
  <c r="O8011" i="11"/>
  <c r="P7995" i="11"/>
  <c r="Q7995" i="11" s="1"/>
  <c r="O7995" i="11"/>
  <c r="P7979" i="11"/>
  <c r="Q7979" i="11" s="1"/>
  <c r="O7979" i="11"/>
  <c r="P7963" i="11"/>
  <c r="Q7963" i="11" s="1"/>
  <c r="O7963" i="11"/>
  <c r="P7947" i="11"/>
  <c r="Q7947" i="11" s="1"/>
  <c r="O7947" i="11"/>
  <c r="P7931" i="11"/>
  <c r="Q7931" i="11" s="1"/>
  <c r="O7931" i="11"/>
  <c r="P7915" i="11"/>
  <c r="Q7915" i="11" s="1"/>
  <c r="O7915" i="11"/>
  <c r="P7899" i="11"/>
  <c r="Q7899" i="11" s="1"/>
  <c r="O7899" i="11"/>
  <c r="P7883" i="11"/>
  <c r="Q7883" i="11" s="1"/>
  <c r="O7883" i="11"/>
  <c r="P7867" i="11"/>
  <c r="Q7867" i="11" s="1"/>
  <c r="O7867" i="11"/>
  <c r="P7851" i="11"/>
  <c r="Q7851" i="11" s="1"/>
  <c r="O7851" i="11"/>
  <c r="P7835" i="11"/>
  <c r="Q7835" i="11" s="1"/>
  <c r="O7835" i="11"/>
  <c r="P7819" i="11"/>
  <c r="Q7819" i="11" s="1"/>
  <c r="O7819" i="11"/>
  <c r="P7803" i="11"/>
  <c r="Q7803" i="11" s="1"/>
  <c r="O7803" i="11"/>
  <c r="P7787" i="11"/>
  <c r="Q7787" i="11" s="1"/>
  <c r="O7787" i="11"/>
  <c r="P7771" i="11"/>
  <c r="Q7771" i="11" s="1"/>
  <c r="O7771" i="11"/>
  <c r="P7755" i="11"/>
  <c r="Q7755" i="11" s="1"/>
  <c r="O7755" i="11"/>
  <c r="P7739" i="11"/>
  <c r="Q7739" i="11" s="1"/>
  <c r="O7739" i="11"/>
  <c r="P7723" i="11"/>
  <c r="Q7723" i="11" s="1"/>
  <c r="O7723" i="11"/>
  <c r="P7707" i="11"/>
  <c r="Q7707" i="11" s="1"/>
  <c r="O7707" i="11"/>
  <c r="P7691" i="11"/>
  <c r="Q7691" i="11" s="1"/>
  <c r="O7691" i="11"/>
  <c r="P7675" i="11"/>
  <c r="Q7675" i="11" s="1"/>
  <c r="O7675" i="11"/>
  <c r="P7659" i="11"/>
  <c r="Q7659" i="11" s="1"/>
  <c r="O7659" i="11"/>
  <c r="P7643" i="11"/>
  <c r="Q7643" i="11" s="1"/>
  <c r="O7643" i="11"/>
  <c r="P7627" i="11"/>
  <c r="Q7627" i="11" s="1"/>
  <c r="O7627" i="11"/>
  <c r="P7611" i="11"/>
  <c r="Q7611" i="11" s="1"/>
  <c r="O7611" i="11"/>
  <c r="P7595" i="11"/>
  <c r="Q7595" i="11" s="1"/>
  <c r="O7595" i="11"/>
  <c r="P7579" i="11"/>
  <c r="Q7579" i="11" s="1"/>
  <c r="O7579" i="11"/>
  <c r="P7563" i="11"/>
  <c r="Q7563" i="11" s="1"/>
  <c r="O7563" i="11"/>
  <c r="P7547" i="11"/>
  <c r="Q7547" i="11" s="1"/>
  <c r="O7547" i="11"/>
  <c r="P7531" i="11"/>
  <c r="Q7531" i="11" s="1"/>
  <c r="O7531" i="11"/>
  <c r="P7515" i="11"/>
  <c r="Q7515" i="11" s="1"/>
  <c r="O7515" i="11"/>
  <c r="P7499" i="11"/>
  <c r="Q7499" i="11" s="1"/>
  <c r="O7499" i="11"/>
  <c r="P7483" i="11"/>
  <c r="Q7483" i="11" s="1"/>
  <c r="O7483" i="11"/>
  <c r="P7467" i="11"/>
  <c r="Q7467" i="11" s="1"/>
  <c r="O7467" i="11"/>
  <c r="P7451" i="11"/>
  <c r="Q7451" i="11" s="1"/>
  <c r="O7451" i="11"/>
  <c r="P7435" i="11"/>
  <c r="Q7435" i="11" s="1"/>
  <c r="O7435" i="11"/>
  <c r="P7419" i="11"/>
  <c r="Q7419" i="11" s="1"/>
  <c r="O7419" i="11"/>
  <c r="P7403" i="11"/>
  <c r="Q7403" i="11" s="1"/>
  <c r="O7403" i="11"/>
  <c r="P7387" i="11"/>
  <c r="Q7387" i="11" s="1"/>
  <c r="O7387" i="11"/>
  <c r="P7371" i="11"/>
  <c r="Q7371" i="11" s="1"/>
  <c r="O7371" i="11"/>
  <c r="P7355" i="11"/>
  <c r="Q7355" i="11" s="1"/>
  <c r="O7355" i="11"/>
  <c r="P7339" i="11"/>
  <c r="Q7339" i="11" s="1"/>
  <c r="O7339" i="11"/>
  <c r="P7323" i="11"/>
  <c r="Q7323" i="11" s="1"/>
  <c r="O7323" i="11"/>
  <c r="P7307" i="11"/>
  <c r="Q7307" i="11" s="1"/>
  <c r="O7307" i="11"/>
  <c r="P7291" i="11"/>
  <c r="Q7291" i="11" s="1"/>
  <c r="O7291" i="11"/>
  <c r="P7275" i="11"/>
  <c r="Q7275" i="11" s="1"/>
  <c r="O7275" i="11"/>
  <c r="P7259" i="11"/>
  <c r="Q7259" i="11" s="1"/>
  <c r="O7259" i="11"/>
  <c r="P7243" i="11"/>
  <c r="Q7243" i="11" s="1"/>
  <c r="O7243" i="11"/>
  <c r="P7227" i="11"/>
  <c r="Q7227" i="11" s="1"/>
  <c r="O7227" i="11"/>
  <c r="P7211" i="11"/>
  <c r="Q7211" i="11" s="1"/>
  <c r="O7211" i="11"/>
  <c r="P7195" i="11"/>
  <c r="Q7195" i="11" s="1"/>
  <c r="O7195" i="11"/>
  <c r="P7179" i="11"/>
  <c r="Q7179" i="11" s="1"/>
  <c r="O7179" i="11"/>
  <c r="P7163" i="11"/>
  <c r="Q7163" i="11" s="1"/>
  <c r="O7163" i="11"/>
  <c r="P7147" i="11"/>
  <c r="Q7147" i="11" s="1"/>
  <c r="O7147" i="11"/>
  <c r="P7131" i="11"/>
  <c r="Q7131" i="11" s="1"/>
  <c r="O7131" i="11"/>
  <c r="P7115" i="11"/>
  <c r="Q7115" i="11" s="1"/>
  <c r="O7115" i="11"/>
  <c r="P7099" i="11"/>
  <c r="Q7099" i="11" s="1"/>
  <c r="O7099" i="11"/>
  <c r="P7083" i="11"/>
  <c r="Q7083" i="11" s="1"/>
  <c r="O7083" i="11"/>
  <c r="P7067" i="11"/>
  <c r="Q7067" i="11" s="1"/>
  <c r="O7067" i="11"/>
  <c r="P7051" i="11"/>
  <c r="Q7051" i="11" s="1"/>
  <c r="O7051" i="11"/>
  <c r="P7035" i="11"/>
  <c r="Q7035" i="11" s="1"/>
  <c r="O7035" i="11"/>
  <c r="P7019" i="11"/>
  <c r="Q7019" i="11" s="1"/>
  <c r="O7019" i="11"/>
  <c r="P7003" i="11"/>
  <c r="Q7003" i="11" s="1"/>
  <c r="O7003" i="11"/>
  <c r="P6987" i="11"/>
  <c r="Q6987" i="11" s="1"/>
  <c r="O6987" i="11"/>
  <c r="P6971" i="11"/>
  <c r="Q6971" i="11" s="1"/>
  <c r="O6971" i="11"/>
  <c r="P6955" i="11"/>
  <c r="Q6955" i="11" s="1"/>
  <c r="O6955" i="11"/>
  <c r="P6939" i="11"/>
  <c r="Q6939" i="11" s="1"/>
  <c r="O6939" i="11"/>
  <c r="P6923" i="11"/>
  <c r="Q6923" i="11" s="1"/>
  <c r="O6923" i="11"/>
  <c r="P6907" i="11"/>
  <c r="Q6907" i="11" s="1"/>
  <c r="O6907" i="11"/>
  <c r="P6891" i="11"/>
  <c r="Q6891" i="11" s="1"/>
  <c r="O6891" i="11"/>
  <c r="P6875" i="11"/>
  <c r="Q6875" i="11" s="1"/>
  <c r="O6875" i="11"/>
  <c r="P6859" i="11"/>
  <c r="Q6859" i="11" s="1"/>
  <c r="O6859" i="11"/>
  <c r="P6843" i="11"/>
  <c r="Q6843" i="11" s="1"/>
  <c r="O6843" i="11"/>
  <c r="P6827" i="11"/>
  <c r="Q6827" i="11" s="1"/>
  <c r="O6827" i="11"/>
  <c r="P6811" i="11"/>
  <c r="Q6811" i="11" s="1"/>
  <c r="O6811" i="11"/>
  <c r="P6795" i="11"/>
  <c r="Q6795" i="11" s="1"/>
  <c r="O6795" i="11"/>
  <c r="P6779" i="11"/>
  <c r="Q6779" i="11" s="1"/>
  <c r="O6779" i="11"/>
  <c r="P6763" i="11"/>
  <c r="Q6763" i="11" s="1"/>
  <c r="O6763" i="11"/>
  <c r="P6747" i="11"/>
  <c r="Q6747" i="11" s="1"/>
  <c r="O6747" i="11"/>
  <c r="P6731" i="11"/>
  <c r="Q6731" i="11" s="1"/>
  <c r="O6731" i="11"/>
  <c r="P6715" i="11"/>
  <c r="Q6715" i="11" s="1"/>
  <c r="O6715" i="11"/>
  <c r="P6699" i="11"/>
  <c r="Q6699" i="11" s="1"/>
  <c r="O6699" i="11"/>
  <c r="P6683" i="11"/>
  <c r="Q6683" i="11" s="1"/>
  <c r="O6683" i="11"/>
  <c r="P6667" i="11"/>
  <c r="Q6667" i="11" s="1"/>
  <c r="O6667" i="11"/>
  <c r="P6651" i="11"/>
  <c r="Q6651" i="11" s="1"/>
  <c r="O6651" i="11"/>
  <c r="P6635" i="11"/>
  <c r="Q6635" i="11" s="1"/>
  <c r="O6635" i="11"/>
  <c r="P6619" i="11"/>
  <c r="Q6619" i="11" s="1"/>
  <c r="O6619" i="11"/>
  <c r="P6603" i="11"/>
  <c r="Q6603" i="11" s="1"/>
  <c r="O6603" i="11"/>
  <c r="P6587" i="11"/>
  <c r="Q6587" i="11" s="1"/>
  <c r="O6587" i="11"/>
  <c r="P6571" i="11"/>
  <c r="Q6571" i="11" s="1"/>
  <c r="O6571" i="11"/>
  <c r="P6555" i="11"/>
  <c r="Q6555" i="11" s="1"/>
  <c r="O6555" i="11"/>
  <c r="P6539" i="11"/>
  <c r="Q6539" i="11" s="1"/>
  <c r="O6539" i="11"/>
  <c r="P6523" i="11"/>
  <c r="Q6523" i="11" s="1"/>
  <c r="O6523" i="11"/>
  <c r="P6507" i="11"/>
  <c r="Q6507" i="11" s="1"/>
  <c r="O6507" i="11"/>
  <c r="P6491" i="11"/>
  <c r="Q6491" i="11" s="1"/>
  <c r="O6491" i="11"/>
  <c r="P6475" i="11"/>
  <c r="Q6475" i="11" s="1"/>
  <c r="O6475" i="11"/>
  <c r="P6459" i="11"/>
  <c r="Q6459" i="11" s="1"/>
  <c r="O6459" i="11"/>
  <c r="P6443" i="11"/>
  <c r="Q6443" i="11" s="1"/>
  <c r="O6443" i="11"/>
  <c r="P6427" i="11"/>
  <c r="Q6427" i="11" s="1"/>
  <c r="O6427" i="11"/>
  <c r="P6411" i="11"/>
  <c r="Q6411" i="11" s="1"/>
  <c r="O6411" i="11"/>
  <c r="P6395" i="11"/>
  <c r="Q6395" i="11" s="1"/>
  <c r="O6395" i="11"/>
  <c r="P6379" i="11"/>
  <c r="Q6379" i="11" s="1"/>
  <c r="O6379" i="11"/>
  <c r="P6363" i="11"/>
  <c r="Q6363" i="11" s="1"/>
  <c r="O6363" i="11"/>
  <c r="P6347" i="11"/>
  <c r="Q6347" i="11" s="1"/>
  <c r="O6347" i="11"/>
  <c r="P6331" i="11"/>
  <c r="Q6331" i="11" s="1"/>
  <c r="O6331" i="11"/>
  <c r="P6315" i="11"/>
  <c r="Q6315" i="11" s="1"/>
  <c r="O6315" i="11"/>
  <c r="P6299" i="11"/>
  <c r="Q6299" i="11" s="1"/>
  <c r="O6299" i="11"/>
  <c r="P6283" i="11"/>
  <c r="Q6283" i="11" s="1"/>
  <c r="O6283" i="11"/>
  <c r="P6267" i="11"/>
  <c r="Q6267" i="11" s="1"/>
  <c r="O6267" i="11"/>
  <c r="P6251" i="11"/>
  <c r="Q6251" i="11" s="1"/>
  <c r="O6251" i="11"/>
  <c r="P6235" i="11"/>
  <c r="Q6235" i="11" s="1"/>
  <c r="O6235" i="11"/>
  <c r="P6219" i="11"/>
  <c r="Q6219" i="11" s="1"/>
  <c r="O6219" i="11"/>
  <c r="P6203" i="11"/>
  <c r="Q6203" i="11" s="1"/>
  <c r="O6203" i="11"/>
  <c r="P6187" i="11"/>
  <c r="Q6187" i="11" s="1"/>
  <c r="O6187" i="11"/>
  <c r="P6171" i="11"/>
  <c r="Q6171" i="11" s="1"/>
  <c r="O6171" i="11"/>
  <c r="P6155" i="11"/>
  <c r="Q6155" i="11" s="1"/>
  <c r="O6155" i="11"/>
  <c r="P6139" i="11"/>
  <c r="Q6139" i="11" s="1"/>
  <c r="O6139" i="11"/>
  <c r="P6123" i="11"/>
  <c r="Q6123" i="11" s="1"/>
  <c r="O6123" i="11"/>
  <c r="P6107" i="11"/>
  <c r="Q6107" i="11" s="1"/>
  <c r="O6107" i="11"/>
  <c r="P6091" i="11"/>
  <c r="Q6091" i="11" s="1"/>
  <c r="O6091" i="11"/>
  <c r="P6075" i="11"/>
  <c r="Q6075" i="11" s="1"/>
  <c r="O6075" i="11"/>
  <c r="P6059" i="11"/>
  <c r="Q6059" i="11" s="1"/>
  <c r="O6059" i="11"/>
  <c r="P6043" i="11"/>
  <c r="Q6043" i="11" s="1"/>
  <c r="O6043" i="11"/>
  <c r="P6027" i="11"/>
  <c r="Q6027" i="11" s="1"/>
  <c r="O6027" i="11"/>
  <c r="P6011" i="11"/>
  <c r="Q6011" i="11" s="1"/>
  <c r="O6011" i="11"/>
  <c r="P5995" i="11"/>
  <c r="Q5995" i="11" s="1"/>
  <c r="O5995" i="11"/>
  <c r="P5979" i="11"/>
  <c r="Q5979" i="11" s="1"/>
  <c r="O5979" i="11"/>
  <c r="P5963" i="11"/>
  <c r="Q5963" i="11" s="1"/>
  <c r="O5963" i="11"/>
  <c r="P5947" i="11"/>
  <c r="Q5947" i="11" s="1"/>
  <c r="O5947" i="11"/>
  <c r="P5931" i="11"/>
  <c r="Q5931" i="11" s="1"/>
  <c r="O5931" i="11"/>
  <c r="P5915" i="11"/>
  <c r="Q5915" i="11" s="1"/>
  <c r="O5915" i="11"/>
  <c r="P5899" i="11"/>
  <c r="Q5899" i="11" s="1"/>
  <c r="O5899" i="11"/>
  <c r="P5883" i="11"/>
  <c r="Q5883" i="11" s="1"/>
  <c r="O5883" i="11"/>
  <c r="P5867" i="11"/>
  <c r="Q5867" i="11" s="1"/>
  <c r="O5867" i="11"/>
  <c r="P5851" i="11"/>
  <c r="Q5851" i="11" s="1"/>
  <c r="O5851" i="11"/>
  <c r="P5835" i="11"/>
  <c r="Q5835" i="11" s="1"/>
  <c r="O5835" i="11"/>
  <c r="P5819" i="11"/>
  <c r="Q5819" i="11" s="1"/>
  <c r="O5819" i="11"/>
  <c r="P5803" i="11"/>
  <c r="Q5803" i="11" s="1"/>
  <c r="O5803" i="11"/>
  <c r="P5787" i="11"/>
  <c r="Q5787" i="11" s="1"/>
  <c r="O5787" i="11"/>
  <c r="P5771" i="11"/>
  <c r="Q5771" i="11" s="1"/>
  <c r="O5771" i="11"/>
  <c r="P5755" i="11"/>
  <c r="Q5755" i="11" s="1"/>
  <c r="O5755" i="11"/>
  <c r="P5739" i="11"/>
  <c r="Q5739" i="11" s="1"/>
  <c r="O5739" i="11"/>
  <c r="P5723" i="11"/>
  <c r="Q5723" i="11" s="1"/>
  <c r="O5723" i="11"/>
  <c r="P5707" i="11"/>
  <c r="Q5707" i="11" s="1"/>
  <c r="O5707" i="11"/>
  <c r="P5691" i="11"/>
  <c r="Q5691" i="11" s="1"/>
  <c r="O5691" i="11"/>
  <c r="P5675" i="11"/>
  <c r="Q5675" i="11" s="1"/>
  <c r="O5675" i="11"/>
  <c r="P5659" i="11"/>
  <c r="Q5659" i="11" s="1"/>
  <c r="O5659" i="11"/>
  <c r="P5643" i="11"/>
  <c r="Q5643" i="11" s="1"/>
  <c r="O5643" i="11"/>
  <c r="P5627" i="11"/>
  <c r="Q5627" i="11" s="1"/>
  <c r="O5627" i="11"/>
  <c r="P5611" i="11"/>
  <c r="Q5611" i="11" s="1"/>
  <c r="O5611" i="11"/>
  <c r="P5595" i="11"/>
  <c r="Q5595" i="11" s="1"/>
  <c r="O5595" i="11"/>
  <c r="P5579" i="11"/>
  <c r="Q5579" i="11" s="1"/>
  <c r="O5579" i="11"/>
  <c r="P5563" i="11"/>
  <c r="Q5563" i="11" s="1"/>
  <c r="O5563" i="11"/>
  <c r="P5547" i="11"/>
  <c r="Q5547" i="11" s="1"/>
  <c r="O5547" i="11"/>
  <c r="P5531" i="11"/>
  <c r="Q5531" i="11" s="1"/>
  <c r="O5531" i="11"/>
  <c r="P5515" i="11"/>
  <c r="Q5515" i="11" s="1"/>
  <c r="O5515" i="11"/>
  <c r="P5499" i="11"/>
  <c r="Q5499" i="11" s="1"/>
  <c r="O5499" i="11"/>
  <c r="P5483" i="11"/>
  <c r="Q5483" i="11" s="1"/>
  <c r="O5483" i="11"/>
  <c r="P5467" i="11"/>
  <c r="Q5467" i="11" s="1"/>
  <c r="O5467" i="11"/>
  <c r="P5451" i="11"/>
  <c r="Q5451" i="11" s="1"/>
  <c r="O5451" i="11"/>
  <c r="P5435" i="11"/>
  <c r="Q5435" i="11" s="1"/>
  <c r="O5435" i="11"/>
  <c r="P5419" i="11"/>
  <c r="Q5419" i="11" s="1"/>
  <c r="O5419" i="11"/>
  <c r="P5403" i="11"/>
  <c r="Q5403" i="11" s="1"/>
  <c r="O5403" i="11"/>
  <c r="P5387" i="11"/>
  <c r="Q5387" i="11" s="1"/>
  <c r="O5387" i="11"/>
  <c r="P5371" i="11"/>
  <c r="Q5371" i="11" s="1"/>
  <c r="O5371" i="11"/>
  <c r="P5355" i="11"/>
  <c r="Q5355" i="11" s="1"/>
  <c r="O5355" i="11"/>
  <c r="P5339" i="11"/>
  <c r="Q5339" i="11" s="1"/>
  <c r="O5339" i="11"/>
  <c r="P5323" i="11"/>
  <c r="Q5323" i="11" s="1"/>
  <c r="O5323" i="11"/>
  <c r="P5307" i="11"/>
  <c r="Q5307" i="11" s="1"/>
  <c r="O5307" i="11"/>
  <c r="P5291" i="11"/>
  <c r="Q5291" i="11" s="1"/>
  <c r="O5291" i="11"/>
  <c r="P5275" i="11"/>
  <c r="Q5275" i="11" s="1"/>
  <c r="O5275" i="11"/>
  <c r="P5259" i="11"/>
  <c r="Q5259" i="11" s="1"/>
  <c r="O5259" i="11"/>
  <c r="P5243" i="11"/>
  <c r="Q5243" i="11" s="1"/>
  <c r="O5243" i="11"/>
  <c r="P5227" i="11"/>
  <c r="Q5227" i="11" s="1"/>
  <c r="O5227" i="11"/>
  <c r="P5211" i="11"/>
  <c r="Q5211" i="11" s="1"/>
  <c r="O5211" i="11"/>
  <c r="P5195" i="11"/>
  <c r="Q5195" i="11" s="1"/>
  <c r="O5195" i="11"/>
  <c r="P5179" i="11"/>
  <c r="Q5179" i="11" s="1"/>
  <c r="O5179" i="11"/>
  <c r="P5163" i="11"/>
  <c r="Q5163" i="11" s="1"/>
  <c r="O5163" i="11"/>
  <c r="P5147" i="11"/>
  <c r="Q5147" i="11" s="1"/>
  <c r="O5147" i="11"/>
  <c r="P5131" i="11"/>
  <c r="Q5131" i="11" s="1"/>
  <c r="O5131" i="11"/>
  <c r="P5115" i="11"/>
  <c r="Q5115" i="11" s="1"/>
  <c r="O5115" i="11"/>
  <c r="P5099" i="11"/>
  <c r="Q5099" i="11" s="1"/>
  <c r="O5099" i="11"/>
  <c r="P5083" i="11"/>
  <c r="Q5083" i="11" s="1"/>
  <c r="O5083" i="11"/>
  <c r="P5067" i="11"/>
  <c r="Q5067" i="11" s="1"/>
  <c r="O5067" i="11"/>
  <c r="P5051" i="11"/>
  <c r="Q5051" i="11" s="1"/>
  <c r="O5051" i="11"/>
  <c r="P5035" i="11"/>
  <c r="Q5035" i="11" s="1"/>
  <c r="O5035" i="11"/>
  <c r="P5019" i="11"/>
  <c r="Q5019" i="11" s="1"/>
  <c r="O5019" i="11"/>
  <c r="P5003" i="11"/>
  <c r="Q5003" i="11" s="1"/>
  <c r="O5003" i="11"/>
  <c r="P4987" i="11"/>
  <c r="Q4987" i="11" s="1"/>
  <c r="O4987" i="11"/>
  <c r="P4971" i="11"/>
  <c r="Q4971" i="11" s="1"/>
  <c r="O4971" i="11"/>
  <c r="P4955" i="11"/>
  <c r="Q4955" i="11" s="1"/>
  <c r="O4955" i="11"/>
  <c r="P4939" i="11"/>
  <c r="Q4939" i="11" s="1"/>
  <c r="O4939" i="11"/>
  <c r="P4923" i="11"/>
  <c r="Q4923" i="11" s="1"/>
  <c r="O4923" i="11"/>
  <c r="P4907" i="11"/>
  <c r="Q4907" i="11" s="1"/>
  <c r="O4907" i="11"/>
  <c r="P4891" i="11"/>
  <c r="Q4891" i="11" s="1"/>
  <c r="O4891" i="11"/>
  <c r="P4875" i="11"/>
  <c r="Q4875" i="11" s="1"/>
  <c r="O4875" i="11"/>
  <c r="P4859" i="11"/>
  <c r="Q4859" i="11" s="1"/>
  <c r="O4859" i="11"/>
  <c r="P4843" i="11"/>
  <c r="Q4843" i="11" s="1"/>
  <c r="O4843" i="11"/>
  <c r="P4827" i="11"/>
  <c r="Q4827" i="11" s="1"/>
  <c r="O4827" i="11"/>
  <c r="P4811" i="11"/>
  <c r="Q4811" i="11" s="1"/>
  <c r="O4811" i="11"/>
  <c r="P4795" i="11"/>
  <c r="Q4795" i="11" s="1"/>
  <c r="O4795" i="11"/>
  <c r="P4779" i="11"/>
  <c r="Q4779" i="11" s="1"/>
  <c r="O4779" i="11"/>
  <c r="P4763" i="11"/>
  <c r="Q4763" i="11" s="1"/>
  <c r="O4763" i="11"/>
  <c r="P4747" i="11"/>
  <c r="Q4747" i="11" s="1"/>
  <c r="O4747" i="11"/>
  <c r="P4731" i="11"/>
  <c r="Q4731" i="11" s="1"/>
  <c r="O4731" i="11"/>
  <c r="P4715" i="11"/>
  <c r="Q4715" i="11" s="1"/>
  <c r="O4715" i="11"/>
  <c r="P4699" i="11"/>
  <c r="Q4699" i="11" s="1"/>
  <c r="O4699" i="11"/>
  <c r="P4683" i="11"/>
  <c r="Q4683" i="11" s="1"/>
  <c r="O4683" i="11"/>
  <c r="P4667" i="11"/>
  <c r="Q4667" i="11" s="1"/>
  <c r="O4667" i="11"/>
  <c r="P4651" i="11"/>
  <c r="Q4651" i="11" s="1"/>
  <c r="O4651" i="11"/>
  <c r="P4635" i="11"/>
  <c r="Q4635" i="11" s="1"/>
  <c r="O4635" i="11"/>
  <c r="P4619" i="11"/>
  <c r="Q4619" i="11" s="1"/>
  <c r="O4619" i="11"/>
  <c r="P4603" i="11"/>
  <c r="Q4603" i="11" s="1"/>
  <c r="O4603" i="11"/>
  <c r="P4587" i="11"/>
  <c r="Q4587" i="11" s="1"/>
  <c r="O4587" i="11"/>
  <c r="P4571" i="11"/>
  <c r="Q4571" i="11" s="1"/>
  <c r="O4571" i="11"/>
  <c r="P4555" i="11"/>
  <c r="Q4555" i="11" s="1"/>
  <c r="O4555" i="11"/>
  <c r="P4539" i="11"/>
  <c r="Q4539" i="11" s="1"/>
  <c r="O4539" i="11"/>
  <c r="P4523" i="11"/>
  <c r="Q4523" i="11" s="1"/>
  <c r="O4523" i="11"/>
  <c r="P4507" i="11"/>
  <c r="Q4507" i="11" s="1"/>
  <c r="O4507" i="11"/>
  <c r="P4491" i="11"/>
  <c r="Q4491" i="11" s="1"/>
  <c r="O4491" i="11"/>
  <c r="P4475" i="11"/>
  <c r="Q4475" i="11" s="1"/>
  <c r="O4475" i="11"/>
  <c r="P4459" i="11"/>
  <c r="Q4459" i="11" s="1"/>
  <c r="O4459" i="11"/>
  <c r="P4443" i="11"/>
  <c r="Q4443" i="11" s="1"/>
  <c r="O4443" i="11"/>
  <c r="P4427" i="11"/>
  <c r="Q4427" i="11" s="1"/>
  <c r="O4427" i="11"/>
  <c r="P4411" i="11"/>
  <c r="Q4411" i="11" s="1"/>
  <c r="O4411" i="11"/>
  <c r="P4395" i="11"/>
  <c r="Q4395" i="11" s="1"/>
  <c r="O4395" i="11"/>
  <c r="P4379" i="11"/>
  <c r="Q4379" i="11" s="1"/>
  <c r="O4379" i="11"/>
  <c r="P4363" i="11"/>
  <c r="Q4363" i="11" s="1"/>
  <c r="O4363" i="11"/>
  <c r="P4347" i="11"/>
  <c r="Q4347" i="11" s="1"/>
  <c r="O4347" i="11"/>
  <c r="P4331" i="11"/>
  <c r="Q4331" i="11" s="1"/>
  <c r="O4331" i="11"/>
  <c r="P4315" i="11"/>
  <c r="Q4315" i="11" s="1"/>
  <c r="O4315" i="11"/>
  <c r="P4299" i="11"/>
  <c r="Q4299" i="11" s="1"/>
  <c r="O4299" i="11"/>
  <c r="P4283" i="11"/>
  <c r="Q4283" i="11" s="1"/>
  <c r="O4283" i="11"/>
  <c r="P4267" i="11"/>
  <c r="Q4267" i="11" s="1"/>
  <c r="O4267" i="11"/>
  <c r="P4251" i="11"/>
  <c r="Q4251" i="11" s="1"/>
  <c r="O4251" i="11"/>
  <c r="P4235" i="11"/>
  <c r="Q4235" i="11" s="1"/>
  <c r="O4235" i="11"/>
  <c r="P4219" i="11"/>
  <c r="Q4219" i="11" s="1"/>
  <c r="O4219" i="11"/>
  <c r="P4203" i="11"/>
  <c r="Q4203" i="11" s="1"/>
  <c r="O4203" i="11"/>
  <c r="P4187" i="11"/>
  <c r="Q4187" i="11" s="1"/>
  <c r="O4187" i="11"/>
  <c r="P4171" i="11"/>
  <c r="Q4171" i="11" s="1"/>
  <c r="O4171" i="11"/>
  <c r="P4155" i="11"/>
  <c r="Q4155" i="11" s="1"/>
  <c r="O4155" i="11"/>
  <c r="P4139" i="11"/>
  <c r="Q4139" i="11" s="1"/>
  <c r="O4139" i="11"/>
  <c r="P4123" i="11"/>
  <c r="Q4123" i="11" s="1"/>
  <c r="O4123" i="11"/>
  <c r="P4107" i="11"/>
  <c r="Q4107" i="11" s="1"/>
  <c r="O4107" i="11"/>
  <c r="P4091" i="11"/>
  <c r="Q4091" i="11" s="1"/>
  <c r="O4091" i="11"/>
  <c r="P4075" i="11"/>
  <c r="Q4075" i="11" s="1"/>
  <c r="O4075" i="11"/>
  <c r="P4059" i="11"/>
  <c r="Q4059" i="11" s="1"/>
  <c r="O4059" i="11"/>
  <c r="P4043" i="11"/>
  <c r="Q4043" i="11" s="1"/>
  <c r="O4043" i="11"/>
  <c r="P4027" i="11"/>
  <c r="Q4027" i="11" s="1"/>
  <c r="O4027" i="11"/>
  <c r="P4011" i="11"/>
  <c r="Q4011" i="11" s="1"/>
  <c r="O4011" i="11"/>
  <c r="P3995" i="11"/>
  <c r="Q3995" i="11" s="1"/>
  <c r="O3995" i="11"/>
  <c r="P3979" i="11"/>
  <c r="Q3979" i="11" s="1"/>
  <c r="O3979" i="11"/>
  <c r="P3963" i="11"/>
  <c r="Q3963" i="11" s="1"/>
  <c r="O3963" i="11"/>
  <c r="P3947" i="11"/>
  <c r="Q3947" i="11" s="1"/>
  <c r="O3947" i="11"/>
  <c r="P3931" i="11"/>
  <c r="Q3931" i="11" s="1"/>
  <c r="O3931" i="11"/>
  <c r="P3915" i="11"/>
  <c r="Q3915" i="11" s="1"/>
  <c r="O3915" i="11"/>
  <c r="P3899" i="11"/>
  <c r="Q3899" i="11" s="1"/>
  <c r="O3899" i="11"/>
  <c r="P3883" i="11"/>
  <c r="Q3883" i="11" s="1"/>
  <c r="O3883" i="11"/>
  <c r="P3867" i="11"/>
  <c r="Q3867" i="11" s="1"/>
  <c r="O3867" i="11"/>
  <c r="P3851" i="11"/>
  <c r="Q3851" i="11" s="1"/>
  <c r="O3851" i="11"/>
  <c r="P3835" i="11"/>
  <c r="Q3835" i="11" s="1"/>
  <c r="O3835" i="11"/>
  <c r="P3819" i="11"/>
  <c r="Q3819" i="11" s="1"/>
  <c r="O3819" i="11"/>
  <c r="P3803" i="11"/>
  <c r="Q3803" i="11" s="1"/>
  <c r="O3803" i="11"/>
  <c r="P3787" i="11"/>
  <c r="Q3787" i="11" s="1"/>
  <c r="O3787" i="11"/>
  <c r="P3771" i="11"/>
  <c r="Q3771" i="11" s="1"/>
  <c r="O3771" i="11"/>
  <c r="P3755" i="11"/>
  <c r="Q3755" i="11" s="1"/>
  <c r="O3755" i="11"/>
  <c r="P3739" i="11"/>
  <c r="Q3739" i="11" s="1"/>
  <c r="O3739" i="11"/>
  <c r="P3723" i="11"/>
  <c r="Q3723" i="11" s="1"/>
  <c r="O3723" i="11"/>
  <c r="P3707" i="11"/>
  <c r="Q3707" i="11" s="1"/>
  <c r="O3707" i="11"/>
  <c r="P3691" i="11"/>
  <c r="Q3691" i="11" s="1"/>
  <c r="O3691" i="11"/>
  <c r="P3675" i="11"/>
  <c r="Q3675" i="11" s="1"/>
  <c r="O3675" i="11"/>
  <c r="P3659" i="11"/>
  <c r="Q3659" i="11" s="1"/>
  <c r="O3659" i="11"/>
  <c r="P3643" i="11"/>
  <c r="Q3643" i="11" s="1"/>
  <c r="O3643" i="11"/>
  <c r="P3627" i="11"/>
  <c r="Q3627" i="11" s="1"/>
  <c r="O3627" i="11"/>
  <c r="P3611" i="11"/>
  <c r="Q3611" i="11" s="1"/>
  <c r="O3611" i="11"/>
  <c r="P3595" i="11"/>
  <c r="Q3595" i="11" s="1"/>
  <c r="O3595" i="11"/>
  <c r="P3579" i="11"/>
  <c r="Q3579" i="11" s="1"/>
  <c r="O3579" i="11"/>
  <c r="P3563" i="11"/>
  <c r="Q3563" i="11" s="1"/>
  <c r="O3563" i="11"/>
  <c r="P3547" i="11"/>
  <c r="Q3547" i="11" s="1"/>
  <c r="O3547" i="11"/>
  <c r="P3531" i="11"/>
  <c r="Q3531" i="11" s="1"/>
  <c r="O3531" i="11"/>
  <c r="P3515" i="11"/>
  <c r="Q3515" i="11" s="1"/>
  <c r="O3515" i="11"/>
  <c r="P3499" i="11"/>
  <c r="Q3499" i="11" s="1"/>
  <c r="O3499" i="11"/>
  <c r="P3483" i="11"/>
  <c r="Q3483" i="11" s="1"/>
  <c r="O3483" i="11"/>
  <c r="P3467" i="11"/>
  <c r="Q3467" i="11" s="1"/>
  <c r="O3467" i="11"/>
  <c r="P3451" i="11"/>
  <c r="Q3451" i="11" s="1"/>
  <c r="O3451" i="11"/>
  <c r="P3435" i="11"/>
  <c r="Q3435" i="11" s="1"/>
  <c r="O3435" i="11"/>
  <c r="P3419" i="11"/>
  <c r="Q3419" i="11" s="1"/>
  <c r="O3419" i="11"/>
  <c r="P3403" i="11"/>
  <c r="Q3403" i="11" s="1"/>
  <c r="O3403" i="11"/>
  <c r="P3387" i="11"/>
  <c r="Q3387" i="11" s="1"/>
  <c r="O3387" i="11"/>
  <c r="P3371" i="11"/>
  <c r="Q3371" i="11" s="1"/>
  <c r="O3371" i="11"/>
  <c r="P3355" i="11"/>
  <c r="Q3355" i="11" s="1"/>
  <c r="O3355" i="11"/>
  <c r="P3339" i="11"/>
  <c r="Q3339" i="11" s="1"/>
  <c r="O3339" i="11"/>
  <c r="P3323" i="11"/>
  <c r="Q3323" i="11" s="1"/>
  <c r="O3323" i="11"/>
  <c r="P3307" i="11"/>
  <c r="Q3307" i="11" s="1"/>
  <c r="O3307" i="11"/>
  <c r="P3291" i="11"/>
  <c r="Q3291" i="11" s="1"/>
  <c r="O3291" i="11"/>
  <c r="P3275" i="11"/>
  <c r="Q3275" i="11" s="1"/>
  <c r="O3275" i="11"/>
  <c r="P3259" i="11"/>
  <c r="Q3259" i="11" s="1"/>
  <c r="O3259" i="11"/>
  <c r="P3243" i="11"/>
  <c r="Q3243" i="11" s="1"/>
  <c r="O3243" i="11"/>
  <c r="P3227" i="11"/>
  <c r="Q3227" i="11" s="1"/>
  <c r="O3227" i="11"/>
  <c r="P3211" i="11"/>
  <c r="Q3211" i="11" s="1"/>
  <c r="O3211" i="11"/>
  <c r="P3195" i="11"/>
  <c r="Q3195" i="11" s="1"/>
  <c r="O3195" i="11"/>
  <c r="P3179" i="11"/>
  <c r="Q3179" i="11" s="1"/>
  <c r="O3179" i="11"/>
  <c r="P3163" i="11"/>
  <c r="Q3163" i="11" s="1"/>
  <c r="O3163" i="11"/>
  <c r="P3147" i="11"/>
  <c r="Q3147" i="11" s="1"/>
  <c r="O3147" i="11"/>
  <c r="P3131" i="11"/>
  <c r="Q3131" i="11" s="1"/>
  <c r="O3131" i="11"/>
  <c r="P3115" i="11"/>
  <c r="Q3115" i="11" s="1"/>
  <c r="O3115" i="11"/>
  <c r="P3099" i="11"/>
  <c r="Q3099" i="11" s="1"/>
  <c r="O3099" i="11"/>
  <c r="P3083" i="11"/>
  <c r="Q3083" i="11" s="1"/>
  <c r="O3083" i="11"/>
  <c r="P3067" i="11"/>
  <c r="Q3067" i="11" s="1"/>
  <c r="O3067" i="11"/>
  <c r="P3051" i="11"/>
  <c r="Q3051" i="11" s="1"/>
  <c r="O3051" i="11"/>
  <c r="P3035" i="11"/>
  <c r="Q3035" i="11" s="1"/>
  <c r="O3035" i="11"/>
  <c r="P3019" i="11"/>
  <c r="Q3019" i="11" s="1"/>
  <c r="O3019" i="11"/>
  <c r="P3003" i="11"/>
  <c r="Q3003" i="11" s="1"/>
  <c r="O3003" i="11"/>
  <c r="P2987" i="11"/>
  <c r="Q2987" i="11" s="1"/>
  <c r="O2987" i="11"/>
  <c r="P2971" i="11"/>
  <c r="Q2971" i="11" s="1"/>
  <c r="O2971" i="11"/>
  <c r="P2955" i="11"/>
  <c r="Q2955" i="11" s="1"/>
  <c r="O2955" i="11"/>
  <c r="P2939" i="11"/>
  <c r="Q2939" i="11" s="1"/>
  <c r="O2939" i="11"/>
  <c r="P2923" i="11"/>
  <c r="Q2923" i="11" s="1"/>
  <c r="O2923" i="11"/>
  <c r="P2907" i="11"/>
  <c r="Q2907" i="11" s="1"/>
  <c r="O2907" i="11"/>
  <c r="P2891" i="11"/>
  <c r="Q2891" i="11" s="1"/>
  <c r="O2891" i="11"/>
  <c r="P2875" i="11"/>
  <c r="Q2875" i="11" s="1"/>
  <c r="O2875" i="11"/>
  <c r="P2859" i="11"/>
  <c r="Q2859" i="11" s="1"/>
  <c r="O2859" i="11"/>
  <c r="P2843" i="11"/>
  <c r="Q2843" i="11" s="1"/>
  <c r="O2843" i="11"/>
  <c r="P2827" i="11"/>
  <c r="Q2827" i="11" s="1"/>
  <c r="O2827" i="11"/>
  <c r="P2811" i="11"/>
  <c r="Q2811" i="11" s="1"/>
  <c r="O2811" i="11"/>
  <c r="P2795" i="11"/>
  <c r="Q2795" i="11" s="1"/>
  <c r="O2795" i="11"/>
  <c r="P2779" i="11"/>
  <c r="Q2779" i="11" s="1"/>
  <c r="O2779" i="11"/>
  <c r="P2763" i="11"/>
  <c r="Q2763" i="11" s="1"/>
  <c r="O2763" i="11"/>
  <c r="P2747" i="11"/>
  <c r="Q2747" i="11" s="1"/>
  <c r="O2747" i="11"/>
  <c r="P2731" i="11"/>
  <c r="Q2731" i="11" s="1"/>
  <c r="O2731" i="11"/>
  <c r="P2715" i="11"/>
  <c r="Q2715" i="11" s="1"/>
  <c r="O2715" i="11"/>
  <c r="P2699" i="11"/>
  <c r="Q2699" i="11" s="1"/>
  <c r="O2699" i="11"/>
  <c r="P2683" i="11"/>
  <c r="Q2683" i="11" s="1"/>
  <c r="O2683" i="11"/>
  <c r="P2667" i="11"/>
  <c r="Q2667" i="11" s="1"/>
  <c r="O2667" i="11"/>
  <c r="P2651" i="11"/>
  <c r="Q2651" i="11" s="1"/>
  <c r="O2651" i="11"/>
  <c r="P2635" i="11"/>
  <c r="Q2635" i="11" s="1"/>
  <c r="O2635" i="11"/>
  <c r="P2619" i="11"/>
  <c r="Q2619" i="11" s="1"/>
  <c r="O2619" i="11"/>
  <c r="P2603" i="11"/>
  <c r="Q2603" i="11" s="1"/>
  <c r="O2603" i="11"/>
  <c r="P2587" i="11"/>
  <c r="Q2587" i="11" s="1"/>
  <c r="O2587" i="11"/>
  <c r="P2571" i="11"/>
  <c r="Q2571" i="11" s="1"/>
  <c r="O2571" i="11"/>
  <c r="P2555" i="11"/>
  <c r="Q2555" i="11" s="1"/>
  <c r="O2555" i="11"/>
  <c r="P2539" i="11"/>
  <c r="Q2539" i="11" s="1"/>
  <c r="O2539" i="11"/>
  <c r="P2523" i="11"/>
  <c r="Q2523" i="11" s="1"/>
  <c r="O2523" i="11"/>
  <c r="P2507" i="11"/>
  <c r="Q2507" i="11" s="1"/>
  <c r="O2507" i="11"/>
  <c r="P2491" i="11"/>
  <c r="Q2491" i="11" s="1"/>
  <c r="O2491" i="11"/>
  <c r="P2475" i="11"/>
  <c r="Q2475" i="11" s="1"/>
  <c r="O2475" i="11"/>
  <c r="P2459" i="11"/>
  <c r="Q2459" i="11" s="1"/>
  <c r="O2459" i="11"/>
  <c r="P2443" i="11"/>
  <c r="Q2443" i="11" s="1"/>
  <c r="O2443" i="11"/>
  <c r="P2427" i="11"/>
  <c r="Q2427" i="11" s="1"/>
  <c r="O2427" i="11"/>
  <c r="P2411" i="11"/>
  <c r="Q2411" i="11" s="1"/>
  <c r="O2411" i="11"/>
  <c r="P2395" i="11"/>
  <c r="Q2395" i="11" s="1"/>
  <c r="O2395" i="11"/>
  <c r="P2379" i="11"/>
  <c r="Q2379" i="11" s="1"/>
  <c r="O2379" i="11"/>
  <c r="P2363" i="11"/>
  <c r="Q2363" i="11" s="1"/>
  <c r="O2363" i="11"/>
  <c r="P2347" i="11"/>
  <c r="Q2347" i="11" s="1"/>
  <c r="O2347" i="11"/>
  <c r="P2331" i="11"/>
  <c r="Q2331" i="11" s="1"/>
  <c r="O2331" i="11"/>
  <c r="P2315" i="11"/>
  <c r="Q2315" i="11" s="1"/>
  <c r="O2315" i="11"/>
  <c r="P2299" i="11"/>
  <c r="Q2299" i="11" s="1"/>
  <c r="O2299" i="11"/>
  <c r="P2283" i="11"/>
  <c r="Q2283" i="11" s="1"/>
  <c r="O2283" i="11"/>
  <c r="P2267" i="11"/>
  <c r="Q2267" i="11" s="1"/>
  <c r="O2267" i="11"/>
  <c r="P2251" i="11"/>
  <c r="Q2251" i="11" s="1"/>
  <c r="O2251" i="11"/>
  <c r="P2235" i="11"/>
  <c r="Q2235" i="11" s="1"/>
  <c r="O2235" i="11"/>
  <c r="P2219" i="11"/>
  <c r="Q2219" i="11" s="1"/>
  <c r="O2219" i="11"/>
  <c r="P2203" i="11"/>
  <c r="Q2203" i="11" s="1"/>
  <c r="O2203" i="11"/>
  <c r="P2187" i="11"/>
  <c r="Q2187" i="11" s="1"/>
  <c r="O2187" i="11"/>
  <c r="P2171" i="11"/>
  <c r="Q2171" i="11" s="1"/>
  <c r="O2171" i="11"/>
  <c r="P2155" i="11"/>
  <c r="Q2155" i="11" s="1"/>
  <c r="O2155" i="11"/>
  <c r="P2139" i="11"/>
  <c r="Q2139" i="11" s="1"/>
  <c r="O2139" i="11"/>
  <c r="P2123" i="11"/>
  <c r="Q2123" i="11" s="1"/>
  <c r="O2123" i="11"/>
  <c r="P2107" i="11"/>
  <c r="Q2107" i="11" s="1"/>
  <c r="O2107" i="11"/>
  <c r="P2091" i="11"/>
  <c r="Q2091" i="11" s="1"/>
  <c r="O2091" i="11"/>
  <c r="P2075" i="11"/>
  <c r="Q2075" i="11" s="1"/>
  <c r="O2075" i="11"/>
  <c r="P2059" i="11"/>
  <c r="Q2059" i="11" s="1"/>
  <c r="O2059" i="11"/>
  <c r="P2043" i="11"/>
  <c r="Q2043" i="11" s="1"/>
  <c r="O2043" i="11"/>
  <c r="P2027" i="11"/>
  <c r="Q2027" i="11" s="1"/>
  <c r="O2027" i="11"/>
  <c r="P2011" i="11"/>
  <c r="Q2011" i="11" s="1"/>
  <c r="O2011" i="11"/>
  <c r="P1995" i="11"/>
  <c r="Q1995" i="11" s="1"/>
  <c r="O1995" i="11"/>
  <c r="P1979" i="11"/>
  <c r="Q1979" i="11" s="1"/>
  <c r="O1979" i="11"/>
  <c r="P1963" i="11"/>
  <c r="Q1963" i="11" s="1"/>
  <c r="O1963" i="11"/>
  <c r="P1947" i="11"/>
  <c r="Q1947" i="11" s="1"/>
  <c r="O1947" i="11"/>
  <c r="P1931" i="11"/>
  <c r="Q1931" i="11" s="1"/>
  <c r="O1931" i="11"/>
  <c r="P1915" i="11"/>
  <c r="Q1915" i="11" s="1"/>
  <c r="O1915" i="11"/>
  <c r="P1899" i="11"/>
  <c r="Q1899" i="11" s="1"/>
  <c r="O1899" i="11"/>
  <c r="P1883" i="11"/>
  <c r="Q1883" i="11" s="1"/>
  <c r="O1883" i="11"/>
  <c r="P1867" i="11"/>
  <c r="Q1867" i="11" s="1"/>
  <c r="O1867" i="11"/>
  <c r="P1851" i="11"/>
  <c r="Q1851" i="11" s="1"/>
  <c r="O1851" i="11"/>
  <c r="P1835" i="11"/>
  <c r="Q1835" i="11" s="1"/>
  <c r="O1835" i="11"/>
  <c r="P1819" i="11"/>
  <c r="Q1819" i="11" s="1"/>
  <c r="O1819" i="11"/>
  <c r="P1803" i="11"/>
  <c r="Q1803" i="11" s="1"/>
  <c r="O1803" i="11"/>
  <c r="P1787" i="11"/>
  <c r="Q1787" i="11" s="1"/>
  <c r="O1787" i="11"/>
  <c r="P1771" i="11"/>
  <c r="Q1771" i="11" s="1"/>
  <c r="O1771" i="11"/>
  <c r="P1755" i="11"/>
  <c r="Q1755" i="11" s="1"/>
  <c r="O1755" i="11"/>
  <c r="P1739" i="11"/>
  <c r="Q1739" i="11" s="1"/>
  <c r="O1739" i="11"/>
  <c r="P1723" i="11"/>
  <c r="Q1723" i="11" s="1"/>
  <c r="O1723" i="11"/>
  <c r="P1707" i="11"/>
  <c r="Q1707" i="11" s="1"/>
  <c r="O1707" i="11"/>
  <c r="P1691" i="11"/>
  <c r="Q1691" i="11" s="1"/>
  <c r="O1691" i="11"/>
  <c r="P1675" i="11"/>
  <c r="Q1675" i="11" s="1"/>
  <c r="O1675" i="11"/>
  <c r="P1659" i="11"/>
  <c r="Q1659" i="11" s="1"/>
  <c r="O1659" i="11"/>
  <c r="P1643" i="11"/>
  <c r="Q1643" i="11" s="1"/>
  <c r="O1643" i="11"/>
  <c r="P1627" i="11"/>
  <c r="Q1627" i="11" s="1"/>
  <c r="O1627" i="11"/>
  <c r="P1611" i="11"/>
  <c r="Q1611" i="11" s="1"/>
  <c r="O1611" i="11"/>
  <c r="P1595" i="11"/>
  <c r="Q1595" i="11" s="1"/>
  <c r="O1595" i="11"/>
  <c r="P1579" i="11"/>
  <c r="Q1579" i="11" s="1"/>
  <c r="O1579" i="11"/>
  <c r="P1563" i="11"/>
  <c r="Q1563" i="11" s="1"/>
  <c r="O1563" i="11"/>
  <c r="P1547" i="11"/>
  <c r="Q1547" i="11" s="1"/>
  <c r="O1547" i="11"/>
  <c r="P1531" i="11"/>
  <c r="Q1531" i="11" s="1"/>
  <c r="O1531" i="11"/>
  <c r="P1515" i="11"/>
  <c r="Q1515" i="11" s="1"/>
  <c r="O1515" i="11"/>
  <c r="P1499" i="11"/>
  <c r="Q1499" i="11" s="1"/>
  <c r="O1499" i="11"/>
  <c r="P1483" i="11"/>
  <c r="Q1483" i="11" s="1"/>
  <c r="O1483" i="11"/>
  <c r="P1467" i="11"/>
  <c r="Q1467" i="11" s="1"/>
  <c r="O1467" i="11"/>
  <c r="P1451" i="11"/>
  <c r="Q1451" i="11" s="1"/>
  <c r="O1451" i="11"/>
  <c r="P1435" i="11"/>
  <c r="Q1435" i="11" s="1"/>
  <c r="O1435" i="11"/>
  <c r="P1419" i="11"/>
  <c r="Q1419" i="11" s="1"/>
  <c r="O1419" i="11"/>
  <c r="P1403" i="11"/>
  <c r="Q1403" i="11" s="1"/>
  <c r="O1403" i="11"/>
  <c r="P1387" i="11"/>
  <c r="Q1387" i="11" s="1"/>
  <c r="O1387" i="11"/>
  <c r="P1371" i="11"/>
  <c r="Q1371" i="11" s="1"/>
  <c r="O1371" i="11"/>
  <c r="P1355" i="11"/>
  <c r="Q1355" i="11" s="1"/>
  <c r="O1355" i="11"/>
  <c r="P1339" i="11"/>
  <c r="Q1339" i="11" s="1"/>
  <c r="O1339" i="11"/>
  <c r="P1323" i="11"/>
  <c r="Q1323" i="11" s="1"/>
  <c r="O1323" i="11"/>
  <c r="P1307" i="11"/>
  <c r="Q1307" i="11" s="1"/>
  <c r="O1307" i="11"/>
  <c r="P1291" i="11"/>
  <c r="Q1291" i="11" s="1"/>
  <c r="O1291" i="11"/>
  <c r="P1275" i="11"/>
  <c r="Q1275" i="11" s="1"/>
  <c r="O1275" i="11"/>
  <c r="P1259" i="11"/>
  <c r="Q1259" i="11" s="1"/>
  <c r="O1259" i="11"/>
  <c r="P1243" i="11"/>
  <c r="Q1243" i="11" s="1"/>
  <c r="O1243" i="11"/>
  <c r="P1227" i="11"/>
  <c r="Q1227" i="11" s="1"/>
  <c r="O1227" i="11"/>
  <c r="P1211" i="11"/>
  <c r="Q1211" i="11" s="1"/>
  <c r="O1211" i="11"/>
  <c r="P1195" i="11"/>
  <c r="Q1195" i="11" s="1"/>
  <c r="O1195" i="11"/>
  <c r="P1179" i="11"/>
  <c r="Q1179" i="11" s="1"/>
  <c r="O1179" i="11"/>
  <c r="P1163" i="11"/>
  <c r="Q1163" i="11" s="1"/>
  <c r="O1163" i="11"/>
  <c r="P1147" i="11"/>
  <c r="Q1147" i="11" s="1"/>
  <c r="O1147" i="11"/>
  <c r="P1131" i="11"/>
  <c r="Q1131" i="11" s="1"/>
  <c r="O1131" i="11"/>
  <c r="P1115" i="11"/>
  <c r="Q1115" i="11" s="1"/>
  <c r="O1115" i="11"/>
  <c r="P1099" i="11"/>
  <c r="Q1099" i="11" s="1"/>
  <c r="O1099" i="11"/>
  <c r="P1083" i="11"/>
  <c r="Q1083" i="11" s="1"/>
  <c r="O1083" i="11"/>
  <c r="P1067" i="11"/>
  <c r="Q1067" i="11" s="1"/>
  <c r="O1067" i="11"/>
  <c r="P1051" i="11"/>
  <c r="Q1051" i="11" s="1"/>
  <c r="O1051" i="11"/>
  <c r="P1035" i="11"/>
  <c r="Q1035" i="11" s="1"/>
  <c r="O1035" i="11"/>
  <c r="P1019" i="11"/>
  <c r="Q1019" i="11" s="1"/>
  <c r="O1019" i="11"/>
  <c r="P1003" i="11"/>
  <c r="Q1003" i="11" s="1"/>
  <c r="O1003" i="11"/>
  <c r="P987" i="11"/>
  <c r="Q987" i="11" s="1"/>
  <c r="O987" i="11"/>
  <c r="P971" i="11"/>
  <c r="Q971" i="11" s="1"/>
  <c r="O971" i="11"/>
  <c r="P955" i="11"/>
  <c r="Q955" i="11" s="1"/>
  <c r="O955" i="11"/>
  <c r="P939" i="11"/>
  <c r="Q939" i="11" s="1"/>
  <c r="O939" i="11"/>
  <c r="P923" i="11"/>
  <c r="Q923" i="11" s="1"/>
  <c r="O923" i="11"/>
  <c r="P907" i="11"/>
  <c r="Q907" i="11" s="1"/>
  <c r="O907" i="11"/>
  <c r="P891" i="11"/>
  <c r="Q891" i="11" s="1"/>
  <c r="O891" i="11"/>
  <c r="P875" i="11"/>
  <c r="Q875" i="11" s="1"/>
  <c r="O875" i="11"/>
  <c r="P859" i="11"/>
  <c r="Q859" i="11" s="1"/>
  <c r="O859" i="11"/>
  <c r="P843" i="11"/>
  <c r="Q843" i="11" s="1"/>
  <c r="O843" i="11"/>
  <c r="P827" i="11"/>
  <c r="Q827" i="11" s="1"/>
  <c r="O827" i="11"/>
  <c r="P811" i="11"/>
  <c r="Q811" i="11" s="1"/>
  <c r="O811" i="11"/>
  <c r="P795" i="11"/>
  <c r="Q795" i="11" s="1"/>
  <c r="O795" i="11"/>
  <c r="P779" i="11"/>
  <c r="Q779" i="11" s="1"/>
  <c r="O779" i="11"/>
  <c r="P763" i="11"/>
  <c r="Q763" i="11" s="1"/>
  <c r="O763" i="11"/>
  <c r="P747" i="11"/>
  <c r="Q747" i="11" s="1"/>
  <c r="O747" i="11"/>
  <c r="P731" i="11"/>
  <c r="Q731" i="11" s="1"/>
  <c r="O731" i="11"/>
  <c r="P715" i="11"/>
  <c r="Q715" i="11" s="1"/>
  <c r="O715" i="11"/>
  <c r="P699" i="11"/>
  <c r="Q699" i="11" s="1"/>
  <c r="O699" i="11"/>
  <c r="P683" i="11"/>
  <c r="Q683" i="11" s="1"/>
  <c r="O683" i="11"/>
  <c r="P667" i="11"/>
  <c r="Q667" i="11" s="1"/>
  <c r="O667" i="11"/>
  <c r="P651" i="11"/>
  <c r="Q651" i="11" s="1"/>
  <c r="O651" i="11"/>
  <c r="P635" i="11"/>
  <c r="Q635" i="11" s="1"/>
  <c r="O635" i="11"/>
  <c r="P619" i="11"/>
  <c r="Q619" i="11" s="1"/>
  <c r="O619" i="11"/>
  <c r="P603" i="11"/>
  <c r="Q603" i="11" s="1"/>
  <c r="O603" i="11"/>
  <c r="P587" i="11"/>
  <c r="Q587" i="11" s="1"/>
  <c r="O587" i="11"/>
  <c r="P571" i="11"/>
  <c r="Q571" i="11" s="1"/>
  <c r="O571" i="11"/>
  <c r="P555" i="11"/>
  <c r="Q555" i="11" s="1"/>
  <c r="O555" i="11"/>
  <c r="P539" i="11"/>
  <c r="Q539" i="11" s="1"/>
  <c r="O539" i="11"/>
  <c r="P523" i="11"/>
  <c r="Q523" i="11" s="1"/>
  <c r="O523" i="11"/>
  <c r="P507" i="11"/>
  <c r="Q507" i="11" s="1"/>
  <c r="O507" i="11"/>
  <c r="P491" i="11"/>
  <c r="Q491" i="11" s="1"/>
  <c r="O491" i="11"/>
  <c r="P475" i="11"/>
  <c r="Q475" i="11" s="1"/>
  <c r="O475" i="11"/>
  <c r="P459" i="11"/>
  <c r="Q459" i="11" s="1"/>
  <c r="O459" i="11"/>
  <c r="P443" i="11"/>
  <c r="Q443" i="11" s="1"/>
  <c r="O443" i="11"/>
  <c r="P427" i="11"/>
  <c r="Q427" i="11" s="1"/>
  <c r="O427" i="11"/>
  <c r="P411" i="11"/>
  <c r="Q411" i="11" s="1"/>
  <c r="O411" i="11"/>
  <c r="P395" i="11"/>
  <c r="Q395" i="11" s="1"/>
  <c r="O395" i="11"/>
  <c r="P379" i="11"/>
  <c r="Q379" i="11" s="1"/>
  <c r="O379" i="11"/>
  <c r="P363" i="11"/>
  <c r="Q363" i="11" s="1"/>
  <c r="O363" i="11"/>
  <c r="P347" i="11"/>
  <c r="Q347" i="11" s="1"/>
  <c r="O347" i="11"/>
  <c r="P331" i="11"/>
  <c r="Q331" i="11" s="1"/>
  <c r="O331" i="11"/>
  <c r="P315" i="11"/>
  <c r="Q315" i="11" s="1"/>
  <c r="O315" i="11"/>
  <c r="P299" i="11"/>
  <c r="Q299" i="11" s="1"/>
  <c r="O299" i="11"/>
  <c r="P283" i="11"/>
  <c r="Q283" i="11" s="1"/>
  <c r="O283" i="11"/>
  <c r="P267" i="11"/>
  <c r="Q267" i="11" s="1"/>
  <c r="O267" i="11"/>
  <c r="P251" i="11"/>
  <c r="Q251" i="11" s="1"/>
  <c r="O251" i="11"/>
  <c r="P235" i="11"/>
  <c r="Q235" i="11" s="1"/>
  <c r="O235" i="11"/>
  <c r="P219" i="11"/>
  <c r="Q219" i="11" s="1"/>
  <c r="O219" i="11"/>
  <c r="P203" i="11"/>
  <c r="Q203" i="11" s="1"/>
  <c r="O203" i="11"/>
  <c r="P187" i="11"/>
  <c r="Q187" i="11" s="1"/>
  <c r="O187" i="11"/>
  <c r="P171" i="11"/>
  <c r="Q171" i="11" s="1"/>
  <c r="O171" i="11"/>
  <c r="P155" i="11"/>
  <c r="Q155" i="11" s="1"/>
  <c r="O155" i="11"/>
  <c r="P139" i="11"/>
  <c r="Q139" i="11" s="1"/>
  <c r="O139" i="11"/>
  <c r="P123" i="11"/>
  <c r="Q123" i="11" s="1"/>
  <c r="O123" i="11"/>
  <c r="P107" i="11"/>
  <c r="Q107" i="11" s="1"/>
  <c r="O107" i="11"/>
  <c r="P91" i="11"/>
  <c r="Q91" i="11" s="1"/>
  <c r="O91" i="11"/>
  <c r="P7722" i="11"/>
  <c r="Q7722" i="11" s="1"/>
  <c r="O7722" i="11"/>
  <c r="P7706" i="11"/>
  <c r="Q7706" i="11" s="1"/>
  <c r="O7706" i="11"/>
  <c r="P7690" i="11"/>
  <c r="Q7690" i="11" s="1"/>
  <c r="O7690" i="11"/>
  <c r="P7674" i="11"/>
  <c r="Q7674" i="11" s="1"/>
  <c r="O7674" i="11"/>
  <c r="P7658" i="11"/>
  <c r="Q7658" i="11" s="1"/>
  <c r="O7658" i="11"/>
  <c r="P7642" i="11"/>
  <c r="Q7642" i="11" s="1"/>
  <c r="O7642" i="11"/>
  <c r="P7626" i="11"/>
  <c r="Q7626" i="11" s="1"/>
  <c r="O7626" i="11"/>
  <c r="P7610" i="11"/>
  <c r="Q7610" i="11" s="1"/>
  <c r="O7610" i="11"/>
  <c r="P7594" i="11"/>
  <c r="Q7594" i="11" s="1"/>
  <c r="O7594" i="11"/>
  <c r="P7578" i="11"/>
  <c r="Q7578" i="11" s="1"/>
  <c r="O7578" i="11"/>
  <c r="P7562" i="11"/>
  <c r="Q7562" i="11" s="1"/>
  <c r="O7562" i="11"/>
  <c r="P7546" i="11"/>
  <c r="Q7546" i="11" s="1"/>
  <c r="O7546" i="11"/>
  <c r="P7530" i="11"/>
  <c r="Q7530" i="11" s="1"/>
  <c r="O7530" i="11"/>
  <c r="P7514" i="11"/>
  <c r="Q7514" i="11" s="1"/>
  <c r="O7514" i="11"/>
  <c r="P7498" i="11"/>
  <c r="Q7498" i="11" s="1"/>
  <c r="O7498" i="11"/>
  <c r="P7482" i="11"/>
  <c r="Q7482" i="11" s="1"/>
  <c r="O7482" i="11"/>
  <c r="P7466" i="11"/>
  <c r="Q7466" i="11" s="1"/>
  <c r="O7466" i="11"/>
  <c r="P7450" i="11"/>
  <c r="Q7450" i="11" s="1"/>
  <c r="O7450" i="11"/>
  <c r="P7434" i="11"/>
  <c r="Q7434" i="11" s="1"/>
  <c r="O7434" i="11"/>
  <c r="P7418" i="11"/>
  <c r="Q7418" i="11" s="1"/>
  <c r="O7418" i="11"/>
  <c r="P7402" i="11"/>
  <c r="Q7402" i="11" s="1"/>
  <c r="O7402" i="11"/>
  <c r="P7386" i="11"/>
  <c r="Q7386" i="11" s="1"/>
  <c r="O7386" i="11"/>
  <c r="P7370" i="11"/>
  <c r="Q7370" i="11" s="1"/>
  <c r="O7370" i="11"/>
  <c r="P7354" i="11"/>
  <c r="Q7354" i="11" s="1"/>
  <c r="O7354" i="11"/>
  <c r="P7338" i="11"/>
  <c r="Q7338" i="11" s="1"/>
  <c r="O7338" i="11"/>
  <c r="P7322" i="11"/>
  <c r="Q7322" i="11" s="1"/>
  <c r="O7322" i="11"/>
  <c r="P7306" i="11"/>
  <c r="Q7306" i="11" s="1"/>
  <c r="O7306" i="11"/>
  <c r="P7290" i="11"/>
  <c r="Q7290" i="11" s="1"/>
  <c r="O7290" i="11"/>
  <c r="P7274" i="11"/>
  <c r="Q7274" i="11" s="1"/>
  <c r="O7274" i="11"/>
  <c r="P7258" i="11"/>
  <c r="Q7258" i="11" s="1"/>
  <c r="O7258" i="11"/>
  <c r="P7242" i="11"/>
  <c r="Q7242" i="11" s="1"/>
  <c r="O7242" i="11"/>
  <c r="P7226" i="11"/>
  <c r="Q7226" i="11" s="1"/>
  <c r="O7226" i="11"/>
  <c r="P7210" i="11"/>
  <c r="Q7210" i="11" s="1"/>
  <c r="O7210" i="11"/>
  <c r="P7194" i="11"/>
  <c r="Q7194" i="11" s="1"/>
  <c r="O7194" i="11"/>
  <c r="P7178" i="11"/>
  <c r="Q7178" i="11" s="1"/>
  <c r="O7178" i="11"/>
  <c r="P7162" i="11"/>
  <c r="Q7162" i="11" s="1"/>
  <c r="O7162" i="11"/>
  <c r="P7146" i="11"/>
  <c r="Q7146" i="11" s="1"/>
  <c r="O7146" i="11"/>
  <c r="P7130" i="11"/>
  <c r="Q7130" i="11" s="1"/>
  <c r="O7130" i="11"/>
  <c r="P7114" i="11"/>
  <c r="Q7114" i="11" s="1"/>
  <c r="O7114" i="11"/>
  <c r="P7098" i="11"/>
  <c r="Q7098" i="11" s="1"/>
  <c r="O7098" i="11"/>
  <c r="P7082" i="11"/>
  <c r="Q7082" i="11" s="1"/>
  <c r="O7082" i="11"/>
  <c r="P7066" i="11"/>
  <c r="Q7066" i="11" s="1"/>
  <c r="O7066" i="11"/>
  <c r="P7050" i="11"/>
  <c r="Q7050" i="11" s="1"/>
  <c r="O7050" i="11"/>
  <c r="P7034" i="11"/>
  <c r="Q7034" i="11" s="1"/>
  <c r="O7034" i="11"/>
  <c r="P7018" i="11"/>
  <c r="Q7018" i="11" s="1"/>
  <c r="O7018" i="11"/>
  <c r="P7002" i="11"/>
  <c r="Q7002" i="11" s="1"/>
  <c r="O7002" i="11"/>
  <c r="P6986" i="11"/>
  <c r="Q6986" i="11" s="1"/>
  <c r="O6986" i="11"/>
  <c r="P6970" i="11"/>
  <c r="Q6970" i="11" s="1"/>
  <c r="O6970" i="11"/>
  <c r="P6954" i="11"/>
  <c r="Q6954" i="11" s="1"/>
  <c r="O6954" i="11"/>
  <c r="P6938" i="11"/>
  <c r="Q6938" i="11" s="1"/>
  <c r="O6938" i="11"/>
  <c r="P6922" i="11"/>
  <c r="Q6922" i="11" s="1"/>
  <c r="O6922" i="11"/>
  <c r="P6906" i="11"/>
  <c r="Q6906" i="11" s="1"/>
  <c r="O6906" i="11"/>
  <c r="P6890" i="11"/>
  <c r="Q6890" i="11" s="1"/>
  <c r="O6890" i="11"/>
  <c r="P6874" i="11"/>
  <c r="Q6874" i="11" s="1"/>
  <c r="O6874" i="11"/>
  <c r="P6858" i="11"/>
  <c r="Q6858" i="11" s="1"/>
  <c r="O6858" i="11"/>
  <c r="P6842" i="11"/>
  <c r="Q6842" i="11" s="1"/>
  <c r="O6842" i="11"/>
  <c r="P6826" i="11"/>
  <c r="Q6826" i="11" s="1"/>
  <c r="O6826" i="11"/>
  <c r="P6810" i="11"/>
  <c r="Q6810" i="11" s="1"/>
  <c r="O6810" i="11"/>
  <c r="P6794" i="11"/>
  <c r="Q6794" i="11" s="1"/>
  <c r="O6794" i="11"/>
  <c r="P6778" i="11"/>
  <c r="Q6778" i="11" s="1"/>
  <c r="O6778" i="11"/>
  <c r="P6762" i="11"/>
  <c r="Q6762" i="11" s="1"/>
  <c r="O6762" i="11"/>
  <c r="P6746" i="11"/>
  <c r="Q6746" i="11" s="1"/>
  <c r="O6746" i="11"/>
  <c r="P6730" i="11"/>
  <c r="Q6730" i="11" s="1"/>
  <c r="O6730" i="11"/>
  <c r="P6714" i="11"/>
  <c r="Q6714" i="11" s="1"/>
  <c r="O6714" i="11"/>
  <c r="P6698" i="11"/>
  <c r="Q6698" i="11" s="1"/>
  <c r="O6698" i="11"/>
  <c r="P6682" i="11"/>
  <c r="Q6682" i="11" s="1"/>
  <c r="O6682" i="11"/>
  <c r="P6666" i="11"/>
  <c r="Q6666" i="11" s="1"/>
  <c r="O6666" i="11"/>
  <c r="P6650" i="11"/>
  <c r="Q6650" i="11" s="1"/>
  <c r="O6650" i="11"/>
  <c r="P6634" i="11"/>
  <c r="Q6634" i="11" s="1"/>
  <c r="O6634" i="11"/>
  <c r="P6618" i="11"/>
  <c r="Q6618" i="11" s="1"/>
  <c r="O6618" i="11"/>
  <c r="P6602" i="11"/>
  <c r="Q6602" i="11" s="1"/>
  <c r="O6602" i="11"/>
  <c r="P6586" i="11"/>
  <c r="Q6586" i="11" s="1"/>
  <c r="O6586" i="11"/>
  <c r="P6570" i="11"/>
  <c r="Q6570" i="11" s="1"/>
  <c r="O6570" i="11"/>
  <c r="P6554" i="11"/>
  <c r="Q6554" i="11" s="1"/>
  <c r="O6554" i="11"/>
  <c r="P6538" i="11"/>
  <c r="Q6538" i="11" s="1"/>
  <c r="O6538" i="11"/>
  <c r="P6522" i="11"/>
  <c r="Q6522" i="11" s="1"/>
  <c r="O6522" i="11"/>
  <c r="P6506" i="11"/>
  <c r="Q6506" i="11" s="1"/>
  <c r="O6506" i="11"/>
  <c r="P6490" i="11"/>
  <c r="Q6490" i="11" s="1"/>
  <c r="O6490" i="11"/>
  <c r="P6474" i="11"/>
  <c r="Q6474" i="11" s="1"/>
  <c r="O6474" i="11"/>
  <c r="P6458" i="11"/>
  <c r="Q6458" i="11" s="1"/>
  <c r="O6458" i="11"/>
  <c r="P6442" i="11"/>
  <c r="Q6442" i="11" s="1"/>
  <c r="O6442" i="11"/>
  <c r="P6426" i="11"/>
  <c r="Q6426" i="11" s="1"/>
  <c r="O6426" i="11"/>
  <c r="P6410" i="11"/>
  <c r="Q6410" i="11" s="1"/>
  <c r="O6410" i="11"/>
  <c r="P6394" i="11"/>
  <c r="Q6394" i="11" s="1"/>
  <c r="O6394" i="11"/>
  <c r="P6378" i="11"/>
  <c r="Q6378" i="11" s="1"/>
  <c r="O6378" i="11"/>
  <c r="P6362" i="11"/>
  <c r="Q6362" i="11" s="1"/>
  <c r="O6362" i="11"/>
  <c r="P6346" i="11"/>
  <c r="Q6346" i="11" s="1"/>
  <c r="O6346" i="11"/>
  <c r="P6330" i="11"/>
  <c r="Q6330" i="11" s="1"/>
  <c r="O6330" i="11"/>
  <c r="P6314" i="11"/>
  <c r="Q6314" i="11" s="1"/>
  <c r="O6314" i="11"/>
  <c r="P6298" i="11"/>
  <c r="Q6298" i="11" s="1"/>
  <c r="O6298" i="11"/>
  <c r="P6282" i="11"/>
  <c r="Q6282" i="11" s="1"/>
  <c r="O6282" i="11"/>
  <c r="P6266" i="11"/>
  <c r="Q6266" i="11" s="1"/>
  <c r="O6266" i="11"/>
  <c r="P6250" i="11"/>
  <c r="Q6250" i="11" s="1"/>
  <c r="O6250" i="11"/>
  <c r="P6234" i="11"/>
  <c r="Q6234" i="11" s="1"/>
  <c r="O6234" i="11"/>
  <c r="P6218" i="11"/>
  <c r="Q6218" i="11" s="1"/>
  <c r="O6218" i="11"/>
  <c r="P6202" i="11"/>
  <c r="Q6202" i="11" s="1"/>
  <c r="O6202" i="11"/>
  <c r="P6186" i="11"/>
  <c r="Q6186" i="11" s="1"/>
  <c r="O6186" i="11"/>
  <c r="P6170" i="11"/>
  <c r="Q6170" i="11" s="1"/>
  <c r="O6170" i="11"/>
  <c r="P6154" i="11"/>
  <c r="Q6154" i="11" s="1"/>
  <c r="O6154" i="11"/>
  <c r="P6138" i="11"/>
  <c r="Q6138" i="11" s="1"/>
  <c r="O6138" i="11"/>
  <c r="P6122" i="11"/>
  <c r="Q6122" i="11" s="1"/>
  <c r="O6122" i="11"/>
  <c r="P6106" i="11"/>
  <c r="Q6106" i="11" s="1"/>
  <c r="O6106" i="11"/>
  <c r="P6090" i="11"/>
  <c r="Q6090" i="11" s="1"/>
  <c r="O6090" i="11"/>
  <c r="P6074" i="11"/>
  <c r="Q6074" i="11" s="1"/>
  <c r="O6074" i="11"/>
  <c r="P6058" i="11"/>
  <c r="Q6058" i="11" s="1"/>
  <c r="O6058" i="11"/>
  <c r="P6042" i="11"/>
  <c r="Q6042" i="11" s="1"/>
  <c r="O6042" i="11"/>
  <c r="P6026" i="11"/>
  <c r="Q6026" i="11" s="1"/>
  <c r="O6026" i="11"/>
  <c r="P6010" i="11"/>
  <c r="Q6010" i="11" s="1"/>
  <c r="O6010" i="11"/>
  <c r="P5994" i="11"/>
  <c r="Q5994" i="11" s="1"/>
  <c r="O5994" i="11"/>
  <c r="P5978" i="11"/>
  <c r="Q5978" i="11" s="1"/>
  <c r="O5978" i="11"/>
  <c r="P5962" i="11"/>
  <c r="Q5962" i="11" s="1"/>
  <c r="O5962" i="11"/>
  <c r="P5946" i="11"/>
  <c r="Q5946" i="11" s="1"/>
  <c r="O5946" i="11"/>
  <c r="P5930" i="11"/>
  <c r="Q5930" i="11" s="1"/>
  <c r="O5930" i="11"/>
  <c r="P5914" i="11"/>
  <c r="Q5914" i="11" s="1"/>
  <c r="O5914" i="11"/>
  <c r="P5898" i="11"/>
  <c r="Q5898" i="11" s="1"/>
  <c r="O5898" i="11"/>
  <c r="P5882" i="11"/>
  <c r="Q5882" i="11" s="1"/>
  <c r="O5882" i="11"/>
  <c r="P5866" i="11"/>
  <c r="Q5866" i="11" s="1"/>
  <c r="O5866" i="11"/>
  <c r="P5850" i="11"/>
  <c r="Q5850" i="11" s="1"/>
  <c r="O5850" i="11"/>
  <c r="P5834" i="11"/>
  <c r="Q5834" i="11" s="1"/>
  <c r="O5834" i="11"/>
  <c r="P5818" i="11"/>
  <c r="Q5818" i="11" s="1"/>
  <c r="O5818" i="11"/>
  <c r="P5802" i="11"/>
  <c r="Q5802" i="11" s="1"/>
  <c r="O5802" i="11"/>
  <c r="P5786" i="11"/>
  <c r="Q5786" i="11" s="1"/>
  <c r="O5786" i="11"/>
  <c r="P5770" i="11"/>
  <c r="Q5770" i="11" s="1"/>
  <c r="O5770" i="11"/>
  <c r="P5754" i="11"/>
  <c r="Q5754" i="11" s="1"/>
  <c r="O5754" i="11"/>
  <c r="P5738" i="11"/>
  <c r="Q5738" i="11" s="1"/>
  <c r="O5738" i="11"/>
  <c r="P5722" i="11"/>
  <c r="Q5722" i="11" s="1"/>
  <c r="O5722" i="11"/>
  <c r="P5706" i="11"/>
  <c r="Q5706" i="11" s="1"/>
  <c r="O5706" i="11"/>
  <c r="P5690" i="11"/>
  <c r="Q5690" i="11" s="1"/>
  <c r="O5690" i="11"/>
  <c r="P5674" i="11"/>
  <c r="Q5674" i="11" s="1"/>
  <c r="O5674" i="11"/>
  <c r="P5658" i="11"/>
  <c r="Q5658" i="11" s="1"/>
  <c r="O5658" i="11"/>
  <c r="P5642" i="11"/>
  <c r="Q5642" i="11" s="1"/>
  <c r="O5642" i="11"/>
  <c r="P5626" i="11"/>
  <c r="Q5626" i="11" s="1"/>
  <c r="O5626" i="11"/>
  <c r="P5610" i="11"/>
  <c r="Q5610" i="11" s="1"/>
  <c r="O5610" i="11"/>
  <c r="P5594" i="11"/>
  <c r="Q5594" i="11" s="1"/>
  <c r="O5594" i="11"/>
  <c r="P5578" i="11"/>
  <c r="Q5578" i="11" s="1"/>
  <c r="O5578" i="11"/>
  <c r="P5562" i="11"/>
  <c r="Q5562" i="11" s="1"/>
  <c r="O5562" i="11"/>
  <c r="P5546" i="11"/>
  <c r="Q5546" i="11" s="1"/>
  <c r="O5546" i="11"/>
  <c r="P5530" i="11"/>
  <c r="Q5530" i="11" s="1"/>
  <c r="O5530" i="11"/>
  <c r="P5514" i="11"/>
  <c r="Q5514" i="11" s="1"/>
  <c r="O5514" i="11"/>
  <c r="P5498" i="11"/>
  <c r="Q5498" i="11" s="1"/>
  <c r="O5498" i="11"/>
  <c r="P5482" i="11"/>
  <c r="Q5482" i="11" s="1"/>
  <c r="O5482" i="11"/>
  <c r="P5466" i="11"/>
  <c r="Q5466" i="11" s="1"/>
  <c r="O5466" i="11"/>
  <c r="P5450" i="11"/>
  <c r="Q5450" i="11" s="1"/>
  <c r="O5450" i="11"/>
  <c r="P5434" i="11"/>
  <c r="Q5434" i="11" s="1"/>
  <c r="O5434" i="11"/>
  <c r="P5418" i="11"/>
  <c r="Q5418" i="11" s="1"/>
  <c r="O5418" i="11"/>
  <c r="P5402" i="11"/>
  <c r="Q5402" i="11" s="1"/>
  <c r="O5402" i="11"/>
  <c r="P5386" i="11"/>
  <c r="Q5386" i="11" s="1"/>
  <c r="O5386" i="11"/>
  <c r="P5370" i="11"/>
  <c r="Q5370" i="11" s="1"/>
  <c r="O5370" i="11"/>
  <c r="P5354" i="11"/>
  <c r="Q5354" i="11" s="1"/>
  <c r="O5354" i="11"/>
  <c r="P5338" i="11"/>
  <c r="Q5338" i="11" s="1"/>
  <c r="O5338" i="11"/>
  <c r="P5322" i="11"/>
  <c r="Q5322" i="11" s="1"/>
  <c r="O5322" i="11"/>
  <c r="P5306" i="11"/>
  <c r="Q5306" i="11" s="1"/>
  <c r="O5306" i="11"/>
  <c r="P5290" i="11"/>
  <c r="Q5290" i="11" s="1"/>
  <c r="O5290" i="11"/>
  <c r="P5274" i="11"/>
  <c r="Q5274" i="11" s="1"/>
  <c r="O5274" i="11"/>
  <c r="P5258" i="11"/>
  <c r="Q5258" i="11" s="1"/>
  <c r="O5258" i="11"/>
  <c r="P5242" i="11"/>
  <c r="Q5242" i="11" s="1"/>
  <c r="O5242" i="11"/>
  <c r="P5226" i="11"/>
  <c r="Q5226" i="11" s="1"/>
  <c r="O5226" i="11"/>
  <c r="P5210" i="11"/>
  <c r="Q5210" i="11" s="1"/>
  <c r="O5210" i="11"/>
  <c r="P5194" i="11"/>
  <c r="Q5194" i="11" s="1"/>
  <c r="O5194" i="11"/>
  <c r="P5178" i="11"/>
  <c r="Q5178" i="11" s="1"/>
  <c r="O5178" i="11"/>
  <c r="P5162" i="11"/>
  <c r="Q5162" i="11" s="1"/>
  <c r="O5162" i="11"/>
  <c r="P5146" i="11"/>
  <c r="Q5146" i="11" s="1"/>
  <c r="O5146" i="11"/>
  <c r="P5130" i="11"/>
  <c r="Q5130" i="11" s="1"/>
  <c r="O5130" i="11"/>
  <c r="P5114" i="11"/>
  <c r="Q5114" i="11" s="1"/>
  <c r="O5114" i="11"/>
  <c r="P5098" i="11"/>
  <c r="Q5098" i="11" s="1"/>
  <c r="O5098" i="11"/>
  <c r="P5082" i="11"/>
  <c r="Q5082" i="11" s="1"/>
  <c r="O5082" i="11"/>
  <c r="P5066" i="11"/>
  <c r="Q5066" i="11" s="1"/>
  <c r="O5066" i="11"/>
  <c r="P5050" i="11"/>
  <c r="Q5050" i="11" s="1"/>
  <c r="O5050" i="11"/>
  <c r="P5034" i="11"/>
  <c r="Q5034" i="11" s="1"/>
  <c r="O5034" i="11"/>
  <c r="P5018" i="11"/>
  <c r="Q5018" i="11" s="1"/>
  <c r="O5018" i="11"/>
  <c r="P5002" i="11"/>
  <c r="Q5002" i="11" s="1"/>
  <c r="O5002" i="11"/>
  <c r="P4986" i="11"/>
  <c r="Q4986" i="11" s="1"/>
  <c r="O4986" i="11"/>
  <c r="P4970" i="11"/>
  <c r="Q4970" i="11" s="1"/>
  <c r="O4970" i="11"/>
  <c r="P4954" i="11"/>
  <c r="Q4954" i="11" s="1"/>
  <c r="O4954" i="11"/>
  <c r="P4938" i="11"/>
  <c r="Q4938" i="11" s="1"/>
  <c r="O4938" i="11"/>
  <c r="P4922" i="11"/>
  <c r="Q4922" i="11" s="1"/>
  <c r="O4922" i="11"/>
  <c r="P4906" i="11"/>
  <c r="Q4906" i="11" s="1"/>
  <c r="O4906" i="11"/>
  <c r="P4890" i="11"/>
  <c r="Q4890" i="11" s="1"/>
  <c r="O4890" i="11"/>
  <c r="P4874" i="11"/>
  <c r="Q4874" i="11" s="1"/>
  <c r="O4874" i="11"/>
  <c r="P4858" i="11"/>
  <c r="Q4858" i="11" s="1"/>
  <c r="O4858" i="11"/>
  <c r="P4842" i="11"/>
  <c r="Q4842" i="11" s="1"/>
  <c r="O4842" i="11"/>
  <c r="P4826" i="11"/>
  <c r="Q4826" i="11" s="1"/>
  <c r="O4826" i="11"/>
  <c r="P4810" i="11"/>
  <c r="Q4810" i="11" s="1"/>
  <c r="O4810" i="11"/>
  <c r="P4794" i="11"/>
  <c r="Q4794" i="11" s="1"/>
  <c r="O4794" i="11"/>
  <c r="P4778" i="11"/>
  <c r="Q4778" i="11" s="1"/>
  <c r="O4778" i="11"/>
  <c r="P4762" i="11"/>
  <c r="Q4762" i="11" s="1"/>
  <c r="O4762" i="11"/>
  <c r="P4746" i="11"/>
  <c r="Q4746" i="11" s="1"/>
  <c r="O4746" i="11"/>
  <c r="P4730" i="11"/>
  <c r="Q4730" i="11" s="1"/>
  <c r="O4730" i="11"/>
  <c r="P4714" i="11"/>
  <c r="Q4714" i="11" s="1"/>
  <c r="O4714" i="11"/>
  <c r="P4698" i="11"/>
  <c r="Q4698" i="11" s="1"/>
  <c r="O4698" i="11"/>
  <c r="P4682" i="11"/>
  <c r="Q4682" i="11" s="1"/>
  <c r="O4682" i="11"/>
  <c r="P4666" i="11"/>
  <c r="Q4666" i="11" s="1"/>
  <c r="O4666" i="11"/>
  <c r="P4650" i="11"/>
  <c r="Q4650" i="11" s="1"/>
  <c r="O4650" i="11"/>
  <c r="P4634" i="11"/>
  <c r="Q4634" i="11" s="1"/>
  <c r="O4634" i="11"/>
  <c r="P4618" i="11"/>
  <c r="Q4618" i="11" s="1"/>
  <c r="O4618" i="11"/>
  <c r="P4602" i="11"/>
  <c r="Q4602" i="11" s="1"/>
  <c r="O4602" i="11"/>
  <c r="P4586" i="11"/>
  <c r="Q4586" i="11" s="1"/>
  <c r="O4586" i="11"/>
  <c r="P4570" i="11"/>
  <c r="Q4570" i="11" s="1"/>
  <c r="O4570" i="11"/>
  <c r="P4554" i="11"/>
  <c r="Q4554" i="11" s="1"/>
  <c r="O4554" i="11"/>
  <c r="P4538" i="11"/>
  <c r="Q4538" i="11" s="1"/>
  <c r="O4538" i="11"/>
  <c r="P4522" i="11"/>
  <c r="Q4522" i="11" s="1"/>
  <c r="O4522" i="11"/>
  <c r="P4506" i="11"/>
  <c r="Q4506" i="11" s="1"/>
  <c r="O4506" i="11"/>
  <c r="P4490" i="11"/>
  <c r="Q4490" i="11" s="1"/>
  <c r="O4490" i="11"/>
  <c r="P4474" i="11"/>
  <c r="Q4474" i="11" s="1"/>
  <c r="O4474" i="11"/>
  <c r="P4458" i="11"/>
  <c r="Q4458" i="11" s="1"/>
  <c r="O4458" i="11"/>
  <c r="P4442" i="11"/>
  <c r="Q4442" i="11" s="1"/>
  <c r="O4442" i="11"/>
  <c r="P4426" i="11"/>
  <c r="Q4426" i="11" s="1"/>
  <c r="O4426" i="11"/>
  <c r="P4410" i="11"/>
  <c r="Q4410" i="11" s="1"/>
  <c r="O4410" i="11"/>
  <c r="P4394" i="11"/>
  <c r="Q4394" i="11" s="1"/>
  <c r="O4394" i="11"/>
  <c r="P4378" i="11"/>
  <c r="Q4378" i="11" s="1"/>
  <c r="O4378" i="11"/>
  <c r="P4362" i="11"/>
  <c r="Q4362" i="11" s="1"/>
  <c r="O4362" i="11"/>
  <c r="P4346" i="11"/>
  <c r="Q4346" i="11" s="1"/>
  <c r="O4346" i="11"/>
  <c r="P4330" i="11"/>
  <c r="Q4330" i="11" s="1"/>
  <c r="O4330" i="11"/>
  <c r="P4314" i="11"/>
  <c r="Q4314" i="11" s="1"/>
  <c r="O4314" i="11"/>
  <c r="P4298" i="11"/>
  <c r="Q4298" i="11" s="1"/>
  <c r="O4298" i="11"/>
  <c r="P4282" i="11"/>
  <c r="Q4282" i="11" s="1"/>
  <c r="O4282" i="11"/>
  <c r="P4266" i="11"/>
  <c r="Q4266" i="11" s="1"/>
  <c r="O4266" i="11"/>
  <c r="P4250" i="11"/>
  <c r="Q4250" i="11" s="1"/>
  <c r="O4250" i="11"/>
  <c r="P4234" i="11"/>
  <c r="Q4234" i="11" s="1"/>
  <c r="O4234" i="11"/>
  <c r="P4218" i="11"/>
  <c r="Q4218" i="11" s="1"/>
  <c r="O4218" i="11"/>
  <c r="P4202" i="11"/>
  <c r="Q4202" i="11" s="1"/>
  <c r="O4202" i="11"/>
  <c r="P4186" i="11"/>
  <c r="Q4186" i="11" s="1"/>
  <c r="O4186" i="11"/>
  <c r="P4170" i="11"/>
  <c r="Q4170" i="11" s="1"/>
  <c r="O4170" i="11"/>
  <c r="P4154" i="11"/>
  <c r="Q4154" i="11" s="1"/>
  <c r="O4154" i="11"/>
  <c r="P4138" i="11"/>
  <c r="Q4138" i="11" s="1"/>
  <c r="O4138" i="11"/>
  <c r="P4122" i="11"/>
  <c r="Q4122" i="11" s="1"/>
  <c r="O4122" i="11"/>
  <c r="P4106" i="11"/>
  <c r="Q4106" i="11" s="1"/>
  <c r="O4106" i="11"/>
  <c r="P4090" i="11"/>
  <c r="Q4090" i="11" s="1"/>
  <c r="O4090" i="11"/>
  <c r="P4074" i="11"/>
  <c r="Q4074" i="11" s="1"/>
  <c r="O4074" i="11"/>
  <c r="P4058" i="11"/>
  <c r="Q4058" i="11" s="1"/>
  <c r="O4058" i="11"/>
  <c r="P4042" i="11"/>
  <c r="Q4042" i="11" s="1"/>
  <c r="O4042" i="11"/>
  <c r="P4026" i="11"/>
  <c r="Q4026" i="11" s="1"/>
  <c r="O4026" i="11"/>
  <c r="P4010" i="11"/>
  <c r="Q4010" i="11" s="1"/>
  <c r="O4010" i="11"/>
  <c r="P3994" i="11"/>
  <c r="Q3994" i="11" s="1"/>
  <c r="O3994" i="11"/>
  <c r="P3978" i="11"/>
  <c r="Q3978" i="11" s="1"/>
  <c r="O3978" i="11"/>
  <c r="P3962" i="11"/>
  <c r="Q3962" i="11" s="1"/>
  <c r="O3962" i="11"/>
  <c r="P3946" i="11"/>
  <c r="Q3946" i="11" s="1"/>
  <c r="O3946" i="11"/>
  <c r="P3930" i="11"/>
  <c r="Q3930" i="11" s="1"/>
  <c r="O3930" i="11"/>
  <c r="P3914" i="11"/>
  <c r="Q3914" i="11" s="1"/>
  <c r="O3914" i="11"/>
  <c r="P3898" i="11"/>
  <c r="Q3898" i="11" s="1"/>
  <c r="O3898" i="11"/>
  <c r="P3882" i="11"/>
  <c r="Q3882" i="11" s="1"/>
  <c r="O3882" i="11"/>
  <c r="P3866" i="11"/>
  <c r="Q3866" i="11" s="1"/>
  <c r="O3866" i="11"/>
  <c r="P3850" i="11"/>
  <c r="Q3850" i="11" s="1"/>
  <c r="O3850" i="11"/>
  <c r="P3834" i="11"/>
  <c r="Q3834" i="11" s="1"/>
  <c r="O3834" i="11"/>
  <c r="P3818" i="11"/>
  <c r="Q3818" i="11" s="1"/>
  <c r="O3818" i="11"/>
  <c r="P3802" i="11"/>
  <c r="Q3802" i="11" s="1"/>
  <c r="O3802" i="11"/>
  <c r="P3786" i="11"/>
  <c r="Q3786" i="11" s="1"/>
  <c r="O3786" i="11"/>
  <c r="P3770" i="11"/>
  <c r="Q3770" i="11" s="1"/>
  <c r="O3770" i="11"/>
  <c r="P3754" i="11"/>
  <c r="Q3754" i="11" s="1"/>
  <c r="O3754" i="11"/>
  <c r="P3738" i="11"/>
  <c r="Q3738" i="11" s="1"/>
  <c r="O3738" i="11"/>
  <c r="P3722" i="11"/>
  <c r="Q3722" i="11" s="1"/>
  <c r="O3722" i="11"/>
  <c r="P3706" i="11"/>
  <c r="Q3706" i="11" s="1"/>
  <c r="O3706" i="11"/>
  <c r="P3690" i="11"/>
  <c r="Q3690" i="11" s="1"/>
  <c r="O3690" i="11"/>
  <c r="P3674" i="11"/>
  <c r="Q3674" i="11" s="1"/>
  <c r="O3674" i="11"/>
  <c r="P3658" i="11"/>
  <c r="Q3658" i="11" s="1"/>
  <c r="O3658" i="11"/>
  <c r="P3642" i="11"/>
  <c r="Q3642" i="11" s="1"/>
  <c r="O3642" i="11"/>
  <c r="P3626" i="11"/>
  <c r="Q3626" i="11" s="1"/>
  <c r="O3626" i="11"/>
  <c r="P3610" i="11"/>
  <c r="Q3610" i="11" s="1"/>
  <c r="O3610" i="11"/>
  <c r="P3594" i="11"/>
  <c r="Q3594" i="11" s="1"/>
  <c r="O3594" i="11"/>
  <c r="P3578" i="11"/>
  <c r="Q3578" i="11" s="1"/>
  <c r="O3578" i="11"/>
  <c r="P3562" i="11"/>
  <c r="Q3562" i="11" s="1"/>
  <c r="O3562" i="11"/>
  <c r="P3546" i="11"/>
  <c r="Q3546" i="11" s="1"/>
  <c r="O3546" i="11"/>
  <c r="P3530" i="11"/>
  <c r="Q3530" i="11" s="1"/>
  <c r="O3530" i="11"/>
  <c r="P3514" i="11"/>
  <c r="Q3514" i="11" s="1"/>
  <c r="O3514" i="11"/>
  <c r="P3498" i="11"/>
  <c r="Q3498" i="11" s="1"/>
  <c r="O3498" i="11"/>
  <c r="P3482" i="11"/>
  <c r="Q3482" i="11" s="1"/>
  <c r="O3482" i="11"/>
  <c r="P3466" i="11"/>
  <c r="Q3466" i="11" s="1"/>
  <c r="O3466" i="11"/>
  <c r="P3450" i="11"/>
  <c r="Q3450" i="11" s="1"/>
  <c r="O3450" i="11"/>
  <c r="P3434" i="11"/>
  <c r="Q3434" i="11" s="1"/>
  <c r="O3434" i="11"/>
  <c r="P3418" i="11"/>
  <c r="Q3418" i="11" s="1"/>
  <c r="O3418" i="11"/>
  <c r="P3402" i="11"/>
  <c r="Q3402" i="11" s="1"/>
  <c r="O3402" i="11"/>
  <c r="P3386" i="11"/>
  <c r="Q3386" i="11" s="1"/>
  <c r="O3386" i="11"/>
  <c r="P3370" i="11"/>
  <c r="Q3370" i="11" s="1"/>
  <c r="O3370" i="11"/>
  <c r="P3354" i="11"/>
  <c r="Q3354" i="11" s="1"/>
  <c r="O3354" i="11"/>
  <c r="P3338" i="11"/>
  <c r="Q3338" i="11" s="1"/>
  <c r="O3338" i="11"/>
  <c r="P3322" i="11"/>
  <c r="Q3322" i="11" s="1"/>
  <c r="O3322" i="11"/>
  <c r="P3306" i="11"/>
  <c r="Q3306" i="11" s="1"/>
  <c r="O3306" i="11"/>
  <c r="P3290" i="11"/>
  <c r="Q3290" i="11" s="1"/>
  <c r="O3290" i="11"/>
  <c r="P3274" i="11"/>
  <c r="Q3274" i="11" s="1"/>
  <c r="O3274" i="11"/>
  <c r="P3258" i="11"/>
  <c r="Q3258" i="11" s="1"/>
  <c r="O3258" i="11"/>
  <c r="P3242" i="11"/>
  <c r="Q3242" i="11" s="1"/>
  <c r="O3242" i="11"/>
  <c r="P3226" i="11"/>
  <c r="Q3226" i="11" s="1"/>
  <c r="O3226" i="11"/>
  <c r="P3210" i="11"/>
  <c r="Q3210" i="11" s="1"/>
  <c r="O3210" i="11"/>
  <c r="P3194" i="11"/>
  <c r="Q3194" i="11" s="1"/>
  <c r="O3194" i="11"/>
  <c r="P3178" i="11"/>
  <c r="Q3178" i="11" s="1"/>
  <c r="O3178" i="11"/>
  <c r="P3162" i="11"/>
  <c r="Q3162" i="11" s="1"/>
  <c r="O3162" i="11"/>
  <c r="P3146" i="11"/>
  <c r="Q3146" i="11" s="1"/>
  <c r="O3146" i="11"/>
  <c r="P3130" i="11"/>
  <c r="Q3130" i="11" s="1"/>
  <c r="O3130" i="11"/>
  <c r="P3114" i="11"/>
  <c r="Q3114" i="11" s="1"/>
  <c r="O3114" i="11"/>
  <c r="P3098" i="11"/>
  <c r="Q3098" i="11" s="1"/>
  <c r="O3098" i="11"/>
  <c r="P3082" i="11"/>
  <c r="Q3082" i="11" s="1"/>
  <c r="O3082" i="11"/>
  <c r="P3066" i="11"/>
  <c r="Q3066" i="11" s="1"/>
  <c r="O3066" i="11"/>
  <c r="P3050" i="11"/>
  <c r="Q3050" i="11" s="1"/>
  <c r="O3050" i="11"/>
  <c r="P3034" i="11"/>
  <c r="Q3034" i="11" s="1"/>
  <c r="O3034" i="11"/>
  <c r="P3018" i="11"/>
  <c r="Q3018" i="11" s="1"/>
  <c r="O3018" i="11"/>
  <c r="P3002" i="11"/>
  <c r="Q3002" i="11" s="1"/>
  <c r="O3002" i="11"/>
  <c r="P2986" i="11"/>
  <c r="Q2986" i="11" s="1"/>
  <c r="O2986" i="11"/>
  <c r="P2970" i="11"/>
  <c r="Q2970" i="11" s="1"/>
  <c r="O2970" i="11"/>
  <c r="P2954" i="11"/>
  <c r="Q2954" i="11" s="1"/>
  <c r="O2954" i="11"/>
  <c r="P2938" i="11"/>
  <c r="Q2938" i="11" s="1"/>
  <c r="O2938" i="11"/>
  <c r="P2922" i="11"/>
  <c r="Q2922" i="11" s="1"/>
  <c r="O2922" i="11"/>
  <c r="P2906" i="11"/>
  <c r="Q2906" i="11" s="1"/>
  <c r="O2906" i="11"/>
  <c r="P2890" i="11"/>
  <c r="Q2890" i="11" s="1"/>
  <c r="O2890" i="11"/>
  <c r="P2874" i="11"/>
  <c r="Q2874" i="11" s="1"/>
  <c r="O2874" i="11"/>
  <c r="P2858" i="11"/>
  <c r="Q2858" i="11" s="1"/>
  <c r="O2858" i="11"/>
  <c r="P2842" i="11"/>
  <c r="Q2842" i="11" s="1"/>
  <c r="O2842" i="11"/>
  <c r="P2826" i="11"/>
  <c r="Q2826" i="11" s="1"/>
  <c r="O2826" i="11"/>
  <c r="P2810" i="11"/>
  <c r="Q2810" i="11" s="1"/>
  <c r="O2810" i="11"/>
  <c r="P2794" i="11"/>
  <c r="Q2794" i="11" s="1"/>
  <c r="O2794" i="11"/>
  <c r="P2778" i="11"/>
  <c r="Q2778" i="11" s="1"/>
  <c r="O2778" i="11"/>
  <c r="P2762" i="11"/>
  <c r="Q2762" i="11" s="1"/>
  <c r="O2762" i="11"/>
  <c r="P2746" i="11"/>
  <c r="Q2746" i="11" s="1"/>
  <c r="O2746" i="11"/>
  <c r="P2730" i="11"/>
  <c r="Q2730" i="11" s="1"/>
  <c r="O2730" i="11"/>
  <c r="P2714" i="11"/>
  <c r="Q2714" i="11" s="1"/>
  <c r="O2714" i="11"/>
  <c r="P2698" i="11"/>
  <c r="Q2698" i="11" s="1"/>
  <c r="O2698" i="11"/>
  <c r="P2682" i="11"/>
  <c r="Q2682" i="11" s="1"/>
  <c r="O2682" i="11"/>
  <c r="P2666" i="11"/>
  <c r="Q2666" i="11" s="1"/>
  <c r="O2666" i="11"/>
  <c r="P2650" i="11"/>
  <c r="Q2650" i="11" s="1"/>
  <c r="O2650" i="11"/>
  <c r="P2634" i="11"/>
  <c r="Q2634" i="11" s="1"/>
  <c r="O2634" i="11"/>
  <c r="P2618" i="11"/>
  <c r="Q2618" i="11" s="1"/>
  <c r="O2618" i="11"/>
  <c r="P2602" i="11"/>
  <c r="Q2602" i="11" s="1"/>
  <c r="O2602" i="11"/>
  <c r="P2586" i="11"/>
  <c r="Q2586" i="11" s="1"/>
  <c r="O2586" i="11"/>
  <c r="P2570" i="11"/>
  <c r="Q2570" i="11" s="1"/>
  <c r="O2570" i="11"/>
  <c r="P2554" i="11"/>
  <c r="Q2554" i="11" s="1"/>
  <c r="O2554" i="11"/>
  <c r="P2538" i="11"/>
  <c r="Q2538" i="11" s="1"/>
  <c r="O2538" i="11"/>
  <c r="P2522" i="11"/>
  <c r="Q2522" i="11" s="1"/>
  <c r="O2522" i="11"/>
  <c r="P2506" i="11"/>
  <c r="Q2506" i="11" s="1"/>
  <c r="O2506" i="11"/>
  <c r="P2490" i="11"/>
  <c r="Q2490" i="11" s="1"/>
  <c r="O2490" i="11"/>
  <c r="P2474" i="11"/>
  <c r="Q2474" i="11" s="1"/>
  <c r="O2474" i="11"/>
  <c r="P2458" i="11"/>
  <c r="Q2458" i="11" s="1"/>
  <c r="O2458" i="11"/>
  <c r="P2442" i="11"/>
  <c r="Q2442" i="11" s="1"/>
  <c r="O2442" i="11"/>
  <c r="P2426" i="11"/>
  <c r="Q2426" i="11" s="1"/>
  <c r="O2426" i="11"/>
  <c r="P2410" i="11"/>
  <c r="Q2410" i="11" s="1"/>
  <c r="O2410" i="11"/>
  <c r="P2394" i="11"/>
  <c r="Q2394" i="11" s="1"/>
  <c r="O2394" i="11"/>
  <c r="P2378" i="11"/>
  <c r="Q2378" i="11" s="1"/>
  <c r="O2378" i="11"/>
  <c r="P2362" i="11"/>
  <c r="Q2362" i="11" s="1"/>
  <c r="O2362" i="11"/>
  <c r="P2346" i="11"/>
  <c r="Q2346" i="11" s="1"/>
  <c r="O2346" i="11"/>
  <c r="P2330" i="11"/>
  <c r="Q2330" i="11" s="1"/>
  <c r="O2330" i="11"/>
  <c r="P2314" i="11"/>
  <c r="Q2314" i="11" s="1"/>
  <c r="O2314" i="11"/>
  <c r="P2298" i="11"/>
  <c r="Q2298" i="11" s="1"/>
  <c r="O2298" i="11"/>
  <c r="P2282" i="11"/>
  <c r="Q2282" i="11" s="1"/>
  <c r="O2282" i="11"/>
  <c r="P2266" i="11"/>
  <c r="Q2266" i="11" s="1"/>
  <c r="O2266" i="11"/>
  <c r="P2250" i="11"/>
  <c r="Q2250" i="11" s="1"/>
  <c r="O2250" i="11"/>
  <c r="P2234" i="11"/>
  <c r="Q2234" i="11" s="1"/>
  <c r="O2234" i="11"/>
  <c r="P2218" i="11"/>
  <c r="Q2218" i="11" s="1"/>
  <c r="O2218" i="11"/>
  <c r="P2202" i="11"/>
  <c r="Q2202" i="11" s="1"/>
  <c r="O2202" i="11"/>
  <c r="P2186" i="11"/>
  <c r="Q2186" i="11" s="1"/>
  <c r="O2186" i="11"/>
  <c r="P2170" i="11"/>
  <c r="Q2170" i="11" s="1"/>
  <c r="O2170" i="11"/>
  <c r="P2154" i="11"/>
  <c r="Q2154" i="11" s="1"/>
  <c r="O2154" i="11"/>
  <c r="P2138" i="11"/>
  <c r="Q2138" i="11" s="1"/>
  <c r="O2138" i="11"/>
  <c r="P2122" i="11"/>
  <c r="Q2122" i="11" s="1"/>
  <c r="O2122" i="11"/>
  <c r="P2106" i="11"/>
  <c r="Q2106" i="11" s="1"/>
  <c r="O2106" i="11"/>
  <c r="P2090" i="11"/>
  <c r="Q2090" i="11" s="1"/>
  <c r="O2090" i="11"/>
  <c r="P2074" i="11"/>
  <c r="Q2074" i="11" s="1"/>
  <c r="O2074" i="11"/>
  <c r="P2058" i="11"/>
  <c r="Q2058" i="11" s="1"/>
  <c r="O2058" i="11"/>
  <c r="P2042" i="11"/>
  <c r="Q2042" i="11" s="1"/>
  <c r="O2042" i="11"/>
  <c r="P2026" i="11"/>
  <c r="Q2026" i="11" s="1"/>
  <c r="O2026" i="11"/>
  <c r="P2010" i="11"/>
  <c r="Q2010" i="11" s="1"/>
  <c r="O2010" i="11"/>
  <c r="P1994" i="11"/>
  <c r="Q1994" i="11" s="1"/>
  <c r="O1994" i="11"/>
  <c r="P1978" i="11"/>
  <c r="Q1978" i="11" s="1"/>
  <c r="O1978" i="11"/>
  <c r="P1962" i="11"/>
  <c r="Q1962" i="11" s="1"/>
  <c r="O1962" i="11"/>
  <c r="P1946" i="11"/>
  <c r="Q1946" i="11" s="1"/>
  <c r="O1946" i="11"/>
  <c r="P1930" i="11"/>
  <c r="Q1930" i="11" s="1"/>
  <c r="O1930" i="11"/>
  <c r="P1914" i="11"/>
  <c r="Q1914" i="11" s="1"/>
  <c r="O1914" i="11"/>
  <c r="P1898" i="11"/>
  <c r="Q1898" i="11" s="1"/>
  <c r="O1898" i="11"/>
  <c r="P1882" i="11"/>
  <c r="Q1882" i="11" s="1"/>
  <c r="O1882" i="11"/>
  <c r="P1866" i="11"/>
  <c r="Q1866" i="11" s="1"/>
  <c r="O1866" i="11"/>
  <c r="P1850" i="11"/>
  <c r="Q1850" i="11" s="1"/>
  <c r="O1850" i="11"/>
  <c r="P1834" i="11"/>
  <c r="Q1834" i="11" s="1"/>
  <c r="O1834" i="11"/>
  <c r="P1818" i="11"/>
  <c r="Q1818" i="11" s="1"/>
  <c r="O1818" i="11"/>
  <c r="P1802" i="11"/>
  <c r="Q1802" i="11" s="1"/>
  <c r="O1802" i="11"/>
  <c r="P1786" i="11"/>
  <c r="Q1786" i="11" s="1"/>
  <c r="O1786" i="11"/>
  <c r="P1770" i="11"/>
  <c r="Q1770" i="11" s="1"/>
  <c r="O1770" i="11"/>
  <c r="P1754" i="11"/>
  <c r="Q1754" i="11" s="1"/>
  <c r="O1754" i="11"/>
  <c r="P1738" i="11"/>
  <c r="Q1738" i="11" s="1"/>
  <c r="O1738" i="11"/>
  <c r="P1722" i="11"/>
  <c r="Q1722" i="11" s="1"/>
  <c r="O1722" i="11"/>
  <c r="P1706" i="11"/>
  <c r="Q1706" i="11" s="1"/>
  <c r="O1706" i="11"/>
  <c r="P1690" i="11"/>
  <c r="Q1690" i="11" s="1"/>
  <c r="O1690" i="11"/>
  <c r="P1674" i="11"/>
  <c r="Q1674" i="11" s="1"/>
  <c r="O1674" i="11"/>
  <c r="P1658" i="11"/>
  <c r="Q1658" i="11" s="1"/>
  <c r="O1658" i="11"/>
  <c r="P1642" i="11"/>
  <c r="Q1642" i="11" s="1"/>
  <c r="O1642" i="11"/>
  <c r="P1626" i="11"/>
  <c r="Q1626" i="11" s="1"/>
  <c r="O1626" i="11"/>
  <c r="P1610" i="11"/>
  <c r="Q1610" i="11" s="1"/>
  <c r="O1610" i="11"/>
  <c r="P1594" i="11"/>
  <c r="Q1594" i="11" s="1"/>
  <c r="O1594" i="11"/>
  <c r="P1578" i="11"/>
  <c r="Q1578" i="11" s="1"/>
  <c r="O1578" i="11"/>
  <c r="P1562" i="11"/>
  <c r="Q1562" i="11" s="1"/>
  <c r="O1562" i="11"/>
  <c r="P1546" i="11"/>
  <c r="Q1546" i="11" s="1"/>
  <c r="O1546" i="11"/>
  <c r="P1530" i="11"/>
  <c r="Q1530" i="11" s="1"/>
  <c r="O1530" i="11"/>
  <c r="P1514" i="11"/>
  <c r="Q1514" i="11" s="1"/>
  <c r="O1514" i="11"/>
  <c r="P1498" i="11"/>
  <c r="Q1498" i="11" s="1"/>
  <c r="O1498" i="11"/>
  <c r="P1482" i="11"/>
  <c r="Q1482" i="11" s="1"/>
  <c r="O1482" i="11"/>
  <c r="P1466" i="11"/>
  <c r="Q1466" i="11" s="1"/>
  <c r="O1466" i="11"/>
  <c r="P1450" i="11"/>
  <c r="Q1450" i="11" s="1"/>
  <c r="O1450" i="11"/>
  <c r="P1434" i="11"/>
  <c r="Q1434" i="11" s="1"/>
  <c r="O1434" i="11"/>
  <c r="P1418" i="11"/>
  <c r="Q1418" i="11" s="1"/>
  <c r="O1418" i="11"/>
  <c r="P1402" i="11"/>
  <c r="Q1402" i="11" s="1"/>
  <c r="O1402" i="11"/>
  <c r="P1386" i="11"/>
  <c r="Q1386" i="11" s="1"/>
  <c r="O1386" i="11"/>
  <c r="P1370" i="11"/>
  <c r="Q1370" i="11" s="1"/>
  <c r="O1370" i="11"/>
  <c r="P1354" i="11"/>
  <c r="Q1354" i="11" s="1"/>
  <c r="O1354" i="11"/>
  <c r="P1338" i="11"/>
  <c r="Q1338" i="11" s="1"/>
  <c r="O1338" i="11"/>
  <c r="P1322" i="11"/>
  <c r="Q1322" i="11" s="1"/>
  <c r="O1322" i="11"/>
  <c r="P1306" i="11"/>
  <c r="Q1306" i="11" s="1"/>
  <c r="O1306" i="11"/>
  <c r="P1290" i="11"/>
  <c r="Q1290" i="11" s="1"/>
  <c r="O1290" i="11"/>
  <c r="P1274" i="11"/>
  <c r="Q1274" i="11" s="1"/>
  <c r="O1274" i="11"/>
  <c r="P1258" i="11"/>
  <c r="Q1258" i="11" s="1"/>
  <c r="O1258" i="11"/>
  <c r="P1242" i="11"/>
  <c r="Q1242" i="11" s="1"/>
  <c r="O1242" i="11"/>
  <c r="P1226" i="11"/>
  <c r="Q1226" i="11" s="1"/>
  <c r="O1226" i="11"/>
  <c r="P1210" i="11"/>
  <c r="Q1210" i="11" s="1"/>
  <c r="O1210" i="11"/>
  <c r="P1194" i="11"/>
  <c r="Q1194" i="11" s="1"/>
  <c r="O1194" i="11"/>
  <c r="P1178" i="11"/>
  <c r="Q1178" i="11" s="1"/>
  <c r="O1178" i="11"/>
  <c r="P1162" i="11"/>
  <c r="Q1162" i="11" s="1"/>
  <c r="O1162" i="11"/>
  <c r="P1146" i="11"/>
  <c r="Q1146" i="11" s="1"/>
  <c r="O1146" i="11"/>
  <c r="P1130" i="11"/>
  <c r="Q1130" i="11" s="1"/>
  <c r="O1130" i="11"/>
  <c r="P1114" i="11"/>
  <c r="Q1114" i="11" s="1"/>
  <c r="O1114" i="11"/>
  <c r="P1098" i="11"/>
  <c r="Q1098" i="11" s="1"/>
  <c r="O1098" i="11"/>
  <c r="P1082" i="11"/>
  <c r="Q1082" i="11" s="1"/>
  <c r="O1082" i="11"/>
  <c r="P1066" i="11"/>
  <c r="Q1066" i="11" s="1"/>
  <c r="O1066" i="11"/>
  <c r="P1050" i="11"/>
  <c r="Q1050" i="11" s="1"/>
  <c r="O1050" i="11"/>
  <c r="P1034" i="11"/>
  <c r="Q1034" i="11" s="1"/>
  <c r="O1034" i="11"/>
  <c r="P1018" i="11"/>
  <c r="Q1018" i="11" s="1"/>
  <c r="O1018" i="11"/>
  <c r="P1002" i="11"/>
  <c r="Q1002" i="11" s="1"/>
  <c r="O1002" i="11"/>
  <c r="P986" i="11"/>
  <c r="Q986" i="11" s="1"/>
  <c r="O986" i="11"/>
  <c r="P970" i="11"/>
  <c r="Q970" i="11" s="1"/>
  <c r="O970" i="11"/>
  <c r="P954" i="11"/>
  <c r="Q954" i="11" s="1"/>
  <c r="O954" i="11"/>
  <c r="P938" i="11"/>
  <c r="Q938" i="11" s="1"/>
  <c r="O938" i="11"/>
  <c r="P922" i="11"/>
  <c r="Q922" i="11" s="1"/>
  <c r="O922" i="11"/>
  <c r="P906" i="11"/>
  <c r="Q906" i="11" s="1"/>
  <c r="O906" i="11"/>
  <c r="P890" i="11"/>
  <c r="Q890" i="11" s="1"/>
  <c r="O890" i="11"/>
  <c r="P874" i="11"/>
  <c r="Q874" i="11" s="1"/>
  <c r="O874" i="11"/>
  <c r="P858" i="11"/>
  <c r="Q858" i="11" s="1"/>
  <c r="O858" i="11"/>
  <c r="P842" i="11"/>
  <c r="Q842" i="11" s="1"/>
  <c r="O842" i="11"/>
  <c r="P826" i="11"/>
  <c r="Q826" i="11" s="1"/>
  <c r="O826" i="11"/>
  <c r="P810" i="11"/>
  <c r="Q810" i="11" s="1"/>
  <c r="O810" i="11"/>
  <c r="P794" i="11"/>
  <c r="Q794" i="11" s="1"/>
  <c r="O794" i="11"/>
  <c r="P778" i="11"/>
  <c r="Q778" i="11" s="1"/>
  <c r="O778" i="11"/>
  <c r="P762" i="11"/>
  <c r="Q762" i="11" s="1"/>
  <c r="O762" i="11"/>
  <c r="P746" i="11"/>
  <c r="Q746" i="11" s="1"/>
  <c r="O746" i="11"/>
  <c r="P730" i="11"/>
  <c r="Q730" i="11" s="1"/>
  <c r="O730" i="11"/>
  <c r="P714" i="11"/>
  <c r="Q714" i="11" s="1"/>
  <c r="O714" i="11"/>
  <c r="P698" i="11"/>
  <c r="Q698" i="11" s="1"/>
  <c r="O698" i="11"/>
  <c r="P682" i="11"/>
  <c r="Q682" i="11" s="1"/>
  <c r="O682" i="11"/>
  <c r="P666" i="11"/>
  <c r="Q666" i="11" s="1"/>
  <c r="O666" i="11"/>
  <c r="P650" i="11"/>
  <c r="Q650" i="11" s="1"/>
  <c r="O650" i="11"/>
  <c r="P634" i="11"/>
  <c r="Q634" i="11" s="1"/>
  <c r="O634" i="11"/>
  <c r="P618" i="11"/>
  <c r="Q618" i="11" s="1"/>
  <c r="O618" i="11"/>
  <c r="P602" i="11"/>
  <c r="Q602" i="11" s="1"/>
  <c r="O602" i="11"/>
  <c r="P586" i="11"/>
  <c r="Q586" i="11" s="1"/>
  <c r="O586" i="11"/>
  <c r="P570" i="11"/>
  <c r="Q570" i="11" s="1"/>
  <c r="O570" i="11"/>
  <c r="P554" i="11"/>
  <c r="Q554" i="11" s="1"/>
  <c r="O554" i="11"/>
  <c r="P538" i="11"/>
  <c r="Q538" i="11" s="1"/>
  <c r="O538" i="11"/>
  <c r="P522" i="11"/>
  <c r="Q522" i="11" s="1"/>
  <c r="O522" i="11"/>
  <c r="P506" i="11"/>
  <c r="Q506" i="11" s="1"/>
  <c r="O506" i="11"/>
  <c r="P490" i="11"/>
  <c r="Q490" i="11" s="1"/>
  <c r="O490" i="11"/>
  <c r="P474" i="11"/>
  <c r="Q474" i="11" s="1"/>
  <c r="O474" i="11"/>
  <c r="P458" i="11"/>
  <c r="Q458" i="11" s="1"/>
  <c r="O458" i="11"/>
  <c r="P442" i="11"/>
  <c r="Q442" i="11" s="1"/>
  <c r="O442" i="11"/>
  <c r="P426" i="11"/>
  <c r="Q426" i="11" s="1"/>
  <c r="O426" i="11"/>
  <c r="P410" i="11"/>
  <c r="Q410" i="11" s="1"/>
  <c r="O410" i="11"/>
  <c r="P394" i="11"/>
  <c r="Q394" i="11" s="1"/>
  <c r="O394" i="11"/>
  <c r="P378" i="11"/>
  <c r="Q378" i="11" s="1"/>
  <c r="O378" i="11"/>
  <c r="P362" i="11"/>
  <c r="Q362" i="11" s="1"/>
  <c r="O362" i="11"/>
  <c r="P346" i="11"/>
  <c r="Q346" i="11" s="1"/>
  <c r="O346" i="11"/>
  <c r="P330" i="11"/>
  <c r="Q330" i="11" s="1"/>
  <c r="O330" i="11"/>
  <c r="P314" i="11"/>
  <c r="Q314" i="11" s="1"/>
  <c r="O314" i="11"/>
  <c r="P298" i="11"/>
  <c r="Q298" i="11" s="1"/>
  <c r="O298" i="11"/>
  <c r="P282" i="11"/>
  <c r="Q282" i="11" s="1"/>
  <c r="O282" i="11"/>
  <c r="P266" i="11"/>
  <c r="Q266" i="11" s="1"/>
  <c r="O266" i="11"/>
  <c r="P250" i="11"/>
  <c r="Q250" i="11" s="1"/>
  <c r="O250" i="11"/>
  <c r="P234" i="11"/>
  <c r="Q234" i="11" s="1"/>
  <c r="O234" i="11"/>
  <c r="P218" i="11"/>
  <c r="Q218" i="11" s="1"/>
  <c r="O218" i="11"/>
  <c r="P202" i="11"/>
  <c r="Q202" i="11" s="1"/>
  <c r="O202" i="11"/>
  <c r="P186" i="11"/>
  <c r="Q186" i="11" s="1"/>
  <c r="O186" i="11"/>
  <c r="P170" i="11"/>
  <c r="Q170" i="11" s="1"/>
  <c r="O170" i="11"/>
  <c r="P154" i="11"/>
  <c r="Q154" i="11" s="1"/>
  <c r="O154" i="11"/>
  <c r="P138" i="11"/>
  <c r="Q138" i="11" s="1"/>
  <c r="O138" i="11"/>
  <c r="P122" i="11"/>
  <c r="Q122" i="11" s="1"/>
  <c r="O122" i="11"/>
  <c r="P106" i="11"/>
  <c r="Q106" i="11" s="1"/>
  <c r="O106" i="11"/>
  <c r="P90" i="11"/>
  <c r="Q90" i="11" s="1"/>
  <c r="O90" i="11"/>
  <c r="P7113" i="11"/>
  <c r="Q7113" i="11" s="1"/>
  <c r="O7113" i="11"/>
  <c r="P7097" i="11"/>
  <c r="Q7097" i="11" s="1"/>
  <c r="O7097" i="11"/>
  <c r="P7081" i="11"/>
  <c r="Q7081" i="11" s="1"/>
  <c r="O7081" i="11"/>
  <c r="P7065" i="11"/>
  <c r="Q7065" i="11" s="1"/>
  <c r="O7065" i="11"/>
  <c r="P7049" i="11"/>
  <c r="Q7049" i="11" s="1"/>
  <c r="O7049" i="11"/>
  <c r="P7033" i="11"/>
  <c r="Q7033" i="11" s="1"/>
  <c r="O7033" i="11"/>
  <c r="P7017" i="11"/>
  <c r="Q7017" i="11" s="1"/>
  <c r="O7017" i="11"/>
  <c r="P7001" i="11"/>
  <c r="Q7001" i="11" s="1"/>
  <c r="O7001" i="11"/>
  <c r="P6985" i="11"/>
  <c r="Q6985" i="11" s="1"/>
  <c r="O6985" i="11"/>
  <c r="P6969" i="11"/>
  <c r="Q6969" i="11" s="1"/>
  <c r="O6969" i="11"/>
  <c r="P6953" i="11"/>
  <c r="Q6953" i="11" s="1"/>
  <c r="O6953" i="11"/>
  <c r="P6937" i="11"/>
  <c r="Q6937" i="11" s="1"/>
  <c r="O6937" i="11"/>
  <c r="P6921" i="11"/>
  <c r="Q6921" i="11" s="1"/>
  <c r="O6921" i="11"/>
  <c r="P6905" i="11"/>
  <c r="Q6905" i="11" s="1"/>
  <c r="O6905" i="11"/>
  <c r="P6889" i="11"/>
  <c r="Q6889" i="11" s="1"/>
  <c r="O6889" i="11"/>
  <c r="P6873" i="11"/>
  <c r="Q6873" i="11" s="1"/>
  <c r="O6873" i="11"/>
  <c r="P6857" i="11"/>
  <c r="Q6857" i="11" s="1"/>
  <c r="O6857" i="11"/>
  <c r="P6841" i="11"/>
  <c r="Q6841" i="11" s="1"/>
  <c r="O6841" i="11"/>
  <c r="P6825" i="11"/>
  <c r="Q6825" i="11" s="1"/>
  <c r="O6825" i="11"/>
  <c r="P6809" i="11"/>
  <c r="Q6809" i="11" s="1"/>
  <c r="O6809" i="11"/>
  <c r="P6793" i="11"/>
  <c r="Q6793" i="11" s="1"/>
  <c r="O6793" i="11"/>
  <c r="P6777" i="11"/>
  <c r="Q6777" i="11" s="1"/>
  <c r="O6777" i="11"/>
  <c r="P6761" i="11"/>
  <c r="Q6761" i="11" s="1"/>
  <c r="O6761" i="11"/>
  <c r="P6745" i="11"/>
  <c r="Q6745" i="11" s="1"/>
  <c r="O6745" i="11"/>
  <c r="P6729" i="11"/>
  <c r="Q6729" i="11" s="1"/>
  <c r="O6729" i="11"/>
  <c r="P6713" i="11"/>
  <c r="Q6713" i="11" s="1"/>
  <c r="O6713" i="11"/>
  <c r="P6697" i="11"/>
  <c r="Q6697" i="11" s="1"/>
  <c r="O6697" i="11"/>
  <c r="P6681" i="11"/>
  <c r="Q6681" i="11" s="1"/>
  <c r="O6681" i="11"/>
  <c r="P6665" i="11"/>
  <c r="Q6665" i="11" s="1"/>
  <c r="O6665" i="11"/>
  <c r="P6649" i="11"/>
  <c r="Q6649" i="11" s="1"/>
  <c r="O6649" i="11"/>
  <c r="P6633" i="11"/>
  <c r="Q6633" i="11" s="1"/>
  <c r="O6633" i="11"/>
  <c r="P6617" i="11"/>
  <c r="Q6617" i="11" s="1"/>
  <c r="O6617" i="11"/>
  <c r="P6601" i="11"/>
  <c r="Q6601" i="11" s="1"/>
  <c r="O6601" i="11"/>
  <c r="P6585" i="11"/>
  <c r="Q6585" i="11" s="1"/>
  <c r="O6585" i="11"/>
  <c r="P6569" i="11"/>
  <c r="Q6569" i="11" s="1"/>
  <c r="O6569" i="11"/>
  <c r="P6553" i="11"/>
  <c r="Q6553" i="11" s="1"/>
  <c r="O6553" i="11"/>
  <c r="P6537" i="11"/>
  <c r="Q6537" i="11" s="1"/>
  <c r="O6537" i="11"/>
  <c r="P6521" i="11"/>
  <c r="Q6521" i="11" s="1"/>
  <c r="O6521" i="11"/>
  <c r="P6505" i="11"/>
  <c r="Q6505" i="11" s="1"/>
  <c r="O6505" i="11"/>
  <c r="P6489" i="11"/>
  <c r="Q6489" i="11" s="1"/>
  <c r="O6489" i="11"/>
  <c r="P6473" i="11"/>
  <c r="Q6473" i="11" s="1"/>
  <c r="O6473" i="11"/>
  <c r="P6457" i="11"/>
  <c r="Q6457" i="11" s="1"/>
  <c r="O6457" i="11"/>
  <c r="P6441" i="11"/>
  <c r="Q6441" i="11" s="1"/>
  <c r="O6441" i="11"/>
  <c r="P6425" i="11"/>
  <c r="Q6425" i="11" s="1"/>
  <c r="O6425" i="11"/>
  <c r="P6409" i="11"/>
  <c r="Q6409" i="11" s="1"/>
  <c r="O6409" i="11"/>
  <c r="P6393" i="11"/>
  <c r="Q6393" i="11" s="1"/>
  <c r="O6393" i="11"/>
  <c r="P6377" i="11"/>
  <c r="Q6377" i="11" s="1"/>
  <c r="O6377" i="11"/>
  <c r="P6361" i="11"/>
  <c r="Q6361" i="11" s="1"/>
  <c r="O6361" i="11"/>
  <c r="P6345" i="11"/>
  <c r="Q6345" i="11" s="1"/>
  <c r="O6345" i="11"/>
  <c r="P6329" i="11"/>
  <c r="Q6329" i="11" s="1"/>
  <c r="O6329" i="11"/>
  <c r="P6313" i="11"/>
  <c r="Q6313" i="11" s="1"/>
  <c r="O6313" i="11"/>
  <c r="P6297" i="11"/>
  <c r="Q6297" i="11" s="1"/>
  <c r="O6297" i="11"/>
  <c r="P6281" i="11"/>
  <c r="Q6281" i="11" s="1"/>
  <c r="O6281" i="11"/>
  <c r="P6265" i="11"/>
  <c r="Q6265" i="11" s="1"/>
  <c r="O6265" i="11"/>
  <c r="P6249" i="11"/>
  <c r="Q6249" i="11" s="1"/>
  <c r="O6249" i="11"/>
  <c r="P6233" i="11"/>
  <c r="Q6233" i="11" s="1"/>
  <c r="O6233" i="11"/>
  <c r="P6217" i="11"/>
  <c r="Q6217" i="11" s="1"/>
  <c r="O6217" i="11"/>
  <c r="P6201" i="11"/>
  <c r="Q6201" i="11" s="1"/>
  <c r="O6201" i="11"/>
  <c r="P6185" i="11"/>
  <c r="Q6185" i="11" s="1"/>
  <c r="O6185" i="11"/>
  <c r="P6169" i="11"/>
  <c r="Q6169" i="11" s="1"/>
  <c r="O6169" i="11"/>
  <c r="P6153" i="11"/>
  <c r="Q6153" i="11" s="1"/>
  <c r="O6153" i="11"/>
  <c r="P6137" i="11"/>
  <c r="Q6137" i="11" s="1"/>
  <c r="O6137" i="11"/>
  <c r="P6121" i="11"/>
  <c r="Q6121" i="11" s="1"/>
  <c r="O6121" i="11"/>
  <c r="P6105" i="11"/>
  <c r="Q6105" i="11" s="1"/>
  <c r="O6105" i="11"/>
  <c r="P6089" i="11"/>
  <c r="Q6089" i="11" s="1"/>
  <c r="O6089" i="11"/>
  <c r="P6073" i="11"/>
  <c r="Q6073" i="11" s="1"/>
  <c r="O6073" i="11"/>
  <c r="P6057" i="11"/>
  <c r="Q6057" i="11" s="1"/>
  <c r="O6057" i="11"/>
  <c r="P6041" i="11"/>
  <c r="Q6041" i="11" s="1"/>
  <c r="O6041" i="11"/>
  <c r="P6025" i="11"/>
  <c r="Q6025" i="11" s="1"/>
  <c r="O6025" i="11"/>
  <c r="P6009" i="11"/>
  <c r="Q6009" i="11" s="1"/>
  <c r="O6009" i="11"/>
  <c r="P5993" i="11"/>
  <c r="Q5993" i="11" s="1"/>
  <c r="O5993" i="11"/>
  <c r="P5977" i="11"/>
  <c r="Q5977" i="11" s="1"/>
  <c r="O5977" i="11"/>
  <c r="P5961" i="11"/>
  <c r="Q5961" i="11" s="1"/>
  <c r="O5961" i="11"/>
  <c r="P5945" i="11"/>
  <c r="Q5945" i="11" s="1"/>
  <c r="O5945" i="11"/>
  <c r="P5929" i="11"/>
  <c r="Q5929" i="11" s="1"/>
  <c r="O5929" i="11"/>
  <c r="P5913" i="11"/>
  <c r="Q5913" i="11" s="1"/>
  <c r="O5913" i="11"/>
  <c r="P5897" i="11"/>
  <c r="Q5897" i="11" s="1"/>
  <c r="O5897" i="11"/>
  <c r="P5881" i="11"/>
  <c r="Q5881" i="11" s="1"/>
  <c r="O5881" i="11"/>
  <c r="P5865" i="11"/>
  <c r="Q5865" i="11" s="1"/>
  <c r="O5865" i="11"/>
  <c r="P5849" i="11"/>
  <c r="Q5849" i="11" s="1"/>
  <c r="O5849" i="11"/>
  <c r="P5833" i="11"/>
  <c r="Q5833" i="11" s="1"/>
  <c r="O5833" i="11"/>
  <c r="P5817" i="11"/>
  <c r="Q5817" i="11" s="1"/>
  <c r="O5817" i="11"/>
  <c r="P5801" i="11"/>
  <c r="Q5801" i="11" s="1"/>
  <c r="O5801" i="11"/>
  <c r="P5785" i="11"/>
  <c r="Q5785" i="11" s="1"/>
  <c r="O5785" i="11"/>
  <c r="P5769" i="11"/>
  <c r="Q5769" i="11" s="1"/>
  <c r="O5769" i="11"/>
  <c r="P5753" i="11"/>
  <c r="Q5753" i="11" s="1"/>
  <c r="O5753" i="11"/>
  <c r="P5737" i="11"/>
  <c r="Q5737" i="11" s="1"/>
  <c r="O5737" i="11"/>
  <c r="P5721" i="11"/>
  <c r="Q5721" i="11" s="1"/>
  <c r="O5721" i="11"/>
  <c r="P5705" i="11"/>
  <c r="Q5705" i="11" s="1"/>
  <c r="O5705" i="11"/>
  <c r="P5689" i="11"/>
  <c r="Q5689" i="11" s="1"/>
  <c r="O5689" i="11"/>
  <c r="P5673" i="11"/>
  <c r="Q5673" i="11" s="1"/>
  <c r="O5673" i="11"/>
  <c r="P5657" i="11"/>
  <c r="Q5657" i="11" s="1"/>
  <c r="O5657" i="11"/>
  <c r="P5641" i="11"/>
  <c r="Q5641" i="11" s="1"/>
  <c r="O5641" i="11"/>
  <c r="P5625" i="11"/>
  <c r="Q5625" i="11" s="1"/>
  <c r="O5625" i="11"/>
  <c r="P5609" i="11"/>
  <c r="Q5609" i="11" s="1"/>
  <c r="O5609" i="11"/>
  <c r="P5593" i="11"/>
  <c r="Q5593" i="11" s="1"/>
  <c r="O5593" i="11"/>
  <c r="P5577" i="11"/>
  <c r="Q5577" i="11" s="1"/>
  <c r="O5577" i="11"/>
  <c r="P5561" i="11"/>
  <c r="Q5561" i="11" s="1"/>
  <c r="O5561" i="11"/>
  <c r="P5545" i="11"/>
  <c r="Q5545" i="11" s="1"/>
  <c r="O5545" i="11"/>
  <c r="P5529" i="11"/>
  <c r="Q5529" i="11" s="1"/>
  <c r="O5529" i="11"/>
  <c r="P5513" i="11"/>
  <c r="Q5513" i="11" s="1"/>
  <c r="O5513" i="11"/>
  <c r="P5497" i="11"/>
  <c r="Q5497" i="11" s="1"/>
  <c r="O5497" i="11"/>
  <c r="P5481" i="11"/>
  <c r="Q5481" i="11" s="1"/>
  <c r="O5481" i="11"/>
  <c r="P5465" i="11"/>
  <c r="Q5465" i="11" s="1"/>
  <c r="O5465" i="11"/>
  <c r="P5449" i="11"/>
  <c r="Q5449" i="11" s="1"/>
  <c r="O5449" i="11"/>
  <c r="P5433" i="11"/>
  <c r="Q5433" i="11" s="1"/>
  <c r="O5433" i="11"/>
  <c r="P5417" i="11"/>
  <c r="Q5417" i="11" s="1"/>
  <c r="O5417" i="11"/>
  <c r="P5401" i="11"/>
  <c r="Q5401" i="11" s="1"/>
  <c r="O5401" i="11"/>
  <c r="P5385" i="11"/>
  <c r="Q5385" i="11" s="1"/>
  <c r="O5385" i="11"/>
  <c r="P5369" i="11"/>
  <c r="Q5369" i="11" s="1"/>
  <c r="O5369" i="11"/>
  <c r="P5353" i="11"/>
  <c r="Q5353" i="11" s="1"/>
  <c r="O5353" i="11"/>
  <c r="P5337" i="11"/>
  <c r="Q5337" i="11" s="1"/>
  <c r="O5337" i="11"/>
  <c r="P5321" i="11"/>
  <c r="Q5321" i="11" s="1"/>
  <c r="O5321" i="11"/>
  <c r="P5305" i="11"/>
  <c r="Q5305" i="11" s="1"/>
  <c r="O5305" i="11"/>
  <c r="P5289" i="11"/>
  <c r="Q5289" i="11" s="1"/>
  <c r="O5289" i="11"/>
  <c r="P5273" i="11"/>
  <c r="Q5273" i="11" s="1"/>
  <c r="O5273" i="11"/>
  <c r="P5257" i="11"/>
  <c r="Q5257" i="11" s="1"/>
  <c r="O5257" i="11"/>
  <c r="P5241" i="11"/>
  <c r="Q5241" i="11" s="1"/>
  <c r="O5241" i="11"/>
  <c r="P5225" i="11"/>
  <c r="Q5225" i="11" s="1"/>
  <c r="O5225" i="11"/>
  <c r="P5209" i="11"/>
  <c r="Q5209" i="11" s="1"/>
  <c r="O5209" i="11"/>
  <c r="P5193" i="11"/>
  <c r="Q5193" i="11" s="1"/>
  <c r="O5193" i="11"/>
  <c r="P5177" i="11"/>
  <c r="Q5177" i="11" s="1"/>
  <c r="O5177" i="11"/>
  <c r="P5161" i="11"/>
  <c r="Q5161" i="11" s="1"/>
  <c r="O5161" i="11"/>
  <c r="P5145" i="11"/>
  <c r="Q5145" i="11" s="1"/>
  <c r="O5145" i="11"/>
  <c r="P5129" i="11"/>
  <c r="Q5129" i="11" s="1"/>
  <c r="O5129" i="11"/>
  <c r="P5113" i="11"/>
  <c r="Q5113" i="11" s="1"/>
  <c r="O5113" i="11"/>
  <c r="P5097" i="11"/>
  <c r="Q5097" i="11" s="1"/>
  <c r="O5097" i="11"/>
  <c r="P5081" i="11"/>
  <c r="Q5081" i="11" s="1"/>
  <c r="O5081" i="11"/>
  <c r="P5065" i="11"/>
  <c r="Q5065" i="11" s="1"/>
  <c r="O5065" i="11"/>
  <c r="P5049" i="11"/>
  <c r="Q5049" i="11" s="1"/>
  <c r="O5049" i="11"/>
  <c r="P5033" i="11"/>
  <c r="Q5033" i="11" s="1"/>
  <c r="O5033" i="11"/>
  <c r="P5017" i="11"/>
  <c r="Q5017" i="11" s="1"/>
  <c r="O5017" i="11"/>
  <c r="P5001" i="11"/>
  <c r="Q5001" i="11" s="1"/>
  <c r="O5001" i="11"/>
  <c r="P4985" i="11"/>
  <c r="Q4985" i="11" s="1"/>
  <c r="O4985" i="11"/>
  <c r="P4969" i="11"/>
  <c r="Q4969" i="11" s="1"/>
  <c r="O4969" i="11"/>
  <c r="P4953" i="11"/>
  <c r="Q4953" i="11" s="1"/>
  <c r="O4953" i="11"/>
  <c r="P4937" i="11"/>
  <c r="Q4937" i="11" s="1"/>
  <c r="O4937" i="11"/>
  <c r="P4921" i="11"/>
  <c r="Q4921" i="11" s="1"/>
  <c r="O4921" i="11"/>
  <c r="P4905" i="11"/>
  <c r="Q4905" i="11" s="1"/>
  <c r="O4905" i="11"/>
  <c r="P4889" i="11"/>
  <c r="Q4889" i="11" s="1"/>
  <c r="O4889" i="11"/>
  <c r="P4873" i="11"/>
  <c r="Q4873" i="11" s="1"/>
  <c r="O4873" i="11"/>
  <c r="P4857" i="11"/>
  <c r="Q4857" i="11" s="1"/>
  <c r="O4857" i="11"/>
  <c r="P4841" i="11"/>
  <c r="Q4841" i="11" s="1"/>
  <c r="O4841" i="11"/>
  <c r="P4825" i="11"/>
  <c r="Q4825" i="11" s="1"/>
  <c r="O4825" i="11"/>
  <c r="P4809" i="11"/>
  <c r="Q4809" i="11" s="1"/>
  <c r="O4809" i="11"/>
  <c r="P4793" i="11"/>
  <c r="Q4793" i="11" s="1"/>
  <c r="O4793" i="11"/>
  <c r="P4777" i="11"/>
  <c r="Q4777" i="11" s="1"/>
  <c r="O4777" i="11"/>
  <c r="P4761" i="11"/>
  <c r="Q4761" i="11" s="1"/>
  <c r="O4761" i="11"/>
  <c r="P4745" i="11"/>
  <c r="Q4745" i="11" s="1"/>
  <c r="O4745" i="11"/>
  <c r="P4729" i="11"/>
  <c r="Q4729" i="11" s="1"/>
  <c r="O4729" i="11"/>
  <c r="P4713" i="11"/>
  <c r="Q4713" i="11" s="1"/>
  <c r="O4713" i="11"/>
  <c r="P4697" i="11"/>
  <c r="Q4697" i="11" s="1"/>
  <c r="O4697" i="11"/>
  <c r="P4681" i="11"/>
  <c r="Q4681" i="11" s="1"/>
  <c r="O4681" i="11"/>
  <c r="P4665" i="11"/>
  <c r="Q4665" i="11" s="1"/>
  <c r="O4665" i="11"/>
  <c r="P4649" i="11"/>
  <c r="Q4649" i="11" s="1"/>
  <c r="O4649" i="11"/>
  <c r="P4633" i="11"/>
  <c r="Q4633" i="11" s="1"/>
  <c r="O4633" i="11"/>
  <c r="P4617" i="11"/>
  <c r="Q4617" i="11" s="1"/>
  <c r="O4617" i="11"/>
  <c r="P4601" i="11"/>
  <c r="Q4601" i="11" s="1"/>
  <c r="O4601" i="11"/>
  <c r="P4585" i="11"/>
  <c r="Q4585" i="11" s="1"/>
  <c r="O4585" i="11"/>
  <c r="P4569" i="11"/>
  <c r="Q4569" i="11" s="1"/>
  <c r="O4569" i="11"/>
  <c r="P4553" i="11"/>
  <c r="Q4553" i="11" s="1"/>
  <c r="O4553" i="11"/>
  <c r="P4537" i="11"/>
  <c r="Q4537" i="11" s="1"/>
  <c r="O4537" i="11"/>
  <c r="P4521" i="11"/>
  <c r="Q4521" i="11" s="1"/>
  <c r="O4521" i="11"/>
  <c r="P4505" i="11"/>
  <c r="Q4505" i="11" s="1"/>
  <c r="O4505" i="11"/>
  <c r="P4489" i="11"/>
  <c r="Q4489" i="11" s="1"/>
  <c r="O4489" i="11"/>
  <c r="P4473" i="11"/>
  <c r="Q4473" i="11" s="1"/>
  <c r="O4473" i="11"/>
  <c r="P4457" i="11"/>
  <c r="Q4457" i="11" s="1"/>
  <c r="O4457" i="11"/>
  <c r="P4441" i="11"/>
  <c r="Q4441" i="11" s="1"/>
  <c r="O4441" i="11"/>
  <c r="P4425" i="11"/>
  <c r="Q4425" i="11" s="1"/>
  <c r="O4425" i="11"/>
  <c r="P4409" i="11"/>
  <c r="Q4409" i="11" s="1"/>
  <c r="O4409" i="11"/>
  <c r="P4393" i="11"/>
  <c r="Q4393" i="11" s="1"/>
  <c r="O4393" i="11"/>
  <c r="P4377" i="11"/>
  <c r="Q4377" i="11" s="1"/>
  <c r="O4377" i="11"/>
  <c r="P4361" i="11"/>
  <c r="Q4361" i="11" s="1"/>
  <c r="O4361" i="11"/>
  <c r="P4345" i="11"/>
  <c r="Q4345" i="11" s="1"/>
  <c r="O4345" i="11"/>
  <c r="P4329" i="11"/>
  <c r="Q4329" i="11" s="1"/>
  <c r="O4329" i="11"/>
  <c r="P4313" i="11"/>
  <c r="Q4313" i="11" s="1"/>
  <c r="O4313" i="11"/>
  <c r="P4297" i="11"/>
  <c r="Q4297" i="11" s="1"/>
  <c r="O4297" i="11"/>
  <c r="P4281" i="11"/>
  <c r="Q4281" i="11" s="1"/>
  <c r="O4281" i="11"/>
  <c r="P4265" i="11"/>
  <c r="Q4265" i="11" s="1"/>
  <c r="O4265" i="11"/>
  <c r="P4249" i="11"/>
  <c r="Q4249" i="11" s="1"/>
  <c r="O4249" i="11"/>
  <c r="P4233" i="11"/>
  <c r="Q4233" i="11" s="1"/>
  <c r="O4233" i="11"/>
  <c r="P4217" i="11"/>
  <c r="Q4217" i="11" s="1"/>
  <c r="O4217" i="11"/>
  <c r="P4201" i="11"/>
  <c r="Q4201" i="11" s="1"/>
  <c r="O4201" i="11"/>
  <c r="P4185" i="11"/>
  <c r="Q4185" i="11" s="1"/>
  <c r="O4185" i="11"/>
  <c r="P4169" i="11"/>
  <c r="Q4169" i="11" s="1"/>
  <c r="O4169" i="11"/>
  <c r="P4153" i="11"/>
  <c r="Q4153" i="11" s="1"/>
  <c r="O4153" i="11"/>
  <c r="P4137" i="11"/>
  <c r="Q4137" i="11" s="1"/>
  <c r="O4137" i="11"/>
  <c r="P4121" i="11"/>
  <c r="Q4121" i="11" s="1"/>
  <c r="O4121" i="11"/>
  <c r="P4105" i="11"/>
  <c r="Q4105" i="11" s="1"/>
  <c r="O4105" i="11"/>
  <c r="P4089" i="11"/>
  <c r="Q4089" i="11" s="1"/>
  <c r="O4089" i="11"/>
  <c r="P4073" i="11"/>
  <c r="Q4073" i="11" s="1"/>
  <c r="O4073" i="11"/>
  <c r="P4057" i="11"/>
  <c r="Q4057" i="11" s="1"/>
  <c r="O4057" i="11"/>
  <c r="P4041" i="11"/>
  <c r="Q4041" i="11" s="1"/>
  <c r="O4041" i="11"/>
  <c r="P4025" i="11"/>
  <c r="Q4025" i="11" s="1"/>
  <c r="O4025" i="11"/>
  <c r="P4009" i="11"/>
  <c r="Q4009" i="11" s="1"/>
  <c r="O4009" i="11"/>
  <c r="P3993" i="11"/>
  <c r="Q3993" i="11" s="1"/>
  <c r="O3993" i="11"/>
  <c r="P3977" i="11"/>
  <c r="Q3977" i="11" s="1"/>
  <c r="O3977" i="11"/>
  <c r="P3961" i="11"/>
  <c r="Q3961" i="11" s="1"/>
  <c r="O3961" i="11"/>
  <c r="P3945" i="11"/>
  <c r="Q3945" i="11" s="1"/>
  <c r="O3945" i="11"/>
  <c r="P3929" i="11"/>
  <c r="Q3929" i="11" s="1"/>
  <c r="O3929" i="11"/>
  <c r="P3913" i="11"/>
  <c r="Q3913" i="11" s="1"/>
  <c r="O3913" i="11"/>
  <c r="P3897" i="11"/>
  <c r="Q3897" i="11" s="1"/>
  <c r="O3897" i="11"/>
  <c r="P3881" i="11"/>
  <c r="Q3881" i="11" s="1"/>
  <c r="O3881" i="11"/>
  <c r="P3865" i="11"/>
  <c r="Q3865" i="11" s="1"/>
  <c r="O3865" i="11"/>
  <c r="P3849" i="11"/>
  <c r="Q3849" i="11" s="1"/>
  <c r="O3849" i="11"/>
  <c r="P3833" i="11"/>
  <c r="Q3833" i="11" s="1"/>
  <c r="O3833" i="11"/>
  <c r="P3817" i="11"/>
  <c r="Q3817" i="11" s="1"/>
  <c r="O3817" i="11"/>
  <c r="P3801" i="11"/>
  <c r="Q3801" i="11" s="1"/>
  <c r="O3801" i="11"/>
  <c r="P3785" i="11"/>
  <c r="Q3785" i="11" s="1"/>
  <c r="O3785" i="11"/>
  <c r="P3769" i="11"/>
  <c r="Q3769" i="11" s="1"/>
  <c r="O3769" i="11"/>
  <c r="P3753" i="11"/>
  <c r="Q3753" i="11" s="1"/>
  <c r="O3753" i="11"/>
  <c r="P3737" i="11"/>
  <c r="Q3737" i="11" s="1"/>
  <c r="O3737" i="11"/>
  <c r="P3721" i="11"/>
  <c r="Q3721" i="11" s="1"/>
  <c r="O3721" i="11"/>
  <c r="P3705" i="11"/>
  <c r="Q3705" i="11" s="1"/>
  <c r="O3705" i="11"/>
  <c r="P3689" i="11"/>
  <c r="Q3689" i="11" s="1"/>
  <c r="O3689" i="11"/>
  <c r="P3673" i="11"/>
  <c r="Q3673" i="11" s="1"/>
  <c r="O3673" i="11"/>
  <c r="P3657" i="11"/>
  <c r="Q3657" i="11" s="1"/>
  <c r="O3657" i="11"/>
  <c r="P3641" i="11"/>
  <c r="Q3641" i="11" s="1"/>
  <c r="O3641" i="11"/>
  <c r="P3625" i="11"/>
  <c r="Q3625" i="11" s="1"/>
  <c r="O3625" i="11"/>
  <c r="P3609" i="11"/>
  <c r="Q3609" i="11" s="1"/>
  <c r="O3609" i="11"/>
  <c r="P3593" i="11"/>
  <c r="Q3593" i="11" s="1"/>
  <c r="O3593" i="11"/>
  <c r="P3577" i="11"/>
  <c r="Q3577" i="11" s="1"/>
  <c r="O3577" i="11"/>
  <c r="P3561" i="11"/>
  <c r="Q3561" i="11" s="1"/>
  <c r="O3561" i="11"/>
  <c r="P3545" i="11"/>
  <c r="Q3545" i="11" s="1"/>
  <c r="O3545" i="11"/>
  <c r="P3529" i="11"/>
  <c r="Q3529" i="11" s="1"/>
  <c r="O3529" i="11"/>
  <c r="P3513" i="11"/>
  <c r="Q3513" i="11" s="1"/>
  <c r="O3513" i="11"/>
  <c r="P3497" i="11"/>
  <c r="Q3497" i="11" s="1"/>
  <c r="O3497" i="11"/>
  <c r="P3481" i="11"/>
  <c r="Q3481" i="11" s="1"/>
  <c r="O3481" i="11"/>
  <c r="P3465" i="11"/>
  <c r="Q3465" i="11" s="1"/>
  <c r="O3465" i="11"/>
  <c r="P3449" i="11"/>
  <c r="Q3449" i="11" s="1"/>
  <c r="O3449" i="11"/>
  <c r="P3433" i="11"/>
  <c r="Q3433" i="11" s="1"/>
  <c r="O3433" i="11"/>
  <c r="P3417" i="11"/>
  <c r="Q3417" i="11" s="1"/>
  <c r="O3417" i="11"/>
  <c r="P3401" i="11"/>
  <c r="Q3401" i="11" s="1"/>
  <c r="O3401" i="11"/>
  <c r="P3385" i="11"/>
  <c r="Q3385" i="11" s="1"/>
  <c r="O3385" i="11"/>
  <c r="P3369" i="11"/>
  <c r="Q3369" i="11" s="1"/>
  <c r="O3369" i="11"/>
  <c r="P3353" i="11"/>
  <c r="Q3353" i="11" s="1"/>
  <c r="O3353" i="11"/>
  <c r="P3337" i="11"/>
  <c r="Q3337" i="11" s="1"/>
  <c r="O3337" i="11"/>
  <c r="P3321" i="11"/>
  <c r="Q3321" i="11" s="1"/>
  <c r="O3321" i="11"/>
  <c r="P3305" i="11"/>
  <c r="Q3305" i="11" s="1"/>
  <c r="O3305" i="11"/>
  <c r="P3289" i="11"/>
  <c r="Q3289" i="11" s="1"/>
  <c r="O3289" i="11"/>
  <c r="P3273" i="11"/>
  <c r="Q3273" i="11" s="1"/>
  <c r="O3273" i="11"/>
  <c r="P3257" i="11"/>
  <c r="Q3257" i="11" s="1"/>
  <c r="O3257" i="11"/>
  <c r="P3241" i="11"/>
  <c r="Q3241" i="11" s="1"/>
  <c r="O3241" i="11"/>
  <c r="P3225" i="11"/>
  <c r="Q3225" i="11" s="1"/>
  <c r="O3225" i="11"/>
  <c r="P3209" i="11"/>
  <c r="Q3209" i="11" s="1"/>
  <c r="O3209" i="11"/>
  <c r="P3193" i="11"/>
  <c r="Q3193" i="11" s="1"/>
  <c r="O3193" i="11"/>
  <c r="P3177" i="11"/>
  <c r="Q3177" i="11" s="1"/>
  <c r="O3177" i="11"/>
  <c r="P3161" i="11"/>
  <c r="Q3161" i="11" s="1"/>
  <c r="O3161" i="11"/>
  <c r="P3145" i="11"/>
  <c r="Q3145" i="11" s="1"/>
  <c r="O3145" i="11"/>
  <c r="P3129" i="11"/>
  <c r="Q3129" i="11" s="1"/>
  <c r="O3129" i="11"/>
  <c r="P3113" i="11"/>
  <c r="Q3113" i="11" s="1"/>
  <c r="O3113" i="11"/>
  <c r="P3097" i="11"/>
  <c r="Q3097" i="11" s="1"/>
  <c r="O3097" i="11"/>
  <c r="P3081" i="11"/>
  <c r="Q3081" i="11" s="1"/>
  <c r="O3081" i="11"/>
  <c r="P3065" i="11"/>
  <c r="Q3065" i="11" s="1"/>
  <c r="O3065" i="11"/>
  <c r="P3049" i="11"/>
  <c r="Q3049" i="11" s="1"/>
  <c r="O3049" i="11"/>
  <c r="P3033" i="11"/>
  <c r="Q3033" i="11" s="1"/>
  <c r="O3033" i="11"/>
  <c r="P3017" i="11"/>
  <c r="Q3017" i="11" s="1"/>
  <c r="O3017" i="11"/>
  <c r="P3001" i="11"/>
  <c r="Q3001" i="11" s="1"/>
  <c r="O3001" i="11"/>
  <c r="P2985" i="11"/>
  <c r="Q2985" i="11" s="1"/>
  <c r="O2985" i="11"/>
  <c r="P2969" i="11"/>
  <c r="Q2969" i="11" s="1"/>
  <c r="O2969" i="11"/>
  <c r="P2953" i="11"/>
  <c r="Q2953" i="11" s="1"/>
  <c r="O2953" i="11"/>
  <c r="P2937" i="11"/>
  <c r="Q2937" i="11" s="1"/>
  <c r="O2937" i="11"/>
  <c r="P2921" i="11"/>
  <c r="Q2921" i="11" s="1"/>
  <c r="O2921" i="11"/>
  <c r="P2905" i="11"/>
  <c r="Q2905" i="11" s="1"/>
  <c r="O2905" i="11"/>
  <c r="P2889" i="11"/>
  <c r="Q2889" i="11" s="1"/>
  <c r="O2889" i="11"/>
  <c r="P2873" i="11"/>
  <c r="Q2873" i="11" s="1"/>
  <c r="O2873" i="11"/>
  <c r="P2857" i="11"/>
  <c r="Q2857" i="11" s="1"/>
  <c r="O2857" i="11"/>
  <c r="P2841" i="11"/>
  <c r="Q2841" i="11" s="1"/>
  <c r="O2841" i="11"/>
  <c r="P2825" i="11"/>
  <c r="Q2825" i="11" s="1"/>
  <c r="O2825" i="11"/>
  <c r="P2809" i="11"/>
  <c r="Q2809" i="11" s="1"/>
  <c r="O2809" i="11"/>
  <c r="P2793" i="11"/>
  <c r="Q2793" i="11" s="1"/>
  <c r="O2793" i="11"/>
  <c r="P2777" i="11"/>
  <c r="Q2777" i="11" s="1"/>
  <c r="O2777" i="11"/>
  <c r="P2761" i="11"/>
  <c r="Q2761" i="11" s="1"/>
  <c r="O2761" i="11"/>
  <c r="P2745" i="11"/>
  <c r="Q2745" i="11" s="1"/>
  <c r="O2745" i="11"/>
  <c r="P2729" i="11"/>
  <c r="Q2729" i="11" s="1"/>
  <c r="O2729" i="11"/>
  <c r="P2713" i="11"/>
  <c r="Q2713" i="11" s="1"/>
  <c r="O2713" i="11"/>
  <c r="P2697" i="11"/>
  <c r="Q2697" i="11" s="1"/>
  <c r="O2697" i="11"/>
  <c r="P2681" i="11"/>
  <c r="Q2681" i="11" s="1"/>
  <c r="O2681" i="11"/>
  <c r="P2665" i="11"/>
  <c r="Q2665" i="11" s="1"/>
  <c r="O2665" i="11"/>
  <c r="P2649" i="11"/>
  <c r="Q2649" i="11" s="1"/>
  <c r="O2649" i="11"/>
  <c r="P2633" i="11"/>
  <c r="Q2633" i="11" s="1"/>
  <c r="O2633" i="11"/>
  <c r="P2617" i="11"/>
  <c r="Q2617" i="11" s="1"/>
  <c r="O2617" i="11"/>
  <c r="P2601" i="11"/>
  <c r="Q2601" i="11" s="1"/>
  <c r="O2601" i="11"/>
  <c r="P2585" i="11"/>
  <c r="Q2585" i="11" s="1"/>
  <c r="O2585" i="11"/>
  <c r="P2569" i="11"/>
  <c r="Q2569" i="11" s="1"/>
  <c r="O2569" i="11"/>
  <c r="P2553" i="11"/>
  <c r="Q2553" i="11" s="1"/>
  <c r="O2553" i="11"/>
  <c r="P2537" i="11"/>
  <c r="Q2537" i="11" s="1"/>
  <c r="O2537" i="11"/>
  <c r="P2521" i="11"/>
  <c r="Q2521" i="11" s="1"/>
  <c r="O2521" i="11"/>
  <c r="P2505" i="11"/>
  <c r="Q2505" i="11" s="1"/>
  <c r="O2505" i="11"/>
  <c r="P2489" i="11"/>
  <c r="Q2489" i="11" s="1"/>
  <c r="O2489" i="11"/>
  <c r="P2473" i="11"/>
  <c r="Q2473" i="11" s="1"/>
  <c r="O2473" i="11"/>
  <c r="P2457" i="11"/>
  <c r="Q2457" i="11" s="1"/>
  <c r="O2457" i="11"/>
  <c r="P2441" i="11"/>
  <c r="Q2441" i="11" s="1"/>
  <c r="O2441" i="11"/>
  <c r="P2425" i="11"/>
  <c r="Q2425" i="11" s="1"/>
  <c r="O2425" i="11"/>
  <c r="P2409" i="11"/>
  <c r="Q2409" i="11" s="1"/>
  <c r="O2409" i="11"/>
  <c r="P2393" i="11"/>
  <c r="Q2393" i="11" s="1"/>
  <c r="O2393" i="11"/>
  <c r="P2377" i="11"/>
  <c r="Q2377" i="11" s="1"/>
  <c r="O2377" i="11"/>
  <c r="P2361" i="11"/>
  <c r="Q2361" i="11" s="1"/>
  <c r="O2361" i="11"/>
  <c r="P2345" i="11"/>
  <c r="Q2345" i="11" s="1"/>
  <c r="O2345" i="11"/>
  <c r="P2329" i="11"/>
  <c r="Q2329" i="11" s="1"/>
  <c r="O2329" i="11"/>
  <c r="P2313" i="11"/>
  <c r="Q2313" i="11" s="1"/>
  <c r="O2313" i="11"/>
  <c r="P2297" i="11"/>
  <c r="Q2297" i="11" s="1"/>
  <c r="O2297" i="11"/>
  <c r="P2281" i="11"/>
  <c r="Q2281" i="11" s="1"/>
  <c r="O2281" i="11"/>
  <c r="P2265" i="11"/>
  <c r="Q2265" i="11" s="1"/>
  <c r="O2265" i="11"/>
  <c r="P2249" i="11"/>
  <c r="Q2249" i="11" s="1"/>
  <c r="O2249" i="11"/>
  <c r="P2233" i="11"/>
  <c r="Q2233" i="11" s="1"/>
  <c r="O2233" i="11"/>
  <c r="P2217" i="11"/>
  <c r="Q2217" i="11" s="1"/>
  <c r="O2217" i="11"/>
  <c r="P2201" i="11"/>
  <c r="Q2201" i="11" s="1"/>
  <c r="O2201" i="11"/>
  <c r="P2185" i="11"/>
  <c r="Q2185" i="11" s="1"/>
  <c r="O2185" i="11"/>
  <c r="P2169" i="11"/>
  <c r="Q2169" i="11" s="1"/>
  <c r="O2169" i="11"/>
  <c r="P2153" i="11"/>
  <c r="Q2153" i="11" s="1"/>
  <c r="O2153" i="11"/>
  <c r="P2137" i="11"/>
  <c r="Q2137" i="11" s="1"/>
  <c r="O2137" i="11"/>
  <c r="P2121" i="11"/>
  <c r="Q2121" i="11" s="1"/>
  <c r="O2121" i="11"/>
  <c r="P2105" i="11"/>
  <c r="Q2105" i="11" s="1"/>
  <c r="O2105" i="11"/>
  <c r="P2089" i="11"/>
  <c r="Q2089" i="11" s="1"/>
  <c r="O2089" i="11"/>
  <c r="P2073" i="11"/>
  <c r="Q2073" i="11" s="1"/>
  <c r="O2073" i="11"/>
  <c r="P2057" i="11"/>
  <c r="Q2057" i="11" s="1"/>
  <c r="O2057" i="11"/>
  <c r="P2041" i="11"/>
  <c r="Q2041" i="11" s="1"/>
  <c r="O2041" i="11"/>
  <c r="P2025" i="11"/>
  <c r="Q2025" i="11" s="1"/>
  <c r="O2025" i="11"/>
  <c r="P2009" i="11"/>
  <c r="Q2009" i="11" s="1"/>
  <c r="O2009" i="11"/>
  <c r="P1993" i="11"/>
  <c r="Q1993" i="11" s="1"/>
  <c r="O1993" i="11"/>
  <c r="P1977" i="11"/>
  <c r="Q1977" i="11" s="1"/>
  <c r="O1977" i="11"/>
  <c r="P1961" i="11"/>
  <c r="Q1961" i="11" s="1"/>
  <c r="O1961" i="11"/>
  <c r="P1945" i="11"/>
  <c r="Q1945" i="11" s="1"/>
  <c r="O1945" i="11"/>
  <c r="P1929" i="11"/>
  <c r="Q1929" i="11" s="1"/>
  <c r="O1929" i="11"/>
  <c r="P1913" i="11"/>
  <c r="Q1913" i="11" s="1"/>
  <c r="O1913" i="11"/>
  <c r="P1897" i="11"/>
  <c r="Q1897" i="11" s="1"/>
  <c r="O1897" i="11"/>
  <c r="P1881" i="11"/>
  <c r="Q1881" i="11" s="1"/>
  <c r="O1881" i="11"/>
  <c r="P1865" i="11"/>
  <c r="Q1865" i="11" s="1"/>
  <c r="O1865" i="11"/>
  <c r="P1849" i="11"/>
  <c r="Q1849" i="11" s="1"/>
  <c r="O1849" i="11"/>
  <c r="P1833" i="11"/>
  <c r="Q1833" i="11" s="1"/>
  <c r="O1833" i="11"/>
  <c r="P1817" i="11"/>
  <c r="Q1817" i="11" s="1"/>
  <c r="O1817" i="11"/>
  <c r="P1801" i="11"/>
  <c r="Q1801" i="11" s="1"/>
  <c r="O1801" i="11"/>
  <c r="P1785" i="11"/>
  <c r="Q1785" i="11" s="1"/>
  <c r="O1785" i="11"/>
  <c r="P1769" i="11"/>
  <c r="Q1769" i="11" s="1"/>
  <c r="O1769" i="11"/>
  <c r="P1753" i="11"/>
  <c r="Q1753" i="11" s="1"/>
  <c r="O1753" i="11"/>
  <c r="P1737" i="11"/>
  <c r="Q1737" i="11" s="1"/>
  <c r="O1737" i="11"/>
  <c r="P1721" i="11"/>
  <c r="Q1721" i="11" s="1"/>
  <c r="O1721" i="11"/>
  <c r="P1705" i="11"/>
  <c r="Q1705" i="11" s="1"/>
  <c r="O1705" i="11"/>
  <c r="P1689" i="11"/>
  <c r="Q1689" i="11" s="1"/>
  <c r="O1689" i="11"/>
  <c r="P1673" i="11"/>
  <c r="Q1673" i="11" s="1"/>
  <c r="O1673" i="11"/>
  <c r="P1657" i="11"/>
  <c r="Q1657" i="11" s="1"/>
  <c r="O1657" i="11"/>
  <c r="P1641" i="11"/>
  <c r="Q1641" i="11" s="1"/>
  <c r="O1641" i="11"/>
  <c r="P1625" i="11"/>
  <c r="Q1625" i="11" s="1"/>
  <c r="O1625" i="11"/>
  <c r="P1609" i="11"/>
  <c r="Q1609" i="11" s="1"/>
  <c r="O1609" i="11"/>
  <c r="P1593" i="11"/>
  <c r="Q1593" i="11" s="1"/>
  <c r="O1593" i="11"/>
  <c r="P1577" i="11"/>
  <c r="Q1577" i="11" s="1"/>
  <c r="O1577" i="11"/>
  <c r="P1561" i="11"/>
  <c r="Q1561" i="11" s="1"/>
  <c r="O1561" i="11"/>
  <c r="P1545" i="11"/>
  <c r="Q1545" i="11" s="1"/>
  <c r="O1545" i="11"/>
  <c r="P1529" i="11"/>
  <c r="Q1529" i="11" s="1"/>
  <c r="O1529" i="11"/>
  <c r="P1513" i="11"/>
  <c r="Q1513" i="11" s="1"/>
  <c r="O1513" i="11"/>
  <c r="P1497" i="11"/>
  <c r="Q1497" i="11" s="1"/>
  <c r="O1497" i="11"/>
  <c r="P1481" i="11"/>
  <c r="Q1481" i="11" s="1"/>
  <c r="O1481" i="11"/>
  <c r="P1465" i="11"/>
  <c r="Q1465" i="11" s="1"/>
  <c r="O1465" i="11"/>
  <c r="P1449" i="11"/>
  <c r="Q1449" i="11" s="1"/>
  <c r="O1449" i="11"/>
  <c r="P1433" i="11"/>
  <c r="Q1433" i="11" s="1"/>
  <c r="O1433" i="11"/>
  <c r="P1417" i="11"/>
  <c r="Q1417" i="11" s="1"/>
  <c r="O1417" i="11"/>
  <c r="P1401" i="11"/>
  <c r="Q1401" i="11" s="1"/>
  <c r="O1401" i="11"/>
  <c r="P1385" i="11"/>
  <c r="Q1385" i="11" s="1"/>
  <c r="O1385" i="11"/>
  <c r="P1369" i="11"/>
  <c r="Q1369" i="11" s="1"/>
  <c r="O1369" i="11"/>
  <c r="P1353" i="11"/>
  <c r="Q1353" i="11" s="1"/>
  <c r="O1353" i="11"/>
  <c r="P1337" i="11"/>
  <c r="Q1337" i="11" s="1"/>
  <c r="O1337" i="11"/>
  <c r="P1321" i="11"/>
  <c r="Q1321" i="11" s="1"/>
  <c r="O1321" i="11"/>
  <c r="P1305" i="11"/>
  <c r="Q1305" i="11" s="1"/>
  <c r="O1305" i="11"/>
  <c r="P1289" i="11"/>
  <c r="Q1289" i="11" s="1"/>
  <c r="O1289" i="11"/>
  <c r="P1273" i="11"/>
  <c r="Q1273" i="11" s="1"/>
  <c r="O1273" i="11"/>
  <c r="P1257" i="11"/>
  <c r="Q1257" i="11" s="1"/>
  <c r="O1257" i="11"/>
  <c r="P1241" i="11"/>
  <c r="Q1241" i="11" s="1"/>
  <c r="O1241" i="11"/>
  <c r="P1225" i="11"/>
  <c r="Q1225" i="11" s="1"/>
  <c r="O1225" i="11"/>
  <c r="P1209" i="11"/>
  <c r="Q1209" i="11" s="1"/>
  <c r="O1209" i="11"/>
  <c r="P1193" i="11"/>
  <c r="Q1193" i="11" s="1"/>
  <c r="O1193" i="11"/>
  <c r="P1177" i="11"/>
  <c r="Q1177" i="11" s="1"/>
  <c r="O1177" i="11"/>
  <c r="P1161" i="11"/>
  <c r="Q1161" i="11" s="1"/>
  <c r="O1161" i="11"/>
  <c r="P1145" i="11"/>
  <c r="Q1145" i="11" s="1"/>
  <c r="O1145" i="11"/>
  <c r="P1129" i="11"/>
  <c r="Q1129" i="11" s="1"/>
  <c r="O1129" i="11"/>
  <c r="P1113" i="11"/>
  <c r="Q1113" i="11" s="1"/>
  <c r="O1113" i="11"/>
  <c r="P1097" i="11"/>
  <c r="Q1097" i="11" s="1"/>
  <c r="O1097" i="11"/>
  <c r="P1081" i="11"/>
  <c r="Q1081" i="11" s="1"/>
  <c r="O1081" i="11"/>
  <c r="P1065" i="11"/>
  <c r="Q1065" i="11" s="1"/>
  <c r="O1065" i="11"/>
  <c r="P1049" i="11"/>
  <c r="Q1049" i="11" s="1"/>
  <c r="O1049" i="11"/>
  <c r="P1033" i="11"/>
  <c r="Q1033" i="11" s="1"/>
  <c r="O1033" i="11"/>
  <c r="P1017" i="11"/>
  <c r="Q1017" i="11" s="1"/>
  <c r="O1017" i="11"/>
  <c r="P1001" i="11"/>
  <c r="Q1001" i="11" s="1"/>
  <c r="O1001" i="11"/>
  <c r="P985" i="11"/>
  <c r="Q985" i="11" s="1"/>
  <c r="O985" i="11"/>
  <c r="P969" i="11"/>
  <c r="Q969" i="11" s="1"/>
  <c r="O969" i="11"/>
  <c r="P953" i="11"/>
  <c r="Q953" i="11" s="1"/>
  <c r="O953" i="11"/>
  <c r="P937" i="11"/>
  <c r="Q937" i="11" s="1"/>
  <c r="O937" i="11"/>
  <c r="P921" i="11"/>
  <c r="Q921" i="11" s="1"/>
  <c r="O921" i="11"/>
  <c r="P905" i="11"/>
  <c r="Q905" i="11" s="1"/>
  <c r="O905" i="11"/>
  <c r="P889" i="11"/>
  <c r="Q889" i="11" s="1"/>
  <c r="O889" i="11"/>
  <c r="P873" i="11"/>
  <c r="Q873" i="11" s="1"/>
  <c r="O873" i="11"/>
  <c r="P857" i="11"/>
  <c r="Q857" i="11" s="1"/>
  <c r="O857" i="11"/>
  <c r="P841" i="11"/>
  <c r="Q841" i="11" s="1"/>
  <c r="O841" i="11"/>
  <c r="P825" i="11"/>
  <c r="Q825" i="11" s="1"/>
  <c r="O825" i="11"/>
  <c r="P809" i="11"/>
  <c r="Q809" i="11" s="1"/>
  <c r="O809" i="11"/>
  <c r="P793" i="11"/>
  <c r="Q793" i="11" s="1"/>
  <c r="O793" i="11"/>
  <c r="P777" i="11"/>
  <c r="Q777" i="11" s="1"/>
  <c r="O777" i="11"/>
  <c r="P761" i="11"/>
  <c r="Q761" i="11" s="1"/>
  <c r="O761" i="11"/>
  <c r="P745" i="11"/>
  <c r="Q745" i="11" s="1"/>
  <c r="O745" i="11"/>
  <c r="P729" i="11"/>
  <c r="Q729" i="11" s="1"/>
  <c r="O729" i="11"/>
  <c r="P713" i="11"/>
  <c r="Q713" i="11" s="1"/>
  <c r="O713" i="11"/>
  <c r="P697" i="11"/>
  <c r="Q697" i="11" s="1"/>
  <c r="O697" i="11"/>
  <c r="P681" i="11"/>
  <c r="Q681" i="11" s="1"/>
  <c r="O681" i="11"/>
  <c r="P665" i="11"/>
  <c r="Q665" i="11" s="1"/>
  <c r="O665" i="11"/>
  <c r="P649" i="11"/>
  <c r="Q649" i="11" s="1"/>
  <c r="O649" i="11"/>
  <c r="P633" i="11"/>
  <c r="Q633" i="11" s="1"/>
  <c r="O633" i="11"/>
  <c r="P617" i="11"/>
  <c r="Q617" i="11" s="1"/>
  <c r="O617" i="11"/>
  <c r="P601" i="11"/>
  <c r="Q601" i="11" s="1"/>
  <c r="O601" i="11"/>
  <c r="P585" i="11"/>
  <c r="Q585" i="11" s="1"/>
  <c r="O585" i="11"/>
  <c r="P569" i="11"/>
  <c r="Q569" i="11" s="1"/>
  <c r="O569" i="11"/>
  <c r="P553" i="11"/>
  <c r="Q553" i="11" s="1"/>
  <c r="O553" i="11"/>
  <c r="P537" i="11"/>
  <c r="Q537" i="11" s="1"/>
  <c r="O537" i="11"/>
  <c r="P521" i="11"/>
  <c r="Q521" i="11" s="1"/>
  <c r="O521" i="11"/>
  <c r="P505" i="11"/>
  <c r="Q505" i="11" s="1"/>
  <c r="O505" i="11"/>
  <c r="P489" i="11"/>
  <c r="Q489" i="11" s="1"/>
  <c r="O489" i="11"/>
  <c r="P473" i="11"/>
  <c r="Q473" i="11" s="1"/>
  <c r="O473" i="11"/>
  <c r="P457" i="11"/>
  <c r="Q457" i="11" s="1"/>
  <c r="O457" i="11"/>
  <c r="P441" i="11"/>
  <c r="Q441" i="11" s="1"/>
  <c r="O441" i="11"/>
  <c r="P425" i="11"/>
  <c r="Q425" i="11" s="1"/>
  <c r="O425" i="11"/>
  <c r="P409" i="11"/>
  <c r="Q409" i="11" s="1"/>
  <c r="O409" i="11"/>
  <c r="P393" i="11"/>
  <c r="Q393" i="11" s="1"/>
  <c r="O393" i="11"/>
  <c r="P377" i="11"/>
  <c r="Q377" i="11" s="1"/>
  <c r="O377" i="11"/>
  <c r="P361" i="11"/>
  <c r="Q361" i="11" s="1"/>
  <c r="O361" i="11"/>
  <c r="P345" i="11"/>
  <c r="Q345" i="11" s="1"/>
  <c r="O345" i="11"/>
  <c r="P329" i="11"/>
  <c r="Q329" i="11" s="1"/>
  <c r="O329" i="11"/>
  <c r="P313" i="11"/>
  <c r="Q313" i="11" s="1"/>
  <c r="O313" i="11"/>
  <c r="P297" i="11"/>
  <c r="Q297" i="11" s="1"/>
  <c r="O297" i="11"/>
  <c r="P281" i="11"/>
  <c r="Q281" i="11" s="1"/>
  <c r="O281" i="11"/>
  <c r="P265" i="11"/>
  <c r="Q265" i="11" s="1"/>
  <c r="O265" i="11"/>
  <c r="P249" i="11"/>
  <c r="Q249" i="11" s="1"/>
  <c r="O249" i="11"/>
  <c r="P233" i="11"/>
  <c r="Q233" i="11" s="1"/>
  <c r="O233" i="11"/>
  <c r="P217" i="11"/>
  <c r="Q217" i="11" s="1"/>
  <c r="O217" i="11"/>
  <c r="P201" i="11"/>
  <c r="Q201" i="11" s="1"/>
  <c r="O201" i="11"/>
  <c r="P185" i="11"/>
  <c r="Q185" i="11" s="1"/>
  <c r="O185" i="11"/>
  <c r="P169" i="11"/>
  <c r="Q169" i="11" s="1"/>
  <c r="O169" i="11"/>
  <c r="P153" i="11"/>
  <c r="Q153" i="11" s="1"/>
  <c r="O153" i="11"/>
  <c r="P137" i="11"/>
  <c r="Q137" i="11" s="1"/>
  <c r="O137" i="11"/>
  <c r="P121" i="11"/>
  <c r="Q121" i="11" s="1"/>
  <c r="O121" i="11"/>
  <c r="P105" i="11"/>
  <c r="Q105" i="11" s="1"/>
  <c r="O105" i="11"/>
  <c r="P89" i="11"/>
  <c r="Q89" i="11" s="1"/>
  <c r="O89" i="11"/>
  <c r="P8248" i="11"/>
  <c r="Q8248" i="11" s="1"/>
  <c r="O8248" i="11"/>
  <c r="P8232" i="11"/>
  <c r="Q8232" i="11" s="1"/>
  <c r="O8232" i="11"/>
  <c r="P8216" i="11"/>
  <c r="Q8216" i="11" s="1"/>
  <c r="O8216" i="11"/>
  <c r="P8200" i="11"/>
  <c r="Q8200" i="11" s="1"/>
  <c r="O8200" i="11"/>
  <c r="P8184" i="11"/>
  <c r="Q8184" i="11" s="1"/>
  <c r="O8184" i="11"/>
  <c r="P8168" i="11"/>
  <c r="Q8168" i="11" s="1"/>
  <c r="O8168" i="11"/>
  <c r="P8152" i="11"/>
  <c r="Q8152" i="11" s="1"/>
  <c r="O8152" i="11"/>
  <c r="P8136" i="11"/>
  <c r="Q8136" i="11" s="1"/>
  <c r="O8136" i="11"/>
  <c r="P8120" i="11"/>
  <c r="Q8120" i="11" s="1"/>
  <c r="O8120" i="11"/>
  <c r="P8104" i="11"/>
  <c r="Q8104" i="11" s="1"/>
  <c r="O8104" i="11"/>
  <c r="P8088" i="11"/>
  <c r="Q8088" i="11" s="1"/>
  <c r="O8088" i="11"/>
  <c r="P8072" i="11"/>
  <c r="Q8072" i="11" s="1"/>
  <c r="O8072" i="11"/>
  <c r="P8056" i="11"/>
  <c r="Q8056" i="11" s="1"/>
  <c r="O8056" i="11"/>
  <c r="P8040" i="11"/>
  <c r="Q8040" i="11" s="1"/>
  <c r="O8040" i="11"/>
  <c r="P8024" i="11"/>
  <c r="Q8024" i="11" s="1"/>
  <c r="O8024" i="11"/>
  <c r="P8008" i="11"/>
  <c r="Q8008" i="11" s="1"/>
  <c r="O8008" i="11"/>
  <c r="P7992" i="11"/>
  <c r="Q7992" i="11" s="1"/>
  <c r="O7992" i="11"/>
  <c r="P7976" i="11"/>
  <c r="Q7976" i="11" s="1"/>
  <c r="O7976" i="11"/>
  <c r="P7960" i="11"/>
  <c r="Q7960" i="11" s="1"/>
  <c r="O7960" i="11"/>
  <c r="P7944" i="11"/>
  <c r="Q7944" i="11" s="1"/>
  <c r="O7944" i="11"/>
  <c r="P7928" i="11"/>
  <c r="Q7928" i="11" s="1"/>
  <c r="O7928" i="11"/>
  <c r="P7912" i="11"/>
  <c r="Q7912" i="11" s="1"/>
  <c r="O7912" i="11"/>
  <c r="P7896" i="11"/>
  <c r="Q7896" i="11" s="1"/>
  <c r="O7896" i="11"/>
  <c r="P7880" i="11"/>
  <c r="Q7880" i="11" s="1"/>
  <c r="O7880" i="11"/>
  <c r="P7864" i="11"/>
  <c r="Q7864" i="11" s="1"/>
  <c r="O7864" i="11"/>
  <c r="P7848" i="11"/>
  <c r="Q7848" i="11" s="1"/>
  <c r="O7848" i="11"/>
  <c r="P7832" i="11"/>
  <c r="Q7832" i="11" s="1"/>
  <c r="O7832" i="11"/>
  <c r="P7816" i="11"/>
  <c r="Q7816" i="11" s="1"/>
  <c r="O7816" i="11"/>
  <c r="P7800" i="11"/>
  <c r="Q7800" i="11" s="1"/>
  <c r="O7800" i="11"/>
  <c r="P7784" i="11"/>
  <c r="Q7784" i="11" s="1"/>
  <c r="O7784" i="11"/>
  <c r="P7768" i="11"/>
  <c r="Q7768" i="11" s="1"/>
  <c r="O7768" i="11"/>
  <c r="P7752" i="11"/>
  <c r="Q7752" i="11" s="1"/>
  <c r="O7752" i="11"/>
  <c r="P7736" i="11"/>
  <c r="Q7736" i="11" s="1"/>
  <c r="O7736" i="11"/>
  <c r="P7720" i="11"/>
  <c r="Q7720" i="11" s="1"/>
  <c r="O7720" i="11"/>
  <c r="P7704" i="11"/>
  <c r="Q7704" i="11" s="1"/>
  <c r="O7704" i="11"/>
  <c r="P7688" i="11"/>
  <c r="Q7688" i="11" s="1"/>
  <c r="O7688" i="11"/>
  <c r="P7672" i="11"/>
  <c r="Q7672" i="11" s="1"/>
  <c r="O7672" i="11"/>
  <c r="P7656" i="11"/>
  <c r="Q7656" i="11" s="1"/>
  <c r="O7656" i="11"/>
  <c r="P7640" i="11"/>
  <c r="Q7640" i="11" s="1"/>
  <c r="O7640" i="11"/>
  <c r="P7624" i="11"/>
  <c r="Q7624" i="11" s="1"/>
  <c r="O7624" i="11"/>
  <c r="P7608" i="11"/>
  <c r="Q7608" i="11" s="1"/>
  <c r="O7608" i="11"/>
  <c r="P7592" i="11"/>
  <c r="Q7592" i="11" s="1"/>
  <c r="O7592" i="11"/>
  <c r="P7576" i="11"/>
  <c r="Q7576" i="11" s="1"/>
  <c r="O7576" i="11"/>
  <c r="P7560" i="11"/>
  <c r="Q7560" i="11" s="1"/>
  <c r="O7560" i="11"/>
  <c r="P7544" i="11"/>
  <c r="Q7544" i="11" s="1"/>
  <c r="O7544" i="11"/>
  <c r="P7528" i="11"/>
  <c r="Q7528" i="11" s="1"/>
  <c r="O7528" i="11"/>
  <c r="P7512" i="11"/>
  <c r="Q7512" i="11" s="1"/>
  <c r="O7512" i="11"/>
  <c r="P7496" i="11"/>
  <c r="Q7496" i="11" s="1"/>
  <c r="O7496" i="11"/>
  <c r="P7480" i="11"/>
  <c r="Q7480" i="11" s="1"/>
  <c r="O7480" i="11"/>
  <c r="P7464" i="11"/>
  <c r="Q7464" i="11" s="1"/>
  <c r="O7464" i="11"/>
  <c r="P7448" i="11"/>
  <c r="Q7448" i="11" s="1"/>
  <c r="O7448" i="11"/>
  <c r="P7432" i="11"/>
  <c r="Q7432" i="11" s="1"/>
  <c r="O7432" i="11"/>
  <c r="P7416" i="11"/>
  <c r="Q7416" i="11" s="1"/>
  <c r="O7416" i="11"/>
  <c r="P7400" i="11"/>
  <c r="Q7400" i="11" s="1"/>
  <c r="O7400" i="11"/>
  <c r="P7384" i="11"/>
  <c r="Q7384" i="11" s="1"/>
  <c r="O7384" i="11"/>
  <c r="P7368" i="11"/>
  <c r="Q7368" i="11" s="1"/>
  <c r="O7368" i="11"/>
  <c r="P7352" i="11"/>
  <c r="Q7352" i="11" s="1"/>
  <c r="O7352" i="11"/>
  <c r="P7336" i="11"/>
  <c r="Q7336" i="11" s="1"/>
  <c r="O7336" i="11"/>
  <c r="P7320" i="11"/>
  <c r="Q7320" i="11" s="1"/>
  <c r="O7320" i="11"/>
  <c r="P7304" i="11"/>
  <c r="Q7304" i="11" s="1"/>
  <c r="O7304" i="11"/>
  <c r="P7288" i="11"/>
  <c r="Q7288" i="11" s="1"/>
  <c r="O7288" i="11"/>
  <c r="P7272" i="11"/>
  <c r="Q7272" i="11" s="1"/>
  <c r="O7272" i="11"/>
  <c r="P7256" i="11"/>
  <c r="Q7256" i="11" s="1"/>
  <c r="O7256" i="11"/>
  <c r="P7240" i="11"/>
  <c r="Q7240" i="11" s="1"/>
  <c r="O7240" i="11"/>
  <c r="P7224" i="11"/>
  <c r="Q7224" i="11" s="1"/>
  <c r="O7224" i="11"/>
  <c r="P7208" i="11"/>
  <c r="Q7208" i="11" s="1"/>
  <c r="O7208" i="11"/>
  <c r="P7192" i="11"/>
  <c r="Q7192" i="11" s="1"/>
  <c r="O7192" i="11"/>
  <c r="P7176" i="11"/>
  <c r="Q7176" i="11" s="1"/>
  <c r="O7176" i="11"/>
  <c r="P7160" i="11"/>
  <c r="Q7160" i="11" s="1"/>
  <c r="O7160" i="11"/>
  <c r="P7144" i="11"/>
  <c r="Q7144" i="11" s="1"/>
  <c r="O7144" i="11"/>
  <c r="P7128" i="11"/>
  <c r="Q7128" i="11" s="1"/>
  <c r="O7128" i="11"/>
  <c r="P7112" i="11"/>
  <c r="Q7112" i="11" s="1"/>
  <c r="O7112" i="11"/>
  <c r="P7096" i="11"/>
  <c r="Q7096" i="11" s="1"/>
  <c r="O7096" i="11"/>
  <c r="P7080" i="11"/>
  <c r="Q7080" i="11" s="1"/>
  <c r="O7080" i="11"/>
  <c r="P7064" i="11"/>
  <c r="Q7064" i="11" s="1"/>
  <c r="O7064" i="11"/>
  <c r="P7048" i="11"/>
  <c r="Q7048" i="11" s="1"/>
  <c r="O7048" i="11"/>
  <c r="P7032" i="11"/>
  <c r="Q7032" i="11" s="1"/>
  <c r="O7032" i="11"/>
  <c r="P7016" i="11"/>
  <c r="Q7016" i="11" s="1"/>
  <c r="O7016" i="11"/>
  <c r="P7000" i="11"/>
  <c r="Q7000" i="11" s="1"/>
  <c r="O7000" i="11"/>
  <c r="P6984" i="11"/>
  <c r="Q6984" i="11" s="1"/>
  <c r="O6984" i="11"/>
  <c r="P6968" i="11"/>
  <c r="Q6968" i="11" s="1"/>
  <c r="O6968" i="11"/>
  <c r="P6952" i="11"/>
  <c r="Q6952" i="11" s="1"/>
  <c r="O6952" i="11"/>
  <c r="P6936" i="11"/>
  <c r="Q6936" i="11" s="1"/>
  <c r="O6936" i="11"/>
  <c r="P6920" i="11"/>
  <c r="Q6920" i="11" s="1"/>
  <c r="O6920" i="11"/>
  <c r="P6904" i="11"/>
  <c r="Q6904" i="11" s="1"/>
  <c r="O6904" i="11"/>
  <c r="P6888" i="11"/>
  <c r="Q6888" i="11" s="1"/>
  <c r="O6888" i="11"/>
  <c r="P6872" i="11"/>
  <c r="Q6872" i="11" s="1"/>
  <c r="O6872" i="11"/>
  <c r="P6856" i="11"/>
  <c r="Q6856" i="11" s="1"/>
  <c r="O6856" i="11"/>
  <c r="P6840" i="11"/>
  <c r="Q6840" i="11" s="1"/>
  <c r="O6840" i="11"/>
  <c r="P6824" i="11"/>
  <c r="Q6824" i="11" s="1"/>
  <c r="O6824" i="11"/>
  <c r="P6808" i="11"/>
  <c r="Q6808" i="11" s="1"/>
  <c r="O6808" i="11"/>
  <c r="P6792" i="11"/>
  <c r="Q6792" i="11" s="1"/>
  <c r="O6792" i="11"/>
  <c r="P6776" i="11"/>
  <c r="Q6776" i="11" s="1"/>
  <c r="O6776" i="11"/>
  <c r="P6760" i="11"/>
  <c r="Q6760" i="11" s="1"/>
  <c r="O6760" i="11"/>
  <c r="P6744" i="11"/>
  <c r="Q6744" i="11" s="1"/>
  <c r="O6744" i="11"/>
  <c r="P6728" i="11"/>
  <c r="Q6728" i="11" s="1"/>
  <c r="O6728" i="11"/>
  <c r="P6712" i="11"/>
  <c r="Q6712" i="11" s="1"/>
  <c r="O6712" i="11"/>
  <c r="P6696" i="11"/>
  <c r="Q6696" i="11" s="1"/>
  <c r="O6696" i="11"/>
  <c r="P6680" i="11"/>
  <c r="Q6680" i="11" s="1"/>
  <c r="O6680" i="11"/>
  <c r="P6664" i="11"/>
  <c r="Q6664" i="11" s="1"/>
  <c r="O6664" i="11"/>
  <c r="P6648" i="11"/>
  <c r="Q6648" i="11" s="1"/>
  <c r="O6648" i="11"/>
  <c r="P6632" i="11"/>
  <c r="Q6632" i="11" s="1"/>
  <c r="O6632" i="11"/>
  <c r="P6616" i="11"/>
  <c r="Q6616" i="11" s="1"/>
  <c r="O6616" i="11"/>
  <c r="P6600" i="11"/>
  <c r="Q6600" i="11" s="1"/>
  <c r="O6600" i="11"/>
  <c r="P6584" i="11"/>
  <c r="Q6584" i="11" s="1"/>
  <c r="O6584" i="11"/>
  <c r="P6568" i="11"/>
  <c r="Q6568" i="11" s="1"/>
  <c r="O6568" i="11"/>
  <c r="P6552" i="11"/>
  <c r="Q6552" i="11" s="1"/>
  <c r="O6552" i="11"/>
  <c r="P6536" i="11"/>
  <c r="Q6536" i="11" s="1"/>
  <c r="O6536" i="11"/>
  <c r="P6520" i="11"/>
  <c r="Q6520" i="11" s="1"/>
  <c r="O6520" i="11"/>
  <c r="P6504" i="11"/>
  <c r="Q6504" i="11" s="1"/>
  <c r="O6504" i="11"/>
  <c r="P6488" i="11"/>
  <c r="Q6488" i="11" s="1"/>
  <c r="O6488" i="11"/>
  <c r="P6472" i="11"/>
  <c r="Q6472" i="11" s="1"/>
  <c r="O6472" i="11"/>
  <c r="P6456" i="11"/>
  <c r="Q6456" i="11" s="1"/>
  <c r="O6456" i="11"/>
  <c r="P6440" i="11"/>
  <c r="Q6440" i="11" s="1"/>
  <c r="O6440" i="11"/>
  <c r="P6424" i="11"/>
  <c r="Q6424" i="11" s="1"/>
  <c r="O6424" i="11"/>
  <c r="P6408" i="11"/>
  <c r="Q6408" i="11" s="1"/>
  <c r="O6408" i="11"/>
  <c r="P6392" i="11"/>
  <c r="Q6392" i="11" s="1"/>
  <c r="O6392" i="11"/>
  <c r="P6376" i="11"/>
  <c r="Q6376" i="11" s="1"/>
  <c r="O6376" i="11"/>
  <c r="P6360" i="11"/>
  <c r="Q6360" i="11" s="1"/>
  <c r="O6360" i="11"/>
  <c r="P6344" i="11"/>
  <c r="Q6344" i="11" s="1"/>
  <c r="O6344" i="11"/>
  <c r="P6328" i="11"/>
  <c r="Q6328" i="11" s="1"/>
  <c r="O6328" i="11"/>
  <c r="P6312" i="11"/>
  <c r="Q6312" i="11" s="1"/>
  <c r="O6312" i="11"/>
  <c r="P6296" i="11"/>
  <c r="Q6296" i="11" s="1"/>
  <c r="O6296" i="11"/>
  <c r="P6280" i="11"/>
  <c r="Q6280" i="11" s="1"/>
  <c r="O6280" i="11"/>
  <c r="P6264" i="11"/>
  <c r="Q6264" i="11" s="1"/>
  <c r="O6264" i="11"/>
  <c r="P6248" i="11"/>
  <c r="Q6248" i="11" s="1"/>
  <c r="O6248" i="11"/>
  <c r="P6232" i="11"/>
  <c r="Q6232" i="11" s="1"/>
  <c r="O6232" i="11"/>
  <c r="P6216" i="11"/>
  <c r="Q6216" i="11" s="1"/>
  <c r="O6216" i="11"/>
  <c r="P6200" i="11"/>
  <c r="Q6200" i="11" s="1"/>
  <c r="O6200" i="11"/>
  <c r="P6184" i="11"/>
  <c r="Q6184" i="11" s="1"/>
  <c r="O6184" i="11"/>
  <c r="P6168" i="11"/>
  <c r="Q6168" i="11" s="1"/>
  <c r="O6168" i="11"/>
  <c r="P6152" i="11"/>
  <c r="Q6152" i="11" s="1"/>
  <c r="O6152" i="11"/>
  <c r="P6136" i="11"/>
  <c r="Q6136" i="11" s="1"/>
  <c r="O6136" i="11"/>
  <c r="P6120" i="11"/>
  <c r="Q6120" i="11" s="1"/>
  <c r="O6120" i="11"/>
  <c r="P6104" i="11"/>
  <c r="Q6104" i="11" s="1"/>
  <c r="O6104" i="11"/>
  <c r="P6088" i="11"/>
  <c r="Q6088" i="11" s="1"/>
  <c r="O6088" i="11"/>
  <c r="P6072" i="11"/>
  <c r="Q6072" i="11" s="1"/>
  <c r="O6072" i="11"/>
  <c r="P6056" i="11"/>
  <c r="Q6056" i="11" s="1"/>
  <c r="O6056" i="11"/>
  <c r="P6040" i="11"/>
  <c r="Q6040" i="11" s="1"/>
  <c r="O6040" i="11"/>
  <c r="P6024" i="11"/>
  <c r="Q6024" i="11" s="1"/>
  <c r="O6024" i="11"/>
  <c r="P6008" i="11"/>
  <c r="Q6008" i="11" s="1"/>
  <c r="O6008" i="11"/>
  <c r="P5992" i="11"/>
  <c r="Q5992" i="11" s="1"/>
  <c r="O5992" i="11"/>
  <c r="P5976" i="11"/>
  <c r="Q5976" i="11" s="1"/>
  <c r="O5976" i="11"/>
  <c r="P5960" i="11"/>
  <c r="Q5960" i="11" s="1"/>
  <c r="O5960" i="11"/>
  <c r="P5944" i="11"/>
  <c r="Q5944" i="11" s="1"/>
  <c r="O5944" i="11"/>
  <c r="P5928" i="11"/>
  <c r="Q5928" i="11" s="1"/>
  <c r="O5928" i="11"/>
  <c r="P5912" i="11"/>
  <c r="Q5912" i="11" s="1"/>
  <c r="O5912" i="11"/>
  <c r="P5896" i="11"/>
  <c r="Q5896" i="11" s="1"/>
  <c r="O5896" i="11"/>
  <c r="P5880" i="11"/>
  <c r="Q5880" i="11" s="1"/>
  <c r="O5880" i="11"/>
  <c r="P5864" i="11"/>
  <c r="Q5864" i="11" s="1"/>
  <c r="O5864" i="11"/>
  <c r="P5848" i="11"/>
  <c r="Q5848" i="11" s="1"/>
  <c r="O5848" i="11"/>
  <c r="P5832" i="11"/>
  <c r="Q5832" i="11" s="1"/>
  <c r="O5832" i="11"/>
  <c r="P5816" i="11"/>
  <c r="Q5816" i="11" s="1"/>
  <c r="O5816" i="11"/>
  <c r="P5800" i="11"/>
  <c r="Q5800" i="11" s="1"/>
  <c r="O5800" i="11"/>
  <c r="P5784" i="11"/>
  <c r="Q5784" i="11" s="1"/>
  <c r="O5784" i="11"/>
  <c r="P5768" i="11"/>
  <c r="Q5768" i="11" s="1"/>
  <c r="O5768" i="11"/>
  <c r="P5752" i="11"/>
  <c r="Q5752" i="11" s="1"/>
  <c r="O5752" i="11"/>
  <c r="P5736" i="11"/>
  <c r="Q5736" i="11" s="1"/>
  <c r="O5736" i="11"/>
  <c r="P5720" i="11"/>
  <c r="Q5720" i="11" s="1"/>
  <c r="O5720" i="11"/>
  <c r="P5704" i="11"/>
  <c r="Q5704" i="11" s="1"/>
  <c r="O5704" i="11"/>
  <c r="P5688" i="11"/>
  <c r="Q5688" i="11" s="1"/>
  <c r="O5688" i="11"/>
  <c r="P5672" i="11"/>
  <c r="Q5672" i="11" s="1"/>
  <c r="O5672" i="11"/>
  <c r="P5656" i="11"/>
  <c r="Q5656" i="11" s="1"/>
  <c r="O5656" i="11"/>
  <c r="P5640" i="11"/>
  <c r="Q5640" i="11" s="1"/>
  <c r="O5640" i="11"/>
  <c r="P5624" i="11"/>
  <c r="Q5624" i="11" s="1"/>
  <c r="O5624" i="11"/>
  <c r="P5608" i="11"/>
  <c r="Q5608" i="11" s="1"/>
  <c r="O5608" i="11"/>
  <c r="P5592" i="11"/>
  <c r="Q5592" i="11" s="1"/>
  <c r="O5592" i="11"/>
  <c r="P5576" i="11"/>
  <c r="Q5576" i="11" s="1"/>
  <c r="O5576" i="11"/>
  <c r="P5560" i="11"/>
  <c r="Q5560" i="11" s="1"/>
  <c r="O5560" i="11"/>
  <c r="P5544" i="11"/>
  <c r="Q5544" i="11" s="1"/>
  <c r="O5544" i="11"/>
  <c r="P5528" i="11"/>
  <c r="Q5528" i="11" s="1"/>
  <c r="O5528" i="11"/>
  <c r="P5512" i="11"/>
  <c r="Q5512" i="11" s="1"/>
  <c r="O5512" i="11"/>
  <c r="P5496" i="11"/>
  <c r="Q5496" i="11" s="1"/>
  <c r="O5496" i="11"/>
  <c r="P5480" i="11"/>
  <c r="Q5480" i="11" s="1"/>
  <c r="O5480" i="11"/>
  <c r="P5464" i="11"/>
  <c r="Q5464" i="11" s="1"/>
  <c r="O5464" i="11"/>
  <c r="P5448" i="11"/>
  <c r="Q5448" i="11" s="1"/>
  <c r="O5448" i="11"/>
  <c r="P5432" i="11"/>
  <c r="Q5432" i="11" s="1"/>
  <c r="O5432" i="11"/>
  <c r="P5416" i="11"/>
  <c r="Q5416" i="11" s="1"/>
  <c r="O5416" i="11"/>
  <c r="P5400" i="11"/>
  <c r="Q5400" i="11" s="1"/>
  <c r="O5400" i="11"/>
  <c r="P5384" i="11"/>
  <c r="Q5384" i="11" s="1"/>
  <c r="O5384" i="11"/>
  <c r="P5368" i="11"/>
  <c r="Q5368" i="11" s="1"/>
  <c r="O5368" i="11"/>
  <c r="P5352" i="11"/>
  <c r="Q5352" i="11" s="1"/>
  <c r="O5352" i="11"/>
  <c r="P5336" i="11"/>
  <c r="Q5336" i="11" s="1"/>
  <c r="O5336" i="11"/>
  <c r="P5320" i="11"/>
  <c r="Q5320" i="11" s="1"/>
  <c r="O5320" i="11"/>
  <c r="P5304" i="11"/>
  <c r="Q5304" i="11" s="1"/>
  <c r="O5304" i="11"/>
  <c r="P5288" i="11"/>
  <c r="Q5288" i="11" s="1"/>
  <c r="O5288" i="11"/>
  <c r="P5272" i="11"/>
  <c r="Q5272" i="11" s="1"/>
  <c r="O5272" i="11"/>
  <c r="P5256" i="11"/>
  <c r="Q5256" i="11" s="1"/>
  <c r="O5256" i="11"/>
  <c r="P5240" i="11"/>
  <c r="Q5240" i="11" s="1"/>
  <c r="O5240" i="11"/>
  <c r="P5224" i="11"/>
  <c r="Q5224" i="11" s="1"/>
  <c r="O5224" i="11"/>
  <c r="P5208" i="11"/>
  <c r="Q5208" i="11" s="1"/>
  <c r="O5208" i="11"/>
  <c r="P5192" i="11"/>
  <c r="Q5192" i="11" s="1"/>
  <c r="O5192" i="11"/>
  <c r="P5176" i="11"/>
  <c r="Q5176" i="11" s="1"/>
  <c r="O5176" i="11"/>
  <c r="P5160" i="11"/>
  <c r="Q5160" i="11" s="1"/>
  <c r="O5160" i="11"/>
  <c r="P5144" i="11"/>
  <c r="Q5144" i="11" s="1"/>
  <c r="O5144" i="11"/>
  <c r="P5128" i="11"/>
  <c r="Q5128" i="11" s="1"/>
  <c r="O5128" i="11"/>
  <c r="P5112" i="11"/>
  <c r="Q5112" i="11" s="1"/>
  <c r="O5112" i="11"/>
  <c r="P5096" i="11"/>
  <c r="Q5096" i="11" s="1"/>
  <c r="O5096" i="11"/>
  <c r="P5080" i="11"/>
  <c r="Q5080" i="11" s="1"/>
  <c r="O5080" i="11"/>
  <c r="P5064" i="11"/>
  <c r="Q5064" i="11" s="1"/>
  <c r="O5064" i="11"/>
  <c r="P5048" i="11"/>
  <c r="Q5048" i="11" s="1"/>
  <c r="O5048" i="11"/>
  <c r="P5032" i="11"/>
  <c r="Q5032" i="11" s="1"/>
  <c r="O5032" i="11"/>
  <c r="P5016" i="11"/>
  <c r="Q5016" i="11" s="1"/>
  <c r="O5016" i="11"/>
  <c r="P5000" i="11"/>
  <c r="Q5000" i="11" s="1"/>
  <c r="O5000" i="11"/>
  <c r="P4984" i="11"/>
  <c r="Q4984" i="11" s="1"/>
  <c r="O4984" i="11"/>
  <c r="P4968" i="11"/>
  <c r="Q4968" i="11" s="1"/>
  <c r="O4968" i="11"/>
  <c r="P4952" i="11"/>
  <c r="Q4952" i="11" s="1"/>
  <c r="O4952" i="11"/>
  <c r="P4936" i="11"/>
  <c r="Q4936" i="11" s="1"/>
  <c r="O4936" i="11"/>
  <c r="P4920" i="11"/>
  <c r="Q4920" i="11" s="1"/>
  <c r="O4920" i="11"/>
  <c r="P4904" i="11"/>
  <c r="Q4904" i="11" s="1"/>
  <c r="O4904" i="11"/>
  <c r="P4888" i="11"/>
  <c r="Q4888" i="11" s="1"/>
  <c r="O4888" i="11"/>
  <c r="P4872" i="11"/>
  <c r="Q4872" i="11" s="1"/>
  <c r="O4872" i="11"/>
  <c r="P4856" i="11"/>
  <c r="Q4856" i="11" s="1"/>
  <c r="O4856" i="11"/>
  <c r="P4840" i="11"/>
  <c r="Q4840" i="11" s="1"/>
  <c r="O4840" i="11"/>
  <c r="P4824" i="11"/>
  <c r="Q4824" i="11" s="1"/>
  <c r="O4824" i="11"/>
  <c r="P4808" i="11"/>
  <c r="Q4808" i="11" s="1"/>
  <c r="O4808" i="11"/>
  <c r="P4792" i="11"/>
  <c r="Q4792" i="11" s="1"/>
  <c r="O4792" i="11"/>
  <c r="P4776" i="11"/>
  <c r="Q4776" i="11" s="1"/>
  <c r="O4776" i="11"/>
  <c r="P4760" i="11"/>
  <c r="Q4760" i="11" s="1"/>
  <c r="O4760" i="11"/>
  <c r="P4744" i="11"/>
  <c r="Q4744" i="11" s="1"/>
  <c r="O4744" i="11"/>
  <c r="P4728" i="11"/>
  <c r="Q4728" i="11" s="1"/>
  <c r="O4728" i="11"/>
  <c r="P4712" i="11"/>
  <c r="Q4712" i="11" s="1"/>
  <c r="O4712" i="11"/>
  <c r="P4696" i="11"/>
  <c r="Q4696" i="11" s="1"/>
  <c r="O4696" i="11"/>
  <c r="P4680" i="11"/>
  <c r="Q4680" i="11" s="1"/>
  <c r="O4680" i="11"/>
  <c r="P4664" i="11"/>
  <c r="Q4664" i="11" s="1"/>
  <c r="O4664" i="11"/>
  <c r="P4648" i="11"/>
  <c r="Q4648" i="11" s="1"/>
  <c r="O4648" i="11"/>
  <c r="P4632" i="11"/>
  <c r="Q4632" i="11" s="1"/>
  <c r="O4632" i="11"/>
  <c r="P4616" i="11"/>
  <c r="Q4616" i="11" s="1"/>
  <c r="O4616" i="11"/>
  <c r="P4600" i="11"/>
  <c r="Q4600" i="11" s="1"/>
  <c r="O4600" i="11"/>
  <c r="P4584" i="11"/>
  <c r="Q4584" i="11" s="1"/>
  <c r="O4584" i="11"/>
  <c r="P4568" i="11"/>
  <c r="Q4568" i="11" s="1"/>
  <c r="O4568" i="11"/>
  <c r="P4552" i="11"/>
  <c r="Q4552" i="11" s="1"/>
  <c r="O4552" i="11"/>
  <c r="P4536" i="11"/>
  <c r="Q4536" i="11" s="1"/>
  <c r="O4536" i="11"/>
  <c r="P4520" i="11"/>
  <c r="Q4520" i="11" s="1"/>
  <c r="O4520" i="11"/>
  <c r="P4504" i="11"/>
  <c r="Q4504" i="11" s="1"/>
  <c r="O4504" i="11"/>
  <c r="P4488" i="11"/>
  <c r="Q4488" i="11" s="1"/>
  <c r="O4488" i="11"/>
  <c r="P4472" i="11"/>
  <c r="Q4472" i="11" s="1"/>
  <c r="O4472" i="11"/>
  <c r="P4456" i="11"/>
  <c r="Q4456" i="11" s="1"/>
  <c r="O4456" i="11"/>
  <c r="P4440" i="11"/>
  <c r="Q4440" i="11" s="1"/>
  <c r="O4440" i="11"/>
  <c r="P4424" i="11"/>
  <c r="Q4424" i="11" s="1"/>
  <c r="O4424" i="11"/>
  <c r="P4408" i="11"/>
  <c r="Q4408" i="11" s="1"/>
  <c r="O4408" i="11"/>
  <c r="P4392" i="11"/>
  <c r="Q4392" i="11" s="1"/>
  <c r="O4392" i="11"/>
  <c r="P4376" i="11"/>
  <c r="Q4376" i="11" s="1"/>
  <c r="O4376" i="11"/>
  <c r="P4360" i="11"/>
  <c r="Q4360" i="11" s="1"/>
  <c r="O4360" i="11"/>
  <c r="P4344" i="11"/>
  <c r="Q4344" i="11" s="1"/>
  <c r="O4344" i="11"/>
  <c r="P4328" i="11"/>
  <c r="Q4328" i="11" s="1"/>
  <c r="O4328" i="11"/>
  <c r="P4312" i="11"/>
  <c r="Q4312" i="11" s="1"/>
  <c r="O4312" i="11"/>
  <c r="P4296" i="11"/>
  <c r="Q4296" i="11" s="1"/>
  <c r="O4296" i="11"/>
  <c r="P4280" i="11"/>
  <c r="Q4280" i="11" s="1"/>
  <c r="O4280" i="11"/>
  <c r="P4264" i="11"/>
  <c r="Q4264" i="11" s="1"/>
  <c r="O4264" i="11"/>
  <c r="P4248" i="11"/>
  <c r="Q4248" i="11" s="1"/>
  <c r="O4248" i="11"/>
  <c r="P4232" i="11"/>
  <c r="Q4232" i="11" s="1"/>
  <c r="O4232" i="11"/>
  <c r="P4216" i="11"/>
  <c r="Q4216" i="11" s="1"/>
  <c r="O4216" i="11"/>
  <c r="P4200" i="11"/>
  <c r="Q4200" i="11" s="1"/>
  <c r="O4200" i="11"/>
  <c r="P4184" i="11"/>
  <c r="Q4184" i="11" s="1"/>
  <c r="O4184" i="11"/>
  <c r="P4168" i="11"/>
  <c r="Q4168" i="11" s="1"/>
  <c r="O4168" i="11"/>
  <c r="P4152" i="11"/>
  <c r="Q4152" i="11" s="1"/>
  <c r="O4152" i="11"/>
  <c r="P4136" i="11"/>
  <c r="Q4136" i="11" s="1"/>
  <c r="O4136" i="11"/>
  <c r="P4120" i="11"/>
  <c r="Q4120" i="11" s="1"/>
  <c r="O4120" i="11"/>
  <c r="P4104" i="11"/>
  <c r="Q4104" i="11" s="1"/>
  <c r="O4104" i="11"/>
  <c r="P4088" i="11"/>
  <c r="Q4088" i="11" s="1"/>
  <c r="O4088" i="11"/>
  <c r="P4072" i="11"/>
  <c r="Q4072" i="11" s="1"/>
  <c r="O4072" i="11"/>
  <c r="P4056" i="11"/>
  <c r="Q4056" i="11" s="1"/>
  <c r="O4056" i="11"/>
  <c r="P4040" i="11"/>
  <c r="Q4040" i="11" s="1"/>
  <c r="O4040" i="11"/>
  <c r="P4024" i="11"/>
  <c r="Q4024" i="11" s="1"/>
  <c r="O4024" i="11"/>
  <c r="P4008" i="11"/>
  <c r="Q4008" i="11" s="1"/>
  <c r="O4008" i="11"/>
  <c r="P3992" i="11"/>
  <c r="Q3992" i="11" s="1"/>
  <c r="O3992" i="11"/>
  <c r="P3976" i="11"/>
  <c r="Q3976" i="11" s="1"/>
  <c r="O3976" i="11"/>
  <c r="P3960" i="11"/>
  <c r="Q3960" i="11" s="1"/>
  <c r="O3960" i="11"/>
  <c r="P3944" i="11"/>
  <c r="Q3944" i="11" s="1"/>
  <c r="O3944" i="11"/>
  <c r="P3928" i="11"/>
  <c r="Q3928" i="11" s="1"/>
  <c r="O3928" i="11"/>
  <c r="P3912" i="11"/>
  <c r="Q3912" i="11" s="1"/>
  <c r="O3912" i="11"/>
  <c r="P3896" i="11"/>
  <c r="Q3896" i="11" s="1"/>
  <c r="O3896" i="11"/>
  <c r="P3880" i="11"/>
  <c r="Q3880" i="11" s="1"/>
  <c r="O3880" i="11"/>
  <c r="P3864" i="11"/>
  <c r="Q3864" i="11" s="1"/>
  <c r="O3864" i="11"/>
  <c r="P3848" i="11"/>
  <c r="Q3848" i="11" s="1"/>
  <c r="O3848" i="11"/>
  <c r="P3832" i="11"/>
  <c r="Q3832" i="11" s="1"/>
  <c r="O3832" i="11"/>
  <c r="P3816" i="11"/>
  <c r="Q3816" i="11" s="1"/>
  <c r="O3816" i="11"/>
  <c r="P3800" i="11"/>
  <c r="Q3800" i="11" s="1"/>
  <c r="O3800" i="11"/>
  <c r="P3784" i="11"/>
  <c r="Q3784" i="11" s="1"/>
  <c r="O3784" i="11"/>
  <c r="P3768" i="11"/>
  <c r="Q3768" i="11" s="1"/>
  <c r="O3768" i="11"/>
  <c r="P3752" i="11"/>
  <c r="Q3752" i="11" s="1"/>
  <c r="O3752" i="11"/>
  <c r="P3736" i="11"/>
  <c r="Q3736" i="11" s="1"/>
  <c r="O3736" i="11"/>
  <c r="P3720" i="11"/>
  <c r="Q3720" i="11" s="1"/>
  <c r="O3720" i="11"/>
  <c r="P3704" i="11"/>
  <c r="Q3704" i="11" s="1"/>
  <c r="O3704" i="11"/>
  <c r="P3688" i="11"/>
  <c r="Q3688" i="11" s="1"/>
  <c r="O3688" i="11"/>
  <c r="P3672" i="11"/>
  <c r="Q3672" i="11" s="1"/>
  <c r="O3672" i="11"/>
  <c r="P3656" i="11"/>
  <c r="Q3656" i="11" s="1"/>
  <c r="O3656" i="11"/>
  <c r="P3640" i="11"/>
  <c r="Q3640" i="11" s="1"/>
  <c r="O3640" i="11"/>
  <c r="P3624" i="11"/>
  <c r="Q3624" i="11" s="1"/>
  <c r="O3624" i="11"/>
  <c r="P3608" i="11"/>
  <c r="Q3608" i="11" s="1"/>
  <c r="O3608" i="11"/>
  <c r="P3592" i="11"/>
  <c r="Q3592" i="11" s="1"/>
  <c r="O3592" i="11"/>
  <c r="P3576" i="11"/>
  <c r="Q3576" i="11" s="1"/>
  <c r="O3576" i="11"/>
  <c r="P3560" i="11"/>
  <c r="Q3560" i="11" s="1"/>
  <c r="O3560" i="11"/>
  <c r="P3544" i="11"/>
  <c r="Q3544" i="11" s="1"/>
  <c r="O3544" i="11"/>
  <c r="P3528" i="11"/>
  <c r="Q3528" i="11" s="1"/>
  <c r="O3528" i="11"/>
  <c r="P3512" i="11"/>
  <c r="Q3512" i="11" s="1"/>
  <c r="O3512" i="11"/>
  <c r="P3496" i="11"/>
  <c r="Q3496" i="11" s="1"/>
  <c r="O3496" i="11"/>
  <c r="P3480" i="11"/>
  <c r="Q3480" i="11" s="1"/>
  <c r="O3480" i="11"/>
  <c r="P3464" i="11"/>
  <c r="Q3464" i="11" s="1"/>
  <c r="O3464" i="11"/>
  <c r="P3448" i="11"/>
  <c r="Q3448" i="11" s="1"/>
  <c r="O3448" i="11"/>
  <c r="P3432" i="11"/>
  <c r="Q3432" i="11" s="1"/>
  <c r="O3432" i="11"/>
  <c r="P3416" i="11"/>
  <c r="Q3416" i="11" s="1"/>
  <c r="O3416" i="11"/>
  <c r="P3400" i="11"/>
  <c r="Q3400" i="11" s="1"/>
  <c r="O3400" i="11"/>
  <c r="P3384" i="11"/>
  <c r="Q3384" i="11" s="1"/>
  <c r="O3384" i="11"/>
  <c r="P3368" i="11"/>
  <c r="Q3368" i="11" s="1"/>
  <c r="O3368" i="11"/>
  <c r="P3352" i="11"/>
  <c r="Q3352" i="11" s="1"/>
  <c r="O3352" i="11"/>
  <c r="P3336" i="11"/>
  <c r="Q3336" i="11" s="1"/>
  <c r="O3336" i="11"/>
  <c r="P3320" i="11"/>
  <c r="Q3320" i="11" s="1"/>
  <c r="O3320" i="11"/>
  <c r="P3304" i="11"/>
  <c r="Q3304" i="11" s="1"/>
  <c r="O3304" i="11"/>
  <c r="P3288" i="11"/>
  <c r="Q3288" i="11" s="1"/>
  <c r="O3288" i="11"/>
  <c r="P3272" i="11"/>
  <c r="Q3272" i="11" s="1"/>
  <c r="O3272" i="11"/>
  <c r="P3256" i="11"/>
  <c r="Q3256" i="11" s="1"/>
  <c r="O3256" i="11"/>
  <c r="P3240" i="11"/>
  <c r="Q3240" i="11" s="1"/>
  <c r="O3240" i="11"/>
  <c r="P3224" i="11"/>
  <c r="Q3224" i="11" s="1"/>
  <c r="O3224" i="11"/>
  <c r="P3208" i="11"/>
  <c r="Q3208" i="11" s="1"/>
  <c r="O3208" i="11"/>
  <c r="P3192" i="11"/>
  <c r="Q3192" i="11" s="1"/>
  <c r="O3192" i="11"/>
  <c r="P3176" i="11"/>
  <c r="Q3176" i="11" s="1"/>
  <c r="O3176" i="11"/>
  <c r="P3160" i="11"/>
  <c r="Q3160" i="11" s="1"/>
  <c r="O3160" i="11"/>
  <c r="P3144" i="11"/>
  <c r="Q3144" i="11" s="1"/>
  <c r="O3144" i="11"/>
  <c r="P3128" i="11"/>
  <c r="Q3128" i="11" s="1"/>
  <c r="O3128" i="11"/>
  <c r="P3112" i="11"/>
  <c r="Q3112" i="11" s="1"/>
  <c r="O3112" i="11"/>
  <c r="P3096" i="11"/>
  <c r="Q3096" i="11" s="1"/>
  <c r="O3096" i="11"/>
  <c r="P3080" i="11"/>
  <c r="Q3080" i="11" s="1"/>
  <c r="O3080" i="11"/>
  <c r="P3064" i="11"/>
  <c r="Q3064" i="11" s="1"/>
  <c r="O3064" i="11"/>
  <c r="P3048" i="11"/>
  <c r="Q3048" i="11" s="1"/>
  <c r="O3048" i="11"/>
  <c r="P3032" i="11"/>
  <c r="Q3032" i="11" s="1"/>
  <c r="O3032" i="11"/>
  <c r="P3016" i="11"/>
  <c r="Q3016" i="11" s="1"/>
  <c r="O3016" i="11"/>
  <c r="P3000" i="11"/>
  <c r="Q3000" i="11" s="1"/>
  <c r="O3000" i="11"/>
  <c r="P2984" i="11"/>
  <c r="Q2984" i="11" s="1"/>
  <c r="O2984" i="11"/>
  <c r="P2968" i="11"/>
  <c r="Q2968" i="11" s="1"/>
  <c r="O2968" i="11"/>
  <c r="P2952" i="11"/>
  <c r="Q2952" i="11" s="1"/>
  <c r="O2952" i="11"/>
  <c r="P2936" i="11"/>
  <c r="Q2936" i="11" s="1"/>
  <c r="O2936" i="11"/>
  <c r="P2920" i="11"/>
  <c r="Q2920" i="11" s="1"/>
  <c r="O2920" i="11"/>
  <c r="P2904" i="11"/>
  <c r="Q2904" i="11" s="1"/>
  <c r="O2904" i="11"/>
  <c r="P2888" i="11"/>
  <c r="Q2888" i="11" s="1"/>
  <c r="O2888" i="11"/>
  <c r="P2872" i="11"/>
  <c r="Q2872" i="11" s="1"/>
  <c r="O2872" i="11"/>
  <c r="P2856" i="11"/>
  <c r="Q2856" i="11" s="1"/>
  <c r="O2856" i="11"/>
  <c r="P2840" i="11"/>
  <c r="Q2840" i="11" s="1"/>
  <c r="O2840" i="11"/>
  <c r="P2824" i="11"/>
  <c r="Q2824" i="11" s="1"/>
  <c r="O2824" i="11"/>
  <c r="P2808" i="11"/>
  <c r="Q2808" i="11" s="1"/>
  <c r="O2808" i="11"/>
  <c r="P2792" i="11"/>
  <c r="Q2792" i="11" s="1"/>
  <c r="O2792" i="11"/>
  <c r="P2776" i="11"/>
  <c r="Q2776" i="11" s="1"/>
  <c r="O2776" i="11"/>
  <c r="P2760" i="11"/>
  <c r="Q2760" i="11" s="1"/>
  <c r="O2760" i="11"/>
  <c r="P2744" i="11"/>
  <c r="Q2744" i="11" s="1"/>
  <c r="O2744" i="11"/>
  <c r="P2728" i="11"/>
  <c r="Q2728" i="11" s="1"/>
  <c r="O2728" i="11"/>
  <c r="P2712" i="11"/>
  <c r="Q2712" i="11" s="1"/>
  <c r="O2712" i="11"/>
  <c r="P2696" i="11"/>
  <c r="Q2696" i="11" s="1"/>
  <c r="O2696" i="11"/>
  <c r="P2680" i="11"/>
  <c r="Q2680" i="11" s="1"/>
  <c r="O2680" i="11"/>
  <c r="P2664" i="11"/>
  <c r="Q2664" i="11" s="1"/>
  <c r="O2664" i="11"/>
  <c r="P2648" i="11"/>
  <c r="Q2648" i="11" s="1"/>
  <c r="O2648" i="11"/>
  <c r="P2632" i="11"/>
  <c r="Q2632" i="11" s="1"/>
  <c r="O2632" i="11"/>
  <c r="P2616" i="11"/>
  <c r="Q2616" i="11" s="1"/>
  <c r="O2616" i="11"/>
  <c r="P2600" i="11"/>
  <c r="Q2600" i="11" s="1"/>
  <c r="O2600" i="11"/>
  <c r="P2584" i="11"/>
  <c r="Q2584" i="11" s="1"/>
  <c r="O2584" i="11"/>
  <c r="P2568" i="11"/>
  <c r="Q2568" i="11" s="1"/>
  <c r="O2568" i="11"/>
  <c r="P2552" i="11"/>
  <c r="Q2552" i="11" s="1"/>
  <c r="O2552" i="11"/>
  <c r="P2536" i="11"/>
  <c r="Q2536" i="11" s="1"/>
  <c r="O2536" i="11"/>
  <c r="P2520" i="11"/>
  <c r="Q2520" i="11" s="1"/>
  <c r="O2520" i="11"/>
  <c r="P2504" i="11"/>
  <c r="Q2504" i="11" s="1"/>
  <c r="O2504" i="11"/>
  <c r="P2488" i="11"/>
  <c r="Q2488" i="11" s="1"/>
  <c r="O2488" i="11"/>
  <c r="P2472" i="11"/>
  <c r="Q2472" i="11" s="1"/>
  <c r="O2472" i="11"/>
  <c r="P2456" i="11"/>
  <c r="Q2456" i="11" s="1"/>
  <c r="O2456" i="11"/>
  <c r="P2440" i="11"/>
  <c r="Q2440" i="11" s="1"/>
  <c r="O2440" i="11"/>
  <c r="P2424" i="11"/>
  <c r="Q2424" i="11" s="1"/>
  <c r="O2424" i="11"/>
  <c r="P2408" i="11"/>
  <c r="Q2408" i="11" s="1"/>
  <c r="O2408" i="11"/>
  <c r="P2392" i="11"/>
  <c r="Q2392" i="11" s="1"/>
  <c r="O2392" i="11"/>
  <c r="P2376" i="11"/>
  <c r="Q2376" i="11" s="1"/>
  <c r="O2376" i="11"/>
  <c r="P2360" i="11"/>
  <c r="Q2360" i="11" s="1"/>
  <c r="O2360" i="11"/>
  <c r="P2344" i="11"/>
  <c r="Q2344" i="11" s="1"/>
  <c r="O2344" i="11"/>
  <c r="P2328" i="11"/>
  <c r="Q2328" i="11" s="1"/>
  <c r="O2328" i="11"/>
  <c r="P2312" i="11"/>
  <c r="Q2312" i="11" s="1"/>
  <c r="O2312" i="11"/>
  <c r="P2296" i="11"/>
  <c r="Q2296" i="11" s="1"/>
  <c r="O2296" i="11"/>
  <c r="P2280" i="11"/>
  <c r="Q2280" i="11" s="1"/>
  <c r="O2280" i="11"/>
  <c r="P2264" i="11"/>
  <c r="Q2264" i="11" s="1"/>
  <c r="O2264" i="11"/>
  <c r="P2248" i="11"/>
  <c r="Q2248" i="11" s="1"/>
  <c r="O2248" i="11"/>
  <c r="P2232" i="11"/>
  <c r="Q2232" i="11" s="1"/>
  <c r="O2232" i="11"/>
  <c r="P2216" i="11"/>
  <c r="Q2216" i="11" s="1"/>
  <c r="O2216" i="11"/>
  <c r="P2200" i="11"/>
  <c r="Q2200" i="11" s="1"/>
  <c r="O2200" i="11"/>
  <c r="P2184" i="11"/>
  <c r="Q2184" i="11" s="1"/>
  <c r="O2184" i="11"/>
  <c r="P2168" i="11"/>
  <c r="Q2168" i="11" s="1"/>
  <c r="O2168" i="11"/>
  <c r="P2152" i="11"/>
  <c r="Q2152" i="11" s="1"/>
  <c r="O2152" i="11"/>
  <c r="P2136" i="11"/>
  <c r="Q2136" i="11" s="1"/>
  <c r="O2136" i="11"/>
  <c r="P2120" i="11"/>
  <c r="Q2120" i="11" s="1"/>
  <c r="O2120" i="11"/>
  <c r="P2104" i="11"/>
  <c r="Q2104" i="11" s="1"/>
  <c r="O2104" i="11"/>
  <c r="P2088" i="11"/>
  <c r="Q2088" i="11" s="1"/>
  <c r="O2088" i="11"/>
  <c r="P2072" i="11"/>
  <c r="Q2072" i="11" s="1"/>
  <c r="O2072" i="11"/>
  <c r="P2056" i="11"/>
  <c r="Q2056" i="11" s="1"/>
  <c r="O2056" i="11"/>
  <c r="P2040" i="11"/>
  <c r="Q2040" i="11" s="1"/>
  <c r="O2040" i="11"/>
  <c r="P2024" i="11"/>
  <c r="Q2024" i="11" s="1"/>
  <c r="O2024" i="11"/>
  <c r="P2008" i="11"/>
  <c r="Q2008" i="11" s="1"/>
  <c r="O2008" i="11"/>
  <c r="P1992" i="11"/>
  <c r="Q1992" i="11" s="1"/>
  <c r="O1992" i="11"/>
  <c r="P1976" i="11"/>
  <c r="Q1976" i="11" s="1"/>
  <c r="O1976" i="11"/>
  <c r="P1960" i="11"/>
  <c r="Q1960" i="11" s="1"/>
  <c r="O1960" i="11"/>
  <c r="P1944" i="11"/>
  <c r="Q1944" i="11" s="1"/>
  <c r="O1944" i="11"/>
  <c r="P1928" i="11"/>
  <c r="Q1928" i="11" s="1"/>
  <c r="O1928" i="11"/>
  <c r="P1912" i="11"/>
  <c r="Q1912" i="11" s="1"/>
  <c r="O1912" i="11"/>
  <c r="P1896" i="11"/>
  <c r="Q1896" i="11" s="1"/>
  <c r="O1896" i="11"/>
  <c r="P1880" i="11"/>
  <c r="Q1880" i="11" s="1"/>
  <c r="O1880" i="11"/>
  <c r="P1864" i="11"/>
  <c r="Q1864" i="11" s="1"/>
  <c r="O1864" i="11"/>
  <c r="P1848" i="11"/>
  <c r="Q1848" i="11" s="1"/>
  <c r="O1848" i="11"/>
  <c r="P1832" i="11"/>
  <c r="Q1832" i="11" s="1"/>
  <c r="O1832" i="11"/>
  <c r="P1816" i="11"/>
  <c r="Q1816" i="11" s="1"/>
  <c r="O1816" i="11"/>
  <c r="P1800" i="11"/>
  <c r="Q1800" i="11" s="1"/>
  <c r="O1800" i="11"/>
  <c r="P1784" i="11"/>
  <c r="Q1784" i="11" s="1"/>
  <c r="O1784" i="11"/>
  <c r="P1768" i="11"/>
  <c r="Q1768" i="11" s="1"/>
  <c r="O1768" i="11"/>
  <c r="P1752" i="11"/>
  <c r="Q1752" i="11" s="1"/>
  <c r="O1752" i="11"/>
  <c r="P1736" i="11"/>
  <c r="Q1736" i="11" s="1"/>
  <c r="O1736" i="11"/>
  <c r="P1720" i="11"/>
  <c r="Q1720" i="11" s="1"/>
  <c r="O1720" i="11"/>
  <c r="P1704" i="11"/>
  <c r="Q1704" i="11" s="1"/>
  <c r="O1704" i="11"/>
  <c r="P1688" i="11"/>
  <c r="Q1688" i="11" s="1"/>
  <c r="O1688" i="11"/>
  <c r="P1672" i="11"/>
  <c r="Q1672" i="11" s="1"/>
  <c r="O1672" i="11"/>
  <c r="P1656" i="11"/>
  <c r="Q1656" i="11" s="1"/>
  <c r="O1656" i="11"/>
  <c r="P1640" i="11"/>
  <c r="Q1640" i="11" s="1"/>
  <c r="O1640" i="11"/>
  <c r="P1624" i="11"/>
  <c r="Q1624" i="11" s="1"/>
  <c r="O1624" i="11"/>
  <c r="P1608" i="11"/>
  <c r="Q1608" i="11" s="1"/>
  <c r="O1608" i="11"/>
  <c r="P1592" i="11"/>
  <c r="Q1592" i="11" s="1"/>
  <c r="O1592" i="11"/>
  <c r="P1576" i="11"/>
  <c r="Q1576" i="11" s="1"/>
  <c r="O1576" i="11"/>
  <c r="P1560" i="11"/>
  <c r="Q1560" i="11" s="1"/>
  <c r="O1560" i="11"/>
  <c r="P1544" i="11"/>
  <c r="Q1544" i="11" s="1"/>
  <c r="O1544" i="11"/>
  <c r="P1528" i="11"/>
  <c r="Q1528" i="11" s="1"/>
  <c r="O1528" i="11"/>
  <c r="P1512" i="11"/>
  <c r="Q1512" i="11" s="1"/>
  <c r="O1512" i="11"/>
  <c r="P1496" i="11"/>
  <c r="Q1496" i="11" s="1"/>
  <c r="O1496" i="11"/>
  <c r="P1480" i="11"/>
  <c r="Q1480" i="11" s="1"/>
  <c r="O1480" i="11"/>
  <c r="P1464" i="11"/>
  <c r="Q1464" i="11" s="1"/>
  <c r="O1464" i="11"/>
  <c r="P1448" i="11"/>
  <c r="Q1448" i="11" s="1"/>
  <c r="O1448" i="11"/>
  <c r="P1432" i="11"/>
  <c r="Q1432" i="11" s="1"/>
  <c r="O1432" i="11"/>
  <c r="P1416" i="11"/>
  <c r="Q1416" i="11" s="1"/>
  <c r="O1416" i="11"/>
  <c r="P1400" i="11"/>
  <c r="Q1400" i="11" s="1"/>
  <c r="O1400" i="11"/>
  <c r="P1384" i="11"/>
  <c r="Q1384" i="11" s="1"/>
  <c r="O1384" i="11"/>
  <c r="P1368" i="11"/>
  <c r="Q1368" i="11" s="1"/>
  <c r="O1368" i="11"/>
  <c r="P1352" i="11"/>
  <c r="Q1352" i="11" s="1"/>
  <c r="O1352" i="11"/>
  <c r="P1336" i="11"/>
  <c r="Q1336" i="11" s="1"/>
  <c r="O1336" i="11"/>
  <c r="P1320" i="11"/>
  <c r="Q1320" i="11" s="1"/>
  <c r="O1320" i="11"/>
  <c r="P1304" i="11"/>
  <c r="Q1304" i="11" s="1"/>
  <c r="O1304" i="11"/>
  <c r="P1288" i="11"/>
  <c r="Q1288" i="11" s="1"/>
  <c r="O1288" i="11"/>
  <c r="P1272" i="11"/>
  <c r="Q1272" i="11" s="1"/>
  <c r="O1272" i="11"/>
  <c r="P1256" i="11"/>
  <c r="Q1256" i="11" s="1"/>
  <c r="O1256" i="11"/>
  <c r="P1240" i="11"/>
  <c r="Q1240" i="11" s="1"/>
  <c r="O1240" i="11"/>
  <c r="P1224" i="11"/>
  <c r="Q1224" i="11" s="1"/>
  <c r="O1224" i="11"/>
  <c r="P1208" i="11"/>
  <c r="Q1208" i="11" s="1"/>
  <c r="O1208" i="11"/>
  <c r="P1192" i="11"/>
  <c r="Q1192" i="11" s="1"/>
  <c r="O1192" i="11"/>
  <c r="P1176" i="11"/>
  <c r="Q1176" i="11" s="1"/>
  <c r="O1176" i="11"/>
  <c r="P1160" i="11"/>
  <c r="Q1160" i="11" s="1"/>
  <c r="O1160" i="11"/>
  <c r="P1144" i="11"/>
  <c r="Q1144" i="11" s="1"/>
  <c r="O1144" i="11"/>
  <c r="P1128" i="11"/>
  <c r="Q1128" i="11" s="1"/>
  <c r="O1128" i="11"/>
  <c r="P1112" i="11"/>
  <c r="Q1112" i="11" s="1"/>
  <c r="O1112" i="11"/>
  <c r="P1096" i="11"/>
  <c r="Q1096" i="11" s="1"/>
  <c r="O1096" i="11"/>
  <c r="P1080" i="11"/>
  <c r="Q1080" i="11" s="1"/>
  <c r="O1080" i="11"/>
  <c r="P1064" i="11"/>
  <c r="Q1064" i="11" s="1"/>
  <c r="O1064" i="11"/>
  <c r="P1048" i="11"/>
  <c r="Q1048" i="11" s="1"/>
  <c r="O1048" i="11"/>
  <c r="P1032" i="11"/>
  <c r="Q1032" i="11" s="1"/>
  <c r="O1032" i="11"/>
  <c r="P1016" i="11"/>
  <c r="Q1016" i="11" s="1"/>
  <c r="O1016" i="11"/>
  <c r="P1000" i="11"/>
  <c r="Q1000" i="11" s="1"/>
  <c r="O1000" i="11"/>
  <c r="P984" i="11"/>
  <c r="Q984" i="11" s="1"/>
  <c r="O984" i="11"/>
  <c r="P968" i="11"/>
  <c r="Q968" i="11" s="1"/>
  <c r="O968" i="11"/>
  <c r="P952" i="11"/>
  <c r="Q952" i="11" s="1"/>
  <c r="O952" i="11"/>
  <c r="P936" i="11"/>
  <c r="Q936" i="11" s="1"/>
  <c r="O936" i="11"/>
  <c r="P920" i="11"/>
  <c r="Q920" i="11" s="1"/>
  <c r="O920" i="11"/>
  <c r="P904" i="11"/>
  <c r="Q904" i="11" s="1"/>
  <c r="O904" i="11"/>
  <c r="P888" i="11"/>
  <c r="Q888" i="11" s="1"/>
  <c r="O888" i="11"/>
  <c r="P872" i="11"/>
  <c r="Q872" i="11" s="1"/>
  <c r="O872" i="11"/>
  <c r="P856" i="11"/>
  <c r="Q856" i="11" s="1"/>
  <c r="O856" i="11"/>
  <c r="P840" i="11"/>
  <c r="Q840" i="11" s="1"/>
  <c r="O840" i="11"/>
  <c r="P824" i="11"/>
  <c r="Q824" i="11" s="1"/>
  <c r="O824" i="11"/>
  <c r="P808" i="11"/>
  <c r="Q808" i="11" s="1"/>
  <c r="O808" i="11"/>
  <c r="P792" i="11"/>
  <c r="Q792" i="11" s="1"/>
  <c r="O792" i="11"/>
  <c r="P776" i="11"/>
  <c r="Q776" i="11" s="1"/>
  <c r="O776" i="11"/>
  <c r="P760" i="11"/>
  <c r="Q760" i="11" s="1"/>
  <c r="O760" i="11"/>
  <c r="P744" i="11"/>
  <c r="Q744" i="11" s="1"/>
  <c r="O744" i="11"/>
  <c r="P728" i="11"/>
  <c r="Q728" i="11" s="1"/>
  <c r="O728" i="11"/>
  <c r="P712" i="11"/>
  <c r="Q712" i="11" s="1"/>
  <c r="O712" i="11"/>
  <c r="P696" i="11"/>
  <c r="Q696" i="11" s="1"/>
  <c r="O696" i="11"/>
  <c r="P680" i="11"/>
  <c r="Q680" i="11" s="1"/>
  <c r="O680" i="11"/>
  <c r="P664" i="11"/>
  <c r="Q664" i="11" s="1"/>
  <c r="O664" i="11"/>
  <c r="P648" i="11"/>
  <c r="Q648" i="11" s="1"/>
  <c r="O648" i="11"/>
  <c r="P632" i="11"/>
  <c r="Q632" i="11" s="1"/>
  <c r="O632" i="11"/>
  <c r="P616" i="11"/>
  <c r="Q616" i="11" s="1"/>
  <c r="O616" i="11"/>
  <c r="P600" i="11"/>
  <c r="Q600" i="11" s="1"/>
  <c r="O600" i="11"/>
  <c r="P584" i="11"/>
  <c r="Q584" i="11" s="1"/>
  <c r="O584" i="11"/>
  <c r="P568" i="11"/>
  <c r="Q568" i="11" s="1"/>
  <c r="O568" i="11"/>
  <c r="P552" i="11"/>
  <c r="Q552" i="11" s="1"/>
  <c r="O552" i="11"/>
  <c r="P536" i="11"/>
  <c r="Q536" i="11" s="1"/>
  <c r="O536" i="11"/>
  <c r="P520" i="11"/>
  <c r="Q520" i="11" s="1"/>
  <c r="O520" i="11"/>
  <c r="P504" i="11"/>
  <c r="Q504" i="11" s="1"/>
  <c r="O504" i="11"/>
  <c r="P488" i="11"/>
  <c r="Q488" i="11" s="1"/>
  <c r="O488" i="11"/>
  <c r="P472" i="11"/>
  <c r="Q472" i="11" s="1"/>
  <c r="O472" i="11"/>
  <c r="P456" i="11"/>
  <c r="Q456" i="11" s="1"/>
  <c r="O456" i="11"/>
  <c r="P440" i="11"/>
  <c r="Q440" i="11" s="1"/>
  <c r="O440" i="11"/>
  <c r="P424" i="11"/>
  <c r="Q424" i="11" s="1"/>
  <c r="O424" i="11"/>
  <c r="P408" i="11"/>
  <c r="Q408" i="11" s="1"/>
  <c r="O408" i="11"/>
  <c r="P392" i="11"/>
  <c r="Q392" i="11" s="1"/>
  <c r="O392" i="11"/>
  <c r="P376" i="11"/>
  <c r="Q376" i="11" s="1"/>
  <c r="O376" i="11"/>
  <c r="P360" i="11"/>
  <c r="Q360" i="11" s="1"/>
  <c r="O360" i="11"/>
  <c r="P344" i="11"/>
  <c r="Q344" i="11" s="1"/>
  <c r="O344" i="11"/>
  <c r="P328" i="11"/>
  <c r="Q328" i="11" s="1"/>
  <c r="O328" i="11"/>
  <c r="P312" i="11"/>
  <c r="Q312" i="11" s="1"/>
  <c r="O312" i="11"/>
  <c r="P296" i="11"/>
  <c r="Q296" i="11" s="1"/>
  <c r="O296" i="11"/>
  <c r="P280" i="11"/>
  <c r="Q280" i="11" s="1"/>
  <c r="O280" i="11"/>
  <c r="P264" i="11"/>
  <c r="Q264" i="11" s="1"/>
  <c r="O264" i="11"/>
  <c r="P248" i="11"/>
  <c r="Q248" i="11" s="1"/>
  <c r="O248" i="11"/>
  <c r="P232" i="11"/>
  <c r="Q232" i="11" s="1"/>
  <c r="O232" i="11"/>
  <c r="P216" i="11"/>
  <c r="Q216" i="11" s="1"/>
  <c r="O216" i="11"/>
  <c r="P200" i="11"/>
  <c r="Q200" i="11" s="1"/>
  <c r="O200" i="11"/>
  <c r="P184" i="11"/>
  <c r="Q184" i="11" s="1"/>
  <c r="O184" i="11"/>
  <c r="P168" i="11"/>
  <c r="Q168" i="11" s="1"/>
  <c r="O168" i="11"/>
  <c r="P152" i="11"/>
  <c r="Q152" i="11" s="1"/>
  <c r="O152" i="11"/>
  <c r="P136" i="11"/>
  <c r="Q136" i="11" s="1"/>
  <c r="O136" i="11"/>
  <c r="P120" i="11"/>
  <c r="Q120" i="11" s="1"/>
  <c r="O120" i="11"/>
  <c r="P104" i="11"/>
  <c r="Q104" i="11" s="1"/>
  <c r="O104" i="11"/>
  <c r="P88" i="11"/>
  <c r="Q88" i="11" s="1"/>
  <c r="O88" i="11"/>
  <c r="P8135" i="11"/>
  <c r="Q8135" i="11" s="1"/>
  <c r="O8135" i="11"/>
  <c r="P8119" i="11"/>
  <c r="Q8119" i="11" s="1"/>
  <c r="O8119" i="11"/>
  <c r="P8103" i="11"/>
  <c r="Q8103" i="11" s="1"/>
  <c r="O8103" i="11"/>
  <c r="P8087" i="11"/>
  <c r="Q8087" i="11" s="1"/>
  <c r="O8087" i="11"/>
  <c r="P8071" i="11"/>
  <c r="Q8071" i="11" s="1"/>
  <c r="O8071" i="11"/>
  <c r="P8055" i="11"/>
  <c r="Q8055" i="11" s="1"/>
  <c r="O8055" i="11"/>
  <c r="P8039" i="11"/>
  <c r="Q8039" i="11" s="1"/>
  <c r="O8039" i="11"/>
  <c r="P8023" i="11"/>
  <c r="Q8023" i="11" s="1"/>
  <c r="O8023" i="11"/>
  <c r="P8007" i="11"/>
  <c r="Q8007" i="11" s="1"/>
  <c r="O8007" i="11"/>
  <c r="P7991" i="11"/>
  <c r="Q7991" i="11" s="1"/>
  <c r="O7991" i="11"/>
  <c r="P7975" i="11"/>
  <c r="Q7975" i="11" s="1"/>
  <c r="O7975" i="11"/>
  <c r="P7959" i="11"/>
  <c r="Q7959" i="11" s="1"/>
  <c r="O7959" i="11"/>
  <c r="P7943" i="11"/>
  <c r="Q7943" i="11" s="1"/>
  <c r="O7943" i="11"/>
  <c r="P7927" i="11"/>
  <c r="Q7927" i="11" s="1"/>
  <c r="O7927" i="11"/>
  <c r="P7911" i="11"/>
  <c r="Q7911" i="11" s="1"/>
  <c r="O7911" i="11"/>
  <c r="P7895" i="11"/>
  <c r="Q7895" i="11" s="1"/>
  <c r="O7895" i="11"/>
  <c r="P7879" i="11"/>
  <c r="Q7879" i="11" s="1"/>
  <c r="O7879" i="11"/>
  <c r="P7863" i="11"/>
  <c r="Q7863" i="11" s="1"/>
  <c r="O7863" i="11"/>
  <c r="P7847" i="11"/>
  <c r="Q7847" i="11" s="1"/>
  <c r="O7847" i="11"/>
  <c r="P7831" i="11"/>
  <c r="Q7831" i="11" s="1"/>
  <c r="O7831" i="11"/>
  <c r="P7815" i="11"/>
  <c r="Q7815" i="11" s="1"/>
  <c r="O7815" i="11"/>
  <c r="P7799" i="11"/>
  <c r="Q7799" i="11" s="1"/>
  <c r="O7799" i="11"/>
  <c r="P7783" i="11"/>
  <c r="Q7783" i="11" s="1"/>
  <c r="O7783" i="11"/>
  <c r="P7767" i="11"/>
  <c r="Q7767" i="11" s="1"/>
  <c r="O7767" i="11"/>
  <c r="P7751" i="11"/>
  <c r="Q7751" i="11" s="1"/>
  <c r="O7751" i="11"/>
  <c r="P7735" i="11"/>
  <c r="Q7735" i="11" s="1"/>
  <c r="O7735" i="11"/>
  <c r="P7719" i="11"/>
  <c r="Q7719" i="11" s="1"/>
  <c r="O7719" i="11"/>
  <c r="P7703" i="11"/>
  <c r="Q7703" i="11" s="1"/>
  <c r="O7703" i="11"/>
  <c r="P7687" i="11"/>
  <c r="Q7687" i="11" s="1"/>
  <c r="O7687" i="11"/>
  <c r="P7671" i="11"/>
  <c r="Q7671" i="11" s="1"/>
  <c r="O7671" i="11"/>
  <c r="P7655" i="11"/>
  <c r="Q7655" i="11" s="1"/>
  <c r="O7655" i="11"/>
  <c r="P7639" i="11"/>
  <c r="Q7639" i="11" s="1"/>
  <c r="O7639" i="11"/>
  <c r="P7623" i="11"/>
  <c r="Q7623" i="11" s="1"/>
  <c r="O7623" i="11"/>
  <c r="P7607" i="11"/>
  <c r="Q7607" i="11" s="1"/>
  <c r="O7607" i="11"/>
  <c r="P7591" i="11"/>
  <c r="Q7591" i="11" s="1"/>
  <c r="O7591" i="11"/>
  <c r="P7575" i="11"/>
  <c r="Q7575" i="11" s="1"/>
  <c r="O7575" i="11"/>
  <c r="P7559" i="11"/>
  <c r="Q7559" i="11" s="1"/>
  <c r="O7559" i="11"/>
  <c r="P7543" i="11"/>
  <c r="Q7543" i="11" s="1"/>
  <c r="O7543" i="11"/>
  <c r="P7527" i="11"/>
  <c r="Q7527" i="11" s="1"/>
  <c r="O7527" i="11"/>
  <c r="P7511" i="11"/>
  <c r="Q7511" i="11" s="1"/>
  <c r="O7511" i="11"/>
  <c r="P7495" i="11"/>
  <c r="Q7495" i="11" s="1"/>
  <c r="O7495" i="11"/>
  <c r="P7479" i="11"/>
  <c r="Q7479" i="11" s="1"/>
  <c r="O7479" i="11"/>
  <c r="P7463" i="11"/>
  <c r="Q7463" i="11" s="1"/>
  <c r="O7463" i="11"/>
  <c r="P7447" i="11"/>
  <c r="Q7447" i="11" s="1"/>
  <c r="O7447" i="11"/>
  <c r="P7431" i="11"/>
  <c r="Q7431" i="11" s="1"/>
  <c r="O7431" i="11"/>
  <c r="P7415" i="11"/>
  <c r="Q7415" i="11" s="1"/>
  <c r="O7415" i="11"/>
  <c r="P7399" i="11"/>
  <c r="Q7399" i="11" s="1"/>
  <c r="O7399" i="11"/>
  <c r="P7383" i="11"/>
  <c r="Q7383" i="11" s="1"/>
  <c r="O7383" i="11"/>
  <c r="P7367" i="11"/>
  <c r="Q7367" i="11" s="1"/>
  <c r="O7367" i="11"/>
  <c r="P7351" i="11"/>
  <c r="Q7351" i="11" s="1"/>
  <c r="O7351" i="11"/>
  <c r="P7335" i="11"/>
  <c r="Q7335" i="11" s="1"/>
  <c r="O7335" i="11"/>
  <c r="P7319" i="11"/>
  <c r="Q7319" i="11" s="1"/>
  <c r="O7319" i="11"/>
  <c r="P7303" i="11"/>
  <c r="Q7303" i="11" s="1"/>
  <c r="O7303" i="11"/>
  <c r="P7287" i="11"/>
  <c r="Q7287" i="11" s="1"/>
  <c r="O7287" i="11"/>
  <c r="P7271" i="11"/>
  <c r="Q7271" i="11" s="1"/>
  <c r="O7271" i="11"/>
  <c r="P7255" i="11"/>
  <c r="Q7255" i="11" s="1"/>
  <c r="O7255" i="11"/>
  <c r="P7239" i="11"/>
  <c r="Q7239" i="11" s="1"/>
  <c r="O7239" i="11"/>
  <c r="P7223" i="11"/>
  <c r="Q7223" i="11" s="1"/>
  <c r="O7223" i="11"/>
  <c r="P7207" i="11"/>
  <c r="Q7207" i="11" s="1"/>
  <c r="O7207" i="11"/>
  <c r="P7191" i="11"/>
  <c r="Q7191" i="11" s="1"/>
  <c r="O7191" i="11"/>
  <c r="P7175" i="11"/>
  <c r="Q7175" i="11" s="1"/>
  <c r="O7175" i="11"/>
  <c r="P7159" i="11"/>
  <c r="Q7159" i="11" s="1"/>
  <c r="O7159" i="11"/>
  <c r="P7143" i="11"/>
  <c r="Q7143" i="11" s="1"/>
  <c r="O7143" i="11"/>
  <c r="P7127" i="11"/>
  <c r="Q7127" i="11" s="1"/>
  <c r="O7127" i="11"/>
  <c r="P7111" i="11"/>
  <c r="Q7111" i="11" s="1"/>
  <c r="O7111" i="11"/>
  <c r="P7095" i="11"/>
  <c r="Q7095" i="11" s="1"/>
  <c r="O7095" i="11"/>
  <c r="P7079" i="11"/>
  <c r="Q7079" i="11" s="1"/>
  <c r="O7079" i="11"/>
  <c r="P7063" i="11"/>
  <c r="Q7063" i="11" s="1"/>
  <c r="O7063" i="11"/>
  <c r="P7047" i="11"/>
  <c r="Q7047" i="11" s="1"/>
  <c r="O7047" i="11"/>
  <c r="P7031" i="11"/>
  <c r="Q7031" i="11" s="1"/>
  <c r="O7031" i="11"/>
  <c r="P7015" i="11"/>
  <c r="Q7015" i="11" s="1"/>
  <c r="O7015" i="11"/>
  <c r="P6999" i="11"/>
  <c r="Q6999" i="11" s="1"/>
  <c r="O6999" i="11"/>
  <c r="P6983" i="11"/>
  <c r="Q6983" i="11" s="1"/>
  <c r="O6983" i="11"/>
  <c r="P6967" i="11"/>
  <c r="Q6967" i="11" s="1"/>
  <c r="O6967" i="11"/>
  <c r="P6951" i="11"/>
  <c r="Q6951" i="11" s="1"/>
  <c r="O6951" i="11"/>
  <c r="P6935" i="11"/>
  <c r="Q6935" i="11" s="1"/>
  <c r="O6935" i="11"/>
  <c r="P6919" i="11"/>
  <c r="Q6919" i="11" s="1"/>
  <c r="O6919" i="11"/>
  <c r="P6903" i="11"/>
  <c r="Q6903" i="11" s="1"/>
  <c r="O6903" i="11"/>
  <c r="P6887" i="11"/>
  <c r="Q6887" i="11" s="1"/>
  <c r="O6887" i="11"/>
  <c r="P6871" i="11"/>
  <c r="Q6871" i="11" s="1"/>
  <c r="O6871" i="11"/>
  <c r="P6855" i="11"/>
  <c r="Q6855" i="11" s="1"/>
  <c r="O6855" i="11"/>
  <c r="P6839" i="11"/>
  <c r="Q6839" i="11" s="1"/>
  <c r="O6839" i="11"/>
  <c r="P6823" i="11"/>
  <c r="Q6823" i="11" s="1"/>
  <c r="O6823" i="11"/>
  <c r="P6807" i="11"/>
  <c r="Q6807" i="11" s="1"/>
  <c r="O6807" i="11"/>
  <c r="P6791" i="11"/>
  <c r="Q6791" i="11" s="1"/>
  <c r="O6791" i="11"/>
  <c r="P6775" i="11"/>
  <c r="Q6775" i="11" s="1"/>
  <c r="O6775" i="11"/>
  <c r="P6759" i="11"/>
  <c r="Q6759" i="11" s="1"/>
  <c r="O6759" i="11"/>
  <c r="P6743" i="11"/>
  <c r="Q6743" i="11" s="1"/>
  <c r="O6743" i="11"/>
  <c r="P6727" i="11"/>
  <c r="Q6727" i="11" s="1"/>
  <c r="O6727" i="11"/>
  <c r="P6711" i="11"/>
  <c r="Q6711" i="11" s="1"/>
  <c r="O6711" i="11"/>
  <c r="P6695" i="11"/>
  <c r="Q6695" i="11" s="1"/>
  <c r="O6695" i="11"/>
  <c r="P6679" i="11"/>
  <c r="Q6679" i="11" s="1"/>
  <c r="O6679" i="11"/>
  <c r="P6663" i="11"/>
  <c r="Q6663" i="11" s="1"/>
  <c r="O6663" i="11"/>
  <c r="P6647" i="11"/>
  <c r="Q6647" i="11" s="1"/>
  <c r="O6647" i="11"/>
  <c r="P6631" i="11"/>
  <c r="Q6631" i="11" s="1"/>
  <c r="O6631" i="11"/>
  <c r="P6615" i="11"/>
  <c r="Q6615" i="11" s="1"/>
  <c r="O6615" i="11"/>
  <c r="P6599" i="11"/>
  <c r="Q6599" i="11" s="1"/>
  <c r="O6599" i="11"/>
  <c r="P6583" i="11"/>
  <c r="Q6583" i="11" s="1"/>
  <c r="O6583" i="11"/>
  <c r="P6567" i="11"/>
  <c r="Q6567" i="11" s="1"/>
  <c r="O6567" i="11"/>
  <c r="P6551" i="11"/>
  <c r="Q6551" i="11" s="1"/>
  <c r="O6551" i="11"/>
  <c r="P6535" i="11"/>
  <c r="Q6535" i="11" s="1"/>
  <c r="O6535" i="11"/>
  <c r="P6519" i="11"/>
  <c r="Q6519" i="11" s="1"/>
  <c r="O6519" i="11"/>
  <c r="P6503" i="11"/>
  <c r="Q6503" i="11" s="1"/>
  <c r="O6503" i="11"/>
  <c r="P6487" i="11"/>
  <c r="Q6487" i="11" s="1"/>
  <c r="O6487" i="11"/>
  <c r="P6471" i="11"/>
  <c r="Q6471" i="11" s="1"/>
  <c r="O6471" i="11"/>
  <c r="P6455" i="11"/>
  <c r="Q6455" i="11" s="1"/>
  <c r="O6455" i="11"/>
  <c r="P6439" i="11"/>
  <c r="Q6439" i="11" s="1"/>
  <c r="O6439" i="11"/>
  <c r="P6423" i="11"/>
  <c r="Q6423" i="11" s="1"/>
  <c r="O6423" i="11"/>
  <c r="P6407" i="11"/>
  <c r="Q6407" i="11" s="1"/>
  <c r="O6407" i="11"/>
  <c r="P6391" i="11"/>
  <c r="Q6391" i="11" s="1"/>
  <c r="O6391" i="11"/>
  <c r="P6375" i="11"/>
  <c r="Q6375" i="11" s="1"/>
  <c r="O6375" i="11"/>
  <c r="P6359" i="11"/>
  <c r="Q6359" i="11" s="1"/>
  <c r="O6359" i="11"/>
  <c r="P6343" i="11"/>
  <c r="Q6343" i="11" s="1"/>
  <c r="O6343" i="11"/>
  <c r="P6327" i="11"/>
  <c r="Q6327" i="11" s="1"/>
  <c r="O6327" i="11"/>
  <c r="P6311" i="11"/>
  <c r="Q6311" i="11" s="1"/>
  <c r="O6311" i="11"/>
  <c r="P6295" i="11"/>
  <c r="Q6295" i="11" s="1"/>
  <c r="O6295" i="11"/>
  <c r="P6279" i="11"/>
  <c r="Q6279" i="11" s="1"/>
  <c r="O6279" i="11"/>
  <c r="P6263" i="11"/>
  <c r="Q6263" i="11" s="1"/>
  <c r="O6263" i="11"/>
  <c r="P6247" i="11"/>
  <c r="Q6247" i="11" s="1"/>
  <c r="O6247" i="11"/>
  <c r="P6231" i="11"/>
  <c r="Q6231" i="11" s="1"/>
  <c r="O6231" i="11"/>
  <c r="P6215" i="11"/>
  <c r="Q6215" i="11" s="1"/>
  <c r="O6215" i="11"/>
  <c r="P6199" i="11"/>
  <c r="Q6199" i="11" s="1"/>
  <c r="O6199" i="11"/>
  <c r="P6183" i="11"/>
  <c r="Q6183" i="11" s="1"/>
  <c r="O6183" i="11"/>
  <c r="P6167" i="11"/>
  <c r="Q6167" i="11" s="1"/>
  <c r="O6167" i="11"/>
  <c r="P6151" i="11"/>
  <c r="Q6151" i="11" s="1"/>
  <c r="O6151" i="11"/>
  <c r="P6135" i="11"/>
  <c r="Q6135" i="11" s="1"/>
  <c r="O6135" i="11"/>
  <c r="P6119" i="11"/>
  <c r="Q6119" i="11" s="1"/>
  <c r="O6119" i="11"/>
  <c r="P6103" i="11"/>
  <c r="Q6103" i="11" s="1"/>
  <c r="O6103" i="11"/>
  <c r="P6087" i="11"/>
  <c r="Q6087" i="11" s="1"/>
  <c r="O6087" i="11"/>
  <c r="P6071" i="11"/>
  <c r="Q6071" i="11" s="1"/>
  <c r="O6071" i="11"/>
  <c r="P6055" i="11"/>
  <c r="Q6055" i="11" s="1"/>
  <c r="O6055" i="11"/>
  <c r="P6039" i="11"/>
  <c r="Q6039" i="11" s="1"/>
  <c r="O6039" i="11"/>
  <c r="P6023" i="11"/>
  <c r="Q6023" i="11" s="1"/>
  <c r="O6023" i="11"/>
  <c r="P6007" i="11"/>
  <c r="Q6007" i="11" s="1"/>
  <c r="O6007" i="11"/>
  <c r="P5991" i="11"/>
  <c r="Q5991" i="11" s="1"/>
  <c r="O5991" i="11"/>
  <c r="P5975" i="11"/>
  <c r="Q5975" i="11" s="1"/>
  <c r="O5975" i="11"/>
  <c r="P5959" i="11"/>
  <c r="Q5959" i="11" s="1"/>
  <c r="O5959" i="11"/>
  <c r="P5943" i="11"/>
  <c r="Q5943" i="11" s="1"/>
  <c r="O5943" i="11"/>
  <c r="P5927" i="11"/>
  <c r="Q5927" i="11" s="1"/>
  <c r="O5927" i="11"/>
  <c r="P5911" i="11"/>
  <c r="Q5911" i="11" s="1"/>
  <c r="O5911" i="11"/>
  <c r="P5895" i="11"/>
  <c r="Q5895" i="11" s="1"/>
  <c r="O5895" i="11"/>
  <c r="P5879" i="11"/>
  <c r="Q5879" i="11" s="1"/>
  <c r="O5879" i="11"/>
  <c r="P5863" i="11"/>
  <c r="Q5863" i="11" s="1"/>
  <c r="O5863" i="11"/>
  <c r="P5847" i="11"/>
  <c r="Q5847" i="11" s="1"/>
  <c r="O5847" i="11"/>
  <c r="P5831" i="11"/>
  <c r="Q5831" i="11" s="1"/>
  <c r="O5831" i="11"/>
  <c r="P5815" i="11"/>
  <c r="Q5815" i="11" s="1"/>
  <c r="O5815" i="11"/>
  <c r="P5799" i="11"/>
  <c r="Q5799" i="11" s="1"/>
  <c r="O5799" i="11"/>
  <c r="P5783" i="11"/>
  <c r="Q5783" i="11" s="1"/>
  <c r="O5783" i="11"/>
  <c r="P5767" i="11"/>
  <c r="Q5767" i="11" s="1"/>
  <c r="O5767" i="11"/>
  <c r="P5751" i="11"/>
  <c r="Q5751" i="11" s="1"/>
  <c r="O5751" i="11"/>
  <c r="P5735" i="11"/>
  <c r="Q5735" i="11" s="1"/>
  <c r="O5735" i="11"/>
  <c r="P5719" i="11"/>
  <c r="Q5719" i="11" s="1"/>
  <c r="O5719" i="11"/>
  <c r="P5703" i="11"/>
  <c r="Q5703" i="11" s="1"/>
  <c r="O5703" i="11"/>
  <c r="P5687" i="11"/>
  <c r="Q5687" i="11" s="1"/>
  <c r="O5687" i="11"/>
  <c r="P5671" i="11"/>
  <c r="Q5671" i="11" s="1"/>
  <c r="O5671" i="11"/>
  <c r="P5655" i="11"/>
  <c r="Q5655" i="11" s="1"/>
  <c r="O5655" i="11"/>
  <c r="P5639" i="11"/>
  <c r="Q5639" i="11" s="1"/>
  <c r="O5639" i="11"/>
  <c r="P5623" i="11"/>
  <c r="Q5623" i="11" s="1"/>
  <c r="O5623" i="11"/>
  <c r="P5607" i="11"/>
  <c r="Q5607" i="11" s="1"/>
  <c r="O5607" i="11"/>
  <c r="P5591" i="11"/>
  <c r="Q5591" i="11" s="1"/>
  <c r="O5591" i="11"/>
  <c r="P5575" i="11"/>
  <c r="Q5575" i="11" s="1"/>
  <c r="O5575" i="11"/>
  <c r="P5559" i="11"/>
  <c r="Q5559" i="11" s="1"/>
  <c r="O5559" i="11"/>
  <c r="P5543" i="11"/>
  <c r="Q5543" i="11" s="1"/>
  <c r="O5543" i="11"/>
  <c r="P5527" i="11"/>
  <c r="Q5527" i="11" s="1"/>
  <c r="O5527" i="11"/>
  <c r="P5511" i="11"/>
  <c r="Q5511" i="11" s="1"/>
  <c r="O5511" i="11"/>
  <c r="P5495" i="11"/>
  <c r="Q5495" i="11" s="1"/>
  <c r="O5495" i="11"/>
  <c r="P5479" i="11"/>
  <c r="Q5479" i="11" s="1"/>
  <c r="O5479" i="11"/>
  <c r="P5463" i="11"/>
  <c r="Q5463" i="11" s="1"/>
  <c r="O5463" i="11"/>
  <c r="P5447" i="11"/>
  <c r="Q5447" i="11" s="1"/>
  <c r="O5447" i="11"/>
  <c r="P5431" i="11"/>
  <c r="Q5431" i="11" s="1"/>
  <c r="O5431" i="11"/>
  <c r="P5415" i="11"/>
  <c r="Q5415" i="11" s="1"/>
  <c r="O5415" i="11"/>
  <c r="P5399" i="11"/>
  <c r="Q5399" i="11" s="1"/>
  <c r="O5399" i="11"/>
  <c r="P5383" i="11"/>
  <c r="Q5383" i="11" s="1"/>
  <c r="O5383" i="11"/>
  <c r="P5367" i="11"/>
  <c r="Q5367" i="11" s="1"/>
  <c r="O5367" i="11"/>
  <c r="P5351" i="11"/>
  <c r="Q5351" i="11" s="1"/>
  <c r="O5351" i="11"/>
  <c r="P5335" i="11"/>
  <c r="Q5335" i="11" s="1"/>
  <c r="O5335" i="11"/>
  <c r="P5319" i="11"/>
  <c r="Q5319" i="11" s="1"/>
  <c r="O5319" i="11"/>
  <c r="P5303" i="11"/>
  <c r="Q5303" i="11" s="1"/>
  <c r="O5303" i="11"/>
  <c r="P5287" i="11"/>
  <c r="Q5287" i="11" s="1"/>
  <c r="O5287" i="11"/>
  <c r="P5271" i="11"/>
  <c r="Q5271" i="11" s="1"/>
  <c r="O5271" i="11"/>
  <c r="P5255" i="11"/>
  <c r="Q5255" i="11" s="1"/>
  <c r="O5255" i="11"/>
  <c r="P5239" i="11"/>
  <c r="Q5239" i="11" s="1"/>
  <c r="O5239" i="11"/>
  <c r="P5223" i="11"/>
  <c r="Q5223" i="11" s="1"/>
  <c r="O5223" i="11"/>
  <c r="P5207" i="11"/>
  <c r="Q5207" i="11" s="1"/>
  <c r="O5207" i="11"/>
  <c r="P5191" i="11"/>
  <c r="Q5191" i="11" s="1"/>
  <c r="O5191" i="11"/>
  <c r="P5175" i="11"/>
  <c r="Q5175" i="11" s="1"/>
  <c r="O5175" i="11"/>
  <c r="P5159" i="11"/>
  <c r="Q5159" i="11" s="1"/>
  <c r="O5159" i="11"/>
  <c r="P5143" i="11"/>
  <c r="Q5143" i="11" s="1"/>
  <c r="O5143" i="11"/>
  <c r="P5127" i="11"/>
  <c r="Q5127" i="11" s="1"/>
  <c r="O5127" i="11"/>
  <c r="P5111" i="11"/>
  <c r="Q5111" i="11" s="1"/>
  <c r="O5111" i="11"/>
  <c r="P5095" i="11"/>
  <c r="Q5095" i="11" s="1"/>
  <c r="O5095" i="11"/>
  <c r="P5079" i="11"/>
  <c r="Q5079" i="11" s="1"/>
  <c r="O5079" i="11"/>
  <c r="P5063" i="11"/>
  <c r="Q5063" i="11" s="1"/>
  <c r="O5063" i="11"/>
  <c r="P5047" i="11"/>
  <c r="Q5047" i="11" s="1"/>
  <c r="O5047" i="11"/>
  <c r="P5031" i="11"/>
  <c r="Q5031" i="11" s="1"/>
  <c r="O5031" i="11"/>
  <c r="P5015" i="11"/>
  <c r="Q5015" i="11" s="1"/>
  <c r="O5015" i="11"/>
  <c r="P4999" i="11"/>
  <c r="Q4999" i="11" s="1"/>
  <c r="O4999" i="11"/>
  <c r="P4983" i="11"/>
  <c r="Q4983" i="11" s="1"/>
  <c r="O4983" i="11"/>
  <c r="P4967" i="11"/>
  <c r="Q4967" i="11" s="1"/>
  <c r="O4967" i="11"/>
  <c r="P4951" i="11"/>
  <c r="Q4951" i="11" s="1"/>
  <c r="O4951" i="11"/>
  <c r="P4935" i="11"/>
  <c r="Q4935" i="11" s="1"/>
  <c r="O4935" i="11"/>
  <c r="P4919" i="11"/>
  <c r="Q4919" i="11" s="1"/>
  <c r="O4919" i="11"/>
  <c r="P4903" i="11"/>
  <c r="Q4903" i="11" s="1"/>
  <c r="O4903" i="11"/>
  <c r="P4887" i="11"/>
  <c r="Q4887" i="11" s="1"/>
  <c r="O4887" i="11"/>
  <c r="P4871" i="11"/>
  <c r="Q4871" i="11" s="1"/>
  <c r="O4871" i="11"/>
  <c r="P4855" i="11"/>
  <c r="Q4855" i="11" s="1"/>
  <c r="O4855" i="11"/>
  <c r="P4839" i="11"/>
  <c r="Q4839" i="11" s="1"/>
  <c r="O4839" i="11"/>
  <c r="P4823" i="11"/>
  <c r="Q4823" i="11" s="1"/>
  <c r="O4823" i="11"/>
  <c r="P4807" i="11"/>
  <c r="Q4807" i="11" s="1"/>
  <c r="O4807" i="11"/>
  <c r="P4791" i="11"/>
  <c r="Q4791" i="11" s="1"/>
  <c r="O4791" i="11"/>
  <c r="P4775" i="11"/>
  <c r="Q4775" i="11" s="1"/>
  <c r="O4775" i="11"/>
  <c r="P4759" i="11"/>
  <c r="Q4759" i="11" s="1"/>
  <c r="O4759" i="11"/>
  <c r="P4743" i="11"/>
  <c r="Q4743" i="11" s="1"/>
  <c r="O4743" i="11"/>
  <c r="P4727" i="11"/>
  <c r="Q4727" i="11" s="1"/>
  <c r="O4727" i="11"/>
  <c r="P4711" i="11"/>
  <c r="Q4711" i="11" s="1"/>
  <c r="O4711" i="11"/>
  <c r="P4695" i="11"/>
  <c r="Q4695" i="11" s="1"/>
  <c r="O4695" i="11"/>
  <c r="P4679" i="11"/>
  <c r="Q4679" i="11" s="1"/>
  <c r="O4679" i="11"/>
  <c r="P4663" i="11"/>
  <c r="Q4663" i="11" s="1"/>
  <c r="O4663" i="11"/>
  <c r="P4647" i="11"/>
  <c r="Q4647" i="11" s="1"/>
  <c r="O4647" i="11"/>
  <c r="P4631" i="11"/>
  <c r="Q4631" i="11" s="1"/>
  <c r="O4631" i="11"/>
  <c r="P4615" i="11"/>
  <c r="Q4615" i="11" s="1"/>
  <c r="O4615" i="11"/>
  <c r="P4599" i="11"/>
  <c r="Q4599" i="11" s="1"/>
  <c r="O4599" i="11"/>
  <c r="P4583" i="11"/>
  <c r="Q4583" i="11" s="1"/>
  <c r="O4583" i="11"/>
  <c r="P4567" i="11"/>
  <c r="Q4567" i="11" s="1"/>
  <c r="O4567" i="11"/>
  <c r="P4551" i="11"/>
  <c r="Q4551" i="11" s="1"/>
  <c r="O4551" i="11"/>
  <c r="P4535" i="11"/>
  <c r="Q4535" i="11" s="1"/>
  <c r="O4535" i="11"/>
  <c r="P4519" i="11"/>
  <c r="Q4519" i="11" s="1"/>
  <c r="O4519" i="11"/>
  <c r="P4503" i="11"/>
  <c r="Q4503" i="11" s="1"/>
  <c r="O4503" i="11"/>
  <c r="P4487" i="11"/>
  <c r="Q4487" i="11" s="1"/>
  <c r="O4487" i="11"/>
  <c r="P4471" i="11"/>
  <c r="Q4471" i="11" s="1"/>
  <c r="O4471" i="11"/>
  <c r="P4455" i="11"/>
  <c r="Q4455" i="11" s="1"/>
  <c r="O4455" i="11"/>
  <c r="P4439" i="11"/>
  <c r="Q4439" i="11" s="1"/>
  <c r="O4439" i="11"/>
  <c r="P4423" i="11"/>
  <c r="Q4423" i="11" s="1"/>
  <c r="O4423" i="11"/>
  <c r="P4407" i="11"/>
  <c r="Q4407" i="11" s="1"/>
  <c r="O4407" i="11"/>
  <c r="P4391" i="11"/>
  <c r="Q4391" i="11" s="1"/>
  <c r="O4391" i="11"/>
  <c r="P4375" i="11"/>
  <c r="Q4375" i="11" s="1"/>
  <c r="O4375" i="11"/>
  <c r="P4359" i="11"/>
  <c r="Q4359" i="11" s="1"/>
  <c r="O4359" i="11"/>
  <c r="P4343" i="11"/>
  <c r="Q4343" i="11" s="1"/>
  <c r="O4343" i="11"/>
  <c r="P4327" i="11"/>
  <c r="Q4327" i="11" s="1"/>
  <c r="O4327" i="11"/>
  <c r="P4311" i="11"/>
  <c r="Q4311" i="11" s="1"/>
  <c r="O4311" i="11"/>
  <c r="P4295" i="11"/>
  <c r="Q4295" i="11" s="1"/>
  <c r="O4295" i="11"/>
  <c r="P4279" i="11"/>
  <c r="Q4279" i="11" s="1"/>
  <c r="O4279" i="11"/>
  <c r="P4263" i="11"/>
  <c r="Q4263" i="11" s="1"/>
  <c r="O4263" i="11"/>
  <c r="P4247" i="11"/>
  <c r="Q4247" i="11" s="1"/>
  <c r="O4247" i="11"/>
  <c r="P4231" i="11"/>
  <c r="Q4231" i="11" s="1"/>
  <c r="O4231" i="11"/>
  <c r="P4215" i="11"/>
  <c r="Q4215" i="11" s="1"/>
  <c r="O4215" i="11"/>
  <c r="P4199" i="11"/>
  <c r="Q4199" i="11" s="1"/>
  <c r="O4199" i="11"/>
  <c r="P4183" i="11"/>
  <c r="Q4183" i="11" s="1"/>
  <c r="O4183" i="11"/>
  <c r="P4167" i="11"/>
  <c r="Q4167" i="11" s="1"/>
  <c r="O4167" i="11"/>
  <c r="P4151" i="11"/>
  <c r="Q4151" i="11" s="1"/>
  <c r="O4151" i="11"/>
  <c r="P4135" i="11"/>
  <c r="Q4135" i="11" s="1"/>
  <c r="O4135" i="11"/>
  <c r="P4119" i="11"/>
  <c r="Q4119" i="11" s="1"/>
  <c r="O4119" i="11"/>
  <c r="P4103" i="11"/>
  <c r="Q4103" i="11" s="1"/>
  <c r="O4103" i="11"/>
  <c r="P4087" i="11"/>
  <c r="Q4087" i="11" s="1"/>
  <c r="O4087" i="11"/>
  <c r="P4071" i="11"/>
  <c r="Q4071" i="11" s="1"/>
  <c r="O4071" i="11"/>
  <c r="P4055" i="11"/>
  <c r="Q4055" i="11" s="1"/>
  <c r="O4055" i="11"/>
  <c r="P4039" i="11"/>
  <c r="Q4039" i="11" s="1"/>
  <c r="O4039" i="11"/>
  <c r="P4023" i="11"/>
  <c r="Q4023" i="11" s="1"/>
  <c r="O4023" i="11"/>
  <c r="P4007" i="11"/>
  <c r="Q4007" i="11" s="1"/>
  <c r="O4007" i="11"/>
  <c r="P3991" i="11"/>
  <c r="Q3991" i="11" s="1"/>
  <c r="O3991" i="11"/>
  <c r="P3975" i="11"/>
  <c r="Q3975" i="11" s="1"/>
  <c r="O3975" i="11"/>
  <c r="P3959" i="11"/>
  <c r="Q3959" i="11" s="1"/>
  <c r="O3959" i="11"/>
  <c r="P3943" i="11"/>
  <c r="Q3943" i="11" s="1"/>
  <c r="O3943" i="11"/>
  <c r="P3927" i="11"/>
  <c r="Q3927" i="11" s="1"/>
  <c r="O3927" i="11"/>
  <c r="P3911" i="11"/>
  <c r="Q3911" i="11" s="1"/>
  <c r="O3911" i="11"/>
  <c r="P3895" i="11"/>
  <c r="Q3895" i="11" s="1"/>
  <c r="O3895" i="11"/>
  <c r="P3879" i="11"/>
  <c r="Q3879" i="11" s="1"/>
  <c r="O3879" i="11"/>
  <c r="P3863" i="11"/>
  <c r="Q3863" i="11" s="1"/>
  <c r="O3863" i="11"/>
  <c r="P3847" i="11"/>
  <c r="Q3847" i="11" s="1"/>
  <c r="O3847" i="11"/>
  <c r="P3831" i="11"/>
  <c r="Q3831" i="11" s="1"/>
  <c r="O3831" i="11"/>
  <c r="P3815" i="11"/>
  <c r="Q3815" i="11" s="1"/>
  <c r="O3815" i="11"/>
  <c r="P3799" i="11"/>
  <c r="Q3799" i="11" s="1"/>
  <c r="O3799" i="11"/>
  <c r="P3783" i="11"/>
  <c r="Q3783" i="11" s="1"/>
  <c r="O3783" i="11"/>
  <c r="P3767" i="11"/>
  <c r="Q3767" i="11" s="1"/>
  <c r="O3767" i="11"/>
  <c r="P3751" i="11"/>
  <c r="Q3751" i="11" s="1"/>
  <c r="O3751" i="11"/>
  <c r="P3735" i="11"/>
  <c r="Q3735" i="11" s="1"/>
  <c r="O3735" i="11"/>
  <c r="P3719" i="11"/>
  <c r="Q3719" i="11" s="1"/>
  <c r="O3719" i="11"/>
  <c r="P3703" i="11"/>
  <c r="Q3703" i="11" s="1"/>
  <c r="O3703" i="11"/>
  <c r="P3687" i="11"/>
  <c r="Q3687" i="11" s="1"/>
  <c r="O3687" i="11"/>
  <c r="P3671" i="11"/>
  <c r="Q3671" i="11" s="1"/>
  <c r="O3671" i="11"/>
  <c r="P3655" i="11"/>
  <c r="Q3655" i="11" s="1"/>
  <c r="O3655" i="11"/>
  <c r="P3639" i="11"/>
  <c r="Q3639" i="11" s="1"/>
  <c r="O3639" i="11"/>
  <c r="P3623" i="11"/>
  <c r="Q3623" i="11" s="1"/>
  <c r="O3623" i="11"/>
  <c r="P3607" i="11"/>
  <c r="Q3607" i="11" s="1"/>
  <c r="O3607" i="11"/>
  <c r="P3591" i="11"/>
  <c r="Q3591" i="11" s="1"/>
  <c r="O3591" i="11"/>
  <c r="P3575" i="11"/>
  <c r="Q3575" i="11" s="1"/>
  <c r="O3575" i="11"/>
  <c r="P3559" i="11"/>
  <c r="Q3559" i="11" s="1"/>
  <c r="O3559" i="11"/>
  <c r="P3543" i="11"/>
  <c r="Q3543" i="11" s="1"/>
  <c r="O3543" i="11"/>
  <c r="P3527" i="11"/>
  <c r="Q3527" i="11" s="1"/>
  <c r="O3527" i="11"/>
  <c r="P3511" i="11"/>
  <c r="Q3511" i="11" s="1"/>
  <c r="O3511" i="11"/>
  <c r="P3495" i="11"/>
  <c r="Q3495" i="11" s="1"/>
  <c r="O3495" i="11"/>
  <c r="P3479" i="11"/>
  <c r="Q3479" i="11" s="1"/>
  <c r="O3479" i="11"/>
  <c r="P3463" i="11"/>
  <c r="Q3463" i="11" s="1"/>
  <c r="O3463" i="11"/>
  <c r="P3447" i="11"/>
  <c r="Q3447" i="11" s="1"/>
  <c r="O3447" i="11"/>
  <c r="P3431" i="11"/>
  <c r="Q3431" i="11" s="1"/>
  <c r="O3431" i="11"/>
  <c r="P3415" i="11"/>
  <c r="Q3415" i="11" s="1"/>
  <c r="O3415" i="11"/>
  <c r="P3399" i="11"/>
  <c r="Q3399" i="11" s="1"/>
  <c r="O3399" i="11"/>
  <c r="P3383" i="11"/>
  <c r="Q3383" i="11" s="1"/>
  <c r="O3383" i="11"/>
  <c r="P3367" i="11"/>
  <c r="Q3367" i="11" s="1"/>
  <c r="O3367" i="11"/>
  <c r="P3351" i="11"/>
  <c r="Q3351" i="11" s="1"/>
  <c r="O3351" i="11"/>
  <c r="P3335" i="11"/>
  <c r="Q3335" i="11" s="1"/>
  <c r="O3335" i="11"/>
  <c r="P3319" i="11"/>
  <c r="Q3319" i="11" s="1"/>
  <c r="O3319" i="11"/>
  <c r="P3303" i="11"/>
  <c r="Q3303" i="11" s="1"/>
  <c r="O3303" i="11"/>
  <c r="P3287" i="11"/>
  <c r="Q3287" i="11" s="1"/>
  <c r="O3287" i="11"/>
  <c r="P3271" i="11"/>
  <c r="Q3271" i="11" s="1"/>
  <c r="O3271" i="11"/>
  <c r="P3255" i="11"/>
  <c r="Q3255" i="11" s="1"/>
  <c r="O3255" i="11"/>
  <c r="P3239" i="11"/>
  <c r="Q3239" i="11" s="1"/>
  <c r="O3239" i="11"/>
  <c r="P3223" i="11"/>
  <c r="Q3223" i="11" s="1"/>
  <c r="O3223" i="11"/>
  <c r="P3207" i="11"/>
  <c r="Q3207" i="11" s="1"/>
  <c r="O3207" i="11"/>
  <c r="P3191" i="11"/>
  <c r="Q3191" i="11" s="1"/>
  <c r="O3191" i="11"/>
  <c r="P3175" i="11"/>
  <c r="Q3175" i="11" s="1"/>
  <c r="O3175" i="11"/>
  <c r="P3159" i="11"/>
  <c r="Q3159" i="11" s="1"/>
  <c r="O3159" i="11"/>
  <c r="P3143" i="11"/>
  <c r="Q3143" i="11" s="1"/>
  <c r="O3143" i="11"/>
  <c r="P3127" i="11"/>
  <c r="Q3127" i="11" s="1"/>
  <c r="O3127" i="11"/>
  <c r="P3111" i="11"/>
  <c r="Q3111" i="11" s="1"/>
  <c r="O3111" i="11"/>
  <c r="P3095" i="11"/>
  <c r="Q3095" i="11" s="1"/>
  <c r="O3095" i="11"/>
  <c r="P3079" i="11"/>
  <c r="Q3079" i="11" s="1"/>
  <c r="O3079" i="11"/>
  <c r="P3063" i="11"/>
  <c r="Q3063" i="11" s="1"/>
  <c r="O3063" i="11"/>
  <c r="P3047" i="11"/>
  <c r="Q3047" i="11" s="1"/>
  <c r="O3047" i="11"/>
  <c r="P3031" i="11"/>
  <c r="Q3031" i="11" s="1"/>
  <c r="O3031" i="11"/>
  <c r="P3015" i="11"/>
  <c r="Q3015" i="11" s="1"/>
  <c r="O3015" i="11"/>
  <c r="P2999" i="11"/>
  <c r="Q2999" i="11" s="1"/>
  <c r="O2999" i="11"/>
  <c r="P2983" i="11"/>
  <c r="Q2983" i="11" s="1"/>
  <c r="O2983" i="11"/>
  <c r="P2967" i="11"/>
  <c r="Q2967" i="11" s="1"/>
  <c r="O2967" i="11"/>
  <c r="P2951" i="11"/>
  <c r="Q2951" i="11" s="1"/>
  <c r="O2951" i="11"/>
  <c r="P2935" i="11"/>
  <c r="Q2935" i="11" s="1"/>
  <c r="O2935" i="11"/>
  <c r="P2919" i="11"/>
  <c r="Q2919" i="11" s="1"/>
  <c r="O2919" i="11"/>
  <c r="P2903" i="11"/>
  <c r="Q2903" i="11" s="1"/>
  <c r="O2903" i="11"/>
  <c r="P2887" i="11"/>
  <c r="Q2887" i="11" s="1"/>
  <c r="O2887" i="11"/>
  <c r="P2871" i="11"/>
  <c r="Q2871" i="11" s="1"/>
  <c r="O2871" i="11"/>
  <c r="P2855" i="11"/>
  <c r="Q2855" i="11" s="1"/>
  <c r="O2855" i="11"/>
  <c r="P2839" i="11"/>
  <c r="Q2839" i="11" s="1"/>
  <c r="O2839" i="11"/>
  <c r="P2823" i="11"/>
  <c r="Q2823" i="11" s="1"/>
  <c r="O2823" i="11"/>
  <c r="P2807" i="11"/>
  <c r="Q2807" i="11" s="1"/>
  <c r="O2807" i="11"/>
  <c r="P2791" i="11"/>
  <c r="Q2791" i="11" s="1"/>
  <c r="O2791" i="11"/>
  <c r="P2775" i="11"/>
  <c r="Q2775" i="11" s="1"/>
  <c r="O2775" i="11"/>
  <c r="P2759" i="11"/>
  <c r="Q2759" i="11" s="1"/>
  <c r="O2759" i="11"/>
  <c r="P2743" i="11"/>
  <c r="Q2743" i="11" s="1"/>
  <c r="O2743" i="11"/>
  <c r="P2727" i="11"/>
  <c r="Q2727" i="11" s="1"/>
  <c r="O2727" i="11"/>
  <c r="P2711" i="11"/>
  <c r="Q2711" i="11" s="1"/>
  <c r="O2711" i="11"/>
  <c r="P2695" i="11"/>
  <c r="Q2695" i="11" s="1"/>
  <c r="O2695" i="11"/>
  <c r="P2679" i="11"/>
  <c r="Q2679" i="11" s="1"/>
  <c r="O2679" i="11"/>
  <c r="P2663" i="11"/>
  <c r="Q2663" i="11" s="1"/>
  <c r="O2663" i="11"/>
  <c r="P2647" i="11"/>
  <c r="Q2647" i="11" s="1"/>
  <c r="O2647" i="11"/>
  <c r="P2631" i="11"/>
  <c r="Q2631" i="11" s="1"/>
  <c r="O2631" i="11"/>
  <c r="P2615" i="11"/>
  <c r="Q2615" i="11" s="1"/>
  <c r="O2615" i="11"/>
  <c r="P2599" i="11"/>
  <c r="Q2599" i="11" s="1"/>
  <c r="O2599" i="11"/>
  <c r="P2583" i="11"/>
  <c r="Q2583" i="11" s="1"/>
  <c r="O2583" i="11"/>
  <c r="P2567" i="11"/>
  <c r="Q2567" i="11" s="1"/>
  <c r="O2567" i="11"/>
  <c r="P2551" i="11"/>
  <c r="Q2551" i="11" s="1"/>
  <c r="O2551" i="11"/>
  <c r="P2535" i="11"/>
  <c r="Q2535" i="11" s="1"/>
  <c r="O2535" i="11"/>
  <c r="P2519" i="11"/>
  <c r="Q2519" i="11" s="1"/>
  <c r="O2519" i="11"/>
  <c r="P2503" i="11"/>
  <c r="Q2503" i="11" s="1"/>
  <c r="O2503" i="11"/>
  <c r="P2487" i="11"/>
  <c r="Q2487" i="11" s="1"/>
  <c r="O2487" i="11"/>
  <c r="P2471" i="11"/>
  <c r="Q2471" i="11" s="1"/>
  <c r="O2471" i="11"/>
  <c r="P2455" i="11"/>
  <c r="Q2455" i="11" s="1"/>
  <c r="O2455" i="11"/>
  <c r="P2439" i="11"/>
  <c r="Q2439" i="11" s="1"/>
  <c r="O2439" i="11"/>
  <c r="P2423" i="11"/>
  <c r="Q2423" i="11" s="1"/>
  <c r="O2423" i="11"/>
  <c r="P2407" i="11"/>
  <c r="Q2407" i="11" s="1"/>
  <c r="O2407" i="11"/>
  <c r="P2391" i="11"/>
  <c r="Q2391" i="11" s="1"/>
  <c r="O2391" i="11"/>
  <c r="P2375" i="11"/>
  <c r="Q2375" i="11" s="1"/>
  <c r="O2375" i="11"/>
  <c r="P2359" i="11"/>
  <c r="Q2359" i="11" s="1"/>
  <c r="O2359" i="11"/>
  <c r="P2343" i="11"/>
  <c r="Q2343" i="11" s="1"/>
  <c r="O2343" i="11"/>
  <c r="P2327" i="11"/>
  <c r="Q2327" i="11" s="1"/>
  <c r="O2327" i="11"/>
  <c r="P2311" i="11"/>
  <c r="Q2311" i="11" s="1"/>
  <c r="O2311" i="11"/>
  <c r="P2295" i="11"/>
  <c r="Q2295" i="11" s="1"/>
  <c r="O2295" i="11"/>
  <c r="P2279" i="11"/>
  <c r="Q2279" i="11" s="1"/>
  <c r="O2279" i="11"/>
  <c r="P2263" i="11"/>
  <c r="Q2263" i="11" s="1"/>
  <c r="O2263" i="11"/>
  <c r="P2247" i="11"/>
  <c r="Q2247" i="11" s="1"/>
  <c r="O2247" i="11"/>
  <c r="P2231" i="11"/>
  <c r="Q2231" i="11" s="1"/>
  <c r="O2231" i="11"/>
  <c r="P2215" i="11"/>
  <c r="Q2215" i="11" s="1"/>
  <c r="O2215" i="11"/>
  <c r="P2199" i="11"/>
  <c r="Q2199" i="11" s="1"/>
  <c r="O2199" i="11"/>
  <c r="P2183" i="11"/>
  <c r="Q2183" i="11" s="1"/>
  <c r="O2183" i="11"/>
  <c r="P2167" i="11"/>
  <c r="Q2167" i="11" s="1"/>
  <c r="O2167" i="11"/>
  <c r="P2151" i="11"/>
  <c r="Q2151" i="11" s="1"/>
  <c r="O2151" i="11"/>
  <c r="P2135" i="11"/>
  <c r="Q2135" i="11" s="1"/>
  <c r="O2135" i="11"/>
  <c r="P2119" i="11"/>
  <c r="Q2119" i="11" s="1"/>
  <c r="O2119" i="11"/>
  <c r="P2103" i="11"/>
  <c r="Q2103" i="11" s="1"/>
  <c r="O2103" i="11"/>
  <c r="P2087" i="11"/>
  <c r="Q2087" i="11" s="1"/>
  <c r="O2087" i="11"/>
  <c r="P2071" i="11"/>
  <c r="Q2071" i="11" s="1"/>
  <c r="O2071" i="11"/>
  <c r="P2055" i="11"/>
  <c r="Q2055" i="11" s="1"/>
  <c r="O2055" i="11"/>
  <c r="P2039" i="11"/>
  <c r="Q2039" i="11" s="1"/>
  <c r="O2039" i="11"/>
  <c r="P2023" i="11"/>
  <c r="Q2023" i="11" s="1"/>
  <c r="O2023" i="11"/>
  <c r="P2007" i="11"/>
  <c r="Q2007" i="11" s="1"/>
  <c r="O2007" i="11"/>
  <c r="P1991" i="11"/>
  <c r="Q1991" i="11" s="1"/>
  <c r="O1991" i="11"/>
  <c r="P1975" i="11"/>
  <c r="Q1975" i="11" s="1"/>
  <c r="O1975" i="11"/>
  <c r="P1959" i="11"/>
  <c r="Q1959" i="11" s="1"/>
  <c r="O1959" i="11"/>
  <c r="P1943" i="11"/>
  <c r="Q1943" i="11" s="1"/>
  <c r="O1943" i="11"/>
  <c r="P1927" i="11"/>
  <c r="Q1927" i="11" s="1"/>
  <c r="O1927" i="11"/>
  <c r="P1911" i="11"/>
  <c r="Q1911" i="11" s="1"/>
  <c r="O1911" i="11"/>
  <c r="P1895" i="11"/>
  <c r="Q1895" i="11" s="1"/>
  <c r="O1895" i="11"/>
  <c r="P1879" i="11"/>
  <c r="Q1879" i="11" s="1"/>
  <c r="O1879" i="11"/>
  <c r="P1863" i="11"/>
  <c r="Q1863" i="11" s="1"/>
  <c r="O1863" i="11"/>
  <c r="P1847" i="11"/>
  <c r="Q1847" i="11" s="1"/>
  <c r="O1847" i="11"/>
  <c r="P1831" i="11"/>
  <c r="Q1831" i="11" s="1"/>
  <c r="O1831" i="11"/>
  <c r="P1815" i="11"/>
  <c r="Q1815" i="11" s="1"/>
  <c r="O1815" i="11"/>
  <c r="P1799" i="11"/>
  <c r="Q1799" i="11" s="1"/>
  <c r="O1799" i="11"/>
  <c r="P1783" i="11"/>
  <c r="Q1783" i="11" s="1"/>
  <c r="O1783" i="11"/>
  <c r="P1767" i="11"/>
  <c r="Q1767" i="11" s="1"/>
  <c r="O1767" i="11"/>
  <c r="P1751" i="11"/>
  <c r="Q1751" i="11" s="1"/>
  <c r="O1751" i="11"/>
  <c r="P1735" i="11"/>
  <c r="Q1735" i="11" s="1"/>
  <c r="O1735" i="11"/>
  <c r="P1719" i="11"/>
  <c r="Q1719" i="11" s="1"/>
  <c r="O1719" i="11"/>
  <c r="P1703" i="11"/>
  <c r="Q1703" i="11" s="1"/>
  <c r="O1703" i="11"/>
  <c r="P1687" i="11"/>
  <c r="Q1687" i="11" s="1"/>
  <c r="O1687" i="11"/>
  <c r="P1671" i="11"/>
  <c r="Q1671" i="11" s="1"/>
  <c r="O1671" i="11"/>
  <c r="P1655" i="11"/>
  <c r="Q1655" i="11" s="1"/>
  <c r="O1655" i="11"/>
  <c r="P1639" i="11"/>
  <c r="Q1639" i="11" s="1"/>
  <c r="O1639" i="11"/>
  <c r="P1623" i="11"/>
  <c r="Q1623" i="11" s="1"/>
  <c r="O1623" i="11"/>
  <c r="P1607" i="11"/>
  <c r="Q1607" i="11" s="1"/>
  <c r="O1607" i="11"/>
  <c r="P1591" i="11"/>
  <c r="Q1591" i="11" s="1"/>
  <c r="O1591" i="11"/>
  <c r="P1575" i="11"/>
  <c r="Q1575" i="11" s="1"/>
  <c r="O1575" i="11"/>
  <c r="P1559" i="11"/>
  <c r="Q1559" i="11" s="1"/>
  <c r="O1559" i="11"/>
  <c r="P1543" i="11"/>
  <c r="Q1543" i="11" s="1"/>
  <c r="O1543" i="11"/>
  <c r="P1527" i="11"/>
  <c r="Q1527" i="11" s="1"/>
  <c r="O1527" i="11"/>
  <c r="P1511" i="11"/>
  <c r="Q1511" i="11" s="1"/>
  <c r="O1511" i="11"/>
  <c r="P1495" i="11"/>
  <c r="Q1495" i="11" s="1"/>
  <c r="O1495" i="11"/>
  <c r="P1479" i="11"/>
  <c r="Q1479" i="11" s="1"/>
  <c r="O1479" i="11"/>
  <c r="P1463" i="11"/>
  <c r="Q1463" i="11" s="1"/>
  <c r="O1463" i="11"/>
  <c r="P1447" i="11"/>
  <c r="Q1447" i="11" s="1"/>
  <c r="O1447" i="11"/>
  <c r="P1431" i="11"/>
  <c r="Q1431" i="11" s="1"/>
  <c r="O1431" i="11"/>
  <c r="P1415" i="11"/>
  <c r="Q1415" i="11" s="1"/>
  <c r="O1415" i="11"/>
  <c r="P1399" i="11"/>
  <c r="Q1399" i="11" s="1"/>
  <c r="O1399" i="11"/>
  <c r="P1383" i="11"/>
  <c r="Q1383" i="11" s="1"/>
  <c r="O1383" i="11"/>
  <c r="P1367" i="11"/>
  <c r="Q1367" i="11" s="1"/>
  <c r="O1367" i="11"/>
  <c r="P1351" i="11"/>
  <c r="Q1351" i="11" s="1"/>
  <c r="O1351" i="11"/>
  <c r="P1335" i="11"/>
  <c r="Q1335" i="11" s="1"/>
  <c r="O1335" i="11"/>
  <c r="P1319" i="11"/>
  <c r="Q1319" i="11" s="1"/>
  <c r="O1319" i="11"/>
  <c r="P1303" i="11"/>
  <c r="Q1303" i="11" s="1"/>
  <c r="O1303" i="11"/>
  <c r="P1287" i="11"/>
  <c r="Q1287" i="11" s="1"/>
  <c r="O1287" i="11"/>
  <c r="P1271" i="11"/>
  <c r="Q1271" i="11" s="1"/>
  <c r="O1271" i="11"/>
  <c r="P1255" i="11"/>
  <c r="Q1255" i="11" s="1"/>
  <c r="O1255" i="11"/>
  <c r="P1239" i="11"/>
  <c r="Q1239" i="11" s="1"/>
  <c r="O1239" i="11"/>
  <c r="P1223" i="11"/>
  <c r="Q1223" i="11" s="1"/>
  <c r="O1223" i="11"/>
  <c r="P1207" i="11"/>
  <c r="Q1207" i="11" s="1"/>
  <c r="O1207" i="11"/>
  <c r="P1191" i="11"/>
  <c r="Q1191" i="11" s="1"/>
  <c r="O1191" i="11"/>
  <c r="P1175" i="11"/>
  <c r="Q1175" i="11" s="1"/>
  <c r="O1175" i="11"/>
  <c r="P1159" i="11"/>
  <c r="Q1159" i="11" s="1"/>
  <c r="O1159" i="11"/>
  <c r="P1143" i="11"/>
  <c r="Q1143" i="11" s="1"/>
  <c r="O1143" i="11"/>
  <c r="P1127" i="11"/>
  <c r="Q1127" i="11" s="1"/>
  <c r="O1127" i="11"/>
  <c r="P1111" i="11"/>
  <c r="Q1111" i="11" s="1"/>
  <c r="O1111" i="11"/>
  <c r="P1095" i="11"/>
  <c r="Q1095" i="11" s="1"/>
  <c r="O1095" i="11"/>
  <c r="P1079" i="11"/>
  <c r="Q1079" i="11" s="1"/>
  <c r="O1079" i="11"/>
  <c r="P1063" i="11"/>
  <c r="Q1063" i="11" s="1"/>
  <c r="O1063" i="11"/>
  <c r="P1047" i="11"/>
  <c r="Q1047" i="11" s="1"/>
  <c r="O1047" i="11"/>
  <c r="P1031" i="11"/>
  <c r="Q1031" i="11" s="1"/>
  <c r="O1031" i="11"/>
  <c r="P1015" i="11"/>
  <c r="Q1015" i="11" s="1"/>
  <c r="O1015" i="11"/>
  <c r="P999" i="11"/>
  <c r="Q999" i="11" s="1"/>
  <c r="O999" i="11"/>
  <c r="P983" i="11"/>
  <c r="Q983" i="11" s="1"/>
  <c r="O983" i="11"/>
  <c r="P967" i="11"/>
  <c r="Q967" i="11" s="1"/>
  <c r="O967" i="11"/>
  <c r="P951" i="11"/>
  <c r="Q951" i="11" s="1"/>
  <c r="O951" i="11"/>
  <c r="P935" i="11"/>
  <c r="Q935" i="11" s="1"/>
  <c r="O935" i="11"/>
  <c r="P919" i="11"/>
  <c r="Q919" i="11" s="1"/>
  <c r="O919" i="11"/>
  <c r="P903" i="11"/>
  <c r="Q903" i="11" s="1"/>
  <c r="O903" i="11"/>
  <c r="P887" i="11"/>
  <c r="Q887" i="11" s="1"/>
  <c r="O887" i="11"/>
  <c r="P871" i="11"/>
  <c r="Q871" i="11" s="1"/>
  <c r="O871" i="11"/>
  <c r="P855" i="11"/>
  <c r="Q855" i="11" s="1"/>
  <c r="O855" i="11"/>
  <c r="P839" i="11"/>
  <c r="Q839" i="11" s="1"/>
  <c r="O839" i="11"/>
  <c r="P823" i="11"/>
  <c r="Q823" i="11" s="1"/>
  <c r="O823" i="11"/>
  <c r="P807" i="11"/>
  <c r="Q807" i="11" s="1"/>
  <c r="O807" i="11"/>
  <c r="P791" i="11"/>
  <c r="Q791" i="11" s="1"/>
  <c r="O791" i="11"/>
  <c r="P775" i="11"/>
  <c r="Q775" i="11" s="1"/>
  <c r="O775" i="11"/>
  <c r="P759" i="11"/>
  <c r="Q759" i="11" s="1"/>
  <c r="O759" i="11"/>
  <c r="P743" i="11"/>
  <c r="Q743" i="11" s="1"/>
  <c r="O743" i="11"/>
  <c r="P727" i="11"/>
  <c r="Q727" i="11" s="1"/>
  <c r="O727" i="11"/>
  <c r="P711" i="11"/>
  <c r="Q711" i="11" s="1"/>
  <c r="O711" i="11"/>
  <c r="P695" i="11"/>
  <c r="Q695" i="11" s="1"/>
  <c r="O695" i="11"/>
  <c r="P679" i="11"/>
  <c r="Q679" i="11" s="1"/>
  <c r="O679" i="11"/>
  <c r="P663" i="11"/>
  <c r="Q663" i="11" s="1"/>
  <c r="O663" i="11"/>
  <c r="P647" i="11"/>
  <c r="Q647" i="11" s="1"/>
  <c r="O647" i="11"/>
  <c r="P631" i="11"/>
  <c r="Q631" i="11" s="1"/>
  <c r="O631" i="11"/>
  <c r="P615" i="11"/>
  <c r="Q615" i="11" s="1"/>
  <c r="O615" i="11"/>
  <c r="P599" i="11"/>
  <c r="Q599" i="11" s="1"/>
  <c r="O599" i="11"/>
  <c r="P583" i="11"/>
  <c r="Q583" i="11" s="1"/>
  <c r="O583" i="11"/>
  <c r="P567" i="11"/>
  <c r="Q567" i="11" s="1"/>
  <c r="O567" i="11"/>
  <c r="P551" i="11"/>
  <c r="Q551" i="11" s="1"/>
  <c r="O551" i="11"/>
  <c r="P535" i="11"/>
  <c r="Q535" i="11" s="1"/>
  <c r="O535" i="11"/>
  <c r="P519" i="11"/>
  <c r="Q519" i="11" s="1"/>
  <c r="O519" i="11"/>
  <c r="P503" i="11"/>
  <c r="Q503" i="11" s="1"/>
  <c r="O503" i="11"/>
  <c r="P487" i="11"/>
  <c r="Q487" i="11" s="1"/>
  <c r="O487" i="11"/>
  <c r="P471" i="11"/>
  <c r="Q471" i="11" s="1"/>
  <c r="O471" i="11"/>
  <c r="P455" i="11"/>
  <c r="Q455" i="11" s="1"/>
  <c r="O455" i="11"/>
  <c r="P439" i="11"/>
  <c r="Q439" i="11" s="1"/>
  <c r="O439" i="11"/>
  <c r="P423" i="11"/>
  <c r="Q423" i="11" s="1"/>
  <c r="O423" i="11"/>
  <c r="P407" i="11"/>
  <c r="Q407" i="11" s="1"/>
  <c r="O407" i="11"/>
  <c r="P391" i="11"/>
  <c r="Q391" i="11" s="1"/>
  <c r="O391" i="11"/>
  <c r="P375" i="11"/>
  <c r="Q375" i="11" s="1"/>
  <c r="O375" i="11"/>
  <c r="P359" i="11"/>
  <c r="Q359" i="11" s="1"/>
  <c r="O359" i="11"/>
  <c r="P343" i="11"/>
  <c r="Q343" i="11" s="1"/>
  <c r="O343" i="11"/>
  <c r="P327" i="11"/>
  <c r="Q327" i="11" s="1"/>
  <c r="O327" i="11"/>
  <c r="P311" i="11"/>
  <c r="Q311" i="11" s="1"/>
  <c r="O311" i="11"/>
  <c r="P295" i="11"/>
  <c r="Q295" i="11" s="1"/>
  <c r="O295" i="11"/>
  <c r="P279" i="11"/>
  <c r="Q279" i="11" s="1"/>
  <c r="O279" i="11"/>
  <c r="P263" i="11"/>
  <c r="Q263" i="11" s="1"/>
  <c r="O263" i="11"/>
  <c r="P247" i="11"/>
  <c r="Q247" i="11" s="1"/>
  <c r="O247" i="11"/>
  <c r="P231" i="11"/>
  <c r="Q231" i="11" s="1"/>
  <c r="O231" i="11"/>
  <c r="P215" i="11"/>
  <c r="Q215" i="11" s="1"/>
  <c r="O215" i="11"/>
  <c r="P199" i="11"/>
  <c r="Q199" i="11" s="1"/>
  <c r="O199" i="11"/>
  <c r="P183" i="11"/>
  <c r="Q183" i="11" s="1"/>
  <c r="O183" i="11"/>
  <c r="P167" i="11"/>
  <c r="Q167" i="11" s="1"/>
  <c r="O167" i="11"/>
  <c r="P151" i="11"/>
  <c r="Q151" i="11" s="1"/>
  <c r="O151" i="11"/>
  <c r="P135" i="11"/>
  <c r="Q135" i="11" s="1"/>
  <c r="O135" i="11"/>
  <c r="P119" i="11"/>
  <c r="Q119" i="11" s="1"/>
  <c r="O119" i="11"/>
  <c r="P103" i="11"/>
  <c r="Q103" i="11" s="1"/>
  <c r="O103" i="11"/>
  <c r="P87" i="11"/>
  <c r="Q87" i="11" s="1"/>
  <c r="O87" i="11"/>
  <c r="P8390" i="11"/>
  <c r="Q8390" i="11" s="1"/>
  <c r="O8390" i="11"/>
  <c r="P8374" i="11"/>
  <c r="Q8374" i="11" s="1"/>
  <c r="O8374" i="11"/>
  <c r="P8358" i="11"/>
  <c r="Q8358" i="11" s="1"/>
  <c r="O8358" i="11"/>
  <c r="P8342" i="11"/>
  <c r="Q8342" i="11" s="1"/>
  <c r="O8342" i="11"/>
  <c r="P8326" i="11"/>
  <c r="Q8326" i="11" s="1"/>
  <c r="O8326" i="11"/>
  <c r="P8310" i="11"/>
  <c r="Q8310" i="11" s="1"/>
  <c r="O8310" i="11"/>
  <c r="P8294" i="11"/>
  <c r="Q8294" i="11" s="1"/>
  <c r="O8294" i="11"/>
  <c r="P8278" i="11"/>
  <c r="Q8278" i="11" s="1"/>
  <c r="O8278" i="11"/>
  <c r="P8262" i="11"/>
  <c r="Q8262" i="11" s="1"/>
  <c r="O8262" i="11"/>
  <c r="P8246" i="11"/>
  <c r="Q8246" i="11" s="1"/>
  <c r="O8246" i="11"/>
  <c r="P8230" i="11"/>
  <c r="Q8230" i="11" s="1"/>
  <c r="O8230" i="11"/>
  <c r="P8214" i="11"/>
  <c r="Q8214" i="11" s="1"/>
  <c r="O8214" i="11"/>
  <c r="P8198" i="11"/>
  <c r="Q8198" i="11" s="1"/>
  <c r="O8198" i="11"/>
  <c r="P8182" i="11"/>
  <c r="Q8182" i="11" s="1"/>
  <c r="O8182" i="11"/>
  <c r="P8166" i="11"/>
  <c r="Q8166" i="11" s="1"/>
  <c r="O8166" i="11"/>
  <c r="P8150" i="11"/>
  <c r="Q8150" i="11" s="1"/>
  <c r="O8150" i="11"/>
  <c r="P8134" i="11"/>
  <c r="Q8134" i="11" s="1"/>
  <c r="O8134" i="11"/>
  <c r="P8118" i="11"/>
  <c r="Q8118" i="11" s="1"/>
  <c r="O8118" i="11"/>
  <c r="P8102" i="11"/>
  <c r="Q8102" i="11" s="1"/>
  <c r="O8102" i="11"/>
  <c r="P8086" i="11"/>
  <c r="Q8086" i="11" s="1"/>
  <c r="O8086" i="11"/>
  <c r="P8070" i="11"/>
  <c r="Q8070" i="11" s="1"/>
  <c r="O8070" i="11"/>
  <c r="P8054" i="11"/>
  <c r="Q8054" i="11" s="1"/>
  <c r="O8054" i="11"/>
  <c r="P8038" i="11"/>
  <c r="Q8038" i="11" s="1"/>
  <c r="O8038" i="11"/>
  <c r="P8022" i="11"/>
  <c r="Q8022" i="11" s="1"/>
  <c r="O8022" i="11"/>
  <c r="P8006" i="11"/>
  <c r="Q8006" i="11" s="1"/>
  <c r="O8006" i="11"/>
  <c r="P7990" i="11"/>
  <c r="Q7990" i="11" s="1"/>
  <c r="O7990" i="11"/>
  <c r="P7974" i="11"/>
  <c r="Q7974" i="11" s="1"/>
  <c r="O7974" i="11"/>
  <c r="P7958" i="11"/>
  <c r="Q7958" i="11" s="1"/>
  <c r="O7958" i="11"/>
  <c r="P7942" i="11"/>
  <c r="Q7942" i="11" s="1"/>
  <c r="O7942" i="11"/>
  <c r="P7926" i="11"/>
  <c r="Q7926" i="11" s="1"/>
  <c r="O7926" i="11"/>
  <c r="P7910" i="11"/>
  <c r="Q7910" i="11" s="1"/>
  <c r="O7910" i="11"/>
  <c r="P7894" i="11"/>
  <c r="Q7894" i="11" s="1"/>
  <c r="O7894" i="11"/>
  <c r="P7878" i="11"/>
  <c r="Q7878" i="11" s="1"/>
  <c r="O7878" i="11"/>
  <c r="P7862" i="11"/>
  <c r="Q7862" i="11" s="1"/>
  <c r="O7862" i="11"/>
  <c r="P7846" i="11"/>
  <c r="Q7846" i="11" s="1"/>
  <c r="O7846" i="11"/>
  <c r="P7830" i="11"/>
  <c r="Q7830" i="11" s="1"/>
  <c r="O7830" i="11"/>
  <c r="P7814" i="11"/>
  <c r="Q7814" i="11" s="1"/>
  <c r="O7814" i="11"/>
  <c r="P7798" i="11"/>
  <c r="Q7798" i="11" s="1"/>
  <c r="O7798" i="11"/>
  <c r="P7782" i="11"/>
  <c r="Q7782" i="11" s="1"/>
  <c r="O7782" i="11"/>
  <c r="P7766" i="11"/>
  <c r="Q7766" i="11" s="1"/>
  <c r="O7766" i="11"/>
  <c r="P7750" i="11"/>
  <c r="Q7750" i="11" s="1"/>
  <c r="O7750" i="11"/>
  <c r="P7734" i="11"/>
  <c r="Q7734" i="11" s="1"/>
  <c r="O7734" i="11"/>
  <c r="P7718" i="11"/>
  <c r="Q7718" i="11" s="1"/>
  <c r="O7718" i="11"/>
  <c r="P7702" i="11"/>
  <c r="Q7702" i="11" s="1"/>
  <c r="O7702" i="11"/>
  <c r="P7686" i="11"/>
  <c r="Q7686" i="11" s="1"/>
  <c r="O7686" i="11"/>
  <c r="P7670" i="11"/>
  <c r="Q7670" i="11" s="1"/>
  <c r="O7670" i="11"/>
  <c r="P7654" i="11"/>
  <c r="Q7654" i="11" s="1"/>
  <c r="O7654" i="11"/>
  <c r="P7638" i="11"/>
  <c r="Q7638" i="11" s="1"/>
  <c r="O7638" i="11"/>
  <c r="P7622" i="11"/>
  <c r="Q7622" i="11" s="1"/>
  <c r="O7622" i="11"/>
  <c r="P7606" i="11"/>
  <c r="Q7606" i="11" s="1"/>
  <c r="O7606" i="11"/>
  <c r="P7590" i="11"/>
  <c r="Q7590" i="11" s="1"/>
  <c r="O7590" i="11"/>
  <c r="P7574" i="11"/>
  <c r="Q7574" i="11" s="1"/>
  <c r="O7574" i="11"/>
  <c r="P7558" i="11"/>
  <c r="Q7558" i="11" s="1"/>
  <c r="O7558" i="11"/>
  <c r="P7542" i="11"/>
  <c r="Q7542" i="11" s="1"/>
  <c r="O7542" i="11"/>
  <c r="P7526" i="11"/>
  <c r="Q7526" i="11" s="1"/>
  <c r="O7526" i="11"/>
  <c r="P7510" i="11"/>
  <c r="Q7510" i="11" s="1"/>
  <c r="O7510" i="11"/>
  <c r="P7494" i="11"/>
  <c r="Q7494" i="11" s="1"/>
  <c r="O7494" i="11"/>
  <c r="P7478" i="11"/>
  <c r="Q7478" i="11" s="1"/>
  <c r="O7478" i="11"/>
  <c r="P7462" i="11"/>
  <c r="Q7462" i="11" s="1"/>
  <c r="O7462" i="11"/>
  <c r="P7446" i="11"/>
  <c r="Q7446" i="11" s="1"/>
  <c r="O7446" i="11"/>
  <c r="P7430" i="11"/>
  <c r="Q7430" i="11" s="1"/>
  <c r="O7430" i="11"/>
  <c r="P7414" i="11"/>
  <c r="Q7414" i="11" s="1"/>
  <c r="O7414" i="11"/>
  <c r="P7398" i="11"/>
  <c r="Q7398" i="11" s="1"/>
  <c r="O7398" i="11"/>
  <c r="P7382" i="11"/>
  <c r="Q7382" i="11" s="1"/>
  <c r="O7382" i="11"/>
  <c r="P7366" i="11"/>
  <c r="Q7366" i="11" s="1"/>
  <c r="O7366" i="11"/>
  <c r="P7350" i="11"/>
  <c r="Q7350" i="11" s="1"/>
  <c r="O7350" i="11"/>
  <c r="P7334" i="11"/>
  <c r="Q7334" i="11" s="1"/>
  <c r="O7334" i="11"/>
  <c r="P7318" i="11"/>
  <c r="Q7318" i="11" s="1"/>
  <c r="O7318" i="11"/>
  <c r="P7302" i="11"/>
  <c r="Q7302" i="11" s="1"/>
  <c r="O7302" i="11"/>
  <c r="P7286" i="11"/>
  <c r="Q7286" i="11" s="1"/>
  <c r="O7286" i="11"/>
  <c r="P7270" i="11"/>
  <c r="Q7270" i="11" s="1"/>
  <c r="O7270" i="11"/>
  <c r="P7254" i="11"/>
  <c r="Q7254" i="11" s="1"/>
  <c r="O7254" i="11"/>
  <c r="P7238" i="11"/>
  <c r="Q7238" i="11" s="1"/>
  <c r="O7238" i="11"/>
  <c r="P7222" i="11"/>
  <c r="Q7222" i="11" s="1"/>
  <c r="O7222" i="11"/>
  <c r="P7206" i="11"/>
  <c r="Q7206" i="11" s="1"/>
  <c r="O7206" i="11"/>
  <c r="P7190" i="11"/>
  <c r="Q7190" i="11" s="1"/>
  <c r="O7190" i="11"/>
  <c r="P7174" i="11"/>
  <c r="Q7174" i="11" s="1"/>
  <c r="O7174" i="11"/>
  <c r="P7158" i="11"/>
  <c r="Q7158" i="11" s="1"/>
  <c r="O7158" i="11"/>
  <c r="P7142" i="11"/>
  <c r="Q7142" i="11" s="1"/>
  <c r="O7142" i="11"/>
  <c r="P7126" i="11"/>
  <c r="Q7126" i="11" s="1"/>
  <c r="O7126" i="11"/>
  <c r="P7110" i="11"/>
  <c r="Q7110" i="11" s="1"/>
  <c r="O7110" i="11"/>
  <c r="P7094" i="11"/>
  <c r="Q7094" i="11" s="1"/>
  <c r="O7094" i="11"/>
  <c r="P7078" i="11"/>
  <c r="Q7078" i="11" s="1"/>
  <c r="O7078" i="11"/>
  <c r="P7062" i="11"/>
  <c r="Q7062" i="11" s="1"/>
  <c r="O7062" i="11"/>
  <c r="P7046" i="11"/>
  <c r="Q7046" i="11" s="1"/>
  <c r="O7046" i="11"/>
  <c r="P7030" i="11"/>
  <c r="Q7030" i="11" s="1"/>
  <c r="O7030" i="11"/>
  <c r="P7014" i="11"/>
  <c r="Q7014" i="11" s="1"/>
  <c r="O7014" i="11"/>
  <c r="P6998" i="11"/>
  <c r="Q6998" i="11" s="1"/>
  <c r="O6998" i="11"/>
  <c r="P6982" i="11"/>
  <c r="Q6982" i="11" s="1"/>
  <c r="O6982" i="11"/>
  <c r="P6966" i="11"/>
  <c r="Q6966" i="11" s="1"/>
  <c r="O6966" i="11"/>
  <c r="P6950" i="11"/>
  <c r="Q6950" i="11" s="1"/>
  <c r="O6950" i="11"/>
  <c r="P6934" i="11"/>
  <c r="Q6934" i="11" s="1"/>
  <c r="O6934" i="11"/>
  <c r="P6918" i="11"/>
  <c r="Q6918" i="11" s="1"/>
  <c r="O6918" i="11"/>
  <c r="P6902" i="11"/>
  <c r="Q6902" i="11" s="1"/>
  <c r="O6902" i="11"/>
  <c r="P6886" i="11"/>
  <c r="Q6886" i="11" s="1"/>
  <c r="O6886" i="11"/>
  <c r="P6870" i="11"/>
  <c r="Q6870" i="11" s="1"/>
  <c r="O6870" i="11"/>
  <c r="P6854" i="11"/>
  <c r="Q6854" i="11" s="1"/>
  <c r="O6854" i="11"/>
  <c r="P6838" i="11"/>
  <c r="Q6838" i="11" s="1"/>
  <c r="O6838" i="11"/>
  <c r="P6822" i="11"/>
  <c r="Q6822" i="11" s="1"/>
  <c r="O6822" i="11"/>
  <c r="P6806" i="11"/>
  <c r="Q6806" i="11" s="1"/>
  <c r="O6806" i="11"/>
  <c r="P6790" i="11"/>
  <c r="Q6790" i="11" s="1"/>
  <c r="O6790" i="11"/>
  <c r="P6774" i="11"/>
  <c r="Q6774" i="11" s="1"/>
  <c r="O6774" i="11"/>
  <c r="P6758" i="11"/>
  <c r="Q6758" i="11" s="1"/>
  <c r="O6758" i="11"/>
  <c r="P6742" i="11"/>
  <c r="Q6742" i="11" s="1"/>
  <c r="O6742" i="11"/>
  <c r="P6726" i="11"/>
  <c r="Q6726" i="11" s="1"/>
  <c r="O6726" i="11"/>
  <c r="P6710" i="11"/>
  <c r="Q6710" i="11" s="1"/>
  <c r="O6710" i="11"/>
  <c r="P6694" i="11"/>
  <c r="Q6694" i="11" s="1"/>
  <c r="O6694" i="11"/>
  <c r="P6678" i="11"/>
  <c r="Q6678" i="11" s="1"/>
  <c r="O6678" i="11"/>
  <c r="P6662" i="11"/>
  <c r="Q6662" i="11" s="1"/>
  <c r="O6662" i="11"/>
  <c r="P6646" i="11"/>
  <c r="Q6646" i="11" s="1"/>
  <c r="O6646" i="11"/>
  <c r="P6630" i="11"/>
  <c r="Q6630" i="11" s="1"/>
  <c r="O6630" i="11"/>
  <c r="P6614" i="11"/>
  <c r="Q6614" i="11" s="1"/>
  <c r="O6614" i="11"/>
  <c r="P6598" i="11"/>
  <c r="Q6598" i="11" s="1"/>
  <c r="O6598" i="11"/>
  <c r="P6582" i="11"/>
  <c r="Q6582" i="11" s="1"/>
  <c r="O6582" i="11"/>
  <c r="P6566" i="11"/>
  <c r="Q6566" i="11" s="1"/>
  <c r="O6566" i="11"/>
  <c r="P6550" i="11"/>
  <c r="Q6550" i="11" s="1"/>
  <c r="O6550" i="11"/>
  <c r="P6534" i="11"/>
  <c r="Q6534" i="11" s="1"/>
  <c r="O6534" i="11"/>
  <c r="P6518" i="11"/>
  <c r="Q6518" i="11" s="1"/>
  <c r="O6518" i="11"/>
  <c r="P6502" i="11"/>
  <c r="Q6502" i="11" s="1"/>
  <c r="O6502" i="11"/>
  <c r="P6486" i="11"/>
  <c r="Q6486" i="11" s="1"/>
  <c r="O6486" i="11"/>
  <c r="P6470" i="11"/>
  <c r="Q6470" i="11" s="1"/>
  <c r="O6470" i="11"/>
  <c r="P6454" i="11"/>
  <c r="Q6454" i="11" s="1"/>
  <c r="O6454" i="11"/>
  <c r="P6438" i="11"/>
  <c r="Q6438" i="11" s="1"/>
  <c r="O6438" i="11"/>
  <c r="P6422" i="11"/>
  <c r="Q6422" i="11" s="1"/>
  <c r="O6422" i="11"/>
  <c r="P6406" i="11"/>
  <c r="Q6406" i="11" s="1"/>
  <c r="O6406" i="11"/>
  <c r="P6390" i="11"/>
  <c r="Q6390" i="11" s="1"/>
  <c r="O6390" i="11"/>
  <c r="P6374" i="11"/>
  <c r="Q6374" i="11" s="1"/>
  <c r="O6374" i="11"/>
  <c r="P6358" i="11"/>
  <c r="Q6358" i="11" s="1"/>
  <c r="O6358" i="11"/>
  <c r="P6342" i="11"/>
  <c r="Q6342" i="11" s="1"/>
  <c r="O6342" i="11"/>
  <c r="P6326" i="11"/>
  <c r="Q6326" i="11" s="1"/>
  <c r="O6326" i="11"/>
  <c r="P6310" i="11"/>
  <c r="Q6310" i="11" s="1"/>
  <c r="O6310" i="11"/>
  <c r="P6294" i="11"/>
  <c r="Q6294" i="11" s="1"/>
  <c r="O6294" i="11"/>
  <c r="P6278" i="11"/>
  <c r="Q6278" i="11" s="1"/>
  <c r="O6278" i="11"/>
  <c r="P6262" i="11"/>
  <c r="Q6262" i="11" s="1"/>
  <c r="O6262" i="11"/>
  <c r="P6246" i="11"/>
  <c r="Q6246" i="11" s="1"/>
  <c r="O6246" i="11"/>
  <c r="P6230" i="11"/>
  <c r="Q6230" i="11" s="1"/>
  <c r="O6230" i="11"/>
  <c r="P6214" i="11"/>
  <c r="Q6214" i="11" s="1"/>
  <c r="O6214" i="11"/>
  <c r="P6198" i="11"/>
  <c r="Q6198" i="11" s="1"/>
  <c r="O6198" i="11"/>
  <c r="P6182" i="11"/>
  <c r="Q6182" i="11" s="1"/>
  <c r="O6182" i="11"/>
  <c r="P6166" i="11"/>
  <c r="Q6166" i="11" s="1"/>
  <c r="O6166" i="11"/>
  <c r="P6150" i="11"/>
  <c r="Q6150" i="11" s="1"/>
  <c r="O6150" i="11"/>
  <c r="P6134" i="11"/>
  <c r="Q6134" i="11" s="1"/>
  <c r="O6134" i="11"/>
  <c r="P6118" i="11"/>
  <c r="Q6118" i="11" s="1"/>
  <c r="O6118" i="11"/>
  <c r="P6102" i="11"/>
  <c r="Q6102" i="11" s="1"/>
  <c r="O6102" i="11"/>
  <c r="P6086" i="11"/>
  <c r="Q6086" i="11" s="1"/>
  <c r="O6086" i="11"/>
  <c r="P6070" i="11"/>
  <c r="Q6070" i="11" s="1"/>
  <c r="O6070" i="11"/>
  <c r="P6054" i="11"/>
  <c r="Q6054" i="11" s="1"/>
  <c r="O6054" i="11"/>
  <c r="P6038" i="11"/>
  <c r="Q6038" i="11" s="1"/>
  <c r="O6038" i="11"/>
  <c r="P6022" i="11"/>
  <c r="Q6022" i="11" s="1"/>
  <c r="O6022" i="11"/>
  <c r="P6006" i="11"/>
  <c r="Q6006" i="11" s="1"/>
  <c r="O6006" i="11"/>
  <c r="P5990" i="11"/>
  <c r="Q5990" i="11" s="1"/>
  <c r="O5990" i="11"/>
  <c r="P5974" i="11"/>
  <c r="Q5974" i="11" s="1"/>
  <c r="O5974" i="11"/>
  <c r="P5958" i="11"/>
  <c r="Q5958" i="11" s="1"/>
  <c r="O5958" i="11"/>
  <c r="P5942" i="11"/>
  <c r="Q5942" i="11" s="1"/>
  <c r="O5942" i="11"/>
  <c r="P5926" i="11"/>
  <c r="Q5926" i="11" s="1"/>
  <c r="O5926" i="11"/>
  <c r="P5910" i="11"/>
  <c r="Q5910" i="11" s="1"/>
  <c r="O5910" i="11"/>
  <c r="P5894" i="11"/>
  <c r="Q5894" i="11" s="1"/>
  <c r="O5894" i="11"/>
  <c r="P5878" i="11"/>
  <c r="Q5878" i="11" s="1"/>
  <c r="O5878" i="11"/>
  <c r="P5862" i="11"/>
  <c r="Q5862" i="11" s="1"/>
  <c r="O5862" i="11"/>
  <c r="P5846" i="11"/>
  <c r="Q5846" i="11" s="1"/>
  <c r="O5846" i="11"/>
  <c r="P5830" i="11"/>
  <c r="Q5830" i="11" s="1"/>
  <c r="O5830" i="11"/>
  <c r="P5814" i="11"/>
  <c r="Q5814" i="11" s="1"/>
  <c r="O5814" i="11"/>
  <c r="P5798" i="11"/>
  <c r="Q5798" i="11" s="1"/>
  <c r="O5798" i="11"/>
  <c r="P5782" i="11"/>
  <c r="Q5782" i="11" s="1"/>
  <c r="O5782" i="11"/>
  <c r="P5766" i="11"/>
  <c r="Q5766" i="11" s="1"/>
  <c r="O5766" i="11"/>
  <c r="P5750" i="11"/>
  <c r="Q5750" i="11" s="1"/>
  <c r="O5750" i="11"/>
  <c r="P5734" i="11"/>
  <c r="Q5734" i="11" s="1"/>
  <c r="O5734" i="11"/>
  <c r="P5718" i="11"/>
  <c r="Q5718" i="11" s="1"/>
  <c r="O5718" i="11"/>
  <c r="P5702" i="11"/>
  <c r="Q5702" i="11" s="1"/>
  <c r="O5702" i="11"/>
  <c r="P5686" i="11"/>
  <c r="Q5686" i="11" s="1"/>
  <c r="O5686" i="11"/>
  <c r="P5670" i="11"/>
  <c r="Q5670" i="11" s="1"/>
  <c r="O5670" i="11"/>
  <c r="P5654" i="11"/>
  <c r="Q5654" i="11" s="1"/>
  <c r="O5654" i="11"/>
  <c r="P5638" i="11"/>
  <c r="Q5638" i="11" s="1"/>
  <c r="O5638" i="11"/>
  <c r="P5622" i="11"/>
  <c r="Q5622" i="11" s="1"/>
  <c r="O5622" i="11"/>
  <c r="P5606" i="11"/>
  <c r="Q5606" i="11" s="1"/>
  <c r="O5606" i="11"/>
  <c r="P5590" i="11"/>
  <c r="Q5590" i="11" s="1"/>
  <c r="O5590" i="11"/>
  <c r="P5574" i="11"/>
  <c r="Q5574" i="11" s="1"/>
  <c r="O5574" i="11"/>
  <c r="P5558" i="11"/>
  <c r="Q5558" i="11" s="1"/>
  <c r="O5558" i="11"/>
  <c r="P5542" i="11"/>
  <c r="Q5542" i="11" s="1"/>
  <c r="O5542" i="11"/>
  <c r="P5526" i="11"/>
  <c r="Q5526" i="11" s="1"/>
  <c r="O5526" i="11"/>
  <c r="P5510" i="11"/>
  <c r="Q5510" i="11" s="1"/>
  <c r="O5510" i="11"/>
  <c r="P5494" i="11"/>
  <c r="Q5494" i="11" s="1"/>
  <c r="O5494" i="11"/>
  <c r="P5478" i="11"/>
  <c r="Q5478" i="11" s="1"/>
  <c r="O5478" i="11"/>
  <c r="P5462" i="11"/>
  <c r="Q5462" i="11" s="1"/>
  <c r="O5462" i="11"/>
  <c r="P5446" i="11"/>
  <c r="Q5446" i="11" s="1"/>
  <c r="O5446" i="11"/>
  <c r="P5430" i="11"/>
  <c r="Q5430" i="11" s="1"/>
  <c r="O5430" i="11"/>
  <c r="P5414" i="11"/>
  <c r="Q5414" i="11" s="1"/>
  <c r="O5414" i="11"/>
  <c r="P5398" i="11"/>
  <c r="Q5398" i="11" s="1"/>
  <c r="O5398" i="11"/>
  <c r="P5382" i="11"/>
  <c r="Q5382" i="11" s="1"/>
  <c r="O5382" i="11"/>
  <c r="P5366" i="11"/>
  <c r="Q5366" i="11" s="1"/>
  <c r="O5366" i="11"/>
  <c r="P5350" i="11"/>
  <c r="Q5350" i="11" s="1"/>
  <c r="O5350" i="11"/>
  <c r="P5334" i="11"/>
  <c r="Q5334" i="11" s="1"/>
  <c r="O5334" i="11"/>
  <c r="P5318" i="11"/>
  <c r="Q5318" i="11" s="1"/>
  <c r="O5318" i="11"/>
  <c r="P5302" i="11"/>
  <c r="Q5302" i="11" s="1"/>
  <c r="O5302" i="11"/>
  <c r="P5286" i="11"/>
  <c r="Q5286" i="11" s="1"/>
  <c r="O5286" i="11"/>
  <c r="P5270" i="11"/>
  <c r="Q5270" i="11" s="1"/>
  <c r="O5270" i="11"/>
  <c r="P5254" i="11"/>
  <c r="Q5254" i="11" s="1"/>
  <c r="O5254" i="11"/>
  <c r="P5238" i="11"/>
  <c r="Q5238" i="11" s="1"/>
  <c r="O5238" i="11"/>
  <c r="P5222" i="11"/>
  <c r="Q5222" i="11" s="1"/>
  <c r="O5222" i="11"/>
  <c r="P5206" i="11"/>
  <c r="Q5206" i="11" s="1"/>
  <c r="O5206" i="11"/>
  <c r="P5190" i="11"/>
  <c r="Q5190" i="11" s="1"/>
  <c r="O5190" i="11"/>
  <c r="P5174" i="11"/>
  <c r="Q5174" i="11" s="1"/>
  <c r="O5174" i="11"/>
  <c r="P5158" i="11"/>
  <c r="Q5158" i="11" s="1"/>
  <c r="O5158" i="11"/>
  <c r="P5142" i="11"/>
  <c r="Q5142" i="11" s="1"/>
  <c r="O5142" i="11"/>
  <c r="P5126" i="11"/>
  <c r="Q5126" i="11" s="1"/>
  <c r="O5126" i="11"/>
  <c r="P5110" i="11"/>
  <c r="Q5110" i="11" s="1"/>
  <c r="O5110" i="11"/>
  <c r="P5094" i="11"/>
  <c r="Q5094" i="11" s="1"/>
  <c r="O5094" i="11"/>
  <c r="P5078" i="11"/>
  <c r="Q5078" i="11" s="1"/>
  <c r="O5078" i="11"/>
  <c r="P5062" i="11"/>
  <c r="Q5062" i="11" s="1"/>
  <c r="O5062" i="11"/>
  <c r="P5046" i="11"/>
  <c r="Q5046" i="11" s="1"/>
  <c r="O5046" i="11"/>
  <c r="P5030" i="11"/>
  <c r="Q5030" i="11" s="1"/>
  <c r="O5030" i="11"/>
  <c r="P5014" i="11"/>
  <c r="Q5014" i="11" s="1"/>
  <c r="O5014" i="11"/>
  <c r="P4998" i="11"/>
  <c r="Q4998" i="11" s="1"/>
  <c r="O4998" i="11"/>
  <c r="P4982" i="11"/>
  <c r="Q4982" i="11" s="1"/>
  <c r="O4982" i="11"/>
  <c r="P4966" i="11"/>
  <c r="Q4966" i="11" s="1"/>
  <c r="O4966" i="11"/>
  <c r="P4950" i="11"/>
  <c r="Q4950" i="11" s="1"/>
  <c r="O4950" i="11"/>
  <c r="P4934" i="11"/>
  <c r="Q4934" i="11" s="1"/>
  <c r="O4934" i="11"/>
  <c r="P4918" i="11"/>
  <c r="Q4918" i="11" s="1"/>
  <c r="O4918" i="11"/>
  <c r="P4902" i="11"/>
  <c r="Q4902" i="11" s="1"/>
  <c r="O4902" i="11"/>
  <c r="P4886" i="11"/>
  <c r="Q4886" i="11" s="1"/>
  <c r="O4886" i="11"/>
  <c r="P4870" i="11"/>
  <c r="Q4870" i="11" s="1"/>
  <c r="O4870" i="11"/>
  <c r="P4854" i="11"/>
  <c r="Q4854" i="11" s="1"/>
  <c r="O4854" i="11"/>
  <c r="P4838" i="11"/>
  <c r="Q4838" i="11" s="1"/>
  <c r="O4838" i="11"/>
  <c r="P4822" i="11"/>
  <c r="Q4822" i="11" s="1"/>
  <c r="O4822" i="11"/>
  <c r="P4806" i="11"/>
  <c r="Q4806" i="11" s="1"/>
  <c r="O4806" i="11"/>
  <c r="P4790" i="11"/>
  <c r="Q4790" i="11" s="1"/>
  <c r="O4790" i="11"/>
  <c r="P4774" i="11"/>
  <c r="Q4774" i="11" s="1"/>
  <c r="O4774" i="11"/>
  <c r="P4758" i="11"/>
  <c r="Q4758" i="11" s="1"/>
  <c r="O4758" i="11"/>
  <c r="P4742" i="11"/>
  <c r="Q4742" i="11" s="1"/>
  <c r="O4742" i="11"/>
  <c r="P4726" i="11"/>
  <c r="Q4726" i="11" s="1"/>
  <c r="O4726" i="11"/>
  <c r="P4710" i="11"/>
  <c r="Q4710" i="11" s="1"/>
  <c r="O4710" i="11"/>
  <c r="P4694" i="11"/>
  <c r="Q4694" i="11" s="1"/>
  <c r="O4694" i="11"/>
  <c r="P4678" i="11"/>
  <c r="Q4678" i="11" s="1"/>
  <c r="O4678" i="11"/>
  <c r="P4662" i="11"/>
  <c r="Q4662" i="11" s="1"/>
  <c r="O4662" i="11"/>
  <c r="P4646" i="11"/>
  <c r="Q4646" i="11" s="1"/>
  <c r="O4646" i="11"/>
  <c r="P4630" i="11"/>
  <c r="Q4630" i="11" s="1"/>
  <c r="O4630" i="11"/>
  <c r="P4614" i="11"/>
  <c r="Q4614" i="11" s="1"/>
  <c r="O4614" i="11"/>
  <c r="P4598" i="11"/>
  <c r="Q4598" i="11" s="1"/>
  <c r="O4598" i="11"/>
  <c r="P4582" i="11"/>
  <c r="Q4582" i="11" s="1"/>
  <c r="O4582" i="11"/>
  <c r="P4566" i="11"/>
  <c r="Q4566" i="11" s="1"/>
  <c r="O4566" i="11"/>
  <c r="P4550" i="11"/>
  <c r="Q4550" i="11" s="1"/>
  <c r="O4550" i="11"/>
  <c r="P4534" i="11"/>
  <c r="Q4534" i="11" s="1"/>
  <c r="O4534" i="11"/>
  <c r="P4518" i="11"/>
  <c r="Q4518" i="11" s="1"/>
  <c r="O4518" i="11"/>
  <c r="P4502" i="11"/>
  <c r="Q4502" i="11" s="1"/>
  <c r="O4502" i="11"/>
  <c r="P4486" i="11"/>
  <c r="Q4486" i="11" s="1"/>
  <c r="O4486" i="11"/>
  <c r="P4470" i="11"/>
  <c r="Q4470" i="11" s="1"/>
  <c r="O4470" i="11"/>
  <c r="P4454" i="11"/>
  <c r="Q4454" i="11" s="1"/>
  <c r="O4454" i="11"/>
  <c r="P4438" i="11"/>
  <c r="Q4438" i="11" s="1"/>
  <c r="O4438" i="11"/>
  <c r="P4422" i="11"/>
  <c r="Q4422" i="11" s="1"/>
  <c r="O4422" i="11"/>
  <c r="P4406" i="11"/>
  <c r="Q4406" i="11" s="1"/>
  <c r="O4406" i="11"/>
  <c r="P4390" i="11"/>
  <c r="Q4390" i="11" s="1"/>
  <c r="O4390" i="11"/>
  <c r="P4374" i="11"/>
  <c r="Q4374" i="11" s="1"/>
  <c r="O4374" i="11"/>
  <c r="P4358" i="11"/>
  <c r="Q4358" i="11" s="1"/>
  <c r="O4358" i="11"/>
  <c r="P4342" i="11"/>
  <c r="Q4342" i="11" s="1"/>
  <c r="O4342" i="11"/>
  <c r="P4326" i="11"/>
  <c r="Q4326" i="11" s="1"/>
  <c r="O4326" i="11"/>
  <c r="P4310" i="11"/>
  <c r="Q4310" i="11" s="1"/>
  <c r="O4310" i="11"/>
  <c r="P4294" i="11"/>
  <c r="Q4294" i="11" s="1"/>
  <c r="O4294" i="11"/>
  <c r="P4278" i="11"/>
  <c r="Q4278" i="11" s="1"/>
  <c r="O4278" i="11"/>
  <c r="P4262" i="11"/>
  <c r="Q4262" i="11" s="1"/>
  <c r="O4262" i="11"/>
  <c r="P4246" i="11"/>
  <c r="Q4246" i="11" s="1"/>
  <c r="O4246" i="11"/>
  <c r="P4230" i="11"/>
  <c r="Q4230" i="11" s="1"/>
  <c r="O4230" i="11"/>
  <c r="P4214" i="11"/>
  <c r="Q4214" i="11" s="1"/>
  <c r="O4214" i="11"/>
  <c r="P4198" i="11"/>
  <c r="Q4198" i="11" s="1"/>
  <c r="O4198" i="11"/>
  <c r="P4182" i="11"/>
  <c r="Q4182" i="11" s="1"/>
  <c r="O4182" i="11"/>
  <c r="P4166" i="11"/>
  <c r="Q4166" i="11" s="1"/>
  <c r="O4166" i="11"/>
  <c r="P4150" i="11"/>
  <c r="Q4150" i="11" s="1"/>
  <c r="O4150" i="11"/>
  <c r="P4134" i="11"/>
  <c r="Q4134" i="11" s="1"/>
  <c r="O4134" i="11"/>
  <c r="P4118" i="11"/>
  <c r="Q4118" i="11" s="1"/>
  <c r="O4118" i="11"/>
  <c r="P4102" i="11"/>
  <c r="Q4102" i="11" s="1"/>
  <c r="O4102" i="11"/>
  <c r="P4086" i="11"/>
  <c r="Q4086" i="11" s="1"/>
  <c r="O4086" i="11"/>
  <c r="P4070" i="11"/>
  <c r="Q4070" i="11" s="1"/>
  <c r="O4070" i="11"/>
  <c r="P4054" i="11"/>
  <c r="Q4054" i="11" s="1"/>
  <c r="O4054" i="11"/>
  <c r="P4038" i="11"/>
  <c r="Q4038" i="11" s="1"/>
  <c r="O4038" i="11"/>
  <c r="P4022" i="11"/>
  <c r="Q4022" i="11" s="1"/>
  <c r="O4022" i="11"/>
  <c r="P4006" i="11"/>
  <c r="Q4006" i="11" s="1"/>
  <c r="O4006" i="11"/>
  <c r="P3990" i="11"/>
  <c r="Q3990" i="11" s="1"/>
  <c r="O3990" i="11"/>
  <c r="P3974" i="11"/>
  <c r="Q3974" i="11" s="1"/>
  <c r="O3974" i="11"/>
  <c r="P3958" i="11"/>
  <c r="Q3958" i="11" s="1"/>
  <c r="O3958" i="11"/>
  <c r="P3942" i="11"/>
  <c r="Q3942" i="11" s="1"/>
  <c r="O3942" i="11"/>
  <c r="P3926" i="11"/>
  <c r="Q3926" i="11" s="1"/>
  <c r="O3926" i="11"/>
  <c r="P3910" i="11"/>
  <c r="Q3910" i="11" s="1"/>
  <c r="O3910" i="11"/>
  <c r="P3894" i="11"/>
  <c r="Q3894" i="11" s="1"/>
  <c r="O3894" i="11"/>
  <c r="P3878" i="11"/>
  <c r="Q3878" i="11" s="1"/>
  <c r="O3878" i="11"/>
  <c r="P3862" i="11"/>
  <c r="Q3862" i="11" s="1"/>
  <c r="O3862" i="11"/>
  <c r="P3846" i="11"/>
  <c r="Q3846" i="11" s="1"/>
  <c r="O3846" i="11"/>
  <c r="P3830" i="11"/>
  <c r="Q3830" i="11" s="1"/>
  <c r="O3830" i="11"/>
  <c r="P3814" i="11"/>
  <c r="Q3814" i="11" s="1"/>
  <c r="O3814" i="11"/>
  <c r="P3798" i="11"/>
  <c r="Q3798" i="11" s="1"/>
  <c r="O3798" i="11"/>
  <c r="P3782" i="11"/>
  <c r="Q3782" i="11" s="1"/>
  <c r="O3782" i="11"/>
  <c r="P3766" i="11"/>
  <c r="Q3766" i="11" s="1"/>
  <c r="O3766" i="11"/>
  <c r="P3750" i="11"/>
  <c r="Q3750" i="11" s="1"/>
  <c r="O3750" i="11"/>
  <c r="P3734" i="11"/>
  <c r="Q3734" i="11" s="1"/>
  <c r="O3734" i="11"/>
  <c r="P3718" i="11"/>
  <c r="Q3718" i="11" s="1"/>
  <c r="O3718" i="11"/>
  <c r="P3702" i="11"/>
  <c r="Q3702" i="11" s="1"/>
  <c r="O3702" i="11"/>
  <c r="P3686" i="11"/>
  <c r="Q3686" i="11" s="1"/>
  <c r="O3686" i="11"/>
  <c r="P3670" i="11"/>
  <c r="Q3670" i="11" s="1"/>
  <c r="O3670" i="11"/>
  <c r="P3654" i="11"/>
  <c r="Q3654" i="11" s="1"/>
  <c r="O3654" i="11"/>
  <c r="P3638" i="11"/>
  <c r="Q3638" i="11" s="1"/>
  <c r="O3638" i="11"/>
  <c r="P3622" i="11"/>
  <c r="Q3622" i="11" s="1"/>
  <c r="O3622" i="11"/>
  <c r="P3606" i="11"/>
  <c r="Q3606" i="11" s="1"/>
  <c r="O3606" i="11"/>
  <c r="P3590" i="11"/>
  <c r="Q3590" i="11" s="1"/>
  <c r="O3590" i="11"/>
  <c r="P3574" i="11"/>
  <c r="Q3574" i="11" s="1"/>
  <c r="O3574" i="11"/>
  <c r="P3558" i="11"/>
  <c r="Q3558" i="11" s="1"/>
  <c r="O3558" i="11"/>
  <c r="P3542" i="11"/>
  <c r="Q3542" i="11" s="1"/>
  <c r="O3542" i="11"/>
  <c r="P3526" i="11"/>
  <c r="Q3526" i="11" s="1"/>
  <c r="O3526" i="11"/>
  <c r="P3510" i="11"/>
  <c r="Q3510" i="11" s="1"/>
  <c r="O3510" i="11"/>
  <c r="P3494" i="11"/>
  <c r="Q3494" i="11" s="1"/>
  <c r="O3494" i="11"/>
  <c r="P3478" i="11"/>
  <c r="Q3478" i="11" s="1"/>
  <c r="O3478" i="11"/>
  <c r="P3462" i="11"/>
  <c r="Q3462" i="11" s="1"/>
  <c r="O3462" i="11"/>
  <c r="P3446" i="11"/>
  <c r="Q3446" i="11" s="1"/>
  <c r="O3446" i="11"/>
  <c r="P3430" i="11"/>
  <c r="Q3430" i="11" s="1"/>
  <c r="O3430" i="11"/>
  <c r="P3414" i="11"/>
  <c r="Q3414" i="11" s="1"/>
  <c r="O3414" i="11"/>
  <c r="P3398" i="11"/>
  <c r="Q3398" i="11" s="1"/>
  <c r="O3398" i="11"/>
  <c r="P3382" i="11"/>
  <c r="Q3382" i="11" s="1"/>
  <c r="O3382" i="11"/>
  <c r="P3366" i="11"/>
  <c r="Q3366" i="11" s="1"/>
  <c r="O3366" i="11"/>
  <c r="P3350" i="11"/>
  <c r="Q3350" i="11" s="1"/>
  <c r="O3350" i="11"/>
  <c r="P3334" i="11"/>
  <c r="Q3334" i="11" s="1"/>
  <c r="O3334" i="11"/>
  <c r="P3318" i="11"/>
  <c r="Q3318" i="11" s="1"/>
  <c r="O3318" i="11"/>
  <c r="P3302" i="11"/>
  <c r="Q3302" i="11" s="1"/>
  <c r="O3302" i="11"/>
  <c r="P3286" i="11"/>
  <c r="Q3286" i="11" s="1"/>
  <c r="O3286" i="11"/>
  <c r="P3270" i="11"/>
  <c r="Q3270" i="11" s="1"/>
  <c r="O3270" i="11"/>
  <c r="P3254" i="11"/>
  <c r="Q3254" i="11" s="1"/>
  <c r="O3254" i="11"/>
  <c r="P3238" i="11"/>
  <c r="Q3238" i="11" s="1"/>
  <c r="O3238" i="11"/>
  <c r="P3222" i="11"/>
  <c r="Q3222" i="11" s="1"/>
  <c r="O3222" i="11"/>
  <c r="P3206" i="11"/>
  <c r="Q3206" i="11" s="1"/>
  <c r="O3206" i="11"/>
  <c r="P3190" i="11"/>
  <c r="Q3190" i="11" s="1"/>
  <c r="O3190" i="11"/>
  <c r="P3174" i="11"/>
  <c r="Q3174" i="11" s="1"/>
  <c r="O3174" i="11"/>
  <c r="P3158" i="11"/>
  <c r="Q3158" i="11" s="1"/>
  <c r="O3158" i="11"/>
  <c r="P3142" i="11"/>
  <c r="Q3142" i="11" s="1"/>
  <c r="O3142" i="11"/>
  <c r="P3126" i="11"/>
  <c r="Q3126" i="11" s="1"/>
  <c r="O3126" i="11"/>
  <c r="P3110" i="11"/>
  <c r="Q3110" i="11" s="1"/>
  <c r="O3110" i="11"/>
  <c r="P3094" i="11"/>
  <c r="Q3094" i="11" s="1"/>
  <c r="O3094" i="11"/>
  <c r="P3078" i="11"/>
  <c r="Q3078" i="11" s="1"/>
  <c r="O3078" i="11"/>
  <c r="P3062" i="11"/>
  <c r="Q3062" i="11" s="1"/>
  <c r="O3062" i="11"/>
  <c r="P3046" i="11"/>
  <c r="Q3046" i="11" s="1"/>
  <c r="O3046" i="11"/>
  <c r="P3030" i="11"/>
  <c r="Q3030" i="11" s="1"/>
  <c r="O3030" i="11"/>
  <c r="P3014" i="11"/>
  <c r="Q3014" i="11" s="1"/>
  <c r="O3014" i="11"/>
  <c r="P2998" i="11"/>
  <c r="Q2998" i="11" s="1"/>
  <c r="O2998" i="11"/>
  <c r="P2982" i="11"/>
  <c r="Q2982" i="11" s="1"/>
  <c r="O2982" i="11"/>
  <c r="P2966" i="11"/>
  <c r="Q2966" i="11" s="1"/>
  <c r="O2966" i="11"/>
  <c r="P2950" i="11"/>
  <c r="Q2950" i="11" s="1"/>
  <c r="O2950" i="11"/>
  <c r="P2934" i="11"/>
  <c r="Q2934" i="11" s="1"/>
  <c r="O2934" i="11"/>
  <c r="P2918" i="11"/>
  <c r="Q2918" i="11" s="1"/>
  <c r="O2918" i="11"/>
  <c r="P2902" i="11"/>
  <c r="Q2902" i="11" s="1"/>
  <c r="O2902" i="11"/>
  <c r="P2886" i="11"/>
  <c r="Q2886" i="11" s="1"/>
  <c r="O2886" i="11"/>
  <c r="P2870" i="11"/>
  <c r="Q2870" i="11" s="1"/>
  <c r="O2870" i="11"/>
  <c r="P2854" i="11"/>
  <c r="Q2854" i="11" s="1"/>
  <c r="O2854" i="11"/>
  <c r="P2838" i="11"/>
  <c r="Q2838" i="11" s="1"/>
  <c r="O2838" i="11"/>
  <c r="P2822" i="11"/>
  <c r="Q2822" i="11" s="1"/>
  <c r="O2822" i="11"/>
  <c r="P2806" i="11"/>
  <c r="Q2806" i="11" s="1"/>
  <c r="O2806" i="11"/>
  <c r="P2790" i="11"/>
  <c r="Q2790" i="11" s="1"/>
  <c r="O2790" i="11"/>
  <c r="P2774" i="11"/>
  <c r="Q2774" i="11" s="1"/>
  <c r="O2774" i="11"/>
  <c r="P2758" i="11"/>
  <c r="Q2758" i="11" s="1"/>
  <c r="O2758" i="11"/>
  <c r="P2742" i="11"/>
  <c r="Q2742" i="11" s="1"/>
  <c r="O2742" i="11"/>
  <c r="P2726" i="11"/>
  <c r="Q2726" i="11" s="1"/>
  <c r="O2726" i="11"/>
  <c r="P2710" i="11"/>
  <c r="Q2710" i="11" s="1"/>
  <c r="O2710" i="11"/>
  <c r="P2694" i="11"/>
  <c r="Q2694" i="11" s="1"/>
  <c r="O2694" i="11"/>
  <c r="P2678" i="11"/>
  <c r="Q2678" i="11" s="1"/>
  <c r="O2678" i="11"/>
  <c r="P2662" i="11"/>
  <c r="Q2662" i="11" s="1"/>
  <c r="O2662" i="11"/>
  <c r="P2646" i="11"/>
  <c r="Q2646" i="11" s="1"/>
  <c r="O2646" i="11"/>
  <c r="P2630" i="11"/>
  <c r="Q2630" i="11" s="1"/>
  <c r="O2630" i="11"/>
  <c r="P2614" i="11"/>
  <c r="Q2614" i="11" s="1"/>
  <c r="O2614" i="11"/>
  <c r="P2598" i="11"/>
  <c r="Q2598" i="11" s="1"/>
  <c r="O2598" i="11"/>
  <c r="P2582" i="11"/>
  <c r="Q2582" i="11" s="1"/>
  <c r="O2582" i="11"/>
  <c r="P2566" i="11"/>
  <c r="Q2566" i="11" s="1"/>
  <c r="O2566" i="11"/>
  <c r="P2550" i="11"/>
  <c r="Q2550" i="11" s="1"/>
  <c r="O2550" i="11"/>
  <c r="P2534" i="11"/>
  <c r="Q2534" i="11" s="1"/>
  <c r="O2534" i="11"/>
  <c r="P2518" i="11"/>
  <c r="Q2518" i="11" s="1"/>
  <c r="O2518" i="11"/>
  <c r="P2502" i="11"/>
  <c r="Q2502" i="11" s="1"/>
  <c r="O2502" i="11"/>
  <c r="P2486" i="11"/>
  <c r="Q2486" i="11" s="1"/>
  <c r="O2486" i="11"/>
  <c r="P2470" i="11"/>
  <c r="Q2470" i="11" s="1"/>
  <c r="O2470" i="11"/>
  <c r="P2454" i="11"/>
  <c r="Q2454" i="11" s="1"/>
  <c r="O2454" i="11"/>
  <c r="P2438" i="11"/>
  <c r="Q2438" i="11" s="1"/>
  <c r="O2438" i="11"/>
  <c r="P2422" i="11"/>
  <c r="Q2422" i="11" s="1"/>
  <c r="O2422" i="11"/>
  <c r="P2406" i="11"/>
  <c r="Q2406" i="11" s="1"/>
  <c r="O2406" i="11"/>
  <c r="P2390" i="11"/>
  <c r="Q2390" i="11" s="1"/>
  <c r="O2390" i="11"/>
  <c r="P2374" i="11"/>
  <c r="Q2374" i="11" s="1"/>
  <c r="O2374" i="11"/>
  <c r="P2358" i="11"/>
  <c r="Q2358" i="11" s="1"/>
  <c r="O2358" i="11"/>
  <c r="P2342" i="11"/>
  <c r="Q2342" i="11" s="1"/>
  <c r="O2342" i="11"/>
  <c r="P2326" i="11"/>
  <c r="Q2326" i="11" s="1"/>
  <c r="O2326" i="11"/>
  <c r="P2310" i="11"/>
  <c r="Q2310" i="11" s="1"/>
  <c r="O2310" i="11"/>
  <c r="P2294" i="11"/>
  <c r="Q2294" i="11" s="1"/>
  <c r="O2294" i="11"/>
  <c r="P2278" i="11"/>
  <c r="Q2278" i="11" s="1"/>
  <c r="O2278" i="11"/>
  <c r="P2262" i="11"/>
  <c r="Q2262" i="11" s="1"/>
  <c r="O2262" i="11"/>
  <c r="P2246" i="11"/>
  <c r="Q2246" i="11" s="1"/>
  <c r="O2246" i="11"/>
  <c r="P2230" i="11"/>
  <c r="Q2230" i="11" s="1"/>
  <c r="O2230" i="11"/>
  <c r="P2214" i="11"/>
  <c r="Q2214" i="11" s="1"/>
  <c r="O2214" i="11"/>
  <c r="P2198" i="11"/>
  <c r="Q2198" i="11" s="1"/>
  <c r="O2198" i="11"/>
  <c r="P2182" i="11"/>
  <c r="Q2182" i="11" s="1"/>
  <c r="O2182" i="11"/>
  <c r="P2166" i="11"/>
  <c r="Q2166" i="11" s="1"/>
  <c r="O2166" i="11"/>
  <c r="P2150" i="11"/>
  <c r="Q2150" i="11" s="1"/>
  <c r="O2150" i="11"/>
  <c r="P2134" i="11"/>
  <c r="Q2134" i="11" s="1"/>
  <c r="O2134" i="11"/>
  <c r="P2118" i="11"/>
  <c r="Q2118" i="11" s="1"/>
  <c r="O2118" i="11"/>
  <c r="P2102" i="11"/>
  <c r="Q2102" i="11" s="1"/>
  <c r="O2102" i="11"/>
  <c r="P2086" i="11"/>
  <c r="Q2086" i="11" s="1"/>
  <c r="O2086" i="11"/>
  <c r="P2070" i="11"/>
  <c r="Q2070" i="11" s="1"/>
  <c r="O2070" i="11"/>
  <c r="P2054" i="11"/>
  <c r="Q2054" i="11" s="1"/>
  <c r="O2054" i="11"/>
  <c r="P2038" i="11"/>
  <c r="Q2038" i="11" s="1"/>
  <c r="O2038" i="11"/>
  <c r="P2022" i="11"/>
  <c r="Q2022" i="11" s="1"/>
  <c r="O2022" i="11"/>
  <c r="P2006" i="11"/>
  <c r="Q2006" i="11" s="1"/>
  <c r="O2006" i="11"/>
  <c r="P1990" i="11"/>
  <c r="Q1990" i="11" s="1"/>
  <c r="O1990" i="11"/>
  <c r="P1974" i="11"/>
  <c r="Q1974" i="11" s="1"/>
  <c r="O1974" i="11"/>
  <c r="P1958" i="11"/>
  <c r="Q1958" i="11" s="1"/>
  <c r="O1958" i="11"/>
  <c r="P1942" i="11"/>
  <c r="Q1942" i="11" s="1"/>
  <c r="O1942" i="11"/>
  <c r="P1926" i="11"/>
  <c r="Q1926" i="11" s="1"/>
  <c r="O1926" i="11"/>
  <c r="P1910" i="11"/>
  <c r="Q1910" i="11" s="1"/>
  <c r="O1910" i="11"/>
  <c r="P1894" i="11"/>
  <c r="Q1894" i="11" s="1"/>
  <c r="O1894" i="11"/>
  <c r="P1878" i="11"/>
  <c r="Q1878" i="11" s="1"/>
  <c r="O1878" i="11"/>
  <c r="P1862" i="11"/>
  <c r="Q1862" i="11" s="1"/>
  <c r="O1862" i="11"/>
  <c r="P1846" i="11"/>
  <c r="Q1846" i="11" s="1"/>
  <c r="O1846" i="11"/>
  <c r="P1830" i="11"/>
  <c r="Q1830" i="11" s="1"/>
  <c r="O1830" i="11"/>
  <c r="P1814" i="11"/>
  <c r="Q1814" i="11" s="1"/>
  <c r="O1814" i="11"/>
  <c r="P1798" i="11"/>
  <c r="Q1798" i="11" s="1"/>
  <c r="O1798" i="11"/>
  <c r="P1782" i="11"/>
  <c r="Q1782" i="11" s="1"/>
  <c r="O1782" i="11"/>
  <c r="P1766" i="11"/>
  <c r="Q1766" i="11" s="1"/>
  <c r="O1766" i="11"/>
  <c r="P1750" i="11"/>
  <c r="Q1750" i="11" s="1"/>
  <c r="O1750" i="11"/>
  <c r="P1734" i="11"/>
  <c r="Q1734" i="11" s="1"/>
  <c r="O1734" i="11"/>
  <c r="P1718" i="11"/>
  <c r="Q1718" i="11" s="1"/>
  <c r="O1718" i="11"/>
  <c r="P1702" i="11"/>
  <c r="Q1702" i="11" s="1"/>
  <c r="O1702" i="11"/>
  <c r="P1686" i="11"/>
  <c r="Q1686" i="11" s="1"/>
  <c r="O1686" i="11"/>
  <c r="P1670" i="11"/>
  <c r="Q1670" i="11" s="1"/>
  <c r="O1670" i="11"/>
  <c r="P1654" i="11"/>
  <c r="Q1654" i="11" s="1"/>
  <c r="O1654" i="11"/>
  <c r="P1638" i="11"/>
  <c r="Q1638" i="11" s="1"/>
  <c r="O1638" i="11"/>
  <c r="P1622" i="11"/>
  <c r="Q1622" i="11" s="1"/>
  <c r="O1622" i="11"/>
  <c r="P1606" i="11"/>
  <c r="Q1606" i="11" s="1"/>
  <c r="O1606" i="11"/>
  <c r="P1590" i="11"/>
  <c r="Q1590" i="11" s="1"/>
  <c r="O1590" i="11"/>
  <c r="P1574" i="11"/>
  <c r="Q1574" i="11" s="1"/>
  <c r="O1574" i="11"/>
  <c r="P1558" i="11"/>
  <c r="Q1558" i="11" s="1"/>
  <c r="O1558" i="11"/>
  <c r="P1542" i="11"/>
  <c r="Q1542" i="11" s="1"/>
  <c r="O1542" i="11"/>
  <c r="P1526" i="11"/>
  <c r="Q1526" i="11" s="1"/>
  <c r="O1526" i="11"/>
  <c r="P1510" i="11"/>
  <c r="Q1510" i="11" s="1"/>
  <c r="O1510" i="11"/>
  <c r="P1494" i="11"/>
  <c r="Q1494" i="11" s="1"/>
  <c r="O1494" i="11"/>
  <c r="P1478" i="11"/>
  <c r="Q1478" i="11" s="1"/>
  <c r="O1478" i="11"/>
  <c r="P1462" i="11"/>
  <c r="Q1462" i="11" s="1"/>
  <c r="O1462" i="11"/>
  <c r="P1446" i="11"/>
  <c r="Q1446" i="11" s="1"/>
  <c r="O1446" i="11"/>
  <c r="P1430" i="11"/>
  <c r="Q1430" i="11" s="1"/>
  <c r="O1430" i="11"/>
  <c r="P1414" i="11"/>
  <c r="Q1414" i="11" s="1"/>
  <c r="O1414" i="11"/>
  <c r="P1398" i="11"/>
  <c r="Q1398" i="11" s="1"/>
  <c r="O1398" i="11"/>
  <c r="P1382" i="11"/>
  <c r="Q1382" i="11" s="1"/>
  <c r="O1382" i="11"/>
  <c r="P1366" i="11"/>
  <c r="Q1366" i="11" s="1"/>
  <c r="O1366" i="11"/>
  <c r="P1350" i="11"/>
  <c r="Q1350" i="11" s="1"/>
  <c r="O1350" i="11"/>
  <c r="P1334" i="11"/>
  <c r="Q1334" i="11" s="1"/>
  <c r="O1334" i="11"/>
  <c r="P1318" i="11"/>
  <c r="Q1318" i="11" s="1"/>
  <c r="O1318" i="11"/>
  <c r="P1302" i="11"/>
  <c r="Q1302" i="11" s="1"/>
  <c r="O1302" i="11"/>
  <c r="P1286" i="11"/>
  <c r="Q1286" i="11" s="1"/>
  <c r="O1286" i="11"/>
  <c r="P1270" i="11"/>
  <c r="Q1270" i="11" s="1"/>
  <c r="O1270" i="11"/>
  <c r="P1254" i="11"/>
  <c r="Q1254" i="11" s="1"/>
  <c r="O1254" i="11"/>
  <c r="P1238" i="11"/>
  <c r="Q1238" i="11" s="1"/>
  <c r="O1238" i="11"/>
  <c r="P1222" i="11"/>
  <c r="Q1222" i="11" s="1"/>
  <c r="O1222" i="11"/>
  <c r="P1206" i="11"/>
  <c r="Q1206" i="11" s="1"/>
  <c r="O1206" i="11"/>
  <c r="P1190" i="11"/>
  <c r="Q1190" i="11" s="1"/>
  <c r="O1190" i="11"/>
  <c r="P1174" i="11"/>
  <c r="Q1174" i="11" s="1"/>
  <c r="O1174" i="11"/>
  <c r="P1158" i="11"/>
  <c r="Q1158" i="11" s="1"/>
  <c r="O1158" i="11"/>
  <c r="P1142" i="11"/>
  <c r="Q1142" i="11" s="1"/>
  <c r="O1142" i="11"/>
  <c r="P1126" i="11"/>
  <c r="Q1126" i="11" s="1"/>
  <c r="O1126" i="11"/>
  <c r="P1110" i="11"/>
  <c r="Q1110" i="11" s="1"/>
  <c r="O1110" i="11"/>
  <c r="P1094" i="11"/>
  <c r="Q1094" i="11" s="1"/>
  <c r="O1094" i="11"/>
  <c r="P1078" i="11"/>
  <c r="Q1078" i="11" s="1"/>
  <c r="O1078" i="11"/>
  <c r="P1062" i="11"/>
  <c r="Q1062" i="11" s="1"/>
  <c r="O1062" i="11"/>
  <c r="P1046" i="11"/>
  <c r="Q1046" i="11" s="1"/>
  <c r="O1046" i="11"/>
  <c r="P1030" i="11"/>
  <c r="Q1030" i="11" s="1"/>
  <c r="O1030" i="11"/>
  <c r="P1014" i="11"/>
  <c r="Q1014" i="11" s="1"/>
  <c r="O1014" i="11"/>
  <c r="P998" i="11"/>
  <c r="Q998" i="11" s="1"/>
  <c r="O998" i="11"/>
  <c r="P982" i="11"/>
  <c r="Q982" i="11" s="1"/>
  <c r="O982" i="11"/>
  <c r="P966" i="11"/>
  <c r="Q966" i="11" s="1"/>
  <c r="O966" i="11"/>
  <c r="P950" i="11"/>
  <c r="Q950" i="11" s="1"/>
  <c r="O950" i="11"/>
  <c r="P934" i="11"/>
  <c r="Q934" i="11" s="1"/>
  <c r="O934" i="11"/>
  <c r="P918" i="11"/>
  <c r="Q918" i="11" s="1"/>
  <c r="O918" i="11"/>
  <c r="P902" i="11"/>
  <c r="Q902" i="11" s="1"/>
  <c r="O902" i="11"/>
  <c r="P886" i="11"/>
  <c r="Q886" i="11" s="1"/>
  <c r="O886" i="11"/>
  <c r="P870" i="11"/>
  <c r="Q870" i="11" s="1"/>
  <c r="O870" i="11"/>
  <c r="P854" i="11"/>
  <c r="Q854" i="11" s="1"/>
  <c r="O854" i="11"/>
  <c r="P838" i="11"/>
  <c r="Q838" i="11" s="1"/>
  <c r="O838" i="11"/>
  <c r="P822" i="11"/>
  <c r="Q822" i="11" s="1"/>
  <c r="O822" i="11"/>
  <c r="P806" i="11"/>
  <c r="Q806" i="11" s="1"/>
  <c r="O806" i="11"/>
  <c r="P790" i="11"/>
  <c r="Q790" i="11" s="1"/>
  <c r="O790" i="11"/>
  <c r="P774" i="11"/>
  <c r="Q774" i="11" s="1"/>
  <c r="O774" i="11"/>
  <c r="P758" i="11"/>
  <c r="Q758" i="11" s="1"/>
  <c r="O758" i="11"/>
  <c r="P742" i="11"/>
  <c r="Q742" i="11" s="1"/>
  <c r="O742" i="11"/>
  <c r="P726" i="11"/>
  <c r="Q726" i="11" s="1"/>
  <c r="O726" i="11"/>
  <c r="P710" i="11"/>
  <c r="Q710" i="11" s="1"/>
  <c r="O710" i="11"/>
  <c r="P694" i="11"/>
  <c r="Q694" i="11" s="1"/>
  <c r="O694" i="11"/>
  <c r="P678" i="11"/>
  <c r="Q678" i="11" s="1"/>
  <c r="O678" i="11"/>
  <c r="P662" i="11"/>
  <c r="Q662" i="11" s="1"/>
  <c r="O662" i="11"/>
  <c r="P646" i="11"/>
  <c r="Q646" i="11" s="1"/>
  <c r="O646" i="11"/>
  <c r="P630" i="11"/>
  <c r="Q630" i="11" s="1"/>
  <c r="O630" i="11"/>
  <c r="P614" i="11"/>
  <c r="Q614" i="11" s="1"/>
  <c r="O614" i="11"/>
  <c r="P598" i="11"/>
  <c r="Q598" i="11" s="1"/>
  <c r="O598" i="11"/>
  <c r="P582" i="11"/>
  <c r="Q582" i="11" s="1"/>
  <c r="O582" i="11"/>
  <c r="P566" i="11"/>
  <c r="Q566" i="11" s="1"/>
  <c r="O566" i="11"/>
  <c r="P550" i="11"/>
  <c r="Q550" i="11" s="1"/>
  <c r="O550" i="11"/>
  <c r="P534" i="11"/>
  <c r="Q534" i="11" s="1"/>
  <c r="O534" i="11"/>
  <c r="P518" i="11"/>
  <c r="Q518" i="11" s="1"/>
  <c r="O518" i="11"/>
  <c r="P502" i="11"/>
  <c r="Q502" i="11" s="1"/>
  <c r="O502" i="11"/>
  <c r="P486" i="11"/>
  <c r="Q486" i="11" s="1"/>
  <c r="O486" i="11"/>
  <c r="P470" i="11"/>
  <c r="Q470" i="11" s="1"/>
  <c r="O470" i="11"/>
  <c r="P454" i="11"/>
  <c r="Q454" i="11" s="1"/>
  <c r="O454" i="11"/>
  <c r="P438" i="11"/>
  <c r="Q438" i="11" s="1"/>
  <c r="O438" i="11"/>
  <c r="P422" i="11"/>
  <c r="Q422" i="11" s="1"/>
  <c r="O422" i="11"/>
  <c r="P406" i="11"/>
  <c r="Q406" i="11" s="1"/>
  <c r="O406" i="11"/>
  <c r="P390" i="11"/>
  <c r="Q390" i="11" s="1"/>
  <c r="O390" i="11"/>
  <c r="P374" i="11"/>
  <c r="Q374" i="11" s="1"/>
  <c r="O374" i="11"/>
  <c r="P358" i="11"/>
  <c r="Q358" i="11" s="1"/>
  <c r="O358" i="11"/>
  <c r="P342" i="11"/>
  <c r="Q342" i="11" s="1"/>
  <c r="O342" i="11"/>
  <c r="P326" i="11"/>
  <c r="Q326" i="11" s="1"/>
  <c r="O326" i="11"/>
  <c r="P310" i="11"/>
  <c r="Q310" i="11" s="1"/>
  <c r="O310" i="11"/>
  <c r="P294" i="11"/>
  <c r="Q294" i="11" s="1"/>
  <c r="O294" i="11"/>
  <c r="P278" i="11"/>
  <c r="Q278" i="11" s="1"/>
  <c r="O278" i="11"/>
  <c r="P262" i="11"/>
  <c r="Q262" i="11" s="1"/>
  <c r="O262" i="11"/>
  <c r="P246" i="11"/>
  <c r="Q246" i="11" s="1"/>
  <c r="O246" i="11"/>
  <c r="P230" i="11"/>
  <c r="Q230" i="11" s="1"/>
  <c r="O230" i="11"/>
  <c r="P214" i="11"/>
  <c r="Q214" i="11" s="1"/>
  <c r="O214" i="11"/>
  <c r="P198" i="11"/>
  <c r="Q198" i="11" s="1"/>
  <c r="O198" i="11"/>
  <c r="P182" i="11"/>
  <c r="Q182" i="11" s="1"/>
  <c r="O182" i="11"/>
  <c r="P166" i="11"/>
  <c r="Q166" i="11" s="1"/>
  <c r="O166" i="11"/>
  <c r="P150" i="11"/>
  <c r="Q150" i="11" s="1"/>
  <c r="O150" i="11"/>
  <c r="P134" i="11"/>
  <c r="Q134" i="11" s="1"/>
  <c r="O134" i="11"/>
  <c r="P118" i="11"/>
  <c r="Q118" i="11" s="1"/>
  <c r="O118" i="11"/>
  <c r="P102" i="11"/>
  <c r="Q102" i="11" s="1"/>
  <c r="O102" i="11"/>
  <c r="P86" i="11"/>
  <c r="Q86" i="11" s="1"/>
  <c r="O86" i="11"/>
  <c r="P7797" i="11"/>
  <c r="Q7797" i="11" s="1"/>
  <c r="O7797" i="11"/>
  <c r="P7781" i="11"/>
  <c r="Q7781" i="11" s="1"/>
  <c r="O7781" i="11"/>
  <c r="P7765" i="11"/>
  <c r="Q7765" i="11" s="1"/>
  <c r="O7765" i="11"/>
  <c r="P7749" i="11"/>
  <c r="Q7749" i="11" s="1"/>
  <c r="O7749" i="11"/>
  <c r="P7733" i="11"/>
  <c r="Q7733" i="11" s="1"/>
  <c r="O7733" i="11"/>
  <c r="P7717" i="11"/>
  <c r="Q7717" i="11" s="1"/>
  <c r="O7717" i="11"/>
  <c r="P7701" i="11"/>
  <c r="Q7701" i="11" s="1"/>
  <c r="O7701" i="11"/>
  <c r="P7685" i="11"/>
  <c r="Q7685" i="11" s="1"/>
  <c r="O7685" i="11"/>
  <c r="P7669" i="11"/>
  <c r="Q7669" i="11" s="1"/>
  <c r="O7669" i="11"/>
  <c r="P7653" i="11"/>
  <c r="Q7653" i="11" s="1"/>
  <c r="O7653" i="11"/>
  <c r="P7637" i="11"/>
  <c r="Q7637" i="11" s="1"/>
  <c r="O7637" i="11"/>
  <c r="P7621" i="11"/>
  <c r="Q7621" i="11" s="1"/>
  <c r="O7621" i="11"/>
  <c r="P7605" i="11"/>
  <c r="Q7605" i="11" s="1"/>
  <c r="O7605" i="11"/>
  <c r="P7589" i="11"/>
  <c r="Q7589" i="11" s="1"/>
  <c r="O7589" i="11"/>
  <c r="P7573" i="11"/>
  <c r="Q7573" i="11" s="1"/>
  <c r="O7573" i="11"/>
  <c r="P7557" i="11"/>
  <c r="Q7557" i="11" s="1"/>
  <c r="O7557" i="11"/>
  <c r="P7541" i="11"/>
  <c r="Q7541" i="11" s="1"/>
  <c r="O7541" i="11"/>
  <c r="P7525" i="11"/>
  <c r="Q7525" i="11" s="1"/>
  <c r="O7525" i="11"/>
  <c r="P7509" i="11"/>
  <c r="Q7509" i="11" s="1"/>
  <c r="O7509" i="11"/>
  <c r="P7493" i="11"/>
  <c r="Q7493" i="11" s="1"/>
  <c r="O7493" i="11"/>
  <c r="P7477" i="11"/>
  <c r="Q7477" i="11" s="1"/>
  <c r="O7477" i="11"/>
  <c r="P7461" i="11"/>
  <c r="Q7461" i="11" s="1"/>
  <c r="O7461" i="11"/>
  <c r="P7445" i="11"/>
  <c r="Q7445" i="11" s="1"/>
  <c r="O7445" i="11"/>
  <c r="P7429" i="11"/>
  <c r="Q7429" i="11" s="1"/>
  <c r="O7429" i="11"/>
  <c r="P7413" i="11"/>
  <c r="Q7413" i="11" s="1"/>
  <c r="O7413" i="11"/>
  <c r="P7397" i="11"/>
  <c r="Q7397" i="11" s="1"/>
  <c r="O7397" i="11"/>
  <c r="P7381" i="11"/>
  <c r="Q7381" i="11" s="1"/>
  <c r="O7381" i="11"/>
  <c r="P7365" i="11"/>
  <c r="Q7365" i="11" s="1"/>
  <c r="O7365" i="11"/>
  <c r="P7349" i="11"/>
  <c r="Q7349" i="11" s="1"/>
  <c r="O7349" i="11"/>
  <c r="P7333" i="11"/>
  <c r="Q7333" i="11" s="1"/>
  <c r="O7333" i="11"/>
  <c r="P7317" i="11"/>
  <c r="Q7317" i="11" s="1"/>
  <c r="O7317" i="11"/>
  <c r="P7301" i="11"/>
  <c r="Q7301" i="11" s="1"/>
  <c r="O7301" i="11"/>
  <c r="P7285" i="11"/>
  <c r="Q7285" i="11" s="1"/>
  <c r="O7285" i="11"/>
  <c r="P7269" i="11"/>
  <c r="Q7269" i="11" s="1"/>
  <c r="O7269" i="11"/>
  <c r="P7253" i="11"/>
  <c r="Q7253" i="11" s="1"/>
  <c r="O7253" i="11"/>
  <c r="P7237" i="11"/>
  <c r="Q7237" i="11" s="1"/>
  <c r="O7237" i="11"/>
  <c r="P7221" i="11"/>
  <c r="Q7221" i="11" s="1"/>
  <c r="O7221" i="11"/>
  <c r="P7205" i="11"/>
  <c r="Q7205" i="11" s="1"/>
  <c r="O7205" i="11"/>
  <c r="P7189" i="11"/>
  <c r="Q7189" i="11" s="1"/>
  <c r="O7189" i="11"/>
  <c r="P7173" i="11"/>
  <c r="Q7173" i="11" s="1"/>
  <c r="O7173" i="11"/>
  <c r="P7157" i="11"/>
  <c r="Q7157" i="11" s="1"/>
  <c r="O7157" i="11"/>
  <c r="P7141" i="11"/>
  <c r="Q7141" i="11" s="1"/>
  <c r="O7141" i="11"/>
  <c r="P7125" i="11"/>
  <c r="Q7125" i="11" s="1"/>
  <c r="O7125" i="11"/>
  <c r="P7109" i="11"/>
  <c r="Q7109" i="11" s="1"/>
  <c r="O7109" i="11"/>
  <c r="P7093" i="11"/>
  <c r="Q7093" i="11" s="1"/>
  <c r="O7093" i="11"/>
  <c r="P7077" i="11"/>
  <c r="Q7077" i="11" s="1"/>
  <c r="O7077" i="11"/>
  <c r="P7061" i="11"/>
  <c r="Q7061" i="11" s="1"/>
  <c r="O7061" i="11"/>
  <c r="P7045" i="11"/>
  <c r="Q7045" i="11" s="1"/>
  <c r="O7045" i="11"/>
  <c r="P7029" i="11"/>
  <c r="Q7029" i="11" s="1"/>
  <c r="O7029" i="11"/>
  <c r="P7013" i="11"/>
  <c r="Q7013" i="11" s="1"/>
  <c r="O7013" i="11"/>
  <c r="P6997" i="11"/>
  <c r="Q6997" i="11" s="1"/>
  <c r="O6997" i="11"/>
  <c r="P6981" i="11"/>
  <c r="Q6981" i="11" s="1"/>
  <c r="O6981" i="11"/>
  <c r="P6965" i="11"/>
  <c r="Q6965" i="11" s="1"/>
  <c r="O6965" i="11"/>
  <c r="P6949" i="11"/>
  <c r="Q6949" i="11" s="1"/>
  <c r="O6949" i="11"/>
  <c r="P6933" i="11"/>
  <c r="Q6933" i="11" s="1"/>
  <c r="O6933" i="11"/>
  <c r="P6917" i="11"/>
  <c r="Q6917" i="11" s="1"/>
  <c r="O6917" i="11"/>
  <c r="P6901" i="11"/>
  <c r="Q6901" i="11" s="1"/>
  <c r="O6901" i="11"/>
  <c r="P6885" i="11"/>
  <c r="Q6885" i="11" s="1"/>
  <c r="O6885" i="11"/>
  <c r="P6869" i="11"/>
  <c r="Q6869" i="11" s="1"/>
  <c r="O6869" i="11"/>
  <c r="P6853" i="11"/>
  <c r="Q6853" i="11" s="1"/>
  <c r="O6853" i="11"/>
  <c r="P6837" i="11"/>
  <c r="Q6837" i="11" s="1"/>
  <c r="O6837" i="11"/>
  <c r="P6821" i="11"/>
  <c r="Q6821" i="11" s="1"/>
  <c r="O6821" i="11"/>
  <c r="P6805" i="11"/>
  <c r="Q6805" i="11" s="1"/>
  <c r="O6805" i="11"/>
  <c r="P6789" i="11"/>
  <c r="Q6789" i="11" s="1"/>
  <c r="O6789" i="11"/>
  <c r="P6773" i="11"/>
  <c r="Q6773" i="11" s="1"/>
  <c r="O6773" i="11"/>
  <c r="P6757" i="11"/>
  <c r="Q6757" i="11" s="1"/>
  <c r="O6757" i="11"/>
  <c r="P6741" i="11"/>
  <c r="Q6741" i="11" s="1"/>
  <c r="O6741" i="11"/>
  <c r="P6725" i="11"/>
  <c r="Q6725" i="11" s="1"/>
  <c r="O6725" i="11"/>
  <c r="P6709" i="11"/>
  <c r="Q6709" i="11" s="1"/>
  <c r="O6709" i="11"/>
  <c r="P6693" i="11"/>
  <c r="Q6693" i="11" s="1"/>
  <c r="O6693" i="11"/>
  <c r="P6677" i="11"/>
  <c r="Q6677" i="11" s="1"/>
  <c r="O6677" i="11"/>
  <c r="P6661" i="11"/>
  <c r="Q6661" i="11" s="1"/>
  <c r="O6661" i="11"/>
  <c r="P6645" i="11"/>
  <c r="Q6645" i="11" s="1"/>
  <c r="O6645" i="11"/>
  <c r="P6629" i="11"/>
  <c r="Q6629" i="11" s="1"/>
  <c r="O6629" i="11"/>
  <c r="P6613" i="11"/>
  <c r="Q6613" i="11" s="1"/>
  <c r="O6613" i="11"/>
  <c r="P6597" i="11"/>
  <c r="Q6597" i="11" s="1"/>
  <c r="O6597" i="11"/>
  <c r="P6581" i="11"/>
  <c r="Q6581" i="11" s="1"/>
  <c r="O6581" i="11"/>
  <c r="P6565" i="11"/>
  <c r="Q6565" i="11" s="1"/>
  <c r="O6565" i="11"/>
  <c r="P6549" i="11"/>
  <c r="Q6549" i="11" s="1"/>
  <c r="O6549" i="11"/>
  <c r="P6533" i="11"/>
  <c r="Q6533" i="11" s="1"/>
  <c r="O6533" i="11"/>
  <c r="P6517" i="11"/>
  <c r="Q6517" i="11" s="1"/>
  <c r="O6517" i="11"/>
  <c r="P6501" i="11"/>
  <c r="Q6501" i="11" s="1"/>
  <c r="O6501" i="11"/>
  <c r="P6485" i="11"/>
  <c r="Q6485" i="11" s="1"/>
  <c r="O6485" i="11"/>
  <c r="P6469" i="11"/>
  <c r="Q6469" i="11" s="1"/>
  <c r="O6469" i="11"/>
  <c r="P6453" i="11"/>
  <c r="Q6453" i="11" s="1"/>
  <c r="O6453" i="11"/>
  <c r="P6437" i="11"/>
  <c r="Q6437" i="11" s="1"/>
  <c r="O6437" i="11"/>
  <c r="P6421" i="11"/>
  <c r="Q6421" i="11" s="1"/>
  <c r="O6421" i="11"/>
  <c r="P6405" i="11"/>
  <c r="Q6405" i="11" s="1"/>
  <c r="O6405" i="11"/>
  <c r="P6389" i="11"/>
  <c r="Q6389" i="11" s="1"/>
  <c r="O6389" i="11"/>
  <c r="P6373" i="11"/>
  <c r="Q6373" i="11" s="1"/>
  <c r="O6373" i="11"/>
  <c r="P6357" i="11"/>
  <c r="Q6357" i="11" s="1"/>
  <c r="O6357" i="11"/>
  <c r="P6341" i="11"/>
  <c r="Q6341" i="11" s="1"/>
  <c r="O6341" i="11"/>
  <c r="P6325" i="11"/>
  <c r="Q6325" i="11" s="1"/>
  <c r="O6325" i="11"/>
  <c r="P6309" i="11"/>
  <c r="Q6309" i="11" s="1"/>
  <c r="O6309" i="11"/>
  <c r="P6293" i="11"/>
  <c r="Q6293" i="11" s="1"/>
  <c r="O6293" i="11"/>
  <c r="P6277" i="11"/>
  <c r="Q6277" i="11" s="1"/>
  <c r="O6277" i="11"/>
  <c r="P6261" i="11"/>
  <c r="Q6261" i="11" s="1"/>
  <c r="O6261" i="11"/>
  <c r="P6245" i="11"/>
  <c r="Q6245" i="11" s="1"/>
  <c r="O6245" i="11"/>
  <c r="P6229" i="11"/>
  <c r="Q6229" i="11" s="1"/>
  <c r="O6229" i="11"/>
  <c r="P6213" i="11"/>
  <c r="Q6213" i="11" s="1"/>
  <c r="O6213" i="11"/>
  <c r="P6197" i="11"/>
  <c r="Q6197" i="11" s="1"/>
  <c r="O6197" i="11"/>
  <c r="P6181" i="11"/>
  <c r="Q6181" i="11" s="1"/>
  <c r="O6181" i="11"/>
  <c r="P6165" i="11"/>
  <c r="Q6165" i="11" s="1"/>
  <c r="O6165" i="11"/>
  <c r="P6149" i="11"/>
  <c r="Q6149" i="11" s="1"/>
  <c r="O6149" i="11"/>
  <c r="P6133" i="11"/>
  <c r="Q6133" i="11" s="1"/>
  <c r="O6133" i="11"/>
  <c r="P6117" i="11"/>
  <c r="Q6117" i="11" s="1"/>
  <c r="O6117" i="11"/>
  <c r="P6101" i="11"/>
  <c r="Q6101" i="11" s="1"/>
  <c r="O6101" i="11"/>
  <c r="P6085" i="11"/>
  <c r="Q6085" i="11" s="1"/>
  <c r="O6085" i="11"/>
  <c r="P6069" i="11"/>
  <c r="Q6069" i="11" s="1"/>
  <c r="O6069" i="11"/>
  <c r="P6053" i="11"/>
  <c r="Q6053" i="11" s="1"/>
  <c r="O6053" i="11"/>
  <c r="P6037" i="11"/>
  <c r="Q6037" i="11" s="1"/>
  <c r="O6037" i="11"/>
  <c r="P6021" i="11"/>
  <c r="Q6021" i="11" s="1"/>
  <c r="O6021" i="11"/>
  <c r="P6005" i="11"/>
  <c r="Q6005" i="11" s="1"/>
  <c r="O6005" i="11"/>
  <c r="P5989" i="11"/>
  <c r="Q5989" i="11" s="1"/>
  <c r="O5989" i="11"/>
  <c r="P5973" i="11"/>
  <c r="Q5973" i="11" s="1"/>
  <c r="O5973" i="11"/>
  <c r="P5957" i="11"/>
  <c r="Q5957" i="11" s="1"/>
  <c r="O5957" i="11"/>
  <c r="P5941" i="11"/>
  <c r="Q5941" i="11" s="1"/>
  <c r="O5941" i="11"/>
  <c r="P5925" i="11"/>
  <c r="Q5925" i="11" s="1"/>
  <c r="O5925" i="11"/>
  <c r="P5909" i="11"/>
  <c r="Q5909" i="11" s="1"/>
  <c r="O5909" i="11"/>
  <c r="P5893" i="11"/>
  <c r="Q5893" i="11" s="1"/>
  <c r="O5893" i="11"/>
  <c r="P5877" i="11"/>
  <c r="Q5877" i="11" s="1"/>
  <c r="O5877" i="11"/>
  <c r="P5861" i="11"/>
  <c r="Q5861" i="11" s="1"/>
  <c r="O5861" i="11"/>
  <c r="P5845" i="11"/>
  <c r="Q5845" i="11" s="1"/>
  <c r="O5845" i="11"/>
  <c r="P5829" i="11"/>
  <c r="Q5829" i="11" s="1"/>
  <c r="O5829" i="11"/>
  <c r="P5813" i="11"/>
  <c r="Q5813" i="11" s="1"/>
  <c r="O5813" i="11"/>
  <c r="P5797" i="11"/>
  <c r="Q5797" i="11" s="1"/>
  <c r="O5797" i="11"/>
  <c r="P5781" i="11"/>
  <c r="Q5781" i="11" s="1"/>
  <c r="O5781" i="11"/>
  <c r="P5765" i="11"/>
  <c r="Q5765" i="11" s="1"/>
  <c r="O5765" i="11"/>
  <c r="P5749" i="11"/>
  <c r="Q5749" i="11" s="1"/>
  <c r="O5749" i="11"/>
  <c r="P5733" i="11"/>
  <c r="Q5733" i="11" s="1"/>
  <c r="O5733" i="11"/>
  <c r="P5717" i="11"/>
  <c r="Q5717" i="11" s="1"/>
  <c r="O5717" i="11"/>
  <c r="P5701" i="11"/>
  <c r="Q5701" i="11" s="1"/>
  <c r="O5701" i="11"/>
  <c r="P5685" i="11"/>
  <c r="Q5685" i="11" s="1"/>
  <c r="O5685" i="11"/>
  <c r="P5669" i="11"/>
  <c r="Q5669" i="11" s="1"/>
  <c r="O5669" i="11"/>
  <c r="P5653" i="11"/>
  <c r="Q5653" i="11" s="1"/>
  <c r="O5653" i="11"/>
  <c r="P5637" i="11"/>
  <c r="Q5637" i="11" s="1"/>
  <c r="O5637" i="11"/>
  <c r="P5621" i="11"/>
  <c r="Q5621" i="11" s="1"/>
  <c r="O5621" i="11"/>
  <c r="P5605" i="11"/>
  <c r="Q5605" i="11" s="1"/>
  <c r="O5605" i="11"/>
  <c r="P5589" i="11"/>
  <c r="Q5589" i="11" s="1"/>
  <c r="O5589" i="11"/>
  <c r="P5573" i="11"/>
  <c r="Q5573" i="11" s="1"/>
  <c r="O5573" i="11"/>
  <c r="P5557" i="11"/>
  <c r="Q5557" i="11" s="1"/>
  <c r="O5557" i="11"/>
  <c r="P5541" i="11"/>
  <c r="Q5541" i="11" s="1"/>
  <c r="O5541" i="11"/>
  <c r="P5525" i="11"/>
  <c r="Q5525" i="11" s="1"/>
  <c r="O5525" i="11"/>
  <c r="P5509" i="11"/>
  <c r="Q5509" i="11" s="1"/>
  <c r="O5509" i="11"/>
  <c r="P5493" i="11"/>
  <c r="Q5493" i="11" s="1"/>
  <c r="O5493" i="11"/>
  <c r="P5477" i="11"/>
  <c r="Q5477" i="11" s="1"/>
  <c r="O5477" i="11"/>
  <c r="P5461" i="11"/>
  <c r="Q5461" i="11" s="1"/>
  <c r="O5461" i="11"/>
  <c r="P5445" i="11"/>
  <c r="Q5445" i="11" s="1"/>
  <c r="O5445" i="11"/>
  <c r="P5429" i="11"/>
  <c r="Q5429" i="11" s="1"/>
  <c r="O5429" i="11"/>
  <c r="P5413" i="11"/>
  <c r="Q5413" i="11" s="1"/>
  <c r="O5413" i="11"/>
  <c r="P5397" i="11"/>
  <c r="Q5397" i="11" s="1"/>
  <c r="O5397" i="11"/>
  <c r="P5381" i="11"/>
  <c r="Q5381" i="11" s="1"/>
  <c r="O5381" i="11"/>
  <c r="P5365" i="11"/>
  <c r="Q5365" i="11" s="1"/>
  <c r="O5365" i="11"/>
  <c r="P5349" i="11"/>
  <c r="Q5349" i="11" s="1"/>
  <c r="O5349" i="11"/>
  <c r="P5333" i="11"/>
  <c r="Q5333" i="11" s="1"/>
  <c r="O5333" i="11"/>
  <c r="P5317" i="11"/>
  <c r="Q5317" i="11" s="1"/>
  <c r="O5317" i="11"/>
  <c r="P5301" i="11"/>
  <c r="Q5301" i="11" s="1"/>
  <c r="O5301" i="11"/>
  <c r="P5285" i="11"/>
  <c r="Q5285" i="11" s="1"/>
  <c r="O5285" i="11"/>
  <c r="P5269" i="11"/>
  <c r="Q5269" i="11" s="1"/>
  <c r="O5269" i="11"/>
  <c r="P5253" i="11"/>
  <c r="Q5253" i="11" s="1"/>
  <c r="O5253" i="11"/>
  <c r="P5237" i="11"/>
  <c r="Q5237" i="11" s="1"/>
  <c r="O5237" i="11"/>
  <c r="P5221" i="11"/>
  <c r="Q5221" i="11" s="1"/>
  <c r="O5221" i="11"/>
  <c r="P5205" i="11"/>
  <c r="Q5205" i="11" s="1"/>
  <c r="O5205" i="11"/>
  <c r="P5189" i="11"/>
  <c r="Q5189" i="11" s="1"/>
  <c r="O5189" i="11"/>
  <c r="P5173" i="11"/>
  <c r="Q5173" i="11" s="1"/>
  <c r="O5173" i="11"/>
  <c r="P5157" i="11"/>
  <c r="Q5157" i="11" s="1"/>
  <c r="O5157" i="11"/>
  <c r="P5141" i="11"/>
  <c r="Q5141" i="11" s="1"/>
  <c r="O5141" i="11"/>
  <c r="P5125" i="11"/>
  <c r="Q5125" i="11" s="1"/>
  <c r="O5125" i="11"/>
  <c r="P5109" i="11"/>
  <c r="Q5109" i="11" s="1"/>
  <c r="O5109" i="11"/>
  <c r="P5093" i="11"/>
  <c r="Q5093" i="11" s="1"/>
  <c r="O5093" i="11"/>
  <c r="P5077" i="11"/>
  <c r="Q5077" i="11" s="1"/>
  <c r="O5077" i="11"/>
  <c r="P5061" i="11"/>
  <c r="Q5061" i="11" s="1"/>
  <c r="O5061" i="11"/>
  <c r="P5045" i="11"/>
  <c r="Q5045" i="11" s="1"/>
  <c r="O5045" i="11"/>
  <c r="P5029" i="11"/>
  <c r="Q5029" i="11" s="1"/>
  <c r="O5029" i="11"/>
  <c r="P5013" i="11"/>
  <c r="Q5013" i="11" s="1"/>
  <c r="O5013" i="11"/>
  <c r="P4997" i="11"/>
  <c r="Q4997" i="11" s="1"/>
  <c r="O4997" i="11"/>
  <c r="P4981" i="11"/>
  <c r="Q4981" i="11" s="1"/>
  <c r="O4981" i="11"/>
  <c r="P4965" i="11"/>
  <c r="Q4965" i="11" s="1"/>
  <c r="O4965" i="11"/>
  <c r="P4949" i="11"/>
  <c r="Q4949" i="11" s="1"/>
  <c r="O4949" i="11"/>
  <c r="P4933" i="11"/>
  <c r="Q4933" i="11" s="1"/>
  <c r="O4933" i="11"/>
  <c r="P4917" i="11"/>
  <c r="Q4917" i="11" s="1"/>
  <c r="O4917" i="11"/>
  <c r="P4901" i="11"/>
  <c r="Q4901" i="11" s="1"/>
  <c r="O4901" i="11"/>
  <c r="P4885" i="11"/>
  <c r="Q4885" i="11" s="1"/>
  <c r="O4885" i="11"/>
  <c r="P4869" i="11"/>
  <c r="Q4869" i="11" s="1"/>
  <c r="O4869" i="11"/>
  <c r="P4853" i="11"/>
  <c r="Q4853" i="11" s="1"/>
  <c r="O4853" i="11"/>
  <c r="P4837" i="11"/>
  <c r="Q4837" i="11" s="1"/>
  <c r="O4837" i="11"/>
  <c r="P4821" i="11"/>
  <c r="Q4821" i="11" s="1"/>
  <c r="O4821" i="11"/>
  <c r="P4805" i="11"/>
  <c r="Q4805" i="11" s="1"/>
  <c r="O4805" i="11"/>
  <c r="P4789" i="11"/>
  <c r="Q4789" i="11" s="1"/>
  <c r="O4789" i="11"/>
  <c r="P4773" i="11"/>
  <c r="Q4773" i="11" s="1"/>
  <c r="O4773" i="11"/>
  <c r="P4757" i="11"/>
  <c r="Q4757" i="11" s="1"/>
  <c r="O4757" i="11"/>
  <c r="P4741" i="11"/>
  <c r="Q4741" i="11" s="1"/>
  <c r="O4741" i="11"/>
  <c r="P4725" i="11"/>
  <c r="Q4725" i="11" s="1"/>
  <c r="O4725" i="11"/>
  <c r="P4709" i="11"/>
  <c r="Q4709" i="11" s="1"/>
  <c r="O4709" i="11"/>
  <c r="P4693" i="11"/>
  <c r="Q4693" i="11" s="1"/>
  <c r="O4693" i="11"/>
  <c r="P4677" i="11"/>
  <c r="Q4677" i="11" s="1"/>
  <c r="O4677" i="11"/>
  <c r="P4661" i="11"/>
  <c r="Q4661" i="11" s="1"/>
  <c r="O4661" i="11"/>
  <c r="P4645" i="11"/>
  <c r="Q4645" i="11" s="1"/>
  <c r="O4645" i="11"/>
  <c r="P4629" i="11"/>
  <c r="Q4629" i="11" s="1"/>
  <c r="O4629" i="11"/>
  <c r="P4613" i="11"/>
  <c r="Q4613" i="11" s="1"/>
  <c r="O4613" i="11"/>
  <c r="P4597" i="11"/>
  <c r="Q4597" i="11" s="1"/>
  <c r="O4597" i="11"/>
  <c r="P4581" i="11"/>
  <c r="Q4581" i="11" s="1"/>
  <c r="O4581" i="11"/>
  <c r="P4565" i="11"/>
  <c r="Q4565" i="11" s="1"/>
  <c r="O4565" i="11"/>
  <c r="P4549" i="11"/>
  <c r="Q4549" i="11" s="1"/>
  <c r="O4549" i="11"/>
  <c r="P4533" i="11"/>
  <c r="Q4533" i="11" s="1"/>
  <c r="O4533" i="11"/>
  <c r="P4517" i="11"/>
  <c r="Q4517" i="11" s="1"/>
  <c r="O4517" i="11"/>
  <c r="P4501" i="11"/>
  <c r="Q4501" i="11" s="1"/>
  <c r="O4501" i="11"/>
  <c r="P4485" i="11"/>
  <c r="Q4485" i="11" s="1"/>
  <c r="O4485" i="11"/>
  <c r="P4469" i="11"/>
  <c r="Q4469" i="11" s="1"/>
  <c r="O4469" i="11"/>
  <c r="P4453" i="11"/>
  <c r="Q4453" i="11" s="1"/>
  <c r="O4453" i="11"/>
  <c r="P4437" i="11"/>
  <c r="Q4437" i="11" s="1"/>
  <c r="O4437" i="11"/>
  <c r="P4421" i="11"/>
  <c r="Q4421" i="11" s="1"/>
  <c r="O4421" i="11"/>
  <c r="P4405" i="11"/>
  <c r="Q4405" i="11" s="1"/>
  <c r="O4405" i="11"/>
  <c r="P4389" i="11"/>
  <c r="Q4389" i="11" s="1"/>
  <c r="O4389" i="11"/>
  <c r="P4373" i="11"/>
  <c r="Q4373" i="11" s="1"/>
  <c r="O4373" i="11"/>
  <c r="P4357" i="11"/>
  <c r="Q4357" i="11" s="1"/>
  <c r="O4357" i="11"/>
  <c r="P4341" i="11"/>
  <c r="Q4341" i="11" s="1"/>
  <c r="O4341" i="11"/>
  <c r="P4325" i="11"/>
  <c r="Q4325" i="11" s="1"/>
  <c r="O4325" i="11"/>
  <c r="P4309" i="11"/>
  <c r="Q4309" i="11" s="1"/>
  <c r="O4309" i="11"/>
  <c r="P4293" i="11"/>
  <c r="Q4293" i="11" s="1"/>
  <c r="O4293" i="11"/>
  <c r="P4277" i="11"/>
  <c r="Q4277" i="11" s="1"/>
  <c r="O4277" i="11"/>
  <c r="P4261" i="11"/>
  <c r="Q4261" i="11" s="1"/>
  <c r="O4261" i="11"/>
  <c r="P4245" i="11"/>
  <c r="Q4245" i="11" s="1"/>
  <c r="O4245" i="11"/>
  <c r="P4229" i="11"/>
  <c r="Q4229" i="11" s="1"/>
  <c r="O4229" i="11"/>
  <c r="P4213" i="11"/>
  <c r="Q4213" i="11" s="1"/>
  <c r="O4213" i="11"/>
  <c r="P4197" i="11"/>
  <c r="Q4197" i="11" s="1"/>
  <c r="O4197" i="11"/>
  <c r="P4181" i="11"/>
  <c r="Q4181" i="11" s="1"/>
  <c r="O4181" i="11"/>
  <c r="P4165" i="11"/>
  <c r="Q4165" i="11" s="1"/>
  <c r="O4165" i="11"/>
  <c r="P4149" i="11"/>
  <c r="Q4149" i="11" s="1"/>
  <c r="O4149" i="11"/>
  <c r="P4133" i="11"/>
  <c r="Q4133" i="11" s="1"/>
  <c r="O4133" i="11"/>
  <c r="P4117" i="11"/>
  <c r="Q4117" i="11" s="1"/>
  <c r="O4117" i="11"/>
  <c r="P4101" i="11"/>
  <c r="Q4101" i="11" s="1"/>
  <c r="O4101" i="11"/>
  <c r="P4085" i="11"/>
  <c r="Q4085" i="11" s="1"/>
  <c r="O4085" i="11"/>
  <c r="P4069" i="11"/>
  <c r="Q4069" i="11" s="1"/>
  <c r="O4069" i="11"/>
  <c r="P4053" i="11"/>
  <c r="Q4053" i="11" s="1"/>
  <c r="O4053" i="11"/>
  <c r="P4037" i="11"/>
  <c r="Q4037" i="11" s="1"/>
  <c r="O4037" i="11"/>
  <c r="P4021" i="11"/>
  <c r="Q4021" i="11" s="1"/>
  <c r="O4021" i="11"/>
  <c r="P4005" i="11"/>
  <c r="Q4005" i="11" s="1"/>
  <c r="O4005" i="11"/>
  <c r="P3989" i="11"/>
  <c r="Q3989" i="11" s="1"/>
  <c r="O3989" i="11"/>
  <c r="P3973" i="11"/>
  <c r="Q3973" i="11" s="1"/>
  <c r="O3973" i="11"/>
  <c r="P3957" i="11"/>
  <c r="Q3957" i="11" s="1"/>
  <c r="O3957" i="11"/>
  <c r="P3941" i="11"/>
  <c r="Q3941" i="11" s="1"/>
  <c r="O3941" i="11"/>
  <c r="P3925" i="11"/>
  <c r="Q3925" i="11" s="1"/>
  <c r="O3925" i="11"/>
  <c r="P3909" i="11"/>
  <c r="Q3909" i="11" s="1"/>
  <c r="O3909" i="11"/>
  <c r="P3893" i="11"/>
  <c r="Q3893" i="11" s="1"/>
  <c r="O3893" i="11"/>
  <c r="P3877" i="11"/>
  <c r="Q3877" i="11" s="1"/>
  <c r="O3877" i="11"/>
  <c r="P3861" i="11"/>
  <c r="Q3861" i="11" s="1"/>
  <c r="O3861" i="11"/>
  <c r="P3845" i="11"/>
  <c r="Q3845" i="11" s="1"/>
  <c r="O3845" i="11"/>
  <c r="P3829" i="11"/>
  <c r="Q3829" i="11" s="1"/>
  <c r="O3829" i="11"/>
  <c r="P3813" i="11"/>
  <c r="Q3813" i="11" s="1"/>
  <c r="O3813" i="11"/>
  <c r="P3797" i="11"/>
  <c r="Q3797" i="11" s="1"/>
  <c r="O3797" i="11"/>
  <c r="P3781" i="11"/>
  <c r="Q3781" i="11" s="1"/>
  <c r="O3781" i="11"/>
  <c r="P3765" i="11"/>
  <c r="Q3765" i="11" s="1"/>
  <c r="O3765" i="11"/>
  <c r="P3749" i="11"/>
  <c r="Q3749" i="11" s="1"/>
  <c r="O3749" i="11"/>
  <c r="P3733" i="11"/>
  <c r="Q3733" i="11" s="1"/>
  <c r="O3733" i="11"/>
  <c r="P3717" i="11"/>
  <c r="Q3717" i="11" s="1"/>
  <c r="O3717" i="11"/>
  <c r="P3701" i="11"/>
  <c r="Q3701" i="11" s="1"/>
  <c r="O3701" i="11"/>
  <c r="P3685" i="11"/>
  <c r="Q3685" i="11" s="1"/>
  <c r="O3685" i="11"/>
  <c r="P3669" i="11"/>
  <c r="Q3669" i="11" s="1"/>
  <c r="O3669" i="11"/>
  <c r="P3653" i="11"/>
  <c r="Q3653" i="11" s="1"/>
  <c r="O3653" i="11"/>
  <c r="P3637" i="11"/>
  <c r="Q3637" i="11" s="1"/>
  <c r="O3637" i="11"/>
  <c r="P3621" i="11"/>
  <c r="Q3621" i="11" s="1"/>
  <c r="O3621" i="11"/>
  <c r="P3605" i="11"/>
  <c r="Q3605" i="11" s="1"/>
  <c r="O3605" i="11"/>
  <c r="P3589" i="11"/>
  <c r="Q3589" i="11" s="1"/>
  <c r="O3589" i="11"/>
  <c r="P3573" i="11"/>
  <c r="Q3573" i="11" s="1"/>
  <c r="O3573" i="11"/>
  <c r="P3557" i="11"/>
  <c r="Q3557" i="11" s="1"/>
  <c r="O3557" i="11"/>
  <c r="P3541" i="11"/>
  <c r="Q3541" i="11" s="1"/>
  <c r="O3541" i="11"/>
  <c r="P3525" i="11"/>
  <c r="Q3525" i="11" s="1"/>
  <c r="O3525" i="11"/>
  <c r="P3509" i="11"/>
  <c r="Q3509" i="11" s="1"/>
  <c r="O3509" i="11"/>
  <c r="P3493" i="11"/>
  <c r="Q3493" i="11" s="1"/>
  <c r="O3493" i="11"/>
  <c r="P3477" i="11"/>
  <c r="Q3477" i="11" s="1"/>
  <c r="O3477" i="11"/>
  <c r="P3461" i="11"/>
  <c r="Q3461" i="11" s="1"/>
  <c r="O3461" i="11"/>
  <c r="P3445" i="11"/>
  <c r="Q3445" i="11" s="1"/>
  <c r="O3445" i="11"/>
  <c r="P3429" i="11"/>
  <c r="Q3429" i="11" s="1"/>
  <c r="O3429" i="11"/>
  <c r="P3413" i="11"/>
  <c r="Q3413" i="11" s="1"/>
  <c r="O3413" i="11"/>
  <c r="P3397" i="11"/>
  <c r="Q3397" i="11" s="1"/>
  <c r="O3397" i="11"/>
  <c r="P3381" i="11"/>
  <c r="Q3381" i="11" s="1"/>
  <c r="O3381" i="11"/>
  <c r="P3365" i="11"/>
  <c r="Q3365" i="11" s="1"/>
  <c r="O3365" i="11"/>
  <c r="P3349" i="11"/>
  <c r="Q3349" i="11" s="1"/>
  <c r="O3349" i="11"/>
  <c r="P3333" i="11"/>
  <c r="Q3333" i="11" s="1"/>
  <c r="O3333" i="11"/>
  <c r="P3317" i="11"/>
  <c r="Q3317" i="11" s="1"/>
  <c r="O3317" i="11"/>
  <c r="P3301" i="11"/>
  <c r="Q3301" i="11" s="1"/>
  <c r="O3301" i="11"/>
  <c r="P3285" i="11"/>
  <c r="Q3285" i="11" s="1"/>
  <c r="O3285" i="11"/>
  <c r="P3269" i="11"/>
  <c r="Q3269" i="11" s="1"/>
  <c r="O3269" i="11"/>
  <c r="P3253" i="11"/>
  <c r="Q3253" i="11" s="1"/>
  <c r="O3253" i="11"/>
  <c r="P3237" i="11"/>
  <c r="Q3237" i="11" s="1"/>
  <c r="O3237" i="11"/>
  <c r="P3221" i="11"/>
  <c r="Q3221" i="11" s="1"/>
  <c r="O3221" i="11"/>
  <c r="P3205" i="11"/>
  <c r="Q3205" i="11" s="1"/>
  <c r="O3205" i="11"/>
  <c r="P3189" i="11"/>
  <c r="Q3189" i="11" s="1"/>
  <c r="O3189" i="11"/>
  <c r="P3173" i="11"/>
  <c r="Q3173" i="11" s="1"/>
  <c r="O3173" i="11"/>
  <c r="P3157" i="11"/>
  <c r="Q3157" i="11" s="1"/>
  <c r="O3157" i="11"/>
  <c r="P3141" i="11"/>
  <c r="Q3141" i="11" s="1"/>
  <c r="O3141" i="11"/>
  <c r="P3125" i="11"/>
  <c r="Q3125" i="11" s="1"/>
  <c r="O3125" i="11"/>
  <c r="P3109" i="11"/>
  <c r="Q3109" i="11" s="1"/>
  <c r="O3109" i="11"/>
  <c r="P3093" i="11"/>
  <c r="Q3093" i="11" s="1"/>
  <c r="O3093" i="11"/>
  <c r="P3077" i="11"/>
  <c r="Q3077" i="11" s="1"/>
  <c r="O3077" i="11"/>
  <c r="P3061" i="11"/>
  <c r="Q3061" i="11" s="1"/>
  <c r="O3061" i="11"/>
  <c r="P3045" i="11"/>
  <c r="Q3045" i="11" s="1"/>
  <c r="O3045" i="11"/>
  <c r="P3029" i="11"/>
  <c r="Q3029" i="11" s="1"/>
  <c r="O3029" i="11"/>
  <c r="P3013" i="11"/>
  <c r="Q3013" i="11" s="1"/>
  <c r="O3013" i="11"/>
  <c r="P2997" i="11"/>
  <c r="Q2997" i="11" s="1"/>
  <c r="O2997" i="11"/>
  <c r="P2981" i="11"/>
  <c r="Q2981" i="11" s="1"/>
  <c r="O2981" i="11"/>
  <c r="P2965" i="11"/>
  <c r="Q2965" i="11" s="1"/>
  <c r="O2965" i="11"/>
  <c r="P2949" i="11"/>
  <c r="Q2949" i="11" s="1"/>
  <c r="O2949" i="11"/>
  <c r="P2933" i="11"/>
  <c r="Q2933" i="11" s="1"/>
  <c r="O2933" i="11"/>
  <c r="P2917" i="11"/>
  <c r="Q2917" i="11" s="1"/>
  <c r="O2917" i="11"/>
  <c r="P2901" i="11"/>
  <c r="Q2901" i="11" s="1"/>
  <c r="O2901" i="11"/>
  <c r="P2885" i="11"/>
  <c r="Q2885" i="11" s="1"/>
  <c r="O2885" i="11"/>
  <c r="P2869" i="11"/>
  <c r="Q2869" i="11" s="1"/>
  <c r="O2869" i="11"/>
  <c r="P2853" i="11"/>
  <c r="Q2853" i="11" s="1"/>
  <c r="O2853" i="11"/>
  <c r="P2837" i="11"/>
  <c r="Q2837" i="11" s="1"/>
  <c r="O2837" i="11"/>
  <c r="P2821" i="11"/>
  <c r="Q2821" i="11" s="1"/>
  <c r="O2821" i="11"/>
  <c r="P2805" i="11"/>
  <c r="Q2805" i="11" s="1"/>
  <c r="O2805" i="11"/>
  <c r="P2789" i="11"/>
  <c r="Q2789" i="11" s="1"/>
  <c r="O2789" i="11"/>
  <c r="P2773" i="11"/>
  <c r="Q2773" i="11" s="1"/>
  <c r="O2773" i="11"/>
  <c r="P2757" i="11"/>
  <c r="Q2757" i="11" s="1"/>
  <c r="O2757" i="11"/>
  <c r="P2741" i="11"/>
  <c r="Q2741" i="11" s="1"/>
  <c r="O2741" i="11"/>
  <c r="P2725" i="11"/>
  <c r="Q2725" i="11" s="1"/>
  <c r="O2725" i="11"/>
  <c r="P2709" i="11"/>
  <c r="Q2709" i="11" s="1"/>
  <c r="O2709" i="11"/>
  <c r="P2693" i="11"/>
  <c r="Q2693" i="11" s="1"/>
  <c r="O2693" i="11"/>
  <c r="P2677" i="11"/>
  <c r="Q2677" i="11" s="1"/>
  <c r="O2677" i="11"/>
  <c r="P2661" i="11"/>
  <c r="Q2661" i="11" s="1"/>
  <c r="O2661" i="11"/>
  <c r="P2645" i="11"/>
  <c r="Q2645" i="11" s="1"/>
  <c r="O2645" i="11"/>
  <c r="P2629" i="11"/>
  <c r="Q2629" i="11" s="1"/>
  <c r="O2629" i="11"/>
  <c r="P2613" i="11"/>
  <c r="Q2613" i="11" s="1"/>
  <c r="O2613" i="11"/>
  <c r="P2597" i="11"/>
  <c r="Q2597" i="11" s="1"/>
  <c r="O2597" i="11"/>
  <c r="P2581" i="11"/>
  <c r="Q2581" i="11" s="1"/>
  <c r="O2581" i="11"/>
  <c r="P2565" i="11"/>
  <c r="Q2565" i="11" s="1"/>
  <c r="O2565" i="11"/>
  <c r="P2549" i="11"/>
  <c r="Q2549" i="11" s="1"/>
  <c r="O2549" i="11"/>
  <c r="P2533" i="11"/>
  <c r="Q2533" i="11" s="1"/>
  <c r="O2533" i="11"/>
  <c r="P2517" i="11"/>
  <c r="Q2517" i="11" s="1"/>
  <c r="O2517" i="11"/>
  <c r="P2501" i="11"/>
  <c r="Q2501" i="11" s="1"/>
  <c r="O2501" i="11"/>
  <c r="P2485" i="11"/>
  <c r="Q2485" i="11" s="1"/>
  <c r="O2485" i="11"/>
  <c r="P2469" i="11"/>
  <c r="Q2469" i="11" s="1"/>
  <c r="O2469" i="11"/>
  <c r="P2453" i="11"/>
  <c r="Q2453" i="11" s="1"/>
  <c r="O2453" i="11"/>
  <c r="P2437" i="11"/>
  <c r="Q2437" i="11" s="1"/>
  <c r="O2437" i="11"/>
  <c r="P2421" i="11"/>
  <c r="Q2421" i="11" s="1"/>
  <c r="O2421" i="11"/>
  <c r="P2405" i="11"/>
  <c r="Q2405" i="11" s="1"/>
  <c r="O2405" i="11"/>
  <c r="P2389" i="11"/>
  <c r="Q2389" i="11" s="1"/>
  <c r="O2389" i="11"/>
  <c r="P2373" i="11"/>
  <c r="Q2373" i="11" s="1"/>
  <c r="O2373" i="11"/>
  <c r="P2357" i="11"/>
  <c r="Q2357" i="11" s="1"/>
  <c r="O2357" i="11"/>
  <c r="P2341" i="11"/>
  <c r="Q2341" i="11" s="1"/>
  <c r="O2341" i="11"/>
  <c r="P2325" i="11"/>
  <c r="Q2325" i="11" s="1"/>
  <c r="O2325" i="11"/>
  <c r="P2309" i="11"/>
  <c r="Q2309" i="11" s="1"/>
  <c r="O2309" i="11"/>
  <c r="P2293" i="11"/>
  <c r="Q2293" i="11" s="1"/>
  <c r="O2293" i="11"/>
  <c r="P2277" i="11"/>
  <c r="Q2277" i="11" s="1"/>
  <c r="O2277" i="11"/>
  <c r="P2261" i="11"/>
  <c r="Q2261" i="11" s="1"/>
  <c r="O2261" i="11"/>
  <c r="P2245" i="11"/>
  <c r="Q2245" i="11" s="1"/>
  <c r="O2245" i="11"/>
  <c r="P2229" i="11"/>
  <c r="Q2229" i="11" s="1"/>
  <c r="O2229" i="11"/>
  <c r="P2213" i="11"/>
  <c r="Q2213" i="11" s="1"/>
  <c r="O2213" i="11"/>
  <c r="P2197" i="11"/>
  <c r="Q2197" i="11" s="1"/>
  <c r="O2197" i="11"/>
  <c r="P2181" i="11"/>
  <c r="Q2181" i="11" s="1"/>
  <c r="O2181" i="11"/>
  <c r="P2165" i="11"/>
  <c r="Q2165" i="11" s="1"/>
  <c r="O2165" i="11"/>
  <c r="P2149" i="11"/>
  <c r="Q2149" i="11" s="1"/>
  <c r="O2149" i="11"/>
  <c r="P2133" i="11"/>
  <c r="Q2133" i="11" s="1"/>
  <c r="O2133" i="11"/>
  <c r="P2117" i="11"/>
  <c r="Q2117" i="11" s="1"/>
  <c r="O2117" i="11"/>
  <c r="P2101" i="11"/>
  <c r="Q2101" i="11" s="1"/>
  <c r="O2101" i="11"/>
  <c r="P2085" i="11"/>
  <c r="Q2085" i="11" s="1"/>
  <c r="O2085" i="11"/>
  <c r="P2069" i="11"/>
  <c r="Q2069" i="11" s="1"/>
  <c r="O2069" i="11"/>
  <c r="P2053" i="11"/>
  <c r="Q2053" i="11" s="1"/>
  <c r="O2053" i="11"/>
  <c r="P2037" i="11"/>
  <c r="Q2037" i="11" s="1"/>
  <c r="O2037" i="11"/>
  <c r="P2021" i="11"/>
  <c r="Q2021" i="11" s="1"/>
  <c r="O2021" i="11"/>
  <c r="P2005" i="11"/>
  <c r="Q2005" i="11" s="1"/>
  <c r="O2005" i="11"/>
  <c r="P1989" i="11"/>
  <c r="Q1989" i="11" s="1"/>
  <c r="O1989" i="11"/>
  <c r="P1973" i="11"/>
  <c r="Q1973" i="11" s="1"/>
  <c r="O1973" i="11"/>
  <c r="P1957" i="11"/>
  <c r="Q1957" i="11" s="1"/>
  <c r="O1957" i="11"/>
  <c r="P1941" i="11"/>
  <c r="Q1941" i="11" s="1"/>
  <c r="O1941" i="11"/>
  <c r="P1925" i="11"/>
  <c r="Q1925" i="11" s="1"/>
  <c r="O1925" i="11"/>
  <c r="P1909" i="11"/>
  <c r="Q1909" i="11" s="1"/>
  <c r="O1909" i="11"/>
  <c r="P1893" i="11"/>
  <c r="Q1893" i="11" s="1"/>
  <c r="O1893" i="11"/>
  <c r="P1877" i="11"/>
  <c r="Q1877" i="11" s="1"/>
  <c r="O1877" i="11"/>
  <c r="P1861" i="11"/>
  <c r="Q1861" i="11" s="1"/>
  <c r="O1861" i="11"/>
  <c r="P1845" i="11"/>
  <c r="Q1845" i="11" s="1"/>
  <c r="O1845" i="11"/>
  <c r="P1829" i="11"/>
  <c r="Q1829" i="11" s="1"/>
  <c r="O1829" i="11"/>
  <c r="P1813" i="11"/>
  <c r="Q1813" i="11" s="1"/>
  <c r="O1813" i="11"/>
  <c r="P1797" i="11"/>
  <c r="Q1797" i="11" s="1"/>
  <c r="O1797" i="11"/>
  <c r="P1781" i="11"/>
  <c r="Q1781" i="11" s="1"/>
  <c r="O1781" i="11"/>
  <c r="P1765" i="11"/>
  <c r="Q1765" i="11" s="1"/>
  <c r="O1765" i="11"/>
  <c r="P1749" i="11"/>
  <c r="Q1749" i="11" s="1"/>
  <c r="O1749" i="11"/>
  <c r="P1733" i="11"/>
  <c r="Q1733" i="11" s="1"/>
  <c r="O1733" i="11"/>
  <c r="P1717" i="11"/>
  <c r="Q1717" i="11" s="1"/>
  <c r="O1717" i="11"/>
  <c r="P1701" i="11"/>
  <c r="Q1701" i="11" s="1"/>
  <c r="O1701" i="11"/>
  <c r="P1685" i="11"/>
  <c r="Q1685" i="11" s="1"/>
  <c r="O1685" i="11"/>
  <c r="P1669" i="11"/>
  <c r="Q1669" i="11" s="1"/>
  <c r="O1669" i="11"/>
  <c r="P1653" i="11"/>
  <c r="Q1653" i="11" s="1"/>
  <c r="O1653" i="11"/>
  <c r="P1637" i="11"/>
  <c r="Q1637" i="11" s="1"/>
  <c r="O1637" i="11"/>
  <c r="P1621" i="11"/>
  <c r="Q1621" i="11" s="1"/>
  <c r="O1621" i="11"/>
  <c r="P1605" i="11"/>
  <c r="Q1605" i="11" s="1"/>
  <c r="O1605" i="11"/>
  <c r="P1589" i="11"/>
  <c r="Q1589" i="11" s="1"/>
  <c r="O1589" i="11"/>
  <c r="P1573" i="11"/>
  <c r="Q1573" i="11" s="1"/>
  <c r="O1573" i="11"/>
  <c r="P1557" i="11"/>
  <c r="Q1557" i="11" s="1"/>
  <c r="O1557" i="11"/>
  <c r="P1541" i="11"/>
  <c r="Q1541" i="11" s="1"/>
  <c r="O1541" i="11"/>
  <c r="P1525" i="11"/>
  <c r="Q1525" i="11" s="1"/>
  <c r="O1525" i="11"/>
  <c r="P1509" i="11"/>
  <c r="Q1509" i="11" s="1"/>
  <c r="O1509" i="11"/>
  <c r="P1493" i="11"/>
  <c r="Q1493" i="11" s="1"/>
  <c r="O1493" i="11"/>
  <c r="P1477" i="11"/>
  <c r="Q1477" i="11" s="1"/>
  <c r="O1477" i="11"/>
  <c r="P1461" i="11"/>
  <c r="Q1461" i="11" s="1"/>
  <c r="O1461" i="11"/>
  <c r="P1445" i="11"/>
  <c r="Q1445" i="11" s="1"/>
  <c r="O1445" i="11"/>
  <c r="P1429" i="11"/>
  <c r="Q1429" i="11" s="1"/>
  <c r="O1429" i="11"/>
  <c r="P1413" i="11"/>
  <c r="Q1413" i="11" s="1"/>
  <c r="O1413" i="11"/>
  <c r="P1397" i="11"/>
  <c r="Q1397" i="11" s="1"/>
  <c r="O1397" i="11"/>
  <c r="P1381" i="11"/>
  <c r="Q1381" i="11" s="1"/>
  <c r="O1381" i="11"/>
  <c r="P1365" i="11"/>
  <c r="Q1365" i="11" s="1"/>
  <c r="O1365" i="11"/>
  <c r="P1349" i="11"/>
  <c r="Q1349" i="11" s="1"/>
  <c r="O1349" i="11"/>
  <c r="P1333" i="11"/>
  <c r="Q1333" i="11" s="1"/>
  <c r="O1333" i="11"/>
  <c r="P1317" i="11"/>
  <c r="Q1317" i="11" s="1"/>
  <c r="O1317" i="11"/>
  <c r="P1301" i="11"/>
  <c r="Q1301" i="11" s="1"/>
  <c r="O1301" i="11"/>
  <c r="P1285" i="11"/>
  <c r="Q1285" i="11" s="1"/>
  <c r="O1285" i="11"/>
  <c r="P1269" i="11"/>
  <c r="Q1269" i="11" s="1"/>
  <c r="O1269" i="11"/>
  <c r="P1253" i="11"/>
  <c r="Q1253" i="11" s="1"/>
  <c r="O1253" i="11"/>
  <c r="P1237" i="11"/>
  <c r="Q1237" i="11" s="1"/>
  <c r="O1237" i="11"/>
  <c r="P1221" i="11"/>
  <c r="Q1221" i="11" s="1"/>
  <c r="O1221" i="11"/>
  <c r="P1205" i="11"/>
  <c r="Q1205" i="11" s="1"/>
  <c r="O1205" i="11"/>
  <c r="P1189" i="11"/>
  <c r="Q1189" i="11" s="1"/>
  <c r="O1189" i="11"/>
  <c r="P1173" i="11"/>
  <c r="Q1173" i="11" s="1"/>
  <c r="O1173" i="11"/>
  <c r="P1157" i="11"/>
  <c r="Q1157" i="11" s="1"/>
  <c r="O1157" i="11"/>
  <c r="P1141" i="11"/>
  <c r="Q1141" i="11" s="1"/>
  <c r="O1141" i="11"/>
  <c r="P1125" i="11"/>
  <c r="Q1125" i="11" s="1"/>
  <c r="O1125" i="11"/>
  <c r="P1109" i="11"/>
  <c r="Q1109" i="11" s="1"/>
  <c r="O1109" i="11"/>
  <c r="P1093" i="11"/>
  <c r="Q1093" i="11" s="1"/>
  <c r="O1093" i="11"/>
  <c r="P1077" i="11"/>
  <c r="Q1077" i="11" s="1"/>
  <c r="O1077" i="11"/>
  <c r="P1061" i="11"/>
  <c r="Q1061" i="11" s="1"/>
  <c r="O1061" i="11"/>
  <c r="P1045" i="11"/>
  <c r="Q1045" i="11" s="1"/>
  <c r="O1045" i="11"/>
  <c r="P1029" i="11"/>
  <c r="Q1029" i="11" s="1"/>
  <c r="O1029" i="11"/>
  <c r="P1013" i="11"/>
  <c r="Q1013" i="11" s="1"/>
  <c r="O1013" i="11"/>
  <c r="P997" i="11"/>
  <c r="Q997" i="11" s="1"/>
  <c r="O997" i="11"/>
  <c r="P981" i="11"/>
  <c r="Q981" i="11" s="1"/>
  <c r="O981" i="11"/>
  <c r="P965" i="11"/>
  <c r="Q965" i="11" s="1"/>
  <c r="O965" i="11"/>
  <c r="P949" i="11"/>
  <c r="Q949" i="11" s="1"/>
  <c r="O949" i="11"/>
  <c r="P933" i="11"/>
  <c r="Q933" i="11" s="1"/>
  <c r="O933" i="11"/>
  <c r="P917" i="11"/>
  <c r="Q917" i="11" s="1"/>
  <c r="O917" i="11"/>
  <c r="P901" i="11"/>
  <c r="Q901" i="11" s="1"/>
  <c r="O901" i="11"/>
  <c r="P885" i="11"/>
  <c r="Q885" i="11" s="1"/>
  <c r="O885" i="11"/>
  <c r="P869" i="11"/>
  <c r="Q869" i="11" s="1"/>
  <c r="O869" i="11"/>
  <c r="P853" i="11"/>
  <c r="Q853" i="11" s="1"/>
  <c r="O853" i="11"/>
  <c r="P837" i="11"/>
  <c r="Q837" i="11" s="1"/>
  <c r="O837" i="11"/>
  <c r="P821" i="11"/>
  <c r="Q821" i="11" s="1"/>
  <c r="O821" i="11"/>
  <c r="P805" i="11"/>
  <c r="Q805" i="11" s="1"/>
  <c r="O805" i="11"/>
  <c r="P789" i="11"/>
  <c r="Q789" i="11" s="1"/>
  <c r="O789" i="11"/>
  <c r="P773" i="11"/>
  <c r="Q773" i="11" s="1"/>
  <c r="O773" i="11"/>
  <c r="P757" i="11"/>
  <c r="Q757" i="11" s="1"/>
  <c r="O757" i="11"/>
  <c r="P741" i="11"/>
  <c r="Q741" i="11" s="1"/>
  <c r="O741" i="11"/>
  <c r="P725" i="11"/>
  <c r="Q725" i="11" s="1"/>
  <c r="O725" i="11"/>
  <c r="P709" i="11"/>
  <c r="Q709" i="11" s="1"/>
  <c r="O709" i="11"/>
  <c r="P693" i="11"/>
  <c r="Q693" i="11" s="1"/>
  <c r="O693" i="11"/>
  <c r="P677" i="11"/>
  <c r="Q677" i="11" s="1"/>
  <c r="O677" i="11"/>
  <c r="P661" i="11"/>
  <c r="Q661" i="11" s="1"/>
  <c r="O661" i="11"/>
  <c r="P645" i="11"/>
  <c r="Q645" i="11" s="1"/>
  <c r="O645" i="11"/>
  <c r="P629" i="11"/>
  <c r="Q629" i="11" s="1"/>
  <c r="O629" i="11"/>
  <c r="P613" i="11"/>
  <c r="Q613" i="11" s="1"/>
  <c r="O613" i="11"/>
  <c r="P597" i="11"/>
  <c r="Q597" i="11" s="1"/>
  <c r="O597" i="11"/>
  <c r="P581" i="11"/>
  <c r="Q581" i="11" s="1"/>
  <c r="O581" i="11"/>
  <c r="P565" i="11"/>
  <c r="Q565" i="11" s="1"/>
  <c r="O565" i="11"/>
  <c r="P549" i="11"/>
  <c r="Q549" i="11" s="1"/>
  <c r="O549" i="11"/>
  <c r="P533" i="11"/>
  <c r="Q533" i="11" s="1"/>
  <c r="O533" i="11"/>
  <c r="P517" i="11"/>
  <c r="Q517" i="11" s="1"/>
  <c r="O517" i="11"/>
  <c r="P501" i="11"/>
  <c r="Q501" i="11" s="1"/>
  <c r="O501" i="11"/>
  <c r="P485" i="11"/>
  <c r="Q485" i="11" s="1"/>
  <c r="O485" i="11"/>
  <c r="P469" i="11"/>
  <c r="Q469" i="11" s="1"/>
  <c r="O469" i="11"/>
  <c r="P453" i="11"/>
  <c r="Q453" i="11" s="1"/>
  <c r="O453" i="11"/>
  <c r="P437" i="11"/>
  <c r="Q437" i="11" s="1"/>
  <c r="O437" i="11"/>
  <c r="P421" i="11"/>
  <c r="Q421" i="11" s="1"/>
  <c r="O421" i="11"/>
  <c r="P405" i="11"/>
  <c r="Q405" i="11" s="1"/>
  <c r="O405" i="11"/>
  <c r="P389" i="11"/>
  <c r="Q389" i="11" s="1"/>
  <c r="O389" i="11"/>
  <c r="P373" i="11"/>
  <c r="Q373" i="11" s="1"/>
  <c r="O373" i="11"/>
  <c r="P357" i="11"/>
  <c r="Q357" i="11" s="1"/>
  <c r="O357" i="11"/>
  <c r="P341" i="11"/>
  <c r="Q341" i="11" s="1"/>
  <c r="O341" i="11"/>
  <c r="P325" i="11"/>
  <c r="Q325" i="11" s="1"/>
  <c r="O325" i="11"/>
  <c r="P309" i="11"/>
  <c r="Q309" i="11" s="1"/>
  <c r="O309" i="11"/>
  <c r="P293" i="11"/>
  <c r="Q293" i="11" s="1"/>
  <c r="O293" i="11"/>
  <c r="P277" i="11"/>
  <c r="Q277" i="11" s="1"/>
  <c r="O277" i="11"/>
  <c r="P261" i="11"/>
  <c r="Q261" i="11" s="1"/>
  <c r="O261" i="11"/>
  <c r="P245" i="11"/>
  <c r="Q245" i="11" s="1"/>
  <c r="O245" i="11"/>
  <c r="P229" i="11"/>
  <c r="Q229" i="11" s="1"/>
  <c r="O229" i="11"/>
  <c r="P213" i="11"/>
  <c r="Q213" i="11" s="1"/>
  <c r="O213" i="11"/>
  <c r="P197" i="11"/>
  <c r="Q197" i="11" s="1"/>
  <c r="O197" i="11"/>
  <c r="P181" i="11"/>
  <c r="Q181" i="11" s="1"/>
  <c r="O181" i="11"/>
  <c r="P165" i="11"/>
  <c r="Q165" i="11" s="1"/>
  <c r="O165" i="11"/>
  <c r="P149" i="11"/>
  <c r="Q149" i="11" s="1"/>
  <c r="O149" i="11"/>
  <c r="P133" i="11"/>
  <c r="Q133" i="11" s="1"/>
  <c r="O133" i="11"/>
  <c r="P117" i="11"/>
  <c r="Q117" i="11" s="1"/>
  <c r="O117" i="11"/>
  <c r="P101" i="11"/>
  <c r="Q101" i="11" s="1"/>
  <c r="O101" i="11"/>
  <c r="P85" i="11"/>
  <c r="Q85" i="11" s="1"/>
  <c r="O85" i="11"/>
  <c r="P14" i="11"/>
  <c r="Q14" i="11" s="1"/>
  <c r="O14" i="11"/>
  <c r="P63" i="11"/>
  <c r="Q63" i="11" s="1"/>
  <c r="O63" i="11"/>
  <c r="P47" i="11"/>
  <c r="Q47" i="11" s="1"/>
  <c r="O47" i="11"/>
  <c r="P31" i="11"/>
  <c r="Q31" i="11" s="1"/>
  <c r="O31" i="11"/>
  <c r="P15" i="11"/>
  <c r="Q15" i="11" s="1"/>
  <c r="O15" i="11"/>
  <c r="P62" i="11"/>
  <c r="Q62" i="11" s="1"/>
  <c r="O62" i="11"/>
  <c r="P30" i="11"/>
  <c r="Q30" i="11" s="1"/>
  <c r="O30" i="11"/>
  <c r="P61" i="11"/>
  <c r="Q61" i="11" s="1"/>
  <c r="O61" i="11"/>
  <c r="P45" i="11"/>
  <c r="Q45" i="11" s="1"/>
  <c r="O45" i="11"/>
  <c r="P29" i="11"/>
  <c r="Q29" i="11" s="1"/>
  <c r="O29" i="11"/>
  <c r="P13" i="11"/>
  <c r="Q13" i="11" s="1"/>
  <c r="O13" i="11"/>
  <c r="P60" i="11"/>
  <c r="Q60" i="11" s="1"/>
  <c r="O60" i="11"/>
  <c r="P44" i="11"/>
  <c r="Q44" i="11" s="1"/>
  <c r="O44" i="11"/>
  <c r="P28" i="11"/>
  <c r="Q28" i="11" s="1"/>
  <c r="O28" i="11"/>
  <c r="P12" i="11"/>
  <c r="Q12" i="11" s="1"/>
  <c r="O12" i="11"/>
  <c r="P75" i="11"/>
  <c r="Q75" i="11" s="1"/>
  <c r="O75" i="11"/>
  <c r="P59" i="11"/>
  <c r="Q59" i="11" s="1"/>
  <c r="O59" i="11"/>
  <c r="P43" i="11"/>
  <c r="Q43" i="11" s="1"/>
  <c r="O43" i="11"/>
  <c r="P27" i="11"/>
  <c r="Q27" i="11" s="1"/>
  <c r="O27" i="11"/>
  <c r="P11" i="11"/>
  <c r="Q11" i="11" s="1"/>
  <c r="O11" i="11"/>
  <c r="P74" i="11"/>
  <c r="Q74" i="11" s="1"/>
  <c r="O74" i="11"/>
  <c r="O58" i="11"/>
  <c r="P58" i="11"/>
  <c r="Q58" i="11" s="1"/>
  <c r="P42" i="11"/>
  <c r="Q42" i="11" s="1"/>
  <c r="O42" i="11"/>
  <c r="O26" i="11"/>
  <c r="P26" i="11"/>
  <c r="Q26" i="11" s="1"/>
  <c r="P10" i="11"/>
  <c r="Q10" i="11" s="1"/>
  <c r="O10" i="11"/>
  <c r="P73" i="11"/>
  <c r="Q73" i="11" s="1"/>
  <c r="O73" i="11"/>
  <c r="P57" i="11"/>
  <c r="Q57" i="11" s="1"/>
  <c r="O57" i="11"/>
  <c r="P41" i="11"/>
  <c r="Q41" i="11" s="1"/>
  <c r="O41" i="11"/>
  <c r="P25" i="11"/>
  <c r="Q25" i="11" s="1"/>
  <c r="O25" i="11"/>
  <c r="P9" i="11"/>
  <c r="Q9" i="11" s="1"/>
  <c r="O9" i="11"/>
  <c r="P72" i="11"/>
  <c r="Q72" i="11" s="1"/>
  <c r="O72" i="11"/>
  <c r="P56" i="11"/>
  <c r="Q56" i="11" s="1"/>
  <c r="O56" i="11"/>
  <c r="P40" i="11"/>
  <c r="Q40" i="11" s="1"/>
  <c r="O40" i="11"/>
  <c r="P24" i="11"/>
  <c r="Q24" i="11" s="1"/>
  <c r="O24" i="11"/>
  <c r="P8" i="11"/>
  <c r="Q8" i="11" s="1"/>
  <c r="O8" i="11"/>
  <c r="O71" i="11"/>
  <c r="P71" i="11"/>
  <c r="Q71" i="11" s="1"/>
  <c r="O55" i="11"/>
  <c r="P55" i="11"/>
  <c r="Q55" i="11" s="1"/>
  <c r="O39" i="11"/>
  <c r="P39" i="11"/>
  <c r="Q39" i="11" s="1"/>
  <c r="O23" i="11"/>
  <c r="P23" i="11"/>
  <c r="Q23" i="11" s="1"/>
  <c r="O7" i="11"/>
  <c r="P7" i="11"/>
  <c r="Q7" i="11" s="1"/>
  <c r="P46" i="11"/>
  <c r="Q46" i="11" s="1"/>
  <c r="O46" i="11"/>
  <c r="P70" i="11"/>
  <c r="Q70" i="11" s="1"/>
  <c r="O70" i="11"/>
  <c r="P54" i="11"/>
  <c r="Q54" i="11" s="1"/>
  <c r="O54" i="11"/>
  <c r="P38" i="11"/>
  <c r="Q38" i="11" s="1"/>
  <c r="O38" i="11"/>
  <c r="P22" i="11"/>
  <c r="Q22" i="11" s="1"/>
  <c r="O22" i="11"/>
  <c r="P6" i="11"/>
  <c r="Q6" i="11" s="1"/>
  <c r="O6" i="11"/>
  <c r="P69" i="11"/>
  <c r="Q69" i="11" s="1"/>
  <c r="O69" i="11"/>
  <c r="P53" i="11"/>
  <c r="Q53" i="11" s="1"/>
  <c r="O53" i="11"/>
  <c r="P37" i="11"/>
  <c r="Q37" i="11" s="1"/>
  <c r="O37" i="11"/>
  <c r="P21" i="11"/>
  <c r="Q21" i="11" s="1"/>
  <c r="O21" i="11"/>
  <c r="P5" i="11"/>
  <c r="Q5" i="11" s="1"/>
  <c r="O5" i="11"/>
  <c r="P68" i="11"/>
  <c r="Q68" i="11" s="1"/>
  <c r="O68" i="11"/>
  <c r="P52" i="11"/>
  <c r="Q52" i="11" s="1"/>
  <c r="O52" i="11"/>
  <c r="P36" i="11"/>
  <c r="Q36" i="11" s="1"/>
  <c r="O36" i="11"/>
  <c r="P20" i="11"/>
  <c r="Q20" i="11" s="1"/>
  <c r="O20" i="11"/>
  <c r="P67" i="11"/>
  <c r="Q67" i="11" s="1"/>
  <c r="O67" i="11"/>
  <c r="P51" i="11"/>
  <c r="Q51" i="11" s="1"/>
  <c r="O51" i="11"/>
  <c r="P35" i="11"/>
  <c r="Q35" i="11" s="1"/>
  <c r="O35" i="11"/>
  <c r="P19" i="11"/>
  <c r="Q19" i="11" s="1"/>
  <c r="O19" i="11"/>
  <c r="P66" i="11"/>
  <c r="Q66" i="11" s="1"/>
  <c r="O66" i="11"/>
  <c r="P50" i="11"/>
  <c r="Q50" i="11" s="1"/>
  <c r="O50" i="11"/>
  <c r="P34" i="11"/>
  <c r="Q34" i="11" s="1"/>
  <c r="O34" i="11"/>
  <c r="P18" i="11"/>
  <c r="Q18" i="11" s="1"/>
  <c r="O18" i="11"/>
  <c r="P65" i="11"/>
  <c r="Q65" i="11" s="1"/>
  <c r="O65" i="11"/>
  <c r="P49" i="11"/>
  <c r="Q49" i="11" s="1"/>
  <c r="O49" i="11"/>
  <c r="P33" i="11"/>
  <c r="Q33" i="11" s="1"/>
  <c r="O33" i="11"/>
  <c r="P17" i="11"/>
  <c r="Q17" i="11" s="1"/>
  <c r="O17" i="11"/>
  <c r="P4" i="11"/>
  <c r="Q4" i="11" s="1"/>
  <c r="O4" i="11"/>
  <c r="P64" i="11"/>
  <c r="Q64" i="11" s="1"/>
  <c r="O64" i="11"/>
  <c r="P48" i="11"/>
  <c r="Q48" i="11" s="1"/>
  <c r="O48" i="11"/>
  <c r="P32" i="11"/>
  <c r="Q32" i="11" s="1"/>
  <c r="O32" i="11"/>
  <c r="P16" i="11"/>
  <c r="Q16" i="11" s="1"/>
  <c r="O16" i="11"/>
  <c r="G22" i="11"/>
  <c r="G30" i="11"/>
  <c r="H30" i="11"/>
  <c r="G35" i="11"/>
  <c r="H35" i="11"/>
  <c r="G18" i="11"/>
  <c r="H18" i="11"/>
  <c r="G64" i="11"/>
  <c r="H64" i="11"/>
  <c r="G16" i="11"/>
  <c r="H16" i="11"/>
  <c r="G61" i="11"/>
  <c r="H61" i="11"/>
  <c r="G62" i="11"/>
  <c r="H62" i="11"/>
  <c r="G13" i="11"/>
  <c r="H13" i="11"/>
  <c r="G43" i="11"/>
  <c r="H43" i="11"/>
  <c r="G44" i="11"/>
  <c r="H44" i="11"/>
  <c r="G10" i="11"/>
  <c r="H10" i="11"/>
  <c r="G9" i="11"/>
  <c r="H9" i="11"/>
  <c r="G40" i="11"/>
  <c r="H40" i="11"/>
  <c r="G8" i="11"/>
  <c r="H8" i="11"/>
  <c r="G26" i="11"/>
  <c r="H26" i="11"/>
  <c r="G14" i="11"/>
  <c r="H14" i="11"/>
  <c r="G6" i="11"/>
  <c r="J47" i="14" l="1"/>
  <c r="AG76" i="11"/>
  <c r="K47" i="14" s="1"/>
  <c r="AA20" i="11"/>
  <c r="AA53" i="11" s="1"/>
  <c r="AA66" i="11" s="1"/>
  <c r="E29" i="14" s="1"/>
  <c r="AA72" i="11"/>
  <c r="F28" i="14" s="1"/>
  <c r="AA14" i="11"/>
  <c r="AA4" i="11"/>
  <c r="R32" i="11"/>
  <c r="AA50" i="11"/>
  <c r="AA65" i="11" s="1"/>
  <c r="E47" i="14" s="1"/>
  <c r="AA25" i="11"/>
  <c r="C47" i="14" s="1"/>
  <c r="AA5" i="11"/>
  <c r="X18" i="11"/>
  <c r="X17" i="11"/>
  <c r="X16" i="11"/>
  <c r="C8" i="14" s="1"/>
  <c r="X14" i="11"/>
  <c r="X15" i="11"/>
  <c r="C9" i="14" s="1"/>
  <c r="AA9" i="11"/>
  <c r="AA10" i="11"/>
  <c r="AA36" i="11"/>
  <c r="AG36" i="11" s="1"/>
  <c r="AG47" i="11" s="1"/>
  <c r="AG64" i="11" s="1"/>
  <c r="AA37" i="11"/>
  <c r="AG37" i="11" s="1"/>
  <c r="AG40" i="11" s="1"/>
  <c r="AG62" i="11" s="1"/>
  <c r="AA15" i="11"/>
  <c r="C27" i="14" s="1"/>
  <c r="X11" i="11"/>
  <c r="C10" i="14" s="1"/>
  <c r="R4" i="11"/>
  <c r="D37" i="11"/>
  <c r="R64" i="11"/>
  <c r="R58" i="11"/>
  <c r="R48" i="11"/>
  <c r="R65" i="11"/>
  <c r="R67" i="11"/>
  <c r="R85" i="11"/>
  <c r="R213" i="11"/>
  <c r="R341" i="11"/>
  <c r="R469" i="11"/>
  <c r="R597" i="11"/>
  <c r="R725" i="11"/>
  <c r="R853" i="11"/>
  <c r="R981" i="11"/>
  <c r="R1109" i="11"/>
  <c r="R1237" i="11"/>
  <c r="R1365" i="11"/>
  <c r="R1493" i="11"/>
  <c r="R1621" i="11"/>
  <c r="R1749" i="11"/>
  <c r="R1877" i="11"/>
  <c r="R2005" i="11"/>
  <c r="R2133" i="11"/>
  <c r="R2261" i="11"/>
  <c r="R2389" i="11"/>
  <c r="R2517" i="11"/>
  <c r="R2645" i="11"/>
  <c r="R2773" i="11"/>
  <c r="R2901" i="11"/>
  <c r="R3029" i="11"/>
  <c r="R3157" i="11"/>
  <c r="R3285" i="11"/>
  <c r="R3413" i="11"/>
  <c r="R3541" i="11"/>
  <c r="R3669" i="11"/>
  <c r="R3797" i="11"/>
  <c r="R3925" i="11"/>
  <c r="R4053" i="11"/>
  <c r="R4181" i="11"/>
  <c r="R4309" i="11"/>
  <c r="R4437" i="11"/>
  <c r="R4565" i="11"/>
  <c r="R4693" i="11"/>
  <c r="R4821" i="11"/>
  <c r="R4949" i="11"/>
  <c r="R5077" i="11"/>
  <c r="R5205" i="11"/>
  <c r="R5333" i="11"/>
  <c r="R5461" i="11"/>
  <c r="R5589" i="11"/>
  <c r="R5717" i="11"/>
  <c r="R5845" i="11"/>
  <c r="R5973" i="11"/>
  <c r="R6101" i="11"/>
  <c r="R6229" i="11"/>
  <c r="R6357" i="11"/>
  <c r="R6485" i="11"/>
  <c r="R6613" i="11"/>
  <c r="R6741" i="11"/>
  <c r="R6869" i="11"/>
  <c r="R6997" i="11"/>
  <c r="R7125" i="11"/>
  <c r="R7253" i="11"/>
  <c r="R7381" i="11"/>
  <c r="R7509" i="11"/>
  <c r="R7637" i="11"/>
  <c r="R7765" i="11"/>
  <c r="R166" i="11"/>
  <c r="R294" i="11"/>
  <c r="R422" i="11"/>
  <c r="R550" i="11"/>
  <c r="R678" i="11"/>
  <c r="R806" i="11"/>
  <c r="R934" i="11"/>
  <c r="R1062" i="11"/>
  <c r="R1190" i="11"/>
  <c r="R1318" i="11"/>
  <c r="R1446" i="11"/>
  <c r="R1574" i="11"/>
  <c r="R1702" i="11"/>
  <c r="R1830" i="11"/>
  <c r="R1958" i="11"/>
  <c r="R2086" i="11"/>
  <c r="R2214" i="11"/>
  <c r="R2342" i="11"/>
  <c r="R2470" i="11"/>
  <c r="R2598" i="11"/>
  <c r="R2726" i="11"/>
  <c r="R2854" i="11"/>
  <c r="R2982" i="11"/>
  <c r="R3110" i="11"/>
  <c r="R3238" i="11"/>
  <c r="R3366" i="11"/>
  <c r="R3494" i="11"/>
  <c r="R3622" i="11"/>
  <c r="R3750" i="11"/>
  <c r="R3878" i="11"/>
  <c r="R4006" i="11"/>
  <c r="R4134" i="11"/>
  <c r="R4262" i="11"/>
  <c r="R4390" i="11"/>
  <c r="R4518" i="11"/>
  <c r="R4646" i="11"/>
  <c r="R4774" i="11"/>
  <c r="R4902" i="11"/>
  <c r="R5030" i="11"/>
  <c r="R5158" i="11"/>
  <c r="R5286" i="11"/>
  <c r="R5414" i="11"/>
  <c r="R5542" i="11"/>
  <c r="R5670" i="11"/>
  <c r="R5798" i="11"/>
  <c r="R5926" i="11"/>
  <c r="R6054" i="11"/>
  <c r="R6182" i="11"/>
  <c r="R6310" i="11"/>
  <c r="R6438" i="11"/>
  <c r="R6566" i="11"/>
  <c r="R6694" i="11"/>
  <c r="R6822" i="11"/>
  <c r="R6950" i="11"/>
  <c r="R7078" i="11"/>
  <c r="R7206" i="11"/>
  <c r="R7334" i="11"/>
  <c r="R7462" i="11"/>
  <c r="R7590" i="11"/>
  <c r="R7718" i="11"/>
  <c r="R7846" i="11"/>
  <c r="R7974" i="11"/>
  <c r="R8102" i="11"/>
  <c r="R8230" i="11"/>
  <c r="R8358" i="11"/>
  <c r="R167" i="11"/>
  <c r="R295" i="11"/>
  <c r="R423" i="11"/>
  <c r="R551" i="11"/>
  <c r="R679" i="11"/>
  <c r="R807" i="11"/>
  <c r="R935" i="11"/>
  <c r="R1063" i="11"/>
  <c r="R1191" i="11"/>
  <c r="R1319" i="11"/>
  <c r="R1447" i="11"/>
  <c r="R1575" i="11"/>
  <c r="R1703" i="11"/>
  <c r="R1831" i="11"/>
  <c r="R1959" i="11"/>
  <c r="R2087" i="11"/>
  <c r="R2215" i="11"/>
  <c r="R2343" i="11"/>
  <c r="R2471" i="11"/>
  <c r="R2599" i="11"/>
  <c r="R2727" i="11"/>
  <c r="R2855" i="11"/>
  <c r="R2983" i="11"/>
  <c r="R3111" i="11"/>
  <c r="R3239" i="11"/>
  <c r="R3367" i="11"/>
  <c r="R3495" i="11"/>
  <c r="R3623" i="11"/>
  <c r="R3751" i="11"/>
  <c r="R3879" i="11"/>
  <c r="R4007" i="11"/>
  <c r="R4135" i="11"/>
  <c r="R4263" i="11"/>
  <c r="R4391" i="11"/>
  <c r="R4519" i="11"/>
  <c r="R4647" i="11"/>
  <c r="R4775" i="11"/>
  <c r="R4903" i="11"/>
  <c r="R5031" i="11"/>
  <c r="R5159" i="11"/>
  <c r="R5287" i="11"/>
  <c r="R5415" i="11"/>
  <c r="R5543" i="11"/>
  <c r="R5671" i="11"/>
  <c r="R5799" i="11"/>
  <c r="R5927" i="11"/>
  <c r="R6055" i="11"/>
  <c r="R6183" i="11"/>
  <c r="R6311" i="11"/>
  <c r="R6439" i="11"/>
  <c r="R6567" i="11"/>
  <c r="R6695" i="11"/>
  <c r="R6823" i="11"/>
  <c r="R6951" i="11"/>
  <c r="R7079" i="11"/>
  <c r="R7207" i="11"/>
  <c r="R7335" i="11"/>
  <c r="R7463" i="11"/>
  <c r="R7591" i="11"/>
  <c r="R7719" i="11"/>
  <c r="R7847" i="11"/>
  <c r="R7975" i="11"/>
  <c r="R8103" i="11"/>
  <c r="R168" i="11"/>
  <c r="R296" i="11"/>
  <c r="R424" i="11"/>
  <c r="R552" i="11"/>
  <c r="R680" i="11"/>
  <c r="R808" i="11"/>
  <c r="R936" i="11"/>
  <c r="R1064" i="11"/>
  <c r="R1192" i="11"/>
  <c r="R1320" i="11"/>
  <c r="R1448" i="11"/>
  <c r="R1576" i="11"/>
  <c r="R1704" i="11"/>
  <c r="R1832" i="11"/>
  <c r="R1960" i="11"/>
  <c r="R2088" i="11"/>
  <c r="R2216" i="11"/>
  <c r="R2344" i="11"/>
  <c r="R2472" i="11"/>
  <c r="R2600" i="11"/>
  <c r="R2728" i="11"/>
  <c r="R2856" i="11"/>
  <c r="R2984" i="11"/>
  <c r="R3112" i="11"/>
  <c r="R3240" i="11"/>
  <c r="R3368" i="11"/>
  <c r="R3496" i="11"/>
  <c r="R3624" i="11"/>
  <c r="R3752" i="11"/>
  <c r="R3880" i="11"/>
  <c r="R4008" i="11"/>
  <c r="R4136" i="11"/>
  <c r="R4264" i="11"/>
  <c r="R4392" i="11"/>
  <c r="R4520" i="11"/>
  <c r="R4648" i="11"/>
  <c r="R4776" i="11"/>
  <c r="R4904" i="11"/>
  <c r="R5032" i="11"/>
  <c r="R5160" i="11"/>
  <c r="R5288" i="11"/>
  <c r="R5416" i="11"/>
  <c r="R5544" i="11"/>
  <c r="R5672" i="11"/>
  <c r="R5800" i="11"/>
  <c r="R5928" i="11"/>
  <c r="R6056" i="11"/>
  <c r="R6184" i="11"/>
  <c r="R6312" i="11"/>
  <c r="R6440" i="11"/>
  <c r="R6568" i="11"/>
  <c r="R6696" i="11"/>
  <c r="R6824" i="11"/>
  <c r="R6952" i="11"/>
  <c r="R7080" i="11"/>
  <c r="R7208" i="11"/>
  <c r="R7336" i="11"/>
  <c r="R7464" i="11"/>
  <c r="R7592" i="11"/>
  <c r="R7720" i="11"/>
  <c r="R7848" i="11"/>
  <c r="R7976" i="11"/>
  <c r="R8104" i="11"/>
  <c r="R8232" i="11"/>
  <c r="R185" i="11"/>
  <c r="R313" i="11"/>
  <c r="R441" i="11"/>
  <c r="R569" i="11"/>
  <c r="R697" i="11"/>
  <c r="R825" i="11"/>
  <c r="R953" i="11"/>
  <c r="R1081" i="11"/>
  <c r="R1209" i="11"/>
  <c r="R1337" i="11"/>
  <c r="R1465" i="11"/>
  <c r="R1593" i="11"/>
  <c r="R1721" i="11"/>
  <c r="R1849" i="11"/>
  <c r="R1977" i="11"/>
  <c r="R2105" i="11"/>
  <c r="R2233" i="11"/>
  <c r="R2361" i="11"/>
  <c r="R2489" i="11"/>
  <c r="R2617" i="11"/>
  <c r="R2745" i="11"/>
  <c r="R2873" i="11"/>
  <c r="R3001" i="11"/>
  <c r="R3129" i="11"/>
  <c r="R3257" i="11"/>
  <c r="R3385" i="11"/>
  <c r="R3513" i="11"/>
  <c r="R3641" i="11"/>
  <c r="R3769" i="11"/>
  <c r="R3897" i="11"/>
  <c r="R4025" i="11"/>
  <c r="R4153" i="11"/>
  <c r="R4281" i="11"/>
  <c r="R4409" i="11"/>
  <c r="R4537" i="11"/>
  <c r="R4665" i="11"/>
  <c r="R4793" i="11"/>
  <c r="R4921" i="11"/>
  <c r="R5049" i="11"/>
  <c r="R5177" i="11"/>
  <c r="R5305" i="11"/>
  <c r="R5433" i="11"/>
  <c r="R5561" i="11"/>
  <c r="R5689" i="11"/>
  <c r="R5817" i="11"/>
  <c r="R5945" i="11"/>
  <c r="R6073" i="11"/>
  <c r="R6201" i="11"/>
  <c r="R6329" i="11"/>
  <c r="R6457" i="11"/>
  <c r="R6585" i="11"/>
  <c r="R6713" i="11"/>
  <c r="R6841" i="11"/>
  <c r="R6969" i="11"/>
  <c r="R7097" i="11"/>
  <c r="R186" i="11"/>
  <c r="R314" i="11"/>
  <c r="R442" i="11"/>
  <c r="R570" i="11"/>
  <c r="R698" i="11"/>
  <c r="R826" i="11"/>
  <c r="R954" i="11"/>
  <c r="R1082" i="11"/>
  <c r="R1210" i="11"/>
  <c r="R1338" i="11"/>
  <c r="R1466" i="11"/>
  <c r="R1594" i="11"/>
  <c r="R1722" i="11"/>
  <c r="R1850" i="11"/>
  <c r="R1978" i="11"/>
  <c r="R2106" i="11"/>
  <c r="R2234" i="11"/>
  <c r="R2362" i="11"/>
  <c r="R2490" i="11"/>
  <c r="R2618" i="11"/>
  <c r="R2746" i="11"/>
  <c r="R2874" i="11"/>
  <c r="R3002" i="11"/>
  <c r="R3130" i="11"/>
  <c r="R3258" i="11"/>
  <c r="R3386" i="11"/>
  <c r="R3514" i="11"/>
  <c r="R3642" i="11"/>
  <c r="R3770" i="11"/>
  <c r="R3898" i="11"/>
  <c r="R4026" i="11"/>
  <c r="R4154" i="11"/>
  <c r="R4282" i="11"/>
  <c r="R4410" i="11"/>
  <c r="R4538" i="11"/>
  <c r="R4666" i="11"/>
  <c r="R4794" i="11"/>
  <c r="R4922" i="11"/>
  <c r="R5050" i="11"/>
  <c r="R5178" i="11"/>
  <c r="R5306" i="11"/>
  <c r="R5434" i="11"/>
  <c r="R5562" i="11"/>
  <c r="R5690" i="11"/>
  <c r="R5818" i="11"/>
  <c r="R5946" i="11"/>
  <c r="R6074" i="11"/>
  <c r="R6202" i="11"/>
  <c r="R6330" i="11"/>
  <c r="R6458" i="11"/>
  <c r="R6586" i="11"/>
  <c r="R6714" i="11"/>
  <c r="R6842" i="11"/>
  <c r="R6970" i="11"/>
  <c r="R7098" i="11"/>
  <c r="R7226" i="11"/>
  <c r="R7354" i="11"/>
  <c r="R7482" i="11"/>
  <c r="R7610" i="11"/>
  <c r="R91" i="11"/>
  <c r="R219" i="11"/>
  <c r="R347" i="11"/>
  <c r="R475" i="11"/>
  <c r="R603" i="11"/>
  <c r="R731" i="11"/>
  <c r="R859" i="11"/>
  <c r="R987" i="11"/>
  <c r="R1115" i="11"/>
  <c r="R1243" i="11"/>
  <c r="R1371" i="11"/>
  <c r="R1499" i="11"/>
  <c r="R1627" i="11"/>
  <c r="R1755" i="11"/>
  <c r="R1883" i="11"/>
  <c r="R2011" i="11"/>
  <c r="R2139" i="11"/>
  <c r="R2267" i="11"/>
  <c r="R2395" i="11"/>
  <c r="R2523" i="11"/>
  <c r="R2651" i="11"/>
  <c r="R2779" i="11"/>
  <c r="R2907" i="11"/>
  <c r="R3035" i="11"/>
  <c r="R3163" i="11"/>
  <c r="R3291" i="11"/>
  <c r="R3419" i="11"/>
  <c r="R3547" i="11"/>
  <c r="R3675" i="11"/>
  <c r="R3803" i="11"/>
  <c r="R3931" i="11"/>
  <c r="R4059" i="11"/>
  <c r="R4187" i="11"/>
  <c r="R4315" i="11"/>
  <c r="R4443" i="11"/>
  <c r="R4571" i="11"/>
  <c r="R4699" i="11"/>
  <c r="R4827" i="11"/>
  <c r="R4955" i="11"/>
  <c r="R5083" i="11"/>
  <c r="R5211" i="11"/>
  <c r="R5339" i="11"/>
  <c r="R5467" i="11"/>
  <c r="R5595" i="11"/>
  <c r="R5723" i="11"/>
  <c r="R5851" i="11"/>
  <c r="R5979" i="11"/>
  <c r="R6107" i="11"/>
  <c r="R6235" i="11"/>
  <c r="R6363" i="11"/>
  <c r="R6491" i="11"/>
  <c r="R6619" i="11"/>
  <c r="R6747" i="11"/>
  <c r="R6875" i="11"/>
  <c r="R7003" i="11"/>
  <c r="R7131" i="11"/>
  <c r="R7259" i="11"/>
  <c r="R7387" i="11"/>
  <c r="R7515" i="11"/>
  <c r="R7643" i="11"/>
  <c r="R7771" i="11"/>
  <c r="R7899" i="11"/>
  <c r="R8027" i="11"/>
  <c r="R8155" i="11"/>
  <c r="R8283" i="11"/>
  <c r="R8411" i="11"/>
  <c r="R8539" i="11"/>
  <c r="R92" i="11"/>
  <c r="R220" i="11"/>
  <c r="R348" i="11"/>
  <c r="R476" i="11"/>
  <c r="R604" i="11"/>
  <c r="R732" i="11"/>
  <c r="R860" i="11"/>
  <c r="R988" i="11"/>
  <c r="R1116" i="11"/>
  <c r="R1244" i="11"/>
  <c r="R1372" i="11"/>
  <c r="R1500" i="11"/>
  <c r="R1628" i="11"/>
  <c r="R1756" i="11"/>
  <c r="R1884" i="11"/>
  <c r="R2012" i="11"/>
  <c r="R2140" i="11"/>
  <c r="R2268" i="11"/>
  <c r="R2396" i="11"/>
  <c r="R2524" i="11"/>
  <c r="R2652" i="11"/>
  <c r="R2780" i="11"/>
  <c r="R2908" i="11"/>
  <c r="R3036" i="11"/>
  <c r="R3164" i="11"/>
  <c r="R3292" i="11"/>
  <c r="R3420" i="11"/>
  <c r="R3548" i="11"/>
  <c r="R3676" i="11"/>
  <c r="R3804" i="11"/>
  <c r="R3932" i="11"/>
  <c r="R4060" i="11"/>
  <c r="R4188" i="11"/>
  <c r="R4316" i="11"/>
  <c r="R4444" i="11"/>
  <c r="R4572" i="11"/>
  <c r="R4700" i="11"/>
  <c r="R4828" i="11"/>
  <c r="R4956" i="11"/>
  <c r="R5084" i="11"/>
  <c r="R5212" i="11"/>
  <c r="R5340" i="11"/>
  <c r="R5468" i="11"/>
  <c r="R5596" i="11"/>
  <c r="R5724" i="11"/>
  <c r="R5852" i="11"/>
  <c r="R5980" i="11"/>
  <c r="R6108" i="11"/>
  <c r="R6236" i="11"/>
  <c r="R6364" i="11"/>
  <c r="R6492" i="11"/>
  <c r="R6620" i="11"/>
  <c r="R6748" i="11"/>
  <c r="R6876" i="11"/>
  <c r="R7004" i="11"/>
  <c r="R77" i="11"/>
  <c r="R205" i="11"/>
  <c r="R333" i="11"/>
  <c r="R461" i="11"/>
  <c r="R589" i="11"/>
  <c r="R717" i="11"/>
  <c r="R845" i="11"/>
  <c r="R973" i="11"/>
  <c r="R1101" i="11"/>
  <c r="R1229" i="11"/>
  <c r="R1357" i="11"/>
  <c r="R1485" i="11"/>
  <c r="R1613" i="11"/>
  <c r="R1741" i="11"/>
  <c r="R1869" i="11"/>
  <c r="R1997" i="11"/>
  <c r="R2125" i="11"/>
  <c r="R2253" i="11"/>
  <c r="R2381" i="11"/>
  <c r="R2509" i="11"/>
  <c r="R2637" i="11"/>
  <c r="R2765" i="11"/>
  <c r="R2893" i="11"/>
  <c r="R3021" i="11"/>
  <c r="R3149" i="11"/>
  <c r="R3277" i="11"/>
  <c r="R3405" i="11"/>
  <c r="R3533" i="11"/>
  <c r="R3661" i="11"/>
  <c r="R3789" i="11"/>
  <c r="R3917" i="11"/>
  <c r="R4045" i="11"/>
  <c r="R4173" i="11"/>
  <c r="R4301" i="11"/>
  <c r="R4429" i="11"/>
  <c r="R4557" i="11"/>
  <c r="R4685" i="11"/>
  <c r="R4813" i="11"/>
  <c r="R4941" i="11"/>
  <c r="R5069" i="11"/>
  <c r="R5197" i="11"/>
  <c r="R5325" i="11"/>
  <c r="R5453" i="11"/>
  <c r="R5581" i="11"/>
  <c r="R5709" i="11"/>
  <c r="R5837" i="11"/>
  <c r="R5965" i="11"/>
  <c r="R6093" i="11"/>
  <c r="R6221" i="11"/>
  <c r="R6349" i="11"/>
  <c r="R6477" i="11"/>
  <c r="R6605" i="11"/>
  <c r="R6733" i="11"/>
  <c r="R6861" i="11"/>
  <c r="R6989" i="11"/>
  <c r="R7117" i="11"/>
  <c r="R7245" i="11"/>
  <c r="R7373" i="11"/>
  <c r="R7501" i="11"/>
  <c r="R7629" i="11"/>
  <c r="R94" i="11"/>
  <c r="R222" i="11"/>
  <c r="R350" i="11"/>
  <c r="R478" i="11"/>
  <c r="R606" i="11"/>
  <c r="R734" i="11"/>
  <c r="R862" i="11"/>
  <c r="R990" i="11"/>
  <c r="R1118" i="11"/>
  <c r="R1246" i="11"/>
  <c r="R1374" i="11"/>
  <c r="R1502" i="11"/>
  <c r="R1630" i="11"/>
  <c r="R1758" i="11"/>
  <c r="R1886" i="11"/>
  <c r="R2014" i="11"/>
  <c r="R2142" i="11"/>
  <c r="R2270" i="11"/>
  <c r="R2398" i="11"/>
  <c r="R2526" i="11"/>
  <c r="R2654" i="11"/>
  <c r="R2782" i="11"/>
  <c r="R2910" i="11"/>
  <c r="R3038" i="11"/>
  <c r="R3166" i="11"/>
  <c r="R3294" i="11"/>
  <c r="R3422" i="11"/>
  <c r="R3550" i="11"/>
  <c r="R3678" i="11"/>
  <c r="R3806" i="11"/>
  <c r="R3934" i="11"/>
  <c r="R4062" i="11"/>
  <c r="R4190" i="11"/>
  <c r="R4318" i="11"/>
  <c r="R4446" i="11"/>
  <c r="R4574" i="11"/>
  <c r="R4702" i="11"/>
  <c r="R4830" i="11"/>
  <c r="R4958" i="11"/>
  <c r="R5086" i="11"/>
  <c r="R5214" i="11"/>
  <c r="R5342" i="11"/>
  <c r="R5470" i="11"/>
  <c r="R5598" i="11"/>
  <c r="R5726" i="11"/>
  <c r="R5854" i="11"/>
  <c r="R5982" i="11"/>
  <c r="R6110" i="11"/>
  <c r="R6238" i="11"/>
  <c r="R6366" i="11"/>
  <c r="R6494" i="11"/>
  <c r="R6622" i="11"/>
  <c r="R6750" i="11"/>
  <c r="R6878" i="11"/>
  <c r="R7006" i="11"/>
  <c r="R7134" i="11"/>
  <c r="R7262" i="11"/>
  <c r="R7390" i="11"/>
  <c r="R7518" i="11"/>
  <c r="R7646" i="11"/>
  <c r="R7774" i="11"/>
  <c r="R7902" i="11"/>
  <c r="R8030" i="11"/>
  <c r="R8158" i="11"/>
  <c r="R8286" i="11"/>
  <c r="R79" i="11"/>
  <c r="R207" i="11"/>
  <c r="R335" i="11"/>
  <c r="R463" i="11"/>
  <c r="R591" i="11"/>
  <c r="R719" i="11"/>
  <c r="R847" i="11"/>
  <c r="R975" i="11"/>
  <c r="R1103" i="11"/>
  <c r="R1231" i="11"/>
  <c r="R1359" i="11"/>
  <c r="R1487" i="11"/>
  <c r="R1615" i="11"/>
  <c r="R1743" i="11"/>
  <c r="R1871" i="11"/>
  <c r="R1999" i="11"/>
  <c r="R2127" i="11"/>
  <c r="R2255" i="11"/>
  <c r="R2383" i="11"/>
  <c r="R2511" i="11"/>
  <c r="R2639" i="11"/>
  <c r="R2767" i="11"/>
  <c r="R2895" i="11"/>
  <c r="R3023" i="11"/>
  <c r="R3151" i="11"/>
  <c r="R3279" i="11"/>
  <c r="R3407" i="11"/>
  <c r="R3535" i="11"/>
  <c r="R3663" i="11"/>
  <c r="R3791" i="11"/>
  <c r="R3919" i="11"/>
  <c r="R4047" i="11"/>
  <c r="R4175" i="11"/>
  <c r="R4303" i="11"/>
  <c r="R4431" i="11"/>
  <c r="R4559" i="11"/>
  <c r="R4687" i="11"/>
  <c r="R4815" i="11"/>
  <c r="R4943" i="11"/>
  <c r="R5071" i="11"/>
  <c r="R5199" i="11"/>
  <c r="R5327" i="11"/>
  <c r="R5455" i="11"/>
  <c r="R5583" i="11"/>
  <c r="R5711" i="11"/>
  <c r="R5839" i="11"/>
  <c r="R5967" i="11"/>
  <c r="R6095" i="11"/>
  <c r="R6223" i="11"/>
  <c r="R6351" i="11"/>
  <c r="R6479" i="11"/>
  <c r="R6607" i="11"/>
  <c r="R6735" i="11"/>
  <c r="R6863" i="11"/>
  <c r="R6991" i="11"/>
  <c r="R7119" i="11"/>
  <c r="R7247" i="11"/>
  <c r="R7375" i="11"/>
  <c r="R7503" i="11"/>
  <c r="R7631" i="11"/>
  <c r="R7759" i="11"/>
  <c r="R7887" i="11"/>
  <c r="R8015" i="11"/>
  <c r="R8143" i="11"/>
  <c r="R192" i="11"/>
  <c r="R320" i="11"/>
  <c r="R448" i="11"/>
  <c r="R576" i="11"/>
  <c r="R704" i="11"/>
  <c r="R832" i="11"/>
  <c r="R960" i="11"/>
  <c r="R1088" i="11"/>
  <c r="R1216" i="11"/>
  <c r="R1344" i="11"/>
  <c r="R1472" i="11"/>
  <c r="R1600" i="11"/>
  <c r="R1728" i="11"/>
  <c r="R1856" i="11"/>
  <c r="R1984" i="11"/>
  <c r="R2112" i="11"/>
  <c r="R2240" i="11"/>
  <c r="R2368" i="11"/>
  <c r="R2496" i="11"/>
  <c r="R2624" i="11"/>
  <c r="R2752" i="11"/>
  <c r="R2880" i="11"/>
  <c r="R3008" i="11"/>
  <c r="R3136" i="11"/>
  <c r="R3264" i="11"/>
  <c r="R3392" i="11"/>
  <c r="R3520" i="11"/>
  <c r="R3648" i="11"/>
  <c r="R3776" i="11"/>
  <c r="R3904" i="11"/>
  <c r="R4032" i="11"/>
  <c r="R4160" i="11"/>
  <c r="R4288" i="11"/>
  <c r="R4416" i="11"/>
  <c r="R4544" i="11"/>
  <c r="R4672" i="11"/>
  <c r="R4800" i="11"/>
  <c r="R4928" i="11"/>
  <c r="R5056" i="11"/>
  <c r="R5184" i="11"/>
  <c r="R5312" i="11"/>
  <c r="R5440" i="11"/>
  <c r="R5568" i="11"/>
  <c r="R5696" i="11"/>
  <c r="R5824" i="11"/>
  <c r="R5952" i="11"/>
  <c r="R6080" i="11"/>
  <c r="R6208" i="11"/>
  <c r="R6336" i="11"/>
  <c r="R6464" i="11"/>
  <c r="R6592" i="11"/>
  <c r="R6720" i="11"/>
  <c r="R6848" i="11"/>
  <c r="R6976" i="11"/>
  <c r="R7104" i="11"/>
  <c r="R7232" i="11"/>
  <c r="R7360" i="11"/>
  <c r="R7488" i="11"/>
  <c r="R7616" i="11"/>
  <c r="R7744" i="11"/>
  <c r="R7872" i="11"/>
  <c r="R8000" i="11"/>
  <c r="R8128" i="11"/>
  <c r="R97" i="11"/>
  <c r="R225" i="11"/>
  <c r="R353" i="11"/>
  <c r="R481" i="11"/>
  <c r="R609" i="11"/>
  <c r="R737" i="11"/>
  <c r="R865" i="11"/>
  <c r="R993" i="11"/>
  <c r="R1121" i="11"/>
  <c r="R1249" i="11"/>
  <c r="R1377" i="11"/>
  <c r="R1505" i="11"/>
  <c r="R1633" i="11"/>
  <c r="R1761" i="11"/>
  <c r="R1889" i="11"/>
  <c r="R2017" i="11"/>
  <c r="R2145" i="11"/>
  <c r="R2273" i="11"/>
  <c r="R2401" i="11"/>
  <c r="R2529" i="11"/>
  <c r="R2657" i="11"/>
  <c r="R2785" i="11"/>
  <c r="R2913" i="11"/>
  <c r="R3041" i="11"/>
  <c r="R3169" i="11"/>
  <c r="R3297" i="11"/>
  <c r="R3425" i="11"/>
  <c r="R3553" i="11"/>
  <c r="R3681" i="11"/>
  <c r="R3809" i="11"/>
  <c r="R3937" i="11"/>
  <c r="R4065" i="11"/>
  <c r="R4193" i="11"/>
  <c r="R4321" i="11"/>
  <c r="R4449" i="11"/>
  <c r="R4577" i="11"/>
  <c r="R4705" i="11"/>
  <c r="R4833" i="11"/>
  <c r="R4961" i="11"/>
  <c r="R5089" i="11"/>
  <c r="R5217" i="11"/>
  <c r="R5345" i="11"/>
  <c r="R5473" i="11"/>
  <c r="R5601" i="11"/>
  <c r="R5729" i="11"/>
  <c r="R5857" i="11"/>
  <c r="R5985" i="11"/>
  <c r="R6113" i="11"/>
  <c r="R6241" i="11"/>
  <c r="R6369" i="11"/>
  <c r="R6497" i="11"/>
  <c r="R6625" i="11"/>
  <c r="R6753" i="11"/>
  <c r="R6881" i="11"/>
  <c r="R114" i="11"/>
  <c r="R242" i="11"/>
  <c r="R370" i="11"/>
  <c r="R498" i="11"/>
  <c r="R626" i="11"/>
  <c r="R754" i="11"/>
  <c r="R882" i="11"/>
  <c r="R1010" i="11"/>
  <c r="R1138" i="11"/>
  <c r="R1266" i="11"/>
  <c r="R1394" i="11"/>
  <c r="R18" i="11"/>
  <c r="R20" i="11"/>
  <c r="R69" i="11"/>
  <c r="R72" i="11"/>
  <c r="R42" i="11"/>
  <c r="R12" i="11"/>
  <c r="R30" i="11"/>
  <c r="R101" i="11"/>
  <c r="R229" i="11"/>
  <c r="R357" i="11"/>
  <c r="R485" i="11"/>
  <c r="R613" i="11"/>
  <c r="R741" i="11"/>
  <c r="R869" i="11"/>
  <c r="R997" i="11"/>
  <c r="R1125" i="11"/>
  <c r="R1253" i="11"/>
  <c r="R1381" i="11"/>
  <c r="R1509" i="11"/>
  <c r="R1637" i="11"/>
  <c r="R1765" i="11"/>
  <c r="R1893" i="11"/>
  <c r="R2021" i="11"/>
  <c r="R2149" i="11"/>
  <c r="R2277" i="11"/>
  <c r="R2405" i="11"/>
  <c r="R2533" i="11"/>
  <c r="R2661" i="11"/>
  <c r="R2789" i="11"/>
  <c r="R2917" i="11"/>
  <c r="R3045" i="11"/>
  <c r="R3173" i="11"/>
  <c r="R3301" i="11"/>
  <c r="R3429" i="11"/>
  <c r="R3557" i="11"/>
  <c r="R3685" i="11"/>
  <c r="R3813" i="11"/>
  <c r="R3941" i="11"/>
  <c r="R4069" i="11"/>
  <c r="R4197" i="11"/>
  <c r="R4325" i="11"/>
  <c r="R4453" i="11"/>
  <c r="R4581" i="11"/>
  <c r="R4709" i="11"/>
  <c r="R4837" i="11"/>
  <c r="R4965" i="11"/>
  <c r="R5093" i="11"/>
  <c r="R5221" i="11"/>
  <c r="R5349" i="11"/>
  <c r="R5477" i="11"/>
  <c r="R5605" i="11"/>
  <c r="R5733" i="11"/>
  <c r="R5861" i="11"/>
  <c r="R5989" i="11"/>
  <c r="R6117" i="11"/>
  <c r="R6245" i="11"/>
  <c r="R6373" i="11"/>
  <c r="R6501" i="11"/>
  <c r="R6629" i="11"/>
  <c r="R6757" i="11"/>
  <c r="R6885" i="11"/>
  <c r="R7013" i="11"/>
  <c r="R7141" i="11"/>
  <c r="R7269" i="11"/>
  <c r="R7397" i="11"/>
  <c r="R7525" i="11"/>
  <c r="R7653" i="11"/>
  <c r="R7781" i="11"/>
  <c r="R182" i="11"/>
  <c r="R310" i="11"/>
  <c r="R438" i="11"/>
  <c r="R566" i="11"/>
  <c r="R694" i="11"/>
  <c r="R822" i="11"/>
  <c r="R950" i="11"/>
  <c r="R1078" i="11"/>
  <c r="R1206" i="11"/>
  <c r="R1334" i="11"/>
  <c r="R1462" i="11"/>
  <c r="R1590" i="11"/>
  <c r="R1718" i="11"/>
  <c r="R1846" i="11"/>
  <c r="R1974" i="11"/>
  <c r="R2102" i="11"/>
  <c r="R2230" i="11"/>
  <c r="R2358" i="11"/>
  <c r="R2486" i="11"/>
  <c r="R2614" i="11"/>
  <c r="R2742" i="11"/>
  <c r="R2870" i="11"/>
  <c r="R2998" i="11"/>
  <c r="R3126" i="11"/>
  <c r="R3254" i="11"/>
  <c r="R3382" i="11"/>
  <c r="R3510" i="11"/>
  <c r="R3638" i="11"/>
  <c r="R3766" i="11"/>
  <c r="R3894" i="11"/>
  <c r="R4022" i="11"/>
  <c r="R4150" i="11"/>
  <c r="R4278" i="11"/>
  <c r="R4406" i="11"/>
  <c r="R4534" i="11"/>
  <c r="R4662" i="11"/>
  <c r="R4790" i="11"/>
  <c r="R4918" i="11"/>
  <c r="R5046" i="11"/>
  <c r="R5174" i="11"/>
  <c r="R5302" i="11"/>
  <c r="R5430" i="11"/>
  <c r="R5558" i="11"/>
  <c r="R5686" i="11"/>
  <c r="R5814" i="11"/>
  <c r="R5942" i="11"/>
  <c r="R6070" i="11"/>
  <c r="R6198" i="11"/>
  <c r="R6326" i="11"/>
  <c r="R6454" i="11"/>
  <c r="R6582" i="11"/>
  <c r="R6710" i="11"/>
  <c r="R6838" i="11"/>
  <c r="R6966" i="11"/>
  <c r="R7094" i="11"/>
  <c r="R7222" i="11"/>
  <c r="R7350" i="11"/>
  <c r="R7478" i="11"/>
  <c r="R7606" i="11"/>
  <c r="R7734" i="11"/>
  <c r="R7862" i="11"/>
  <c r="R7990" i="11"/>
  <c r="R8118" i="11"/>
  <c r="R8246" i="11"/>
  <c r="R8374" i="11"/>
  <c r="R183" i="11"/>
  <c r="R311" i="11"/>
  <c r="R439" i="11"/>
  <c r="R567" i="11"/>
  <c r="R695" i="11"/>
  <c r="R823" i="11"/>
  <c r="R951" i="11"/>
  <c r="R1079" i="11"/>
  <c r="R1207" i="11"/>
  <c r="R1335" i="11"/>
  <c r="R1463" i="11"/>
  <c r="R1591" i="11"/>
  <c r="R1719" i="11"/>
  <c r="R1847" i="11"/>
  <c r="R1975" i="11"/>
  <c r="R2103" i="11"/>
  <c r="R2231" i="11"/>
  <c r="R2359" i="11"/>
  <c r="R2487" i="11"/>
  <c r="R2615" i="11"/>
  <c r="R2743" i="11"/>
  <c r="R2871" i="11"/>
  <c r="R2999" i="11"/>
  <c r="R3127" i="11"/>
  <c r="R3255" i="11"/>
  <c r="R3383" i="11"/>
  <c r="R3511" i="11"/>
  <c r="R3639" i="11"/>
  <c r="R3767" i="11"/>
  <c r="R3895" i="11"/>
  <c r="R4023" i="11"/>
  <c r="R4151" i="11"/>
  <c r="R4279" i="11"/>
  <c r="R4407" i="11"/>
  <c r="R4535" i="11"/>
  <c r="R4663" i="11"/>
  <c r="R4791" i="11"/>
  <c r="R4919" i="11"/>
  <c r="R5047" i="11"/>
  <c r="R5175" i="11"/>
  <c r="R5303" i="11"/>
  <c r="R5431" i="11"/>
  <c r="R5559" i="11"/>
  <c r="R5687" i="11"/>
  <c r="R5815" i="11"/>
  <c r="R5943" i="11"/>
  <c r="R6071" i="11"/>
  <c r="R6199" i="11"/>
  <c r="R6327" i="11"/>
  <c r="R6455" i="11"/>
  <c r="R6583" i="11"/>
  <c r="R6711" i="11"/>
  <c r="R6839" i="11"/>
  <c r="R6967" i="11"/>
  <c r="R7095" i="11"/>
  <c r="R7223" i="11"/>
  <c r="R7351" i="11"/>
  <c r="R7479" i="11"/>
  <c r="R7607" i="11"/>
  <c r="R7735" i="11"/>
  <c r="R7863" i="11"/>
  <c r="R7991" i="11"/>
  <c r="R8119" i="11"/>
  <c r="R184" i="11"/>
  <c r="R312" i="11"/>
  <c r="R440" i="11"/>
  <c r="R568" i="11"/>
  <c r="R696" i="11"/>
  <c r="R824" i="11"/>
  <c r="R952" i="11"/>
  <c r="R1080" i="11"/>
  <c r="R1208" i="11"/>
  <c r="R1336" i="11"/>
  <c r="R1464" i="11"/>
  <c r="R1592" i="11"/>
  <c r="R1720" i="11"/>
  <c r="R1848" i="11"/>
  <c r="R1976" i="11"/>
  <c r="R2104" i="11"/>
  <c r="R2232" i="11"/>
  <c r="R2360" i="11"/>
  <c r="R2488" i="11"/>
  <c r="R2616" i="11"/>
  <c r="R2744" i="11"/>
  <c r="R2872" i="11"/>
  <c r="R3000" i="11"/>
  <c r="R3128" i="11"/>
  <c r="R3256" i="11"/>
  <c r="R3384" i="11"/>
  <c r="R3512" i="11"/>
  <c r="R3640" i="11"/>
  <c r="R3768" i="11"/>
  <c r="R3896" i="11"/>
  <c r="R4024" i="11"/>
  <c r="R26" i="11"/>
  <c r="R7" i="11"/>
  <c r="R34" i="11"/>
  <c r="R36" i="11"/>
  <c r="R6" i="11"/>
  <c r="R117" i="11"/>
  <c r="R245" i="11"/>
  <c r="R373" i="11"/>
  <c r="R501" i="11"/>
  <c r="R629" i="11"/>
  <c r="R757" i="11"/>
  <c r="R885" i="11"/>
  <c r="R1013" i="11"/>
  <c r="R1141" i="11"/>
  <c r="R1269" i="11"/>
  <c r="R1397" i="11"/>
  <c r="R1525" i="11"/>
  <c r="R1653" i="11"/>
  <c r="R1781" i="11"/>
  <c r="R1909" i="11"/>
  <c r="R2037" i="11"/>
  <c r="R2165" i="11"/>
  <c r="R2293" i="11"/>
  <c r="R2421" i="11"/>
  <c r="R2549" i="11"/>
  <c r="R2677" i="11"/>
  <c r="R2805" i="11"/>
  <c r="R2933" i="11"/>
  <c r="R3061" i="11"/>
  <c r="R3189" i="11"/>
  <c r="R3317" i="11"/>
  <c r="R3445" i="11"/>
  <c r="R3573" i="11"/>
  <c r="R3701" i="11"/>
  <c r="R3829" i="11"/>
  <c r="R3957" i="11"/>
  <c r="R4085" i="11"/>
  <c r="R4213" i="11"/>
  <c r="R4341" i="11"/>
  <c r="R4469" i="11"/>
  <c r="R4597" i="11"/>
  <c r="R4725" i="11"/>
  <c r="R4853" i="11"/>
  <c r="R4981" i="11"/>
  <c r="R5109" i="11"/>
  <c r="R5237" i="11"/>
  <c r="R5365" i="11"/>
  <c r="R5493" i="11"/>
  <c r="R5621" i="11"/>
  <c r="R5749" i="11"/>
  <c r="R5877" i="11"/>
  <c r="R6005" i="11"/>
  <c r="R6133" i="11"/>
  <c r="R6261" i="11"/>
  <c r="R6389" i="11"/>
  <c r="R6517" i="11"/>
  <c r="R6645" i="11"/>
  <c r="R6773" i="11"/>
  <c r="R6901" i="11"/>
  <c r="R7029" i="11"/>
  <c r="R7157" i="11"/>
  <c r="R7285" i="11"/>
  <c r="R7413" i="11"/>
  <c r="R7541" i="11"/>
  <c r="R7669" i="11"/>
  <c r="R7797" i="11"/>
  <c r="R198" i="11"/>
  <c r="R326" i="11"/>
  <c r="R454" i="11"/>
  <c r="R582" i="11"/>
  <c r="R710" i="11"/>
  <c r="R838" i="11"/>
  <c r="R966" i="11"/>
  <c r="R1094" i="11"/>
  <c r="R1222" i="11"/>
  <c r="R1350" i="11"/>
  <c r="R1478" i="11"/>
  <c r="R1606" i="11"/>
  <c r="R1734" i="11"/>
  <c r="R1862" i="11"/>
  <c r="R1990" i="11"/>
  <c r="R2118" i="11"/>
  <c r="R2246" i="11"/>
  <c r="R2374" i="11"/>
  <c r="R2502" i="11"/>
  <c r="R2630" i="11"/>
  <c r="R2758" i="11"/>
  <c r="R2886" i="11"/>
  <c r="R3014" i="11"/>
  <c r="R3142" i="11"/>
  <c r="R3270" i="11"/>
  <c r="R3398" i="11"/>
  <c r="R3526" i="11"/>
  <c r="R3654" i="11"/>
  <c r="R3782" i="11"/>
  <c r="R3910" i="11"/>
  <c r="R4038" i="11"/>
  <c r="R4166" i="11"/>
  <c r="R4294" i="11"/>
  <c r="R4422" i="11"/>
  <c r="R4550" i="11"/>
  <c r="R4678" i="11"/>
  <c r="R4806" i="11"/>
  <c r="R4934" i="11"/>
  <c r="R5062" i="11"/>
  <c r="R5190" i="11"/>
  <c r="R5318" i="11"/>
  <c r="R5446" i="11"/>
  <c r="R5574" i="11"/>
  <c r="R5702" i="11"/>
  <c r="R5830" i="11"/>
  <c r="R5958" i="11"/>
  <c r="R6086" i="11"/>
  <c r="R6214" i="11"/>
  <c r="R6342" i="11"/>
  <c r="R6470" i="11"/>
  <c r="R6598" i="11"/>
  <c r="R6726" i="11"/>
  <c r="R6854" i="11"/>
  <c r="R6982" i="11"/>
  <c r="R7110" i="11"/>
  <c r="R7238" i="11"/>
  <c r="R7366" i="11"/>
  <c r="R7494" i="11"/>
  <c r="R7622" i="11"/>
  <c r="R7750" i="11"/>
  <c r="R7878" i="11"/>
  <c r="R8006" i="11"/>
  <c r="R50" i="11"/>
  <c r="R52" i="11"/>
  <c r="R22" i="11"/>
  <c r="R25" i="11"/>
  <c r="R74" i="11"/>
  <c r="R44" i="11"/>
  <c r="R15" i="11"/>
  <c r="R133" i="11"/>
  <c r="R261" i="11"/>
  <c r="R389" i="11"/>
  <c r="R517" i="11"/>
  <c r="R645" i="11"/>
  <c r="R773" i="11"/>
  <c r="R901" i="11"/>
  <c r="R1029" i="11"/>
  <c r="R1157" i="11"/>
  <c r="R1285" i="11"/>
  <c r="R1413" i="11"/>
  <c r="R1541" i="11"/>
  <c r="R1669" i="11"/>
  <c r="R1797" i="11"/>
  <c r="R1925" i="11"/>
  <c r="R2053" i="11"/>
  <c r="R2181" i="11"/>
  <c r="R2309" i="11"/>
  <c r="R2437" i="11"/>
  <c r="R2565" i="11"/>
  <c r="R2693" i="11"/>
  <c r="R2821" i="11"/>
  <c r="R2949" i="11"/>
  <c r="R3077" i="11"/>
  <c r="R3205" i="11"/>
  <c r="R3333" i="11"/>
  <c r="R3461" i="11"/>
  <c r="R3589" i="11"/>
  <c r="R3717" i="11"/>
  <c r="R3845" i="11"/>
  <c r="R3973" i="11"/>
  <c r="R4101" i="11"/>
  <c r="R4229" i="11"/>
  <c r="R4357" i="11"/>
  <c r="R4485" i="11"/>
  <c r="R4613" i="11"/>
  <c r="R4741" i="11"/>
  <c r="R4869" i="11"/>
  <c r="R4997" i="11"/>
  <c r="R5125" i="11"/>
  <c r="R5253" i="11"/>
  <c r="R5381" i="11"/>
  <c r="R5509" i="11"/>
  <c r="R5637" i="11"/>
  <c r="R5765" i="11"/>
  <c r="R5893" i="11"/>
  <c r="R66" i="11"/>
  <c r="R41" i="11"/>
  <c r="R11" i="11"/>
  <c r="R60" i="11"/>
  <c r="R31" i="11"/>
  <c r="R149" i="11"/>
  <c r="R277" i="11"/>
  <c r="R405" i="11"/>
  <c r="R533" i="11"/>
  <c r="R661" i="11"/>
  <c r="R789" i="11"/>
  <c r="R917" i="11"/>
  <c r="R1045" i="11"/>
  <c r="R1173" i="11"/>
  <c r="R1301" i="11"/>
  <c r="R1429" i="11"/>
  <c r="R1557" i="11"/>
  <c r="R1685" i="11"/>
  <c r="R1813" i="11"/>
  <c r="R1941" i="11"/>
  <c r="R2069" i="11"/>
  <c r="R2197" i="11"/>
  <c r="R2325" i="11"/>
  <c r="R2453" i="11"/>
  <c r="R2581" i="11"/>
  <c r="R2709" i="11"/>
  <c r="R2837" i="11"/>
  <c r="R2965" i="11"/>
  <c r="R3093" i="11"/>
  <c r="R3221" i="11"/>
  <c r="R3349" i="11"/>
  <c r="R3477" i="11"/>
  <c r="R3605" i="11"/>
  <c r="R3733" i="11"/>
  <c r="R3861" i="11"/>
  <c r="R3989" i="11"/>
  <c r="R4117" i="11"/>
  <c r="R4245" i="11"/>
  <c r="R4373" i="11"/>
  <c r="R4501" i="11"/>
  <c r="R4629" i="11"/>
  <c r="R4757" i="11"/>
  <c r="R4885" i="11"/>
  <c r="R5013" i="11"/>
  <c r="R5141" i="11"/>
  <c r="R5269" i="11"/>
  <c r="R5397" i="11"/>
  <c r="R5525" i="11"/>
  <c r="R5653" i="11"/>
  <c r="R5781" i="11"/>
  <c r="R5909" i="11"/>
  <c r="R6037" i="11"/>
  <c r="R6165" i="11"/>
  <c r="R6293" i="11"/>
  <c r="R6421" i="11"/>
  <c r="R6549" i="11"/>
  <c r="R6677" i="11"/>
  <c r="R6805" i="11"/>
  <c r="R6933" i="11"/>
  <c r="R7061" i="11"/>
  <c r="R7189" i="11"/>
  <c r="R7317" i="11"/>
  <c r="R7445" i="11"/>
  <c r="R7573" i="11"/>
  <c r="R7701" i="11"/>
  <c r="R102" i="11"/>
  <c r="R230" i="11"/>
  <c r="R358" i="11"/>
  <c r="R486" i="11"/>
  <c r="R614" i="11"/>
  <c r="R742" i="11"/>
  <c r="R870" i="11"/>
  <c r="R998" i="11"/>
  <c r="R1126" i="11"/>
  <c r="R1254" i="11"/>
  <c r="R1382" i="11"/>
  <c r="R1510" i="11"/>
  <c r="R1638" i="11"/>
  <c r="R1766" i="11"/>
  <c r="R1894" i="11"/>
  <c r="R2022" i="11"/>
  <c r="R2150" i="11"/>
  <c r="R2278" i="11"/>
  <c r="R2406" i="11"/>
  <c r="R2534" i="11"/>
  <c r="R2662" i="11"/>
  <c r="R2790" i="11"/>
  <c r="R2918" i="11"/>
  <c r="R3046" i="11"/>
  <c r="R3174" i="11"/>
  <c r="R3302" i="11"/>
  <c r="R3430" i="11"/>
  <c r="R3558" i="11"/>
  <c r="R3686" i="11"/>
  <c r="R3814" i="11"/>
  <c r="R3942" i="11"/>
  <c r="R4070" i="11"/>
  <c r="R4198" i="11"/>
  <c r="R4326" i="11"/>
  <c r="R4454" i="11"/>
  <c r="R4582" i="11"/>
  <c r="R4710" i="11"/>
  <c r="R4838" i="11"/>
  <c r="R4966" i="11"/>
  <c r="R5094" i="11"/>
  <c r="R5222" i="11"/>
  <c r="R5350" i="11"/>
  <c r="R5478" i="11"/>
  <c r="R5606" i="11"/>
  <c r="R5734" i="11"/>
  <c r="R5862" i="11"/>
  <c r="R5990" i="11"/>
  <c r="R6118" i="11"/>
  <c r="R6246" i="11"/>
  <c r="R6374" i="11"/>
  <c r="R6502" i="11"/>
  <c r="R6630" i="11"/>
  <c r="R6758" i="11"/>
  <c r="R6886" i="11"/>
  <c r="R7014" i="11"/>
  <c r="R7142" i="11"/>
  <c r="R7270" i="11"/>
  <c r="R7398" i="11"/>
  <c r="R7526" i="11"/>
  <c r="R7654" i="11"/>
  <c r="R7782" i="11"/>
  <c r="R7910" i="11"/>
  <c r="R8038" i="11"/>
  <c r="R8166" i="11"/>
  <c r="R8294" i="11"/>
  <c r="R103" i="11"/>
  <c r="R231" i="11"/>
  <c r="R359" i="11"/>
  <c r="R487" i="11"/>
  <c r="R615" i="11"/>
  <c r="R743" i="11"/>
  <c r="R871" i="11"/>
  <c r="R999" i="11"/>
  <c r="R1127" i="11"/>
  <c r="R1255" i="11"/>
  <c r="R1383" i="11"/>
  <c r="R1511" i="11"/>
  <c r="R1639" i="11"/>
  <c r="R1767" i="11"/>
  <c r="R1895" i="11"/>
  <c r="R2023" i="11"/>
  <c r="R2151" i="11"/>
  <c r="R2279" i="11"/>
  <c r="R2407" i="11"/>
  <c r="R2535" i="11"/>
  <c r="R2663" i="11"/>
  <c r="R2791" i="11"/>
  <c r="R2919" i="11"/>
  <c r="R3047" i="11"/>
  <c r="R3175" i="11"/>
  <c r="R3303" i="11"/>
  <c r="R3431" i="11"/>
  <c r="R3559" i="11"/>
  <c r="R3687" i="11"/>
  <c r="R3815" i="11"/>
  <c r="R3943" i="11"/>
  <c r="R4071" i="11"/>
  <c r="R4199" i="11"/>
  <c r="R4327" i="11"/>
  <c r="R4455" i="11"/>
  <c r="R4583" i="11"/>
  <c r="R4711" i="11"/>
  <c r="R4839" i="11"/>
  <c r="R4967" i="11"/>
  <c r="R5095" i="11"/>
  <c r="R5223" i="11"/>
  <c r="R5351" i="11"/>
  <c r="R5479" i="11"/>
  <c r="R5607" i="11"/>
  <c r="R5735" i="11"/>
  <c r="R5863" i="11"/>
  <c r="R5991" i="11"/>
  <c r="R6119" i="11"/>
  <c r="R6247" i="11"/>
  <c r="R6375" i="11"/>
  <c r="R6503" i="11"/>
  <c r="R6631" i="11"/>
  <c r="R6759" i="11"/>
  <c r="R6887" i="11"/>
  <c r="R7015" i="11"/>
  <c r="R7143" i="11"/>
  <c r="R7271" i="11"/>
  <c r="R7399" i="11"/>
  <c r="R7527" i="11"/>
  <c r="R7655" i="11"/>
  <c r="R7783" i="11"/>
  <c r="R7911" i="11"/>
  <c r="R8039" i="11"/>
  <c r="R104" i="11"/>
  <c r="R232" i="11"/>
  <c r="R360" i="11"/>
  <c r="R488" i="11"/>
  <c r="R616" i="11"/>
  <c r="R744" i="11"/>
  <c r="R872" i="11"/>
  <c r="R1000" i="11"/>
  <c r="R1128" i="11"/>
  <c r="R1256" i="11"/>
  <c r="R1384" i="11"/>
  <c r="R1512" i="11"/>
  <c r="R1640" i="11"/>
  <c r="R1768" i="11"/>
  <c r="R1896" i="11"/>
  <c r="R2024" i="11"/>
  <c r="R2152" i="11"/>
  <c r="R2280" i="11"/>
  <c r="R2408" i="11"/>
  <c r="R2536" i="11"/>
  <c r="R2664" i="11"/>
  <c r="R2792" i="11"/>
  <c r="R2920" i="11"/>
  <c r="R3048" i="11"/>
  <c r="R3176" i="11"/>
  <c r="R3304" i="11"/>
  <c r="R3432" i="11"/>
  <c r="R3560" i="11"/>
  <c r="R3688" i="11"/>
  <c r="R3816" i="11"/>
  <c r="R3944" i="11"/>
  <c r="R4072" i="11"/>
  <c r="R17" i="11"/>
  <c r="R19" i="11"/>
  <c r="R54" i="11"/>
  <c r="R8" i="11"/>
  <c r="R57" i="11"/>
  <c r="R27" i="11"/>
  <c r="R13" i="11"/>
  <c r="R47" i="11"/>
  <c r="R165" i="11"/>
  <c r="R293" i="11"/>
  <c r="R421" i="11"/>
  <c r="R549" i="11"/>
  <c r="R677" i="11"/>
  <c r="R805" i="11"/>
  <c r="R933" i="11"/>
  <c r="R1061" i="11"/>
  <c r="R1189" i="11"/>
  <c r="R1317" i="11"/>
  <c r="R1445" i="11"/>
  <c r="R1573" i="11"/>
  <c r="R1701" i="11"/>
  <c r="R1829" i="11"/>
  <c r="R1957" i="11"/>
  <c r="R2085" i="11"/>
  <c r="R2213" i="11"/>
  <c r="R2341" i="11"/>
  <c r="R2469" i="11"/>
  <c r="R2597" i="11"/>
  <c r="R2725" i="11"/>
  <c r="R2853" i="11"/>
  <c r="R2981" i="11"/>
  <c r="R3109" i="11"/>
  <c r="R3237" i="11"/>
  <c r="R3365" i="11"/>
  <c r="R3493" i="11"/>
  <c r="R3621" i="11"/>
  <c r="R3749" i="11"/>
  <c r="R3877" i="11"/>
  <c r="R4005" i="11"/>
  <c r="R4133" i="11"/>
  <c r="R4261" i="11"/>
  <c r="R4389" i="11"/>
  <c r="R4517" i="11"/>
  <c r="R4645" i="11"/>
  <c r="R4773" i="11"/>
  <c r="R4901" i="11"/>
  <c r="R5029" i="11"/>
  <c r="R5157" i="11"/>
  <c r="R5285" i="11"/>
  <c r="R5413" i="11"/>
  <c r="R5541" i="11"/>
  <c r="R5669" i="11"/>
  <c r="R5797" i="11"/>
  <c r="R5925" i="11"/>
  <c r="R6053" i="11"/>
  <c r="R6181" i="11"/>
  <c r="R6309" i="11"/>
  <c r="R6437" i="11"/>
  <c r="R6565" i="11"/>
  <c r="R6693" i="11"/>
  <c r="R6821" i="11"/>
  <c r="R6949" i="11"/>
  <c r="R7077" i="11"/>
  <c r="R7205" i="11"/>
  <c r="R7333" i="11"/>
  <c r="R7461" i="11"/>
  <c r="R7589" i="11"/>
  <c r="R7717" i="11"/>
  <c r="R118" i="11"/>
  <c r="R246" i="11"/>
  <c r="R374" i="11"/>
  <c r="R502" i="11"/>
  <c r="R630" i="11"/>
  <c r="R758" i="11"/>
  <c r="R886" i="11"/>
  <c r="R1014" i="11"/>
  <c r="R1142" i="11"/>
  <c r="R1270" i="11"/>
  <c r="R1398" i="11"/>
  <c r="R1526" i="11"/>
  <c r="R1654" i="11"/>
  <c r="R1782" i="11"/>
  <c r="R1910" i="11"/>
  <c r="R2038" i="11"/>
  <c r="R2166" i="11"/>
  <c r="R2294" i="11"/>
  <c r="R2422" i="11"/>
  <c r="R2550" i="11"/>
  <c r="R2678" i="11"/>
  <c r="R2806" i="11"/>
  <c r="R2934" i="11"/>
  <c r="R3062" i="11"/>
  <c r="R3190" i="11"/>
  <c r="R3318" i="11"/>
  <c r="R3446" i="11"/>
  <c r="R3574" i="11"/>
  <c r="R3702" i="11"/>
  <c r="R3830" i="11"/>
  <c r="R3958" i="11"/>
  <c r="R4086" i="11"/>
  <c r="R4214" i="11"/>
  <c r="R4342" i="11"/>
  <c r="R4470" i="11"/>
  <c r="R4598" i="11"/>
  <c r="R4726" i="11"/>
  <c r="R4854" i="11"/>
  <c r="R4982" i="11"/>
  <c r="R5110" i="11"/>
  <c r="R5238" i="11"/>
  <c r="R5366" i="11"/>
  <c r="R5494" i="11"/>
  <c r="R5622" i="11"/>
  <c r="R5750" i="11"/>
  <c r="R5878" i="11"/>
  <c r="R6006" i="11"/>
  <c r="R6134" i="11"/>
  <c r="R6262" i="11"/>
  <c r="R6390" i="11"/>
  <c r="R6518" i="11"/>
  <c r="R6646" i="11"/>
  <c r="R6774" i="11"/>
  <c r="R6902" i="11"/>
  <c r="R7030" i="11"/>
  <c r="R7158" i="11"/>
  <c r="R7286" i="11"/>
  <c r="R7414" i="11"/>
  <c r="R7542" i="11"/>
  <c r="R7670" i="11"/>
  <c r="R7798" i="11"/>
  <c r="R7926" i="11"/>
  <c r="R8054" i="11"/>
  <c r="R8182" i="11"/>
  <c r="R8310" i="11"/>
  <c r="R119" i="11"/>
  <c r="R247" i="11"/>
  <c r="R375" i="11"/>
  <c r="R503" i="11"/>
  <c r="R631" i="11"/>
  <c r="R759" i="11"/>
  <c r="R887" i="11"/>
  <c r="R1015" i="11"/>
  <c r="R1143" i="11"/>
  <c r="R1271" i="11"/>
  <c r="R1399" i="11"/>
  <c r="R1527" i="11"/>
  <c r="R1655" i="11"/>
  <c r="R1783" i="11"/>
  <c r="R1911" i="11"/>
  <c r="R2039" i="11"/>
  <c r="R2167" i="11"/>
  <c r="R2295" i="11"/>
  <c r="R2423" i="11"/>
  <c r="R2551" i="11"/>
  <c r="R2679" i="11"/>
  <c r="R2807" i="11"/>
  <c r="R2935" i="11"/>
  <c r="R3063" i="11"/>
  <c r="R3191" i="11"/>
  <c r="R3319" i="11"/>
  <c r="R3447" i="11"/>
  <c r="R3575" i="11"/>
  <c r="R3703" i="11"/>
  <c r="R3831" i="11"/>
  <c r="R3959" i="11"/>
  <c r="R4087" i="11"/>
  <c r="R4215" i="11"/>
  <c r="R4343" i="11"/>
  <c r="R4471" i="11"/>
  <c r="R4599" i="11"/>
  <c r="R4727" i="11"/>
  <c r="R4855" i="11"/>
  <c r="R4983" i="11"/>
  <c r="R5111" i="11"/>
  <c r="R5239" i="11"/>
  <c r="R5367" i="11"/>
  <c r="R5495" i="11"/>
  <c r="R5623" i="11"/>
  <c r="R5751" i="11"/>
  <c r="R5879" i="11"/>
  <c r="R6007" i="11"/>
  <c r="R6135" i="11"/>
  <c r="R6263" i="11"/>
  <c r="R6391" i="11"/>
  <c r="R6519" i="11"/>
  <c r="R6647" i="11"/>
  <c r="R6775" i="11"/>
  <c r="R6903" i="11"/>
  <c r="R7031" i="11"/>
  <c r="R7159" i="11"/>
  <c r="R7287" i="11"/>
  <c r="R7415" i="11"/>
  <c r="R7543" i="11"/>
  <c r="R7671" i="11"/>
  <c r="R7799" i="11"/>
  <c r="R7927" i="11"/>
  <c r="R33" i="11"/>
  <c r="R35" i="11"/>
  <c r="R21" i="11"/>
  <c r="R70" i="11"/>
  <c r="R24" i="11"/>
  <c r="R73" i="11"/>
  <c r="R43" i="11"/>
  <c r="R29" i="11"/>
  <c r="R63" i="11"/>
  <c r="R181" i="11"/>
  <c r="R309" i="11"/>
  <c r="R437" i="11"/>
  <c r="R565" i="11"/>
  <c r="R693" i="11"/>
  <c r="R821" i="11"/>
  <c r="R949" i="11"/>
  <c r="R1077" i="11"/>
  <c r="R1205" i="11"/>
  <c r="R1333" i="11"/>
  <c r="R1461" i="11"/>
  <c r="R1589" i="11"/>
  <c r="R1717" i="11"/>
  <c r="R1845" i="11"/>
  <c r="R1973" i="11"/>
  <c r="R2101" i="11"/>
  <c r="R2229" i="11"/>
  <c r="R2357" i="11"/>
  <c r="R2485" i="11"/>
  <c r="R2613" i="11"/>
  <c r="R2741" i="11"/>
  <c r="R2869" i="11"/>
  <c r="R2997" i="11"/>
  <c r="R3125" i="11"/>
  <c r="R3253" i="11"/>
  <c r="R3381" i="11"/>
  <c r="R3509" i="11"/>
  <c r="R3637" i="11"/>
  <c r="R3765" i="11"/>
  <c r="R3893" i="11"/>
  <c r="R4021" i="11"/>
  <c r="R4149" i="11"/>
  <c r="R4277" i="11"/>
  <c r="R4405" i="11"/>
  <c r="R4533" i="11"/>
  <c r="R4661" i="11"/>
  <c r="R4789" i="11"/>
  <c r="R4917" i="11"/>
  <c r="R5045" i="11"/>
  <c r="R5173" i="11"/>
  <c r="R5301" i="11"/>
  <c r="R5429" i="11"/>
  <c r="R5557" i="11"/>
  <c r="R5685" i="11"/>
  <c r="R5813" i="11"/>
  <c r="R5941" i="11"/>
  <c r="R6069" i="11"/>
  <c r="R6197" i="11"/>
  <c r="R6325" i="11"/>
  <c r="R6453" i="11"/>
  <c r="R6581" i="11"/>
  <c r="R6709" i="11"/>
  <c r="R6837" i="11"/>
  <c r="R6965" i="11"/>
  <c r="R7093" i="11"/>
  <c r="R7221" i="11"/>
  <c r="R7349" i="11"/>
  <c r="R7477" i="11"/>
  <c r="R7605" i="11"/>
  <c r="R7733" i="11"/>
  <c r="R134" i="11"/>
  <c r="R262" i="11"/>
  <c r="R390" i="11"/>
  <c r="R518" i="11"/>
  <c r="R646" i="11"/>
  <c r="R774" i="11"/>
  <c r="R902" i="11"/>
  <c r="R1030" i="11"/>
  <c r="R1158" i="11"/>
  <c r="R1286" i="11"/>
  <c r="R1414" i="11"/>
  <c r="R1542" i="11"/>
  <c r="R1670" i="11"/>
  <c r="R1798" i="11"/>
  <c r="R1926" i="11"/>
  <c r="R2054" i="11"/>
  <c r="R2182" i="11"/>
  <c r="R2310" i="11"/>
  <c r="R2438" i="11"/>
  <c r="R2566" i="11"/>
  <c r="R2694" i="11"/>
  <c r="R2822" i="11"/>
  <c r="R2950" i="11"/>
  <c r="R3078" i="11"/>
  <c r="R3206" i="11"/>
  <c r="R3334" i="11"/>
  <c r="R3462" i="11"/>
  <c r="R3590" i="11"/>
  <c r="R3718" i="11"/>
  <c r="R3846" i="11"/>
  <c r="R3974" i="11"/>
  <c r="R4102" i="11"/>
  <c r="R4230" i="11"/>
  <c r="R4358" i="11"/>
  <c r="R4486" i="11"/>
  <c r="R4614" i="11"/>
  <c r="R4742" i="11"/>
  <c r="R4870" i="11"/>
  <c r="R4998" i="11"/>
  <c r="R5126" i="11"/>
  <c r="R5254" i="11"/>
  <c r="R5382" i="11"/>
  <c r="R5510" i="11"/>
  <c r="R5638" i="11"/>
  <c r="R5766" i="11"/>
  <c r="R5894" i="11"/>
  <c r="R6022" i="11"/>
  <c r="R6150" i="11"/>
  <c r="R6278" i="11"/>
  <c r="R6406" i="11"/>
  <c r="R6534" i="11"/>
  <c r="R6662" i="11"/>
  <c r="R6790" i="11"/>
  <c r="R6918" i="11"/>
  <c r="R7046" i="11"/>
  <c r="R7174" i="11"/>
  <c r="R7302" i="11"/>
  <c r="R7430" i="11"/>
  <c r="R7558" i="11"/>
  <c r="R7686" i="11"/>
  <c r="R7814" i="11"/>
  <c r="R7942" i="11"/>
  <c r="R49" i="11"/>
  <c r="R51" i="11"/>
  <c r="R37" i="11"/>
  <c r="R46" i="11"/>
  <c r="R40" i="11"/>
  <c r="R10" i="11"/>
  <c r="R59" i="11"/>
  <c r="R45" i="11"/>
  <c r="R4152" i="11"/>
  <c r="R4280" i="11"/>
  <c r="R4408" i="11"/>
  <c r="R4536" i="11"/>
  <c r="R4664" i="11"/>
  <c r="R4792" i="11"/>
  <c r="R4920" i="11"/>
  <c r="R5048" i="11"/>
  <c r="R5176" i="11"/>
  <c r="R5304" i="11"/>
  <c r="R5432" i="11"/>
  <c r="R5560" i="11"/>
  <c r="R5688" i="11"/>
  <c r="R5816" i="11"/>
  <c r="R5944" i="11"/>
  <c r="R6072" i="11"/>
  <c r="R6200" i="11"/>
  <c r="R6328" i="11"/>
  <c r="R6456" i="11"/>
  <c r="R6584" i="11"/>
  <c r="R6712" i="11"/>
  <c r="R6840" i="11"/>
  <c r="R6968" i="11"/>
  <c r="R7096" i="11"/>
  <c r="R7224" i="11"/>
  <c r="R7352" i="11"/>
  <c r="R7480" i="11"/>
  <c r="R7608" i="11"/>
  <c r="R7736" i="11"/>
  <c r="R7864" i="11"/>
  <c r="R7992" i="11"/>
  <c r="R8120" i="11"/>
  <c r="R8248" i="11"/>
  <c r="R201" i="11"/>
  <c r="R329" i="11"/>
  <c r="R457" i="11"/>
  <c r="R585" i="11"/>
  <c r="R713" i="11"/>
  <c r="R841" i="11"/>
  <c r="R969" i="11"/>
  <c r="R1097" i="11"/>
  <c r="R1225" i="11"/>
  <c r="R1353" i="11"/>
  <c r="R1481" i="11"/>
  <c r="R1609" i="11"/>
  <c r="R1737" i="11"/>
  <c r="R1865" i="11"/>
  <c r="R1993" i="11"/>
  <c r="R2121" i="11"/>
  <c r="R2249" i="11"/>
  <c r="R2377" i="11"/>
  <c r="R2505" i="11"/>
  <c r="R2633" i="11"/>
  <c r="R2761" i="11"/>
  <c r="R2889" i="11"/>
  <c r="R3017" i="11"/>
  <c r="R3145" i="11"/>
  <c r="R3273" i="11"/>
  <c r="R3401" i="11"/>
  <c r="R3529" i="11"/>
  <c r="R3657" i="11"/>
  <c r="R3785" i="11"/>
  <c r="R3913" i="11"/>
  <c r="R4041" i="11"/>
  <c r="R4169" i="11"/>
  <c r="R4297" i="11"/>
  <c r="R4425" i="11"/>
  <c r="R4553" i="11"/>
  <c r="R4681" i="11"/>
  <c r="R4809" i="11"/>
  <c r="R4937" i="11"/>
  <c r="R5065" i="11"/>
  <c r="R5193" i="11"/>
  <c r="R5321" i="11"/>
  <c r="R5449" i="11"/>
  <c r="R5577" i="11"/>
  <c r="R5705" i="11"/>
  <c r="R5833" i="11"/>
  <c r="R5961" i="11"/>
  <c r="R6089" i="11"/>
  <c r="R6217" i="11"/>
  <c r="R6345" i="11"/>
  <c r="R6473" i="11"/>
  <c r="R6601" i="11"/>
  <c r="R6729" i="11"/>
  <c r="R6857" i="11"/>
  <c r="R6985" i="11"/>
  <c r="R7113" i="11"/>
  <c r="R202" i="11"/>
  <c r="R330" i="11"/>
  <c r="R458" i="11"/>
  <c r="R586" i="11"/>
  <c r="R714" i="11"/>
  <c r="R842" i="11"/>
  <c r="R970" i="11"/>
  <c r="R1098" i="11"/>
  <c r="R1226" i="11"/>
  <c r="R1354" i="11"/>
  <c r="R1482" i="11"/>
  <c r="R1610" i="11"/>
  <c r="R1738" i="11"/>
  <c r="R1866" i="11"/>
  <c r="R1994" i="11"/>
  <c r="R2122" i="11"/>
  <c r="R2250" i="11"/>
  <c r="R2378" i="11"/>
  <c r="R2506" i="11"/>
  <c r="R2634" i="11"/>
  <c r="R2762" i="11"/>
  <c r="R2890" i="11"/>
  <c r="R3018" i="11"/>
  <c r="R3146" i="11"/>
  <c r="R3274" i="11"/>
  <c r="R3402" i="11"/>
  <c r="R3530" i="11"/>
  <c r="R3658" i="11"/>
  <c r="R3786" i="11"/>
  <c r="R3914" i="11"/>
  <c r="R4042" i="11"/>
  <c r="R4170" i="11"/>
  <c r="R4298" i="11"/>
  <c r="R4426" i="11"/>
  <c r="R4554" i="11"/>
  <c r="R4682" i="11"/>
  <c r="R4810" i="11"/>
  <c r="R4938" i="11"/>
  <c r="R5066" i="11"/>
  <c r="R5194" i="11"/>
  <c r="R5322" i="11"/>
  <c r="R5450" i="11"/>
  <c r="R5578" i="11"/>
  <c r="R5706" i="11"/>
  <c r="R5834" i="11"/>
  <c r="R5962" i="11"/>
  <c r="R6090" i="11"/>
  <c r="R6218" i="11"/>
  <c r="R6346" i="11"/>
  <c r="R6474" i="11"/>
  <c r="R6602" i="11"/>
  <c r="R6730" i="11"/>
  <c r="R6858" i="11"/>
  <c r="R6986" i="11"/>
  <c r="R7114" i="11"/>
  <c r="R7242" i="11"/>
  <c r="R7370" i="11"/>
  <c r="R7498" i="11"/>
  <c r="R7626" i="11"/>
  <c r="R107" i="11"/>
  <c r="R235" i="11"/>
  <c r="R363" i="11"/>
  <c r="R491" i="11"/>
  <c r="R619" i="11"/>
  <c r="R747" i="11"/>
  <c r="R875" i="11"/>
  <c r="R1003" i="11"/>
  <c r="R1131" i="11"/>
  <c r="R1259" i="11"/>
  <c r="R1387" i="11"/>
  <c r="R1515" i="11"/>
  <c r="R1643" i="11"/>
  <c r="R1771" i="11"/>
  <c r="R1899" i="11"/>
  <c r="R2027" i="11"/>
  <c r="R2155" i="11"/>
  <c r="R2283" i="11"/>
  <c r="R2411" i="11"/>
  <c r="R2539" i="11"/>
  <c r="R2667" i="11"/>
  <c r="R2795" i="11"/>
  <c r="R2923" i="11"/>
  <c r="R3051" i="11"/>
  <c r="R3179" i="11"/>
  <c r="R3307" i="11"/>
  <c r="R3435" i="11"/>
  <c r="R3563" i="11"/>
  <c r="R3691" i="11"/>
  <c r="R3819" i="11"/>
  <c r="R3947" i="11"/>
  <c r="R4075" i="11"/>
  <c r="R4203" i="11"/>
  <c r="R4331" i="11"/>
  <c r="R4459" i="11"/>
  <c r="R4587" i="11"/>
  <c r="R4715" i="11"/>
  <c r="R4843" i="11"/>
  <c r="R4971" i="11"/>
  <c r="R5099" i="11"/>
  <c r="R5227" i="11"/>
  <c r="R5355" i="11"/>
  <c r="R5483" i="11"/>
  <c r="R5611" i="11"/>
  <c r="R5739" i="11"/>
  <c r="R5867" i="11"/>
  <c r="R5995" i="11"/>
  <c r="R6123" i="11"/>
  <c r="R6251" i="11"/>
  <c r="R6379" i="11"/>
  <c r="R6507" i="11"/>
  <c r="R6635" i="11"/>
  <c r="R6763" i="11"/>
  <c r="R6891" i="11"/>
  <c r="R7019" i="11"/>
  <c r="R7147" i="11"/>
  <c r="R7275" i="11"/>
  <c r="R7403" i="11"/>
  <c r="R7531" i="11"/>
  <c r="R7659" i="11"/>
  <c r="R7787" i="11"/>
  <c r="R7915" i="11"/>
  <c r="R8043" i="11"/>
  <c r="R8171" i="11"/>
  <c r="R8299" i="11"/>
  <c r="R8427" i="11"/>
  <c r="R8555" i="11"/>
  <c r="R108" i="11"/>
  <c r="R236" i="11"/>
  <c r="R364" i="11"/>
  <c r="R492" i="11"/>
  <c r="R620" i="11"/>
  <c r="R748" i="11"/>
  <c r="R876" i="11"/>
  <c r="R1004" i="11"/>
  <c r="R1132" i="11"/>
  <c r="R1260" i="11"/>
  <c r="R1388" i="11"/>
  <c r="R1516" i="11"/>
  <c r="R1644" i="11"/>
  <c r="R1772" i="11"/>
  <c r="R1900" i="11"/>
  <c r="R2028" i="11"/>
  <c r="R2156" i="11"/>
  <c r="R2284" i="11"/>
  <c r="R2412" i="11"/>
  <c r="R2540" i="11"/>
  <c r="R2668" i="11"/>
  <c r="R2796" i="11"/>
  <c r="R2924" i="11"/>
  <c r="R3052" i="11"/>
  <c r="R3180" i="11"/>
  <c r="R3308" i="11"/>
  <c r="R3436" i="11"/>
  <c r="R3564" i="11"/>
  <c r="R3692" i="11"/>
  <c r="R3820" i="11"/>
  <c r="R3948" i="11"/>
  <c r="R4076" i="11"/>
  <c r="R4204" i="11"/>
  <c r="R4332" i="11"/>
  <c r="R4460" i="11"/>
  <c r="R4588" i="11"/>
  <c r="R4716" i="11"/>
  <c r="R4844" i="11"/>
  <c r="R4972" i="11"/>
  <c r="R5100" i="11"/>
  <c r="R5228" i="11"/>
  <c r="R5356" i="11"/>
  <c r="R5484" i="11"/>
  <c r="R5612" i="11"/>
  <c r="R5740" i="11"/>
  <c r="R5868" i="11"/>
  <c r="R5996" i="11"/>
  <c r="R6124" i="11"/>
  <c r="R6252" i="11"/>
  <c r="R6380" i="11"/>
  <c r="R6508" i="11"/>
  <c r="R6636" i="11"/>
  <c r="R6764" i="11"/>
  <c r="R6892" i="11"/>
  <c r="R7020" i="11"/>
  <c r="R93" i="11"/>
  <c r="R221" i="11"/>
  <c r="R349" i="11"/>
  <c r="R477" i="11"/>
  <c r="R605" i="11"/>
  <c r="R733" i="11"/>
  <c r="R861" i="11"/>
  <c r="R989" i="11"/>
  <c r="R1117" i="11"/>
  <c r="R1245" i="11"/>
  <c r="R1373" i="11"/>
  <c r="R1501" i="11"/>
  <c r="R1629" i="11"/>
  <c r="R1757" i="11"/>
  <c r="R1885" i="11"/>
  <c r="R2013" i="11"/>
  <c r="R2141" i="11"/>
  <c r="R2269" i="11"/>
  <c r="R2397" i="11"/>
  <c r="R2525" i="11"/>
  <c r="R8134" i="11"/>
  <c r="R8262" i="11"/>
  <c r="R8390" i="11"/>
  <c r="R199" i="11"/>
  <c r="R327" i="11"/>
  <c r="R455" i="11"/>
  <c r="R583" i="11"/>
  <c r="R711" i="11"/>
  <c r="R839" i="11"/>
  <c r="R967" i="11"/>
  <c r="R1095" i="11"/>
  <c r="R1223" i="11"/>
  <c r="R1351" i="11"/>
  <c r="R1479" i="11"/>
  <c r="R1607" i="11"/>
  <c r="R1735" i="11"/>
  <c r="R1863" i="11"/>
  <c r="R1991" i="11"/>
  <c r="R2119" i="11"/>
  <c r="R2247" i="11"/>
  <c r="R2375" i="11"/>
  <c r="R2503" i="11"/>
  <c r="R2631" i="11"/>
  <c r="R2759" i="11"/>
  <c r="R2887" i="11"/>
  <c r="R3015" i="11"/>
  <c r="R3143" i="11"/>
  <c r="R3271" i="11"/>
  <c r="R3399" i="11"/>
  <c r="R3527" i="11"/>
  <c r="R3655" i="11"/>
  <c r="R3783" i="11"/>
  <c r="R3911" i="11"/>
  <c r="R4039" i="11"/>
  <c r="R4167" i="11"/>
  <c r="R4295" i="11"/>
  <c r="R4423" i="11"/>
  <c r="R4551" i="11"/>
  <c r="R4679" i="11"/>
  <c r="R4807" i="11"/>
  <c r="R4935" i="11"/>
  <c r="R5063" i="11"/>
  <c r="R5191" i="11"/>
  <c r="R5319" i="11"/>
  <c r="R5447" i="11"/>
  <c r="R5575" i="11"/>
  <c r="R5703" i="11"/>
  <c r="R5831" i="11"/>
  <c r="R5959" i="11"/>
  <c r="R6087" i="11"/>
  <c r="R6215" i="11"/>
  <c r="R6343" i="11"/>
  <c r="R6471" i="11"/>
  <c r="R6599" i="11"/>
  <c r="R6727" i="11"/>
  <c r="R6855" i="11"/>
  <c r="R6983" i="11"/>
  <c r="R7111" i="11"/>
  <c r="R7239" i="11"/>
  <c r="R7367" i="11"/>
  <c r="R7495" i="11"/>
  <c r="R7623" i="11"/>
  <c r="R7751" i="11"/>
  <c r="R7879" i="11"/>
  <c r="R8007" i="11"/>
  <c r="R8135" i="11"/>
  <c r="R200" i="11"/>
  <c r="R328" i="11"/>
  <c r="R456" i="11"/>
  <c r="R584" i="11"/>
  <c r="R712" i="11"/>
  <c r="R840" i="11"/>
  <c r="R968" i="11"/>
  <c r="R1096" i="11"/>
  <c r="R1224" i="11"/>
  <c r="R1352" i="11"/>
  <c r="R1480" i="11"/>
  <c r="R1608" i="11"/>
  <c r="R1736" i="11"/>
  <c r="R1864" i="11"/>
  <c r="R1992" i="11"/>
  <c r="R2120" i="11"/>
  <c r="R2248" i="11"/>
  <c r="R2376" i="11"/>
  <c r="R2504" i="11"/>
  <c r="R2632" i="11"/>
  <c r="R2760" i="11"/>
  <c r="R2888" i="11"/>
  <c r="R3016" i="11"/>
  <c r="R3144" i="11"/>
  <c r="R3272" i="11"/>
  <c r="R3400" i="11"/>
  <c r="R3528" i="11"/>
  <c r="R3656" i="11"/>
  <c r="R3784" i="11"/>
  <c r="R3912" i="11"/>
  <c r="R4040" i="11"/>
  <c r="R4168" i="11"/>
  <c r="R4296" i="11"/>
  <c r="R4424" i="11"/>
  <c r="R4552" i="11"/>
  <c r="R4680" i="11"/>
  <c r="R4808" i="11"/>
  <c r="R4936" i="11"/>
  <c r="R5064" i="11"/>
  <c r="R5192" i="11"/>
  <c r="R5320" i="11"/>
  <c r="R5448" i="11"/>
  <c r="R5576" i="11"/>
  <c r="R5704" i="11"/>
  <c r="R5832" i="11"/>
  <c r="R5960" i="11"/>
  <c r="R6088" i="11"/>
  <c r="R6216" i="11"/>
  <c r="R6344" i="11"/>
  <c r="R6472" i="11"/>
  <c r="R6600" i="11"/>
  <c r="R6728" i="11"/>
  <c r="R6856" i="11"/>
  <c r="R6984" i="11"/>
  <c r="R7112" i="11"/>
  <c r="R7240" i="11"/>
  <c r="R7368" i="11"/>
  <c r="R7496" i="11"/>
  <c r="R7624" i="11"/>
  <c r="R7752" i="11"/>
  <c r="R7880" i="11"/>
  <c r="R8008" i="11"/>
  <c r="R8136" i="11"/>
  <c r="R89" i="11"/>
  <c r="R217" i="11"/>
  <c r="R345" i="11"/>
  <c r="R473" i="11"/>
  <c r="R601" i="11"/>
  <c r="R729" i="11"/>
  <c r="R857" i="11"/>
  <c r="R985" i="11"/>
  <c r="R1113" i="11"/>
  <c r="R1241" i="11"/>
  <c r="R1369" i="11"/>
  <c r="R1497" i="11"/>
  <c r="R1625" i="11"/>
  <c r="R1753" i="11"/>
  <c r="R1881" i="11"/>
  <c r="R2009" i="11"/>
  <c r="R2137" i="11"/>
  <c r="R2265" i="11"/>
  <c r="R2393" i="11"/>
  <c r="R2521" i="11"/>
  <c r="R2649" i="11"/>
  <c r="R2777" i="11"/>
  <c r="R2905" i="11"/>
  <c r="R3033" i="11"/>
  <c r="R3161" i="11"/>
  <c r="R3289" i="11"/>
  <c r="R3417" i="11"/>
  <c r="R3545" i="11"/>
  <c r="R3673" i="11"/>
  <c r="R3801" i="11"/>
  <c r="R3929" i="11"/>
  <c r="R4057" i="11"/>
  <c r="R4185" i="11"/>
  <c r="R4313" i="11"/>
  <c r="R4441" i="11"/>
  <c r="R4569" i="11"/>
  <c r="R4697" i="11"/>
  <c r="R4825" i="11"/>
  <c r="R4953" i="11"/>
  <c r="R5081" i="11"/>
  <c r="R5209" i="11"/>
  <c r="R5337" i="11"/>
  <c r="R5465" i="11"/>
  <c r="R5593" i="11"/>
  <c r="R5721" i="11"/>
  <c r="R5849" i="11"/>
  <c r="R5977" i="11"/>
  <c r="R6105" i="11"/>
  <c r="R6233" i="11"/>
  <c r="R6361" i="11"/>
  <c r="R6489" i="11"/>
  <c r="R6617" i="11"/>
  <c r="R6745" i="11"/>
  <c r="R6873" i="11"/>
  <c r="R7001" i="11"/>
  <c r="R90" i="11"/>
  <c r="R218" i="11"/>
  <c r="R346" i="11"/>
  <c r="R474" i="11"/>
  <c r="R602" i="11"/>
  <c r="R730" i="11"/>
  <c r="R858" i="11"/>
  <c r="R986" i="11"/>
  <c r="R1114" i="11"/>
  <c r="R1242" i="11"/>
  <c r="R1370" i="11"/>
  <c r="R1498" i="11"/>
  <c r="R1626" i="11"/>
  <c r="R1754" i="11"/>
  <c r="R1882" i="11"/>
  <c r="R2010" i="11"/>
  <c r="R2138" i="11"/>
  <c r="R2266" i="11"/>
  <c r="R2394" i="11"/>
  <c r="R2522" i="11"/>
  <c r="R2650" i="11"/>
  <c r="R2778" i="11"/>
  <c r="R2906" i="11"/>
  <c r="R3034" i="11"/>
  <c r="R3162" i="11"/>
  <c r="R3290" i="11"/>
  <c r="R3418" i="11"/>
  <c r="R3546" i="11"/>
  <c r="R3674" i="11"/>
  <c r="R3802" i="11"/>
  <c r="R3930" i="11"/>
  <c r="R4058" i="11"/>
  <c r="R4186" i="11"/>
  <c r="R4314" i="11"/>
  <c r="R4442" i="11"/>
  <c r="R4570" i="11"/>
  <c r="R4698" i="11"/>
  <c r="R4826" i="11"/>
  <c r="R4954" i="11"/>
  <c r="R5082" i="11"/>
  <c r="R5210" i="11"/>
  <c r="R5338" i="11"/>
  <c r="R5466" i="11"/>
  <c r="R5594" i="11"/>
  <c r="R5722" i="11"/>
  <c r="R5850" i="11"/>
  <c r="R5978" i="11"/>
  <c r="R6106" i="11"/>
  <c r="R6234" i="11"/>
  <c r="R6362" i="11"/>
  <c r="R6490" i="11"/>
  <c r="R6618" i="11"/>
  <c r="R6746" i="11"/>
  <c r="R6874" i="11"/>
  <c r="R7002" i="11"/>
  <c r="R7130" i="11"/>
  <c r="R7258" i="11"/>
  <c r="R7386" i="11"/>
  <c r="R7514" i="11"/>
  <c r="R7642" i="11"/>
  <c r="R123" i="11"/>
  <c r="R251" i="11"/>
  <c r="R379" i="11"/>
  <c r="R507" i="11"/>
  <c r="R635" i="11"/>
  <c r="R763" i="11"/>
  <c r="R891" i="11"/>
  <c r="R1019" i="11"/>
  <c r="R1147" i="11"/>
  <c r="R1275" i="11"/>
  <c r="R1403" i="11"/>
  <c r="R1531" i="11"/>
  <c r="R1659" i="11"/>
  <c r="R1787" i="11"/>
  <c r="R1915" i="11"/>
  <c r="R2043" i="11"/>
  <c r="R2171" i="11"/>
  <c r="R2299" i="11"/>
  <c r="R2427" i="11"/>
  <c r="R2555" i="11"/>
  <c r="R2683" i="11"/>
  <c r="R2811" i="11"/>
  <c r="R2939" i="11"/>
  <c r="R3067" i="11"/>
  <c r="R3195" i="11"/>
  <c r="R3323" i="11"/>
  <c r="R3451" i="11"/>
  <c r="R3579" i="11"/>
  <c r="R3707" i="11"/>
  <c r="R3835" i="11"/>
  <c r="R3963" i="11"/>
  <c r="R4091" i="11"/>
  <c r="R4219" i="11"/>
  <c r="R4347" i="11"/>
  <c r="R4475" i="11"/>
  <c r="R4603" i="11"/>
  <c r="R4731" i="11"/>
  <c r="R4859" i="11"/>
  <c r="R4987" i="11"/>
  <c r="R5115" i="11"/>
  <c r="R5243" i="11"/>
  <c r="R5371" i="11"/>
  <c r="R5499" i="11"/>
  <c r="R5627" i="11"/>
  <c r="R5755" i="11"/>
  <c r="R5883" i="11"/>
  <c r="R6011" i="11"/>
  <c r="R6139" i="11"/>
  <c r="R6267" i="11"/>
  <c r="R6395" i="11"/>
  <c r="R6523" i="11"/>
  <c r="R6651" i="11"/>
  <c r="R6779" i="11"/>
  <c r="R6907" i="11"/>
  <c r="R7035" i="11"/>
  <c r="R7163" i="11"/>
  <c r="R7291" i="11"/>
  <c r="R7419" i="11"/>
  <c r="R7547" i="11"/>
  <c r="R7675" i="11"/>
  <c r="R7803" i="11"/>
  <c r="R7931" i="11"/>
  <c r="R8059" i="11"/>
  <c r="R8187" i="11"/>
  <c r="R8315" i="11"/>
  <c r="R8443" i="11"/>
  <c r="R8571" i="11"/>
  <c r="R124" i="11"/>
  <c r="R252" i="11"/>
  <c r="R6021" i="11"/>
  <c r="R6149" i="11"/>
  <c r="R6277" i="11"/>
  <c r="R6405" i="11"/>
  <c r="R6533" i="11"/>
  <c r="R6661" i="11"/>
  <c r="R6789" i="11"/>
  <c r="R6917" i="11"/>
  <c r="R7045" i="11"/>
  <c r="R7173" i="11"/>
  <c r="R7301" i="11"/>
  <c r="R7429" i="11"/>
  <c r="R7557" i="11"/>
  <c r="R7685" i="11"/>
  <c r="R86" i="11"/>
  <c r="R214" i="11"/>
  <c r="R342" i="11"/>
  <c r="R470" i="11"/>
  <c r="R598" i="11"/>
  <c r="R726" i="11"/>
  <c r="R854" i="11"/>
  <c r="R982" i="11"/>
  <c r="R1110" i="11"/>
  <c r="R1238" i="11"/>
  <c r="R1366" i="11"/>
  <c r="R1494" i="11"/>
  <c r="R1622" i="11"/>
  <c r="R1750" i="11"/>
  <c r="R1878" i="11"/>
  <c r="R2006" i="11"/>
  <c r="R2134" i="11"/>
  <c r="R2262" i="11"/>
  <c r="R2390" i="11"/>
  <c r="R2518" i="11"/>
  <c r="R2646" i="11"/>
  <c r="R2774" i="11"/>
  <c r="R2902" i="11"/>
  <c r="R3030" i="11"/>
  <c r="R3158" i="11"/>
  <c r="R3286" i="11"/>
  <c r="R3414" i="11"/>
  <c r="R3542" i="11"/>
  <c r="R3670" i="11"/>
  <c r="R3798" i="11"/>
  <c r="R3926" i="11"/>
  <c r="R4054" i="11"/>
  <c r="R4182" i="11"/>
  <c r="R4310" i="11"/>
  <c r="R4438" i="11"/>
  <c r="R4566" i="11"/>
  <c r="R4694" i="11"/>
  <c r="R4822" i="11"/>
  <c r="R4950" i="11"/>
  <c r="R5078" i="11"/>
  <c r="R5206" i="11"/>
  <c r="R5334" i="11"/>
  <c r="R5462" i="11"/>
  <c r="R5590" i="11"/>
  <c r="R5718" i="11"/>
  <c r="R5846" i="11"/>
  <c r="R5974" i="11"/>
  <c r="R6102" i="11"/>
  <c r="R6230" i="11"/>
  <c r="R6358" i="11"/>
  <c r="R6486" i="11"/>
  <c r="R6614" i="11"/>
  <c r="R6742" i="11"/>
  <c r="R6870" i="11"/>
  <c r="R6998" i="11"/>
  <c r="R7126" i="11"/>
  <c r="R7254" i="11"/>
  <c r="R7382" i="11"/>
  <c r="R7510" i="11"/>
  <c r="R7638" i="11"/>
  <c r="R7766" i="11"/>
  <c r="R7894" i="11"/>
  <c r="R8022" i="11"/>
  <c r="R8150" i="11"/>
  <c r="R8278" i="11"/>
  <c r="R87" i="11"/>
  <c r="R215" i="11"/>
  <c r="R343" i="11"/>
  <c r="R471" i="11"/>
  <c r="R599" i="11"/>
  <c r="R727" i="11"/>
  <c r="R855" i="11"/>
  <c r="R983" i="11"/>
  <c r="R1111" i="11"/>
  <c r="R1239" i="11"/>
  <c r="R1367" i="11"/>
  <c r="R1495" i="11"/>
  <c r="R1623" i="11"/>
  <c r="R1751" i="11"/>
  <c r="R1879" i="11"/>
  <c r="R2007" i="11"/>
  <c r="R2135" i="11"/>
  <c r="R2263" i="11"/>
  <c r="R2391" i="11"/>
  <c r="R2519" i="11"/>
  <c r="R2647" i="11"/>
  <c r="R2775" i="11"/>
  <c r="R2903" i="11"/>
  <c r="R3031" i="11"/>
  <c r="R3159" i="11"/>
  <c r="R3287" i="11"/>
  <c r="R3415" i="11"/>
  <c r="R3543" i="11"/>
  <c r="R3671" i="11"/>
  <c r="R3799" i="11"/>
  <c r="R3927" i="11"/>
  <c r="R4055" i="11"/>
  <c r="R4183" i="11"/>
  <c r="R4311" i="11"/>
  <c r="R4439" i="11"/>
  <c r="R4567" i="11"/>
  <c r="R4695" i="11"/>
  <c r="R4823" i="11"/>
  <c r="R4951" i="11"/>
  <c r="R5079" i="11"/>
  <c r="R5207" i="11"/>
  <c r="R5335" i="11"/>
  <c r="R5463" i="11"/>
  <c r="R5591" i="11"/>
  <c r="R5719" i="11"/>
  <c r="R5847" i="11"/>
  <c r="R5975" i="11"/>
  <c r="R6103" i="11"/>
  <c r="R6231" i="11"/>
  <c r="R6359" i="11"/>
  <c r="R6487" i="11"/>
  <c r="R6615" i="11"/>
  <c r="R6743" i="11"/>
  <c r="R6871" i="11"/>
  <c r="R6999" i="11"/>
  <c r="R7127" i="11"/>
  <c r="R7255" i="11"/>
  <c r="R7383" i="11"/>
  <c r="R7511" i="11"/>
  <c r="R7639" i="11"/>
  <c r="R7767" i="11"/>
  <c r="R7895" i="11"/>
  <c r="R8023" i="11"/>
  <c r="R88" i="11"/>
  <c r="R216" i="11"/>
  <c r="R344" i="11"/>
  <c r="R472" i="11"/>
  <c r="R600" i="11"/>
  <c r="R728" i="11"/>
  <c r="R856" i="11"/>
  <c r="R984" i="11"/>
  <c r="R1112" i="11"/>
  <c r="R1240" i="11"/>
  <c r="R1368" i="11"/>
  <c r="R1496" i="11"/>
  <c r="R1624" i="11"/>
  <c r="R1752" i="11"/>
  <c r="R1880" i="11"/>
  <c r="R2008" i="11"/>
  <c r="R2136" i="11"/>
  <c r="R2264" i="11"/>
  <c r="R2392" i="11"/>
  <c r="R2520" i="11"/>
  <c r="R2648" i="11"/>
  <c r="R2776" i="11"/>
  <c r="R2904" i="11"/>
  <c r="R3032" i="11"/>
  <c r="R3160" i="11"/>
  <c r="R3288" i="11"/>
  <c r="R3416" i="11"/>
  <c r="R3544" i="11"/>
  <c r="R3672" i="11"/>
  <c r="R3800" i="11"/>
  <c r="R3928" i="11"/>
  <c r="R4056" i="11"/>
  <c r="R4184" i="11"/>
  <c r="R4312" i="11"/>
  <c r="R4440" i="11"/>
  <c r="R4568" i="11"/>
  <c r="R4696" i="11"/>
  <c r="R4824" i="11"/>
  <c r="R4952" i="11"/>
  <c r="R5080" i="11"/>
  <c r="R5208" i="11"/>
  <c r="R5336" i="11"/>
  <c r="R5464" i="11"/>
  <c r="R5592" i="11"/>
  <c r="R5720" i="11"/>
  <c r="R5848" i="11"/>
  <c r="R5976" i="11"/>
  <c r="R6104" i="11"/>
  <c r="R6232" i="11"/>
  <c r="R6360" i="11"/>
  <c r="R6488" i="11"/>
  <c r="R6616" i="11"/>
  <c r="R6744" i="11"/>
  <c r="R6872" i="11"/>
  <c r="R7000" i="11"/>
  <c r="R7128" i="11"/>
  <c r="R7256" i="11"/>
  <c r="R7384" i="11"/>
  <c r="R7512" i="11"/>
  <c r="R7640" i="11"/>
  <c r="R7768" i="11"/>
  <c r="R7896" i="11"/>
  <c r="R8024" i="11"/>
  <c r="R8152" i="11"/>
  <c r="R105" i="11"/>
  <c r="R233" i="11"/>
  <c r="R361" i="11"/>
  <c r="R489" i="11"/>
  <c r="R617" i="11"/>
  <c r="R745" i="11"/>
  <c r="R873" i="11"/>
  <c r="R1001" i="11"/>
  <c r="R1129" i="11"/>
  <c r="R1257" i="11"/>
  <c r="R1385" i="11"/>
  <c r="R1513" i="11"/>
  <c r="R1641" i="11"/>
  <c r="R1769" i="11"/>
  <c r="R1897" i="11"/>
  <c r="R2025" i="11"/>
  <c r="R2153" i="11"/>
  <c r="R2281" i="11"/>
  <c r="R2409" i="11"/>
  <c r="R2537" i="11"/>
  <c r="R2665" i="11"/>
  <c r="R2793" i="11"/>
  <c r="R2921" i="11"/>
  <c r="R3049" i="11"/>
  <c r="R3177" i="11"/>
  <c r="R3305" i="11"/>
  <c r="R3433" i="11"/>
  <c r="R3561" i="11"/>
  <c r="R3689" i="11"/>
  <c r="R3817" i="11"/>
  <c r="R3945" i="11"/>
  <c r="R4073" i="11"/>
  <c r="R4201" i="11"/>
  <c r="R4329" i="11"/>
  <c r="R4457" i="11"/>
  <c r="R4585" i="11"/>
  <c r="R4713" i="11"/>
  <c r="R4841" i="11"/>
  <c r="R4969" i="11"/>
  <c r="R5097" i="11"/>
  <c r="R5225" i="11"/>
  <c r="R5353" i="11"/>
  <c r="R5481" i="11"/>
  <c r="R5609" i="11"/>
  <c r="R5737" i="11"/>
  <c r="R5865" i="11"/>
  <c r="R5993" i="11"/>
  <c r="R6121" i="11"/>
  <c r="R6249" i="11"/>
  <c r="R6377" i="11"/>
  <c r="R6505" i="11"/>
  <c r="R6633" i="11"/>
  <c r="R6761" i="11"/>
  <c r="R6889" i="11"/>
  <c r="R7017" i="11"/>
  <c r="R106" i="11"/>
  <c r="R234" i="11"/>
  <c r="R362" i="11"/>
  <c r="R490" i="11"/>
  <c r="R618" i="11"/>
  <c r="R746" i="11"/>
  <c r="R874" i="11"/>
  <c r="R1002" i="11"/>
  <c r="R1130" i="11"/>
  <c r="R1258" i="11"/>
  <c r="R1386" i="11"/>
  <c r="R1514" i="11"/>
  <c r="R1642" i="11"/>
  <c r="R1770" i="11"/>
  <c r="R1898" i="11"/>
  <c r="R2026" i="11"/>
  <c r="R2154" i="11"/>
  <c r="R2282" i="11"/>
  <c r="R2410" i="11"/>
  <c r="R2538" i="11"/>
  <c r="R2666" i="11"/>
  <c r="R2794" i="11"/>
  <c r="R2922" i="11"/>
  <c r="R3050" i="11"/>
  <c r="R3178" i="11"/>
  <c r="R3306" i="11"/>
  <c r="R3434" i="11"/>
  <c r="R3562" i="11"/>
  <c r="R3690" i="11"/>
  <c r="R3818" i="11"/>
  <c r="R3946" i="11"/>
  <c r="R4074" i="11"/>
  <c r="R4202" i="11"/>
  <c r="R4330" i="11"/>
  <c r="R4458" i="11"/>
  <c r="R4586" i="11"/>
  <c r="R4714" i="11"/>
  <c r="R4842" i="11"/>
  <c r="R4970" i="11"/>
  <c r="R5098" i="11"/>
  <c r="R5226" i="11"/>
  <c r="R5354" i="11"/>
  <c r="R5482" i="11"/>
  <c r="R5610" i="11"/>
  <c r="R5738" i="11"/>
  <c r="R5866" i="11"/>
  <c r="R5994" i="11"/>
  <c r="R6122" i="11"/>
  <c r="R6250" i="11"/>
  <c r="R6378" i="11"/>
  <c r="R6506" i="11"/>
  <c r="R6634" i="11"/>
  <c r="R6762" i="11"/>
  <c r="R6890" i="11"/>
  <c r="R7018" i="11"/>
  <c r="R7146" i="11"/>
  <c r="R7274" i="11"/>
  <c r="R7402" i="11"/>
  <c r="R7530" i="11"/>
  <c r="R7658" i="11"/>
  <c r="R139" i="11"/>
  <c r="R267" i="11"/>
  <c r="R395" i="11"/>
  <c r="R523" i="11"/>
  <c r="R651" i="11"/>
  <c r="R779" i="11"/>
  <c r="R907" i="11"/>
  <c r="R1035" i="11"/>
  <c r="R1163" i="11"/>
  <c r="R1291" i="11"/>
  <c r="R1419" i="11"/>
  <c r="R1547" i="11"/>
  <c r="R1675" i="11"/>
  <c r="R1803" i="11"/>
  <c r="R1931" i="11"/>
  <c r="R2059" i="11"/>
  <c r="R2187" i="11"/>
  <c r="R2315" i="11"/>
  <c r="R2443" i="11"/>
  <c r="R2571" i="11"/>
  <c r="R4200" i="11"/>
  <c r="R4328" i="11"/>
  <c r="R4456" i="11"/>
  <c r="R4584" i="11"/>
  <c r="R4712" i="11"/>
  <c r="R4840" i="11"/>
  <c r="R4968" i="11"/>
  <c r="R5096" i="11"/>
  <c r="R5224" i="11"/>
  <c r="R5352" i="11"/>
  <c r="R5480" i="11"/>
  <c r="R5608" i="11"/>
  <c r="R5736" i="11"/>
  <c r="R5864" i="11"/>
  <c r="R5992" i="11"/>
  <c r="R6120" i="11"/>
  <c r="R6248" i="11"/>
  <c r="R6376" i="11"/>
  <c r="R6504" i="11"/>
  <c r="R6632" i="11"/>
  <c r="R6760" i="11"/>
  <c r="R6888" i="11"/>
  <c r="R7016" i="11"/>
  <c r="R7144" i="11"/>
  <c r="R7272" i="11"/>
  <c r="R7400" i="11"/>
  <c r="R7528" i="11"/>
  <c r="R7656" i="11"/>
  <c r="R7784" i="11"/>
  <c r="R7912" i="11"/>
  <c r="R8040" i="11"/>
  <c r="R8168" i="11"/>
  <c r="R121" i="11"/>
  <c r="R249" i="11"/>
  <c r="R377" i="11"/>
  <c r="R505" i="11"/>
  <c r="R633" i="11"/>
  <c r="R761" i="11"/>
  <c r="R889" i="11"/>
  <c r="R1017" i="11"/>
  <c r="R1145" i="11"/>
  <c r="R1273" i="11"/>
  <c r="R1401" i="11"/>
  <c r="R1529" i="11"/>
  <c r="R1657" i="11"/>
  <c r="R1785" i="11"/>
  <c r="R1913" i="11"/>
  <c r="R2041" i="11"/>
  <c r="R2169" i="11"/>
  <c r="R2297" i="11"/>
  <c r="R2425" i="11"/>
  <c r="R2553" i="11"/>
  <c r="R2681" i="11"/>
  <c r="R2809" i="11"/>
  <c r="R2937" i="11"/>
  <c r="R3065" i="11"/>
  <c r="R3193" i="11"/>
  <c r="R3321" i="11"/>
  <c r="R3449" i="11"/>
  <c r="R3577" i="11"/>
  <c r="R3705" i="11"/>
  <c r="R3833" i="11"/>
  <c r="R3961" i="11"/>
  <c r="R4089" i="11"/>
  <c r="R4217" i="11"/>
  <c r="R4345" i="11"/>
  <c r="R4473" i="11"/>
  <c r="R4601" i="11"/>
  <c r="R4729" i="11"/>
  <c r="R4857" i="11"/>
  <c r="R4985" i="11"/>
  <c r="R5113" i="11"/>
  <c r="R5241" i="11"/>
  <c r="R5369" i="11"/>
  <c r="R5497" i="11"/>
  <c r="R5625" i="11"/>
  <c r="R5753" i="11"/>
  <c r="R5881" i="11"/>
  <c r="R6009" i="11"/>
  <c r="R6137" i="11"/>
  <c r="R6265" i="11"/>
  <c r="R6393" i="11"/>
  <c r="R6521" i="11"/>
  <c r="R6649" i="11"/>
  <c r="R6777" i="11"/>
  <c r="R6905" i="11"/>
  <c r="R7033" i="11"/>
  <c r="R122" i="11"/>
  <c r="R250" i="11"/>
  <c r="R378" i="11"/>
  <c r="R506" i="11"/>
  <c r="R634" i="11"/>
  <c r="R762" i="11"/>
  <c r="R890" i="11"/>
  <c r="R1018" i="11"/>
  <c r="R1146" i="11"/>
  <c r="R1274" i="11"/>
  <c r="R1402" i="11"/>
  <c r="R1530" i="11"/>
  <c r="R1658" i="11"/>
  <c r="R1786" i="11"/>
  <c r="R1914" i="11"/>
  <c r="R2042" i="11"/>
  <c r="R2170" i="11"/>
  <c r="R2298" i="11"/>
  <c r="R2426" i="11"/>
  <c r="R2554" i="11"/>
  <c r="R2682" i="11"/>
  <c r="R2810" i="11"/>
  <c r="R2938" i="11"/>
  <c r="R3066" i="11"/>
  <c r="R3194" i="11"/>
  <c r="R3322" i="11"/>
  <c r="R3450" i="11"/>
  <c r="R3578" i="11"/>
  <c r="R3706" i="11"/>
  <c r="R3834" i="11"/>
  <c r="R3962" i="11"/>
  <c r="R4090" i="11"/>
  <c r="R4218" i="11"/>
  <c r="R4346" i="11"/>
  <c r="R4474" i="11"/>
  <c r="R4602" i="11"/>
  <c r="R4730" i="11"/>
  <c r="R4858" i="11"/>
  <c r="R4986" i="11"/>
  <c r="R5114" i="11"/>
  <c r="R5242" i="11"/>
  <c r="R5370" i="11"/>
  <c r="R5498" i="11"/>
  <c r="R5626" i="11"/>
  <c r="R5754" i="11"/>
  <c r="R5882" i="11"/>
  <c r="R6010" i="11"/>
  <c r="R6138" i="11"/>
  <c r="R6266" i="11"/>
  <c r="R6394" i="11"/>
  <c r="R6522" i="11"/>
  <c r="R6650" i="11"/>
  <c r="R6778" i="11"/>
  <c r="R6906" i="11"/>
  <c r="R7034" i="11"/>
  <c r="R7162" i="11"/>
  <c r="R7290" i="11"/>
  <c r="R7418" i="11"/>
  <c r="R7546" i="11"/>
  <c r="R7674" i="11"/>
  <c r="R155" i="11"/>
  <c r="R283" i="11"/>
  <c r="R411" i="11"/>
  <c r="R539" i="11"/>
  <c r="R667" i="11"/>
  <c r="R795" i="11"/>
  <c r="R923" i="11"/>
  <c r="R1051" i="11"/>
  <c r="R1179" i="11"/>
  <c r="R1307" i="11"/>
  <c r="R1435" i="11"/>
  <c r="R1563" i="11"/>
  <c r="R1691" i="11"/>
  <c r="R1819" i="11"/>
  <c r="R1947" i="11"/>
  <c r="R2075" i="11"/>
  <c r="R2203" i="11"/>
  <c r="R2331" i="11"/>
  <c r="R2459" i="11"/>
  <c r="R2587" i="11"/>
  <c r="R2715" i="11"/>
  <c r="R2843" i="11"/>
  <c r="R2971" i="11"/>
  <c r="R3099" i="11"/>
  <c r="R3227" i="11"/>
  <c r="R3355" i="11"/>
  <c r="R3483" i="11"/>
  <c r="R3611" i="11"/>
  <c r="R3739" i="11"/>
  <c r="R3867" i="11"/>
  <c r="R3995" i="11"/>
  <c r="R4123" i="11"/>
  <c r="R4251" i="11"/>
  <c r="R4379" i="11"/>
  <c r="R4507" i="11"/>
  <c r="R4635" i="11"/>
  <c r="R4763" i="11"/>
  <c r="R4891" i="11"/>
  <c r="R5019" i="11"/>
  <c r="R5147" i="11"/>
  <c r="R5275" i="11"/>
  <c r="R5403" i="11"/>
  <c r="R5531" i="11"/>
  <c r="R5659" i="11"/>
  <c r="R5787" i="11"/>
  <c r="R5915" i="11"/>
  <c r="R6043" i="11"/>
  <c r="R6171" i="11"/>
  <c r="R6299" i="11"/>
  <c r="R6427" i="11"/>
  <c r="R6555" i="11"/>
  <c r="R6683" i="11"/>
  <c r="R6811" i="11"/>
  <c r="R6939" i="11"/>
  <c r="R7067" i="11"/>
  <c r="R7195" i="11"/>
  <c r="R7323" i="11"/>
  <c r="R7451" i="11"/>
  <c r="R7579" i="11"/>
  <c r="R7707" i="11"/>
  <c r="R7835" i="11"/>
  <c r="R7963" i="11"/>
  <c r="R8091" i="11"/>
  <c r="R8219" i="11"/>
  <c r="R8347" i="11"/>
  <c r="R8475" i="11"/>
  <c r="R8603" i="11"/>
  <c r="R156" i="11"/>
  <c r="R284" i="11"/>
  <c r="R412" i="11"/>
  <c r="R540" i="11"/>
  <c r="R668" i="11"/>
  <c r="R796" i="11"/>
  <c r="R924" i="11"/>
  <c r="R1052" i="11"/>
  <c r="R1180" i="11"/>
  <c r="R1308" i="11"/>
  <c r="R1436" i="11"/>
  <c r="R1564" i="11"/>
  <c r="R1692" i="11"/>
  <c r="R1820" i="11"/>
  <c r="R1948" i="11"/>
  <c r="R2076" i="11"/>
  <c r="R2204" i="11"/>
  <c r="R2332" i="11"/>
  <c r="R2460" i="11"/>
  <c r="R2588" i="11"/>
  <c r="R2716" i="11"/>
  <c r="R2844" i="11"/>
  <c r="R2972" i="11"/>
  <c r="R3100" i="11"/>
  <c r="R3228" i="11"/>
  <c r="R3356" i="11"/>
  <c r="R3484" i="11"/>
  <c r="R3612" i="11"/>
  <c r="R3740" i="11"/>
  <c r="R3868" i="11"/>
  <c r="R3996" i="11"/>
  <c r="R4124" i="11"/>
  <c r="R4252" i="11"/>
  <c r="R4380" i="11"/>
  <c r="R4508" i="11"/>
  <c r="R4636" i="11"/>
  <c r="R4764" i="11"/>
  <c r="R4892" i="11"/>
  <c r="R5020" i="11"/>
  <c r="R5148" i="11"/>
  <c r="R5276" i="11"/>
  <c r="R5404" i="11"/>
  <c r="R5532" i="11"/>
  <c r="R5660" i="11"/>
  <c r="R5788" i="11"/>
  <c r="R5916" i="11"/>
  <c r="R6044" i="11"/>
  <c r="R6172" i="11"/>
  <c r="R6300" i="11"/>
  <c r="R6428" i="11"/>
  <c r="R6556" i="11"/>
  <c r="R6684" i="11"/>
  <c r="R6812" i="11"/>
  <c r="R6940" i="11"/>
  <c r="R7068" i="11"/>
  <c r="R141" i="11"/>
  <c r="R269" i="11"/>
  <c r="R397" i="11"/>
  <c r="R525" i="11"/>
  <c r="R653" i="11"/>
  <c r="R781" i="11"/>
  <c r="R909" i="11"/>
  <c r="R1037" i="11"/>
  <c r="R1165" i="11"/>
  <c r="R1293" i="11"/>
  <c r="R1421" i="11"/>
  <c r="R1549" i="11"/>
  <c r="R1677" i="11"/>
  <c r="R1805" i="11"/>
  <c r="R1933" i="11"/>
  <c r="R2061" i="11"/>
  <c r="R2189" i="11"/>
  <c r="R2317" i="11"/>
  <c r="R2445" i="11"/>
  <c r="R8055" i="11"/>
  <c r="R120" i="11"/>
  <c r="R248" i="11"/>
  <c r="R376" i="11"/>
  <c r="R504" i="11"/>
  <c r="R632" i="11"/>
  <c r="R760" i="11"/>
  <c r="R888" i="11"/>
  <c r="R1016" i="11"/>
  <c r="R1144" i="11"/>
  <c r="R1272" i="11"/>
  <c r="R1400" i="11"/>
  <c r="R1528" i="11"/>
  <c r="R1656" i="11"/>
  <c r="R1784" i="11"/>
  <c r="R1912" i="11"/>
  <c r="R2040" i="11"/>
  <c r="R2168" i="11"/>
  <c r="R2296" i="11"/>
  <c r="R2424" i="11"/>
  <c r="R2552" i="11"/>
  <c r="R2680" i="11"/>
  <c r="R2808" i="11"/>
  <c r="R2936" i="11"/>
  <c r="R3064" i="11"/>
  <c r="R3192" i="11"/>
  <c r="R3320" i="11"/>
  <c r="R3448" i="11"/>
  <c r="R3576" i="11"/>
  <c r="R3704" i="11"/>
  <c r="R3832" i="11"/>
  <c r="R3960" i="11"/>
  <c r="R4088" i="11"/>
  <c r="R4216" i="11"/>
  <c r="R4344" i="11"/>
  <c r="R4472" i="11"/>
  <c r="R4600" i="11"/>
  <c r="R4728" i="11"/>
  <c r="R4856" i="11"/>
  <c r="R4984" i="11"/>
  <c r="R5112" i="11"/>
  <c r="R5240" i="11"/>
  <c r="R5368" i="11"/>
  <c r="R5496" i="11"/>
  <c r="R5624" i="11"/>
  <c r="R5752" i="11"/>
  <c r="R5880" i="11"/>
  <c r="R6008" i="11"/>
  <c r="R6136" i="11"/>
  <c r="R6264" i="11"/>
  <c r="R6392" i="11"/>
  <c r="R6520" i="11"/>
  <c r="R6648" i="11"/>
  <c r="R6776" i="11"/>
  <c r="R6904" i="11"/>
  <c r="R7032" i="11"/>
  <c r="R7160" i="11"/>
  <c r="R7288" i="11"/>
  <c r="R7416" i="11"/>
  <c r="R7544" i="11"/>
  <c r="R7672" i="11"/>
  <c r="R7800" i="11"/>
  <c r="R7928" i="11"/>
  <c r="R8056" i="11"/>
  <c r="R8184" i="11"/>
  <c r="R137" i="11"/>
  <c r="R265" i="11"/>
  <c r="R393" i="11"/>
  <c r="R521" i="11"/>
  <c r="R649" i="11"/>
  <c r="R777" i="11"/>
  <c r="R905" i="11"/>
  <c r="R1033" i="11"/>
  <c r="R1161" i="11"/>
  <c r="R1289" i="11"/>
  <c r="R1417" i="11"/>
  <c r="R1545" i="11"/>
  <c r="R1673" i="11"/>
  <c r="R1801" i="11"/>
  <c r="R1929" i="11"/>
  <c r="R2057" i="11"/>
  <c r="R2185" i="11"/>
  <c r="R2313" i="11"/>
  <c r="R2441" i="11"/>
  <c r="R2569" i="11"/>
  <c r="R2697" i="11"/>
  <c r="R2825" i="11"/>
  <c r="R2953" i="11"/>
  <c r="R3081" i="11"/>
  <c r="R3209" i="11"/>
  <c r="R3337" i="11"/>
  <c r="R3465" i="11"/>
  <c r="R3593" i="11"/>
  <c r="R3721" i="11"/>
  <c r="R3849" i="11"/>
  <c r="R3977" i="11"/>
  <c r="R4105" i="11"/>
  <c r="R4233" i="11"/>
  <c r="R4361" i="11"/>
  <c r="R4489" i="11"/>
  <c r="R4617" i="11"/>
  <c r="R4745" i="11"/>
  <c r="R4873" i="11"/>
  <c r="R5001" i="11"/>
  <c r="R5129" i="11"/>
  <c r="R5257" i="11"/>
  <c r="R5385" i="11"/>
  <c r="R5513" i="11"/>
  <c r="R5641" i="11"/>
  <c r="R5769" i="11"/>
  <c r="R5897" i="11"/>
  <c r="R6025" i="11"/>
  <c r="R6153" i="11"/>
  <c r="R6281" i="11"/>
  <c r="R6409" i="11"/>
  <c r="R6537" i="11"/>
  <c r="R6665" i="11"/>
  <c r="R6793" i="11"/>
  <c r="R6921" i="11"/>
  <c r="R7049" i="11"/>
  <c r="R138" i="11"/>
  <c r="R266" i="11"/>
  <c r="R394" i="11"/>
  <c r="R522" i="11"/>
  <c r="R650" i="11"/>
  <c r="R778" i="11"/>
  <c r="R906" i="11"/>
  <c r="R1034" i="11"/>
  <c r="R1162" i="11"/>
  <c r="R1290" i="11"/>
  <c r="R1418" i="11"/>
  <c r="R1546" i="11"/>
  <c r="R1674" i="11"/>
  <c r="R1802" i="11"/>
  <c r="R1930" i="11"/>
  <c r="R2058" i="11"/>
  <c r="R2186" i="11"/>
  <c r="R2314" i="11"/>
  <c r="R2442" i="11"/>
  <c r="R2570" i="11"/>
  <c r="R2698" i="11"/>
  <c r="R2826" i="11"/>
  <c r="R2954" i="11"/>
  <c r="R3082" i="11"/>
  <c r="R3210" i="11"/>
  <c r="R3338" i="11"/>
  <c r="R3466" i="11"/>
  <c r="R3594" i="11"/>
  <c r="R3722" i="11"/>
  <c r="R3850" i="11"/>
  <c r="R3978" i="11"/>
  <c r="R4106" i="11"/>
  <c r="R4234" i="11"/>
  <c r="R4362" i="11"/>
  <c r="R4490" i="11"/>
  <c r="R4618" i="11"/>
  <c r="R4746" i="11"/>
  <c r="R4874" i="11"/>
  <c r="R5002" i="11"/>
  <c r="R5130" i="11"/>
  <c r="R5258" i="11"/>
  <c r="R5386" i="11"/>
  <c r="R5514" i="11"/>
  <c r="R5642" i="11"/>
  <c r="R5770" i="11"/>
  <c r="R5898" i="11"/>
  <c r="R6026" i="11"/>
  <c r="R6154" i="11"/>
  <c r="R6282" i="11"/>
  <c r="R6410" i="11"/>
  <c r="R6538" i="11"/>
  <c r="R6666" i="11"/>
  <c r="R6794" i="11"/>
  <c r="R6922" i="11"/>
  <c r="R7050" i="11"/>
  <c r="R7178" i="11"/>
  <c r="R7306" i="11"/>
  <c r="R7434" i="11"/>
  <c r="R7562" i="11"/>
  <c r="R7690" i="11"/>
  <c r="R171" i="11"/>
  <c r="R299" i="11"/>
  <c r="R427" i="11"/>
  <c r="R555" i="11"/>
  <c r="R683" i="11"/>
  <c r="R811" i="11"/>
  <c r="R939" i="11"/>
  <c r="R1067" i="11"/>
  <c r="R1195" i="11"/>
  <c r="R1323" i="11"/>
  <c r="R1451" i="11"/>
  <c r="R1579" i="11"/>
  <c r="R1707" i="11"/>
  <c r="R1835" i="11"/>
  <c r="R1963" i="11"/>
  <c r="R2091" i="11"/>
  <c r="R2219" i="11"/>
  <c r="R2347" i="11"/>
  <c r="R2475" i="11"/>
  <c r="R2603" i="11"/>
  <c r="R2731" i="11"/>
  <c r="R2859" i="11"/>
  <c r="R2987" i="11"/>
  <c r="R3115" i="11"/>
  <c r="R3243" i="11"/>
  <c r="R3371" i="11"/>
  <c r="R3499" i="11"/>
  <c r="R3627" i="11"/>
  <c r="R3755" i="11"/>
  <c r="R3883" i="11"/>
  <c r="R4011" i="11"/>
  <c r="R4139" i="11"/>
  <c r="R4267" i="11"/>
  <c r="R4395" i="11"/>
  <c r="R4523" i="11"/>
  <c r="R4651" i="11"/>
  <c r="R4779" i="11"/>
  <c r="R4907" i="11"/>
  <c r="R5035" i="11"/>
  <c r="R5163" i="11"/>
  <c r="R5291" i="11"/>
  <c r="R5419" i="11"/>
  <c r="R5547" i="11"/>
  <c r="R5675" i="11"/>
  <c r="R5803" i="11"/>
  <c r="R5931" i="11"/>
  <c r="R6059" i="11"/>
  <c r="R6187" i="11"/>
  <c r="R6315" i="11"/>
  <c r="R6443" i="11"/>
  <c r="R6571" i="11"/>
  <c r="R6699" i="11"/>
  <c r="R6827" i="11"/>
  <c r="R6955" i="11"/>
  <c r="R7083" i="11"/>
  <c r="R7211" i="11"/>
  <c r="R7339" i="11"/>
  <c r="R7467" i="11"/>
  <c r="R7595" i="11"/>
  <c r="R7723" i="11"/>
  <c r="R7851" i="11"/>
  <c r="R7979" i="11"/>
  <c r="R8107" i="11"/>
  <c r="R8235" i="11"/>
  <c r="R8363" i="11"/>
  <c r="R8491" i="11"/>
  <c r="R8619" i="11"/>
  <c r="R172" i="11"/>
  <c r="R300" i="11"/>
  <c r="R428" i="11"/>
  <c r="R556" i="11"/>
  <c r="R684" i="11"/>
  <c r="R812" i="11"/>
  <c r="R940" i="11"/>
  <c r="R1068" i="11"/>
  <c r="R1196" i="11"/>
  <c r="R1324" i="11"/>
  <c r="R1452" i="11"/>
  <c r="R1580" i="11"/>
  <c r="R1708" i="11"/>
  <c r="R1836" i="11"/>
  <c r="R1964" i="11"/>
  <c r="R2092" i="11"/>
  <c r="R2220" i="11"/>
  <c r="R2348" i="11"/>
  <c r="R2476" i="11"/>
  <c r="R2604" i="11"/>
  <c r="R2732" i="11"/>
  <c r="R8070" i="11"/>
  <c r="R8198" i="11"/>
  <c r="R8326" i="11"/>
  <c r="R135" i="11"/>
  <c r="R263" i="11"/>
  <c r="R391" i="11"/>
  <c r="R519" i="11"/>
  <c r="R647" i="11"/>
  <c r="R775" i="11"/>
  <c r="R903" i="11"/>
  <c r="R1031" i="11"/>
  <c r="R1159" i="11"/>
  <c r="R1287" i="11"/>
  <c r="R1415" i="11"/>
  <c r="R1543" i="11"/>
  <c r="R1671" i="11"/>
  <c r="R1799" i="11"/>
  <c r="R1927" i="11"/>
  <c r="R2055" i="11"/>
  <c r="R2183" i="11"/>
  <c r="R2311" i="11"/>
  <c r="R2439" i="11"/>
  <c r="R2567" i="11"/>
  <c r="R2695" i="11"/>
  <c r="R2823" i="11"/>
  <c r="R2951" i="11"/>
  <c r="R3079" i="11"/>
  <c r="R3207" i="11"/>
  <c r="R3335" i="11"/>
  <c r="R3463" i="11"/>
  <c r="R3591" i="11"/>
  <c r="R3719" i="11"/>
  <c r="R3847" i="11"/>
  <c r="R3975" i="11"/>
  <c r="R4103" i="11"/>
  <c r="R4231" i="11"/>
  <c r="R4359" i="11"/>
  <c r="R4487" i="11"/>
  <c r="R4615" i="11"/>
  <c r="R4743" i="11"/>
  <c r="R4871" i="11"/>
  <c r="R4999" i="11"/>
  <c r="R5127" i="11"/>
  <c r="R5255" i="11"/>
  <c r="R5383" i="11"/>
  <c r="R5511" i="11"/>
  <c r="R5639" i="11"/>
  <c r="R5767" i="11"/>
  <c r="R5895" i="11"/>
  <c r="R6023" i="11"/>
  <c r="R6151" i="11"/>
  <c r="R6279" i="11"/>
  <c r="R6407" i="11"/>
  <c r="R6535" i="11"/>
  <c r="R6663" i="11"/>
  <c r="R6791" i="11"/>
  <c r="R6919" i="11"/>
  <c r="R7047" i="11"/>
  <c r="R7175" i="11"/>
  <c r="R7303" i="11"/>
  <c r="R7431" i="11"/>
  <c r="R7559" i="11"/>
  <c r="R7687" i="11"/>
  <c r="R7815" i="11"/>
  <c r="R7943" i="11"/>
  <c r="R8071" i="11"/>
  <c r="R136" i="11"/>
  <c r="R264" i="11"/>
  <c r="R392" i="11"/>
  <c r="R520" i="11"/>
  <c r="R648" i="11"/>
  <c r="R776" i="11"/>
  <c r="R904" i="11"/>
  <c r="R1032" i="11"/>
  <c r="R1160" i="11"/>
  <c r="R1288" i="11"/>
  <c r="R1416" i="11"/>
  <c r="R1544" i="11"/>
  <c r="R1672" i="11"/>
  <c r="R1800" i="11"/>
  <c r="R1928" i="11"/>
  <c r="R2056" i="11"/>
  <c r="R2184" i="11"/>
  <c r="R2312" i="11"/>
  <c r="R2440" i="11"/>
  <c r="R2568" i="11"/>
  <c r="R2696" i="11"/>
  <c r="R2824" i="11"/>
  <c r="R2952" i="11"/>
  <c r="R3080" i="11"/>
  <c r="R3208" i="11"/>
  <c r="R3336" i="11"/>
  <c r="R3464" i="11"/>
  <c r="R3592" i="11"/>
  <c r="R3720" i="11"/>
  <c r="R3848" i="11"/>
  <c r="R3976" i="11"/>
  <c r="R4104" i="11"/>
  <c r="R4232" i="11"/>
  <c r="R4360" i="11"/>
  <c r="R4488" i="11"/>
  <c r="R4616" i="11"/>
  <c r="R4744" i="11"/>
  <c r="R4872" i="11"/>
  <c r="R5000" i="11"/>
  <c r="R5128" i="11"/>
  <c r="R5256" i="11"/>
  <c r="R5384" i="11"/>
  <c r="R5512" i="11"/>
  <c r="R5640" i="11"/>
  <c r="R5768" i="11"/>
  <c r="R5896" i="11"/>
  <c r="R6024" i="11"/>
  <c r="R6152" i="11"/>
  <c r="R6280" i="11"/>
  <c r="R6408" i="11"/>
  <c r="R6536" i="11"/>
  <c r="R6664" i="11"/>
  <c r="R6792" i="11"/>
  <c r="R6920" i="11"/>
  <c r="R7048" i="11"/>
  <c r="R7176" i="11"/>
  <c r="R7304" i="11"/>
  <c r="R7432" i="11"/>
  <c r="R7560" i="11"/>
  <c r="R7688" i="11"/>
  <c r="R7816" i="11"/>
  <c r="R7944" i="11"/>
  <c r="R8072" i="11"/>
  <c r="R8200" i="11"/>
  <c r="R153" i="11"/>
  <c r="R281" i="11"/>
  <c r="R409" i="11"/>
  <c r="R537" i="11"/>
  <c r="R665" i="11"/>
  <c r="R793" i="11"/>
  <c r="R921" i="11"/>
  <c r="R1049" i="11"/>
  <c r="R1177" i="11"/>
  <c r="R1305" i="11"/>
  <c r="R1433" i="11"/>
  <c r="R1561" i="11"/>
  <c r="R1689" i="11"/>
  <c r="R1817" i="11"/>
  <c r="R1945" i="11"/>
  <c r="R2073" i="11"/>
  <c r="R2201" i="11"/>
  <c r="R2329" i="11"/>
  <c r="R2457" i="11"/>
  <c r="R2585" i="11"/>
  <c r="R2713" i="11"/>
  <c r="R2841" i="11"/>
  <c r="R2969" i="11"/>
  <c r="R3097" i="11"/>
  <c r="R3225" i="11"/>
  <c r="R3353" i="11"/>
  <c r="R3481" i="11"/>
  <c r="R3609" i="11"/>
  <c r="R3737" i="11"/>
  <c r="R3865" i="11"/>
  <c r="R3993" i="11"/>
  <c r="R4121" i="11"/>
  <c r="R4249" i="11"/>
  <c r="R4377" i="11"/>
  <c r="R4505" i="11"/>
  <c r="R4633" i="11"/>
  <c r="R4761" i="11"/>
  <c r="R4889" i="11"/>
  <c r="R5017" i="11"/>
  <c r="R5145" i="11"/>
  <c r="R5273" i="11"/>
  <c r="R5401" i="11"/>
  <c r="R5529" i="11"/>
  <c r="R5657" i="11"/>
  <c r="R5785" i="11"/>
  <c r="R5913" i="11"/>
  <c r="R6041" i="11"/>
  <c r="R6169" i="11"/>
  <c r="R6297" i="11"/>
  <c r="R6425" i="11"/>
  <c r="R6553" i="11"/>
  <c r="R6681" i="11"/>
  <c r="R6809" i="11"/>
  <c r="R6937" i="11"/>
  <c r="R7065" i="11"/>
  <c r="R154" i="11"/>
  <c r="R282" i="11"/>
  <c r="R410" i="11"/>
  <c r="R538" i="11"/>
  <c r="R666" i="11"/>
  <c r="R794" i="11"/>
  <c r="R922" i="11"/>
  <c r="R1050" i="11"/>
  <c r="R1178" i="11"/>
  <c r="R1306" i="11"/>
  <c r="R1434" i="11"/>
  <c r="R1562" i="11"/>
  <c r="R1690" i="11"/>
  <c r="R1818" i="11"/>
  <c r="R1946" i="11"/>
  <c r="R2074" i="11"/>
  <c r="R2202" i="11"/>
  <c r="R2330" i="11"/>
  <c r="R2458" i="11"/>
  <c r="R2586" i="11"/>
  <c r="R2714" i="11"/>
  <c r="R2842" i="11"/>
  <c r="R2970" i="11"/>
  <c r="R3098" i="11"/>
  <c r="R3226" i="11"/>
  <c r="R3354" i="11"/>
  <c r="R3482" i="11"/>
  <c r="R3610" i="11"/>
  <c r="R3738" i="11"/>
  <c r="R3866" i="11"/>
  <c r="R3994" i="11"/>
  <c r="R4122" i="11"/>
  <c r="R4250" i="11"/>
  <c r="R4378" i="11"/>
  <c r="R4506" i="11"/>
  <c r="R4634" i="11"/>
  <c r="R4762" i="11"/>
  <c r="R4890" i="11"/>
  <c r="R5018" i="11"/>
  <c r="R5146" i="11"/>
  <c r="R5274" i="11"/>
  <c r="R5402" i="11"/>
  <c r="R5530" i="11"/>
  <c r="R5658" i="11"/>
  <c r="R5786" i="11"/>
  <c r="R5914" i="11"/>
  <c r="R6042" i="11"/>
  <c r="R6170" i="11"/>
  <c r="R6298" i="11"/>
  <c r="R6426" i="11"/>
  <c r="R6554" i="11"/>
  <c r="R6682" i="11"/>
  <c r="R6810" i="11"/>
  <c r="R6938" i="11"/>
  <c r="R7066" i="11"/>
  <c r="R7194" i="11"/>
  <c r="R7322" i="11"/>
  <c r="R7450" i="11"/>
  <c r="R7578" i="11"/>
  <c r="R7706" i="11"/>
  <c r="R187" i="11"/>
  <c r="R315" i="11"/>
  <c r="R443" i="11"/>
  <c r="R571" i="11"/>
  <c r="R699" i="11"/>
  <c r="R827" i="11"/>
  <c r="R955" i="11"/>
  <c r="R1083" i="11"/>
  <c r="R1211" i="11"/>
  <c r="R1339" i="11"/>
  <c r="R1467" i="11"/>
  <c r="R1595" i="11"/>
  <c r="R1723" i="11"/>
  <c r="R1851" i="11"/>
  <c r="R1979" i="11"/>
  <c r="R2107" i="11"/>
  <c r="R2235" i="11"/>
  <c r="R2363" i="11"/>
  <c r="R2491" i="11"/>
  <c r="R2619" i="11"/>
  <c r="R2747" i="11"/>
  <c r="R2875" i="11"/>
  <c r="R3003" i="11"/>
  <c r="R3131" i="11"/>
  <c r="R3259" i="11"/>
  <c r="R3387" i="11"/>
  <c r="R3515" i="11"/>
  <c r="R3643" i="11"/>
  <c r="R3771" i="11"/>
  <c r="R3899" i="11"/>
  <c r="R4027" i="11"/>
  <c r="R4155" i="11"/>
  <c r="R4283" i="11"/>
  <c r="R4411" i="11"/>
  <c r="R4539" i="11"/>
  <c r="R4667" i="11"/>
  <c r="R4795" i="11"/>
  <c r="R4923" i="11"/>
  <c r="R5051" i="11"/>
  <c r="R5179" i="11"/>
  <c r="R5307" i="11"/>
  <c r="R5435" i="11"/>
  <c r="R5563" i="11"/>
  <c r="R5691" i="11"/>
  <c r="R5819" i="11"/>
  <c r="R5947" i="11"/>
  <c r="R6075" i="11"/>
  <c r="R6203" i="11"/>
  <c r="R6331" i="11"/>
  <c r="R14" i="11"/>
  <c r="R197" i="11"/>
  <c r="R325" i="11"/>
  <c r="R453" i="11"/>
  <c r="R581" i="11"/>
  <c r="R709" i="11"/>
  <c r="R837" i="11"/>
  <c r="R965" i="11"/>
  <c r="R1093" i="11"/>
  <c r="R1221" i="11"/>
  <c r="R1349" i="11"/>
  <c r="R1477" i="11"/>
  <c r="R1605" i="11"/>
  <c r="R1733" i="11"/>
  <c r="R1861" i="11"/>
  <c r="R1989" i="11"/>
  <c r="R2117" i="11"/>
  <c r="R2245" i="11"/>
  <c r="R2373" i="11"/>
  <c r="R2501" i="11"/>
  <c r="R2629" i="11"/>
  <c r="R2757" i="11"/>
  <c r="R2885" i="11"/>
  <c r="R3013" i="11"/>
  <c r="R3141" i="11"/>
  <c r="R3269" i="11"/>
  <c r="R3397" i="11"/>
  <c r="R3525" i="11"/>
  <c r="R3653" i="11"/>
  <c r="R3781" i="11"/>
  <c r="R3909" i="11"/>
  <c r="R4037" i="11"/>
  <c r="R4165" i="11"/>
  <c r="R4293" i="11"/>
  <c r="R4421" i="11"/>
  <c r="R4549" i="11"/>
  <c r="R4677" i="11"/>
  <c r="R4805" i="11"/>
  <c r="R4933" i="11"/>
  <c r="R5061" i="11"/>
  <c r="R5189" i="11"/>
  <c r="R5317" i="11"/>
  <c r="R5445" i="11"/>
  <c r="R5573" i="11"/>
  <c r="R5701" i="11"/>
  <c r="R5829" i="11"/>
  <c r="R5957" i="11"/>
  <c r="R6085" i="11"/>
  <c r="R6213" i="11"/>
  <c r="R6341" i="11"/>
  <c r="R6469" i="11"/>
  <c r="R6597" i="11"/>
  <c r="R6725" i="11"/>
  <c r="R6853" i="11"/>
  <c r="R6981" i="11"/>
  <c r="R7109" i="11"/>
  <c r="R7237" i="11"/>
  <c r="R7365" i="11"/>
  <c r="R7493" i="11"/>
  <c r="R7621" i="11"/>
  <c r="R7749" i="11"/>
  <c r="R150" i="11"/>
  <c r="R278" i="11"/>
  <c r="R406" i="11"/>
  <c r="R534" i="11"/>
  <c r="R662" i="11"/>
  <c r="R790" i="11"/>
  <c r="R918" i="11"/>
  <c r="R1046" i="11"/>
  <c r="R1174" i="11"/>
  <c r="R1302" i="11"/>
  <c r="R1430" i="11"/>
  <c r="R1558" i="11"/>
  <c r="R1686" i="11"/>
  <c r="R1814" i="11"/>
  <c r="R1942" i="11"/>
  <c r="R2070" i="11"/>
  <c r="R2198" i="11"/>
  <c r="R2326" i="11"/>
  <c r="R2454" i="11"/>
  <c r="R2582" i="11"/>
  <c r="R2710" i="11"/>
  <c r="R2838" i="11"/>
  <c r="R2966" i="11"/>
  <c r="R3094" i="11"/>
  <c r="R3222" i="11"/>
  <c r="R3350" i="11"/>
  <c r="R3478" i="11"/>
  <c r="R3606" i="11"/>
  <c r="R3734" i="11"/>
  <c r="R3862" i="11"/>
  <c r="R3990" i="11"/>
  <c r="R4118" i="11"/>
  <c r="R4246" i="11"/>
  <c r="R4374" i="11"/>
  <c r="R4502" i="11"/>
  <c r="R4630" i="11"/>
  <c r="R4758" i="11"/>
  <c r="R4886" i="11"/>
  <c r="R5014" i="11"/>
  <c r="R5142" i="11"/>
  <c r="R5270" i="11"/>
  <c r="R5398" i="11"/>
  <c r="R5526" i="11"/>
  <c r="R5654" i="11"/>
  <c r="R5782" i="11"/>
  <c r="R5910" i="11"/>
  <c r="R6038" i="11"/>
  <c r="R6166" i="11"/>
  <c r="R6294" i="11"/>
  <c r="R6422" i="11"/>
  <c r="R6550" i="11"/>
  <c r="R6678" i="11"/>
  <c r="R6806" i="11"/>
  <c r="R6934" i="11"/>
  <c r="R7062" i="11"/>
  <c r="R7190" i="11"/>
  <c r="R7318" i="11"/>
  <c r="R7446" i="11"/>
  <c r="R7574" i="11"/>
  <c r="R7702" i="11"/>
  <c r="R7830" i="11"/>
  <c r="R7958" i="11"/>
  <c r="R8086" i="11"/>
  <c r="R8214" i="11"/>
  <c r="R8342" i="11"/>
  <c r="R151" i="11"/>
  <c r="R279" i="11"/>
  <c r="R407" i="11"/>
  <c r="R535" i="11"/>
  <c r="R663" i="11"/>
  <c r="R791" i="11"/>
  <c r="R919" i="11"/>
  <c r="R1047" i="11"/>
  <c r="R1175" i="11"/>
  <c r="R1303" i="11"/>
  <c r="R1431" i="11"/>
  <c r="R1559" i="11"/>
  <c r="R1687" i="11"/>
  <c r="R1815" i="11"/>
  <c r="R1943" i="11"/>
  <c r="R2071" i="11"/>
  <c r="R2199" i="11"/>
  <c r="R2327" i="11"/>
  <c r="R2455" i="11"/>
  <c r="R2583" i="11"/>
  <c r="R2711" i="11"/>
  <c r="R2839" i="11"/>
  <c r="R2967" i="11"/>
  <c r="R3095" i="11"/>
  <c r="R3223" i="11"/>
  <c r="R3351" i="11"/>
  <c r="R3479" i="11"/>
  <c r="R3607" i="11"/>
  <c r="R3735" i="11"/>
  <c r="R3863" i="11"/>
  <c r="R3991" i="11"/>
  <c r="R4119" i="11"/>
  <c r="R4247" i="11"/>
  <c r="R4375" i="11"/>
  <c r="R4503" i="11"/>
  <c r="R4631" i="11"/>
  <c r="R4759" i="11"/>
  <c r="R4887" i="11"/>
  <c r="R5015" i="11"/>
  <c r="R5143" i="11"/>
  <c r="R5271" i="11"/>
  <c r="R5399" i="11"/>
  <c r="R5527" i="11"/>
  <c r="R5655" i="11"/>
  <c r="R5783" i="11"/>
  <c r="R5911" i="11"/>
  <c r="R6039" i="11"/>
  <c r="R6167" i="11"/>
  <c r="R6295" i="11"/>
  <c r="R6423" i="11"/>
  <c r="R6551" i="11"/>
  <c r="R6679" i="11"/>
  <c r="R6807" i="11"/>
  <c r="R6935" i="11"/>
  <c r="R7063" i="11"/>
  <c r="R7191" i="11"/>
  <c r="R7319" i="11"/>
  <c r="R7447" i="11"/>
  <c r="R7575" i="11"/>
  <c r="R7703" i="11"/>
  <c r="R7831" i="11"/>
  <c r="R7959" i="11"/>
  <c r="R8087" i="11"/>
  <c r="R152" i="11"/>
  <c r="R280" i="11"/>
  <c r="R408" i="11"/>
  <c r="R536" i="11"/>
  <c r="R664" i="11"/>
  <c r="R792" i="11"/>
  <c r="R920" i="11"/>
  <c r="R1048" i="11"/>
  <c r="R1176" i="11"/>
  <c r="R1304" i="11"/>
  <c r="R1432" i="11"/>
  <c r="R1560" i="11"/>
  <c r="R1688" i="11"/>
  <c r="R1816" i="11"/>
  <c r="R1944" i="11"/>
  <c r="R2072" i="11"/>
  <c r="R2200" i="11"/>
  <c r="R2328" i="11"/>
  <c r="R2456" i="11"/>
  <c r="R2584" i="11"/>
  <c r="R2712" i="11"/>
  <c r="R2840" i="11"/>
  <c r="R2968" i="11"/>
  <c r="R3096" i="11"/>
  <c r="R3224" i="11"/>
  <c r="R3352" i="11"/>
  <c r="R3480" i="11"/>
  <c r="R3608" i="11"/>
  <c r="R3736" i="11"/>
  <c r="R3864" i="11"/>
  <c r="R3992" i="11"/>
  <c r="R4120" i="11"/>
  <c r="R4248" i="11"/>
  <c r="R4376" i="11"/>
  <c r="R4504" i="11"/>
  <c r="R4632" i="11"/>
  <c r="R4760" i="11"/>
  <c r="R4888" i="11"/>
  <c r="R5016" i="11"/>
  <c r="R5144" i="11"/>
  <c r="R5272" i="11"/>
  <c r="R5400" i="11"/>
  <c r="R5528" i="11"/>
  <c r="R5656" i="11"/>
  <c r="R5784" i="11"/>
  <c r="R5912" i="11"/>
  <c r="R6040" i="11"/>
  <c r="R6168" i="11"/>
  <c r="R6296" i="11"/>
  <c r="R6424" i="11"/>
  <c r="R6552" i="11"/>
  <c r="R6680" i="11"/>
  <c r="R6808" i="11"/>
  <c r="R6936" i="11"/>
  <c r="R7064" i="11"/>
  <c r="R7192" i="11"/>
  <c r="R7320" i="11"/>
  <c r="R7448" i="11"/>
  <c r="R7576" i="11"/>
  <c r="R7704" i="11"/>
  <c r="R7832" i="11"/>
  <c r="R7960" i="11"/>
  <c r="R8088" i="11"/>
  <c r="R8216" i="11"/>
  <c r="R169" i="11"/>
  <c r="R297" i="11"/>
  <c r="R425" i="11"/>
  <c r="R553" i="11"/>
  <c r="R681" i="11"/>
  <c r="R809" i="11"/>
  <c r="R937" i="11"/>
  <c r="R1065" i="11"/>
  <c r="R1193" i="11"/>
  <c r="R1321" i="11"/>
  <c r="R1449" i="11"/>
  <c r="R1577" i="11"/>
  <c r="R1705" i="11"/>
  <c r="R1833" i="11"/>
  <c r="R1961" i="11"/>
  <c r="R2089" i="11"/>
  <c r="R2217" i="11"/>
  <c r="R2345" i="11"/>
  <c r="R2473" i="11"/>
  <c r="R2601" i="11"/>
  <c r="R2729" i="11"/>
  <c r="R2857" i="11"/>
  <c r="R2985" i="11"/>
  <c r="R3113" i="11"/>
  <c r="R3241" i="11"/>
  <c r="R3369" i="11"/>
  <c r="R3497" i="11"/>
  <c r="R3625" i="11"/>
  <c r="R3753" i="11"/>
  <c r="R3881" i="11"/>
  <c r="R4009" i="11"/>
  <c r="R4137" i="11"/>
  <c r="R4265" i="11"/>
  <c r="R4393" i="11"/>
  <c r="R4521" i="11"/>
  <c r="R4649" i="11"/>
  <c r="R4777" i="11"/>
  <c r="R4905" i="11"/>
  <c r="R5033" i="11"/>
  <c r="R5161" i="11"/>
  <c r="R5289" i="11"/>
  <c r="R5417" i="11"/>
  <c r="R5545" i="11"/>
  <c r="R5673" i="11"/>
  <c r="R5801" i="11"/>
  <c r="R5929" i="11"/>
  <c r="R6057" i="11"/>
  <c r="R6185" i="11"/>
  <c r="R6313" i="11"/>
  <c r="R6441" i="11"/>
  <c r="R6569" i="11"/>
  <c r="R6697" i="11"/>
  <c r="R6825" i="11"/>
  <c r="R6953" i="11"/>
  <c r="R7081" i="11"/>
  <c r="R170" i="11"/>
  <c r="R298" i="11"/>
  <c r="R426" i="11"/>
  <c r="R554" i="11"/>
  <c r="R682" i="11"/>
  <c r="R810" i="11"/>
  <c r="R938" i="11"/>
  <c r="R1066" i="11"/>
  <c r="R1194" i="11"/>
  <c r="R1322" i="11"/>
  <c r="R1450" i="11"/>
  <c r="R1578" i="11"/>
  <c r="R1706" i="11"/>
  <c r="R1834" i="11"/>
  <c r="R1962" i="11"/>
  <c r="R2090" i="11"/>
  <c r="R1522" i="11"/>
  <c r="R2653" i="11"/>
  <c r="R2781" i="11"/>
  <c r="R2909" i="11"/>
  <c r="R3037" i="11"/>
  <c r="R3165" i="11"/>
  <c r="R3293" i="11"/>
  <c r="R3421" i="11"/>
  <c r="R3549" i="11"/>
  <c r="R3677" i="11"/>
  <c r="R3805" i="11"/>
  <c r="R3933" i="11"/>
  <c r="R4061" i="11"/>
  <c r="R4189" i="11"/>
  <c r="R4317" i="11"/>
  <c r="R4445" i="11"/>
  <c r="R4573" i="11"/>
  <c r="R4701" i="11"/>
  <c r="R4829" i="11"/>
  <c r="R4957" i="11"/>
  <c r="R5085" i="11"/>
  <c r="R5213" i="11"/>
  <c r="R5341" i="11"/>
  <c r="R5469" i="11"/>
  <c r="R5597" i="11"/>
  <c r="R5725" i="11"/>
  <c r="R5853" i="11"/>
  <c r="R5981" i="11"/>
  <c r="R6109" i="11"/>
  <c r="R6237" i="11"/>
  <c r="R6365" i="11"/>
  <c r="R6493" i="11"/>
  <c r="R6621" i="11"/>
  <c r="R6749" i="11"/>
  <c r="R6877" i="11"/>
  <c r="R7005" i="11"/>
  <c r="R7133" i="11"/>
  <c r="R7261" i="11"/>
  <c r="R7389" i="11"/>
  <c r="R7517" i="11"/>
  <c r="R7645" i="11"/>
  <c r="R110" i="11"/>
  <c r="R238" i="11"/>
  <c r="R366" i="11"/>
  <c r="R494" i="11"/>
  <c r="R622" i="11"/>
  <c r="R750" i="11"/>
  <c r="R878" i="11"/>
  <c r="R1006" i="11"/>
  <c r="R1134" i="11"/>
  <c r="R1262" i="11"/>
  <c r="R1390" i="11"/>
  <c r="R1518" i="11"/>
  <c r="R1646" i="11"/>
  <c r="R1774" i="11"/>
  <c r="R1902" i="11"/>
  <c r="R2030" i="11"/>
  <c r="R2158" i="11"/>
  <c r="R2286" i="11"/>
  <c r="R2414" i="11"/>
  <c r="R2542" i="11"/>
  <c r="R2670" i="11"/>
  <c r="R2798" i="11"/>
  <c r="R2926" i="11"/>
  <c r="R3054" i="11"/>
  <c r="R3182" i="11"/>
  <c r="R3310" i="11"/>
  <c r="R3438" i="11"/>
  <c r="R3566" i="11"/>
  <c r="R3694" i="11"/>
  <c r="R3822" i="11"/>
  <c r="R3950" i="11"/>
  <c r="R4078" i="11"/>
  <c r="R4206" i="11"/>
  <c r="R4334" i="11"/>
  <c r="R4462" i="11"/>
  <c r="R4590" i="11"/>
  <c r="R4718" i="11"/>
  <c r="R4846" i="11"/>
  <c r="R4974" i="11"/>
  <c r="R5102" i="11"/>
  <c r="R5230" i="11"/>
  <c r="R5358" i="11"/>
  <c r="R5486" i="11"/>
  <c r="R5614" i="11"/>
  <c r="R5742" i="11"/>
  <c r="R5870" i="11"/>
  <c r="R5998" i="11"/>
  <c r="R6126" i="11"/>
  <c r="R6254" i="11"/>
  <c r="R6382" i="11"/>
  <c r="R6510" i="11"/>
  <c r="R6638" i="11"/>
  <c r="R6766" i="11"/>
  <c r="R6894" i="11"/>
  <c r="R7022" i="11"/>
  <c r="R7150" i="11"/>
  <c r="R7278" i="11"/>
  <c r="R7406" i="11"/>
  <c r="R7534" i="11"/>
  <c r="R7662" i="11"/>
  <c r="R7790" i="11"/>
  <c r="R7918" i="11"/>
  <c r="R8046" i="11"/>
  <c r="R8174" i="11"/>
  <c r="R8302" i="11"/>
  <c r="R95" i="11"/>
  <c r="R223" i="11"/>
  <c r="R351" i="11"/>
  <c r="R479" i="11"/>
  <c r="R607" i="11"/>
  <c r="R735" i="11"/>
  <c r="R863" i="11"/>
  <c r="R991" i="11"/>
  <c r="R1119" i="11"/>
  <c r="R1247" i="11"/>
  <c r="R1375" i="11"/>
  <c r="R1503" i="11"/>
  <c r="R1631" i="11"/>
  <c r="R1759" i="11"/>
  <c r="R1887" i="11"/>
  <c r="R2015" i="11"/>
  <c r="R2143" i="11"/>
  <c r="R2271" i="11"/>
  <c r="R2399" i="11"/>
  <c r="R2527" i="11"/>
  <c r="R2655" i="11"/>
  <c r="R2783" i="11"/>
  <c r="R2911" i="11"/>
  <c r="R3039" i="11"/>
  <c r="R3167" i="11"/>
  <c r="R3295" i="11"/>
  <c r="R3423" i="11"/>
  <c r="R3551" i="11"/>
  <c r="R3679" i="11"/>
  <c r="R3807" i="11"/>
  <c r="R3935" i="11"/>
  <c r="R4063" i="11"/>
  <c r="R4191" i="11"/>
  <c r="R4319" i="11"/>
  <c r="R4447" i="11"/>
  <c r="R4575" i="11"/>
  <c r="R4703" i="11"/>
  <c r="R4831" i="11"/>
  <c r="R4959" i="11"/>
  <c r="R5087" i="11"/>
  <c r="R5215" i="11"/>
  <c r="R5343" i="11"/>
  <c r="R5471" i="11"/>
  <c r="R5599" i="11"/>
  <c r="R5727" i="11"/>
  <c r="R5855" i="11"/>
  <c r="R5983" i="11"/>
  <c r="R6111" i="11"/>
  <c r="R6239" i="11"/>
  <c r="R6367" i="11"/>
  <c r="R6495" i="11"/>
  <c r="R6623" i="11"/>
  <c r="R6751" i="11"/>
  <c r="R6879" i="11"/>
  <c r="R7007" i="11"/>
  <c r="R7135" i="11"/>
  <c r="R7263" i="11"/>
  <c r="R7391" i="11"/>
  <c r="R7519" i="11"/>
  <c r="R7647" i="11"/>
  <c r="R7775" i="11"/>
  <c r="R7903" i="11"/>
  <c r="R8031" i="11"/>
  <c r="R80" i="11"/>
  <c r="R208" i="11"/>
  <c r="R336" i="11"/>
  <c r="R464" i="11"/>
  <c r="R592" i="11"/>
  <c r="R720" i="11"/>
  <c r="R848" i="11"/>
  <c r="R976" i="11"/>
  <c r="R1104" i="11"/>
  <c r="R1232" i="11"/>
  <c r="R1360" i="11"/>
  <c r="R1488" i="11"/>
  <c r="R1616" i="11"/>
  <c r="R1744" i="11"/>
  <c r="R1872" i="11"/>
  <c r="R2000" i="11"/>
  <c r="R2128" i="11"/>
  <c r="R2256" i="11"/>
  <c r="R2384" i="11"/>
  <c r="R2512" i="11"/>
  <c r="R2640" i="11"/>
  <c r="R2768" i="11"/>
  <c r="R2896" i="11"/>
  <c r="R3024" i="11"/>
  <c r="R3152" i="11"/>
  <c r="R3280" i="11"/>
  <c r="R3408" i="11"/>
  <c r="R3536" i="11"/>
  <c r="R3664" i="11"/>
  <c r="R3792" i="11"/>
  <c r="R3920" i="11"/>
  <c r="R4048" i="11"/>
  <c r="R4176" i="11"/>
  <c r="R4304" i="11"/>
  <c r="R4432" i="11"/>
  <c r="R4560" i="11"/>
  <c r="R4688" i="11"/>
  <c r="R4816" i="11"/>
  <c r="R4944" i="11"/>
  <c r="R5072" i="11"/>
  <c r="R5200" i="11"/>
  <c r="R5328" i="11"/>
  <c r="R5456" i="11"/>
  <c r="R5584" i="11"/>
  <c r="R5712" i="11"/>
  <c r="R5840" i="11"/>
  <c r="R5968" i="11"/>
  <c r="R6096" i="11"/>
  <c r="R6224" i="11"/>
  <c r="R6352" i="11"/>
  <c r="R6480" i="11"/>
  <c r="R6608" i="11"/>
  <c r="R6736" i="11"/>
  <c r="R6864" i="11"/>
  <c r="R6992" i="11"/>
  <c r="R7120" i="11"/>
  <c r="R7248" i="11"/>
  <c r="R7376" i="11"/>
  <c r="R7504" i="11"/>
  <c r="R7632" i="11"/>
  <c r="R7760" i="11"/>
  <c r="R7888" i="11"/>
  <c r="R8016" i="11"/>
  <c r="R8144" i="11"/>
  <c r="R113" i="11"/>
  <c r="R241" i="11"/>
  <c r="R369" i="11"/>
  <c r="R497" i="11"/>
  <c r="R625" i="11"/>
  <c r="R753" i="11"/>
  <c r="R881" i="11"/>
  <c r="R1009" i="11"/>
  <c r="R1137" i="11"/>
  <c r="R1265" i="11"/>
  <c r="R1393" i="11"/>
  <c r="R1521" i="11"/>
  <c r="R1649" i="11"/>
  <c r="R1777" i="11"/>
  <c r="R1905" i="11"/>
  <c r="R2033" i="11"/>
  <c r="R2161" i="11"/>
  <c r="R2289" i="11"/>
  <c r="R2417" i="11"/>
  <c r="R2545" i="11"/>
  <c r="R2673" i="11"/>
  <c r="R2801" i="11"/>
  <c r="R2929" i="11"/>
  <c r="R3057" i="11"/>
  <c r="R3185" i="11"/>
  <c r="R3313" i="11"/>
  <c r="R3441" i="11"/>
  <c r="R3569" i="11"/>
  <c r="R3697" i="11"/>
  <c r="R3825" i="11"/>
  <c r="R3953" i="11"/>
  <c r="R4081" i="11"/>
  <c r="R4209" i="11"/>
  <c r="R4337" i="11"/>
  <c r="R4465" i="11"/>
  <c r="R4593" i="11"/>
  <c r="R4721" i="11"/>
  <c r="R4849" i="11"/>
  <c r="R4977" i="11"/>
  <c r="R5105" i="11"/>
  <c r="R5233" i="11"/>
  <c r="R5361" i="11"/>
  <c r="R5489" i="11"/>
  <c r="R5617" i="11"/>
  <c r="R5745" i="11"/>
  <c r="R5873" i="11"/>
  <c r="R6001" i="11"/>
  <c r="R6129" i="11"/>
  <c r="R6257" i="11"/>
  <c r="R6385" i="11"/>
  <c r="R6513" i="11"/>
  <c r="R6641" i="11"/>
  <c r="R6769" i="11"/>
  <c r="R6897" i="11"/>
  <c r="R130" i="11"/>
  <c r="R380" i="11"/>
  <c r="R508" i="11"/>
  <c r="R636" i="11"/>
  <c r="R764" i="11"/>
  <c r="R892" i="11"/>
  <c r="R1020" i="11"/>
  <c r="R1148" i="11"/>
  <c r="R1276" i="11"/>
  <c r="R1404" i="11"/>
  <c r="R1532" i="11"/>
  <c r="R1660" i="11"/>
  <c r="R1788" i="11"/>
  <c r="R1916" i="11"/>
  <c r="R2044" i="11"/>
  <c r="R2172" i="11"/>
  <c r="R2300" i="11"/>
  <c r="R2428" i="11"/>
  <c r="R2556" i="11"/>
  <c r="R2684" i="11"/>
  <c r="R2812" i="11"/>
  <c r="R2940" i="11"/>
  <c r="R3068" i="11"/>
  <c r="R3196" i="11"/>
  <c r="R3324" i="11"/>
  <c r="R3452" i="11"/>
  <c r="R3580" i="11"/>
  <c r="R3708" i="11"/>
  <c r="R3836" i="11"/>
  <c r="R3964" i="11"/>
  <c r="R4092" i="11"/>
  <c r="R4220" i="11"/>
  <c r="R4348" i="11"/>
  <c r="R4476" i="11"/>
  <c r="R4604" i="11"/>
  <c r="R4732" i="11"/>
  <c r="R4860" i="11"/>
  <c r="R4988" i="11"/>
  <c r="R5116" i="11"/>
  <c r="R5244" i="11"/>
  <c r="R5372" i="11"/>
  <c r="R5500" i="11"/>
  <c r="R5628" i="11"/>
  <c r="R5756" i="11"/>
  <c r="R5884" i="11"/>
  <c r="R6012" i="11"/>
  <c r="R6140" i="11"/>
  <c r="R6268" i="11"/>
  <c r="R6396" i="11"/>
  <c r="R6524" i="11"/>
  <c r="R6652" i="11"/>
  <c r="R6780" i="11"/>
  <c r="R6908" i="11"/>
  <c r="R7036" i="11"/>
  <c r="R109" i="11"/>
  <c r="R237" i="11"/>
  <c r="R365" i="11"/>
  <c r="R493" i="11"/>
  <c r="R621" i="11"/>
  <c r="R749" i="11"/>
  <c r="R877" i="11"/>
  <c r="R1005" i="11"/>
  <c r="R1133" i="11"/>
  <c r="R1261" i="11"/>
  <c r="R1389" i="11"/>
  <c r="R1517" i="11"/>
  <c r="R1645" i="11"/>
  <c r="R1773" i="11"/>
  <c r="R1901" i="11"/>
  <c r="R2029" i="11"/>
  <c r="R2157" i="11"/>
  <c r="R2285" i="11"/>
  <c r="R2413" i="11"/>
  <c r="R2541" i="11"/>
  <c r="R2669" i="11"/>
  <c r="R2797" i="11"/>
  <c r="R2925" i="11"/>
  <c r="R3053" i="11"/>
  <c r="R3181" i="11"/>
  <c r="R3309" i="11"/>
  <c r="R3437" i="11"/>
  <c r="R3565" i="11"/>
  <c r="R3693" i="11"/>
  <c r="R3821" i="11"/>
  <c r="R3949" i="11"/>
  <c r="R4077" i="11"/>
  <c r="R4205" i="11"/>
  <c r="R4333" i="11"/>
  <c r="R4461" i="11"/>
  <c r="R4589" i="11"/>
  <c r="R4717" i="11"/>
  <c r="R4845" i="11"/>
  <c r="R4973" i="11"/>
  <c r="R5101" i="11"/>
  <c r="R5229" i="11"/>
  <c r="R5357" i="11"/>
  <c r="R5485" i="11"/>
  <c r="R5613" i="11"/>
  <c r="R5741" i="11"/>
  <c r="R5869" i="11"/>
  <c r="R5997" i="11"/>
  <c r="R6125" i="11"/>
  <c r="R6253" i="11"/>
  <c r="R6381" i="11"/>
  <c r="R6509" i="11"/>
  <c r="R6637" i="11"/>
  <c r="R6765" i="11"/>
  <c r="R6893" i="11"/>
  <c r="R7021" i="11"/>
  <c r="R7149" i="11"/>
  <c r="R7277" i="11"/>
  <c r="R7405" i="11"/>
  <c r="R7533" i="11"/>
  <c r="R7661" i="11"/>
  <c r="R126" i="11"/>
  <c r="R254" i="11"/>
  <c r="R382" i="11"/>
  <c r="R510" i="11"/>
  <c r="R638" i="11"/>
  <c r="R766" i="11"/>
  <c r="R894" i="11"/>
  <c r="R1022" i="11"/>
  <c r="R1150" i="11"/>
  <c r="R1278" i="11"/>
  <c r="R1406" i="11"/>
  <c r="R1534" i="11"/>
  <c r="R1662" i="11"/>
  <c r="R1790" i="11"/>
  <c r="R1918" i="11"/>
  <c r="R2046" i="11"/>
  <c r="R2174" i="11"/>
  <c r="R2302" i="11"/>
  <c r="R2430" i="11"/>
  <c r="R2558" i="11"/>
  <c r="R2686" i="11"/>
  <c r="R2814" i="11"/>
  <c r="R2942" i="11"/>
  <c r="R3070" i="11"/>
  <c r="R3198" i="11"/>
  <c r="R3326" i="11"/>
  <c r="R3454" i="11"/>
  <c r="R3582" i="11"/>
  <c r="R3710" i="11"/>
  <c r="R3838" i="11"/>
  <c r="R3966" i="11"/>
  <c r="R4094" i="11"/>
  <c r="R4222" i="11"/>
  <c r="R4350" i="11"/>
  <c r="R4478" i="11"/>
  <c r="R4606" i="11"/>
  <c r="R4734" i="11"/>
  <c r="R4862" i="11"/>
  <c r="R4990" i="11"/>
  <c r="R5118" i="11"/>
  <c r="R5246" i="11"/>
  <c r="R5374" i="11"/>
  <c r="R5502" i="11"/>
  <c r="R5630" i="11"/>
  <c r="R5758" i="11"/>
  <c r="R5886" i="11"/>
  <c r="R6014" i="11"/>
  <c r="R6142" i="11"/>
  <c r="R6270" i="11"/>
  <c r="R6398" i="11"/>
  <c r="R6526" i="11"/>
  <c r="R6654" i="11"/>
  <c r="R6782" i="11"/>
  <c r="R6910" i="11"/>
  <c r="R7038" i="11"/>
  <c r="R7166" i="11"/>
  <c r="R7294" i="11"/>
  <c r="R7422" i="11"/>
  <c r="R7550" i="11"/>
  <c r="R7678" i="11"/>
  <c r="R7806" i="11"/>
  <c r="R7934" i="11"/>
  <c r="R8062" i="11"/>
  <c r="R8190" i="11"/>
  <c r="R8318" i="11"/>
  <c r="R111" i="11"/>
  <c r="R239" i="11"/>
  <c r="R367" i="11"/>
  <c r="R495" i="11"/>
  <c r="R623" i="11"/>
  <c r="R751" i="11"/>
  <c r="R879" i="11"/>
  <c r="R1007" i="11"/>
  <c r="R1135" i="11"/>
  <c r="R1263" i="11"/>
  <c r="R1391" i="11"/>
  <c r="R1519" i="11"/>
  <c r="R1647" i="11"/>
  <c r="R1775" i="11"/>
  <c r="R1903" i="11"/>
  <c r="R2031" i="11"/>
  <c r="R2159" i="11"/>
  <c r="R2287" i="11"/>
  <c r="R2415" i="11"/>
  <c r="R2543" i="11"/>
  <c r="R2671" i="11"/>
  <c r="R2799" i="11"/>
  <c r="R2927" i="11"/>
  <c r="R3055" i="11"/>
  <c r="R3183" i="11"/>
  <c r="R3311" i="11"/>
  <c r="R3439" i="11"/>
  <c r="R3567" i="11"/>
  <c r="R3695" i="11"/>
  <c r="R3823" i="11"/>
  <c r="R3951" i="11"/>
  <c r="R4079" i="11"/>
  <c r="R4207" i="11"/>
  <c r="R4335" i="11"/>
  <c r="R4463" i="11"/>
  <c r="R4591" i="11"/>
  <c r="R4719" i="11"/>
  <c r="R4847" i="11"/>
  <c r="R4975" i="11"/>
  <c r="R5103" i="11"/>
  <c r="R5231" i="11"/>
  <c r="R5359" i="11"/>
  <c r="R5487" i="11"/>
  <c r="R5615" i="11"/>
  <c r="R5743" i="11"/>
  <c r="R5871" i="11"/>
  <c r="R5999" i="11"/>
  <c r="R6127" i="11"/>
  <c r="R6255" i="11"/>
  <c r="R6383" i="11"/>
  <c r="R6511" i="11"/>
  <c r="R6639" i="11"/>
  <c r="R6767" i="11"/>
  <c r="R6895" i="11"/>
  <c r="R7023" i="11"/>
  <c r="R7151" i="11"/>
  <c r="R7279" i="11"/>
  <c r="R7407" i="11"/>
  <c r="R7535" i="11"/>
  <c r="R7663" i="11"/>
  <c r="R7791" i="11"/>
  <c r="R7919" i="11"/>
  <c r="R8047" i="11"/>
  <c r="R96" i="11"/>
  <c r="R224" i="11"/>
  <c r="R352" i="11"/>
  <c r="R480" i="11"/>
  <c r="R608" i="11"/>
  <c r="R736" i="11"/>
  <c r="R864" i="11"/>
  <c r="R992" i="11"/>
  <c r="R1120" i="11"/>
  <c r="R1248" i="11"/>
  <c r="R1376" i="11"/>
  <c r="R1504" i="11"/>
  <c r="R1632" i="11"/>
  <c r="R1760" i="11"/>
  <c r="R1888" i="11"/>
  <c r="R2016" i="11"/>
  <c r="R2144" i="11"/>
  <c r="R2272" i="11"/>
  <c r="R2400" i="11"/>
  <c r="R2528" i="11"/>
  <c r="R2656" i="11"/>
  <c r="R2784" i="11"/>
  <c r="R2912" i="11"/>
  <c r="R3040" i="11"/>
  <c r="R3168" i="11"/>
  <c r="R3296" i="11"/>
  <c r="R3424" i="11"/>
  <c r="R3552" i="11"/>
  <c r="R3680" i="11"/>
  <c r="R3808" i="11"/>
  <c r="R3936" i="11"/>
  <c r="R4064" i="11"/>
  <c r="R4192" i="11"/>
  <c r="R4320" i="11"/>
  <c r="R4448" i="11"/>
  <c r="R4576" i="11"/>
  <c r="R4704" i="11"/>
  <c r="R4832" i="11"/>
  <c r="R4960" i="11"/>
  <c r="R5088" i="11"/>
  <c r="R5216" i="11"/>
  <c r="R5344" i="11"/>
  <c r="R5472" i="11"/>
  <c r="R5600" i="11"/>
  <c r="R5728" i="11"/>
  <c r="R5856" i="11"/>
  <c r="R5984" i="11"/>
  <c r="R6112" i="11"/>
  <c r="R6240" i="11"/>
  <c r="R6368" i="11"/>
  <c r="R6496" i="11"/>
  <c r="R6624" i="11"/>
  <c r="R6752" i="11"/>
  <c r="R6880" i="11"/>
  <c r="R7008" i="11"/>
  <c r="R7136" i="11"/>
  <c r="R7264" i="11"/>
  <c r="R7392" i="11"/>
  <c r="R7520" i="11"/>
  <c r="R7648" i="11"/>
  <c r="R7776" i="11"/>
  <c r="R7904" i="11"/>
  <c r="R8032" i="11"/>
  <c r="R8160" i="11"/>
  <c r="R129" i="11"/>
  <c r="R257" i="11"/>
  <c r="R385" i="11"/>
  <c r="R513" i="11"/>
  <c r="R641" i="11"/>
  <c r="R769" i="11"/>
  <c r="R897" i="11"/>
  <c r="R1025" i="11"/>
  <c r="R1153" i="11"/>
  <c r="R1281" i="11"/>
  <c r="R1409" i="11"/>
  <c r="R1537" i="11"/>
  <c r="R1665" i="11"/>
  <c r="R1793" i="11"/>
  <c r="R1921" i="11"/>
  <c r="R2049" i="11"/>
  <c r="R2177" i="11"/>
  <c r="R2699" i="11"/>
  <c r="R2827" i="11"/>
  <c r="R2955" i="11"/>
  <c r="R3083" i="11"/>
  <c r="R3211" i="11"/>
  <c r="R3339" i="11"/>
  <c r="R3467" i="11"/>
  <c r="R3595" i="11"/>
  <c r="R3723" i="11"/>
  <c r="R3851" i="11"/>
  <c r="R3979" i="11"/>
  <c r="R4107" i="11"/>
  <c r="R4235" i="11"/>
  <c r="R4363" i="11"/>
  <c r="R4491" i="11"/>
  <c r="R4619" i="11"/>
  <c r="R4747" i="11"/>
  <c r="R4875" i="11"/>
  <c r="R5003" i="11"/>
  <c r="R5131" i="11"/>
  <c r="R5259" i="11"/>
  <c r="R5387" i="11"/>
  <c r="R5515" i="11"/>
  <c r="R5643" i="11"/>
  <c r="R5771" i="11"/>
  <c r="R5899" i="11"/>
  <c r="R6027" i="11"/>
  <c r="R6155" i="11"/>
  <c r="R6283" i="11"/>
  <c r="R6411" i="11"/>
  <c r="R6539" i="11"/>
  <c r="R6667" i="11"/>
  <c r="R6795" i="11"/>
  <c r="R6923" i="11"/>
  <c r="R7051" i="11"/>
  <c r="R7179" i="11"/>
  <c r="R7307" i="11"/>
  <c r="R7435" i="11"/>
  <c r="R7563" i="11"/>
  <c r="R7691" i="11"/>
  <c r="R7819" i="11"/>
  <c r="R7947" i="11"/>
  <c r="R8075" i="11"/>
  <c r="R8203" i="11"/>
  <c r="R8331" i="11"/>
  <c r="R8459" i="11"/>
  <c r="R8587" i="11"/>
  <c r="R140" i="11"/>
  <c r="R268" i="11"/>
  <c r="R396" i="11"/>
  <c r="R524" i="11"/>
  <c r="R652" i="11"/>
  <c r="R780" i="11"/>
  <c r="R908" i="11"/>
  <c r="R1036" i="11"/>
  <c r="R1164" i="11"/>
  <c r="R1292" i="11"/>
  <c r="R1420" i="11"/>
  <c r="R1548" i="11"/>
  <c r="R1676" i="11"/>
  <c r="R1804" i="11"/>
  <c r="R1932" i="11"/>
  <c r="R2060" i="11"/>
  <c r="R2188" i="11"/>
  <c r="R2316" i="11"/>
  <c r="R2444" i="11"/>
  <c r="R2572" i="11"/>
  <c r="R2700" i="11"/>
  <c r="R2828" i="11"/>
  <c r="R2956" i="11"/>
  <c r="R3084" i="11"/>
  <c r="R3212" i="11"/>
  <c r="R3340" i="11"/>
  <c r="R3468" i="11"/>
  <c r="R3596" i="11"/>
  <c r="R3724" i="11"/>
  <c r="R3852" i="11"/>
  <c r="R3980" i="11"/>
  <c r="R4108" i="11"/>
  <c r="R4236" i="11"/>
  <c r="R4364" i="11"/>
  <c r="R4492" i="11"/>
  <c r="R4620" i="11"/>
  <c r="R4748" i="11"/>
  <c r="R4876" i="11"/>
  <c r="R5004" i="11"/>
  <c r="R5132" i="11"/>
  <c r="R5260" i="11"/>
  <c r="R5388" i="11"/>
  <c r="R5516" i="11"/>
  <c r="R5644" i="11"/>
  <c r="R5772" i="11"/>
  <c r="R5900" i="11"/>
  <c r="R6028" i="11"/>
  <c r="R6156" i="11"/>
  <c r="R6284" i="11"/>
  <c r="R6412" i="11"/>
  <c r="R6540" i="11"/>
  <c r="R6668" i="11"/>
  <c r="R6796" i="11"/>
  <c r="R6924" i="11"/>
  <c r="R7052" i="11"/>
  <c r="R125" i="11"/>
  <c r="R253" i="11"/>
  <c r="R381" i="11"/>
  <c r="R509" i="11"/>
  <c r="R637" i="11"/>
  <c r="R765" i="11"/>
  <c r="R893" i="11"/>
  <c r="R1021" i="11"/>
  <c r="R1149" i="11"/>
  <c r="R1277" i="11"/>
  <c r="R1405" i="11"/>
  <c r="R1533" i="11"/>
  <c r="R1661" i="11"/>
  <c r="R1789" i="11"/>
  <c r="R1917" i="11"/>
  <c r="R2045" i="11"/>
  <c r="R2173" i="11"/>
  <c r="R2301" i="11"/>
  <c r="R2429" i="11"/>
  <c r="R2557" i="11"/>
  <c r="R2685" i="11"/>
  <c r="R2813" i="11"/>
  <c r="R2941" i="11"/>
  <c r="R3069" i="11"/>
  <c r="R3197" i="11"/>
  <c r="R3325" i="11"/>
  <c r="R3453" i="11"/>
  <c r="R3581" i="11"/>
  <c r="R3709" i="11"/>
  <c r="R3837" i="11"/>
  <c r="R3965" i="11"/>
  <c r="R4093" i="11"/>
  <c r="R4221" i="11"/>
  <c r="R4349" i="11"/>
  <c r="R4477" i="11"/>
  <c r="R4605" i="11"/>
  <c r="R4733" i="11"/>
  <c r="R4861" i="11"/>
  <c r="R4989" i="11"/>
  <c r="R5117" i="11"/>
  <c r="R5245" i="11"/>
  <c r="R5373" i="11"/>
  <c r="R5501" i="11"/>
  <c r="R5629" i="11"/>
  <c r="R5757" i="11"/>
  <c r="R5885" i="11"/>
  <c r="R6013" i="11"/>
  <c r="R6141" i="11"/>
  <c r="R6269" i="11"/>
  <c r="R6397" i="11"/>
  <c r="R6525" i="11"/>
  <c r="R6653" i="11"/>
  <c r="R6781" i="11"/>
  <c r="R6909" i="11"/>
  <c r="R7037" i="11"/>
  <c r="R7165" i="11"/>
  <c r="R7293" i="11"/>
  <c r="R7421" i="11"/>
  <c r="R7549" i="11"/>
  <c r="R7677" i="11"/>
  <c r="R142" i="11"/>
  <c r="R270" i="11"/>
  <c r="R398" i="11"/>
  <c r="R526" i="11"/>
  <c r="R654" i="11"/>
  <c r="R782" i="11"/>
  <c r="R910" i="11"/>
  <c r="R1038" i="11"/>
  <c r="R1166" i="11"/>
  <c r="R1294" i="11"/>
  <c r="R1422" i="11"/>
  <c r="R1550" i="11"/>
  <c r="R1678" i="11"/>
  <c r="R1806" i="11"/>
  <c r="R1934" i="11"/>
  <c r="R2062" i="11"/>
  <c r="R2190" i="11"/>
  <c r="R2318" i="11"/>
  <c r="R2446" i="11"/>
  <c r="R2574" i="11"/>
  <c r="R2702" i="11"/>
  <c r="R2830" i="11"/>
  <c r="R2958" i="11"/>
  <c r="R3086" i="11"/>
  <c r="R3214" i="11"/>
  <c r="R3342" i="11"/>
  <c r="R3470" i="11"/>
  <c r="R3598" i="11"/>
  <c r="R3726" i="11"/>
  <c r="R3854" i="11"/>
  <c r="R3982" i="11"/>
  <c r="R4110" i="11"/>
  <c r="R4238" i="11"/>
  <c r="R4366" i="11"/>
  <c r="R4494" i="11"/>
  <c r="R4622" i="11"/>
  <c r="R4750" i="11"/>
  <c r="R4878" i="11"/>
  <c r="R5006" i="11"/>
  <c r="R5134" i="11"/>
  <c r="R5262" i="11"/>
  <c r="R5390" i="11"/>
  <c r="R5518" i="11"/>
  <c r="R5646" i="11"/>
  <c r="R5774" i="11"/>
  <c r="R5902" i="11"/>
  <c r="R6030" i="11"/>
  <c r="R6158" i="11"/>
  <c r="R6286" i="11"/>
  <c r="R6414" i="11"/>
  <c r="R6542" i="11"/>
  <c r="R6670" i="11"/>
  <c r="R6798" i="11"/>
  <c r="R6926" i="11"/>
  <c r="R7054" i="11"/>
  <c r="R7182" i="11"/>
  <c r="R7310" i="11"/>
  <c r="R7438" i="11"/>
  <c r="R7566" i="11"/>
  <c r="R7694" i="11"/>
  <c r="R7822" i="11"/>
  <c r="R7950" i="11"/>
  <c r="R8078" i="11"/>
  <c r="R8206" i="11"/>
  <c r="R8334" i="11"/>
  <c r="R127" i="11"/>
  <c r="R255" i="11"/>
  <c r="R383" i="11"/>
  <c r="R511" i="11"/>
  <c r="R639" i="11"/>
  <c r="R767" i="11"/>
  <c r="R895" i="11"/>
  <c r="R1023" i="11"/>
  <c r="R1151" i="11"/>
  <c r="R1279" i="11"/>
  <c r="R1407" i="11"/>
  <c r="R1535" i="11"/>
  <c r="R1663" i="11"/>
  <c r="R1791" i="11"/>
  <c r="R1919" i="11"/>
  <c r="R2047" i="11"/>
  <c r="R2175" i="11"/>
  <c r="R2303" i="11"/>
  <c r="R2431" i="11"/>
  <c r="R2559" i="11"/>
  <c r="R2687" i="11"/>
  <c r="R2815" i="11"/>
  <c r="R2943" i="11"/>
  <c r="R3071" i="11"/>
  <c r="R3199" i="11"/>
  <c r="R3327" i="11"/>
  <c r="R3455" i="11"/>
  <c r="R3583" i="11"/>
  <c r="R3711" i="11"/>
  <c r="R3839" i="11"/>
  <c r="R3967" i="11"/>
  <c r="R4095" i="11"/>
  <c r="R4223" i="11"/>
  <c r="R4351" i="11"/>
  <c r="R4479" i="11"/>
  <c r="R4607" i="11"/>
  <c r="R4735" i="11"/>
  <c r="R4863" i="11"/>
  <c r="R4991" i="11"/>
  <c r="R5119" i="11"/>
  <c r="R5247" i="11"/>
  <c r="R5375" i="11"/>
  <c r="R5503" i="11"/>
  <c r="R5631" i="11"/>
  <c r="R5759" i="11"/>
  <c r="R5887" i="11"/>
  <c r="R6015" i="11"/>
  <c r="R6143" i="11"/>
  <c r="R6271" i="11"/>
  <c r="R6399" i="11"/>
  <c r="R6527" i="11"/>
  <c r="R6655" i="11"/>
  <c r="R6783" i="11"/>
  <c r="R6911" i="11"/>
  <c r="R7039" i="11"/>
  <c r="R7167" i="11"/>
  <c r="R7295" i="11"/>
  <c r="R7423" i="11"/>
  <c r="R7551" i="11"/>
  <c r="R7679" i="11"/>
  <c r="R7807" i="11"/>
  <c r="R7935" i="11"/>
  <c r="R8063" i="11"/>
  <c r="R112" i="11"/>
  <c r="R240" i="11"/>
  <c r="R368" i="11"/>
  <c r="R496" i="11"/>
  <c r="R624" i="11"/>
  <c r="R752" i="11"/>
  <c r="R880" i="11"/>
  <c r="R1008" i="11"/>
  <c r="R1136" i="11"/>
  <c r="R1264" i="11"/>
  <c r="R1392" i="11"/>
  <c r="R1520" i="11"/>
  <c r="R1648" i="11"/>
  <c r="R1776" i="11"/>
  <c r="R1904" i="11"/>
  <c r="R2032" i="11"/>
  <c r="R2160" i="11"/>
  <c r="R2288" i="11"/>
  <c r="R2416" i="11"/>
  <c r="R2544" i="11"/>
  <c r="R2672" i="11"/>
  <c r="R2800" i="11"/>
  <c r="R2928" i="11"/>
  <c r="R3056" i="11"/>
  <c r="R3184" i="11"/>
  <c r="R3312" i="11"/>
  <c r="R3440" i="11"/>
  <c r="R3568" i="11"/>
  <c r="R3696" i="11"/>
  <c r="R3824" i="11"/>
  <c r="R3952" i="11"/>
  <c r="R4080" i="11"/>
  <c r="R4208" i="11"/>
  <c r="R4336" i="11"/>
  <c r="R2573" i="11"/>
  <c r="R2701" i="11"/>
  <c r="R2829" i="11"/>
  <c r="R2957" i="11"/>
  <c r="R3085" i="11"/>
  <c r="R3213" i="11"/>
  <c r="R3341" i="11"/>
  <c r="R3469" i="11"/>
  <c r="R3597" i="11"/>
  <c r="R3725" i="11"/>
  <c r="R3853" i="11"/>
  <c r="R3981" i="11"/>
  <c r="R4109" i="11"/>
  <c r="R4237" i="11"/>
  <c r="R4365" i="11"/>
  <c r="R4493" i="11"/>
  <c r="R4621" i="11"/>
  <c r="R4749" i="11"/>
  <c r="R4877" i="11"/>
  <c r="R5005" i="11"/>
  <c r="R5133" i="11"/>
  <c r="R5261" i="11"/>
  <c r="R5389" i="11"/>
  <c r="R5517" i="11"/>
  <c r="R5645" i="11"/>
  <c r="R5773" i="11"/>
  <c r="R5901" i="11"/>
  <c r="R6029" i="11"/>
  <c r="R6157" i="11"/>
  <c r="R6285" i="11"/>
  <c r="R6413" i="11"/>
  <c r="R6541" i="11"/>
  <c r="R6669" i="11"/>
  <c r="R6797" i="11"/>
  <c r="R6925" i="11"/>
  <c r="R7053" i="11"/>
  <c r="R7181" i="11"/>
  <c r="R7309" i="11"/>
  <c r="R7437" i="11"/>
  <c r="R7565" i="11"/>
  <c r="R7693" i="11"/>
  <c r="R158" i="11"/>
  <c r="R286" i="11"/>
  <c r="R414" i="11"/>
  <c r="R542" i="11"/>
  <c r="R670" i="11"/>
  <c r="R798" i="11"/>
  <c r="R926" i="11"/>
  <c r="R1054" i="11"/>
  <c r="R1182" i="11"/>
  <c r="R1310" i="11"/>
  <c r="R1438" i="11"/>
  <c r="R1566" i="11"/>
  <c r="R1694" i="11"/>
  <c r="R1822" i="11"/>
  <c r="R1950" i="11"/>
  <c r="R2078" i="11"/>
  <c r="R2206" i="11"/>
  <c r="R2334" i="11"/>
  <c r="R2462" i="11"/>
  <c r="R2590" i="11"/>
  <c r="R2718" i="11"/>
  <c r="R2846" i="11"/>
  <c r="R2974" i="11"/>
  <c r="R3102" i="11"/>
  <c r="R3230" i="11"/>
  <c r="R3358" i="11"/>
  <c r="R3486" i="11"/>
  <c r="R3614" i="11"/>
  <c r="R3742" i="11"/>
  <c r="R3870" i="11"/>
  <c r="R3998" i="11"/>
  <c r="R4126" i="11"/>
  <c r="R4254" i="11"/>
  <c r="R4382" i="11"/>
  <c r="R4510" i="11"/>
  <c r="R4638" i="11"/>
  <c r="R4766" i="11"/>
  <c r="R4894" i="11"/>
  <c r="R5022" i="11"/>
  <c r="R5150" i="11"/>
  <c r="R5278" i="11"/>
  <c r="R5406" i="11"/>
  <c r="R5534" i="11"/>
  <c r="R5662" i="11"/>
  <c r="R5790" i="11"/>
  <c r="R5918" i="11"/>
  <c r="R6046" i="11"/>
  <c r="R6174" i="11"/>
  <c r="R6302" i="11"/>
  <c r="R6430" i="11"/>
  <c r="R6558" i="11"/>
  <c r="R6686" i="11"/>
  <c r="R6814" i="11"/>
  <c r="R6942" i="11"/>
  <c r="R7070" i="11"/>
  <c r="R7198" i="11"/>
  <c r="R7326" i="11"/>
  <c r="R7454" i="11"/>
  <c r="R7582" i="11"/>
  <c r="R7710" i="11"/>
  <c r="R7838" i="11"/>
  <c r="R7966" i="11"/>
  <c r="R8094" i="11"/>
  <c r="R8222" i="11"/>
  <c r="R8350" i="11"/>
  <c r="R143" i="11"/>
  <c r="R271" i="11"/>
  <c r="R399" i="11"/>
  <c r="R527" i="11"/>
  <c r="R655" i="11"/>
  <c r="R783" i="11"/>
  <c r="R911" i="11"/>
  <c r="R1039" i="11"/>
  <c r="R1167" i="11"/>
  <c r="R1295" i="11"/>
  <c r="R1423" i="11"/>
  <c r="R1551" i="11"/>
  <c r="R1679" i="11"/>
  <c r="R1807" i="11"/>
  <c r="R1935" i="11"/>
  <c r="R2063" i="11"/>
  <c r="R2191" i="11"/>
  <c r="R2319" i="11"/>
  <c r="R2447" i="11"/>
  <c r="R2575" i="11"/>
  <c r="R2703" i="11"/>
  <c r="R2831" i="11"/>
  <c r="R2959" i="11"/>
  <c r="R3087" i="11"/>
  <c r="R3215" i="11"/>
  <c r="R3343" i="11"/>
  <c r="R3471" i="11"/>
  <c r="R3599" i="11"/>
  <c r="R3727" i="11"/>
  <c r="R3855" i="11"/>
  <c r="R3983" i="11"/>
  <c r="R4111" i="11"/>
  <c r="R4239" i="11"/>
  <c r="R4367" i="11"/>
  <c r="R4495" i="11"/>
  <c r="R4623" i="11"/>
  <c r="R4751" i="11"/>
  <c r="R4879" i="11"/>
  <c r="R5007" i="11"/>
  <c r="R5135" i="11"/>
  <c r="R5263" i="11"/>
  <c r="R5391" i="11"/>
  <c r="R5519" i="11"/>
  <c r="R5647" i="11"/>
  <c r="R5775" i="11"/>
  <c r="R5903" i="11"/>
  <c r="R6031" i="11"/>
  <c r="R6159" i="11"/>
  <c r="R6287" i="11"/>
  <c r="R6415" i="11"/>
  <c r="R6543" i="11"/>
  <c r="R6671" i="11"/>
  <c r="R6799" i="11"/>
  <c r="R6927" i="11"/>
  <c r="R7055" i="11"/>
  <c r="R7183" i="11"/>
  <c r="R7311" i="11"/>
  <c r="R7439" i="11"/>
  <c r="R7567" i="11"/>
  <c r="R7695" i="11"/>
  <c r="R7823" i="11"/>
  <c r="R7951" i="11"/>
  <c r="R8079" i="11"/>
  <c r="R128" i="11"/>
  <c r="R256" i="11"/>
  <c r="R384" i="11"/>
  <c r="R512" i="11"/>
  <c r="R640" i="11"/>
  <c r="R768" i="11"/>
  <c r="R896" i="11"/>
  <c r="R1024" i="11"/>
  <c r="R1152" i="11"/>
  <c r="R1280" i="11"/>
  <c r="R1408" i="11"/>
  <c r="R1536" i="11"/>
  <c r="R1664" i="11"/>
  <c r="R1792" i="11"/>
  <c r="R1920" i="11"/>
  <c r="R2048" i="11"/>
  <c r="R2176" i="11"/>
  <c r="R2304" i="11"/>
  <c r="R2432" i="11"/>
  <c r="R2560" i="11"/>
  <c r="R2688" i="11"/>
  <c r="R2816" i="11"/>
  <c r="R2944" i="11"/>
  <c r="R3072" i="11"/>
  <c r="R3200" i="11"/>
  <c r="R3328" i="11"/>
  <c r="R3456" i="11"/>
  <c r="R3584" i="11"/>
  <c r="R3712" i="11"/>
  <c r="R3840" i="11"/>
  <c r="R3968" i="11"/>
  <c r="R4096" i="11"/>
  <c r="R4224" i="11"/>
  <c r="R4352" i="11"/>
  <c r="R4480" i="11"/>
  <c r="R4608" i="11"/>
  <c r="R4736" i="11"/>
  <c r="R4864" i="11"/>
  <c r="R4992" i="11"/>
  <c r="R5120" i="11"/>
  <c r="R5248" i="11"/>
  <c r="R5376" i="11"/>
  <c r="R5504" i="11"/>
  <c r="R5632" i="11"/>
  <c r="R5760" i="11"/>
  <c r="R5888" i="11"/>
  <c r="R6016" i="11"/>
  <c r="R6144" i="11"/>
  <c r="R6272" i="11"/>
  <c r="R6400" i="11"/>
  <c r="R6528" i="11"/>
  <c r="R6656" i="11"/>
  <c r="R6784" i="11"/>
  <c r="R6912" i="11"/>
  <c r="R7040" i="11"/>
  <c r="R7168" i="11"/>
  <c r="R7296" i="11"/>
  <c r="R7424" i="11"/>
  <c r="R7552" i="11"/>
  <c r="R7680" i="11"/>
  <c r="R7808" i="11"/>
  <c r="R7936" i="11"/>
  <c r="R8064" i="11"/>
  <c r="R8192" i="11"/>
  <c r="R161" i="11"/>
  <c r="R289" i="11"/>
  <c r="R417" i="11"/>
  <c r="R545" i="11"/>
  <c r="R673" i="11"/>
  <c r="R801" i="11"/>
  <c r="R929" i="11"/>
  <c r="R1057" i="11"/>
  <c r="R1185" i="11"/>
  <c r="R1313" i="11"/>
  <c r="R1441" i="11"/>
  <c r="R1569" i="11"/>
  <c r="R1697" i="11"/>
  <c r="R1825" i="11"/>
  <c r="R1953" i="11"/>
  <c r="R2081" i="11"/>
  <c r="R2209" i="11"/>
  <c r="R2337" i="11"/>
  <c r="R2465" i="11"/>
  <c r="R2593" i="11"/>
  <c r="R2721" i="11"/>
  <c r="R2849" i="11"/>
  <c r="R2977" i="11"/>
  <c r="R3105" i="11"/>
  <c r="R3233" i="11"/>
  <c r="R3361" i="11"/>
  <c r="R3489" i="11"/>
  <c r="R3617" i="11"/>
  <c r="R3745" i="11"/>
  <c r="R3873" i="11"/>
  <c r="R4001" i="11"/>
  <c r="R4129" i="11"/>
  <c r="R4257" i="11"/>
  <c r="R4385" i="11"/>
  <c r="R4513" i="11"/>
  <c r="R4641" i="11"/>
  <c r="R4769" i="11"/>
  <c r="R4897" i="11"/>
  <c r="R2860" i="11"/>
  <c r="R2988" i="11"/>
  <c r="R3116" i="11"/>
  <c r="R3244" i="11"/>
  <c r="R3372" i="11"/>
  <c r="R3500" i="11"/>
  <c r="R3628" i="11"/>
  <c r="R3756" i="11"/>
  <c r="R3884" i="11"/>
  <c r="R4012" i="11"/>
  <c r="R4140" i="11"/>
  <c r="R4268" i="11"/>
  <c r="R4396" i="11"/>
  <c r="R4524" i="11"/>
  <c r="R4652" i="11"/>
  <c r="R4780" i="11"/>
  <c r="R4908" i="11"/>
  <c r="R5036" i="11"/>
  <c r="R5164" i="11"/>
  <c r="R5292" i="11"/>
  <c r="R5420" i="11"/>
  <c r="R5548" i="11"/>
  <c r="R5676" i="11"/>
  <c r="R5804" i="11"/>
  <c r="R5932" i="11"/>
  <c r="R6060" i="11"/>
  <c r="R6188" i="11"/>
  <c r="R6316" i="11"/>
  <c r="R6444" i="11"/>
  <c r="R6572" i="11"/>
  <c r="R6700" i="11"/>
  <c r="R6828" i="11"/>
  <c r="R6956" i="11"/>
  <c r="R7084" i="11"/>
  <c r="R157" i="11"/>
  <c r="R285" i="11"/>
  <c r="R413" i="11"/>
  <c r="R541" i="11"/>
  <c r="R669" i="11"/>
  <c r="R797" i="11"/>
  <c r="R925" i="11"/>
  <c r="R1053" i="11"/>
  <c r="R1181" i="11"/>
  <c r="R1309" i="11"/>
  <c r="R1437" i="11"/>
  <c r="R1565" i="11"/>
  <c r="R1693" i="11"/>
  <c r="R1821" i="11"/>
  <c r="R1949" i="11"/>
  <c r="R2077" i="11"/>
  <c r="R2205" i="11"/>
  <c r="R2333" i="11"/>
  <c r="R2461" i="11"/>
  <c r="R2589" i="11"/>
  <c r="R2717" i="11"/>
  <c r="R2845" i="11"/>
  <c r="R2973" i="11"/>
  <c r="R3101" i="11"/>
  <c r="R3229" i="11"/>
  <c r="R3357" i="11"/>
  <c r="R3485" i="11"/>
  <c r="R3613" i="11"/>
  <c r="R3741" i="11"/>
  <c r="R3869" i="11"/>
  <c r="R3997" i="11"/>
  <c r="R4125" i="11"/>
  <c r="R4253" i="11"/>
  <c r="R4381" i="11"/>
  <c r="R4509" i="11"/>
  <c r="R4637" i="11"/>
  <c r="R4765" i="11"/>
  <c r="R4893" i="11"/>
  <c r="R5021" i="11"/>
  <c r="R5149" i="11"/>
  <c r="R5277" i="11"/>
  <c r="R5405" i="11"/>
  <c r="R5533" i="11"/>
  <c r="R5661" i="11"/>
  <c r="R5789" i="11"/>
  <c r="R5917" i="11"/>
  <c r="R6045" i="11"/>
  <c r="R6173" i="11"/>
  <c r="R6301" i="11"/>
  <c r="R6429" i="11"/>
  <c r="R6557" i="11"/>
  <c r="R6685" i="11"/>
  <c r="R6813" i="11"/>
  <c r="R6941" i="11"/>
  <c r="R7069" i="11"/>
  <c r="R7197" i="11"/>
  <c r="R7325" i="11"/>
  <c r="R7453" i="11"/>
  <c r="R7581" i="11"/>
  <c r="R7709" i="11"/>
  <c r="R174" i="11"/>
  <c r="R302" i="11"/>
  <c r="R430" i="11"/>
  <c r="R558" i="11"/>
  <c r="R686" i="11"/>
  <c r="R814" i="11"/>
  <c r="R942" i="11"/>
  <c r="R1070" i="11"/>
  <c r="R1198" i="11"/>
  <c r="R1326" i="11"/>
  <c r="R1454" i="11"/>
  <c r="R1582" i="11"/>
  <c r="R1710" i="11"/>
  <c r="R1838" i="11"/>
  <c r="R1966" i="11"/>
  <c r="R2094" i="11"/>
  <c r="R2222" i="11"/>
  <c r="R2350" i="11"/>
  <c r="R2478" i="11"/>
  <c r="R2606" i="11"/>
  <c r="R2734" i="11"/>
  <c r="R2862" i="11"/>
  <c r="R2990" i="11"/>
  <c r="R3118" i="11"/>
  <c r="R3246" i="11"/>
  <c r="R3374" i="11"/>
  <c r="R3502" i="11"/>
  <c r="R3630" i="11"/>
  <c r="R3758" i="11"/>
  <c r="R3886" i="11"/>
  <c r="R4014" i="11"/>
  <c r="R4142" i="11"/>
  <c r="R4270" i="11"/>
  <c r="R4398" i="11"/>
  <c r="R4526" i="11"/>
  <c r="R4654" i="11"/>
  <c r="R4782" i="11"/>
  <c r="R4910" i="11"/>
  <c r="R5038" i="11"/>
  <c r="R5166" i="11"/>
  <c r="R5294" i="11"/>
  <c r="R5422" i="11"/>
  <c r="R5550" i="11"/>
  <c r="R5678" i="11"/>
  <c r="R5806" i="11"/>
  <c r="R5934" i="11"/>
  <c r="R6062" i="11"/>
  <c r="R6190" i="11"/>
  <c r="R6318" i="11"/>
  <c r="R6446" i="11"/>
  <c r="R6574" i="11"/>
  <c r="R6702" i="11"/>
  <c r="R6830" i="11"/>
  <c r="R6958" i="11"/>
  <c r="R7086" i="11"/>
  <c r="R7214" i="11"/>
  <c r="R7342" i="11"/>
  <c r="R7470" i="11"/>
  <c r="R7598" i="11"/>
  <c r="R7726" i="11"/>
  <c r="R7854" i="11"/>
  <c r="R7982" i="11"/>
  <c r="R8110" i="11"/>
  <c r="R8238" i="11"/>
  <c r="R8366" i="11"/>
  <c r="R159" i="11"/>
  <c r="R287" i="11"/>
  <c r="R415" i="11"/>
  <c r="R543" i="11"/>
  <c r="R671" i="11"/>
  <c r="R799" i="11"/>
  <c r="R927" i="11"/>
  <c r="R1055" i="11"/>
  <c r="R1183" i="11"/>
  <c r="R1311" i="11"/>
  <c r="R1439" i="11"/>
  <c r="R1567" i="11"/>
  <c r="R1695" i="11"/>
  <c r="R1823" i="11"/>
  <c r="R1951" i="11"/>
  <c r="R2079" i="11"/>
  <c r="R2207" i="11"/>
  <c r="R2335" i="11"/>
  <c r="R2463" i="11"/>
  <c r="R2591" i="11"/>
  <c r="R2719" i="11"/>
  <c r="R2847" i="11"/>
  <c r="R2975" i="11"/>
  <c r="R3103" i="11"/>
  <c r="R3231" i="11"/>
  <c r="R3359" i="11"/>
  <c r="R3487" i="11"/>
  <c r="R3615" i="11"/>
  <c r="R3743" i="11"/>
  <c r="R3871" i="11"/>
  <c r="R3999" i="11"/>
  <c r="R4127" i="11"/>
  <c r="R4255" i="11"/>
  <c r="R4383" i="11"/>
  <c r="R4511" i="11"/>
  <c r="R4639" i="11"/>
  <c r="R4767" i="11"/>
  <c r="R4895" i="11"/>
  <c r="R5023" i="11"/>
  <c r="R5151" i="11"/>
  <c r="R5279" i="11"/>
  <c r="R5407" i="11"/>
  <c r="R5535" i="11"/>
  <c r="R5663" i="11"/>
  <c r="R5791" i="11"/>
  <c r="R5919" i="11"/>
  <c r="R6047" i="11"/>
  <c r="R6175" i="11"/>
  <c r="R6303" i="11"/>
  <c r="R6431" i="11"/>
  <c r="R6559" i="11"/>
  <c r="R6687" i="11"/>
  <c r="R6815" i="11"/>
  <c r="R6943" i="11"/>
  <c r="R7071" i="11"/>
  <c r="R7199" i="11"/>
  <c r="R7327" i="11"/>
  <c r="R7455" i="11"/>
  <c r="R7583" i="11"/>
  <c r="R7711" i="11"/>
  <c r="R7839" i="11"/>
  <c r="R7967" i="11"/>
  <c r="R8095" i="11"/>
  <c r="R144" i="11"/>
  <c r="R272" i="11"/>
  <c r="R400" i="11"/>
  <c r="R528" i="11"/>
  <c r="R656" i="11"/>
  <c r="R784" i="11"/>
  <c r="R912" i="11"/>
  <c r="R1040" i="11"/>
  <c r="R1168" i="11"/>
  <c r="R1296" i="11"/>
  <c r="R1424" i="11"/>
  <c r="R1552" i="11"/>
  <c r="R1680" i="11"/>
  <c r="R1808" i="11"/>
  <c r="R1936" i="11"/>
  <c r="R2064" i="11"/>
  <c r="R2192" i="11"/>
  <c r="R2320" i="11"/>
  <c r="R2448" i="11"/>
  <c r="R2576" i="11"/>
  <c r="R2704" i="11"/>
  <c r="R2832" i="11"/>
  <c r="R2960" i="11"/>
  <c r="R3088" i="11"/>
  <c r="R3216" i="11"/>
  <c r="R3344" i="11"/>
  <c r="R3472" i="11"/>
  <c r="R3600" i="11"/>
  <c r="R3728" i="11"/>
  <c r="R3856" i="11"/>
  <c r="R3984" i="11"/>
  <c r="R4112" i="11"/>
  <c r="R4240" i="11"/>
  <c r="R4368" i="11"/>
  <c r="R4496" i="11"/>
  <c r="R4624" i="11"/>
  <c r="R4752" i="11"/>
  <c r="R4880" i="11"/>
  <c r="R5008" i="11"/>
  <c r="R5136" i="11"/>
  <c r="R5264" i="11"/>
  <c r="R5392" i="11"/>
  <c r="R5520" i="11"/>
  <c r="R5648" i="11"/>
  <c r="R5776" i="11"/>
  <c r="R5904" i="11"/>
  <c r="R6032" i="11"/>
  <c r="R6160" i="11"/>
  <c r="R6288" i="11"/>
  <c r="R6416" i="11"/>
  <c r="R6544" i="11"/>
  <c r="R6672" i="11"/>
  <c r="R6800" i="11"/>
  <c r="R6928" i="11"/>
  <c r="R7056" i="11"/>
  <c r="R7184" i="11"/>
  <c r="R7312" i="11"/>
  <c r="R7440" i="11"/>
  <c r="R7568" i="11"/>
  <c r="R7696" i="11"/>
  <c r="R7824" i="11"/>
  <c r="R7952" i="11"/>
  <c r="R8080" i="11"/>
  <c r="R8208" i="11"/>
  <c r="R177" i="11"/>
  <c r="R305" i="11"/>
  <c r="R433" i="11"/>
  <c r="R561" i="11"/>
  <c r="R689" i="11"/>
  <c r="R817" i="11"/>
  <c r="R945" i="11"/>
  <c r="R1073" i="11"/>
  <c r="R1201" i="11"/>
  <c r="R1329" i="11"/>
  <c r="R1457" i="11"/>
  <c r="R1585" i="11"/>
  <c r="R1713" i="11"/>
  <c r="R1841" i="11"/>
  <c r="R1969" i="11"/>
  <c r="R2097" i="11"/>
  <c r="R2225" i="11"/>
  <c r="R2353" i="11"/>
  <c r="R2481" i="11"/>
  <c r="R2609" i="11"/>
  <c r="R2737" i="11"/>
  <c r="R2865" i="11"/>
  <c r="R2993" i="11"/>
  <c r="R3121" i="11"/>
  <c r="R3249" i="11"/>
  <c r="R3377" i="11"/>
  <c r="R3505" i="11"/>
  <c r="R3633" i="11"/>
  <c r="R3761" i="11"/>
  <c r="R3889" i="11"/>
  <c r="R4017" i="11"/>
  <c r="R4145" i="11"/>
  <c r="R4273" i="11"/>
  <c r="R4401" i="11"/>
  <c r="R4529" i="11"/>
  <c r="R4657" i="11"/>
  <c r="R4785" i="11"/>
  <c r="R4913" i="11"/>
  <c r="R5041" i="11"/>
  <c r="R5169" i="11"/>
  <c r="R5297" i="11"/>
  <c r="R5425" i="11"/>
  <c r="R5553" i="11"/>
  <c r="R5681" i="11"/>
  <c r="R5809" i="11"/>
  <c r="R5937" i="11"/>
  <c r="R6065" i="11"/>
  <c r="R6193" i="11"/>
  <c r="R6321" i="11"/>
  <c r="R6449" i="11"/>
  <c r="R6577" i="11"/>
  <c r="R6705" i="11"/>
  <c r="R6833" i="11"/>
  <c r="R6961" i="11"/>
  <c r="R6459" i="11"/>
  <c r="R6587" i="11"/>
  <c r="R6715" i="11"/>
  <c r="R6843" i="11"/>
  <c r="R6971" i="11"/>
  <c r="R7099" i="11"/>
  <c r="R7227" i="11"/>
  <c r="R7355" i="11"/>
  <c r="R7483" i="11"/>
  <c r="R7611" i="11"/>
  <c r="R7739" i="11"/>
  <c r="R7867" i="11"/>
  <c r="R7995" i="11"/>
  <c r="R8123" i="11"/>
  <c r="R8251" i="11"/>
  <c r="R8379" i="11"/>
  <c r="R8507" i="11"/>
  <c r="R8635" i="11"/>
  <c r="R188" i="11"/>
  <c r="R316" i="11"/>
  <c r="R444" i="11"/>
  <c r="R572" i="11"/>
  <c r="R700" i="11"/>
  <c r="R828" i="11"/>
  <c r="R956" i="11"/>
  <c r="R1084" i="11"/>
  <c r="R1212" i="11"/>
  <c r="R1340" i="11"/>
  <c r="R1468" i="11"/>
  <c r="R1596" i="11"/>
  <c r="R1724" i="11"/>
  <c r="R1852" i="11"/>
  <c r="R1980" i="11"/>
  <c r="R2108" i="11"/>
  <c r="R2236" i="11"/>
  <c r="R2364" i="11"/>
  <c r="R2492" i="11"/>
  <c r="R2620" i="11"/>
  <c r="R2748" i="11"/>
  <c r="R2876" i="11"/>
  <c r="R3004" i="11"/>
  <c r="R3132" i="11"/>
  <c r="R3260" i="11"/>
  <c r="R3388" i="11"/>
  <c r="R3516" i="11"/>
  <c r="R3644" i="11"/>
  <c r="R3772" i="11"/>
  <c r="R3900" i="11"/>
  <c r="R4028" i="11"/>
  <c r="R4156" i="11"/>
  <c r="R4284" i="11"/>
  <c r="R4412" i="11"/>
  <c r="R4540" i="11"/>
  <c r="R4668" i="11"/>
  <c r="R4796" i="11"/>
  <c r="R4924" i="11"/>
  <c r="R5052" i="11"/>
  <c r="R5180" i="11"/>
  <c r="R5308" i="11"/>
  <c r="R5436" i="11"/>
  <c r="R5564" i="11"/>
  <c r="R5692" i="11"/>
  <c r="R5820" i="11"/>
  <c r="R5948" i="11"/>
  <c r="R6076" i="11"/>
  <c r="R6204" i="11"/>
  <c r="R6332" i="11"/>
  <c r="R6460" i="11"/>
  <c r="R6588" i="11"/>
  <c r="R6716" i="11"/>
  <c r="R6844" i="11"/>
  <c r="R6972" i="11"/>
  <c r="R7100" i="11"/>
  <c r="R173" i="11"/>
  <c r="R301" i="11"/>
  <c r="R429" i="11"/>
  <c r="R557" i="11"/>
  <c r="R685" i="11"/>
  <c r="R813" i="11"/>
  <c r="R941" i="11"/>
  <c r="R1069" i="11"/>
  <c r="R1197" i="11"/>
  <c r="R1325" i="11"/>
  <c r="R1453" i="11"/>
  <c r="R1581" i="11"/>
  <c r="R1709" i="11"/>
  <c r="R1837" i="11"/>
  <c r="R1965" i="11"/>
  <c r="R2093" i="11"/>
  <c r="R2221" i="11"/>
  <c r="R2349" i="11"/>
  <c r="R2477" i="11"/>
  <c r="R2605" i="11"/>
  <c r="R2733" i="11"/>
  <c r="R2861" i="11"/>
  <c r="R2989" i="11"/>
  <c r="R3117" i="11"/>
  <c r="R3245" i="11"/>
  <c r="R3373" i="11"/>
  <c r="R3501" i="11"/>
  <c r="R3629" i="11"/>
  <c r="R3757" i="11"/>
  <c r="R3885" i="11"/>
  <c r="R4013" i="11"/>
  <c r="R4141" i="11"/>
  <c r="R4269" i="11"/>
  <c r="R4397" i="11"/>
  <c r="R4525" i="11"/>
  <c r="R4653" i="11"/>
  <c r="R4781" i="11"/>
  <c r="R4909" i="11"/>
  <c r="R5037" i="11"/>
  <c r="R5165" i="11"/>
  <c r="R5293" i="11"/>
  <c r="R5421" i="11"/>
  <c r="R5549" i="11"/>
  <c r="R5677" i="11"/>
  <c r="R5805" i="11"/>
  <c r="R5933" i="11"/>
  <c r="R6061" i="11"/>
  <c r="R6189" i="11"/>
  <c r="R6317" i="11"/>
  <c r="R6445" i="11"/>
  <c r="R6573" i="11"/>
  <c r="R6701" i="11"/>
  <c r="R6829" i="11"/>
  <c r="R6957" i="11"/>
  <c r="R7085" i="11"/>
  <c r="R7213" i="11"/>
  <c r="R7341" i="11"/>
  <c r="R7469" i="11"/>
  <c r="R7597" i="11"/>
  <c r="R7725" i="11"/>
  <c r="R190" i="11"/>
  <c r="R318" i="11"/>
  <c r="R446" i="11"/>
  <c r="R574" i="11"/>
  <c r="R702" i="11"/>
  <c r="R830" i="11"/>
  <c r="R958" i="11"/>
  <c r="R1086" i="11"/>
  <c r="R1214" i="11"/>
  <c r="R1342" i="11"/>
  <c r="R1470" i="11"/>
  <c r="R1598" i="11"/>
  <c r="R1726" i="11"/>
  <c r="R1854" i="11"/>
  <c r="R1982" i="11"/>
  <c r="R2110" i="11"/>
  <c r="R2238" i="11"/>
  <c r="R2366" i="11"/>
  <c r="R2494" i="11"/>
  <c r="R2622" i="11"/>
  <c r="R2750" i="11"/>
  <c r="R2878" i="11"/>
  <c r="R3006" i="11"/>
  <c r="R3134" i="11"/>
  <c r="R3262" i="11"/>
  <c r="R3390" i="11"/>
  <c r="R3518" i="11"/>
  <c r="R3646" i="11"/>
  <c r="R3774" i="11"/>
  <c r="R3902" i="11"/>
  <c r="R4030" i="11"/>
  <c r="R4158" i="11"/>
  <c r="R4286" i="11"/>
  <c r="R4414" i="11"/>
  <c r="R4542" i="11"/>
  <c r="R4670" i="11"/>
  <c r="R4798" i="11"/>
  <c r="R4926" i="11"/>
  <c r="R5054" i="11"/>
  <c r="R5182" i="11"/>
  <c r="R5310" i="11"/>
  <c r="R5438" i="11"/>
  <c r="R5566" i="11"/>
  <c r="R5694" i="11"/>
  <c r="R5822" i="11"/>
  <c r="R5950" i="11"/>
  <c r="R6078" i="11"/>
  <c r="R6206" i="11"/>
  <c r="R6334" i="11"/>
  <c r="R6462" i="11"/>
  <c r="R6590" i="11"/>
  <c r="R6718" i="11"/>
  <c r="R6846" i="11"/>
  <c r="R6974" i="11"/>
  <c r="R7102" i="11"/>
  <c r="R7230" i="11"/>
  <c r="R7358" i="11"/>
  <c r="R7486" i="11"/>
  <c r="R7614" i="11"/>
  <c r="R7742" i="11"/>
  <c r="R7870" i="11"/>
  <c r="R7998" i="11"/>
  <c r="R8126" i="11"/>
  <c r="R8254" i="11"/>
  <c r="R8382" i="11"/>
  <c r="R175" i="11"/>
  <c r="R303" i="11"/>
  <c r="R431" i="11"/>
  <c r="R559" i="11"/>
  <c r="R687" i="11"/>
  <c r="R815" i="11"/>
  <c r="R943" i="11"/>
  <c r="R1071" i="11"/>
  <c r="R1199" i="11"/>
  <c r="R1327" i="11"/>
  <c r="R1455" i="11"/>
  <c r="R1583" i="11"/>
  <c r="R1711" i="11"/>
  <c r="R1839" i="11"/>
  <c r="R1967" i="11"/>
  <c r="R2095" i="11"/>
  <c r="R2223" i="11"/>
  <c r="R2351" i="11"/>
  <c r="R2479" i="11"/>
  <c r="R2607" i="11"/>
  <c r="R2735" i="11"/>
  <c r="R2863" i="11"/>
  <c r="R2991" i="11"/>
  <c r="R3119" i="11"/>
  <c r="R3247" i="11"/>
  <c r="R3375" i="11"/>
  <c r="R3503" i="11"/>
  <c r="R3631" i="11"/>
  <c r="R3759" i="11"/>
  <c r="R3887" i="11"/>
  <c r="R4015" i="11"/>
  <c r="R4143" i="11"/>
  <c r="R4271" i="11"/>
  <c r="R4399" i="11"/>
  <c r="R4527" i="11"/>
  <c r="R4655" i="11"/>
  <c r="R4783" i="11"/>
  <c r="R4911" i="11"/>
  <c r="R5039" i="11"/>
  <c r="R5167" i="11"/>
  <c r="R5295" i="11"/>
  <c r="R5423" i="11"/>
  <c r="R5551" i="11"/>
  <c r="R5679" i="11"/>
  <c r="R5807" i="11"/>
  <c r="R5935" i="11"/>
  <c r="R6063" i="11"/>
  <c r="R6191" i="11"/>
  <c r="R6319" i="11"/>
  <c r="R6447" i="11"/>
  <c r="R6575" i="11"/>
  <c r="R6703" i="11"/>
  <c r="R6831" i="11"/>
  <c r="R6959" i="11"/>
  <c r="R7087" i="11"/>
  <c r="R7215" i="11"/>
  <c r="R7343" i="11"/>
  <c r="R7471" i="11"/>
  <c r="R7599" i="11"/>
  <c r="R7727" i="11"/>
  <c r="R7855" i="11"/>
  <c r="R7983" i="11"/>
  <c r="R8111" i="11"/>
  <c r="R160" i="11"/>
  <c r="R288" i="11"/>
  <c r="R416" i="11"/>
  <c r="R544" i="11"/>
  <c r="R672" i="11"/>
  <c r="R800" i="11"/>
  <c r="R928" i="11"/>
  <c r="R1056" i="11"/>
  <c r="R1184" i="11"/>
  <c r="R1312" i="11"/>
  <c r="R1440" i="11"/>
  <c r="R1568" i="11"/>
  <c r="R1696" i="11"/>
  <c r="R1824" i="11"/>
  <c r="R1952" i="11"/>
  <c r="R2080" i="11"/>
  <c r="R2208" i="11"/>
  <c r="R2336" i="11"/>
  <c r="R2464" i="11"/>
  <c r="R2592" i="11"/>
  <c r="R2720" i="11"/>
  <c r="R2848" i="11"/>
  <c r="R2976" i="11"/>
  <c r="R3104" i="11"/>
  <c r="R3232" i="11"/>
  <c r="R3360" i="11"/>
  <c r="R3488" i="11"/>
  <c r="R3616" i="11"/>
  <c r="R3744" i="11"/>
  <c r="R3872" i="11"/>
  <c r="R4000" i="11"/>
  <c r="R4128" i="11"/>
  <c r="R4256" i="11"/>
  <c r="R4384" i="11"/>
  <c r="R4512" i="11"/>
  <c r="R4640" i="11"/>
  <c r="R4768" i="11"/>
  <c r="R4896" i="11"/>
  <c r="R5024" i="11"/>
  <c r="R5152" i="11"/>
  <c r="R5280" i="11"/>
  <c r="R5408" i="11"/>
  <c r="R5536" i="11"/>
  <c r="R5664" i="11"/>
  <c r="R5792" i="11"/>
  <c r="R5920" i="11"/>
  <c r="R6048" i="11"/>
  <c r="R6176" i="11"/>
  <c r="R6304" i="11"/>
  <c r="R6432" i="11"/>
  <c r="R6560" i="11"/>
  <c r="R6688" i="11"/>
  <c r="R6816" i="11"/>
  <c r="R6944" i="11"/>
  <c r="R7072" i="11"/>
  <c r="R7200" i="11"/>
  <c r="R7328" i="11"/>
  <c r="R7456" i="11"/>
  <c r="R7584" i="11"/>
  <c r="R7712" i="11"/>
  <c r="R7840" i="11"/>
  <c r="R7968" i="11"/>
  <c r="R8096" i="11"/>
  <c r="R8224" i="11"/>
  <c r="R193" i="11"/>
  <c r="R321" i="11"/>
  <c r="R449" i="11"/>
  <c r="R577" i="11"/>
  <c r="R705" i="11"/>
  <c r="R833" i="11"/>
  <c r="R961" i="11"/>
  <c r="R1089" i="11"/>
  <c r="R1217" i="11"/>
  <c r="R1345" i="11"/>
  <c r="R1473" i="11"/>
  <c r="R1601" i="11"/>
  <c r="R1729" i="11"/>
  <c r="R1857" i="11"/>
  <c r="R1985" i="11"/>
  <c r="R2113" i="11"/>
  <c r="R2218" i="11"/>
  <c r="R2346" i="11"/>
  <c r="R2474" i="11"/>
  <c r="R2602" i="11"/>
  <c r="R2730" i="11"/>
  <c r="R2858" i="11"/>
  <c r="R2986" i="11"/>
  <c r="R3114" i="11"/>
  <c r="R3242" i="11"/>
  <c r="R3370" i="11"/>
  <c r="R3498" i="11"/>
  <c r="R3626" i="11"/>
  <c r="R3754" i="11"/>
  <c r="R3882" i="11"/>
  <c r="R4010" i="11"/>
  <c r="R4138" i="11"/>
  <c r="R4266" i="11"/>
  <c r="R4394" i="11"/>
  <c r="R4522" i="11"/>
  <c r="R4650" i="11"/>
  <c r="R4778" i="11"/>
  <c r="R4906" i="11"/>
  <c r="R5034" i="11"/>
  <c r="R5162" i="11"/>
  <c r="R5290" i="11"/>
  <c r="R5418" i="11"/>
  <c r="R5546" i="11"/>
  <c r="R5674" i="11"/>
  <c r="R5802" i="11"/>
  <c r="R5930" i="11"/>
  <c r="R6058" i="11"/>
  <c r="R6186" i="11"/>
  <c r="R6314" i="11"/>
  <c r="R6442" i="11"/>
  <c r="R6570" i="11"/>
  <c r="R6698" i="11"/>
  <c r="R6826" i="11"/>
  <c r="R6954" i="11"/>
  <c r="R7082" i="11"/>
  <c r="R7210" i="11"/>
  <c r="R7338" i="11"/>
  <c r="R7466" i="11"/>
  <c r="R7594" i="11"/>
  <c r="R7722" i="11"/>
  <c r="R203" i="11"/>
  <c r="R331" i="11"/>
  <c r="R459" i="11"/>
  <c r="R587" i="11"/>
  <c r="R715" i="11"/>
  <c r="R843" i="11"/>
  <c r="R971" i="11"/>
  <c r="R1099" i="11"/>
  <c r="R1227" i="11"/>
  <c r="R1355" i="11"/>
  <c r="R1483" i="11"/>
  <c r="R1611" i="11"/>
  <c r="R1739" i="11"/>
  <c r="R1867" i="11"/>
  <c r="R1995" i="11"/>
  <c r="R2123" i="11"/>
  <c r="R2251" i="11"/>
  <c r="R2379" i="11"/>
  <c r="R2507" i="11"/>
  <c r="R2635" i="11"/>
  <c r="R2763" i="11"/>
  <c r="R2891" i="11"/>
  <c r="R3019" i="11"/>
  <c r="R3147" i="11"/>
  <c r="R3275" i="11"/>
  <c r="R3403" i="11"/>
  <c r="R3531" i="11"/>
  <c r="R3659" i="11"/>
  <c r="R3787" i="11"/>
  <c r="R3915" i="11"/>
  <c r="R4043" i="11"/>
  <c r="R4171" i="11"/>
  <c r="R4299" i="11"/>
  <c r="R4427" i="11"/>
  <c r="R4555" i="11"/>
  <c r="R4683" i="11"/>
  <c r="R4811" i="11"/>
  <c r="R4939" i="11"/>
  <c r="R5067" i="11"/>
  <c r="R5195" i="11"/>
  <c r="R5323" i="11"/>
  <c r="R5451" i="11"/>
  <c r="R5579" i="11"/>
  <c r="R5707" i="11"/>
  <c r="R5835" i="11"/>
  <c r="R5963" i="11"/>
  <c r="R6091" i="11"/>
  <c r="R6219" i="11"/>
  <c r="R6347" i="11"/>
  <c r="R6475" i="11"/>
  <c r="R6603" i="11"/>
  <c r="R6731" i="11"/>
  <c r="R6859" i="11"/>
  <c r="R6987" i="11"/>
  <c r="R7115" i="11"/>
  <c r="R7243" i="11"/>
  <c r="R7371" i="11"/>
  <c r="R7499" i="11"/>
  <c r="R7627" i="11"/>
  <c r="R7755" i="11"/>
  <c r="R7883" i="11"/>
  <c r="R8011" i="11"/>
  <c r="R8139" i="11"/>
  <c r="R8267" i="11"/>
  <c r="R8395" i="11"/>
  <c r="R8523" i="11"/>
  <c r="R76" i="11"/>
  <c r="R204" i="11"/>
  <c r="R332" i="11"/>
  <c r="R460" i="11"/>
  <c r="R588" i="11"/>
  <c r="R716" i="11"/>
  <c r="R844" i="11"/>
  <c r="R972" i="11"/>
  <c r="R1100" i="11"/>
  <c r="R1228" i="11"/>
  <c r="R1356" i="11"/>
  <c r="R1484" i="11"/>
  <c r="R1612" i="11"/>
  <c r="R1740" i="11"/>
  <c r="R1868" i="11"/>
  <c r="R1996" i="11"/>
  <c r="R2124" i="11"/>
  <c r="R2252" i="11"/>
  <c r="R2380" i="11"/>
  <c r="R2508" i="11"/>
  <c r="R2636" i="11"/>
  <c r="R2764" i="11"/>
  <c r="R2892" i="11"/>
  <c r="R3020" i="11"/>
  <c r="R3148" i="11"/>
  <c r="R3276" i="11"/>
  <c r="R3404" i="11"/>
  <c r="R3532" i="11"/>
  <c r="R3660" i="11"/>
  <c r="R3788" i="11"/>
  <c r="R3916" i="11"/>
  <c r="R4044" i="11"/>
  <c r="R4172" i="11"/>
  <c r="R4300" i="11"/>
  <c r="R4428" i="11"/>
  <c r="R4556" i="11"/>
  <c r="R4684" i="11"/>
  <c r="R4812" i="11"/>
  <c r="R4940" i="11"/>
  <c r="R5068" i="11"/>
  <c r="R5196" i="11"/>
  <c r="R5324" i="11"/>
  <c r="R5452" i="11"/>
  <c r="R5580" i="11"/>
  <c r="R5708" i="11"/>
  <c r="R5836" i="11"/>
  <c r="R5964" i="11"/>
  <c r="R6092" i="11"/>
  <c r="R6220" i="11"/>
  <c r="R6348" i="11"/>
  <c r="R6476" i="11"/>
  <c r="R6604" i="11"/>
  <c r="R6732" i="11"/>
  <c r="R6860" i="11"/>
  <c r="R6988" i="11"/>
  <c r="R7116" i="11"/>
  <c r="R189" i="11"/>
  <c r="R317" i="11"/>
  <c r="R445" i="11"/>
  <c r="R573" i="11"/>
  <c r="R701" i="11"/>
  <c r="R829" i="11"/>
  <c r="R957" i="11"/>
  <c r="R1085" i="11"/>
  <c r="R1213" i="11"/>
  <c r="R1341" i="11"/>
  <c r="R1469" i="11"/>
  <c r="R1597" i="11"/>
  <c r="R1725" i="11"/>
  <c r="R1853" i="11"/>
  <c r="R1981" i="11"/>
  <c r="R2109" i="11"/>
  <c r="R2237" i="11"/>
  <c r="R2365" i="11"/>
  <c r="R2493" i="11"/>
  <c r="R2621" i="11"/>
  <c r="R2749" i="11"/>
  <c r="R2877" i="11"/>
  <c r="R3005" i="11"/>
  <c r="R3133" i="11"/>
  <c r="R3261" i="11"/>
  <c r="R3389" i="11"/>
  <c r="R3517" i="11"/>
  <c r="R3645" i="11"/>
  <c r="R3773" i="11"/>
  <c r="R3901" i="11"/>
  <c r="R4029" i="11"/>
  <c r="R4157" i="11"/>
  <c r="R4285" i="11"/>
  <c r="R4413" i="11"/>
  <c r="R4541" i="11"/>
  <c r="R4669" i="11"/>
  <c r="R4797" i="11"/>
  <c r="R4925" i="11"/>
  <c r="R5053" i="11"/>
  <c r="R5181" i="11"/>
  <c r="R5309" i="11"/>
  <c r="R5437" i="11"/>
  <c r="R5565" i="11"/>
  <c r="R5693" i="11"/>
  <c r="R5821" i="11"/>
  <c r="R5949" i="11"/>
  <c r="R6077" i="11"/>
  <c r="R6205" i="11"/>
  <c r="R6333" i="11"/>
  <c r="R6461" i="11"/>
  <c r="R6589" i="11"/>
  <c r="R6717" i="11"/>
  <c r="R6845" i="11"/>
  <c r="R6973" i="11"/>
  <c r="R7101" i="11"/>
  <c r="R7229" i="11"/>
  <c r="R7357" i="11"/>
  <c r="R7485" i="11"/>
  <c r="R7613" i="11"/>
  <c r="R78" i="11"/>
  <c r="R206" i="11"/>
  <c r="R334" i="11"/>
  <c r="R462" i="11"/>
  <c r="R590" i="11"/>
  <c r="R718" i="11"/>
  <c r="R846" i="11"/>
  <c r="R974" i="11"/>
  <c r="R1102" i="11"/>
  <c r="R1230" i="11"/>
  <c r="R1358" i="11"/>
  <c r="R1486" i="11"/>
  <c r="R1614" i="11"/>
  <c r="R1742" i="11"/>
  <c r="R1870" i="11"/>
  <c r="R1998" i="11"/>
  <c r="R2126" i="11"/>
  <c r="R2254" i="11"/>
  <c r="R2382" i="11"/>
  <c r="R2510" i="11"/>
  <c r="R2638" i="11"/>
  <c r="R2766" i="11"/>
  <c r="R2894" i="11"/>
  <c r="R3022" i="11"/>
  <c r="R3150" i="11"/>
  <c r="R3278" i="11"/>
  <c r="R3406" i="11"/>
  <c r="R3534" i="11"/>
  <c r="R3662" i="11"/>
  <c r="R3790" i="11"/>
  <c r="R3918" i="11"/>
  <c r="R4046" i="11"/>
  <c r="R4174" i="11"/>
  <c r="R4302" i="11"/>
  <c r="R4430" i="11"/>
  <c r="R4558" i="11"/>
  <c r="R4686" i="11"/>
  <c r="R4814" i="11"/>
  <c r="R4942" i="11"/>
  <c r="R5070" i="11"/>
  <c r="R5198" i="11"/>
  <c r="R5326" i="11"/>
  <c r="R5454" i="11"/>
  <c r="R5582" i="11"/>
  <c r="R5710" i="11"/>
  <c r="R5838" i="11"/>
  <c r="R5966" i="11"/>
  <c r="R6094" i="11"/>
  <c r="R6222" i="11"/>
  <c r="R6350" i="11"/>
  <c r="R6478" i="11"/>
  <c r="R6606" i="11"/>
  <c r="R6734" i="11"/>
  <c r="R6862" i="11"/>
  <c r="R6990" i="11"/>
  <c r="R7118" i="11"/>
  <c r="R7246" i="11"/>
  <c r="R7374" i="11"/>
  <c r="R7502" i="11"/>
  <c r="R7630" i="11"/>
  <c r="R7758" i="11"/>
  <c r="R7886" i="11"/>
  <c r="R8014" i="11"/>
  <c r="R8142" i="11"/>
  <c r="R8270" i="11"/>
  <c r="R8398" i="11"/>
  <c r="R191" i="11"/>
  <c r="R319" i="11"/>
  <c r="R447" i="11"/>
  <c r="R575" i="11"/>
  <c r="R703" i="11"/>
  <c r="R831" i="11"/>
  <c r="R959" i="11"/>
  <c r="R1087" i="11"/>
  <c r="R1215" i="11"/>
  <c r="R1343" i="11"/>
  <c r="R1471" i="11"/>
  <c r="R1599" i="11"/>
  <c r="R1727" i="11"/>
  <c r="R1855" i="11"/>
  <c r="R1983" i="11"/>
  <c r="R2111" i="11"/>
  <c r="R2239" i="11"/>
  <c r="R2367" i="11"/>
  <c r="R2495" i="11"/>
  <c r="R2623" i="11"/>
  <c r="R2751" i="11"/>
  <c r="R2879" i="11"/>
  <c r="R3007" i="11"/>
  <c r="R3135" i="11"/>
  <c r="R3263" i="11"/>
  <c r="R3391" i="11"/>
  <c r="R3519" i="11"/>
  <c r="R3647" i="11"/>
  <c r="R3775" i="11"/>
  <c r="R3903" i="11"/>
  <c r="R4031" i="11"/>
  <c r="R4159" i="11"/>
  <c r="R4287" i="11"/>
  <c r="R4415" i="11"/>
  <c r="R4543" i="11"/>
  <c r="R4671" i="11"/>
  <c r="R4799" i="11"/>
  <c r="R4927" i="11"/>
  <c r="R5055" i="11"/>
  <c r="R5183" i="11"/>
  <c r="R5311" i="11"/>
  <c r="R5439" i="11"/>
  <c r="R5567" i="11"/>
  <c r="R5695" i="11"/>
  <c r="R5823" i="11"/>
  <c r="R5951" i="11"/>
  <c r="R6079" i="11"/>
  <c r="R6207" i="11"/>
  <c r="R6335" i="11"/>
  <c r="R6463" i="11"/>
  <c r="R6591" i="11"/>
  <c r="R6719" i="11"/>
  <c r="R6847" i="11"/>
  <c r="R6975" i="11"/>
  <c r="R7103" i="11"/>
  <c r="R7231" i="11"/>
  <c r="R7359" i="11"/>
  <c r="R7487" i="11"/>
  <c r="R7615" i="11"/>
  <c r="R7743" i="11"/>
  <c r="R7871" i="11"/>
  <c r="R7999" i="11"/>
  <c r="R8127" i="11"/>
  <c r="R176" i="11"/>
  <c r="R304" i="11"/>
  <c r="R432" i="11"/>
  <c r="R560" i="11"/>
  <c r="R688" i="11"/>
  <c r="R816" i="11"/>
  <c r="R944" i="11"/>
  <c r="R1072" i="11"/>
  <c r="R1200" i="11"/>
  <c r="R1328" i="11"/>
  <c r="R1456" i="11"/>
  <c r="R1584" i="11"/>
  <c r="R1712" i="11"/>
  <c r="R1840" i="11"/>
  <c r="R1968" i="11"/>
  <c r="R2096" i="11"/>
  <c r="R2224" i="11"/>
  <c r="R2352" i="11"/>
  <c r="R2480" i="11"/>
  <c r="R2608" i="11"/>
  <c r="R2736" i="11"/>
  <c r="R2864" i="11"/>
  <c r="R2992" i="11"/>
  <c r="R3120" i="11"/>
  <c r="R3248" i="11"/>
  <c r="R3376" i="11"/>
  <c r="R3504" i="11"/>
  <c r="R3632" i="11"/>
  <c r="R3760" i="11"/>
  <c r="R3888" i="11"/>
  <c r="R4016" i="11"/>
  <c r="R4144" i="11"/>
  <c r="R4272" i="11"/>
  <c r="R1650" i="11"/>
  <c r="R1778" i="11"/>
  <c r="R1906" i="11"/>
  <c r="R2034" i="11"/>
  <c r="R2162" i="11"/>
  <c r="R2290" i="11"/>
  <c r="R2418" i="11"/>
  <c r="R2546" i="11"/>
  <c r="R2674" i="11"/>
  <c r="R2802" i="11"/>
  <c r="R2930" i="11"/>
  <c r="R3058" i="11"/>
  <c r="R3186" i="11"/>
  <c r="R3314" i="11"/>
  <c r="R3442" i="11"/>
  <c r="R3570" i="11"/>
  <c r="R3698" i="11"/>
  <c r="R3826" i="11"/>
  <c r="R3954" i="11"/>
  <c r="R4082" i="11"/>
  <c r="R4210" i="11"/>
  <c r="R4338" i="11"/>
  <c r="R4466" i="11"/>
  <c r="R4594" i="11"/>
  <c r="R4722" i="11"/>
  <c r="R4850" i="11"/>
  <c r="R4978" i="11"/>
  <c r="R5106" i="11"/>
  <c r="R5234" i="11"/>
  <c r="R5362" i="11"/>
  <c r="R5490" i="11"/>
  <c r="R5618" i="11"/>
  <c r="R5746" i="11"/>
  <c r="R5874" i="11"/>
  <c r="R6002" i="11"/>
  <c r="R6130" i="11"/>
  <c r="R6258" i="11"/>
  <c r="R6386" i="11"/>
  <c r="R6514" i="11"/>
  <c r="R6642" i="11"/>
  <c r="R6770" i="11"/>
  <c r="R6898" i="11"/>
  <c r="R7026" i="11"/>
  <c r="R84" i="11"/>
  <c r="R212" i="11"/>
  <c r="R340" i="11"/>
  <c r="R468" i="11"/>
  <c r="R596" i="11"/>
  <c r="R724" i="11"/>
  <c r="R852" i="11"/>
  <c r="R980" i="11"/>
  <c r="R1108" i="11"/>
  <c r="R1236" i="11"/>
  <c r="R1364" i="11"/>
  <c r="R1492" i="11"/>
  <c r="R1620" i="11"/>
  <c r="R1748" i="11"/>
  <c r="R1876" i="11"/>
  <c r="R2004" i="11"/>
  <c r="R2132" i="11"/>
  <c r="R2260" i="11"/>
  <c r="R2388" i="11"/>
  <c r="R2516" i="11"/>
  <c r="R2644" i="11"/>
  <c r="R2772" i="11"/>
  <c r="R2900" i="11"/>
  <c r="R3028" i="11"/>
  <c r="R3156" i="11"/>
  <c r="R3284" i="11"/>
  <c r="R3412" i="11"/>
  <c r="R3540" i="11"/>
  <c r="R3668" i="11"/>
  <c r="R3796" i="11"/>
  <c r="R3924" i="11"/>
  <c r="R4052" i="11"/>
  <c r="R4180" i="11"/>
  <c r="R4308" i="11"/>
  <c r="R4436" i="11"/>
  <c r="R4564" i="11"/>
  <c r="R4692" i="11"/>
  <c r="R4820" i="11"/>
  <c r="R4948" i="11"/>
  <c r="R5076" i="11"/>
  <c r="R5204" i="11"/>
  <c r="R5332" i="11"/>
  <c r="R5460" i="11"/>
  <c r="R5588" i="11"/>
  <c r="R5716" i="11"/>
  <c r="R5844" i="11"/>
  <c r="R5972" i="11"/>
  <c r="R6100" i="11"/>
  <c r="R6228" i="11"/>
  <c r="R6356" i="11"/>
  <c r="R6484" i="11"/>
  <c r="R6612" i="11"/>
  <c r="R6740" i="11"/>
  <c r="R6868" i="11"/>
  <c r="R6996" i="11"/>
  <c r="R7124" i="11"/>
  <c r="R7252" i="11"/>
  <c r="R7380" i="11"/>
  <c r="R7508" i="11"/>
  <c r="R7636" i="11"/>
  <c r="R7764" i="11"/>
  <c r="R7892" i="11"/>
  <c r="R8020" i="11"/>
  <c r="R7845" i="11"/>
  <c r="R7973" i="11"/>
  <c r="R8101" i="11"/>
  <c r="R8229" i="11"/>
  <c r="R8357" i="11"/>
  <c r="R8485" i="11"/>
  <c r="R8613" i="11"/>
  <c r="R8741" i="11"/>
  <c r="R8869" i="11"/>
  <c r="R8997" i="11"/>
  <c r="R9125" i="11"/>
  <c r="R9253" i="11"/>
  <c r="R9381" i="11"/>
  <c r="R9509" i="11"/>
  <c r="R9637" i="11"/>
  <c r="R9765" i="11"/>
  <c r="R9893" i="11"/>
  <c r="R9580" i="11"/>
  <c r="R4051" i="11"/>
  <c r="R7027" i="11"/>
  <c r="R8899" i="11"/>
  <c r="R8788" i="11"/>
  <c r="R8454" i="11"/>
  <c r="R8582" i="11"/>
  <c r="R8710" i="11"/>
  <c r="R8838" i="11"/>
  <c r="R8966" i="11"/>
  <c r="R9094" i="11"/>
  <c r="R9222" i="11"/>
  <c r="R9350" i="11"/>
  <c r="R9478" i="11"/>
  <c r="R9606" i="11"/>
  <c r="R9734" i="11"/>
  <c r="R9862" i="11"/>
  <c r="R9990" i="11"/>
  <c r="R9961" i="11"/>
  <c r="R3171" i="11"/>
  <c r="R6451" i="11"/>
  <c r="R8323" i="11"/>
  <c r="R10003" i="11"/>
  <c r="R8151" i="11"/>
  <c r="R8279" i="11"/>
  <c r="R8407" i="11"/>
  <c r="R8535" i="11"/>
  <c r="R8663" i="11"/>
  <c r="R8791" i="11"/>
  <c r="R8919" i="11"/>
  <c r="R9047" i="11"/>
  <c r="R9175" i="11"/>
  <c r="R9303" i="11"/>
  <c r="R9431" i="11"/>
  <c r="R9559" i="11"/>
  <c r="R9687" i="11"/>
  <c r="R9815" i="11"/>
  <c r="R9943" i="11"/>
  <c r="R9769" i="11"/>
  <c r="R9793" i="11"/>
  <c r="R5875" i="11"/>
  <c r="R8003" i="11"/>
  <c r="R9667" i="11"/>
  <c r="R9476" i="11"/>
  <c r="R8344" i="11"/>
  <c r="R8472" i="11"/>
  <c r="R8600" i="11"/>
  <c r="R8728" i="11"/>
  <c r="R8856" i="11"/>
  <c r="R8984" i="11"/>
  <c r="R9112" i="11"/>
  <c r="R9240" i="11"/>
  <c r="R9368" i="11"/>
  <c r="R9496" i="11"/>
  <c r="R9624" i="11"/>
  <c r="R9752" i="11"/>
  <c r="R9880" i="11"/>
  <c r="R9321" i="11"/>
  <c r="R9977" i="11"/>
  <c r="R7161" i="11"/>
  <c r="R7289" i="11"/>
  <c r="R7417" i="11"/>
  <c r="R7545" i="11"/>
  <c r="R7673" i="11"/>
  <c r="R7801" i="11"/>
  <c r="R7929" i="11"/>
  <c r="R8057" i="11"/>
  <c r="R8185" i="11"/>
  <c r="R8313" i="11"/>
  <c r="R8441" i="11"/>
  <c r="R8569" i="11"/>
  <c r="R8697" i="11"/>
  <c r="R8825" i="11"/>
  <c r="R8953" i="11"/>
  <c r="R9081" i="11"/>
  <c r="R9209" i="11"/>
  <c r="R9385" i="11"/>
  <c r="R9513" i="11"/>
  <c r="R9948" i="11"/>
  <c r="R291" i="11"/>
  <c r="R707" i="11"/>
  <c r="R1155" i="11"/>
  <c r="R1571" i="11"/>
  <c r="R2083" i="11"/>
  <c r="R2755" i="11"/>
  <c r="R3395" i="11"/>
  <c r="R4227" i="11"/>
  <c r="R5155" i="11"/>
  <c r="R6483" i="11"/>
  <c r="R7891" i="11"/>
  <c r="R9299" i="11"/>
  <c r="R9204" i="11"/>
  <c r="R7802" i="11"/>
  <c r="R7930" i="11"/>
  <c r="R8058" i="11"/>
  <c r="R8186" i="11"/>
  <c r="R8314" i="11"/>
  <c r="R8442" i="11"/>
  <c r="R8570" i="11"/>
  <c r="R8698" i="11"/>
  <c r="R8826" i="11"/>
  <c r="R8954" i="11"/>
  <c r="R9082" i="11"/>
  <c r="R9210" i="11"/>
  <c r="R9338" i="11"/>
  <c r="R9466" i="11"/>
  <c r="R9594" i="11"/>
  <c r="R9722" i="11"/>
  <c r="R9850" i="11"/>
  <c r="R9978" i="11"/>
  <c r="R1923" i="11"/>
  <c r="R3827" i="11"/>
  <c r="R5091" i="11"/>
  <c r="R6867" i="11"/>
  <c r="R9395" i="11"/>
  <c r="R8667" i="11"/>
  <c r="R8795" i="11"/>
  <c r="R8923" i="11"/>
  <c r="R9051" i="11"/>
  <c r="R9179" i="11"/>
  <c r="R9307" i="11"/>
  <c r="R9435" i="11"/>
  <c r="R9563" i="11"/>
  <c r="R9691" i="11"/>
  <c r="R9819" i="11"/>
  <c r="R9947" i="11"/>
  <c r="R9436" i="11"/>
  <c r="R9804" i="11"/>
  <c r="R3587" i="11"/>
  <c r="R5347" i="11"/>
  <c r="R6787" i="11"/>
  <c r="R8627" i="11"/>
  <c r="R8356" i="11"/>
  <c r="R9572" i="11"/>
  <c r="R7212" i="11"/>
  <c r="R258" i="11"/>
  <c r="R386" i="11"/>
  <c r="R514" i="11"/>
  <c r="R642" i="11"/>
  <c r="R770" i="11"/>
  <c r="R898" i="11"/>
  <c r="R1026" i="11"/>
  <c r="R1154" i="11"/>
  <c r="R1282" i="11"/>
  <c r="R1410" i="11"/>
  <c r="R1538" i="11"/>
  <c r="R1666" i="11"/>
  <c r="R1794" i="11"/>
  <c r="R1922" i="11"/>
  <c r="R2050" i="11"/>
  <c r="R2178" i="11"/>
  <c r="R2306" i="11"/>
  <c r="R2434" i="11"/>
  <c r="R2562" i="11"/>
  <c r="R2690" i="11"/>
  <c r="R2818" i="11"/>
  <c r="R2946" i="11"/>
  <c r="R3074" i="11"/>
  <c r="R3202" i="11"/>
  <c r="R3330" i="11"/>
  <c r="R3458" i="11"/>
  <c r="R3586" i="11"/>
  <c r="R3714" i="11"/>
  <c r="R3842" i="11"/>
  <c r="R3970" i="11"/>
  <c r="R4098" i="11"/>
  <c r="R4226" i="11"/>
  <c r="R4354" i="11"/>
  <c r="R4482" i="11"/>
  <c r="R4610" i="11"/>
  <c r="R4738" i="11"/>
  <c r="R4866" i="11"/>
  <c r="R4994" i="11"/>
  <c r="R5122" i="11"/>
  <c r="R5250" i="11"/>
  <c r="R5378" i="11"/>
  <c r="R5506" i="11"/>
  <c r="R5634" i="11"/>
  <c r="R5762" i="11"/>
  <c r="R5890" i="11"/>
  <c r="R6018" i="11"/>
  <c r="R6146" i="11"/>
  <c r="R6274" i="11"/>
  <c r="R6402" i="11"/>
  <c r="R6530" i="11"/>
  <c r="R6658" i="11"/>
  <c r="R6786" i="11"/>
  <c r="R6914" i="11"/>
  <c r="R7042" i="11"/>
  <c r="R100" i="11"/>
  <c r="R228" i="11"/>
  <c r="R356" i="11"/>
  <c r="R484" i="11"/>
  <c r="R612" i="11"/>
  <c r="R740" i="11"/>
  <c r="R868" i="11"/>
  <c r="R996" i="11"/>
  <c r="R1124" i="11"/>
  <c r="R1252" i="11"/>
  <c r="R1380" i="11"/>
  <c r="R1508" i="11"/>
  <c r="R1636" i="11"/>
  <c r="R1764" i="11"/>
  <c r="R1892" i="11"/>
  <c r="R2020" i="11"/>
  <c r="R2148" i="11"/>
  <c r="R2276" i="11"/>
  <c r="R2404" i="11"/>
  <c r="R2532" i="11"/>
  <c r="R2660" i="11"/>
  <c r="R2788" i="11"/>
  <c r="R2916" i="11"/>
  <c r="R3044" i="11"/>
  <c r="R3172" i="11"/>
  <c r="R3300" i="11"/>
  <c r="R3428" i="11"/>
  <c r="R3556" i="11"/>
  <c r="R3684" i="11"/>
  <c r="R3812" i="11"/>
  <c r="R3940" i="11"/>
  <c r="R4068" i="11"/>
  <c r="R4196" i="11"/>
  <c r="R4324" i="11"/>
  <c r="R4452" i="11"/>
  <c r="R4580" i="11"/>
  <c r="R4708" i="11"/>
  <c r="R4836" i="11"/>
  <c r="R4964" i="11"/>
  <c r="R5092" i="11"/>
  <c r="R5220" i="11"/>
  <c r="R5348" i="11"/>
  <c r="R5476" i="11"/>
  <c r="R5604" i="11"/>
  <c r="R5732" i="11"/>
  <c r="R5860" i="11"/>
  <c r="R5988" i="11"/>
  <c r="R6116" i="11"/>
  <c r="R6244" i="11"/>
  <c r="R6372" i="11"/>
  <c r="R6500" i="11"/>
  <c r="R6628" i="11"/>
  <c r="R6756" i="11"/>
  <c r="R6884" i="11"/>
  <c r="R7012" i="11"/>
  <c r="R7140" i="11"/>
  <c r="R7268" i="11"/>
  <c r="R7396" i="11"/>
  <c r="R7524" i="11"/>
  <c r="R7652" i="11"/>
  <c r="R7780" i="11"/>
  <c r="R7908" i="11"/>
  <c r="R8036" i="11"/>
  <c r="R7861" i="11"/>
  <c r="R7989" i="11"/>
  <c r="R8117" i="11"/>
  <c r="R8245" i="11"/>
  <c r="R8373" i="11"/>
  <c r="R8501" i="11"/>
  <c r="R8629" i="11"/>
  <c r="R8757" i="11"/>
  <c r="R8885" i="11"/>
  <c r="R9013" i="11"/>
  <c r="R9141" i="11"/>
  <c r="R9269" i="11"/>
  <c r="R9397" i="11"/>
  <c r="R9525" i="11"/>
  <c r="R9653" i="11"/>
  <c r="R9781" i="11"/>
  <c r="R9909" i="11"/>
  <c r="R9900" i="11"/>
  <c r="R4627" i="11"/>
  <c r="R7283" i="11"/>
  <c r="R9139" i="11"/>
  <c r="R9012" i="11"/>
  <c r="R8470" i="11"/>
  <c r="R8598" i="11"/>
  <c r="R8726" i="11"/>
  <c r="R8854" i="11"/>
  <c r="R8982" i="11"/>
  <c r="R9110" i="11"/>
  <c r="R9238" i="11"/>
  <c r="R9366" i="11"/>
  <c r="R9494" i="11"/>
  <c r="R9622" i="11"/>
  <c r="R9750" i="11"/>
  <c r="R9878" i="11"/>
  <c r="R9273" i="11"/>
  <c r="R9644" i="11"/>
  <c r="R3891" i="11"/>
  <c r="R6675" i="11"/>
  <c r="R8547" i="11"/>
  <c r="R8244" i="11"/>
  <c r="R8167" i="11"/>
  <c r="R8295" i="11"/>
  <c r="R8423" i="11"/>
  <c r="R8551" i="11"/>
  <c r="R8679" i="11"/>
  <c r="R8807" i="11"/>
  <c r="R8935" i="11"/>
  <c r="R9063" i="11"/>
  <c r="R9191" i="11"/>
  <c r="R9319" i="11"/>
  <c r="R9447" i="11"/>
  <c r="R9575" i="11"/>
  <c r="R9703" i="11"/>
  <c r="R9831" i="11"/>
  <c r="R9959" i="11"/>
  <c r="R9833" i="11"/>
  <c r="R9954" i="11"/>
  <c r="R6227" i="11"/>
  <c r="R8243" i="11"/>
  <c r="R9907" i="11"/>
  <c r="R9668" i="11"/>
  <c r="R8360" i="11"/>
  <c r="R8488" i="11"/>
  <c r="R8616" i="11"/>
  <c r="R8744" i="11"/>
  <c r="R8872" i="11"/>
  <c r="R9000" i="11"/>
  <c r="R9128" i="11"/>
  <c r="R9256" i="11"/>
  <c r="R9384" i="11"/>
  <c r="R9512" i="11"/>
  <c r="R9640" i="11"/>
  <c r="R9768" i="11"/>
  <c r="R9896" i="11"/>
  <c r="R9529" i="11"/>
  <c r="R9660" i="11"/>
  <c r="R7177" i="11"/>
  <c r="R7305" i="11"/>
  <c r="R7433" i="11"/>
  <c r="R7561" i="11"/>
  <c r="R7689" i="11"/>
  <c r="R7817" i="11"/>
  <c r="R7945" i="11"/>
  <c r="R8073" i="11"/>
  <c r="R8201" i="11"/>
  <c r="R8329" i="11"/>
  <c r="R8457" i="11"/>
  <c r="R8585" i="11"/>
  <c r="R8713" i="11"/>
  <c r="R8841" i="11"/>
  <c r="R8969" i="11"/>
  <c r="R9097" i="11"/>
  <c r="R9225" i="11"/>
  <c r="R9401" i="11"/>
  <c r="R9545" i="11"/>
  <c r="R9889" i="11"/>
  <c r="R323" i="11"/>
  <c r="R755" i="11"/>
  <c r="R1203" i="11"/>
  <c r="R1619" i="11"/>
  <c r="R2163" i="11"/>
  <c r="R2819" i="11"/>
  <c r="R3491" i="11"/>
  <c r="R4323" i="11"/>
  <c r="R5267" i="11"/>
  <c r="R6659" i="11"/>
  <c r="R8035" i="11"/>
  <c r="R9507" i="11"/>
  <c r="R9460" i="11"/>
  <c r="R7818" i="11"/>
  <c r="R7946" i="11"/>
  <c r="R8074" i="11"/>
  <c r="R8202" i="11"/>
  <c r="R8330" i="11"/>
  <c r="R8458" i="11"/>
  <c r="R8586" i="11"/>
  <c r="R8714" i="11"/>
  <c r="R8842" i="11"/>
  <c r="R8970" i="11"/>
  <c r="R9098" i="11"/>
  <c r="R9226" i="11"/>
  <c r="R9354" i="11"/>
  <c r="R9482" i="11"/>
  <c r="R9610" i="11"/>
  <c r="R9738" i="11"/>
  <c r="R9866" i="11"/>
  <c r="R9994" i="11"/>
  <c r="R2323" i="11"/>
  <c r="R3987" i="11"/>
  <c r="R5251" i="11"/>
  <c r="R7155" i="11"/>
  <c r="R9747" i="11"/>
  <c r="R8683" i="11"/>
  <c r="R8811" i="11"/>
  <c r="R8939" i="11"/>
  <c r="R9067" i="11"/>
  <c r="R9195" i="11"/>
  <c r="R9323" i="11"/>
  <c r="R9451" i="11"/>
  <c r="R9579" i="11"/>
  <c r="R9707" i="11"/>
  <c r="R9835" i="11"/>
  <c r="R9963" i="11"/>
  <c r="R9484" i="11"/>
  <c r="R9884" i="11"/>
  <c r="R3939" i="11"/>
  <c r="R5523" i="11"/>
  <c r="R7011" i="11"/>
  <c r="R8867" i="11"/>
  <c r="R8564" i="11"/>
  <c r="R9716" i="11"/>
  <c r="R7228" i="11"/>
  <c r="R7356" i="11"/>
  <c r="R7484" i="11"/>
  <c r="R7612" i="11"/>
  <c r="R7740" i="11"/>
  <c r="R7868" i="11"/>
  <c r="R7996" i="11"/>
  <c r="R2305" i="11"/>
  <c r="R2433" i="11"/>
  <c r="R2561" i="11"/>
  <c r="R2689" i="11"/>
  <c r="R2817" i="11"/>
  <c r="R2945" i="11"/>
  <c r="R3073" i="11"/>
  <c r="R3201" i="11"/>
  <c r="R3329" i="11"/>
  <c r="R3457" i="11"/>
  <c r="R3585" i="11"/>
  <c r="R3713" i="11"/>
  <c r="R3841" i="11"/>
  <c r="R3969" i="11"/>
  <c r="R4097" i="11"/>
  <c r="R4225" i="11"/>
  <c r="R4353" i="11"/>
  <c r="R4481" i="11"/>
  <c r="R4609" i="11"/>
  <c r="R4737" i="11"/>
  <c r="R4865" i="11"/>
  <c r="R4993" i="11"/>
  <c r="R5121" i="11"/>
  <c r="R5249" i="11"/>
  <c r="R5377" i="11"/>
  <c r="R5505" i="11"/>
  <c r="R5633" i="11"/>
  <c r="R5761" i="11"/>
  <c r="R5889" i="11"/>
  <c r="R6017" i="11"/>
  <c r="R6145" i="11"/>
  <c r="R6273" i="11"/>
  <c r="R6401" i="11"/>
  <c r="R6529" i="11"/>
  <c r="R6657" i="11"/>
  <c r="R6785" i="11"/>
  <c r="R6913" i="11"/>
  <c r="R146" i="11"/>
  <c r="R274" i="11"/>
  <c r="R402" i="11"/>
  <c r="R530" i="11"/>
  <c r="R658" i="11"/>
  <c r="R786" i="11"/>
  <c r="R914" i="11"/>
  <c r="R1042" i="11"/>
  <c r="R1170" i="11"/>
  <c r="R1298" i="11"/>
  <c r="R1426" i="11"/>
  <c r="R1554" i="11"/>
  <c r="R1682" i="11"/>
  <c r="R1810" i="11"/>
  <c r="R1938" i="11"/>
  <c r="R2066" i="11"/>
  <c r="R2194" i="11"/>
  <c r="R2322" i="11"/>
  <c r="R2450" i="11"/>
  <c r="R2578" i="11"/>
  <c r="R2706" i="11"/>
  <c r="R2834" i="11"/>
  <c r="R2962" i="11"/>
  <c r="R3090" i="11"/>
  <c r="R3218" i="11"/>
  <c r="R3346" i="11"/>
  <c r="R3474" i="11"/>
  <c r="R3602" i="11"/>
  <c r="R3730" i="11"/>
  <c r="R3858" i="11"/>
  <c r="R3986" i="11"/>
  <c r="R4114" i="11"/>
  <c r="R4242" i="11"/>
  <c r="R4370" i="11"/>
  <c r="R4498" i="11"/>
  <c r="R4626" i="11"/>
  <c r="R4754" i="11"/>
  <c r="R4882" i="11"/>
  <c r="R5010" i="11"/>
  <c r="R5138" i="11"/>
  <c r="R5266" i="11"/>
  <c r="R5394" i="11"/>
  <c r="R5522" i="11"/>
  <c r="R5650" i="11"/>
  <c r="R5778" i="11"/>
  <c r="R5906" i="11"/>
  <c r="R6034" i="11"/>
  <c r="R6162" i="11"/>
  <c r="R6290" i="11"/>
  <c r="R6418" i="11"/>
  <c r="R6546" i="11"/>
  <c r="R6674" i="11"/>
  <c r="R6802" i="11"/>
  <c r="R6930" i="11"/>
  <c r="R7058" i="11"/>
  <c r="R116" i="11"/>
  <c r="R244" i="11"/>
  <c r="R372" i="11"/>
  <c r="R500" i="11"/>
  <c r="R628" i="11"/>
  <c r="R756" i="11"/>
  <c r="R884" i="11"/>
  <c r="R1012" i="11"/>
  <c r="R1140" i="11"/>
  <c r="R1268" i="11"/>
  <c r="R1396" i="11"/>
  <c r="R1524" i="11"/>
  <c r="R1652" i="11"/>
  <c r="R1780" i="11"/>
  <c r="R1908" i="11"/>
  <c r="R2036" i="11"/>
  <c r="R2164" i="11"/>
  <c r="R2292" i="11"/>
  <c r="R2420" i="11"/>
  <c r="R2548" i="11"/>
  <c r="R2676" i="11"/>
  <c r="R2804" i="11"/>
  <c r="R2932" i="11"/>
  <c r="R3060" i="11"/>
  <c r="R3188" i="11"/>
  <c r="R3316" i="11"/>
  <c r="R3444" i="11"/>
  <c r="R3572" i="11"/>
  <c r="R3700" i="11"/>
  <c r="R3828" i="11"/>
  <c r="R3956" i="11"/>
  <c r="R4084" i="11"/>
  <c r="R4212" i="11"/>
  <c r="R4340" i="11"/>
  <c r="R4468" i="11"/>
  <c r="R4596" i="11"/>
  <c r="R4724" i="11"/>
  <c r="R4852" i="11"/>
  <c r="R4980" i="11"/>
  <c r="R5108" i="11"/>
  <c r="R5236" i="11"/>
  <c r="R5364" i="11"/>
  <c r="R5492" i="11"/>
  <c r="R5620" i="11"/>
  <c r="R5748" i="11"/>
  <c r="R5876" i="11"/>
  <c r="R6004" i="11"/>
  <c r="R6132" i="11"/>
  <c r="R6260" i="11"/>
  <c r="R6388" i="11"/>
  <c r="R6516" i="11"/>
  <c r="R6644" i="11"/>
  <c r="R6772" i="11"/>
  <c r="R6900" i="11"/>
  <c r="R7028" i="11"/>
  <c r="R7156" i="11"/>
  <c r="R7284" i="11"/>
  <c r="R7412" i="11"/>
  <c r="R7540" i="11"/>
  <c r="R7668" i="11"/>
  <c r="R7796" i="11"/>
  <c r="R7924" i="11"/>
  <c r="R8052" i="11"/>
  <c r="R7877" i="11"/>
  <c r="R8005" i="11"/>
  <c r="R8133" i="11"/>
  <c r="R8261" i="11"/>
  <c r="R8389" i="11"/>
  <c r="R8517" i="11"/>
  <c r="R8645" i="11"/>
  <c r="R8773" i="11"/>
  <c r="R8901" i="11"/>
  <c r="R9029" i="11"/>
  <c r="R9157" i="11"/>
  <c r="R9285" i="11"/>
  <c r="R9413" i="11"/>
  <c r="R9541" i="11"/>
  <c r="R9669" i="11"/>
  <c r="R9797" i="11"/>
  <c r="R9925" i="11"/>
  <c r="R9777" i="11"/>
  <c r="R5139" i="11"/>
  <c r="R7523" i="11"/>
  <c r="R9363" i="11"/>
  <c r="R9236" i="11"/>
  <c r="R8486" i="11"/>
  <c r="R8614" i="11"/>
  <c r="R8742" i="11"/>
  <c r="R8870" i="11"/>
  <c r="R8998" i="11"/>
  <c r="R9126" i="11"/>
  <c r="R9254" i="11"/>
  <c r="R9382" i="11"/>
  <c r="R9510" i="11"/>
  <c r="R9638" i="11"/>
  <c r="R9766" i="11"/>
  <c r="R9894" i="11"/>
  <c r="R9561" i="11"/>
  <c r="R9836" i="11"/>
  <c r="R4483" i="11"/>
  <c r="R6883" i="11"/>
  <c r="R8787" i="11"/>
  <c r="R8516" i="11"/>
  <c r="R8183" i="11"/>
  <c r="R8311" i="11"/>
  <c r="R8439" i="11"/>
  <c r="R8567" i="11"/>
  <c r="R8695" i="11"/>
  <c r="R8823" i="11"/>
  <c r="R8951" i="11"/>
  <c r="R9079" i="11"/>
  <c r="R9207" i="11"/>
  <c r="R9335" i="11"/>
  <c r="R9463" i="11"/>
  <c r="R9591" i="11"/>
  <c r="R9719" i="11"/>
  <c r="R9847" i="11"/>
  <c r="R9975" i="11"/>
  <c r="R9881" i="11"/>
  <c r="R947" i="11"/>
  <c r="R6547" i="11"/>
  <c r="R8451" i="11"/>
  <c r="R8148" i="11"/>
  <c r="R9876" i="11"/>
  <c r="R8376" i="11"/>
  <c r="R8504" i="11"/>
  <c r="R8632" i="11"/>
  <c r="R8760" i="11"/>
  <c r="R8888" i="11"/>
  <c r="R9016" i="11"/>
  <c r="R9144" i="11"/>
  <c r="R9272" i="11"/>
  <c r="R9400" i="11"/>
  <c r="R9528" i="11"/>
  <c r="R9656" i="11"/>
  <c r="R9784" i="11"/>
  <c r="R9912" i="11"/>
  <c r="R9609" i="11"/>
  <c r="R9852" i="11"/>
  <c r="R7193" i="11"/>
  <c r="R7321" i="11"/>
  <c r="R7449" i="11"/>
  <c r="R7577" i="11"/>
  <c r="R7705" i="11"/>
  <c r="R7833" i="11"/>
  <c r="R7961" i="11"/>
  <c r="R8089" i="11"/>
  <c r="R8217" i="11"/>
  <c r="R8345" i="11"/>
  <c r="R8473" i="11"/>
  <c r="R8601" i="11"/>
  <c r="R8729" i="11"/>
  <c r="R8857" i="11"/>
  <c r="R8985" i="11"/>
  <c r="R9113" i="11"/>
  <c r="R9241" i="11"/>
  <c r="R9417" i="11"/>
  <c r="R9593" i="11"/>
  <c r="R9986" i="11"/>
  <c r="R387" i="11"/>
  <c r="R867" i="11"/>
  <c r="R1235" i="11"/>
  <c r="R1683" i="11"/>
  <c r="R2243" i="11"/>
  <c r="R2867" i="11"/>
  <c r="R3603" i="11"/>
  <c r="R4435" i="11"/>
  <c r="R5427" i="11"/>
  <c r="R6835" i="11"/>
  <c r="R8179" i="11"/>
  <c r="R9683" i="11"/>
  <c r="R9700" i="11"/>
  <c r="R7834" i="11"/>
  <c r="R7962" i="11"/>
  <c r="R8090" i="11"/>
  <c r="R8218" i="11"/>
  <c r="R8346" i="11"/>
  <c r="R8474" i="11"/>
  <c r="R8602" i="11"/>
  <c r="R8730" i="11"/>
  <c r="R8858" i="11"/>
  <c r="R8986" i="11"/>
  <c r="R9114" i="11"/>
  <c r="R9242" i="11"/>
  <c r="R9370" i="11"/>
  <c r="R9498" i="11"/>
  <c r="R9626" i="11"/>
  <c r="R9754" i="11"/>
  <c r="R9882" i="11"/>
  <c r="R9772" i="11"/>
  <c r="R2643" i="11"/>
  <c r="R4131" i="11"/>
  <c r="R5443" i="11"/>
  <c r="R7443" i="11"/>
  <c r="R8324" i="11"/>
  <c r="R8699" i="11"/>
  <c r="R8827" i="11"/>
  <c r="R8955" i="11"/>
  <c r="R9083" i="11"/>
  <c r="R9211" i="11"/>
  <c r="R9339" i="11"/>
  <c r="R9467" i="11"/>
  <c r="R9595" i="11"/>
  <c r="R9723" i="11"/>
  <c r="R9851" i="11"/>
  <c r="R9979" i="11"/>
  <c r="R9516" i="11"/>
  <c r="R9980" i="11"/>
  <c r="R4211" i="11"/>
  <c r="R5699" i="11"/>
  <c r="R4464" i="11"/>
  <c r="R4592" i="11"/>
  <c r="R4720" i="11"/>
  <c r="R4848" i="11"/>
  <c r="R4976" i="11"/>
  <c r="R5104" i="11"/>
  <c r="R5232" i="11"/>
  <c r="R5360" i="11"/>
  <c r="R5488" i="11"/>
  <c r="R5616" i="11"/>
  <c r="R5744" i="11"/>
  <c r="R5872" i="11"/>
  <c r="R6000" i="11"/>
  <c r="R6128" i="11"/>
  <c r="R6256" i="11"/>
  <c r="R6384" i="11"/>
  <c r="R6512" i="11"/>
  <c r="R6640" i="11"/>
  <c r="R6768" i="11"/>
  <c r="R6896" i="11"/>
  <c r="R7024" i="11"/>
  <c r="R7152" i="11"/>
  <c r="R7280" i="11"/>
  <c r="R7408" i="11"/>
  <c r="R7536" i="11"/>
  <c r="R7664" i="11"/>
  <c r="R7792" i="11"/>
  <c r="R7920" i="11"/>
  <c r="R8048" i="11"/>
  <c r="R8176" i="11"/>
  <c r="R145" i="11"/>
  <c r="R273" i="11"/>
  <c r="R401" i="11"/>
  <c r="R529" i="11"/>
  <c r="R657" i="11"/>
  <c r="R785" i="11"/>
  <c r="R913" i="11"/>
  <c r="R1041" i="11"/>
  <c r="R1169" i="11"/>
  <c r="R1297" i="11"/>
  <c r="R1425" i="11"/>
  <c r="R1553" i="11"/>
  <c r="R1681" i="11"/>
  <c r="R1809" i="11"/>
  <c r="R1937" i="11"/>
  <c r="R2065" i="11"/>
  <c r="R2193" i="11"/>
  <c r="R2321" i="11"/>
  <c r="R2449" i="11"/>
  <c r="R2577" i="11"/>
  <c r="R2705" i="11"/>
  <c r="R2833" i="11"/>
  <c r="R2961" i="11"/>
  <c r="R3089" i="11"/>
  <c r="R3217" i="11"/>
  <c r="R3345" i="11"/>
  <c r="R3473" i="11"/>
  <c r="R3601" i="11"/>
  <c r="R3729" i="11"/>
  <c r="R3857" i="11"/>
  <c r="R3985" i="11"/>
  <c r="R4113" i="11"/>
  <c r="R4241" i="11"/>
  <c r="R4369" i="11"/>
  <c r="R4497" i="11"/>
  <c r="R4625" i="11"/>
  <c r="R4753" i="11"/>
  <c r="R4881" i="11"/>
  <c r="R5009" i="11"/>
  <c r="R5137" i="11"/>
  <c r="R5265" i="11"/>
  <c r="R5393" i="11"/>
  <c r="R5521" i="11"/>
  <c r="R5649" i="11"/>
  <c r="R5777" i="11"/>
  <c r="R5905" i="11"/>
  <c r="R6033" i="11"/>
  <c r="R6161" i="11"/>
  <c r="R6289" i="11"/>
  <c r="R6417" i="11"/>
  <c r="R6545" i="11"/>
  <c r="R6673" i="11"/>
  <c r="R6801" i="11"/>
  <c r="R6929" i="11"/>
  <c r="R162" i="11"/>
  <c r="R290" i="11"/>
  <c r="R418" i="11"/>
  <c r="R546" i="11"/>
  <c r="R674" i="11"/>
  <c r="R802" i="11"/>
  <c r="R930" i="11"/>
  <c r="R1058" i="11"/>
  <c r="R1186" i="11"/>
  <c r="R1314" i="11"/>
  <c r="R1442" i="11"/>
  <c r="R1570" i="11"/>
  <c r="R1698" i="11"/>
  <c r="R1826" i="11"/>
  <c r="R1954" i="11"/>
  <c r="R2082" i="11"/>
  <c r="R2210" i="11"/>
  <c r="R2338" i="11"/>
  <c r="R2466" i="11"/>
  <c r="R2594" i="11"/>
  <c r="R2722" i="11"/>
  <c r="R2850" i="11"/>
  <c r="R2978" i="11"/>
  <c r="R3106" i="11"/>
  <c r="R3234" i="11"/>
  <c r="R3362" i="11"/>
  <c r="R3490" i="11"/>
  <c r="R3618" i="11"/>
  <c r="R3746" i="11"/>
  <c r="R3874" i="11"/>
  <c r="R4002" i="11"/>
  <c r="R4130" i="11"/>
  <c r="R4258" i="11"/>
  <c r="R4386" i="11"/>
  <c r="R4514" i="11"/>
  <c r="R4642" i="11"/>
  <c r="R4770" i="11"/>
  <c r="R4898" i="11"/>
  <c r="R5026" i="11"/>
  <c r="R5154" i="11"/>
  <c r="R5282" i="11"/>
  <c r="R5410" i="11"/>
  <c r="R5538" i="11"/>
  <c r="R5666" i="11"/>
  <c r="R5794" i="11"/>
  <c r="R5922" i="11"/>
  <c r="R6050" i="11"/>
  <c r="R6178" i="11"/>
  <c r="R6306" i="11"/>
  <c r="R6434" i="11"/>
  <c r="R6562" i="11"/>
  <c r="R6690" i="11"/>
  <c r="R6818" i="11"/>
  <c r="R6946" i="11"/>
  <c r="R7074" i="11"/>
  <c r="R132" i="11"/>
  <c r="R260" i="11"/>
  <c r="R388" i="11"/>
  <c r="R516" i="11"/>
  <c r="R644" i="11"/>
  <c r="R772" i="11"/>
  <c r="R900" i="11"/>
  <c r="R1028" i="11"/>
  <c r="R1156" i="11"/>
  <c r="R1284" i="11"/>
  <c r="R1412" i="11"/>
  <c r="R1540" i="11"/>
  <c r="R1668" i="11"/>
  <c r="R1796" i="11"/>
  <c r="R1924" i="11"/>
  <c r="R2052" i="11"/>
  <c r="R2180" i="11"/>
  <c r="R2308" i="11"/>
  <c r="R2436" i="11"/>
  <c r="R2564" i="11"/>
  <c r="R2692" i="11"/>
  <c r="R2820" i="11"/>
  <c r="R2948" i="11"/>
  <c r="R3076" i="11"/>
  <c r="R3204" i="11"/>
  <c r="R3332" i="11"/>
  <c r="R3460" i="11"/>
  <c r="R3588" i="11"/>
  <c r="R3716" i="11"/>
  <c r="R3844" i="11"/>
  <c r="R3972" i="11"/>
  <c r="R4100" i="11"/>
  <c r="R4228" i="11"/>
  <c r="R4356" i="11"/>
  <c r="R4484" i="11"/>
  <c r="R4612" i="11"/>
  <c r="R4740" i="11"/>
  <c r="R4868" i="11"/>
  <c r="R4996" i="11"/>
  <c r="R5124" i="11"/>
  <c r="R5252" i="11"/>
  <c r="R5380" i="11"/>
  <c r="R5508" i="11"/>
  <c r="R5636" i="11"/>
  <c r="R5764" i="11"/>
  <c r="R5892" i="11"/>
  <c r="R6020" i="11"/>
  <c r="R6148" i="11"/>
  <c r="R6276" i="11"/>
  <c r="R6404" i="11"/>
  <c r="R6532" i="11"/>
  <c r="R6660" i="11"/>
  <c r="R6788" i="11"/>
  <c r="R6916" i="11"/>
  <c r="R7044" i="11"/>
  <c r="R7172" i="11"/>
  <c r="R7300" i="11"/>
  <c r="R7428" i="11"/>
  <c r="R7556" i="11"/>
  <c r="R7684" i="11"/>
  <c r="R7812" i="11"/>
  <c r="R7940" i="11"/>
  <c r="R8068" i="11"/>
  <c r="R7893" i="11"/>
  <c r="R8021" i="11"/>
  <c r="R8149" i="11"/>
  <c r="R8277" i="11"/>
  <c r="R8405" i="11"/>
  <c r="R8533" i="11"/>
  <c r="R8661" i="11"/>
  <c r="R8789" i="11"/>
  <c r="R8917" i="11"/>
  <c r="R9045" i="11"/>
  <c r="R9173" i="11"/>
  <c r="R9301" i="11"/>
  <c r="R9429" i="11"/>
  <c r="R9557" i="11"/>
  <c r="R9685" i="11"/>
  <c r="R9813" i="11"/>
  <c r="R9941" i="11"/>
  <c r="R10001" i="11"/>
  <c r="R5539" i="11"/>
  <c r="R7747" i="11"/>
  <c r="R9603" i="11"/>
  <c r="R9508" i="11"/>
  <c r="R8502" i="11"/>
  <c r="R8630" i="11"/>
  <c r="R8758" i="11"/>
  <c r="R8886" i="11"/>
  <c r="R9014" i="11"/>
  <c r="R9142" i="11"/>
  <c r="R9270" i="11"/>
  <c r="R9398" i="11"/>
  <c r="R9526" i="11"/>
  <c r="R9654" i="11"/>
  <c r="R9782" i="11"/>
  <c r="R9910" i="11"/>
  <c r="R9673" i="11"/>
  <c r="R9964" i="11"/>
  <c r="R4947" i="11"/>
  <c r="R7107" i="11"/>
  <c r="R8995" i="11"/>
  <c r="R8708" i="11"/>
  <c r="R8199" i="11"/>
  <c r="R8327" i="11"/>
  <c r="R8455" i="11"/>
  <c r="R8583" i="11"/>
  <c r="R8711" i="11"/>
  <c r="R8839" i="11"/>
  <c r="R8967" i="11"/>
  <c r="R9095" i="11"/>
  <c r="R9223" i="11"/>
  <c r="R9351" i="11"/>
  <c r="R9479" i="11"/>
  <c r="R9607" i="11"/>
  <c r="R9735" i="11"/>
  <c r="R9863" i="11"/>
  <c r="R9991" i="11"/>
  <c r="R9945" i="11"/>
  <c r="R2467" i="11"/>
  <c r="R6851" i="11"/>
  <c r="R8643" i="11"/>
  <c r="R8372" i="11"/>
  <c r="R8264" i="11"/>
  <c r="R8392" i="11"/>
  <c r="R8520" i="11"/>
  <c r="R8648" i="11"/>
  <c r="R8776" i="11"/>
  <c r="R8904" i="11"/>
  <c r="R9032" i="11"/>
  <c r="R9160" i="11"/>
  <c r="R9288" i="11"/>
  <c r="R9416" i="11"/>
  <c r="R9544" i="11"/>
  <c r="R9672" i="11"/>
  <c r="R9800" i="11"/>
  <c r="R9928" i="11"/>
  <c r="R9641" i="11"/>
  <c r="R9713" i="11"/>
  <c r="R7209" i="11"/>
  <c r="R7337" i="11"/>
  <c r="R7465" i="11"/>
  <c r="R7593" i="11"/>
  <c r="R7721" i="11"/>
  <c r="R7849" i="11"/>
  <c r="R7977" i="11"/>
  <c r="R8105" i="11"/>
  <c r="R8233" i="11"/>
  <c r="R8361" i="11"/>
  <c r="R8489" i="11"/>
  <c r="R8617" i="11"/>
  <c r="R8745" i="11"/>
  <c r="R8873" i="11"/>
  <c r="R9001" i="11"/>
  <c r="R9129" i="11"/>
  <c r="R9257" i="11"/>
  <c r="R9433" i="11"/>
  <c r="R9625" i="11"/>
  <c r="R99" i="11"/>
  <c r="R451" i="11"/>
  <c r="R915" i="11"/>
  <c r="R1315" i="11"/>
  <c r="R1731" i="11"/>
  <c r="R2339" i="11"/>
  <c r="R2947" i="11"/>
  <c r="R3699" i="11"/>
  <c r="R4531" i="11"/>
  <c r="R5603" i="11"/>
  <c r="R7043" i="11"/>
  <c r="R8355" i="11"/>
  <c r="R9859" i="11"/>
  <c r="R9956" i="11"/>
  <c r="R7850" i="11"/>
  <c r="R7978" i="11"/>
  <c r="R8106" i="11"/>
  <c r="R8234" i="11"/>
  <c r="R8362" i="11"/>
  <c r="R8490" i="11"/>
  <c r="R8618" i="11"/>
  <c r="R8746" i="11"/>
  <c r="R8874" i="11"/>
  <c r="R9002" i="11"/>
  <c r="R9130" i="11"/>
  <c r="R9258" i="11"/>
  <c r="R9386" i="11"/>
  <c r="R9514" i="11"/>
  <c r="R9642" i="11"/>
  <c r="R9770" i="11"/>
  <c r="R9898" i="11"/>
  <c r="R9996" i="11"/>
  <c r="R2899" i="11"/>
  <c r="R4259" i="11"/>
  <c r="R5651" i="11"/>
  <c r="R7763" i="11"/>
  <c r="R8884" i="11"/>
  <c r="R8715" i="11"/>
  <c r="R8843" i="11"/>
  <c r="R8971" i="11"/>
  <c r="R9099" i="11"/>
  <c r="R9227" i="11"/>
  <c r="R9355" i="11"/>
  <c r="R5025" i="11"/>
  <c r="R5153" i="11"/>
  <c r="R5281" i="11"/>
  <c r="R5409" i="11"/>
  <c r="R5537" i="11"/>
  <c r="R5665" i="11"/>
  <c r="R5793" i="11"/>
  <c r="R5921" i="11"/>
  <c r="R6049" i="11"/>
  <c r="R6177" i="11"/>
  <c r="R6305" i="11"/>
  <c r="R6433" i="11"/>
  <c r="R6561" i="11"/>
  <c r="R6689" i="11"/>
  <c r="R6817" i="11"/>
  <c r="R6945" i="11"/>
  <c r="R178" i="11"/>
  <c r="R306" i="11"/>
  <c r="R434" i="11"/>
  <c r="R562" i="11"/>
  <c r="R690" i="11"/>
  <c r="R818" i="11"/>
  <c r="R946" i="11"/>
  <c r="R1074" i="11"/>
  <c r="R1202" i="11"/>
  <c r="R1330" i="11"/>
  <c r="R1458" i="11"/>
  <c r="R1586" i="11"/>
  <c r="R1714" i="11"/>
  <c r="R1842" i="11"/>
  <c r="R1970" i="11"/>
  <c r="R2098" i="11"/>
  <c r="R2226" i="11"/>
  <c r="R2354" i="11"/>
  <c r="R2482" i="11"/>
  <c r="R2610" i="11"/>
  <c r="R2738" i="11"/>
  <c r="R2866" i="11"/>
  <c r="R2994" i="11"/>
  <c r="R3122" i="11"/>
  <c r="R3250" i="11"/>
  <c r="R3378" i="11"/>
  <c r="R3506" i="11"/>
  <c r="R3634" i="11"/>
  <c r="R3762" i="11"/>
  <c r="R3890" i="11"/>
  <c r="R4018" i="11"/>
  <c r="R4146" i="11"/>
  <c r="R4274" i="11"/>
  <c r="R4402" i="11"/>
  <c r="R4530" i="11"/>
  <c r="R4658" i="11"/>
  <c r="R4786" i="11"/>
  <c r="R4914" i="11"/>
  <c r="R5042" i="11"/>
  <c r="R5170" i="11"/>
  <c r="R5298" i="11"/>
  <c r="R5426" i="11"/>
  <c r="R5554" i="11"/>
  <c r="R5682" i="11"/>
  <c r="R5810" i="11"/>
  <c r="R5938" i="11"/>
  <c r="R6066" i="11"/>
  <c r="R6194" i="11"/>
  <c r="R6322" i="11"/>
  <c r="R6450" i="11"/>
  <c r="R6578" i="11"/>
  <c r="R6706" i="11"/>
  <c r="R6834" i="11"/>
  <c r="R6962" i="11"/>
  <c r="R7090" i="11"/>
  <c r="R148" i="11"/>
  <c r="R276" i="11"/>
  <c r="R404" i="11"/>
  <c r="R532" i="11"/>
  <c r="R660" i="11"/>
  <c r="R788" i="11"/>
  <c r="R916" i="11"/>
  <c r="R1044" i="11"/>
  <c r="R1172" i="11"/>
  <c r="R1300" i="11"/>
  <c r="R1428" i="11"/>
  <c r="R1556" i="11"/>
  <c r="R1684" i="11"/>
  <c r="R1812" i="11"/>
  <c r="R1940" i="11"/>
  <c r="R2068" i="11"/>
  <c r="R2196" i="11"/>
  <c r="R2324" i="11"/>
  <c r="R2452" i="11"/>
  <c r="R2580" i="11"/>
  <c r="R2708" i="11"/>
  <c r="R2836" i="11"/>
  <c r="R2964" i="11"/>
  <c r="R3092" i="11"/>
  <c r="R3220" i="11"/>
  <c r="R3348" i="11"/>
  <c r="R3476" i="11"/>
  <c r="R3604" i="11"/>
  <c r="R3732" i="11"/>
  <c r="R3860" i="11"/>
  <c r="R3988" i="11"/>
  <c r="R4116" i="11"/>
  <c r="R4244" i="11"/>
  <c r="R4372" i="11"/>
  <c r="R4500" i="11"/>
  <c r="R4628" i="11"/>
  <c r="R4756" i="11"/>
  <c r="R4884" i="11"/>
  <c r="R5012" i="11"/>
  <c r="R5140" i="11"/>
  <c r="R5268" i="11"/>
  <c r="R5396" i="11"/>
  <c r="R5524" i="11"/>
  <c r="R5652" i="11"/>
  <c r="R5780" i="11"/>
  <c r="R5908" i="11"/>
  <c r="R6036" i="11"/>
  <c r="R6164" i="11"/>
  <c r="R6292" i="11"/>
  <c r="R6420" i="11"/>
  <c r="R6548" i="11"/>
  <c r="R6676" i="11"/>
  <c r="R6804" i="11"/>
  <c r="R6932" i="11"/>
  <c r="R7060" i="11"/>
  <c r="R7188" i="11"/>
  <c r="R7316" i="11"/>
  <c r="R7444" i="11"/>
  <c r="R7572" i="11"/>
  <c r="R7700" i="11"/>
  <c r="R7828" i="11"/>
  <c r="R7956" i="11"/>
  <c r="R8084" i="11"/>
  <c r="R7909" i="11"/>
  <c r="R8037" i="11"/>
  <c r="R8165" i="11"/>
  <c r="R8293" i="11"/>
  <c r="R8421" i="11"/>
  <c r="R8549" i="11"/>
  <c r="R8677" i="11"/>
  <c r="R8805" i="11"/>
  <c r="R8933" i="11"/>
  <c r="R9061" i="11"/>
  <c r="R9189" i="11"/>
  <c r="R9317" i="11"/>
  <c r="R9445" i="11"/>
  <c r="R9573" i="11"/>
  <c r="R9701" i="11"/>
  <c r="R9829" i="11"/>
  <c r="R9957" i="11"/>
  <c r="R9922" i="11"/>
  <c r="R5859" i="11"/>
  <c r="R7971" i="11"/>
  <c r="R9827" i="11"/>
  <c r="R9748" i="11"/>
  <c r="R8518" i="11"/>
  <c r="R8646" i="11"/>
  <c r="R8774" i="11"/>
  <c r="R8902" i="11"/>
  <c r="R9030" i="11"/>
  <c r="R9158" i="11"/>
  <c r="R9286" i="11"/>
  <c r="R9414" i="11"/>
  <c r="R9542" i="11"/>
  <c r="R9670" i="11"/>
  <c r="R9798" i="11"/>
  <c r="R9926" i="11"/>
  <c r="R9737" i="11"/>
  <c r="R9841" i="11"/>
  <c r="R5299" i="11"/>
  <c r="R7315" i="11"/>
  <c r="R9219" i="11"/>
  <c r="R8964" i="11"/>
  <c r="R8215" i="11"/>
  <c r="R8343" i="11"/>
  <c r="R8471" i="11"/>
  <c r="R8599" i="11"/>
  <c r="R8727" i="11"/>
  <c r="R8855" i="11"/>
  <c r="R8983" i="11"/>
  <c r="R9111" i="11"/>
  <c r="R9239" i="11"/>
  <c r="R9367" i="11"/>
  <c r="R9495" i="11"/>
  <c r="R9623" i="11"/>
  <c r="R9751" i="11"/>
  <c r="R9879" i="11"/>
  <c r="R9305" i="11"/>
  <c r="R9993" i="11"/>
  <c r="R3555" i="11"/>
  <c r="R7091" i="11"/>
  <c r="R8835" i="11"/>
  <c r="R8580" i="11"/>
  <c r="R8280" i="11"/>
  <c r="R8408" i="11"/>
  <c r="R8536" i="11"/>
  <c r="R8664" i="11"/>
  <c r="R8792" i="11"/>
  <c r="R8920" i="11"/>
  <c r="R9048" i="11"/>
  <c r="R9176" i="11"/>
  <c r="R9304" i="11"/>
  <c r="R9432" i="11"/>
  <c r="R9560" i="11"/>
  <c r="R9688" i="11"/>
  <c r="R9816" i="11"/>
  <c r="R9944" i="11"/>
  <c r="R9705" i="11"/>
  <c r="R10002" i="11"/>
  <c r="R7225" i="11"/>
  <c r="R7353" i="11"/>
  <c r="R7481" i="11"/>
  <c r="R7609" i="11"/>
  <c r="R7737" i="11"/>
  <c r="R7865" i="11"/>
  <c r="R7993" i="11"/>
  <c r="R8121" i="11"/>
  <c r="R8249" i="11"/>
  <c r="R8377" i="11"/>
  <c r="R8505" i="11"/>
  <c r="R8633" i="11"/>
  <c r="R8761" i="11"/>
  <c r="R8889" i="11"/>
  <c r="R9017" i="11"/>
  <c r="R9145" i="11"/>
  <c r="R9289" i="11"/>
  <c r="R9449" i="11"/>
  <c r="R9689" i="11"/>
  <c r="R131" i="11"/>
  <c r="R483" i="11"/>
  <c r="R995" i="11"/>
  <c r="R1379" i="11"/>
  <c r="R1811" i="11"/>
  <c r="R2419" i="11"/>
  <c r="R3027" i="11"/>
  <c r="R3779" i="11"/>
  <c r="R4659" i="11"/>
  <c r="R5763" i="11"/>
  <c r="R7235" i="11"/>
  <c r="R8531" i="11"/>
  <c r="R8308" i="11"/>
  <c r="R7738" i="11"/>
  <c r="R7866" i="11"/>
  <c r="R7994" i="11"/>
  <c r="R8122" i="11"/>
  <c r="R8250" i="11"/>
  <c r="R8378" i="11"/>
  <c r="R8506" i="11"/>
  <c r="R8634" i="11"/>
  <c r="R8762" i="11"/>
  <c r="R8890" i="11"/>
  <c r="R9018" i="11"/>
  <c r="R9146" i="11"/>
  <c r="R9274" i="11"/>
  <c r="R9402" i="11"/>
  <c r="R9530" i="11"/>
  <c r="R9658" i="11"/>
  <c r="R9786" i="11"/>
  <c r="R9914" i="11"/>
  <c r="R9857" i="11"/>
  <c r="R3155" i="11"/>
  <c r="R4387" i="11"/>
  <c r="R5843" i="11"/>
  <c r="R8083" i="11"/>
  <c r="R9332" i="11"/>
  <c r="R8731" i="11"/>
  <c r="R8859" i="11"/>
  <c r="R8987" i="11"/>
  <c r="R9115" i="11"/>
  <c r="R9243" i="11"/>
  <c r="R9371" i="11"/>
  <c r="R9499" i="11"/>
  <c r="R9627" i="11"/>
  <c r="R9755" i="11"/>
  <c r="R9883" i="11"/>
  <c r="R8828" i="11"/>
  <c r="R9596" i="11"/>
  <c r="R547" i="11"/>
  <c r="R4707" i="11"/>
  <c r="R6035" i="11"/>
  <c r="R7683" i="11"/>
  <c r="R9555" i="11"/>
  <c r="R9076" i="11"/>
  <c r="R7148" i="11"/>
  <c r="R7276" i="11"/>
  <c r="R194" i="11"/>
  <c r="R322" i="11"/>
  <c r="R450" i="11"/>
  <c r="R578" i="11"/>
  <c r="R706" i="11"/>
  <c r="R834" i="11"/>
  <c r="R962" i="11"/>
  <c r="R1090" i="11"/>
  <c r="R1218" i="11"/>
  <c r="R1346" i="11"/>
  <c r="R1474" i="11"/>
  <c r="R1602" i="11"/>
  <c r="R1730" i="11"/>
  <c r="R1858" i="11"/>
  <c r="R1986" i="11"/>
  <c r="R2114" i="11"/>
  <c r="R2242" i="11"/>
  <c r="R2370" i="11"/>
  <c r="R2498" i="11"/>
  <c r="R2626" i="11"/>
  <c r="R2754" i="11"/>
  <c r="R2882" i="11"/>
  <c r="R3010" i="11"/>
  <c r="R3138" i="11"/>
  <c r="R3266" i="11"/>
  <c r="R3394" i="11"/>
  <c r="R3522" i="11"/>
  <c r="R3650" i="11"/>
  <c r="R3778" i="11"/>
  <c r="R3906" i="11"/>
  <c r="R4034" i="11"/>
  <c r="R4162" i="11"/>
  <c r="R4290" i="11"/>
  <c r="R4418" i="11"/>
  <c r="R4546" i="11"/>
  <c r="R4674" i="11"/>
  <c r="R4802" i="11"/>
  <c r="R4930" i="11"/>
  <c r="R5058" i="11"/>
  <c r="R5186" i="11"/>
  <c r="R5314" i="11"/>
  <c r="R5442" i="11"/>
  <c r="R5570" i="11"/>
  <c r="R5698" i="11"/>
  <c r="R5826" i="11"/>
  <c r="R5954" i="11"/>
  <c r="R6082" i="11"/>
  <c r="R6210" i="11"/>
  <c r="R6338" i="11"/>
  <c r="R6466" i="11"/>
  <c r="R6594" i="11"/>
  <c r="R6722" i="11"/>
  <c r="R6850" i="11"/>
  <c r="R6978" i="11"/>
  <c r="R7106" i="11"/>
  <c r="R164" i="11"/>
  <c r="R292" i="11"/>
  <c r="R420" i="11"/>
  <c r="R548" i="11"/>
  <c r="R676" i="11"/>
  <c r="R804" i="11"/>
  <c r="R932" i="11"/>
  <c r="R1060" i="11"/>
  <c r="R1188" i="11"/>
  <c r="R1316" i="11"/>
  <c r="R1444" i="11"/>
  <c r="R1572" i="11"/>
  <c r="R1700" i="11"/>
  <c r="R1828" i="11"/>
  <c r="R1956" i="11"/>
  <c r="R2084" i="11"/>
  <c r="R2212" i="11"/>
  <c r="R2340" i="11"/>
  <c r="R2468" i="11"/>
  <c r="R2596" i="11"/>
  <c r="R2724" i="11"/>
  <c r="R2852" i="11"/>
  <c r="R2980" i="11"/>
  <c r="R3108" i="11"/>
  <c r="R3236" i="11"/>
  <c r="R3364" i="11"/>
  <c r="R3492" i="11"/>
  <c r="R3620" i="11"/>
  <c r="R3748" i="11"/>
  <c r="R3876" i="11"/>
  <c r="R4004" i="11"/>
  <c r="R4132" i="11"/>
  <c r="R4260" i="11"/>
  <c r="R4388" i="11"/>
  <c r="R4516" i="11"/>
  <c r="R4644" i="11"/>
  <c r="R4772" i="11"/>
  <c r="R4900" i="11"/>
  <c r="R5028" i="11"/>
  <c r="R5156" i="11"/>
  <c r="R5284" i="11"/>
  <c r="R5412" i="11"/>
  <c r="R5540" i="11"/>
  <c r="R5668" i="11"/>
  <c r="R5796" i="11"/>
  <c r="R5924" i="11"/>
  <c r="R6052" i="11"/>
  <c r="R6180" i="11"/>
  <c r="R6308" i="11"/>
  <c r="R6436" i="11"/>
  <c r="R6564" i="11"/>
  <c r="R6692" i="11"/>
  <c r="R6820" i="11"/>
  <c r="R6948" i="11"/>
  <c r="R7076" i="11"/>
  <c r="R7204" i="11"/>
  <c r="R7332" i="11"/>
  <c r="R7460" i="11"/>
  <c r="R7588" i="11"/>
  <c r="R7716" i="11"/>
  <c r="R7844" i="11"/>
  <c r="R7972" i="11"/>
  <c r="R8100" i="11"/>
  <c r="R7925" i="11"/>
  <c r="R8053" i="11"/>
  <c r="R8181" i="11"/>
  <c r="R8309" i="11"/>
  <c r="R8437" i="11"/>
  <c r="R8565" i="11"/>
  <c r="R8693" i="11"/>
  <c r="R8821" i="11"/>
  <c r="R8949" i="11"/>
  <c r="R9077" i="11"/>
  <c r="R9205" i="11"/>
  <c r="R9333" i="11"/>
  <c r="R9461" i="11"/>
  <c r="R9589" i="11"/>
  <c r="R9717" i="11"/>
  <c r="R9845" i="11"/>
  <c r="R9973" i="11"/>
  <c r="R835" i="11"/>
  <c r="R6147" i="11"/>
  <c r="R8211" i="11"/>
  <c r="R8276" i="11"/>
  <c r="R8406" i="11"/>
  <c r="R8534" i="11"/>
  <c r="R8662" i="11"/>
  <c r="R8790" i="11"/>
  <c r="R8918" i="11"/>
  <c r="R9046" i="11"/>
  <c r="R9174" i="11"/>
  <c r="R9302" i="11"/>
  <c r="R9430" i="11"/>
  <c r="R9558" i="11"/>
  <c r="R9686" i="11"/>
  <c r="R9814" i="11"/>
  <c r="R9942" i="11"/>
  <c r="R9801" i="11"/>
  <c r="R9890" i="11"/>
  <c r="R5619" i="11"/>
  <c r="R7571" i="11"/>
  <c r="R9443" i="11"/>
  <c r="R9220" i="11"/>
  <c r="R8231" i="11"/>
  <c r="R8359" i="11"/>
  <c r="R8487" i="11"/>
  <c r="R8615" i="11"/>
  <c r="R8743" i="11"/>
  <c r="R8871" i="11"/>
  <c r="R8999" i="11"/>
  <c r="R9127" i="11"/>
  <c r="R9255" i="11"/>
  <c r="R9383" i="11"/>
  <c r="R9511" i="11"/>
  <c r="R9639" i="11"/>
  <c r="R9767" i="11"/>
  <c r="R9895" i="11"/>
  <c r="R9577" i="11"/>
  <c r="R9628" i="11"/>
  <c r="R4355" i="11"/>
  <c r="R7331" i="11"/>
  <c r="R9027" i="11"/>
  <c r="R8820" i="11"/>
  <c r="R8296" i="11"/>
  <c r="R8424" i="11"/>
  <c r="R8552" i="11"/>
  <c r="R8680" i="11"/>
  <c r="R8808" i="11"/>
  <c r="R8936" i="11"/>
  <c r="R9064" i="11"/>
  <c r="R9192" i="11"/>
  <c r="R9320" i="11"/>
  <c r="R9448" i="11"/>
  <c r="R9576" i="11"/>
  <c r="R9704" i="11"/>
  <c r="R9832" i="11"/>
  <c r="R9960" i="11"/>
  <c r="R9753" i="11"/>
  <c r="R3411" i="11"/>
  <c r="R7241" i="11"/>
  <c r="R7369" i="11"/>
  <c r="R7497" i="11"/>
  <c r="R7625" i="11"/>
  <c r="R7753" i="11"/>
  <c r="R7881" i="11"/>
  <c r="R8009" i="11"/>
  <c r="R8137" i="11"/>
  <c r="R8265" i="11"/>
  <c r="R8393" i="11"/>
  <c r="R8521" i="11"/>
  <c r="R8649" i="11"/>
  <c r="R8777" i="11"/>
  <c r="R8905" i="11"/>
  <c r="R9033" i="11"/>
  <c r="R9161" i="11"/>
  <c r="R9337" i="11"/>
  <c r="R9465" i="11"/>
  <c r="R9785" i="11"/>
  <c r="R163" i="11"/>
  <c r="R531" i="11"/>
  <c r="R1043" i="11"/>
  <c r="R1443" i="11"/>
  <c r="R1859" i="11"/>
  <c r="R2515" i="11"/>
  <c r="R3075" i="11"/>
  <c r="R3907" i="11"/>
  <c r="R4771" i="11"/>
  <c r="R5923" i="11"/>
  <c r="R7427" i="11"/>
  <c r="R8723" i="11"/>
  <c r="R8548" i="11"/>
  <c r="R7754" i="11"/>
  <c r="R7882" i="11"/>
  <c r="R8010" i="11"/>
  <c r="R8138" i="11"/>
  <c r="R8266" i="11"/>
  <c r="R8394" i="11"/>
  <c r="R8522" i="11"/>
  <c r="R8650" i="11"/>
  <c r="R8778" i="11"/>
  <c r="R8906" i="11"/>
  <c r="R9034" i="11"/>
  <c r="R9162" i="11"/>
  <c r="R9290" i="11"/>
  <c r="R9418" i="11"/>
  <c r="R9546" i="11"/>
  <c r="R9674" i="11"/>
  <c r="R9802" i="11"/>
  <c r="R9930" i="11"/>
  <c r="R9938" i="11"/>
  <c r="R3363" i="11"/>
  <c r="R4547" i="11"/>
  <c r="R6051" i="11"/>
  <c r="R8403" i="11"/>
  <c r="R9652" i="11"/>
  <c r="R8747" i="11"/>
  <c r="R8875" i="11"/>
  <c r="R9003" i="11"/>
  <c r="R9131" i="11"/>
  <c r="R9259" i="11"/>
  <c r="R9387" i="11"/>
  <c r="R9515" i="11"/>
  <c r="R9643" i="11"/>
  <c r="R9771" i="11"/>
  <c r="R9899" i="11"/>
  <c r="R9228" i="11"/>
  <c r="R9676" i="11"/>
  <c r="R1779" i="11"/>
  <c r="R4867" i="11"/>
  <c r="R6195" i="11"/>
  <c r="R7923" i="11"/>
  <c r="R9779" i="11"/>
  <c r="R9172" i="11"/>
  <c r="R7164" i="11"/>
  <c r="R7292" i="11"/>
  <c r="R7420" i="11"/>
  <c r="R7548" i="11"/>
  <c r="R7676" i="11"/>
  <c r="R7804" i="11"/>
  <c r="R7932" i="11"/>
  <c r="R8060" i="11"/>
  <c r="R8188" i="11"/>
  <c r="R8316" i="11"/>
  <c r="R8444" i="11"/>
  <c r="R8572" i="11"/>
  <c r="R8700" i="11"/>
  <c r="R8844" i="11"/>
  <c r="R8972" i="11"/>
  <c r="R9100" i="11"/>
  <c r="R9244" i="11"/>
  <c r="R9388" i="11"/>
  <c r="R9692" i="11"/>
  <c r="R851" i="11"/>
  <c r="R6115" i="11"/>
  <c r="R2241" i="11"/>
  <c r="R2369" i="11"/>
  <c r="R2497" i="11"/>
  <c r="R2625" i="11"/>
  <c r="R2753" i="11"/>
  <c r="R2881" i="11"/>
  <c r="R3009" i="11"/>
  <c r="R3137" i="11"/>
  <c r="R3265" i="11"/>
  <c r="R3393" i="11"/>
  <c r="R3521" i="11"/>
  <c r="R3649" i="11"/>
  <c r="R3777" i="11"/>
  <c r="R3905" i="11"/>
  <c r="R4033" i="11"/>
  <c r="R4161" i="11"/>
  <c r="R4289" i="11"/>
  <c r="R4417" i="11"/>
  <c r="R4545" i="11"/>
  <c r="R4673" i="11"/>
  <c r="R4801" i="11"/>
  <c r="R4929" i="11"/>
  <c r="R5057" i="11"/>
  <c r="R5185" i="11"/>
  <c r="R5313" i="11"/>
  <c r="R5441" i="11"/>
  <c r="R5569" i="11"/>
  <c r="R5697" i="11"/>
  <c r="R5825" i="11"/>
  <c r="R5953" i="11"/>
  <c r="R6081" i="11"/>
  <c r="R6209" i="11"/>
  <c r="R6337" i="11"/>
  <c r="R6465" i="11"/>
  <c r="R6593" i="11"/>
  <c r="R6721" i="11"/>
  <c r="R6849" i="11"/>
  <c r="R82" i="11"/>
  <c r="R210" i="11"/>
  <c r="R338" i="11"/>
  <c r="R466" i="11"/>
  <c r="R594" i="11"/>
  <c r="R722" i="11"/>
  <c r="R850" i="11"/>
  <c r="R978" i="11"/>
  <c r="R1106" i="11"/>
  <c r="R1234" i="11"/>
  <c r="R1362" i="11"/>
  <c r="R1490" i="11"/>
  <c r="R1618" i="11"/>
  <c r="R1746" i="11"/>
  <c r="R1874" i="11"/>
  <c r="R2002" i="11"/>
  <c r="R2130" i="11"/>
  <c r="R2258" i="11"/>
  <c r="R2386" i="11"/>
  <c r="R2514" i="11"/>
  <c r="R2642" i="11"/>
  <c r="R2770" i="11"/>
  <c r="R2898" i="11"/>
  <c r="R3026" i="11"/>
  <c r="R3154" i="11"/>
  <c r="R3282" i="11"/>
  <c r="R3410" i="11"/>
  <c r="R3538" i="11"/>
  <c r="R3666" i="11"/>
  <c r="R3794" i="11"/>
  <c r="R3922" i="11"/>
  <c r="R4050" i="11"/>
  <c r="R4178" i="11"/>
  <c r="R4306" i="11"/>
  <c r="R4434" i="11"/>
  <c r="R4562" i="11"/>
  <c r="R4690" i="11"/>
  <c r="R4818" i="11"/>
  <c r="R4946" i="11"/>
  <c r="R5074" i="11"/>
  <c r="R5202" i="11"/>
  <c r="R5330" i="11"/>
  <c r="R5458" i="11"/>
  <c r="R5586" i="11"/>
  <c r="R5714" i="11"/>
  <c r="R5842" i="11"/>
  <c r="R5970" i="11"/>
  <c r="R6098" i="11"/>
  <c r="R6226" i="11"/>
  <c r="R6354" i="11"/>
  <c r="R6482" i="11"/>
  <c r="R6610" i="11"/>
  <c r="R6738" i="11"/>
  <c r="R6866" i="11"/>
  <c r="R6994" i="11"/>
  <c r="R7122" i="11"/>
  <c r="R180" i="11"/>
  <c r="R308" i="11"/>
  <c r="R436" i="11"/>
  <c r="R564" i="11"/>
  <c r="R692" i="11"/>
  <c r="R820" i="11"/>
  <c r="R948" i="11"/>
  <c r="R1076" i="11"/>
  <c r="R1204" i="11"/>
  <c r="R1332" i="11"/>
  <c r="R1460" i="11"/>
  <c r="R1588" i="11"/>
  <c r="R1716" i="11"/>
  <c r="R1844" i="11"/>
  <c r="R1972" i="11"/>
  <c r="R2100" i="11"/>
  <c r="R2228" i="11"/>
  <c r="R2356" i="11"/>
  <c r="R2484" i="11"/>
  <c r="R2612" i="11"/>
  <c r="R2740" i="11"/>
  <c r="R2868" i="11"/>
  <c r="R2996" i="11"/>
  <c r="R3124" i="11"/>
  <c r="R3252" i="11"/>
  <c r="R3380" i="11"/>
  <c r="R3508" i="11"/>
  <c r="R3636" i="11"/>
  <c r="R3764" i="11"/>
  <c r="R3892" i="11"/>
  <c r="R4020" i="11"/>
  <c r="R4148" i="11"/>
  <c r="R4276" i="11"/>
  <c r="R4404" i="11"/>
  <c r="R4532" i="11"/>
  <c r="R4660" i="11"/>
  <c r="R4788" i="11"/>
  <c r="R4916" i="11"/>
  <c r="R5044" i="11"/>
  <c r="R5172" i="11"/>
  <c r="R5300" i="11"/>
  <c r="R5428" i="11"/>
  <c r="R5556" i="11"/>
  <c r="R5684" i="11"/>
  <c r="R5812" i="11"/>
  <c r="R5940" i="11"/>
  <c r="R6068" i="11"/>
  <c r="R6196" i="11"/>
  <c r="R6324" i="11"/>
  <c r="R6452" i="11"/>
  <c r="R6580" i="11"/>
  <c r="R6708" i="11"/>
  <c r="R6836" i="11"/>
  <c r="R6964" i="11"/>
  <c r="R7092" i="11"/>
  <c r="R7220" i="11"/>
  <c r="R7348" i="11"/>
  <c r="R7476" i="11"/>
  <c r="R7604" i="11"/>
  <c r="R7732" i="11"/>
  <c r="R7860" i="11"/>
  <c r="R7988" i="11"/>
  <c r="R7813" i="11"/>
  <c r="R7941" i="11"/>
  <c r="R8069" i="11"/>
  <c r="R8197" i="11"/>
  <c r="R8325" i="11"/>
  <c r="R8453" i="11"/>
  <c r="R8581" i="11"/>
  <c r="R8709" i="11"/>
  <c r="R8837" i="11"/>
  <c r="R8965" i="11"/>
  <c r="R9093" i="11"/>
  <c r="R9221" i="11"/>
  <c r="R9349" i="11"/>
  <c r="R9477" i="11"/>
  <c r="R9605" i="11"/>
  <c r="R9733" i="11"/>
  <c r="R9861" i="11"/>
  <c r="R9989" i="11"/>
  <c r="R2275" i="11"/>
  <c r="R6435" i="11"/>
  <c r="R8483" i="11"/>
  <c r="R8468" i="11"/>
  <c r="R8422" i="11"/>
  <c r="R8550" i="11"/>
  <c r="R8678" i="11"/>
  <c r="R8806" i="11"/>
  <c r="R8934" i="11"/>
  <c r="R9062" i="11"/>
  <c r="R9190" i="11"/>
  <c r="R9318" i="11"/>
  <c r="R9446" i="11"/>
  <c r="R9574" i="11"/>
  <c r="R9702" i="11"/>
  <c r="R9830" i="11"/>
  <c r="R9958" i="11"/>
  <c r="R9865" i="11"/>
  <c r="R787" i="11"/>
  <c r="R5939" i="11"/>
  <c r="R7843" i="11"/>
  <c r="R9635" i="11"/>
  <c r="R9492" i="11"/>
  <c r="R8247" i="11"/>
  <c r="R8375" i="11"/>
  <c r="R8503" i="11"/>
  <c r="R8631" i="11"/>
  <c r="R8759" i="11"/>
  <c r="R8887" i="11"/>
  <c r="R9015" i="11"/>
  <c r="R9143" i="11"/>
  <c r="R9271" i="11"/>
  <c r="R9399" i="11"/>
  <c r="R9527" i="11"/>
  <c r="R9655" i="11"/>
  <c r="R9783" i="11"/>
  <c r="R9911" i="11"/>
  <c r="R9657" i="11"/>
  <c r="R9820" i="11"/>
  <c r="R4979" i="11"/>
  <c r="R7587" i="11"/>
  <c r="R9235" i="11"/>
  <c r="R9060" i="11"/>
  <c r="R8312" i="11"/>
  <c r="R8440" i="11"/>
  <c r="R8568" i="11"/>
  <c r="R8696" i="11"/>
  <c r="R8824" i="11"/>
  <c r="R8952" i="11"/>
  <c r="R9080" i="11"/>
  <c r="R9208" i="11"/>
  <c r="R9336" i="11"/>
  <c r="R9464" i="11"/>
  <c r="R9592" i="11"/>
  <c r="R9720" i="11"/>
  <c r="R9848" i="11"/>
  <c r="R9976" i="11"/>
  <c r="R9817" i="11"/>
  <c r="R7129" i="11"/>
  <c r="R7257" i="11"/>
  <c r="R7385" i="11"/>
  <c r="R7513" i="11"/>
  <c r="R7641" i="11"/>
  <c r="R7769" i="11"/>
  <c r="R7897" i="11"/>
  <c r="R8025" i="11"/>
  <c r="R8153" i="11"/>
  <c r="R8281" i="11"/>
  <c r="R8409" i="11"/>
  <c r="R8537" i="11"/>
  <c r="R8665" i="11"/>
  <c r="R8793" i="11"/>
  <c r="R8921" i="11"/>
  <c r="R9049" i="11"/>
  <c r="R9177" i="11"/>
  <c r="R9353" i="11"/>
  <c r="R9481" i="11"/>
  <c r="R9913" i="11"/>
  <c r="R211" i="11"/>
  <c r="R595" i="11"/>
  <c r="R1075" i="11"/>
  <c r="R1491" i="11"/>
  <c r="R1939" i="11"/>
  <c r="R2595" i="11"/>
  <c r="R3187" i="11"/>
  <c r="R4019" i="11"/>
  <c r="R4851" i="11"/>
  <c r="R6083" i="11"/>
  <c r="R7603" i="11"/>
  <c r="R8883" i="11"/>
  <c r="R8724" i="11"/>
  <c r="R7770" i="11"/>
  <c r="R7898" i="11"/>
  <c r="R8026" i="11"/>
  <c r="R8154" i="11"/>
  <c r="R8282" i="11"/>
  <c r="R8410" i="11"/>
  <c r="R8538" i="11"/>
  <c r="R8666" i="11"/>
  <c r="R8794" i="11"/>
  <c r="R8922" i="11"/>
  <c r="R9050" i="11"/>
  <c r="R9178" i="11"/>
  <c r="R9306" i="11"/>
  <c r="R9434" i="11"/>
  <c r="R9562" i="11"/>
  <c r="R9690" i="11"/>
  <c r="R9818" i="11"/>
  <c r="R9946" i="11"/>
  <c r="R771" i="11"/>
  <c r="R3523" i="11"/>
  <c r="R4739" i="11"/>
  <c r="R6307" i="11"/>
  <c r="R8739" i="11"/>
  <c r="R9924" i="11"/>
  <c r="R8763" i="11"/>
  <c r="R8891" i="11"/>
  <c r="R9019" i="11"/>
  <c r="R9147" i="11"/>
  <c r="R9275" i="11"/>
  <c r="R9403" i="11"/>
  <c r="R9531" i="11"/>
  <c r="R9659" i="11"/>
  <c r="R9787" i="11"/>
  <c r="R9915" i="11"/>
  <c r="R9340" i="11"/>
  <c r="R9708" i="11"/>
  <c r="R2579" i="11"/>
  <c r="R5043" i="11"/>
  <c r="R6387" i="11"/>
  <c r="R4400" i="11"/>
  <c r="R4528" i="11"/>
  <c r="R4656" i="11"/>
  <c r="R4784" i="11"/>
  <c r="R4912" i="11"/>
  <c r="R5040" i="11"/>
  <c r="R5168" i="11"/>
  <c r="R5296" i="11"/>
  <c r="R5424" i="11"/>
  <c r="R5552" i="11"/>
  <c r="R5680" i="11"/>
  <c r="R5808" i="11"/>
  <c r="R5936" i="11"/>
  <c r="R6064" i="11"/>
  <c r="R6192" i="11"/>
  <c r="R6320" i="11"/>
  <c r="R6448" i="11"/>
  <c r="R6576" i="11"/>
  <c r="R6704" i="11"/>
  <c r="R6832" i="11"/>
  <c r="R6960" i="11"/>
  <c r="R7088" i="11"/>
  <c r="R7216" i="11"/>
  <c r="R7344" i="11"/>
  <c r="R7472" i="11"/>
  <c r="R7600" i="11"/>
  <c r="R7728" i="11"/>
  <c r="R7856" i="11"/>
  <c r="R7984" i="11"/>
  <c r="R8112" i="11"/>
  <c r="R81" i="11"/>
  <c r="R209" i="11"/>
  <c r="R337" i="11"/>
  <c r="R465" i="11"/>
  <c r="R593" i="11"/>
  <c r="R721" i="11"/>
  <c r="R849" i="11"/>
  <c r="R977" i="11"/>
  <c r="R1105" i="11"/>
  <c r="R1233" i="11"/>
  <c r="R1361" i="11"/>
  <c r="R1489" i="11"/>
  <c r="R1617" i="11"/>
  <c r="R1745" i="11"/>
  <c r="R1873" i="11"/>
  <c r="R2001" i="11"/>
  <c r="R2129" i="11"/>
  <c r="R2257" i="11"/>
  <c r="R2385" i="11"/>
  <c r="R2513" i="11"/>
  <c r="R2641" i="11"/>
  <c r="R2769" i="11"/>
  <c r="R2897" i="11"/>
  <c r="R3025" i="11"/>
  <c r="R3153" i="11"/>
  <c r="R3281" i="11"/>
  <c r="R3409" i="11"/>
  <c r="R3537" i="11"/>
  <c r="R3665" i="11"/>
  <c r="R3793" i="11"/>
  <c r="R3921" i="11"/>
  <c r="R4049" i="11"/>
  <c r="R4177" i="11"/>
  <c r="R4305" i="11"/>
  <c r="R4433" i="11"/>
  <c r="R4561" i="11"/>
  <c r="R4689" i="11"/>
  <c r="R4817" i="11"/>
  <c r="R4945" i="11"/>
  <c r="R5073" i="11"/>
  <c r="R5201" i="11"/>
  <c r="R5329" i="11"/>
  <c r="R5457" i="11"/>
  <c r="R5585" i="11"/>
  <c r="R5713" i="11"/>
  <c r="R5841" i="11"/>
  <c r="R5969" i="11"/>
  <c r="R6097" i="11"/>
  <c r="R6225" i="11"/>
  <c r="R6353" i="11"/>
  <c r="R6481" i="11"/>
  <c r="R6609" i="11"/>
  <c r="R6737" i="11"/>
  <c r="R6865" i="11"/>
  <c r="R98" i="11"/>
  <c r="R226" i="11"/>
  <c r="R354" i="11"/>
  <c r="R482" i="11"/>
  <c r="R610" i="11"/>
  <c r="R738" i="11"/>
  <c r="R866" i="11"/>
  <c r="R994" i="11"/>
  <c r="R1122" i="11"/>
  <c r="R1250" i="11"/>
  <c r="R1378" i="11"/>
  <c r="R1506" i="11"/>
  <c r="R1634" i="11"/>
  <c r="R1762" i="11"/>
  <c r="R1890" i="11"/>
  <c r="R2018" i="11"/>
  <c r="R2146" i="11"/>
  <c r="R2274" i="11"/>
  <c r="R2402" i="11"/>
  <c r="R2530" i="11"/>
  <c r="R2658" i="11"/>
  <c r="R2786" i="11"/>
  <c r="R2914" i="11"/>
  <c r="R3042" i="11"/>
  <c r="R3170" i="11"/>
  <c r="R3298" i="11"/>
  <c r="R3426" i="11"/>
  <c r="R3554" i="11"/>
  <c r="R3682" i="11"/>
  <c r="R3810" i="11"/>
  <c r="R3938" i="11"/>
  <c r="R4066" i="11"/>
  <c r="R4194" i="11"/>
  <c r="R4322" i="11"/>
  <c r="R4450" i="11"/>
  <c r="R4578" i="11"/>
  <c r="R4706" i="11"/>
  <c r="R4834" i="11"/>
  <c r="R4962" i="11"/>
  <c r="R5090" i="11"/>
  <c r="R5218" i="11"/>
  <c r="R5346" i="11"/>
  <c r="R5474" i="11"/>
  <c r="R5602" i="11"/>
  <c r="R5730" i="11"/>
  <c r="R5858" i="11"/>
  <c r="R5986" i="11"/>
  <c r="R6114" i="11"/>
  <c r="R6242" i="11"/>
  <c r="R6370" i="11"/>
  <c r="R6498" i="11"/>
  <c r="R6626" i="11"/>
  <c r="R6754" i="11"/>
  <c r="R6882" i="11"/>
  <c r="R7010" i="11"/>
  <c r="R7138" i="11"/>
  <c r="R196" i="11"/>
  <c r="R324" i="11"/>
  <c r="R452" i="11"/>
  <c r="R580" i="11"/>
  <c r="R708" i="11"/>
  <c r="R836" i="11"/>
  <c r="R964" i="11"/>
  <c r="R1092" i="11"/>
  <c r="R1220" i="11"/>
  <c r="R1348" i="11"/>
  <c r="R1476" i="11"/>
  <c r="R1604" i="11"/>
  <c r="R1732" i="11"/>
  <c r="R1860" i="11"/>
  <c r="R1988" i="11"/>
  <c r="R2116" i="11"/>
  <c r="R2244" i="11"/>
  <c r="R2372" i="11"/>
  <c r="R2500" i="11"/>
  <c r="R2628" i="11"/>
  <c r="R2756" i="11"/>
  <c r="R2884" i="11"/>
  <c r="R3012" i="11"/>
  <c r="R3140" i="11"/>
  <c r="R3268" i="11"/>
  <c r="R3396" i="11"/>
  <c r="R3524" i="11"/>
  <c r="R3652" i="11"/>
  <c r="R3780" i="11"/>
  <c r="R3908" i="11"/>
  <c r="R4036" i="11"/>
  <c r="R4164" i="11"/>
  <c r="R4292" i="11"/>
  <c r="R4420" i="11"/>
  <c r="R4548" i="11"/>
  <c r="R4676" i="11"/>
  <c r="R4804" i="11"/>
  <c r="R4932" i="11"/>
  <c r="R5060" i="11"/>
  <c r="R5188" i="11"/>
  <c r="R5316" i="11"/>
  <c r="R5444" i="11"/>
  <c r="R5572" i="11"/>
  <c r="R5700" i="11"/>
  <c r="R5828" i="11"/>
  <c r="R5956" i="11"/>
  <c r="R6084" i="11"/>
  <c r="R6212" i="11"/>
  <c r="R6340" i="11"/>
  <c r="R6468" i="11"/>
  <c r="R6596" i="11"/>
  <c r="R6724" i="11"/>
  <c r="R6852" i="11"/>
  <c r="R6980" i="11"/>
  <c r="R7108" i="11"/>
  <c r="R7236" i="11"/>
  <c r="R7364" i="11"/>
  <c r="R7492" i="11"/>
  <c r="R7620" i="11"/>
  <c r="R7748" i="11"/>
  <c r="R7876" i="11"/>
  <c r="R8004" i="11"/>
  <c r="R7829" i="11"/>
  <c r="R7957" i="11"/>
  <c r="R8085" i="11"/>
  <c r="R8213" i="11"/>
  <c r="R8341" i="11"/>
  <c r="R8469" i="11"/>
  <c r="R8597" i="11"/>
  <c r="R8725" i="11"/>
  <c r="R8853" i="11"/>
  <c r="R8981" i="11"/>
  <c r="R9109" i="11"/>
  <c r="R9237" i="11"/>
  <c r="R9365" i="11"/>
  <c r="R9493" i="11"/>
  <c r="R9621" i="11"/>
  <c r="R9749" i="11"/>
  <c r="R9877" i="11"/>
  <c r="R9849" i="11"/>
  <c r="R3331" i="11"/>
  <c r="R6739" i="11"/>
  <c r="R8675" i="11"/>
  <c r="R8612" i="11"/>
  <c r="R8438" i="11"/>
  <c r="R8566" i="11"/>
  <c r="R8694" i="11"/>
  <c r="R8822" i="11"/>
  <c r="R8950" i="11"/>
  <c r="R9078" i="11"/>
  <c r="R9206" i="11"/>
  <c r="R9334" i="11"/>
  <c r="R9462" i="11"/>
  <c r="R9590" i="11"/>
  <c r="R9718" i="11"/>
  <c r="R9846" i="11"/>
  <c r="R9974" i="11"/>
  <c r="R9929" i="11"/>
  <c r="R2179" i="11"/>
  <c r="R6211" i="11"/>
  <c r="R8115" i="11"/>
  <c r="R9843" i="11"/>
  <c r="R9764" i="11"/>
  <c r="R8263" i="11"/>
  <c r="R8391" i="11"/>
  <c r="R8519" i="11"/>
  <c r="R8647" i="11"/>
  <c r="R8775" i="11"/>
  <c r="R8903" i="11"/>
  <c r="R9031" i="11"/>
  <c r="R9159" i="11"/>
  <c r="R9287" i="11"/>
  <c r="R9415" i="11"/>
  <c r="R9543" i="11"/>
  <c r="R9671" i="11"/>
  <c r="R9799" i="11"/>
  <c r="R9927" i="11"/>
  <c r="R9721" i="11"/>
  <c r="R9932" i="11"/>
  <c r="R5459" i="11"/>
  <c r="R7811" i="11"/>
  <c r="R9459" i="11"/>
  <c r="R9268" i="11"/>
  <c r="R8328" i="11"/>
  <c r="R8456" i="11"/>
  <c r="R8584" i="11"/>
  <c r="R8712" i="11"/>
  <c r="R8840" i="11"/>
  <c r="R8968" i="11"/>
  <c r="R9096" i="11"/>
  <c r="R9224" i="11"/>
  <c r="R9352" i="11"/>
  <c r="R9480" i="11"/>
  <c r="R9608" i="11"/>
  <c r="R9736" i="11"/>
  <c r="R9864" i="11"/>
  <c r="R9992" i="11"/>
  <c r="R9897" i="11"/>
  <c r="R7145" i="11"/>
  <c r="R7273" i="11"/>
  <c r="R7401" i="11"/>
  <c r="R7529" i="11"/>
  <c r="R7657" i="11"/>
  <c r="R7785" i="11"/>
  <c r="R7913" i="11"/>
  <c r="R8041" i="11"/>
  <c r="R8169" i="11"/>
  <c r="R8297" i="11"/>
  <c r="R8425" i="11"/>
  <c r="R8553" i="11"/>
  <c r="R8681" i="11"/>
  <c r="R8809" i="11"/>
  <c r="R8937" i="11"/>
  <c r="R9065" i="11"/>
  <c r="R9193" i="11"/>
  <c r="R9369" i="11"/>
  <c r="R9497" i="11"/>
  <c r="R9724" i="11"/>
  <c r="R243" i="11"/>
  <c r="R643" i="11"/>
  <c r="R1107" i="11"/>
  <c r="R1523" i="11"/>
  <c r="R2019" i="11"/>
  <c r="R2675" i="11"/>
  <c r="R3283" i="11"/>
  <c r="R4115" i="11"/>
  <c r="R4995" i="11"/>
  <c r="R6243" i="11"/>
  <c r="R7715" i="11"/>
  <c r="R9091" i="11"/>
  <c r="R8996" i="11"/>
  <c r="R7786" i="11"/>
  <c r="R7914" i="11"/>
  <c r="R8042" i="11"/>
  <c r="R8170" i="11"/>
  <c r="R8298" i="11"/>
  <c r="R8426" i="11"/>
  <c r="R8554" i="11"/>
  <c r="R8682" i="11"/>
  <c r="R8810" i="11"/>
  <c r="R8938" i="11"/>
  <c r="R9066" i="11"/>
  <c r="R9194" i="11"/>
  <c r="R9322" i="11"/>
  <c r="R9450" i="11"/>
  <c r="R9578" i="11"/>
  <c r="R9706" i="11"/>
  <c r="R9834" i="11"/>
  <c r="R9962" i="11"/>
  <c r="R1427" i="11"/>
  <c r="R3683" i="11"/>
  <c r="R4883" i="11"/>
  <c r="R6563" i="11"/>
  <c r="R9059" i="11"/>
  <c r="R8651" i="11"/>
  <c r="R8779" i="11"/>
  <c r="R8907" i="11"/>
  <c r="R9035" i="11"/>
  <c r="R9163" i="11"/>
  <c r="R9291" i="11"/>
  <c r="R9419" i="11"/>
  <c r="R7340" i="11"/>
  <c r="R7468" i="11"/>
  <c r="R7596" i="11"/>
  <c r="R7724" i="11"/>
  <c r="R7852" i="11"/>
  <c r="R7980" i="11"/>
  <c r="R8108" i="11"/>
  <c r="R8236" i="11"/>
  <c r="R8364" i="11"/>
  <c r="R8492" i="11"/>
  <c r="R8620" i="11"/>
  <c r="R8748" i="11"/>
  <c r="R8892" i="11"/>
  <c r="R9020" i="11"/>
  <c r="R9148" i="11"/>
  <c r="R9292" i="11"/>
  <c r="R9468" i="11"/>
  <c r="R9868" i="11"/>
  <c r="R4035" i="11"/>
  <c r="R6979" i="11"/>
  <c r="R8915" i="11"/>
  <c r="R8532" i="11"/>
  <c r="R9524" i="11"/>
  <c r="R7805" i="11"/>
  <c r="R7933" i="11"/>
  <c r="R8061" i="11"/>
  <c r="R8189" i="11"/>
  <c r="R8317" i="11"/>
  <c r="R8445" i="11"/>
  <c r="R8573" i="11"/>
  <c r="R8701" i="11"/>
  <c r="R8829" i="11"/>
  <c r="R8957" i="11"/>
  <c r="R9085" i="11"/>
  <c r="R9213" i="11"/>
  <c r="R9341" i="11"/>
  <c r="R9469" i="11"/>
  <c r="R9597" i="11"/>
  <c r="R9725" i="11"/>
  <c r="R9853" i="11"/>
  <c r="R9981" i="11"/>
  <c r="R1971" i="11"/>
  <c r="R2659" i="11"/>
  <c r="R3427" i="11"/>
  <c r="R4291" i="11"/>
  <c r="R5363" i="11"/>
  <c r="R6339" i="11"/>
  <c r="R7347" i="11"/>
  <c r="R8595" i="11"/>
  <c r="R9923" i="11"/>
  <c r="R9972" i="11"/>
  <c r="R8526" i="11"/>
  <c r="R8654" i="11"/>
  <c r="R8782" i="11"/>
  <c r="R8910" i="11"/>
  <c r="R9038" i="11"/>
  <c r="R9166" i="11"/>
  <c r="R9294" i="11"/>
  <c r="R9422" i="11"/>
  <c r="R9550" i="11"/>
  <c r="R9678" i="11"/>
  <c r="R9806" i="11"/>
  <c r="R9934" i="11"/>
  <c r="R9919" i="11"/>
  <c r="R9809" i="11"/>
  <c r="R4931" i="11"/>
  <c r="R7123" i="11"/>
  <c r="R8963" i="11"/>
  <c r="R8676" i="11"/>
  <c r="R8175" i="11"/>
  <c r="R8303" i="11"/>
  <c r="R8431" i="11"/>
  <c r="R8559" i="11"/>
  <c r="R8687" i="11"/>
  <c r="R8815" i="11"/>
  <c r="R8943" i="11"/>
  <c r="R9071" i="11"/>
  <c r="R9199" i="11"/>
  <c r="R9327" i="11"/>
  <c r="R9455" i="11"/>
  <c r="R9583" i="11"/>
  <c r="R9727" i="11"/>
  <c r="R9887" i="11"/>
  <c r="R9665" i="11"/>
  <c r="R5011" i="11"/>
  <c r="R7619" i="11"/>
  <c r="R9251" i="11"/>
  <c r="R9284" i="11"/>
  <c r="R8320" i="11"/>
  <c r="R8448" i="11"/>
  <c r="R8576" i="11"/>
  <c r="R8704" i="11"/>
  <c r="R8832" i="11"/>
  <c r="R8960" i="11"/>
  <c r="R9088" i="11"/>
  <c r="R9216" i="11"/>
  <c r="R9344" i="11"/>
  <c r="R9472" i="11"/>
  <c r="R9600" i="11"/>
  <c r="R9728" i="11"/>
  <c r="R9856" i="11"/>
  <c r="R9984" i="11"/>
  <c r="R9969" i="11"/>
  <c r="R3235" i="11"/>
  <c r="R4403" i="11"/>
  <c r="R5555" i="11"/>
  <c r="R6963" i="11"/>
  <c r="R8803" i="11"/>
  <c r="R9380" i="11"/>
  <c r="R7073" i="11"/>
  <c r="R7201" i="11"/>
  <c r="R7329" i="11"/>
  <c r="R7457" i="11"/>
  <c r="R7585" i="11"/>
  <c r="R7713" i="11"/>
  <c r="R7841" i="11"/>
  <c r="R7969" i="11"/>
  <c r="R8097" i="11"/>
  <c r="R8225" i="11"/>
  <c r="R8353" i="11"/>
  <c r="R8481" i="11"/>
  <c r="R8609" i="11"/>
  <c r="R8737" i="11"/>
  <c r="R8865" i="11"/>
  <c r="R8993" i="11"/>
  <c r="R9121" i="11"/>
  <c r="R9297" i="11"/>
  <c r="R9425" i="11"/>
  <c r="R9729" i="11"/>
  <c r="R307" i="11"/>
  <c r="R723" i="11"/>
  <c r="R1219" i="11"/>
  <c r="R1587" i="11"/>
  <c r="R2067" i="11"/>
  <c r="R2787" i="11"/>
  <c r="R3459" i="11"/>
  <c r="R4243" i="11"/>
  <c r="R5283" i="11"/>
  <c r="R6611" i="11"/>
  <c r="R8051" i="11"/>
  <c r="R9491" i="11"/>
  <c r="R8804" i="11"/>
  <c r="R9732" i="11"/>
  <c r="R7250" i="11"/>
  <c r="R7378" i="11"/>
  <c r="R7506" i="11"/>
  <c r="R7634" i="11"/>
  <c r="R7762" i="11"/>
  <c r="R7890" i="11"/>
  <c r="R8018" i="11"/>
  <c r="R8146" i="11"/>
  <c r="R8274" i="11"/>
  <c r="R8402" i="11"/>
  <c r="R8530" i="11"/>
  <c r="R8658" i="11"/>
  <c r="R8786" i="11"/>
  <c r="R8914" i="11"/>
  <c r="R9042" i="11"/>
  <c r="R9170" i="11"/>
  <c r="R9298" i="11"/>
  <c r="R9426" i="11"/>
  <c r="R9554" i="11"/>
  <c r="R9682" i="11"/>
  <c r="R9970" i="11"/>
  <c r="R259" i="11"/>
  <c r="R883" i="11"/>
  <c r="R1395" i="11"/>
  <c r="R1987" i="11"/>
  <c r="R2611" i="11"/>
  <c r="R3267" i="11"/>
  <c r="R4195" i="11"/>
  <c r="R5203" i="11"/>
  <c r="R6371" i="11"/>
  <c r="R7491" i="11"/>
  <c r="R8755" i="11"/>
  <c r="R8436" i="11"/>
  <c r="R8124" i="11"/>
  <c r="R8252" i="11"/>
  <c r="R8380" i="11"/>
  <c r="R8508" i="11"/>
  <c r="R8636" i="11"/>
  <c r="R8764" i="11"/>
  <c r="R8908" i="11"/>
  <c r="R9036" i="11"/>
  <c r="R9164" i="11"/>
  <c r="R9308" i="11"/>
  <c r="R9500" i="11"/>
  <c r="R9916" i="11"/>
  <c r="R4643" i="11"/>
  <c r="R7267" i="11"/>
  <c r="R9187" i="11"/>
  <c r="R8644" i="11"/>
  <c r="R9636" i="11"/>
  <c r="R7821" i="11"/>
  <c r="R7949" i="11"/>
  <c r="R8077" i="11"/>
  <c r="R8205" i="11"/>
  <c r="R8333" i="11"/>
  <c r="R8461" i="11"/>
  <c r="R8589" i="11"/>
  <c r="R8717" i="11"/>
  <c r="R8845" i="11"/>
  <c r="R8973" i="11"/>
  <c r="R9101" i="11"/>
  <c r="R9229" i="11"/>
  <c r="R9357" i="11"/>
  <c r="R9485" i="11"/>
  <c r="R9613" i="11"/>
  <c r="R9741" i="11"/>
  <c r="R9869" i="11"/>
  <c r="R9997" i="11"/>
  <c r="R2051" i="11"/>
  <c r="R2739" i="11"/>
  <c r="R3507" i="11"/>
  <c r="R4419" i="11"/>
  <c r="R5475" i="11"/>
  <c r="R6467" i="11"/>
  <c r="R7475" i="11"/>
  <c r="R8771" i="11"/>
  <c r="R8164" i="11"/>
  <c r="R8414" i="11"/>
  <c r="R8542" i="11"/>
  <c r="R8670" i="11"/>
  <c r="R8798" i="11"/>
  <c r="R8926" i="11"/>
  <c r="R9054" i="11"/>
  <c r="R9182" i="11"/>
  <c r="R9310" i="11"/>
  <c r="R9438" i="11"/>
  <c r="R9566" i="11"/>
  <c r="R9694" i="11"/>
  <c r="R9822" i="11"/>
  <c r="R9950" i="11"/>
  <c r="R9951" i="11"/>
  <c r="R9953" i="11"/>
  <c r="R5315" i="11"/>
  <c r="R7299" i="11"/>
  <c r="R9203" i="11"/>
  <c r="R8948" i="11"/>
  <c r="R8191" i="11"/>
  <c r="R8319" i="11"/>
  <c r="R8447" i="11"/>
  <c r="R8575" i="11"/>
  <c r="R8703" i="11"/>
  <c r="R8831" i="11"/>
  <c r="R8959" i="11"/>
  <c r="R9087" i="11"/>
  <c r="R9215" i="11"/>
  <c r="R9343" i="11"/>
  <c r="R9471" i="11"/>
  <c r="R9599" i="11"/>
  <c r="R9743" i="11"/>
  <c r="R9903" i="11"/>
  <c r="R9761" i="11"/>
  <c r="R5507" i="11"/>
  <c r="R7827" i="11"/>
  <c r="R9475" i="11"/>
  <c r="R9556" i="11"/>
  <c r="R8336" i="11"/>
  <c r="R8464" i="11"/>
  <c r="R8592" i="11"/>
  <c r="R8720" i="11"/>
  <c r="R8848" i="11"/>
  <c r="R8976" i="11"/>
  <c r="R9104" i="11"/>
  <c r="R9232" i="11"/>
  <c r="R9360" i="11"/>
  <c r="R9488" i="11"/>
  <c r="R9616" i="11"/>
  <c r="R9744" i="11"/>
  <c r="R9872" i="11"/>
  <c r="R10000" i="11"/>
  <c r="R9826" i="11"/>
  <c r="R3443" i="11"/>
  <c r="R4563" i="11"/>
  <c r="R5683" i="11"/>
  <c r="R7203" i="11"/>
  <c r="R9043" i="11"/>
  <c r="R9892" i="11"/>
  <c r="R7089" i="11"/>
  <c r="R7217" i="11"/>
  <c r="R7345" i="11"/>
  <c r="R7473" i="11"/>
  <c r="R7601" i="11"/>
  <c r="R7729" i="11"/>
  <c r="R7857" i="11"/>
  <c r="R7985" i="11"/>
  <c r="R8113" i="11"/>
  <c r="R8241" i="11"/>
  <c r="R8369" i="11"/>
  <c r="R8497" i="11"/>
  <c r="R8625" i="11"/>
  <c r="R8753" i="11"/>
  <c r="R8881" i="11"/>
  <c r="R9009" i="11"/>
  <c r="R9137" i="11"/>
  <c r="R9313" i="11"/>
  <c r="R9441" i="11"/>
  <c r="R9905" i="11"/>
  <c r="R371" i="11"/>
  <c r="R819" i="11"/>
  <c r="R1267" i="11"/>
  <c r="R1651" i="11"/>
  <c r="R2147" i="11"/>
  <c r="R2835" i="11"/>
  <c r="R3539" i="11"/>
  <c r="R4339" i="11"/>
  <c r="R5411" i="11"/>
  <c r="R6803" i="11"/>
  <c r="R8227" i="11"/>
  <c r="R9651" i="11"/>
  <c r="R8916" i="11"/>
  <c r="R9860" i="11"/>
  <c r="R7266" i="11"/>
  <c r="R7394" i="11"/>
  <c r="R7522" i="11"/>
  <c r="R7650" i="11"/>
  <c r="R7778" i="11"/>
  <c r="R7906" i="11"/>
  <c r="R8034" i="11"/>
  <c r="R8162" i="11"/>
  <c r="R8290" i="11"/>
  <c r="R8418" i="11"/>
  <c r="R8546" i="11"/>
  <c r="R8674" i="11"/>
  <c r="R8802" i="11"/>
  <c r="R8930" i="11"/>
  <c r="R9058" i="11"/>
  <c r="R9186" i="11"/>
  <c r="R9314" i="11"/>
  <c r="R9442" i="11"/>
  <c r="R9570" i="11"/>
  <c r="R9698" i="11"/>
  <c r="R659" i="11"/>
  <c r="R355" i="11"/>
  <c r="R931" i="11"/>
  <c r="R1475" i="11"/>
  <c r="R2035" i="11"/>
  <c r="R2691" i="11"/>
  <c r="R3379" i="11"/>
  <c r="R4307" i="11"/>
  <c r="R5379" i="11"/>
  <c r="R6515" i="11"/>
  <c r="R7667" i="11"/>
  <c r="R8947" i="11"/>
  <c r="R8660" i="11"/>
  <c r="R7251" i="11"/>
  <c r="R9107" i="11"/>
  <c r="R8740" i="11"/>
  <c r="R9908" i="11"/>
  <c r="R7244" i="11"/>
  <c r="R7372" i="11"/>
  <c r="R7500" i="11"/>
  <c r="R7628" i="11"/>
  <c r="R7756" i="11"/>
  <c r="R7884" i="11"/>
  <c r="R8012" i="11"/>
  <c r="R8140" i="11"/>
  <c r="R8268" i="11"/>
  <c r="R8396" i="11"/>
  <c r="R8524" i="11"/>
  <c r="R8652" i="11"/>
  <c r="R8780" i="11"/>
  <c r="R8924" i="11"/>
  <c r="R9052" i="11"/>
  <c r="R9180" i="11"/>
  <c r="R9324" i="11"/>
  <c r="R9532" i="11"/>
  <c r="R9921" i="11"/>
  <c r="R5123" i="11"/>
  <c r="R7507" i="11"/>
  <c r="R9379" i="11"/>
  <c r="R8772" i="11"/>
  <c r="R9780" i="11"/>
  <c r="R7837" i="11"/>
  <c r="R7965" i="11"/>
  <c r="R8093" i="11"/>
  <c r="R8221" i="11"/>
  <c r="R8349" i="11"/>
  <c r="R8477" i="11"/>
  <c r="R8605" i="11"/>
  <c r="R8733" i="11"/>
  <c r="R8861" i="11"/>
  <c r="R8989" i="11"/>
  <c r="R9117" i="11"/>
  <c r="R9245" i="11"/>
  <c r="R9373" i="11"/>
  <c r="R9501" i="11"/>
  <c r="R9629" i="11"/>
  <c r="R9757" i="11"/>
  <c r="R9885" i="11"/>
  <c r="R9762" i="11"/>
  <c r="R2115" i="11"/>
  <c r="R2803" i="11"/>
  <c r="R3635" i="11"/>
  <c r="R4579" i="11"/>
  <c r="R5635" i="11"/>
  <c r="R6579" i="11"/>
  <c r="R7651" i="11"/>
  <c r="R8931" i="11"/>
  <c r="R8404" i="11"/>
  <c r="R8430" i="11"/>
  <c r="R8558" i="11"/>
  <c r="R8686" i="11"/>
  <c r="R8814" i="11"/>
  <c r="R8942" i="11"/>
  <c r="R9070" i="11"/>
  <c r="R9198" i="11"/>
  <c r="R9326" i="11"/>
  <c r="R9454" i="11"/>
  <c r="R9582" i="11"/>
  <c r="R9710" i="11"/>
  <c r="R9838" i="11"/>
  <c r="R9966" i="11"/>
  <c r="R9983" i="11"/>
  <c r="R9842" i="11"/>
  <c r="R5667" i="11"/>
  <c r="R7539" i="11"/>
  <c r="R9411" i="11"/>
  <c r="R9156" i="11"/>
  <c r="R8207" i="11"/>
  <c r="R8335" i="11"/>
  <c r="R8463" i="11"/>
  <c r="R8591" i="11"/>
  <c r="R8719" i="11"/>
  <c r="R8847" i="11"/>
  <c r="R8975" i="11"/>
  <c r="R9103" i="11"/>
  <c r="R9231" i="11"/>
  <c r="R9359" i="11"/>
  <c r="R9487" i="11"/>
  <c r="R9615" i="11"/>
  <c r="R9759" i="11"/>
  <c r="R9935" i="11"/>
  <c r="R9937" i="11"/>
  <c r="R5955" i="11"/>
  <c r="R8067" i="11"/>
  <c r="R9715" i="11"/>
  <c r="R9828" i="11"/>
  <c r="R8352" i="11"/>
  <c r="R8480" i="11"/>
  <c r="R8608" i="11"/>
  <c r="R8736" i="11"/>
  <c r="R8864" i="11"/>
  <c r="R8992" i="11"/>
  <c r="R9120" i="11"/>
  <c r="R9248" i="11"/>
  <c r="R9376" i="11"/>
  <c r="R9504" i="11"/>
  <c r="R9632" i="11"/>
  <c r="R9760" i="11"/>
  <c r="R9888" i="11"/>
  <c r="R9249" i="11"/>
  <c r="R339" i="11"/>
  <c r="R3619" i="11"/>
  <c r="R4723" i="11"/>
  <c r="R5779" i="11"/>
  <c r="R7411" i="11"/>
  <c r="R9283" i="11"/>
  <c r="R6977" i="11"/>
  <c r="R7105" i="11"/>
  <c r="R7233" i="11"/>
  <c r="R7361" i="11"/>
  <c r="R7489" i="11"/>
  <c r="R7617" i="11"/>
  <c r="R7745" i="11"/>
  <c r="R7873" i="11"/>
  <c r="R8001" i="11"/>
  <c r="R8129" i="11"/>
  <c r="R8257" i="11"/>
  <c r="R8385" i="11"/>
  <c r="R8513" i="11"/>
  <c r="R8641" i="11"/>
  <c r="R8769" i="11"/>
  <c r="R8897" i="11"/>
  <c r="R9025" i="11"/>
  <c r="R9153" i="11"/>
  <c r="R9329" i="11"/>
  <c r="R9473" i="11"/>
  <c r="R9874" i="11"/>
  <c r="R435" i="11"/>
  <c r="R899" i="11"/>
  <c r="R1299" i="11"/>
  <c r="R1699" i="11"/>
  <c r="R2227" i="11"/>
  <c r="R2883" i="11"/>
  <c r="R3667" i="11"/>
  <c r="R4499" i="11"/>
  <c r="R5587" i="11"/>
  <c r="R6995" i="11"/>
  <c r="R8387" i="11"/>
  <c r="R9891" i="11"/>
  <c r="R9044" i="11"/>
  <c r="R7154" i="11"/>
  <c r="R7282" i="11"/>
  <c r="R7410" i="11"/>
  <c r="R7538" i="11"/>
  <c r="R7666" i="11"/>
  <c r="R7794" i="11"/>
  <c r="R7922" i="11"/>
  <c r="R8050" i="11"/>
  <c r="R8178" i="11"/>
  <c r="R8306" i="11"/>
  <c r="R8434" i="11"/>
  <c r="R8562" i="11"/>
  <c r="R8690" i="11"/>
  <c r="R8818" i="11"/>
  <c r="R8946" i="11"/>
  <c r="R9074" i="11"/>
  <c r="R9202" i="11"/>
  <c r="R9330" i="11"/>
  <c r="R9458" i="11"/>
  <c r="R9586" i="11"/>
  <c r="R9714" i="11"/>
  <c r="R5331" i="11"/>
  <c r="R419" i="11"/>
  <c r="R1011" i="11"/>
  <c r="R1555" i="11"/>
  <c r="R2099" i="11"/>
  <c r="R2771" i="11"/>
  <c r="R3475" i="11"/>
  <c r="R4451" i="11"/>
  <c r="R5571" i="11"/>
  <c r="R6643" i="11"/>
  <c r="R7859" i="11"/>
  <c r="R9155" i="11"/>
  <c r="R8900" i="11"/>
  <c r="R9483" i="11"/>
  <c r="R9611" i="11"/>
  <c r="R9739" i="11"/>
  <c r="R9867" i="11"/>
  <c r="R9995" i="11"/>
  <c r="R9548" i="11"/>
  <c r="R9873" i="11"/>
  <c r="R4515" i="11"/>
  <c r="R5891" i="11"/>
  <c r="R7459" i="11"/>
  <c r="R9315" i="11"/>
  <c r="R8932" i="11"/>
  <c r="R7132" i="11"/>
  <c r="R7260" i="11"/>
  <c r="R7388" i="11"/>
  <c r="R7516" i="11"/>
  <c r="R7644" i="11"/>
  <c r="R7772" i="11"/>
  <c r="R7900" i="11"/>
  <c r="R8028" i="11"/>
  <c r="R8156" i="11"/>
  <c r="R8284" i="11"/>
  <c r="R8412" i="11"/>
  <c r="R8540" i="11"/>
  <c r="R8668" i="11"/>
  <c r="R8796" i="11"/>
  <c r="R8940" i="11"/>
  <c r="R9068" i="11"/>
  <c r="R9196" i="11"/>
  <c r="R9356" i="11"/>
  <c r="R9564" i="11"/>
  <c r="R9985" i="11"/>
  <c r="R5491" i="11"/>
  <c r="R7731" i="11"/>
  <c r="R9587" i="11"/>
  <c r="R8852" i="11"/>
  <c r="R9940" i="11"/>
  <c r="R7853" i="11"/>
  <c r="R7981" i="11"/>
  <c r="R8109" i="11"/>
  <c r="R8237" i="11"/>
  <c r="R8365" i="11"/>
  <c r="R8493" i="11"/>
  <c r="R8621" i="11"/>
  <c r="R8749" i="11"/>
  <c r="R8877" i="11"/>
  <c r="R9005" i="11"/>
  <c r="R9133" i="11"/>
  <c r="R9261" i="11"/>
  <c r="R9389" i="11"/>
  <c r="R9517" i="11"/>
  <c r="R9645" i="11"/>
  <c r="R9773" i="11"/>
  <c r="R9901" i="11"/>
  <c r="R403" i="11"/>
  <c r="R2211" i="11"/>
  <c r="R2915" i="11"/>
  <c r="R3715" i="11"/>
  <c r="R4675" i="11"/>
  <c r="R5747" i="11"/>
  <c r="R6707" i="11"/>
  <c r="R7795" i="11"/>
  <c r="R9123" i="11"/>
  <c r="R8628" i="11"/>
  <c r="R8446" i="11"/>
  <c r="R8574" i="11"/>
  <c r="R8702" i="11"/>
  <c r="R8830" i="11"/>
  <c r="R8958" i="11"/>
  <c r="R9086" i="11"/>
  <c r="R9214" i="11"/>
  <c r="R9342" i="11"/>
  <c r="R9470" i="11"/>
  <c r="R9598" i="11"/>
  <c r="R9726" i="11"/>
  <c r="R9854" i="11"/>
  <c r="R9982" i="11"/>
  <c r="R9185" i="11"/>
  <c r="R803" i="11"/>
  <c r="R6019" i="11"/>
  <c r="R7779" i="11"/>
  <c r="R9619" i="11"/>
  <c r="R9412" i="11"/>
  <c r="R8223" i="11"/>
  <c r="R8351" i="11"/>
  <c r="R8479" i="11"/>
  <c r="R8607" i="11"/>
  <c r="R8735" i="11"/>
  <c r="R8863" i="11"/>
  <c r="R8991" i="11"/>
  <c r="R9119" i="11"/>
  <c r="R9247" i="11"/>
  <c r="R9375" i="11"/>
  <c r="R9503" i="11"/>
  <c r="R9631" i="11"/>
  <c r="R9775" i="11"/>
  <c r="R9967" i="11"/>
  <c r="R9906" i="11"/>
  <c r="R6323" i="11"/>
  <c r="R8291" i="11"/>
  <c r="R9939" i="11"/>
  <c r="R8240" i="11"/>
  <c r="R8368" i="11"/>
  <c r="R8496" i="11"/>
  <c r="R8624" i="11"/>
  <c r="R8752" i="11"/>
  <c r="R8880" i="11"/>
  <c r="R9008" i="11"/>
  <c r="R9136" i="11"/>
  <c r="R9264" i="11"/>
  <c r="R9392" i="11"/>
  <c r="R9520" i="11"/>
  <c r="R9648" i="11"/>
  <c r="R9776" i="11"/>
  <c r="R9904" i="11"/>
  <c r="R9505" i="11"/>
  <c r="R1363" i="11"/>
  <c r="R3747" i="11"/>
  <c r="R4819" i="11"/>
  <c r="R5971" i="11"/>
  <c r="R7635" i="11"/>
  <c r="R9539" i="11"/>
  <c r="R6993" i="11"/>
  <c r="R7121" i="11"/>
  <c r="R7249" i="11"/>
  <c r="R7377" i="11"/>
  <c r="R7505" i="11"/>
  <c r="R7633" i="11"/>
  <c r="R7761" i="11"/>
  <c r="R7889" i="11"/>
  <c r="R8017" i="11"/>
  <c r="R8145" i="11"/>
  <c r="R8273" i="11"/>
  <c r="R8401" i="11"/>
  <c r="R8529" i="11"/>
  <c r="R8657" i="11"/>
  <c r="R8785" i="11"/>
  <c r="R8913" i="11"/>
  <c r="R9041" i="11"/>
  <c r="R9169" i="11"/>
  <c r="R9345" i="11"/>
  <c r="R9521" i="11"/>
  <c r="R115" i="11"/>
  <c r="R467" i="11"/>
  <c r="R979" i="11"/>
  <c r="R1347" i="11"/>
  <c r="R1715" i="11"/>
  <c r="R2355" i="11"/>
  <c r="R2979" i="11"/>
  <c r="R3731" i="11"/>
  <c r="R4611" i="11"/>
  <c r="R5731" i="11"/>
  <c r="R7171" i="11"/>
  <c r="R8611" i="11"/>
  <c r="R8292" i="11"/>
  <c r="R9140" i="11"/>
  <c r="R7170" i="11"/>
  <c r="R7298" i="11"/>
  <c r="R7426" i="11"/>
  <c r="R7554" i="11"/>
  <c r="R7682" i="11"/>
  <c r="R7810" i="11"/>
  <c r="R7938" i="11"/>
  <c r="R8066" i="11"/>
  <c r="R8194" i="11"/>
  <c r="R8322" i="11"/>
  <c r="R8450" i="11"/>
  <c r="R8578" i="11"/>
  <c r="R8706" i="11"/>
  <c r="R8834" i="11"/>
  <c r="R8962" i="11"/>
  <c r="R9090" i="11"/>
  <c r="R9218" i="11"/>
  <c r="R9346" i="11"/>
  <c r="R9474" i="11"/>
  <c r="R9602" i="11"/>
  <c r="R9730" i="11"/>
  <c r="R9011" i="11"/>
  <c r="R499" i="11"/>
  <c r="R1059" i="11"/>
  <c r="R1603" i="11"/>
  <c r="R2195" i="11"/>
  <c r="R2851" i="11"/>
  <c r="R3651" i="11"/>
  <c r="R4595" i="11"/>
  <c r="R5715" i="11"/>
  <c r="R6771" i="11"/>
  <c r="R7987" i="11"/>
  <c r="R9331" i="11"/>
  <c r="R9124" i="11"/>
  <c r="R7404" i="11"/>
  <c r="R7532" i="11"/>
  <c r="R7660" i="11"/>
  <c r="R7788" i="11"/>
  <c r="R7916" i="11"/>
  <c r="R8044" i="11"/>
  <c r="R8172" i="11"/>
  <c r="R8300" i="11"/>
  <c r="R8428" i="11"/>
  <c r="R8556" i="11"/>
  <c r="R8684" i="11"/>
  <c r="R8812" i="11"/>
  <c r="R8956" i="11"/>
  <c r="R9084" i="11"/>
  <c r="R9212" i="11"/>
  <c r="R9372" i="11"/>
  <c r="R9612" i="11"/>
  <c r="R9794" i="11"/>
  <c r="R5795" i="11"/>
  <c r="R7955" i="11"/>
  <c r="R9811" i="11"/>
  <c r="R8980" i="11"/>
  <c r="R7741" i="11"/>
  <c r="R7869" i="11"/>
  <c r="R7997" i="11"/>
  <c r="R8125" i="11"/>
  <c r="R8253" i="11"/>
  <c r="R8381" i="11"/>
  <c r="R8509" i="11"/>
  <c r="R8637" i="11"/>
  <c r="R8765" i="11"/>
  <c r="R8893" i="11"/>
  <c r="R9021" i="11"/>
  <c r="R9149" i="11"/>
  <c r="R9277" i="11"/>
  <c r="R9405" i="11"/>
  <c r="R9533" i="11"/>
  <c r="R9661" i="11"/>
  <c r="R9789" i="11"/>
  <c r="R9917" i="11"/>
  <c r="R1283" i="11"/>
  <c r="R2307" i="11"/>
  <c r="R2995" i="11"/>
  <c r="R3795" i="11"/>
  <c r="R4803" i="11"/>
  <c r="R5827" i="11"/>
  <c r="R6819" i="11"/>
  <c r="R7939" i="11"/>
  <c r="R9267" i="11"/>
  <c r="R8868" i="11"/>
  <c r="R8462" i="11"/>
  <c r="R8590" i="11"/>
  <c r="R8718" i="11"/>
  <c r="R8846" i="11"/>
  <c r="R8974" i="11"/>
  <c r="R9102" i="11"/>
  <c r="R9230" i="11"/>
  <c r="R9358" i="11"/>
  <c r="R9486" i="11"/>
  <c r="R9614" i="11"/>
  <c r="R9742" i="11"/>
  <c r="R9870" i="11"/>
  <c r="R9998" i="11"/>
  <c r="R9457" i="11"/>
  <c r="R2131" i="11"/>
  <c r="R6291" i="11"/>
  <c r="R8019" i="11"/>
  <c r="R9795" i="11"/>
  <c r="R9604" i="11"/>
  <c r="R8239" i="11"/>
  <c r="R8367" i="11"/>
  <c r="R8495" i="11"/>
  <c r="R8623" i="11"/>
  <c r="R8751" i="11"/>
  <c r="R8879" i="11"/>
  <c r="R9007" i="11"/>
  <c r="R9135" i="11"/>
  <c r="R9263" i="11"/>
  <c r="R9391" i="11"/>
  <c r="R9519" i="11"/>
  <c r="R9647" i="11"/>
  <c r="R9791" i="11"/>
  <c r="R9999" i="11"/>
  <c r="R963" i="11"/>
  <c r="R6627" i="11"/>
  <c r="R8499" i="11"/>
  <c r="R8132" i="11"/>
  <c r="R8256" i="11"/>
  <c r="R8384" i="11"/>
  <c r="R8512" i="11"/>
  <c r="R8640" i="11"/>
  <c r="R8768" i="11"/>
  <c r="R8896" i="11"/>
  <c r="R9024" i="11"/>
  <c r="R9152" i="11"/>
  <c r="R9280" i="11"/>
  <c r="R9408" i="11"/>
  <c r="R9536" i="11"/>
  <c r="R9664" i="11"/>
  <c r="R9792" i="11"/>
  <c r="R9920" i="11"/>
  <c r="R9617" i="11"/>
  <c r="R1955" i="11"/>
  <c r="R3875" i="11"/>
  <c r="R4963" i="11"/>
  <c r="R6163" i="11"/>
  <c r="R7875" i="11"/>
  <c r="R9763" i="11"/>
  <c r="R7009" i="11"/>
  <c r="R7137" i="11"/>
  <c r="R7265" i="11"/>
  <c r="R7393" i="11"/>
  <c r="R7521" i="11"/>
  <c r="R7649" i="11"/>
  <c r="R7777" i="11"/>
  <c r="R7905" i="11"/>
  <c r="R8033" i="11"/>
  <c r="R8161" i="11"/>
  <c r="R8289" i="11"/>
  <c r="R8417" i="11"/>
  <c r="R8545" i="11"/>
  <c r="R8673" i="11"/>
  <c r="R8801" i="11"/>
  <c r="R8929" i="11"/>
  <c r="R9057" i="11"/>
  <c r="R9201" i="11"/>
  <c r="R9361" i="11"/>
  <c r="R9537" i="11"/>
  <c r="R147" i="11"/>
  <c r="R515" i="11"/>
  <c r="R1027" i="11"/>
  <c r="R1411" i="11"/>
  <c r="R1763" i="11"/>
  <c r="R2435" i="11"/>
  <c r="R3043" i="11"/>
  <c r="R3811" i="11"/>
  <c r="R4755" i="11"/>
  <c r="R5907" i="11"/>
  <c r="R7379" i="11"/>
  <c r="R8819" i="11"/>
  <c r="R8388" i="11"/>
  <c r="R9252" i="11"/>
  <c r="R7186" i="11"/>
  <c r="R7314" i="11"/>
  <c r="R7442" i="11"/>
  <c r="R7570" i="11"/>
  <c r="R7698" i="11"/>
  <c r="R7826" i="11"/>
  <c r="R7954" i="11"/>
  <c r="R8082" i="11"/>
  <c r="R8210" i="11"/>
  <c r="R8338" i="11"/>
  <c r="R8466" i="11"/>
  <c r="R8594" i="11"/>
  <c r="R8722" i="11"/>
  <c r="R8850" i="11"/>
  <c r="R8978" i="11"/>
  <c r="R9106" i="11"/>
  <c r="R9234" i="11"/>
  <c r="R9362" i="11"/>
  <c r="R9490" i="11"/>
  <c r="R9618" i="11"/>
  <c r="R9746" i="11"/>
  <c r="R9300" i="11"/>
  <c r="R579" i="11"/>
  <c r="R1123" i="11"/>
  <c r="R1667" i="11"/>
  <c r="R2259" i="11"/>
  <c r="R2931" i="11"/>
  <c r="R3763" i="11"/>
  <c r="R4691" i="11"/>
  <c r="R5811" i="11"/>
  <c r="R6899" i="11"/>
  <c r="R8147" i="11"/>
  <c r="R9523" i="11"/>
  <c r="R9364" i="11"/>
  <c r="R8195" i="11"/>
  <c r="R8260" i="11"/>
  <c r="R9092" i="11"/>
  <c r="R7757" i="11"/>
  <c r="R7885" i="11"/>
  <c r="R8013" i="11"/>
  <c r="R8141" i="11"/>
  <c r="R8269" i="11"/>
  <c r="R8397" i="11"/>
  <c r="R8525" i="11"/>
  <c r="R8653" i="11"/>
  <c r="R8781" i="11"/>
  <c r="R8909" i="11"/>
  <c r="R9037" i="11"/>
  <c r="R9165" i="11"/>
  <c r="R9293" i="11"/>
  <c r="R9421" i="11"/>
  <c r="R9549" i="11"/>
  <c r="R9677" i="11"/>
  <c r="R9805" i="11"/>
  <c r="R9933" i="11"/>
  <c r="R1635" i="11"/>
  <c r="R2403" i="11"/>
  <c r="R3059" i="11"/>
  <c r="R3923" i="11"/>
  <c r="R4915" i="11"/>
  <c r="R5987" i="11"/>
  <c r="R6947" i="11"/>
  <c r="R8099" i="11"/>
  <c r="R9427" i="11"/>
  <c r="R9108" i="11"/>
  <c r="R8478" i="11"/>
  <c r="R8606" i="11"/>
  <c r="R8734" i="11"/>
  <c r="R8862" i="11"/>
  <c r="R8990" i="11"/>
  <c r="R9118" i="11"/>
  <c r="R9246" i="11"/>
  <c r="R9374" i="11"/>
  <c r="R9502" i="11"/>
  <c r="R9630" i="11"/>
  <c r="R9758" i="11"/>
  <c r="R9886" i="11"/>
  <c r="R9711" i="11"/>
  <c r="R9569" i="11"/>
  <c r="R3123" i="11"/>
  <c r="R6499" i="11"/>
  <c r="R8275" i="11"/>
  <c r="R9987" i="11"/>
  <c r="R9796" i="11"/>
  <c r="R8255" i="11"/>
  <c r="R8383" i="11"/>
  <c r="R8511" i="11"/>
  <c r="R8639" i="11"/>
  <c r="R8767" i="11"/>
  <c r="R8895" i="11"/>
  <c r="R9023" i="11"/>
  <c r="R9151" i="11"/>
  <c r="R9279" i="11"/>
  <c r="R9407" i="11"/>
  <c r="R9535" i="11"/>
  <c r="R9663" i="11"/>
  <c r="R9807" i="11"/>
  <c r="R9217" i="11"/>
  <c r="R2483" i="11"/>
  <c r="R6915" i="11"/>
  <c r="R8659" i="11"/>
  <c r="R8484" i="11"/>
  <c r="R8272" i="11"/>
  <c r="R8400" i="11"/>
  <c r="R8528" i="11"/>
  <c r="R8656" i="11"/>
  <c r="R8784" i="11"/>
  <c r="R8912" i="11"/>
  <c r="R9040" i="11"/>
  <c r="R9168" i="11"/>
  <c r="R9296" i="11"/>
  <c r="R9424" i="11"/>
  <c r="R9552" i="11"/>
  <c r="R9680" i="11"/>
  <c r="R9808" i="11"/>
  <c r="R9936" i="11"/>
  <c r="R9681" i="11"/>
  <c r="R2371" i="11"/>
  <c r="R4003" i="11"/>
  <c r="R5107" i="11"/>
  <c r="R6355" i="11"/>
  <c r="R8131" i="11"/>
  <c r="R9955" i="11"/>
  <c r="R7025" i="11"/>
  <c r="R7153" i="11"/>
  <c r="R7281" i="11"/>
  <c r="R7409" i="11"/>
  <c r="R7537" i="11"/>
  <c r="R7665" i="11"/>
  <c r="R7793" i="11"/>
  <c r="R7921" i="11"/>
  <c r="R8049" i="11"/>
  <c r="R8177" i="11"/>
  <c r="R8305" i="11"/>
  <c r="R8433" i="11"/>
  <c r="R8561" i="11"/>
  <c r="R8689" i="11"/>
  <c r="R8817" i="11"/>
  <c r="R8945" i="11"/>
  <c r="R9073" i="11"/>
  <c r="R9233" i="11"/>
  <c r="R9377" i="11"/>
  <c r="R9553" i="11"/>
  <c r="R195" i="11"/>
  <c r="R563" i="11"/>
  <c r="R1091" i="11"/>
  <c r="R1459" i="11"/>
  <c r="R1843" i="11"/>
  <c r="R2531" i="11"/>
  <c r="R3107" i="11"/>
  <c r="R3971" i="11"/>
  <c r="R4835" i="11"/>
  <c r="R6067" i="11"/>
  <c r="R7555" i="11"/>
  <c r="R8979" i="11"/>
  <c r="R8500" i="11"/>
  <c r="R9396" i="11"/>
  <c r="R7202" i="11"/>
  <c r="R7330" i="11"/>
  <c r="R7458" i="11"/>
  <c r="R7586" i="11"/>
  <c r="R7714" i="11"/>
  <c r="R7842" i="11"/>
  <c r="R7970" i="11"/>
  <c r="R8098" i="11"/>
  <c r="R8226" i="11"/>
  <c r="R8354" i="11"/>
  <c r="R8482" i="11"/>
  <c r="R8610" i="11"/>
  <c r="R8738" i="11"/>
  <c r="R8866" i="11"/>
  <c r="R8994" i="11"/>
  <c r="R9122" i="11"/>
  <c r="R9250" i="11"/>
  <c r="R9378" i="11"/>
  <c r="R9506" i="11"/>
  <c r="R9634" i="11"/>
  <c r="R9778" i="11"/>
  <c r="R9844" i="11"/>
  <c r="R611" i="11"/>
  <c r="R1171" i="11"/>
  <c r="R1747" i="11"/>
  <c r="R2387" i="11"/>
  <c r="R3011" i="11"/>
  <c r="R3843" i="11"/>
  <c r="R4787" i="11"/>
  <c r="R6003" i="11"/>
  <c r="R7059" i="11"/>
  <c r="R8307" i="11"/>
  <c r="R9699" i="11"/>
  <c r="R9588" i="11"/>
  <c r="R8163" i="11"/>
  <c r="R9971" i="11"/>
  <c r="R9316" i="11"/>
  <c r="R7180" i="11"/>
  <c r="R7308" i="11"/>
  <c r="R7436" i="11"/>
  <c r="R7564" i="11"/>
  <c r="R7692" i="11"/>
  <c r="R7820" i="11"/>
  <c r="R7948" i="11"/>
  <c r="R8076" i="11"/>
  <c r="R8204" i="11"/>
  <c r="R8332" i="11"/>
  <c r="R8460" i="11"/>
  <c r="R8588" i="11"/>
  <c r="R8716" i="11"/>
  <c r="R8860" i="11"/>
  <c r="R8988" i="11"/>
  <c r="R9116" i="11"/>
  <c r="R9260" i="11"/>
  <c r="R9420" i="11"/>
  <c r="R9740" i="11"/>
  <c r="R2291" i="11"/>
  <c r="R6403" i="11"/>
  <c r="R8467" i="11"/>
  <c r="R8340" i="11"/>
  <c r="R9188" i="11"/>
  <c r="R7773" i="11"/>
  <c r="R7901" i="11"/>
  <c r="R8029" i="11"/>
  <c r="R8157" i="11"/>
  <c r="R8285" i="11"/>
  <c r="R8413" i="11"/>
  <c r="R8541" i="11"/>
  <c r="R8669" i="11"/>
  <c r="R8797" i="11"/>
  <c r="R8925" i="11"/>
  <c r="R9053" i="11"/>
  <c r="R9181" i="11"/>
  <c r="R9309" i="11"/>
  <c r="R9437" i="11"/>
  <c r="R9565" i="11"/>
  <c r="R9693" i="11"/>
  <c r="R9821" i="11"/>
  <c r="R9949" i="11"/>
  <c r="R1795" i="11"/>
  <c r="R2499" i="11"/>
  <c r="R3219" i="11"/>
  <c r="R4083" i="11"/>
  <c r="R5075" i="11"/>
  <c r="R6099" i="11"/>
  <c r="R7075" i="11"/>
  <c r="R8259" i="11"/>
  <c r="R9571" i="11"/>
  <c r="R9428" i="11"/>
  <c r="R8494" i="11"/>
  <c r="R8622" i="11"/>
  <c r="R8750" i="11"/>
  <c r="R8878" i="11"/>
  <c r="R9006" i="11"/>
  <c r="R9134" i="11"/>
  <c r="R9262" i="11"/>
  <c r="R9390" i="11"/>
  <c r="R9518" i="11"/>
  <c r="R9646" i="11"/>
  <c r="R9774" i="11"/>
  <c r="R9902" i="11"/>
  <c r="R9823" i="11"/>
  <c r="R9633" i="11"/>
  <c r="R3859" i="11"/>
  <c r="R6723" i="11"/>
  <c r="R8515" i="11"/>
  <c r="R8228" i="11"/>
  <c r="R9988" i="11"/>
  <c r="R8271" i="11"/>
  <c r="R8399" i="11"/>
  <c r="R8527" i="11"/>
  <c r="R8655" i="11"/>
  <c r="R8783" i="11"/>
  <c r="R8911" i="11"/>
  <c r="R9039" i="11"/>
  <c r="R9167" i="11"/>
  <c r="R9295" i="11"/>
  <c r="R9423" i="11"/>
  <c r="R9551" i="11"/>
  <c r="R9679" i="11"/>
  <c r="R9839" i="11"/>
  <c r="R9489" i="11"/>
  <c r="R3571" i="11"/>
  <c r="R7139" i="11"/>
  <c r="R8851" i="11"/>
  <c r="R8756" i="11"/>
  <c r="R8288" i="11"/>
  <c r="R8416" i="11"/>
  <c r="R8544" i="11"/>
  <c r="R8672" i="11"/>
  <c r="R8800" i="11"/>
  <c r="R8928" i="11"/>
  <c r="R9056" i="11"/>
  <c r="R9184" i="11"/>
  <c r="R9312" i="11"/>
  <c r="R9440" i="11"/>
  <c r="R9568" i="11"/>
  <c r="R9696" i="11"/>
  <c r="R9824" i="11"/>
  <c r="R9952" i="11"/>
  <c r="R9745" i="11"/>
  <c r="R2707" i="11"/>
  <c r="R4147" i="11"/>
  <c r="R5235" i="11"/>
  <c r="R6531" i="11"/>
  <c r="R8339" i="11"/>
  <c r="R8180" i="11"/>
  <c r="R7041" i="11"/>
  <c r="R7169" i="11"/>
  <c r="R7297" i="11"/>
  <c r="R7425" i="11"/>
  <c r="R7553" i="11"/>
  <c r="R7681" i="11"/>
  <c r="R7809" i="11"/>
  <c r="R7937" i="11"/>
  <c r="R8065" i="11"/>
  <c r="R8193" i="11"/>
  <c r="R8321" i="11"/>
  <c r="R8449" i="11"/>
  <c r="R8577" i="11"/>
  <c r="R8705" i="11"/>
  <c r="R8833" i="11"/>
  <c r="R8961" i="11"/>
  <c r="R9089" i="11"/>
  <c r="R9265" i="11"/>
  <c r="R9393" i="11"/>
  <c r="R9601" i="11"/>
  <c r="R227" i="11"/>
  <c r="R627" i="11"/>
  <c r="R1139" i="11"/>
  <c r="R1507" i="11"/>
  <c r="R1907" i="11"/>
  <c r="R2627" i="11"/>
  <c r="R3251" i="11"/>
  <c r="R4067" i="11"/>
  <c r="R5027" i="11"/>
  <c r="R6259" i="11"/>
  <c r="R7699" i="11"/>
  <c r="R9171" i="11"/>
  <c r="R8596" i="11"/>
  <c r="R9540" i="11"/>
  <c r="R7218" i="11"/>
  <c r="R7346" i="11"/>
  <c r="R7474" i="11"/>
  <c r="R7602" i="11"/>
  <c r="R7730" i="11"/>
  <c r="R7858" i="11"/>
  <c r="R7986" i="11"/>
  <c r="R8114" i="11"/>
  <c r="R8242" i="11"/>
  <c r="R8370" i="11"/>
  <c r="R8498" i="11"/>
  <c r="R8626" i="11"/>
  <c r="R8754" i="11"/>
  <c r="R8882" i="11"/>
  <c r="R9010" i="11"/>
  <c r="R9138" i="11"/>
  <c r="R9266" i="11"/>
  <c r="R9394" i="11"/>
  <c r="R9522" i="11"/>
  <c r="R9650" i="11"/>
  <c r="R9810" i="11"/>
  <c r="R83" i="11"/>
  <c r="R675" i="11"/>
  <c r="R1251" i="11"/>
  <c r="R1827" i="11"/>
  <c r="R2451" i="11"/>
  <c r="R3091" i="11"/>
  <c r="R3955" i="11"/>
  <c r="R4899" i="11"/>
  <c r="R6131" i="11"/>
  <c r="R7219" i="11"/>
  <c r="R8435" i="11"/>
  <c r="R9875" i="11"/>
  <c r="R9812" i="11"/>
  <c r="R9547" i="11"/>
  <c r="R9675" i="11"/>
  <c r="R9803" i="11"/>
  <c r="R9931" i="11"/>
  <c r="R9404" i="11"/>
  <c r="R9756" i="11"/>
  <c r="R3139" i="11"/>
  <c r="R5187" i="11"/>
  <c r="R6595" i="11"/>
  <c r="R8371" i="11"/>
  <c r="R8212" i="11"/>
  <c r="R9444" i="11"/>
  <c r="R7196" i="11"/>
  <c r="R7324" i="11"/>
  <c r="R7452" i="11"/>
  <c r="R7580" i="11"/>
  <c r="R7708" i="11"/>
  <c r="R7836" i="11"/>
  <c r="R7964" i="11"/>
  <c r="R8092" i="11"/>
  <c r="R8220" i="11"/>
  <c r="R8348" i="11"/>
  <c r="R8476" i="11"/>
  <c r="R8604" i="11"/>
  <c r="R8732" i="11"/>
  <c r="R8876" i="11"/>
  <c r="R9004" i="11"/>
  <c r="R9132" i="11"/>
  <c r="R9276" i="11"/>
  <c r="R9452" i="11"/>
  <c r="R9788" i="11"/>
  <c r="R3299" i="11"/>
  <c r="R6691" i="11"/>
  <c r="R8691" i="11"/>
  <c r="R8420" i="11"/>
  <c r="R9348" i="11"/>
  <c r="R7789" i="11"/>
  <c r="R7917" i="11"/>
  <c r="R8045" i="11"/>
  <c r="R8173" i="11"/>
  <c r="R8301" i="11"/>
  <c r="R8429" i="11"/>
  <c r="R8557" i="11"/>
  <c r="R8685" i="11"/>
  <c r="R8813" i="11"/>
  <c r="R8941" i="11"/>
  <c r="R9069" i="11"/>
  <c r="R9197" i="11"/>
  <c r="R9325" i="11"/>
  <c r="R9453" i="11"/>
  <c r="R9581" i="11"/>
  <c r="R9709" i="11"/>
  <c r="R9837" i="11"/>
  <c r="R9965" i="11"/>
  <c r="R1875" i="11"/>
  <c r="R2563" i="11"/>
  <c r="R3315" i="11"/>
  <c r="R4179" i="11"/>
  <c r="R5219" i="11"/>
  <c r="R6179" i="11"/>
  <c r="R7187" i="11"/>
  <c r="R8419" i="11"/>
  <c r="R9731" i="11"/>
  <c r="R9684" i="11"/>
  <c r="R8510" i="11"/>
  <c r="R8638" i="11"/>
  <c r="R8766" i="11"/>
  <c r="R8894" i="11"/>
  <c r="R9022" i="11"/>
  <c r="R9150" i="11"/>
  <c r="R9278" i="11"/>
  <c r="R9406" i="11"/>
  <c r="R9534" i="11"/>
  <c r="R9662" i="11"/>
  <c r="R9790" i="11"/>
  <c r="R9918" i="11"/>
  <c r="R9871" i="11"/>
  <c r="R9697" i="11"/>
  <c r="R4467" i="11"/>
  <c r="R6931" i="11"/>
  <c r="R8707" i="11"/>
  <c r="R8452" i="11"/>
  <c r="R8159" i="11"/>
  <c r="R8287" i="11"/>
  <c r="R8415" i="11"/>
  <c r="R8543" i="11"/>
  <c r="R8671" i="11"/>
  <c r="R8799" i="11"/>
  <c r="R8927" i="11"/>
  <c r="R9055" i="11"/>
  <c r="R9183" i="11"/>
  <c r="R9311" i="11"/>
  <c r="R9439" i="11"/>
  <c r="R9567" i="11"/>
  <c r="R9695" i="11"/>
  <c r="R9855" i="11"/>
  <c r="R9585" i="11"/>
  <c r="R4371" i="11"/>
  <c r="R7395" i="11"/>
  <c r="R9075" i="11"/>
  <c r="R9028" i="11"/>
  <c r="R8304" i="11"/>
  <c r="R8432" i="11"/>
  <c r="R8560" i="11"/>
  <c r="R8688" i="11"/>
  <c r="R8816" i="11"/>
  <c r="R8944" i="11"/>
  <c r="R9072" i="11"/>
  <c r="R9200" i="11"/>
  <c r="R9328" i="11"/>
  <c r="R9456" i="11"/>
  <c r="R9584" i="11"/>
  <c r="R9712" i="11"/>
  <c r="R9840" i="11"/>
  <c r="R9968" i="11"/>
  <c r="R9825" i="11"/>
  <c r="R2963" i="11"/>
  <c r="R4275" i="11"/>
  <c r="R5395" i="11"/>
  <c r="R6755" i="11"/>
  <c r="R8563" i="11"/>
  <c r="R8836" i="11"/>
  <c r="R7057" i="11"/>
  <c r="R7185" i="11"/>
  <c r="R7313" i="11"/>
  <c r="R7441" i="11"/>
  <c r="R7569" i="11"/>
  <c r="R7697" i="11"/>
  <c r="R7825" i="11"/>
  <c r="R7953" i="11"/>
  <c r="R8081" i="11"/>
  <c r="R8209" i="11"/>
  <c r="R8337" i="11"/>
  <c r="R8465" i="11"/>
  <c r="R8593" i="11"/>
  <c r="R8721" i="11"/>
  <c r="R8849" i="11"/>
  <c r="R8977" i="11"/>
  <c r="R9105" i="11"/>
  <c r="R9281" i="11"/>
  <c r="R9409" i="11"/>
  <c r="R9649" i="11"/>
  <c r="R275" i="11"/>
  <c r="R691" i="11"/>
  <c r="R1187" i="11"/>
  <c r="R1539" i="11"/>
  <c r="R2003" i="11"/>
  <c r="R2723" i="11"/>
  <c r="R3347" i="11"/>
  <c r="R4163" i="11"/>
  <c r="R5171" i="11"/>
  <c r="R6419" i="11"/>
  <c r="R7907" i="11"/>
  <c r="R9347" i="11"/>
  <c r="R8692" i="11"/>
  <c r="R9620" i="11"/>
  <c r="R7234" i="11"/>
  <c r="R7362" i="11"/>
  <c r="R7490" i="11"/>
  <c r="R7618" i="11"/>
  <c r="R7746" i="11"/>
  <c r="R7874" i="11"/>
  <c r="R8002" i="11"/>
  <c r="R8130" i="11"/>
  <c r="R8258" i="11"/>
  <c r="R8386" i="11"/>
  <c r="R8514" i="11"/>
  <c r="R8642" i="11"/>
  <c r="R8770" i="11"/>
  <c r="R8898" i="11"/>
  <c r="R9026" i="11"/>
  <c r="R9154" i="11"/>
  <c r="R9282" i="11"/>
  <c r="R9410" i="11"/>
  <c r="R9538" i="11"/>
  <c r="R9666" i="11"/>
  <c r="R9858" i="11"/>
  <c r="R179" i="11"/>
  <c r="R739" i="11"/>
  <c r="R1331" i="11"/>
  <c r="R1891" i="11"/>
  <c r="R2547" i="11"/>
  <c r="R3203" i="11"/>
  <c r="R4099" i="11"/>
  <c r="R5059" i="11"/>
  <c r="R6275" i="11"/>
  <c r="R7363" i="11"/>
  <c r="R8579" i="11"/>
  <c r="R8196" i="11"/>
  <c r="R8116" i="11"/>
  <c r="R53" i="11"/>
  <c r="R56" i="11"/>
  <c r="R75" i="11"/>
  <c r="R61" i="11"/>
  <c r="R23" i="11"/>
  <c r="R9" i="11"/>
  <c r="R28" i="11"/>
  <c r="R62" i="11"/>
  <c r="R39" i="11"/>
  <c r="R55" i="11"/>
  <c r="R68" i="11"/>
  <c r="R38" i="11"/>
  <c r="R71" i="11"/>
  <c r="R5" i="11"/>
  <c r="R16" i="11"/>
  <c r="E36" i="11"/>
  <c r="E28" i="11"/>
  <c r="E43" i="11"/>
  <c r="E50" i="11"/>
  <c r="E60" i="11"/>
  <c r="E7" i="11"/>
  <c r="E8" i="11"/>
  <c r="E22" i="11"/>
  <c r="E29" i="11"/>
  <c r="E66" i="11"/>
  <c r="E6" i="11"/>
  <c r="E63" i="11"/>
  <c r="E64" i="11"/>
  <c r="E5" i="11"/>
  <c r="E4" i="11"/>
  <c r="E53" i="11"/>
  <c r="E35" i="11"/>
  <c r="E9" i="11"/>
  <c r="E37" i="11"/>
  <c r="E41" i="11"/>
  <c r="E58" i="11"/>
  <c r="E23" i="11"/>
  <c r="E13" i="11"/>
  <c r="E47" i="11"/>
  <c r="E24" i="11"/>
  <c r="E31" i="11"/>
  <c r="E25" i="11"/>
  <c r="E54" i="11"/>
  <c r="E56" i="11"/>
  <c r="E39" i="11"/>
  <c r="E38" i="11"/>
  <c r="E61" i="11"/>
  <c r="E16" i="11"/>
  <c r="E17" i="11"/>
  <c r="E10" i="11"/>
  <c r="E12" i="11"/>
  <c r="E32" i="11"/>
  <c r="E55" i="11"/>
  <c r="E30" i="11"/>
  <c r="E40" i="11"/>
  <c r="E62" i="11"/>
  <c r="E26" i="11"/>
  <c r="E59" i="11"/>
  <c r="E48" i="11"/>
  <c r="E52" i="11"/>
  <c r="E57" i="11"/>
  <c r="E14" i="11"/>
  <c r="E33" i="11"/>
  <c r="E44" i="11"/>
  <c r="E45" i="11"/>
  <c r="E18" i="11"/>
  <c r="E11" i="11"/>
  <c r="E15" i="11"/>
  <c r="E51" i="11"/>
  <c r="E27" i="11"/>
  <c r="E34" i="11"/>
  <c r="E20" i="11"/>
  <c r="E42" i="11"/>
  <c r="E46" i="11"/>
  <c r="E49" i="11"/>
  <c r="E21" i="11"/>
  <c r="E19" i="11"/>
  <c r="E65" i="11"/>
  <c r="D34" i="11"/>
  <c r="D46" i="11"/>
  <c r="D6" i="11"/>
  <c r="D63" i="11"/>
  <c r="D18" i="11"/>
  <c r="D52" i="11"/>
  <c r="D55" i="11"/>
  <c r="D42" i="11"/>
  <c r="D13" i="11"/>
  <c r="D19" i="11"/>
  <c r="D22" i="11"/>
  <c r="D31" i="11"/>
  <c r="D57" i="11"/>
  <c r="D17" i="11"/>
  <c r="D11" i="11"/>
  <c r="D33" i="11"/>
  <c r="D27" i="11"/>
  <c r="D65" i="11"/>
  <c r="D40" i="11"/>
  <c r="D58" i="11"/>
  <c r="D64" i="11"/>
  <c r="D26" i="11"/>
  <c r="D29" i="11"/>
  <c r="D66" i="11"/>
  <c r="D45" i="11"/>
  <c r="D14" i="11"/>
  <c r="D61" i="11"/>
  <c r="D30" i="11"/>
  <c r="D62" i="11"/>
  <c r="D16" i="11"/>
  <c r="D24" i="11"/>
  <c r="D47" i="11"/>
  <c r="D4" i="11"/>
  <c r="D25" i="11"/>
  <c r="D50" i="11"/>
  <c r="D44" i="11"/>
  <c r="D20" i="11"/>
  <c r="D53" i="11"/>
  <c r="D36" i="11"/>
  <c r="D49" i="11"/>
  <c r="D9" i="11"/>
  <c r="D35" i="11"/>
  <c r="D7" i="11"/>
  <c r="D43" i="11"/>
  <c r="D10" i="11"/>
  <c r="D12" i="11"/>
  <c r="D5" i="11"/>
  <c r="D38" i="11"/>
  <c r="D59" i="11"/>
  <c r="D8" i="11"/>
  <c r="D21" i="11"/>
  <c r="D48" i="11"/>
  <c r="D39" i="11"/>
  <c r="D32" i="11"/>
  <c r="D60" i="11"/>
  <c r="D56" i="11"/>
  <c r="D51" i="11"/>
  <c r="D23" i="11"/>
  <c r="D41" i="11"/>
  <c r="D28" i="11"/>
  <c r="D15" i="11"/>
  <c r="D54" i="11"/>
  <c r="AG69" i="11" l="1"/>
  <c r="J26" i="14"/>
  <c r="AD62" i="11"/>
  <c r="K11" i="14" s="1"/>
  <c r="AD61" i="11"/>
  <c r="J11" i="14" s="1"/>
  <c r="C5" i="14"/>
  <c r="AD37" i="11"/>
  <c r="J46" i="14"/>
  <c r="AG75" i="11"/>
  <c r="K46" i="14" s="1"/>
  <c r="AA6" i="11"/>
  <c r="AA21" i="11"/>
  <c r="AA73" i="11"/>
  <c r="F29" i="14" s="1"/>
  <c r="X45" i="11"/>
  <c r="X23" i="11"/>
  <c r="X25" i="11" s="1"/>
  <c r="X27" i="11" s="1"/>
  <c r="X28" i="11" s="1"/>
  <c r="AA76" i="11"/>
  <c r="F47" i="14" s="1"/>
  <c r="X63" i="11"/>
  <c r="X66" i="11" s="1"/>
  <c r="E12" i="14" s="1"/>
  <c r="AA11" i="11"/>
  <c r="X50" i="11"/>
  <c r="X37" i="11"/>
  <c r="E5" i="14" s="1"/>
  <c r="X55" i="11"/>
  <c r="AA16" i="11"/>
  <c r="AA40" i="11"/>
  <c r="AA62" i="11" s="1"/>
  <c r="E46" i="14" s="1"/>
  <c r="AA47" i="11"/>
  <c r="AA64" i="11" s="1"/>
  <c r="E26" i="14" s="1"/>
  <c r="X8" i="11"/>
  <c r="X10" i="11" s="1"/>
  <c r="X7" i="11"/>
  <c r="X9" i="11" s="1"/>
  <c r="C6" i="14" l="1"/>
  <c r="AD40" i="11"/>
  <c r="X61" i="11"/>
  <c r="E11" i="14" s="1"/>
  <c r="C11" i="14"/>
  <c r="C30" i="14"/>
  <c r="C45" i="14"/>
  <c r="AA28" i="11"/>
  <c r="AG28" i="11"/>
  <c r="AD38" i="11"/>
  <c r="J5" i="14"/>
  <c r="C7" i="14"/>
  <c r="AD43" i="11"/>
  <c r="AA57" i="11"/>
  <c r="AG57" i="11"/>
  <c r="AG67" i="11" s="1"/>
  <c r="X48" i="11"/>
  <c r="AD45" i="11"/>
  <c r="AD48" i="11" s="1"/>
  <c r="X58" i="11"/>
  <c r="E10" i="14" s="1"/>
  <c r="AD55" i="11"/>
  <c r="AD58" i="11" s="1"/>
  <c r="X53" i="11"/>
  <c r="E9" i="14" s="1"/>
  <c r="AD50" i="11"/>
  <c r="AD53" i="11" s="1"/>
  <c r="K26" i="14"/>
  <c r="X67" i="11"/>
  <c r="F12" i="14" s="1"/>
  <c r="X62" i="11"/>
  <c r="F11" i="14" s="1"/>
  <c r="AA29" i="11"/>
  <c r="X54" i="11"/>
  <c r="F9" i="14" s="1"/>
  <c r="X38" i="11"/>
  <c r="F5" i="14" s="1"/>
  <c r="AA69" i="11"/>
  <c r="F26" i="14" s="1"/>
  <c r="AA75" i="11"/>
  <c r="F46" i="14" s="1"/>
  <c r="X59" i="11"/>
  <c r="F10" i="14" s="1"/>
  <c r="X40" i="11"/>
  <c r="E6" i="14" s="1"/>
  <c r="X43" i="11"/>
  <c r="E7" i="14" s="1"/>
  <c r="E8" i="14" l="1"/>
  <c r="X49" i="11"/>
  <c r="F8" i="14" s="1"/>
  <c r="AD49" i="11"/>
  <c r="K8" i="14" s="1"/>
  <c r="J8" i="14"/>
  <c r="C32" i="14"/>
  <c r="C49" i="14"/>
  <c r="AA67" i="11"/>
  <c r="AG70" i="11"/>
  <c r="J27" i="14"/>
  <c r="K5" i="14"/>
  <c r="AD54" i="11"/>
  <c r="K9" i="14" s="1"/>
  <c r="I14" i="14" s="1"/>
  <c r="J9" i="14"/>
  <c r="I49" i="14"/>
  <c r="I32" i="14"/>
  <c r="AG81" i="11"/>
  <c r="AG82" i="11" s="1"/>
  <c r="AG79" i="11"/>
  <c r="AG80" i="11" s="1"/>
  <c r="AG93" i="11"/>
  <c r="I39" i="14" s="1"/>
  <c r="AG91" i="11"/>
  <c r="I37" i="14" s="1"/>
  <c r="AG90" i="11"/>
  <c r="AG89" i="11"/>
  <c r="I35" i="14" s="1"/>
  <c r="AD59" i="11"/>
  <c r="K10" i="14" s="1"/>
  <c r="J10" i="14"/>
  <c r="AD41" i="11"/>
  <c r="K6" i="14" s="1"/>
  <c r="J6" i="14"/>
  <c r="AD44" i="11"/>
  <c r="K7" i="14" s="1"/>
  <c r="J7" i="14"/>
  <c r="AA61" i="11"/>
  <c r="AA68" i="11" s="1"/>
  <c r="AG29" i="11"/>
  <c r="AG61" i="11" s="1"/>
  <c r="AG68" i="11" s="1"/>
  <c r="X41" i="11"/>
  <c r="F6" i="14" s="1"/>
  <c r="X44" i="11"/>
  <c r="F7" i="14" s="1"/>
  <c r="C14" i="14" l="1"/>
  <c r="AG98" i="11"/>
  <c r="I54" i="14" s="1"/>
  <c r="AG99" i="11"/>
  <c r="I55" i="14" s="1"/>
  <c r="AG87" i="11"/>
  <c r="AG88" i="11" s="1"/>
  <c r="AG86" i="11"/>
  <c r="AG96" i="11"/>
  <c r="I52" i="14" s="1"/>
  <c r="AG97" i="11"/>
  <c r="AG100" i="11"/>
  <c r="I56" i="14" s="1"/>
  <c r="E27" i="14"/>
  <c r="AA70" i="11"/>
  <c r="AA74" i="11"/>
  <c r="E30" i="14"/>
  <c r="E45" i="14"/>
  <c r="AA71" i="11"/>
  <c r="F30" i="14" s="1"/>
  <c r="AD68" i="11"/>
  <c r="K27" i="14"/>
  <c r="AG94" i="11"/>
  <c r="I36" i="14"/>
  <c r="J30" i="14"/>
  <c r="AG71" i="11"/>
  <c r="K30" i="14" s="1"/>
  <c r="J45" i="14"/>
  <c r="AG74" i="11"/>
  <c r="AG92" i="11"/>
  <c r="I38" i="14" s="1"/>
  <c r="AG84" i="11"/>
  <c r="AG85" i="11" s="1"/>
  <c r="I34" i="14" s="1"/>
  <c r="AG83" i="11"/>
  <c r="AA79" i="11"/>
  <c r="AA80" i="11" s="1"/>
  <c r="AA83" i="11" s="1"/>
  <c r="AA81" i="11"/>
  <c r="AA82" i="11" s="1"/>
  <c r="AA100" i="11" s="1"/>
  <c r="C56" i="14" s="1"/>
  <c r="X68" i="11"/>
  <c r="AG77" i="11" l="1"/>
  <c r="I33" i="14" s="1"/>
  <c r="AD74" i="11"/>
  <c r="I20" i="14" s="1"/>
  <c r="AD71" i="11"/>
  <c r="AD70" i="11"/>
  <c r="I16" i="14" s="1"/>
  <c r="AD69" i="11"/>
  <c r="AD73" i="11"/>
  <c r="I19" i="14" s="1"/>
  <c r="AD77" i="11"/>
  <c r="I15" i="14" s="1"/>
  <c r="AD72" i="11"/>
  <c r="I18" i="14" s="1"/>
  <c r="F45" i="14"/>
  <c r="AA78" i="11"/>
  <c r="C50" i="14" s="1"/>
  <c r="AG101" i="11"/>
  <c r="I53" i="14"/>
  <c r="K45" i="14"/>
  <c r="AG78" i="11"/>
  <c r="I50" i="14" s="1"/>
  <c r="AG102" i="11"/>
  <c r="I57" i="14" s="1"/>
  <c r="I51" i="14"/>
  <c r="F27" i="14"/>
  <c r="AA77" i="11"/>
  <c r="C33" i="14" s="1"/>
  <c r="AG95" i="11"/>
  <c r="I40" i="14" s="1"/>
  <c r="AA89" i="11"/>
  <c r="C35" i="14" s="1"/>
  <c r="AA93" i="11"/>
  <c r="C39" i="14" s="1"/>
  <c r="AA90" i="11"/>
  <c r="C36" i="14" s="1"/>
  <c r="AA92" i="11"/>
  <c r="C38" i="14" s="1"/>
  <c r="AA91" i="11"/>
  <c r="C37" i="14" s="1"/>
  <c r="AA96" i="11"/>
  <c r="C52" i="14" s="1"/>
  <c r="AA87" i="11"/>
  <c r="AA98" i="11"/>
  <c r="C54" i="14" s="1"/>
  <c r="AA97" i="11"/>
  <c r="C53" i="14" s="1"/>
  <c r="AA86" i="11"/>
  <c r="AA84" i="11"/>
  <c r="AA85" i="11" s="1"/>
  <c r="C34" i="14" s="1"/>
  <c r="AA99" i="11"/>
  <c r="C55" i="14" s="1"/>
  <c r="X72" i="11"/>
  <c r="C18" i="14" s="1"/>
  <c r="X70" i="11"/>
  <c r="C16" i="14" s="1"/>
  <c r="X69" i="11"/>
  <c r="X73" i="11"/>
  <c r="C19" i="14" s="1"/>
  <c r="X71" i="11"/>
  <c r="C17" i="14" s="1"/>
  <c r="X74" i="11"/>
  <c r="C20" i="14" s="1"/>
  <c r="X77" i="11"/>
  <c r="C15" i="14" s="1"/>
  <c r="I17" i="14" l="1"/>
  <c r="AD75" i="11"/>
  <c r="AD76" i="11" s="1"/>
  <c r="I21" i="14" s="1"/>
  <c r="AA88" i="11"/>
  <c r="C51" i="14" s="1"/>
  <c r="AA94" i="11"/>
  <c r="AA95" i="11"/>
  <c r="C40" i="14" s="1"/>
  <c r="AA101" i="11"/>
  <c r="X75" i="11"/>
  <c r="X76" i="11" s="1"/>
  <c r="C21" i="14" s="1"/>
  <c r="AA102" i="11" l="1"/>
  <c r="C57" i="14" s="1"/>
</calcChain>
</file>

<file path=xl/sharedStrings.xml><?xml version="1.0" encoding="utf-8"?>
<sst xmlns="http://schemas.openxmlformats.org/spreadsheetml/2006/main" count="1294" uniqueCount="626">
  <si>
    <t>DATUM1</t>
  </si>
  <si>
    <t>NAMN</t>
  </si>
  <si>
    <t>MAXZ</t>
  </si>
  <si>
    <t>lgMAXZ</t>
  </si>
  <si>
    <t>TEMP</t>
  </si>
  <si>
    <t>HK</t>
  </si>
  <si>
    <t>niart</t>
  </si>
  <si>
    <t>Rniart</t>
  </si>
  <si>
    <t>Zniart</t>
  </si>
  <si>
    <t>Pniart</t>
  </si>
  <si>
    <t>NPUEBO</t>
  </si>
  <si>
    <t>WPUEBO</t>
  </si>
  <si>
    <t>SDn</t>
  </si>
  <si>
    <t>SDw</t>
  </si>
  <si>
    <t>RSDn</t>
  </si>
  <si>
    <t>ZSDn</t>
  </si>
  <si>
    <t>PSDn</t>
  </si>
  <si>
    <t>RSDw</t>
  </si>
  <si>
    <t>ZSDw</t>
  </si>
  <si>
    <t>PSDw</t>
  </si>
  <si>
    <t>Wiart</t>
  </si>
  <si>
    <t>Niind</t>
  </si>
  <si>
    <t>lgWiart</t>
  </si>
  <si>
    <t>RlgWiart</t>
  </si>
  <si>
    <t>Rwiart</t>
  </si>
  <si>
    <t>ZlgWiart</t>
  </si>
  <si>
    <t>PlgWiart</t>
  </si>
  <si>
    <t>Niart</t>
  </si>
  <si>
    <t>lgNiind</t>
  </si>
  <si>
    <t>RlgNiind</t>
  </si>
  <si>
    <t>RNiind</t>
  </si>
  <si>
    <t>ZlgNiind</t>
  </si>
  <si>
    <t>PlgNiind</t>
  </si>
  <si>
    <t>MeanW</t>
  </si>
  <si>
    <t>lgMeanW</t>
  </si>
  <si>
    <t>RlgMeanW</t>
  </si>
  <si>
    <t>RMeanW</t>
  </si>
  <si>
    <t>ZlgMeanW</t>
  </si>
  <si>
    <t>PlgMeanW</t>
  </si>
  <si>
    <t>andpis</t>
  </si>
  <si>
    <t>Estimerad vikt</t>
  </si>
  <si>
    <t>Andel pisc</t>
  </si>
  <si>
    <t>W pisc</t>
  </si>
  <si>
    <t>Vikt piscivor abborre</t>
  </si>
  <si>
    <t>Antal bottennät</t>
  </si>
  <si>
    <t>Andel piscivorer</t>
  </si>
  <si>
    <t>Randpis</t>
  </si>
  <si>
    <t>Zandpis</t>
  </si>
  <si>
    <t>Pandpis</t>
  </si>
  <si>
    <t>AbCyW</t>
  </si>
  <si>
    <t>Abborre</t>
  </si>
  <si>
    <t>Mört</t>
  </si>
  <si>
    <t>Braxen</t>
  </si>
  <si>
    <t>Benlöja</t>
  </si>
  <si>
    <t>Sutare</t>
  </si>
  <si>
    <t>Sarv</t>
  </si>
  <si>
    <t>Björkna</t>
  </si>
  <si>
    <t>Elritsa</t>
  </si>
  <si>
    <t>Id</t>
  </si>
  <si>
    <t>Ruda</t>
  </si>
  <si>
    <t>Asp</t>
  </si>
  <si>
    <t>Faren</t>
  </si>
  <si>
    <t>Färna</t>
  </si>
  <si>
    <t>Sandkrypare</t>
  </si>
  <si>
    <t>Stäm</t>
  </si>
  <si>
    <t>Vimma</t>
  </si>
  <si>
    <t>Groplöja</t>
  </si>
  <si>
    <t>lgAbCyW</t>
  </si>
  <si>
    <t>RlgAbCyW</t>
  </si>
  <si>
    <t>RAbCyW</t>
  </si>
  <si>
    <t>ZlgAbCyW</t>
  </si>
  <si>
    <t>PlgAbCyW</t>
  </si>
  <si>
    <t>EQR8</t>
  </si>
  <si>
    <t>KlassEQR8</t>
  </si>
  <si>
    <t>Pklass1</t>
  </si>
  <si>
    <t>Pklass2</t>
  </si>
  <si>
    <t>Pklass3</t>
  </si>
  <si>
    <t>Pklass4</t>
  </si>
  <si>
    <t>Pklass5</t>
  </si>
  <si>
    <t>Pklass12</t>
  </si>
  <si>
    <t>Diffklass23</t>
  </si>
  <si>
    <t>Gränsfall</t>
  </si>
  <si>
    <t>WPUEBO piscivor abborre</t>
  </si>
  <si>
    <t>WPUEBO gös</t>
  </si>
  <si>
    <t>Datum första nätläggningskvällen</t>
  </si>
  <si>
    <t>HOH</t>
  </si>
  <si>
    <t>lgHOH</t>
  </si>
  <si>
    <t>10-logaritmen av HOH</t>
  </si>
  <si>
    <t>10-logaritmen av MAXZ</t>
  </si>
  <si>
    <t>Lufttemperatur, årsmedel, i sjöns närområde</t>
  </si>
  <si>
    <t>Antal inhemska fiskarter</t>
  </si>
  <si>
    <t>Referensvärde av niart, Rniart = -0,410 + (2,534 * lgSJOYTA) + (0,347 * TEMP) - (0,916 * HK)</t>
  </si>
  <si>
    <t>Standardiserad residual, Zniart = (niart - Rniart) / 1,538</t>
  </si>
  <si>
    <t>Dubbelsidigt P-värde för Zniart</t>
  </si>
  <si>
    <t>Artdiversitet: Simpson's D (antal)</t>
  </si>
  <si>
    <t>Referensvärde av SDn, RSDn = 2,537 + (0,380 * lgSJOYTA) - (0,460 * lgHOH)</t>
  </si>
  <si>
    <t>Standardiserad residual, ZSDn = (SDn - RSDn) / 0,57029</t>
  </si>
  <si>
    <t>Dubbelsidigt P-värde för ZSDn</t>
  </si>
  <si>
    <t>Artdiversitet: Simpson's D (biomassa)</t>
  </si>
  <si>
    <t>Referensvärde av SDw, RSDw = 1,223 + (0,345 * lgSJOYTA) + (0,153 * TEMP)</t>
  </si>
  <si>
    <t>Standardiserad residual, ZSDw = (SDw - RSDw) / 0,75333</t>
  </si>
  <si>
    <t>Dubbelsidigt P-värde för ZSDw</t>
  </si>
  <si>
    <t>Relativ biomassa av inhemska fiskarter (fångst/ansträngning)</t>
  </si>
  <si>
    <t>10-logaritmen av (Wiart + 1)</t>
  </si>
  <si>
    <t>Referensvärde av lgWiart, RlgWiart = 3,666 - (0,394 * lgMAXZ) - (0,202 * lgHOH) + (0,121 * lgSJOYTA)</t>
  </si>
  <si>
    <t>RWiart</t>
  </si>
  <si>
    <t>Referensvärde, tillbakaloggat, Rwiart = (10 ** RlgWiart) -1</t>
  </si>
  <si>
    <t>Standardiserad residual, ZlgWiart = (lgWiart - RlgWiart) / 0,20163</t>
  </si>
  <si>
    <t>Dubbelsidigt P-värde för ZlgWiart</t>
  </si>
  <si>
    <t>Relativt antal av inhemska fiskarter (fångst/ansträngning)</t>
  </si>
  <si>
    <t>10-logaritmen av (Niind + 1)</t>
  </si>
  <si>
    <t>Referensvärde av lgNiind, RlgNiind = 2,171 - (0,397 * lgHOH) + (0,044 * TEMP) - (0,262 * lgMAXZ) + (0,081 * lgSJOYTA)</t>
  </si>
  <si>
    <t>Referensvärde, tillbakaloggat, RNiind = (10 ** RlgNiind) -1</t>
  </si>
  <si>
    <t>Standardiserad residual, ZlgNiind = (lgNiind - RlgNiind) / 0,24146</t>
  </si>
  <si>
    <t>Dubbelsidigt P-värde för ZlgNiind</t>
  </si>
  <si>
    <t>Medelvikt i totala fångsten</t>
  </si>
  <si>
    <t>10-logaritmen av MeanW</t>
  </si>
  <si>
    <t>Referensvärde av lgMeanW, RlgMeanW = 1,181 + (0,307 * lgHOH) - (0,038 * TEMP)</t>
  </si>
  <si>
    <t>Referensvärde, tillbakaloggat, RMeanW = (10 **RlgMeanW)</t>
  </si>
  <si>
    <t>Standardiserad residual, ZlgMeanW = (lgMeanW - RlgMeanW) / 0,23396</t>
  </si>
  <si>
    <t>Dubbelsidigt P-värde för ZlgMeanW</t>
  </si>
  <si>
    <t>Andel potentiellt fiskätande abborrfiskar (baserad på biomassa)</t>
  </si>
  <si>
    <t>Referensvärde av andpis, Randpis = 0,057 + (0,198 * lgMAXZ)</t>
  </si>
  <si>
    <t>Standardiserad residual, Zandpis = (andpis - Randpis) / 0,17468</t>
  </si>
  <si>
    <t>Dubbelsidigt P-värde för Zandpis</t>
  </si>
  <si>
    <t>Kvot abborre/karpfiskar (biomassa)</t>
  </si>
  <si>
    <t>10-logaritmen av AbCyW</t>
  </si>
  <si>
    <t>Referensvärde av lgAbCyW, RlgAbCyW = 1,223 - (0,186 * TEMP)</t>
  </si>
  <si>
    <t>Referensvärde, tillbakaloggat, RAbCyW = (10 **RlgAbCyW)</t>
  </si>
  <si>
    <t>Standardiserad residual, ZlgAbCyW = (lgAbCyW - RlgAbCyW) / 0,47207</t>
  </si>
  <si>
    <t>Dubbelsidigt P-värde för ZlgAbCyW</t>
  </si>
  <si>
    <t>Medelvärde av P-värdena</t>
  </si>
  <si>
    <t>Statusklass</t>
  </si>
  <si>
    <t>≥ 0,72</t>
  </si>
  <si>
    <t>≥ 0,46 och &lt; 0,72</t>
  </si>
  <si>
    <t>≥ 0,30 och &lt; 0,46</t>
  </si>
  <si>
    <t>≥ 0,15 och &lt; 0,30</t>
  </si>
  <si>
    <t>&lt; 0,15</t>
  </si>
  <si>
    <t>Sannolikhet för att observerat värde representerar klass 1 (hög status), utifrån given osäkerhet (SD av EQR8 = 0,077)</t>
  </si>
  <si>
    <t>Sannolikhet för att observerat värde representerar klass 2 (god status), utifrån given osäkerhet (SD av EQR8 = 0,077)</t>
  </si>
  <si>
    <t>Sannolikhet för att observerat värde representerar klass 3 (måttlig status), utifrån given osäkerhet (SD av EQR8 = 0,077)</t>
  </si>
  <si>
    <t>Sannolikhet för att observerat värde representerar klass 4 (otillfredsställande status), utifrån given osäkerhet (SD av EQR8 = 0,077)</t>
  </si>
  <si>
    <t>Sannolikhet för att observerat värde representerar klass 5 (dålig status), utifrån given osäkerhet (SD av EQR8 = 0,077)</t>
  </si>
  <si>
    <t>Kumulativ sannolikhet för att observerat värde representerar klass 1 eller 2 (hög-god status), utifrån given osäkerhet (SD av EQR8 = 0,077)</t>
  </si>
  <si>
    <t>Skillnad i sannolikhet mellan klass 2 och 3 (god och måttlig)</t>
  </si>
  <si>
    <t>Antal abborrlängder</t>
  </si>
  <si>
    <t>Antal cyprinider</t>
  </si>
  <si>
    <t>Variabel</t>
  </si>
  <si>
    <t>Beskrivning</t>
  </si>
  <si>
    <t>Predikterat förväntat värde (referensvärde) utgående från förhållanden i opåverkade sjöar</t>
  </si>
  <si>
    <t>Storlek och riktning på avvikelsen mellan uppmätt och predikterat värde. Negativ riktning (&lt; 0) betyder att det uppmätta värdet är mindre än förväntat och vice versa</t>
  </si>
  <si>
    <r>
      <t xml:space="preserve">Sannolikheten att det uppmätta värdet </t>
    </r>
    <r>
      <rPr>
        <u/>
        <sz val="10"/>
        <rFont val="Arial"/>
        <family val="2"/>
      </rPr>
      <t>inte</t>
    </r>
    <r>
      <rPr>
        <sz val="10"/>
        <rFont val="Arial"/>
        <family val="2"/>
      </rPr>
      <t xml:space="preserve"> avviker från det predikterade</t>
    </r>
  </si>
  <si>
    <t>Alla data som behövs finns i de filer som Sötvattenslaboratoriet skickar tillbaka till utföraren efter att kvalitetskontrollen är färdig.</t>
  </si>
  <si>
    <t>Bäckröding</t>
  </si>
  <si>
    <t>Karp</t>
  </si>
  <si>
    <t>Gräskarp</t>
  </si>
  <si>
    <t>Regnbåge</t>
  </si>
  <si>
    <t>Kanadaröding</t>
  </si>
  <si>
    <t>Splejk</t>
  </si>
  <si>
    <t>Indianlax</t>
  </si>
  <si>
    <t>VATTENID</t>
  </si>
  <si>
    <t>AREA</t>
  </si>
  <si>
    <t>lgAREA</t>
  </si>
  <si>
    <t>Sjöns/vattendragets ID enligt SMHI:s Vattenarkiv (SVAR)</t>
  </si>
  <si>
    <t>Sjöns/vattendragets namn</t>
  </si>
  <si>
    <t>Sjöns/lokalens höjd över havet (m)</t>
  </si>
  <si>
    <t>Sjöns/lokalens area (ha)</t>
  </si>
  <si>
    <t>Sjöns/lokalens maxdjup</t>
  </si>
  <si>
    <t>10-logaritmen av AREA</t>
  </si>
  <si>
    <t>Björkna/braxen</t>
  </si>
  <si>
    <r>
      <t xml:space="preserve">Denna fil används för att beräkna fiskindexen EQR8, AindexW5 och EindexW3 på </t>
    </r>
    <r>
      <rPr>
        <u/>
        <sz val="14"/>
        <rFont val="Arial"/>
        <family val="2"/>
      </rPr>
      <t>ett</t>
    </r>
    <r>
      <rPr>
        <sz val="14"/>
        <rFont val="Arial"/>
        <family val="2"/>
      </rPr>
      <t xml:space="preserve"> fiske.</t>
    </r>
  </si>
  <si>
    <t>OBS! Endast fångst från bottennät skall användas och endast standardiserade fisken bör ingå i beräkningen.</t>
  </si>
  <si>
    <t>Denna Excelapplikation är utvecklad av SLU Sötvattenslaboratoriet</t>
  </si>
  <si>
    <t xml:space="preserve">OBS! Har du skrivit eller klistrat in fel värde eller på fel ställe: Ta bort genom att använda Delete och gör om. </t>
  </si>
  <si>
    <t>Du får inte flytta värden genom att "dra" eller klippa och klistra i bladen. Detta gillar inte Excel och det blir värdefel i formlerna.</t>
  </si>
  <si>
    <t>Värde</t>
  </si>
  <si>
    <t>Kommentar</t>
  </si>
  <si>
    <t>Sjöns namn</t>
  </si>
  <si>
    <t>Antal lagda bottennät (NBONE)</t>
  </si>
  <si>
    <t>Sjöns höjd över havet (HÖH)</t>
  </si>
  <si>
    <t>Sjöns area (AREA)</t>
  </si>
  <si>
    <t>Sjöns maxdjup (MAXZ)</t>
  </si>
  <si>
    <t>Årsmedel av lufttemperatur i närområdet (TEMP)</t>
  </si>
  <si>
    <t>Sjöns läge i förhållande till högsta kustlinjen (HK)</t>
  </si>
  <si>
    <t>Årsmedel av lufttemperatur i januari i närområdet (TEMPJAN)</t>
  </si>
  <si>
    <t>Årsmedel av lufttemperatur i juli i närområdet (TEMPJULI)</t>
  </si>
  <si>
    <t>Kan utelämnas</t>
  </si>
  <si>
    <t>Fiskart</t>
  </si>
  <si>
    <t>Öring</t>
  </si>
  <si>
    <t>Stensimpa</t>
  </si>
  <si>
    <t>Lake</t>
  </si>
  <si>
    <t>Lax</t>
  </si>
  <si>
    <t>Bergsimpa</t>
  </si>
  <si>
    <t>Bäcknejonöga</t>
  </si>
  <si>
    <t>Flodnejonöga</t>
  </si>
  <si>
    <t>Gers</t>
  </si>
  <si>
    <t>Grönling</t>
  </si>
  <si>
    <t>Gädda</t>
  </si>
  <si>
    <t>Gös</t>
  </si>
  <si>
    <t>Harr</t>
  </si>
  <si>
    <t>Havsnejonöga</t>
  </si>
  <si>
    <t>Hornsimpa</t>
  </si>
  <si>
    <t>Karpfisk (obestämd)</t>
  </si>
  <si>
    <t>Laxfisk (obestämd, hybrid)</t>
  </si>
  <si>
    <t>Mal</t>
  </si>
  <si>
    <t>Nejonöga (obestämd)</t>
  </si>
  <si>
    <t>Nissöga</t>
  </si>
  <si>
    <t>Nors</t>
  </si>
  <si>
    <t>Röding</t>
  </si>
  <si>
    <t>Rödspätta</t>
  </si>
  <si>
    <t>Sik</t>
  </si>
  <si>
    <t>Siklöja</t>
  </si>
  <si>
    <t>Simpa (obestämd)</t>
  </si>
  <si>
    <t>Skrubba</t>
  </si>
  <si>
    <t>Småspigg</t>
  </si>
  <si>
    <t>Spigg (obestämd)</t>
  </si>
  <si>
    <t>Storspigg</t>
  </si>
  <si>
    <t>Stubb (sand-, ler-)</t>
  </si>
  <si>
    <t>Svartmunnad smörbult</t>
  </si>
  <si>
    <t>Ål</t>
  </si>
  <si>
    <t>Klistra eller skriv in antal/nät (NPUEBO) resp vikt (g)/nät (WPUEBO) i rutfältet för de arter som fångades i bottennäten.</t>
  </si>
  <si>
    <t>Sill</t>
  </si>
  <si>
    <t>Skarpsill</t>
  </si>
  <si>
    <t>Smörbult (obestämd)</t>
  </si>
  <si>
    <t>Solabborre</t>
  </si>
  <si>
    <t>Strupsnittsöring</t>
  </si>
  <si>
    <t>Strömming</t>
  </si>
  <si>
    <t>Abborrlängder (mm)</t>
  </si>
  <si>
    <t>Mörtlängder (mm)</t>
  </si>
  <si>
    <t>Klistra eller skriv in fisklängder (mm) för alla fångade abborrar och mörtar (max 10 000 st).</t>
  </si>
  <si>
    <t>Antal arter</t>
  </si>
  <si>
    <t>Alla fångade arter</t>
  </si>
  <si>
    <t>Npue/Npuetot**2</t>
  </si>
  <si>
    <t>Wpue/Wpuetot**2</t>
  </si>
  <si>
    <t>Summa Npue/Npuetot**2</t>
  </si>
  <si>
    <t>Summa Wpue/Wpuetot**2</t>
  </si>
  <si>
    <t>Inhemska arter</t>
  </si>
  <si>
    <t>Npue inhemsk</t>
  </si>
  <si>
    <t>Wpue inhemsk</t>
  </si>
  <si>
    <t>Antal/nät</t>
  </si>
  <si>
    <t>Vikt/nät</t>
  </si>
  <si>
    <t>Wpue inh karpf</t>
  </si>
  <si>
    <t>Potentiellt fiskätande</t>
  </si>
  <si>
    <t>abborrfisker</t>
  </si>
  <si>
    <t>WPUEBO piscivora tot</t>
  </si>
  <si>
    <t>Npue varm</t>
  </si>
  <si>
    <t>Wpue varm</t>
  </si>
  <si>
    <t>Npue kall</t>
  </si>
  <si>
    <t>Wpue kall</t>
  </si>
  <si>
    <t>Wpue karpf</t>
  </si>
  <si>
    <t>Varmvattenarter</t>
  </si>
  <si>
    <t>Kallvattenarter</t>
  </si>
  <si>
    <t>pVarm</t>
  </si>
  <si>
    <t>Aindex&amp;Eindex</t>
  </si>
  <si>
    <t>pKall</t>
  </si>
  <si>
    <t>Dominerande fisktyp</t>
  </si>
  <si>
    <t>pCyp</t>
  </si>
  <si>
    <t>Cyprinider</t>
  </si>
  <si>
    <t>LogitpCyp</t>
  </si>
  <si>
    <t>NpueMört</t>
  </si>
  <si>
    <t>lgNpueMört</t>
  </si>
  <si>
    <t>Antal mörtlängder</t>
  </si>
  <si>
    <t>lgGmlMört</t>
  </si>
  <si>
    <t>lg10Lmört</t>
  </si>
  <si>
    <t>lgGmlAbb</t>
  </si>
  <si>
    <t>Geometr medel mört</t>
  </si>
  <si>
    <t>lg10Labbo</t>
  </si>
  <si>
    <t>Geometr medel abb</t>
  </si>
  <si>
    <t>LogitpPiscPerc</t>
  </si>
  <si>
    <t>LgHOH2</t>
  </si>
  <si>
    <t>lgAreaKm2</t>
  </si>
  <si>
    <t>lgAreaKm22</t>
  </si>
  <si>
    <t>lgMAXZ2</t>
  </si>
  <si>
    <t>AmpT</t>
  </si>
  <si>
    <t>AmpT2</t>
  </si>
  <si>
    <t>lgNarter</t>
  </si>
  <si>
    <t>lgNpueTot</t>
  </si>
  <si>
    <t>RlgNpueTot</t>
  </si>
  <si>
    <t>DlgNpueTot</t>
  </si>
  <si>
    <t>RlgNpueMört</t>
  </si>
  <si>
    <t>DlgNpueMört</t>
  </si>
  <si>
    <t>RlgNarterTemp</t>
  </si>
  <si>
    <t>RlgNarter</t>
  </si>
  <si>
    <t>DlgNarter</t>
  </si>
  <si>
    <t>RlgGmlAbb</t>
  </si>
  <si>
    <t>DlgGmlAbb</t>
  </si>
  <si>
    <t>RlgGmlMört</t>
  </si>
  <si>
    <t>DlgGmlMört</t>
  </si>
  <si>
    <t>RLogitpCypTemp</t>
  </si>
  <si>
    <t>RLogitpCyp</t>
  </si>
  <si>
    <t>DLogitpCyp</t>
  </si>
  <si>
    <t>RLogitpPiscPercTemp</t>
  </si>
  <si>
    <t>RLogitpPiscPerc</t>
  </si>
  <si>
    <t>DLogitpPiscPerc</t>
  </si>
  <si>
    <t>ZlgNpueTot</t>
  </si>
  <si>
    <t>ZlgNpueMört</t>
  </si>
  <si>
    <t>ZlgNarter</t>
  </si>
  <si>
    <t>ZlgGmlAbb</t>
  </si>
  <si>
    <t>ZlgGmlMört</t>
  </si>
  <si>
    <t>ZLogitpCyp</t>
  </si>
  <si>
    <t>ZLogitpPiscPerc</t>
  </si>
  <si>
    <t>APlgNarter</t>
  </si>
  <si>
    <t>APLogitpCyp</t>
  </si>
  <si>
    <t>APLogitpPiscPerc</t>
  </si>
  <si>
    <t>APlgNpueMört</t>
  </si>
  <si>
    <t>APlgGmlMört</t>
  </si>
  <si>
    <t>EPLogitpPiscPerc</t>
  </si>
  <si>
    <t>EPlgNpueTot</t>
  </si>
  <si>
    <t>EPlgGmlAbb</t>
  </si>
  <si>
    <t>AindexW5</t>
  </si>
  <si>
    <t>EindexW3</t>
  </si>
  <si>
    <t>EQRAIW5temp</t>
  </si>
  <si>
    <t>EQRAIW5</t>
  </si>
  <si>
    <t>EQREIW3temp</t>
  </si>
  <si>
    <t>EQREIW3</t>
  </si>
  <si>
    <t>EQRAIW5varm</t>
  </si>
  <si>
    <t>EQRAIW5kall</t>
  </si>
  <si>
    <t>KlassAIW5</t>
  </si>
  <si>
    <t>EQREIW3varm</t>
  </si>
  <si>
    <t>EQREIW3kall</t>
  </si>
  <si>
    <t>KlassEIW3</t>
  </si>
  <si>
    <t>Parameter</t>
  </si>
  <si>
    <t>Resultat</t>
  </si>
  <si>
    <t>P-värde</t>
  </si>
  <si>
    <t>Z-värde</t>
  </si>
  <si>
    <t>Antal inhemska arter</t>
  </si>
  <si>
    <t>Referensvärde</t>
  </si>
  <si>
    <t>Medelvikt (g), alla arter</t>
  </si>
  <si>
    <t>Klassning av ekologisk status baserad på EQR8</t>
  </si>
  <si>
    <t>KlassningEQR8</t>
  </si>
  <si>
    <t>Sannolikhet för hög status</t>
  </si>
  <si>
    <t>Sannolikhet för god status</t>
  </si>
  <si>
    <t>Sannolikhet för måttlig status</t>
  </si>
  <si>
    <t>Sannolikhet för otillfredsställande status</t>
  </si>
  <si>
    <t>Sannolikhet för dålig status</t>
  </si>
  <si>
    <t>Gränsfall mellan god och måttlig status</t>
  </si>
  <si>
    <t>Antal arter, alla</t>
  </si>
  <si>
    <t>RNarter</t>
  </si>
  <si>
    <t>RpCyp</t>
  </si>
  <si>
    <t>Antal/nät, mört</t>
  </si>
  <si>
    <t>Andel cyprinider av biomassan, alla arter</t>
  </si>
  <si>
    <t>RNpueMört</t>
  </si>
  <si>
    <t>RGmlMört</t>
  </si>
  <si>
    <t>Geometrisk medellängd mm, mört</t>
  </si>
  <si>
    <t>RpPiscPerc</t>
  </si>
  <si>
    <t>Dominerande fisksamhälle, varm- eller kallvattenanpassat (&gt;50%)</t>
  </si>
  <si>
    <t>Pklass1_AIW5</t>
  </si>
  <si>
    <t>Pklass2_AIW5</t>
  </si>
  <si>
    <t>Pklass3_AIW5</t>
  </si>
  <si>
    <t>Pklass4_AIW5</t>
  </si>
  <si>
    <t>Pklass5_AIW5</t>
  </si>
  <si>
    <t>Diffklass23_AIW5</t>
  </si>
  <si>
    <t>Gränsfall_AIW5</t>
  </si>
  <si>
    <t>Antal fiskar/nät, alla arter</t>
  </si>
  <si>
    <t>Antal fiskar/nät, inhemska arter</t>
  </si>
  <si>
    <t>Kvot abborre/inhemska karpfiskar, biomassa</t>
  </si>
  <si>
    <t>Andel potentiellt fiskätande abborre+gös, biomassa, alla arter</t>
  </si>
  <si>
    <t>Vikt(g)/nät, inhemska arter</t>
  </si>
  <si>
    <t>Simpson's D, antal fiskar, alla arter</t>
  </si>
  <si>
    <t>Simpson's D, biomassa, alla arter</t>
  </si>
  <si>
    <t>RNpueTot</t>
  </si>
  <si>
    <t>Geometrisk medellängd mm, abborre</t>
  </si>
  <si>
    <t>RGmlAbb</t>
  </si>
  <si>
    <t>Klassning av ekologisk status baserad på AindexW5</t>
  </si>
  <si>
    <t>Klassning av ekologisk status baserad på EindexW3</t>
  </si>
  <si>
    <t>Pklass1_EIW3</t>
  </si>
  <si>
    <t>Pklass2_EIW3</t>
  </si>
  <si>
    <t>Pklass3_EIW3</t>
  </si>
  <si>
    <t>Pklass4_EIW3</t>
  </si>
  <si>
    <t>Pklass5_EIW3</t>
  </si>
  <si>
    <t>Diffklass23_EIW3</t>
  </si>
  <si>
    <t>Gränsfall_EIW3</t>
  </si>
  <si>
    <t>Parameter (variabelnamn i datafiler från datavärden)</t>
  </si>
  <si>
    <t>För beräkning av</t>
  </si>
  <si>
    <t>EQR8, Aindex, Eindex</t>
  </si>
  <si>
    <t>Aindex, Eindex</t>
  </si>
  <si>
    <t>Välj från listan. Över (1) eller under (0) HK</t>
  </si>
  <si>
    <t>EQR8 - index för generell påverkan</t>
  </si>
  <si>
    <t>AindexW5 - index för påverkan av surhet</t>
  </si>
  <si>
    <t>EindexW3 - index för påverkan av eutrofi</t>
  </si>
  <si>
    <t>För mer information:</t>
  </si>
  <si>
    <t>https://www.havochvatten.se/data-kartor-och-rapporter/rapporter-och-andra-publikationer/publikationer/2018-12-10-fisk-i-sjoar---vagledning-for-statusklassificering.html</t>
  </si>
  <si>
    <t>LOKALID</t>
  </si>
  <si>
    <t>Områdets/lokalens ID (specifik för NORS)</t>
  </si>
  <si>
    <t>LOKALNAMN</t>
  </si>
  <si>
    <t>Områdets/lokalens namn (specifikt för NORS)</t>
  </si>
  <si>
    <t>KVALITET</t>
  </si>
  <si>
    <t>Standardiserat, inventerings- eller oklassificerat provfiske</t>
  </si>
  <si>
    <t>SJOYTA</t>
  </si>
  <si>
    <t>lgSJOYTA</t>
  </si>
  <si>
    <t>Lufttemperatur, årsmedel, i sjöns/lokalens närområde</t>
  </si>
  <si>
    <t>Sjöns/lokalens belägenhet över (=1) eller under (=0) högsta kustlinjen</t>
  </si>
  <si>
    <t>Klassning av ekologisk status baserad på fisk, se nedan</t>
  </si>
  <si>
    <t>Hög (H)</t>
  </si>
  <si>
    <t>God (G)</t>
  </si>
  <si>
    <t>Måttlig (M)</t>
  </si>
  <si>
    <t>Otillfredsställande (O)</t>
  </si>
  <si>
    <t>Dålig (D)</t>
  </si>
  <si>
    <t>Gränsfall i klassning mellan god och måttlig status (Diffklass23 &lt; 0,1 och KlassEQR8 är 2 eller 3). Ja/Nej.</t>
  </si>
  <si>
    <t>OBS! Alla beräkningar på fångster är enbart från fångst i bottennäten</t>
  </si>
  <si>
    <t>Indexen är utvecklade för att tillämpas enbart på fisken med nordiska bottennät och där hela sjön fiskats (d v s inte på lokaler i stora sjöar)</t>
  </si>
  <si>
    <t>Beräkning</t>
  </si>
  <si>
    <t>Sjöns ID enligt SMHI:s Vattenarkiv (SVAR)</t>
  </si>
  <si>
    <t>Sjöns höjd över havet (m)</t>
  </si>
  <si>
    <t>LG10(HOH+1)</t>
  </si>
  <si>
    <t>lgHOH2</t>
  </si>
  <si>
    <t>Kvadraten av lgHOH</t>
  </si>
  <si>
    <t>lgHOH*lgHOH</t>
  </si>
  <si>
    <t>Sjöns area (ha)</t>
  </si>
  <si>
    <t>10-logaritmen av AREA (km2)</t>
  </si>
  <si>
    <t>LG10(AREA/100)</t>
  </si>
  <si>
    <t>Kvadraten av lgAreaKm2</t>
  </si>
  <si>
    <t>lgAreaKm2*lgAreaKm2</t>
  </si>
  <si>
    <t>Sjöns maxdjup m</t>
  </si>
  <si>
    <t>LG10(MAXZ)</t>
  </si>
  <si>
    <t>lgMaxZ2</t>
  </si>
  <si>
    <t>Kvadraten av lgMAXZ</t>
  </si>
  <si>
    <t>lgMaxZ*lgMaxZ</t>
  </si>
  <si>
    <t>TEMPJAN</t>
  </si>
  <si>
    <t>Lufttemperatur, medel januari, i sjöns närområde</t>
  </si>
  <si>
    <t>TEMPJULI</t>
  </si>
  <si>
    <t>Lufttemperatur, medel juli, i sjöns närområde</t>
  </si>
  <si>
    <t>Amplitud av medeltemperaturer i juli och januari</t>
  </si>
  <si>
    <t>TEMPJULI-TEMPJAN</t>
  </si>
  <si>
    <t>Kvadraten av AmpT</t>
  </si>
  <si>
    <t>AmpT*AmpT</t>
  </si>
  <si>
    <t>NpueAbbor</t>
  </si>
  <si>
    <t>Antal/nät, abborre</t>
  </si>
  <si>
    <t>BpueAbbor</t>
  </si>
  <si>
    <t>Biomassa/nät, abborre</t>
  </si>
  <si>
    <t>NpueAsp…NpueÖring</t>
  </si>
  <si>
    <t>Antal/nät, övriga arter</t>
  </si>
  <si>
    <t>BpueAsp…BpueÖring</t>
  </si>
  <si>
    <t>Biomassa/nät, övriga arter</t>
  </si>
  <si>
    <t>NpueTot</t>
  </si>
  <si>
    <t>Antal/nät, alla arter</t>
  </si>
  <si>
    <t>BpueTot</t>
  </si>
  <si>
    <t>Biomassa/nät, alla arter</t>
  </si>
  <si>
    <t>Narter</t>
  </si>
  <si>
    <t>Antal fångade arter</t>
  </si>
  <si>
    <t>NpVarm</t>
  </si>
  <si>
    <t>Proportion av totala fångsten av varmvattenanpassade arter, antal</t>
  </si>
  <si>
    <t>(NpueAbbor+NpueBenlö+NpueBjöbra+NpueBjöna+NpueBraxe+NpueFaren+NpueGers+NpueGädda+NpueGös+NpueKarp+NpueCyprX+NpueMal+NpueMört+NpueRuda+NpueSarv+NpueSutar+NpueÅl)/NpueTot</t>
  </si>
  <si>
    <t>BpVarm</t>
  </si>
  <si>
    <t>Proportion av totala fångsten av varmvattenanpassade arter, biomassa</t>
  </si>
  <si>
    <t>(BpueAbbor+BpueBenlö+BpueBjöbra+BpueBjöna+BpueBraxe+BpueFaren+BpueGers+BpueGädda+BpueGös+BpueKarp+BpueCyprX+BpueMal+BpueMört+BpueRuda+BpueSarv+BpueSutar+BpueÅl)/BpueTot</t>
  </si>
  <si>
    <t>Medelvärde av proportioner varmvattenanpassade arter</t>
  </si>
  <si>
    <t>(NpVarm+BpVarm)/2</t>
  </si>
  <si>
    <t>NpKall</t>
  </si>
  <si>
    <t>Proportion av totala fångsten av kallvattenanpassade arter, antal</t>
  </si>
  <si>
    <t>(NpueBesim+NpueBäcrö+NpueElrit+NpueHarr+NpueHosim+NpueIndia+NpueLake+NpueLax+NpueNors+NpueRegnb+NpueRödin+NpueSik+NpueSiklö+NpueSimpa+NpueStesi+NpueÖring)/NpueTot</t>
  </si>
  <si>
    <t>BpKall</t>
  </si>
  <si>
    <t>Proportion av totala fångsten av kallvattenanpassade arter, biomassa</t>
  </si>
  <si>
    <t>(BpueBesim+BpueBäcrö+BpueElrit+BpueHarr+BpueHosim+BpueIndia+BpueLake+BpueLax+BpueNors+BpueRegnb+BpueRödin+BpueSik+BpueSiklö+BpueSimpa+BpueStesi+BpueÖring)/BpueTot</t>
  </si>
  <si>
    <t>Medelvärde av proportioner kallvattenanpassade arter</t>
  </si>
  <si>
    <t>(NpKall+BpKall)/2</t>
  </si>
  <si>
    <t>DomFisk</t>
  </si>
  <si>
    <t>Narter 10-logaritmerad</t>
  </si>
  <si>
    <t>LG10(Narter+1)</t>
  </si>
  <si>
    <t>Beräknat referensvärde (oavsett dominerande fisksamhälle) av lgNarter</t>
  </si>
  <si>
    <t>(-0.861+0.131*lgAreaKm2+0.0568*TEMP+0.0974*AmpT-0.00143*AmpT2)</t>
  </si>
  <si>
    <t>OBS! Negativt referensvärde ändras till 0.</t>
  </si>
  <si>
    <t>Tillbakatransformerat referensvärde för antal fångade arter</t>
  </si>
  <si>
    <t>(10^RlgNarter)-1</t>
  </si>
  <si>
    <t>Avvikelse för lgNarter från referensvärde</t>
  </si>
  <si>
    <t>lgNarter-RlgNarter</t>
  </si>
  <si>
    <t>Standardiserad avvikelse för lgNarter, beroende av dominerande fisksamhälle</t>
  </si>
  <si>
    <t>DlgNarter/0.13228 (kall), DlgNarter/0.12813 (varm), DlgNarter/0.1294 (lgNarter=0)</t>
  </si>
  <si>
    <t>Enkelsidigt P-värde för lgNarter (surhet), d v s sannolikheten att det uppmätta värdet inte avviker från referensvärdet</t>
  </si>
  <si>
    <t>CDF.NORMAL(ZlgNarter,0,1)</t>
  </si>
  <si>
    <t>Andel av biomassan av cyprinider</t>
  </si>
  <si>
    <t>(BpueAsp+BpueBenlö+BpueBjöbra+BpueBjöna+BpueBraxe+BpueFaren+BpueFärna+BpueGrolö+BpueId+BpueKarp+BpueCyprX+BpueMört+BpueNissö+BpueRuda+BpueSankr+BpueSarv+BpueStäm+BpueSutar+BpueVimma)/BpueTot</t>
  </si>
  <si>
    <t>pCyp logit-transformerad</t>
  </si>
  <si>
    <t>LG10((pCyp+0.01)/(1-pCyp+0.01))</t>
  </si>
  <si>
    <t>Beräknat referensvärde (oavsett dominerande fisksamhälle) av LogitpCyp</t>
  </si>
  <si>
    <t>(-2.234-0.149*lgHOH2-0.176*lgMaxZ2+0.170*TEMP+0.0941*AmpT)</t>
  </si>
  <si>
    <t>OBS! Referensvärde &lt; -2 ändras till -2, referensvärde &gt; 2 ändras till 2</t>
  </si>
  <si>
    <t>Tillbakatransformerat referensvärde för andel biomassa av cyprinider</t>
  </si>
  <si>
    <t>((1.01*(10^RLogitpCyp))-0.01)/((10^RLogitpCyp)+1)</t>
  </si>
  <si>
    <t>Avvikelse för LogitpCyp från referensvärde</t>
  </si>
  <si>
    <t>LogitpCyp-RLogitpCyp</t>
  </si>
  <si>
    <t>Standardiserad avvikelse för LogitpCyp, beroende av dominerande fisksamhälle</t>
  </si>
  <si>
    <t>DLogitpCyp/0.47916 (kall), DLogitpCyp/0.56430 (varm)</t>
  </si>
  <si>
    <t>Enkelsidigt P-värde för LogitpCyp (surhet), d v s sannolikheten att det uppmätta värdet inte avviker från referensvärdet</t>
  </si>
  <si>
    <t xml:space="preserve">CDF.NORMAL(ZLogitpCyp,0,1) </t>
  </si>
  <si>
    <t>NpueMört 10-logaritmerad</t>
  </si>
  <si>
    <t>LG10(NpueMört)</t>
  </si>
  <si>
    <t>Beräknat referensvärde (oavsett dominerande fisksamhälle) av lgNpueMört</t>
  </si>
  <si>
    <t>(-0.0731+1.883*lgHOH-0.643*lgHOH2-0.297*lgMaxZ2+0.000756*AmpT2)</t>
  </si>
  <si>
    <t>Tillbakatransformerat referensvärde för antal mörtar per nät</t>
  </si>
  <si>
    <t>10^RlgNpueMört</t>
  </si>
  <si>
    <t>Avvikelse för lgNpueMört från referensvärde</t>
  </si>
  <si>
    <t>lgNpueMört-RlgNpueMört</t>
  </si>
  <si>
    <t>Standardiserad avvikelse för lgNpueMört</t>
  </si>
  <si>
    <t>DlgNpueMört/0.38103</t>
  </si>
  <si>
    <t>Enkelsidigt P-värde för lgNpueMört (surhet), d v s sannolikheten att det uppmätta värdet inte avviker från referensvärdet</t>
  </si>
  <si>
    <t>CDF.NORMAL(ZlgNpueMört,0,1)</t>
  </si>
  <si>
    <t>Geometrisk medellängd (medelvärde av 10-logaritmerade längder), mört</t>
  </si>
  <si>
    <t>GmlMört</t>
  </si>
  <si>
    <t>Tillbakatransformerad geometrisk medellängd, mört</t>
  </si>
  <si>
    <t>10^lgGmlMört</t>
  </si>
  <si>
    <t>Beräknat referensvärde (oavsett dominerande fisksamhälle) av lgGmlMört</t>
  </si>
  <si>
    <t>2.109+0.0941*lgHOH+0.0407*lgAreaKm2-0.00820*AmpT</t>
  </si>
  <si>
    <t>Tillbakatransformerat referensvärde för geometrisk medellängd, mört</t>
  </si>
  <si>
    <t>10^RlgGmlMört</t>
  </si>
  <si>
    <t>Avvikelse för lgGmlMört från referensvärde</t>
  </si>
  <si>
    <t>lgGmlMört-RlgGmlMört</t>
  </si>
  <si>
    <t>Standardiserad avvikelse för lgGmlMört</t>
  </si>
  <si>
    <t>DlgGmlMört/0.07265</t>
  </si>
  <si>
    <t>Enkelsidigt P-värde för lgGmlMört (surhet), d v s sannolikheten att det uppmätta värdet inte avviker från referensvärdet</t>
  </si>
  <si>
    <t>CDF.NORMAL(-ZlgGmlMört,0,1)</t>
  </si>
  <si>
    <t>BPiscAbb</t>
  </si>
  <si>
    <t>Biomassa av piscivor abborre</t>
  </si>
  <si>
    <t>BpuePiscAbb</t>
  </si>
  <si>
    <t>Biomassa/nät, piscivor abborre</t>
  </si>
  <si>
    <t>pPiscPerc</t>
  </si>
  <si>
    <t>Andel av biomassan av potentiellt fiskätande abborrfiskar (piscivor abborre+gös)</t>
  </si>
  <si>
    <t>(BpuePiscAbb+BpueGös)/BpueTot</t>
  </si>
  <si>
    <t>pPisPerc logit-transformerad</t>
  </si>
  <si>
    <t>LG10((pPisPerc+0.01)/(1-pPisPerc+0.01))</t>
  </si>
  <si>
    <t>Beräknat referensvärde (oavsett dominerande fisksamhälle) av LogitpPiscPerc</t>
  </si>
  <si>
    <t>(-6.235+0.332*lgHOH+0.190*lgAreaKm2+0.283*TEMP+0.188*AmpT)</t>
  </si>
  <si>
    <t>Tillbakatransformerat referensvärde för andel av biomassan av potentiellt fiskätande abborrfiskar (piscivor abborre+gös)</t>
  </si>
  <si>
    <t>((1.01*(10^RLogitpPiscPerc))-0.01)/((10^RLogitpPiscPerc)+1)</t>
  </si>
  <si>
    <t>Avvikelse för LogitpPiscPerc från referensvärde</t>
  </si>
  <si>
    <t>LogitpPiscPerc-RLogitpPiscPerc</t>
  </si>
  <si>
    <t>Standardiserad avvikelse för LogitpPiscPerc, beroende av dominerande fisksamhälle</t>
  </si>
  <si>
    <t>DLogitpPiscPerc/0.49044 (kall), DLogitpPiscPerc/0.46496 (varm)</t>
  </si>
  <si>
    <t>Enkelsidigt P-värde för LogitpPiscPerc (surhet), d v s sannolikheten att det uppmätta värdet inte avviker från referensvärdet</t>
  </si>
  <si>
    <t>CDF.NORMAL(-ZLogitpPiscPerc,0,1)</t>
  </si>
  <si>
    <t>Medelvärde av AP-värdena (surhet)</t>
  </si>
  <si>
    <t>(APlgNarter+APLogitpCyp+APlgGmlMört+APlgNpueMört+APLogitpPiscPerc)/5</t>
  </si>
  <si>
    <t>EQR-värde (surhet)</t>
  </si>
  <si>
    <t>AindexW5/0.4951 (varm), AindexW5/0.5077 (kall), EQRAIW5=1 (om EQRAIW5&gt;1)</t>
  </si>
  <si>
    <t>Klassning av ekologisk status baserad på fisk, surhet, se nedan</t>
  </si>
  <si>
    <t>KlassAIW5 (statusklass-surhet)</t>
  </si>
  <si>
    <t>EQRAIW5-varm</t>
  </si>
  <si>
    <t>EQRAIW5-kall</t>
  </si>
  <si>
    <t>1 Hög (H)</t>
  </si>
  <si>
    <t>≥ 0,74</t>
  </si>
  <si>
    <t>≥ 0,86</t>
  </si>
  <si>
    <t>2 God (G)</t>
  </si>
  <si>
    <t>≥ 0,55 och &lt; 0,74</t>
  </si>
  <si>
    <t>≥ 0,65 och &lt; 0,86</t>
  </si>
  <si>
    <t>3 Måttlig (M)</t>
  </si>
  <si>
    <t>≥ 0,37 och &lt; 0,55</t>
  </si>
  <si>
    <t>≥ 0,43 och &lt; 0,65</t>
  </si>
  <si>
    <t>4 Otillfredsställande (O)</t>
  </si>
  <si>
    <t>≥ 0,18 och &lt; 0,37</t>
  </si>
  <si>
    <t>≥ 0,22 och &lt; 0,43</t>
  </si>
  <si>
    <t>5 Dålig (D)</t>
  </si>
  <si>
    <t>&lt; 0,18</t>
  </si>
  <si>
    <t>&lt; 0,22</t>
  </si>
  <si>
    <t>Karpfisk (CyprX)</t>
  </si>
  <si>
    <t>Simpa</t>
  </si>
  <si>
    <t>Sannolikhet för att observerat värde representerar klass 1 (hög status), utifrån given osäkerhet (SD av EQRAIW5-varm = 0,058 och EQRAIW5-kall = 0,046)</t>
  </si>
  <si>
    <t>Sannolikhet för att observerat värde representerar klass 2 (god status), utifrån given osäkerhet (SD av EQRAIW5-varm = 0,058 och EQRAIW5-kall = 0,046)</t>
  </si>
  <si>
    <t>Sannolikhet för att observerat värde representerar klass 3 (måttlig status), utifrån given osäkerhet (SD av EQRAIW5-varm = 0,058 och EQRAIW5-kall = 0,046)</t>
  </si>
  <si>
    <t>Sannolikhet för att observerat värde representerar klass 4 (otillfredsställande status), utifrån given osäkerhet (SD av EQRAIW5-varm = 0,058 och EQRAIW5-kall = 0,046)</t>
  </si>
  <si>
    <t>Sannolikhet för att observerat värde representerar klass 5 (dålig status), utifrån given osäkerhet (SD av EQRAIW5-varm = 0,058 och EQRAIW5-kall = 0,046)</t>
  </si>
  <si>
    <t>Kumulativ sannolikhet för att observerat värde representerar klass 1 eller 2 (hög-god status), utifrån given osäkerhet (SD av EQRAIW5-varm = 0,058 och EQRAIW5-kall = 0,046)</t>
  </si>
  <si>
    <t>Gränsfall i klassning mellan god och måttlig status (Diffklass23 &lt; 0,1 och KlassEQRAIW5 är 2 eller 3). Ja/Nej.</t>
  </si>
  <si>
    <t>Beskrivning av variablerna i filen EQR8.xlsx som skickas till utförare efter kvalitetsgranskning av dataleverans</t>
  </si>
  <si>
    <t>Beskrivning av variablerna i filen AindexW5.xlsx som skickas till utförare efter kvalitetsgranskning av dataleverans</t>
  </si>
  <si>
    <t>Enkelsidigt P-värde för LogitpPiscPerc (eutrofi), d v s sannolikheten att det uppmätta värdet inte avviker från referensvärdet</t>
  </si>
  <si>
    <t>CDF.NORMAL(ZLogitpPiscPerc,0,1)</t>
  </si>
  <si>
    <t>NpueTot 10-logaritmerad</t>
  </si>
  <si>
    <t>LG10(NpueTot+1)</t>
  </si>
  <si>
    <t>Beräknat referensvärde (oavsett dominerande fisksamhälle) av lgNpueTot</t>
  </si>
  <si>
    <t>0.846-0.046*lgHOH2+0.102*lgAreaKm22+0.589*lgMaxZ-0.425*lgMaxZ2+0.058*TEMP+0.00096*AmpT2</t>
  </si>
  <si>
    <t>Tillbakatransformerat referensvärde för antal per nät, totalt</t>
  </si>
  <si>
    <t>(10^RlgNpueTot)-1</t>
  </si>
  <si>
    <t>Avvikelse för lgNpueTot från referensvärde</t>
  </si>
  <si>
    <t>lgNpueTot-RlgNpueTot</t>
  </si>
  <si>
    <t>Standardiserad avvikelse för lgNpueTot, beroende av dominerande fisksamhälle</t>
  </si>
  <si>
    <t>DlgNpueTot/0.29177 (kall), DlgNpueTot/0.21494 (varm), DlgNpueTot/0.2403 (lgNpueTot =0)</t>
  </si>
  <si>
    <t>Enkelsidigt P-värde för lgNpueTot (eutrofi), d v s sannolikheten att det uppmätta värdet inte avviker från referensvärdet</t>
  </si>
  <si>
    <t>CDF.NORMAL(-ZlgNpueTot,0,1)</t>
  </si>
  <si>
    <t>Geometrisk medellängd (medelvärde av 10-logaritmerade längder), abborre</t>
  </si>
  <si>
    <t>GmlAbb</t>
  </si>
  <si>
    <t>Tillbakatransformerad geometrisk medellängd, abborre</t>
  </si>
  <si>
    <t>10^lgGmlAbb</t>
  </si>
  <si>
    <t>Beräknat referensvärde (oavsett dominerande fisksamhälle) av lgGmlAbb</t>
  </si>
  <si>
    <t>2.030+0.0158*lgHOH2+0.0320*lgAreaKm2</t>
  </si>
  <si>
    <t>Tillbakatransformerat referensvärde för geometrisk medellängd, abborre</t>
  </si>
  <si>
    <t>10^RlgGmlAbb</t>
  </si>
  <si>
    <t>Avvikelse för lgGmlAbb från referensvärde</t>
  </si>
  <si>
    <t>lgGmlAbb-RlgGmlAbb</t>
  </si>
  <si>
    <t>Standardiserad avvikelse för lgGmlAbb</t>
  </si>
  <si>
    <t>DlgGmlAbb/0.08023</t>
  </si>
  <si>
    <t>Enkelsidigt P-värde för lgGmlAbb (eutrofi), d v s sannolikheten att det uppmätta värdet inte avviker från referensvärdet</t>
  </si>
  <si>
    <t>CDF.NORMAL(ZlgGmlAbb,0,1)</t>
  </si>
  <si>
    <t>Medelvärde av EP-värdena (eutrofi)</t>
  </si>
  <si>
    <t>(EPLogitpPiscPerc+EPlgNpueTot+EPlgGmlAbb)/3</t>
  </si>
  <si>
    <t>EQR-värde (eutrofi)</t>
  </si>
  <si>
    <t>EindexW3/0.5146 (varm), EindexW3/0.4693 (kall), EQREIW3=1 (om EQREIW3&gt;1)</t>
  </si>
  <si>
    <t>Klassning av ekologisk status baserad på fisk, eutrofi, se nedan</t>
  </si>
  <si>
    <t>KlassEIW3 (statusklass-eutrofi)</t>
  </si>
  <si>
    <t>EQREIW3-varm</t>
  </si>
  <si>
    <t>EQREIW3-kall</t>
  </si>
  <si>
    <t>≥ 0,75</t>
  </si>
  <si>
    <t>≥ 0,71</t>
  </si>
  <si>
    <t>≥ 0,56 och &lt; 0,75</t>
  </si>
  <si>
    <t>≥ 0,53 och &lt; 0,71</t>
  </si>
  <si>
    <t>≥ 0,37 och &lt; 0,56</t>
  </si>
  <si>
    <t>≥ 0,36 och &lt; 0,53</t>
  </si>
  <si>
    <t>≥ 0,19 och &lt; 0,37</t>
  </si>
  <si>
    <t>≥ 0,18 och &lt; 0,36</t>
  </si>
  <si>
    <t>&lt; 0,19</t>
  </si>
  <si>
    <t>Sannolikhet för att observerat värde representerar klass 1 (hög status), utifrån given osäkerhet (SD av EQREIW3-varm = 0,056)</t>
  </si>
  <si>
    <t>Sannolikhet för att observerat värde representerar klass 2 (god status), utifrån given osäkerhet (SD av EQREIW3-varm = 0,056)</t>
  </si>
  <si>
    <t>Sannolikhet för att observerat värde representerar klass 3 (måttlig status), utifrån given osäkerhet (SD av EQREIW3-varm = 0,056)</t>
  </si>
  <si>
    <t>Sannolikhet för att observerat värde representerar klass 4 (otillfredsställande status), utifrån given osäkerhet (SD av EQREIW3-varm = 0,056)</t>
  </si>
  <si>
    <t>Sannolikhet för att observerat värde representerar klass 5 (dålig status), utifrån given osäkerhet (SD av EQREIW3-varm = 0,056)</t>
  </si>
  <si>
    <t>Kumulativ sannolikhet för att observerat värde representerar klass 1 eller 2 (hög-god status), utifrån given osäkerhet (SD av EQREIW3-varm = 0,056)</t>
  </si>
  <si>
    <t>Gränsfall i klassning mellan god och måttlig status (Diffklass23 &lt; 0,1 och KlassEQREIW3 är 2 eller 3). Ja/Nej.</t>
  </si>
  <si>
    <t>Beskrivning av variablerna i filen EindexW3.xlsx som skickas till utförare efter kvalitetsgranskning av dataleverans</t>
  </si>
  <si>
    <t>EQR8 nytt refvärde</t>
  </si>
  <si>
    <t>EQR8 - skriv in annat referensvärde för att testa utfall av registrerad fångst</t>
  </si>
  <si>
    <t>AindexW5 - skriv in annat referensvärde för att testa utfall av registrerad fångst</t>
  </si>
  <si>
    <t>EindexW3 - skriv in annat referensvärde för att testa utfall av registrerad fångst</t>
  </si>
  <si>
    <t>Aindex&amp;Eindex nytt refvärde</t>
  </si>
  <si>
    <t>Skriv in i AindexW5</t>
  </si>
  <si>
    <t>Den kan också användas för att undersöka hur indexen förändras när fångster och/eller referensvärden ändras.</t>
  </si>
  <si>
    <t>Uppdaterad 2024-02-21</t>
  </si>
  <si>
    <t>Värden förs in i gråa fält i bladen "Metadata" och "Fångster". Resultaten visas i bladet "Index".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</si>
</sst>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00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Segoe UI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2" fillId="0" borderId="0"/>
    <xf numFmtId="0" fontId="16" fillId="0" borderId="0" applyNumberFormat="0" applyFill="0" applyBorder="0" applyAlignment="0" applyProtection="0"/>
  </cellStyleXfs>
  <cellXfs count="83">
    <xf numFmtId="0" fontId="0" fillId="0" borderId="0" xfId="0"/>
    <xf numFmtId="2" fontId="0" fillId="0" borderId="0" xfId="0" applyNumberFormat="1"/>
    <xf numFmtId="0" fontId="3" fillId="0" borderId="0" xfId="0" applyFont="1"/>
    <xf numFmtId="0" fontId="4" fillId="0" borderId="0" xfId="0" applyFont="1"/>
    <xf numFmtId="2" fontId="0" fillId="0" borderId="0" xfId="0" applyNumberFormat="1" applyFill="1"/>
    <xf numFmtId="0" fontId="0" fillId="0" borderId="0" xfId="0" applyFill="1"/>
    <xf numFmtId="0" fontId="5" fillId="0" borderId="0" xfId="0" applyFont="1"/>
    <xf numFmtId="0" fontId="1" fillId="0" borderId="0" xfId="0" applyFont="1"/>
    <xf numFmtId="0" fontId="8" fillId="0" borderId="0" xfId="0" applyFont="1"/>
    <xf numFmtId="0" fontId="8" fillId="0" borderId="0" xfId="0" applyFont="1" applyFill="1"/>
    <xf numFmtId="0" fontId="7" fillId="2" borderId="0" xfId="0" applyFont="1" applyFill="1" applyBorder="1" applyAlignment="1" applyProtection="1">
      <alignment horizontal="center" vertical="center"/>
      <protection locked="0"/>
    </xf>
    <xf numFmtId="1" fontId="7" fillId="2" borderId="0" xfId="0" applyNumberFormat="1" applyFont="1" applyFill="1" applyBorder="1" applyAlignment="1" applyProtection="1">
      <alignment horizontal="center" vertical="center"/>
      <protection locked="0"/>
    </xf>
    <xf numFmtId="164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/>
    <xf numFmtId="0" fontId="11" fillId="0" borderId="0" xfId="0" applyFont="1" applyFill="1" applyBorder="1"/>
    <xf numFmtId="0" fontId="0" fillId="0" borderId="1" xfId="0" applyFill="1" applyBorder="1"/>
    <xf numFmtId="0" fontId="0" fillId="0" borderId="0" xfId="0" applyFill="1" applyBorder="1"/>
    <xf numFmtId="2" fontId="0" fillId="2" borderId="0" xfId="0" applyNumberFormat="1" applyFill="1" applyBorder="1" applyProtection="1">
      <protection locked="0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/>
    <xf numFmtId="2" fontId="0" fillId="0" borderId="0" xfId="0" applyNumberFormat="1" applyFill="1" applyBorder="1" applyProtection="1">
      <protection locked="0"/>
    </xf>
    <xf numFmtId="0" fontId="14" fillId="0" borderId="0" xfId="0" applyFont="1" applyFill="1" applyBorder="1"/>
    <xf numFmtId="0" fontId="0" fillId="3" borderId="1" xfId="0" applyFill="1" applyBorder="1"/>
    <xf numFmtId="0" fontId="0" fillId="3" borderId="0" xfId="0" applyFill="1" applyBorder="1"/>
    <xf numFmtId="2" fontId="4" fillId="0" borderId="0" xfId="0" applyNumberFormat="1" applyFont="1"/>
    <xf numFmtId="2" fontId="0" fillId="0" borderId="0" xfId="0" applyNumberFormat="1" applyFill="1" applyAlignment="1"/>
    <xf numFmtId="2" fontId="1" fillId="0" borderId="0" xfId="0" applyNumberFormat="1" applyFont="1"/>
    <xf numFmtId="2" fontId="0" fillId="0" borderId="0" xfId="0" quotePrefix="1" applyNumberFormat="1"/>
    <xf numFmtId="2" fontId="0" fillId="0" borderId="0" xfId="0" applyNumberFormat="1" applyFill="1" applyAlignment="1">
      <alignment vertical="center"/>
    </xf>
    <xf numFmtId="2" fontId="0" fillId="0" borderId="0" xfId="0" applyNumberFormat="1" applyFill="1" applyProtection="1"/>
    <xf numFmtId="1" fontId="1" fillId="0" borderId="0" xfId="0" applyNumberFormat="1" applyFont="1" applyFill="1" applyProtection="1"/>
    <xf numFmtId="2" fontId="0" fillId="0" borderId="0" xfId="0" applyNumberFormat="1" applyAlignment="1"/>
    <xf numFmtId="2" fontId="0" fillId="0" borderId="0" xfId="0" applyNumberFormat="1" applyAlignment="1">
      <alignment horizontal="left"/>
    </xf>
    <xf numFmtId="165" fontId="0" fillId="0" borderId="0" xfId="0" applyNumberFormat="1"/>
    <xf numFmtId="0" fontId="0" fillId="0" borderId="0" xfId="0" applyNumberFormat="1"/>
    <xf numFmtId="0" fontId="17" fillId="0" borderId="0" xfId="2" applyFont="1"/>
    <xf numFmtId="0" fontId="10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1" xfId="0" applyFont="1" applyBorder="1" applyProtection="1">
      <protection hidden="1"/>
    </xf>
    <xf numFmtId="1" fontId="0" fillId="0" borderId="0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11" fillId="0" borderId="0" xfId="0" applyFont="1" applyFill="1" applyProtection="1">
      <protection hidden="1"/>
    </xf>
    <xf numFmtId="0" fontId="11" fillId="0" borderId="0" xfId="0" applyFont="1" applyFill="1" applyBorder="1" applyProtection="1">
      <protection hidden="1"/>
    </xf>
    <xf numFmtId="0" fontId="0" fillId="0" borderId="1" xfId="0" applyFill="1" applyBorder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Fill="1" applyBorder="1" applyProtection="1">
      <protection hidden="1"/>
    </xf>
    <xf numFmtId="0" fontId="0" fillId="2" borderId="0" xfId="0" applyFill="1" applyAlignment="1" applyProtection="1">
      <alignment vertical="center"/>
      <protection locked="0"/>
    </xf>
    <xf numFmtId="1" fontId="0" fillId="0" borderId="0" xfId="0" applyNumberFormat="1"/>
    <xf numFmtId="49" fontId="11" fillId="0" borderId="2" xfId="0" applyNumberFormat="1" applyFont="1" applyBorder="1" applyAlignment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Border="1" applyProtection="1">
      <protection hidden="1"/>
    </xf>
    <xf numFmtId="0" fontId="15" fillId="0" borderId="2" xfId="0" applyFont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11" fillId="0" borderId="5" xfId="0" applyFont="1" applyBorder="1" applyProtection="1"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1" fillId="0" borderId="5" xfId="0" applyFont="1" applyBorder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2" fontId="0" fillId="0" borderId="6" xfId="0" applyNumberFormat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2" fontId="0" fillId="0" borderId="5" xfId="0" applyNumberFormat="1" applyFill="1" applyBorder="1" applyProtection="1">
      <protection hidden="1"/>
    </xf>
    <xf numFmtId="2" fontId="0" fillId="0" borderId="7" xfId="0" applyNumberFormat="1" applyFill="1" applyBorder="1" applyProtection="1">
      <protection hidden="1"/>
    </xf>
    <xf numFmtId="2" fontId="0" fillId="0" borderId="8" xfId="0" applyNumberFormat="1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15" fillId="0" borderId="0" xfId="0" applyFont="1" applyBorder="1" applyProtection="1">
      <protection hidden="1"/>
    </xf>
    <xf numFmtId="2" fontId="18" fillId="4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Border="1" applyProtection="1">
      <protection hidden="1"/>
    </xf>
    <xf numFmtId="2" fontId="0" fillId="0" borderId="6" xfId="0" applyNumberFormat="1" applyBorder="1" applyProtection="1">
      <protection hidden="1"/>
    </xf>
    <xf numFmtId="1" fontId="0" fillId="2" borderId="0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</cellXfs>
  <cellStyles count="3">
    <cellStyle name="Hyperlänk" xfId="2" builtinId="8"/>
    <cellStyle name="Normal" xfId="0" builtinId="0"/>
    <cellStyle name="Normal_Omgivningsdata" xfId="1"/>
  </cellStyles>
  <dxfs count="21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17</xdr:row>
      <xdr:rowOff>200025</xdr:rowOff>
    </xdr:from>
    <xdr:to>
      <xdr:col>1</xdr:col>
      <xdr:colOff>3641277</xdr:colOff>
      <xdr:row>25</xdr:row>
      <xdr:rowOff>96251</xdr:rowOff>
    </xdr:to>
    <xdr:pic>
      <xdr:nvPicPr>
        <xdr:cNvPr id="2" name="Bildobjekt 1" descr="slu_logo_tillagg_avd_bl#66A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4086225"/>
          <a:ext cx="3888927" cy="1725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avochvatten.se/data-kartor-och-rapporter/rapporter-och-andra-publikationer/publikationer/2018-12-10-fisk-i-sjoar---vagledning-for-statusklassificering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showGridLines="0" tabSelected="1" workbookViewId="0"/>
  </sheetViews>
  <sheetFormatPr defaultRowHeight="18" x14ac:dyDescent="0.25"/>
  <cols>
    <col min="1" max="1" width="9.140625" style="8" customWidth="1"/>
    <col min="2" max="2" width="157.85546875" style="8" customWidth="1"/>
    <col min="3" max="16384" width="9.140625" style="8"/>
  </cols>
  <sheetData>
    <row r="2" spans="2:12" x14ac:dyDescent="0.25">
      <c r="B2" s="8" t="s">
        <v>170</v>
      </c>
    </row>
    <row r="4" spans="2:12" x14ac:dyDescent="0.25">
      <c r="B4" s="8" t="s">
        <v>623</v>
      </c>
    </row>
    <row r="6" spans="2:12" x14ac:dyDescent="0.25">
      <c r="B6" s="8" t="s">
        <v>625</v>
      </c>
    </row>
    <row r="8" spans="2:12" x14ac:dyDescent="0.25">
      <c r="B8" s="8" t="s">
        <v>171</v>
      </c>
    </row>
    <row r="9" spans="2:12" x14ac:dyDescent="0.25">
      <c r="L9" s="9"/>
    </row>
    <row r="10" spans="2:12" x14ac:dyDescent="0.25">
      <c r="B10" s="8" t="s">
        <v>152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x14ac:dyDescent="0.25">
      <c r="C11" s="9"/>
      <c r="D11" s="9"/>
      <c r="E11" s="9"/>
      <c r="F11" s="9"/>
      <c r="G11" s="9"/>
      <c r="H11" s="9"/>
      <c r="I11" s="9"/>
      <c r="J11" s="9"/>
      <c r="K11" s="9"/>
    </row>
    <row r="12" spans="2:12" x14ac:dyDescent="0.25">
      <c r="B12" s="8" t="s">
        <v>172</v>
      </c>
      <c r="C12" s="9"/>
      <c r="D12" s="9"/>
      <c r="E12" s="9"/>
      <c r="F12" s="9"/>
      <c r="G12" s="9"/>
      <c r="H12" s="9"/>
      <c r="I12" s="9"/>
      <c r="J12" s="9"/>
      <c r="K12" s="9"/>
    </row>
    <row r="13" spans="2:12" x14ac:dyDescent="0.25">
      <c r="C13" s="9"/>
      <c r="D13" s="9"/>
      <c r="E13" s="9"/>
      <c r="F13" s="9"/>
      <c r="G13" s="9"/>
      <c r="H13" s="9"/>
      <c r="I13" s="9"/>
      <c r="J13" s="9"/>
      <c r="K13" s="9"/>
    </row>
    <row r="14" spans="2:12" x14ac:dyDescent="0.25">
      <c r="B14" s="8" t="s">
        <v>624</v>
      </c>
      <c r="C14" s="9"/>
      <c r="D14" s="9"/>
      <c r="E14" s="9"/>
      <c r="F14" s="9"/>
      <c r="G14" s="9"/>
      <c r="H14" s="9"/>
      <c r="I14" s="9"/>
      <c r="J14" s="9"/>
      <c r="K14" s="9"/>
    </row>
    <row r="16" spans="2:12" x14ac:dyDescent="0.25">
      <c r="B16" s="8" t="s">
        <v>380</v>
      </c>
    </row>
    <row r="17" spans="2:2" x14ac:dyDescent="0.25">
      <c r="B17" s="38" t="s">
        <v>381</v>
      </c>
    </row>
  </sheetData>
  <sheetProtection algorithmName="SHA-512" hashValue="V1VHuLkE0qkgxwsELFlqBT32pyjMU+d72hwEpwsl5Hgfg2DZblgz1KE4Eang5jSCNV6hKV9J6cg63Sb7swpu5g==" saltValue="Vl5mRgTEM3V0x1jn3SZCdA==" spinCount="100000" sheet="1" objects="1" scenarios="1"/>
  <phoneticPr fontId="2" type="noConversion"/>
  <hyperlinks>
    <hyperlink ref="B17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showGridLines="0" workbookViewId="0">
      <selection activeCell="E11" sqref="E11"/>
    </sheetView>
  </sheetViews>
  <sheetFormatPr defaultRowHeight="14.25" x14ac:dyDescent="0.2"/>
  <cols>
    <col min="1" max="1" width="9.140625" style="40"/>
    <col min="2" max="2" width="60.140625" style="40" customWidth="1"/>
    <col min="3" max="3" width="23.140625" style="40" customWidth="1"/>
    <col min="4" max="4" width="5" style="40" customWidth="1"/>
    <col min="5" max="5" width="40.85546875" style="40" customWidth="1"/>
    <col min="6" max="6" width="22" style="40" bestFit="1" customWidth="1"/>
    <col min="7" max="7" width="9.5703125" style="40" hidden="1" customWidth="1"/>
    <col min="8" max="16384" width="9.140625" style="40"/>
  </cols>
  <sheetData>
    <row r="2" spans="2:7" ht="18" x14ac:dyDescent="0.25">
      <c r="B2" s="39" t="s">
        <v>173</v>
      </c>
    </row>
    <row r="3" spans="2:7" ht="18" x14ac:dyDescent="0.25">
      <c r="B3" s="39" t="s">
        <v>174</v>
      </c>
    </row>
    <row r="5" spans="2:7" ht="15" x14ac:dyDescent="0.25">
      <c r="B5" s="41" t="s">
        <v>372</v>
      </c>
      <c r="C5" s="42" t="s">
        <v>175</v>
      </c>
      <c r="D5" s="42"/>
      <c r="E5" s="41" t="s">
        <v>176</v>
      </c>
      <c r="F5" s="43" t="s">
        <v>373</v>
      </c>
    </row>
    <row r="7" spans="2:7" ht="20.100000000000001" customHeight="1" x14ac:dyDescent="0.2">
      <c r="B7" s="14" t="s">
        <v>177</v>
      </c>
      <c r="C7" s="10"/>
      <c r="D7" s="44"/>
      <c r="E7" s="14" t="s">
        <v>186</v>
      </c>
      <c r="F7" s="45"/>
    </row>
    <row r="8" spans="2:7" ht="20.100000000000001" customHeight="1" x14ac:dyDescent="0.2">
      <c r="B8" s="14" t="s">
        <v>179</v>
      </c>
      <c r="C8" s="12"/>
      <c r="D8" s="44"/>
      <c r="E8" s="14" t="str">
        <f>IF(OR(AND(C8&gt;=0,C8&lt;2001),C8=""),"Anges i meter","Ej godkänt värde!")</f>
        <v>Anges i meter</v>
      </c>
      <c r="F8" s="14" t="s">
        <v>374</v>
      </c>
    </row>
    <row r="9" spans="2:7" ht="20.100000000000001" customHeight="1" x14ac:dyDescent="0.2">
      <c r="B9" s="14" t="s">
        <v>180</v>
      </c>
      <c r="C9" s="15"/>
      <c r="D9" s="44"/>
      <c r="E9" s="14" t="str">
        <f>IF(OR(AND(C9&gt;=0.1,C9&lt;999999999),C9=""),"Anges i hektar","Ej godkänt värde!")</f>
        <v>Anges i hektar</v>
      </c>
      <c r="F9" s="14" t="s">
        <v>374</v>
      </c>
      <c r="G9" s="46">
        <v>0</v>
      </c>
    </row>
    <row r="10" spans="2:7" ht="20.100000000000001" customHeight="1" x14ac:dyDescent="0.2">
      <c r="B10" s="14" t="s">
        <v>181</v>
      </c>
      <c r="C10" s="12"/>
      <c r="D10" s="44"/>
      <c r="E10" s="14" t="str">
        <f>IF(OR(AND(C10&gt;=0.1,C10&lt;301),C10=""),"Anges i meter","Ej godkänt värde!")</f>
        <v>Anges i meter</v>
      </c>
      <c r="F10" s="14" t="s">
        <v>374</v>
      </c>
      <c r="G10" s="46">
        <v>1</v>
      </c>
    </row>
    <row r="11" spans="2:7" ht="20.100000000000001" customHeight="1" x14ac:dyDescent="0.2">
      <c r="B11" s="14" t="s">
        <v>182</v>
      </c>
      <c r="C11" s="11"/>
      <c r="D11" s="44"/>
      <c r="E11" s="14" t="str">
        <f>IF(OR(AND(C11&gt;=-4,C11&lt;=8),C11=""),"Medelvärden 1961-1990 (SMHI)","Ej godkänt värde!")</f>
        <v>Medelvärden 1961-1990 (SMHI)</v>
      </c>
      <c r="F11" s="14" t="s">
        <v>374</v>
      </c>
    </row>
    <row r="12" spans="2:7" ht="20.100000000000001" customHeight="1" x14ac:dyDescent="0.2">
      <c r="B12" s="14" t="s">
        <v>184</v>
      </c>
      <c r="C12" s="12"/>
      <c r="D12" s="44"/>
      <c r="E12" s="14" t="str">
        <f>IF(OR(AND(C12&gt;=-17,C12&lt;=1),C12=""),"Medelvärden 1961-1990 (SMHI)","Ej godkänt värde!")</f>
        <v>Medelvärden 1961-1990 (SMHI)</v>
      </c>
      <c r="F12" s="14" t="s">
        <v>375</v>
      </c>
    </row>
    <row r="13" spans="2:7" ht="20.100000000000001" customHeight="1" x14ac:dyDescent="0.2">
      <c r="B13" s="14" t="s">
        <v>185</v>
      </c>
      <c r="C13" s="12"/>
      <c r="D13" s="44"/>
      <c r="E13" s="14" t="str">
        <f>IF(OR(AND(C13&gt;=-7,C13&lt;=17),C13=""),"Medelvärden 1961-1990 (SMHI)","Ej godkänt värde!")</f>
        <v>Medelvärden 1961-1990 (SMHI)</v>
      </c>
      <c r="F13" s="14" t="s">
        <v>375</v>
      </c>
    </row>
    <row r="14" spans="2:7" ht="20.100000000000001" customHeight="1" x14ac:dyDescent="0.2">
      <c r="B14" s="14" t="s">
        <v>183</v>
      </c>
      <c r="C14" s="13"/>
      <c r="D14" s="44"/>
      <c r="E14" s="14" t="s">
        <v>376</v>
      </c>
      <c r="F14" s="14" t="s">
        <v>72</v>
      </c>
    </row>
    <row r="15" spans="2:7" ht="20.100000000000001" customHeight="1" x14ac:dyDescent="0.2">
      <c r="B15" s="14" t="s">
        <v>178</v>
      </c>
      <c r="C15" s="11"/>
      <c r="D15" s="44"/>
      <c r="E15" s="14" t="str">
        <f>IF(OR(AND(C15&gt;=1,C15&lt;=100),C15=""),"Totalt i hela fisket","Ej godkänt värde!")</f>
        <v>Totalt i hela fisket</v>
      </c>
      <c r="F15" s="14" t="s">
        <v>374</v>
      </c>
    </row>
  </sheetData>
  <sheetProtection algorithmName="SHA-512" hashValue="aNk+BaD6K6kKVAG/GriAsrjJHb78R5w/FGcRnn6iwsUdKV9xLfa+UvWQu4blEiX6wrbrUULko7Y0WL0PBJRw9Q==" saltValue="mVPOq8/+KWiAalNDDWVWwA==" spinCount="100000" sheet="1" objects="1" scenarios="1"/>
  <conditionalFormatting sqref="E8:E15">
    <cfRule type="containsText" dxfId="20" priority="1" operator="containsText" text="godkänt">
      <formula>NOT(ISERROR(SEARCH("godkänt",E8)))</formula>
    </cfRule>
  </conditionalFormatting>
  <dataValidations count="8">
    <dataValidation type="decimal" allowBlank="1" showInputMessage="1" showErrorMessage="1" error="Ska vara tal mellan 7 och 17" sqref="C13">
      <formula1>7</formula1>
      <formula2>17</formula2>
    </dataValidation>
    <dataValidation type="decimal" allowBlank="1" showInputMessage="1" showErrorMessage="1" error="Ska vara tal mellan -17 och 1" sqref="C12">
      <formula1>-17</formula1>
      <formula2>1</formula2>
    </dataValidation>
    <dataValidation type="whole" allowBlank="1" showInputMessage="1" showErrorMessage="1" error="Ska vara heltal mellan -4 och 8" sqref="C11">
      <formula1>-4</formula1>
      <formula2>8</formula2>
    </dataValidation>
    <dataValidation type="whole" allowBlank="1" showInputMessage="1" showErrorMessage="1" sqref="C15">
      <formula1>1</formula1>
      <formula2>100</formula2>
    </dataValidation>
    <dataValidation type="list" showInputMessage="1" showErrorMessage="1" error="Välj från listan" sqref="C14">
      <formula1>$G$9:$G$10</formula1>
    </dataValidation>
    <dataValidation type="decimal" allowBlank="1" showInputMessage="1" showErrorMessage="1" error="Ska vara tal &gt;= 0 och &lt;2000" sqref="C8">
      <formula1>0</formula1>
      <formula2>2000</formula2>
    </dataValidation>
    <dataValidation type="decimal" allowBlank="1" showInputMessage="1" showErrorMessage="1" error="Ska vara tal &gt;0" sqref="C9">
      <formula1>0.1</formula1>
      <formula2>999999999</formula2>
    </dataValidation>
    <dataValidation type="decimal" allowBlank="1" showInputMessage="1" showErrorMessage="1" error="Ska vara positivt tal =&lt;300" sqref="C10">
      <formula1>0.1</formula1>
      <formula2>300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008"/>
  <sheetViews>
    <sheetView showGridLines="0" workbookViewId="0">
      <selection activeCell="C9" sqref="C9"/>
    </sheetView>
  </sheetViews>
  <sheetFormatPr defaultRowHeight="12.75" x14ac:dyDescent="0.2"/>
  <cols>
    <col min="1" max="1" width="9.140625" style="47"/>
    <col min="2" max="2" width="28.5703125" style="47" customWidth="1"/>
    <col min="3" max="3" width="10.28515625" style="47" bestFit="1" customWidth="1"/>
    <col min="4" max="4" width="10.5703125" style="47" bestFit="1" customWidth="1"/>
    <col min="5" max="6" width="9.140625" style="47"/>
    <col min="7" max="7" width="19.140625" style="47" customWidth="1"/>
    <col min="8" max="9" width="9.140625" style="47"/>
    <col min="10" max="10" width="18.28515625" style="47" customWidth="1"/>
    <col min="11" max="16384" width="9.140625" style="47"/>
  </cols>
  <sheetData>
    <row r="1" spans="2:10" ht="20.100000000000001" customHeight="1" x14ac:dyDescent="0.2"/>
    <row r="2" spans="2:10" ht="18" x14ac:dyDescent="0.25">
      <c r="B2" s="39" t="s">
        <v>220</v>
      </c>
      <c r="C2" s="48"/>
      <c r="D2" s="48"/>
      <c r="E2" s="48"/>
    </row>
    <row r="3" spans="2:10" ht="18" x14ac:dyDescent="0.25">
      <c r="B3" s="39" t="s">
        <v>229</v>
      </c>
      <c r="C3" s="48"/>
      <c r="D3" s="48"/>
      <c r="E3" s="48"/>
    </row>
    <row r="4" spans="2:10" ht="20.100000000000001" customHeight="1" x14ac:dyDescent="0.2">
      <c r="C4" s="48"/>
      <c r="D4" s="48"/>
      <c r="E4" s="48"/>
    </row>
    <row r="5" spans="2:10" ht="18" x14ac:dyDescent="0.25">
      <c r="B5" s="39" t="s">
        <v>173</v>
      </c>
      <c r="C5" s="48"/>
      <c r="D5" s="48"/>
      <c r="E5" s="48"/>
    </row>
    <row r="6" spans="2:10" ht="18" x14ac:dyDescent="0.25">
      <c r="B6" s="39" t="s">
        <v>174</v>
      </c>
      <c r="C6" s="48"/>
      <c r="D6" s="48"/>
      <c r="E6" s="48"/>
    </row>
    <row r="7" spans="2:10" ht="20.100000000000001" customHeight="1" x14ac:dyDescent="0.2"/>
    <row r="8" spans="2:10" ht="15" x14ac:dyDescent="0.25">
      <c r="B8" s="49" t="s">
        <v>187</v>
      </c>
      <c r="C8" s="50" t="s">
        <v>10</v>
      </c>
      <c r="D8" s="50" t="s">
        <v>11</v>
      </c>
      <c r="G8" s="50" t="s">
        <v>227</v>
      </c>
      <c r="H8" s="50"/>
      <c r="J8" s="50" t="s">
        <v>228</v>
      </c>
    </row>
    <row r="9" spans="2:10" x14ac:dyDescent="0.2">
      <c r="B9" s="51" t="s">
        <v>50</v>
      </c>
      <c r="C9" s="20">
        <v>0</v>
      </c>
      <c r="D9" s="20">
        <v>0</v>
      </c>
      <c r="G9" s="54"/>
      <c r="J9" s="54"/>
    </row>
    <row r="10" spans="2:10" x14ac:dyDescent="0.2">
      <c r="B10" s="51" t="s">
        <v>60</v>
      </c>
      <c r="C10" s="20">
        <v>0</v>
      </c>
      <c r="D10" s="20">
        <v>0</v>
      </c>
      <c r="G10" s="54"/>
      <c r="J10" s="54"/>
    </row>
    <row r="11" spans="2:10" x14ac:dyDescent="0.2">
      <c r="B11" s="51" t="s">
        <v>53</v>
      </c>
      <c r="C11" s="20">
        <v>0</v>
      </c>
      <c r="D11" s="20">
        <v>0</v>
      </c>
      <c r="G11" s="54"/>
      <c r="J11" s="54"/>
    </row>
    <row r="12" spans="2:10" x14ac:dyDescent="0.2">
      <c r="B12" s="51" t="s">
        <v>192</v>
      </c>
      <c r="C12" s="20">
        <v>0</v>
      </c>
      <c r="D12" s="20">
        <v>0</v>
      </c>
      <c r="G12" s="54"/>
      <c r="J12" s="54"/>
    </row>
    <row r="13" spans="2:10" x14ac:dyDescent="0.2">
      <c r="B13" s="51" t="s">
        <v>56</v>
      </c>
      <c r="C13" s="20">
        <v>0</v>
      </c>
      <c r="D13" s="20">
        <v>0</v>
      </c>
      <c r="G13" s="54"/>
      <c r="J13" s="54"/>
    </row>
    <row r="14" spans="2:10" x14ac:dyDescent="0.2">
      <c r="B14" s="51" t="s">
        <v>169</v>
      </c>
      <c r="C14" s="20">
        <v>0</v>
      </c>
      <c r="D14" s="20">
        <v>0</v>
      </c>
      <c r="G14" s="54"/>
      <c r="J14" s="54"/>
    </row>
    <row r="15" spans="2:10" x14ac:dyDescent="0.2">
      <c r="B15" s="51" t="s">
        <v>52</v>
      </c>
      <c r="C15" s="20">
        <v>0</v>
      </c>
      <c r="D15" s="20">
        <v>0</v>
      </c>
      <c r="G15" s="54"/>
      <c r="J15" s="54"/>
    </row>
    <row r="16" spans="2:10" x14ac:dyDescent="0.2">
      <c r="B16" s="51" t="s">
        <v>193</v>
      </c>
      <c r="C16" s="20">
        <v>0</v>
      </c>
      <c r="D16" s="20">
        <v>0</v>
      </c>
      <c r="G16" s="54"/>
      <c r="J16" s="54"/>
    </row>
    <row r="17" spans="2:12" x14ac:dyDescent="0.2">
      <c r="B17" s="51" t="s">
        <v>153</v>
      </c>
      <c r="C17" s="20">
        <v>0</v>
      </c>
      <c r="D17" s="20">
        <v>0</v>
      </c>
      <c r="G17" s="54"/>
      <c r="J17" s="54"/>
    </row>
    <row r="18" spans="2:12" x14ac:dyDescent="0.2">
      <c r="B18" s="51" t="s">
        <v>57</v>
      </c>
      <c r="C18" s="20">
        <v>0</v>
      </c>
      <c r="D18" s="20">
        <v>0</v>
      </c>
      <c r="G18" s="54"/>
      <c r="J18" s="54"/>
    </row>
    <row r="19" spans="2:12" x14ac:dyDescent="0.2">
      <c r="B19" s="51" t="s">
        <v>61</v>
      </c>
      <c r="C19" s="20">
        <v>0</v>
      </c>
      <c r="D19" s="20">
        <v>0</v>
      </c>
      <c r="G19" s="54"/>
      <c r="J19" s="54"/>
    </row>
    <row r="20" spans="2:12" x14ac:dyDescent="0.2">
      <c r="B20" s="51" t="s">
        <v>194</v>
      </c>
      <c r="C20" s="20">
        <v>0</v>
      </c>
      <c r="D20" s="20">
        <v>0</v>
      </c>
      <c r="G20" s="54"/>
      <c r="J20" s="54"/>
    </row>
    <row r="21" spans="2:12" x14ac:dyDescent="0.2">
      <c r="B21" s="51" t="s">
        <v>62</v>
      </c>
      <c r="C21" s="20">
        <v>0</v>
      </c>
      <c r="D21" s="20">
        <v>0</v>
      </c>
      <c r="G21" s="54"/>
      <c r="J21" s="54"/>
    </row>
    <row r="22" spans="2:12" x14ac:dyDescent="0.2">
      <c r="B22" s="51" t="s">
        <v>195</v>
      </c>
      <c r="C22" s="20">
        <v>0</v>
      </c>
      <c r="D22" s="20">
        <v>0</v>
      </c>
      <c r="G22" s="54"/>
      <c r="J22" s="54"/>
    </row>
    <row r="23" spans="2:12" x14ac:dyDescent="0.2">
      <c r="B23" s="51" t="s">
        <v>66</v>
      </c>
      <c r="C23" s="20">
        <v>0</v>
      </c>
      <c r="D23" s="20">
        <v>0</v>
      </c>
      <c r="G23" s="54"/>
      <c r="J23" s="54"/>
      <c r="L23" s="52"/>
    </row>
    <row r="24" spans="2:12" x14ac:dyDescent="0.2">
      <c r="B24" s="51" t="s">
        <v>155</v>
      </c>
      <c r="C24" s="20">
        <v>0</v>
      </c>
      <c r="D24" s="20">
        <v>0</v>
      </c>
      <c r="G24" s="54"/>
      <c r="J24" s="54"/>
    </row>
    <row r="25" spans="2:12" x14ac:dyDescent="0.2">
      <c r="B25" s="51" t="s">
        <v>196</v>
      </c>
      <c r="C25" s="20">
        <v>0</v>
      </c>
      <c r="D25" s="20">
        <v>0</v>
      </c>
      <c r="G25" s="54"/>
      <c r="J25" s="54"/>
    </row>
    <row r="26" spans="2:12" x14ac:dyDescent="0.2">
      <c r="B26" s="51" t="s">
        <v>197</v>
      </c>
      <c r="C26" s="20">
        <v>0</v>
      </c>
      <c r="D26" s="20">
        <v>0</v>
      </c>
      <c r="G26" s="54"/>
      <c r="J26" s="54"/>
    </row>
    <row r="27" spans="2:12" x14ac:dyDescent="0.2">
      <c r="B27" s="51" t="s">
        <v>198</v>
      </c>
      <c r="C27" s="20">
        <v>0</v>
      </c>
      <c r="D27" s="20">
        <v>0</v>
      </c>
      <c r="G27" s="54"/>
      <c r="J27" s="54"/>
    </row>
    <row r="28" spans="2:12" x14ac:dyDescent="0.2">
      <c r="B28" s="51" t="s">
        <v>199</v>
      </c>
      <c r="C28" s="20">
        <v>0</v>
      </c>
      <c r="D28" s="20">
        <v>0</v>
      </c>
      <c r="G28" s="54"/>
      <c r="J28" s="54"/>
    </row>
    <row r="29" spans="2:12" x14ac:dyDescent="0.2">
      <c r="B29" s="51" t="s">
        <v>200</v>
      </c>
      <c r="C29" s="20">
        <v>0</v>
      </c>
      <c r="D29" s="20">
        <v>0</v>
      </c>
      <c r="G29" s="54"/>
      <c r="J29" s="54"/>
    </row>
    <row r="30" spans="2:12" x14ac:dyDescent="0.2">
      <c r="B30" s="51" t="s">
        <v>201</v>
      </c>
      <c r="C30" s="20">
        <v>0</v>
      </c>
      <c r="D30" s="20">
        <v>0</v>
      </c>
      <c r="G30" s="54"/>
      <c r="J30" s="54"/>
    </row>
    <row r="31" spans="2:12" x14ac:dyDescent="0.2">
      <c r="B31" s="51" t="s">
        <v>58</v>
      </c>
      <c r="C31" s="20">
        <v>0</v>
      </c>
      <c r="D31" s="20">
        <v>0</v>
      </c>
      <c r="G31" s="54"/>
      <c r="J31" s="54"/>
    </row>
    <row r="32" spans="2:12" x14ac:dyDescent="0.2">
      <c r="B32" s="51" t="s">
        <v>159</v>
      </c>
      <c r="C32" s="20">
        <v>0</v>
      </c>
      <c r="D32" s="20">
        <v>0</v>
      </c>
      <c r="G32" s="54"/>
      <c r="J32" s="54"/>
    </row>
    <row r="33" spans="2:10" x14ac:dyDescent="0.2">
      <c r="B33" s="51" t="s">
        <v>157</v>
      </c>
      <c r="C33" s="20">
        <v>0</v>
      </c>
      <c r="D33" s="20">
        <v>0</v>
      </c>
      <c r="G33" s="54"/>
      <c r="J33" s="54"/>
    </row>
    <row r="34" spans="2:10" x14ac:dyDescent="0.2">
      <c r="B34" s="51" t="s">
        <v>154</v>
      </c>
      <c r="C34" s="20">
        <v>0</v>
      </c>
      <c r="D34" s="20">
        <v>0</v>
      </c>
      <c r="G34" s="54"/>
      <c r="J34" s="54"/>
    </row>
    <row r="35" spans="2:10" x14ac:dyDescent="0.2">
      <c r="B35" s="51" t="s">
        <v>202</v>
      </c>
      <c r="C35" s="20">
        <v>0</v>
      </c>
      <c r="D35" s="20">
        <v>0</v>
      </c>
      <c r="G35" s="54"/>
      <c r="J35" s="54"/>
    </row>
    <row r="36" spans="2:10" x14ac:dyDescent="0.2">
      <c r="B36" s="53" t="s">
        <v>190</v>
      </c>
      <c r="C36" s="20">
        <v>0</v>
      </c>
      <c r="D36" s="20">
        <v>0</v>
      </c>
      <c r="G36" s="54"/>
      <c r="J36" s="54"/>
    </row>
    <row r="37" spans="2:10" x14ac:dyDescent="0.2">
      <c r="B37" s="51" t="s">
        <v>191</v>
      </c>
      <c r="C37" s="20">
        <v>0</v>
      </c>
      <c r="D37" s="20">
        <v>0</v>
      </c>
      <c r="G37" s="54"/>
      <c r="J37" s="54"/>
    </row>
    <row r="38" spans="2:10" x14ac:dyDescent="0.2">
      <c r="B38" s="51" t="s">
        <v>203</v>
      </c>
      <c r="C38" s="20">
        <v>0</v>
      </c>
      <c r="D38" s="20">
        <v>0</v>
      </c>
      <c r="G38" s="54"/>
      <c r="J38" s="54"/>
    </row>
    <row r="39" spans="2:10" x14ac:dyDescent="0.2">
      <c r="B39" s="51" t="s">
        <v>204</v>
      </c>
      <c r="C39" s="20">
        <v>0</v>
      </c>
      <c r="D39" s="20">
        <v>0</v>
      </c>
      <c r="G39" s="54"/>
      <c r="J39" s="54"/>
    </row>
    <row r="40" spans="2:10" x14ac:dyDescent="0.2">
      <c r="B40" s="51" t="s">
        <v>51</v>
      </c>
      <c r="C40" s="20">
        <v>0</v>
      </c>
      <c r="D40" s="20">
        <v>0</v>
      </c>
      <c r="G40" s="54"/>
      <c r="J40" s="54"/>
    </row>
    <row r="41" spans="2:10" x14ac:dyDescent="0.2">
      <c r="B41" s="51" t="s">
        <v>205</v>
      </c>
      <c r="C41" s="20">
        <v>0</v>
      </c>
      <c r="D41" s="20">
        <v>0</v>
      </c>
      <c r="G41" s="54"/>
      <c r="J41" s="54"/>
    </row>
    <row r="42" spans="2:10" x14ac:dyDescent="0.2">
      <c r="B42" s="51" t="s">
        <v>206</v>
      </c>
      <c r="C42" s="20">
        <v>0</v>
      </c>
      <c r="D42" s="20">
        <v>0</v>
      </c>
      <c r="G42" s="54"/>
      <c r="J42" s="54"/>
    </row>
    <row r="43" spans="2:10" x14ac:dyDescent="0.2">
      <c r="B43" s="51" t="s">
        <v>207</v>
      </c>
      <c r="C43" s="20">
        <v>0</v>
      </c>
      <c r="D43" s="20">
        <v>0</v>
      </c>
      <c r="G43" s="54"/>
      <c r="J43" s="54"/>
    </row>
    <row r="44" spans="2:10" x14ac:dyDescent="0.2">
      <c r="B44" s="51" t="s">
        <v>156</v>
      </c>
      <c r="C44" s="20">
        <v>0</v>
      </c>
      <c r="D44" s="20">
        <v>0</v>
      </c>
      <c r="G44" s="54"/>
      <c r="J44" s="54"/>
    </row>
    <row r="45" spans="2:10" x14ac:dyDescent="0.2">
      <c r="B45" s="51" t="s">
        <v>59</v>
      </c>
      <c r="C45" s="20">
        <v>0</v>
      </c>
      <c r="D45" s="20">
        <v>0</v>
      </c>
      <c r="G45" s="54"/>
      <c r="J45" s="54"/>
    </row>
    <row r="46" spans="2:10" x14ac:dyDescent="0.2">
      <c r="B46" s="51" t="s">
        <v>208</v>
      </c>
      <c r="C46" s="20">
        <v>0</v>
      </c>
      <c r="D46" s="20">
        <v>0</v>
      </c>
      <c r="G46" s="54"/>
      <c r="J46" s="54"/>
    </row>
    <row r="47" spans="2:10" x14ac:dyDescent="0.2">
      <c r="B47" s="51" t="s">
        <v>209</v>
      </c>
      <c r="C47" s="20">
        <v>0</v>
      </c>
      <c r="D47" s="20">
        <v>0</v>
      </c>
      <c r="G47" s="54"/>
      <c r="J47" s="54"/>
    </row>
    <row r="48" spans="2:10" x14ac:dyDescent="0.2">
      <c r="B48" s="51" t="s">
        <v>63</v>
      </c>
      <c r="C48" s="20">
        <v>0</v>
      </c>
      <c r="D48" s="20">
        <v>0</v>
      </c>
      <c r="G48" s="54"/>
      <c r="J48" s="54"/>
    </row>
    <row r="49" spans="2:10" x14ac:dyDescent="0.2">
      <c r="B49" s="51" t="s">
        <v>55</v>
      </c>
      <c r="C49" s="20">
        <v>0</v>
      </c>
      <c r="D49" s="20">
        <v>0</v>
      </c>
      <c r="G49" s="54"/>
      <c r="J49" s="54"/>
    </row>
    <row r="50" spans="2:10" x14ac:dyDescent="0.2">
      <c r="B50" s="51" t="s">
        <v>210</v>
      </c>
      <c r="C50" s="20">
        <v>0</v>
      </c>
      <c r="D50" s="20">
        <v>0</v>
      </c>
      <c r="G50" s="54"/>
      <c r="J50" s="54"/>
    </row>
    <row r="51" spans="2:10" x14ac:dyDescent="0.2">
      <c r="B51" s="51" t="s">
        <v>211</v>
      </c>
      <c r="C51" s="20">
        <v>0</v>
      </c>
      <c r="D51" s="20">
        <v>0</v>
      </c>
      <c r="G51" s="54"/>
      <c r="J51" s="54"/>
    </row>
    <row r="52" spans="2:10" x14ac:dyDescent="0.2">
      <c r="B52" s="51" t="s">
        <v>221</v>
      </c>
      <c r="C52" s="20">
        <v>0</v>
      </c>
      <c r="D52" s="20">
        <v>0</v>
      </c>
      <c r="G52" s="54"/>
      <c r="J52" s="54"/>
    </row>
    <row r="53" spans="2:10" x14ac:dyDescent="0.2">
      <c r="B53" s="51" t="s">
        <v>212</v>
      </c>
      <c r="C53" s="20">
        <v>0</v>
      </c>
      <c r="D53" s="20">
        <v>0</v>
      </c>
      <c r="G53" s="54"/>
      <c r="J53" s="54"/>
    </row>
    <row r="54" spans="2:10" x14ac:dyDescent="0.2">
      <c r="B54" s="51" t="s">
        <v>222</v>
      </c>
      <c r="C54" s="20">
        <v>0</v>
      </c>
      <c r="D54" s="20">
        <v>0</v>
      </c>
      <c r="G54" s="54"/>
      <c r="J54" s="54"/>
    </row>
    <row r="55" spans="2:10" x14ac:dyDescent="0.2">
      <c r="B55" s="53" t="s">
        <v>213</v>
      </c>
      <c r="C55" s="20">
        <v>0</v>
      </c>
      <c r="D55" s="20">
        <v>0</v>
      </c>
      <c r="G55" s="54"/>
      <c r="J55" s="54"/>
    </row>
    <row r="56" spans="2:10" x14ac:dyDescent="0.2">
      <c r="B56" s="51" t="s">
        <v>214</v>
      </c>
      <c r="C56" s="20">
        <v>0</v>
      </c>
      <c r="D56" s="20">
        <v>0</v>
      </c>
      <c r="G56" s="54"/>
      <c r="J56" s="54"/>
    </row>
    <row r="57" spans="2:10" x14ac:dyDescent="0.2">
      <c r="B57" s="51" t="s">
        <v>223</v>
      </c>
      <c r="C57" s="20">
        <v>0</v>
      </c>
      <c r="D57" s="20">
        <v>0</v>
      </c>
      <c r="G57" s="54"/>
      <c r="J57" s="54"/>
    </row>
    <row r="58" spans="2:10" x14ac:dyDescent="0.2">
      <c r="B58" s="53" t="s">
        <v>224</v>
      </c>
      <c r="C58" s="20">
        <v>0</v>
      </c>
      <c r="D58" s="20">
        <v>0</v>
      </c>
      <c r="G58" s="54"/>
      <c r="J58" s="54"/>
    </row>
    <row r="59" spans="2:10" x14ac:dyDescent="0.2">
      <c r="B59" s="51" t="s">
        <v>215</v>
      </c>
      <c r="C59" s="20">
        <v>0</v>
      </c>
      <c r="D59" s="20">
        <v>0</v>
      </c>
      <c r="G59" s="54"/>
      <c r="J59" s="54"/>
    </row>
    <row r="60" spans="2:10" x14ac:dyDescent="0.2">
      <c r="B60" s="51" t="s">
        <v>158</v>
      </c>
      <c r="C60" s="20">
        <v>0</v>
      </c>
      <c r="D60" s="20">
        <v>0</v>
      </c>
      <c r="G60" s="54"/>
      <c r="J60" s="54"/>
    </row>
    <row r="61" spans="2:10" x14ac:dyDescent="0.2">
      <c r="B61" s="51" t="s">
        <v>189</v>
      </c>
      <c r="C61" s="20">
        <v>0</v>
      </c>
      <c r="D61" s="20">
        <v>0</v>
      </c>
      <c r="G61" s="54"/>
      <c r="J61" s="54"/>
    </row>
    <row r="62" spans="2:10" x14ac:dyDescent="0.2">
      <c r="B62" s="51" t="s">
        <v>216</v>
      </c>
      <c r="C62" s="20">
        <v>0</v>
      </c>
      <c r="D62" s="20">
        <v>0</v>
      </c>
      <c r="G62" s="54"/>
      <c r="J62" s="54"/>
    </row>
    <row r="63" spans="2:10" x14ac:dyDescent="0.2">
      <c r="B63" s="51" t="s">
        <v>225</v>
      </c>
      <c r="C63" s="20">
        <v>0</v>
      </c>
      <c r="D63" s="20">
        <v>0</v>
      </c>
      <c r="G63" s="54"/>
      <c r="J63" s="54"/>
    </row>
    <row r="64" spans="2:10" x14ac:dyDescent="0.2">
      <c r="B64" s="51" t="s">
        <v>226</v>
      </c>
      <c r="C64" s="20">
        <v>0</v>
      </c>
      <c r="D64" s="20">
        <v>0</v>
      </c>
      <c r="G64" s="54"/>
      <c r="J64" s="54"/>
    </row>
    <row r="65" spans="2:10" x14ac:dyDescent="0.2">
      <c r="B65" s="51" t="s">
        <v>217</v>
      </c>
      <c r="C65" s="20">
        <v>0</v>
      </c>
      <c r="D65" s="20">
        <v>0</v>
      </c>
      <c r="G65" s="54"/>
      <c r="J65" s="54"/>
    </row>
    <row r="66" spans="2:10" x14ac:dyDescent="0.2">
      <c r="B66" s="51" t="s">
        <v>64</v>
      </c>
      <c r="C66" s="20">
        <v>0</v>
      </c>
      <c r="D66" s="20">
        <v>0</v>
      </c>
      <c r="G66" s="54"/>
      <c r="J66" s="54"/>
    </row>
    <row r="67" spans="2:10" x14ac:dyDescent="0.2">
      <c r="B67" s="51" t="s">
        <v>54</v>
      </c>
      <c r="C67" s="20">
        <v>0</v>
      </c>
      <c r="D67" s="20">
        <v>0</v>
      </c>
      <c r="G67" s="54"/>
      <c r="J67" s="54"/>
    </row>
    <row r="68" spans="2:10" x14ac:dyDescent="0.2">
      <c r="B68" s="51" t="s">
        <v>218</v>
      </c>
      <c r="C68" s="20">
        <v>0</v>
      </c>
      <c r="D68" s="20">
        <v>0</v>
      </c>
      <c r="G68" s="54"/>
      <c r="J68" s="54"/>
    </row>
    <row r="69" spans="2:10" x14ac:dyDescent="0.2">
      <c r="B69" s="51" t="s">
        <v>65</v>
      </c>
      <c r="C69" s="20">
        <v>0</v>
      </c>
      <c r="D69" s="20">
        <v>0</v>
      </c>
      <c r="G69" s="54"/>
      <c r="J69" s="54"/>
    </row>
    <row r="70" spans="2:10" x14ac:dyDescent="0.2">
      <c r="B70" s="51" t="s">
        <v>219</v>
      </c>
      <c r="C70" s="20">
        <v>0</v>
      </c>
      <c r="D70" s="20">
        <v>0</v>
      </c>
      <c r="G70" s="54"/>
      <c r="J70" s="54"/>
    </row>
    <row r="71" spans="2:10" x14ac:dyDescent="0.2">
      <c r="B71" s="51" t="s">
        <v>188</v>
      </c>
      <c r="C71" s="20">
        <v>0</v>
      </c>
      <c r="D71" s="20">
        <v>0</v>
      </c>
      <c r="G71" s="54"/>
      <c r="J71" s="54"/>
    </row>
    <row r="72" spans="2:10" x14ac:dyDescent="0.2">
      <c r="G72" s="54"/>
      <c r="J72" s="54"/>
    </row>
    <row r="73" spans="2:10" x14ac:dyDescent="0.2">
      <c r="G73" s="54"/>
      <c r="J73" s="54"/>
    </row>
    <row r="74" spans="2:10" x14ac:dyDescent="0.2">
      <c r="G74" s="54"/>
      <c r="J74" s="54"/>
    </row>
    <row r="75" spans="2:10" x14ac:dyDescent="0.2">
      <c r="G75" s="54"/>
      <c r="J75" s="54"/>
    </row>
    <row r="76" spans="2:10" x14ac:dyDescent="0.2">
      <c r="G76" s="54"/>
      <c r="J76" s="54"/>
    </row>
    <row r="77" spans="2:10" x14ac:dyDescent="0.2">
      <c r="G77" s="54"/>
      <c r="J77" s="54"/>
    </row>
    <row r="78" spans="2:10" x14ac:dyDescent="0.2">
      <c r="G78" s="54"/>
      <c r="J78" s="54"/>
    </row>
    <row r="79" spans="2:10" x14ac:dyDescent="0.2">
      <c r="G79" s="54"/>
      <c r="J79" s="54"/>
    </row>
    <row r="80" spans="2:10" x14ac:dyDescent="0.2">
      <c r="G80" s="54"/>
      <c r="J80" s="54"/>
    </row>
    <row r="81" spans="7:10" x14ac:dyDescent="0.2">
      <c r="G81" s="54"/>
      <c r="J81" s="54"/>
    </row>
    <row r="82" spans="7:10" x14ac:dyDescent="0.2">
      <c r="G82" s="54"/>
      <c r="J82" s="54"/>
    </row>
    <row r="83" spans="7:10" x14ac:dyDescent="0.2">
      <c r="G83" s="54"/>
      <c r="J83" s="54"/>
    </row>
    <row r="84" spans="7:10" x14ac:dyDescent="0.2">
      <c r="G84" s="54"/>
      <c r="J84" s="54"/>
    </row>
    <row r="85" spans="7:10" x14ac:dyDescent="0.2">
      <c r="G85" s="54"/>
      <c r="J85" s="54"/>
    </row>
    <row r="86" spans="7:10" x14ac:dyDescent="0.2">
      <c r="G86" s="54"/>
      <c r="J86" s="54"/>
    </row>
    <row r="87" spans="7:10" x14ac:dyDescent="0.2">
      <c r="G87" s="54"/>
      <c r="J87" s="54"/>
    </row>
    <row r="88" spans="7:10" x14ac:dyDescent="0.2">
      <c r="G88" s="54"/>
      <c r="J88" s="54"/>
    </row>
    <row r="89" spans="7:10" x14ac:dyDescent="0.2">
      <c r="G89" s="54"/>
      <c r="J89" s="54"/>
    </row>
    <row r="90" spans="7:10" x14ac:dyDescent="0.2">
      <c r="G90" s="54"/>
      <c r="J90" s="54"/>
    </row>
    <row r="91" spans="7:10" x14ac:dyDescent="0.2">
      <c r="G91" s="54"/>
      <c r="J91" s="54"/>
    </row>
    <row r="92" spans="7:10" x14ac:dyDescent="0.2">
      <c r="G92" s="54"/>
      <c r="J92" s="54"/>
    </row>
    <row r="93" spans="7:10" x14ac:dyDescent="0.2">
      <c r="G93" s="54"/>
      <c r="J93" s="54"/>
    </row>
    <row r="94" spans="7:10" x14ac:dyDescent="0.2">
      <c r="G94" s="54"/>
      <c r="J94" s="54"/>
    </row>
    <row r="95" spans="7:10" x14ac:dyDescent="0.2">
      <c r="G95" s="54"/>
      <c r="J95" s="54"/>
    </row>
    <row r="96" spans="7:10" x14ac:dyDescent="0.2">
      <c r="G96" s="54"/>
      <c r="J96" s="54"/>
    </row>
    <row r="97" spans="7:10" x14ac:dyDescent="0.2">
      <c r="G97" s="54"/>
      <c r="J97" s="54"/>
    </row>
    <row r="98" spans="7:10" x14ac:dyDescent="0.2">
      <c r="G98" s="54"/>
      <c r="J98" s="54"/>
    </row>
    <row r="99" spans="7:10" x14ac:dyDescent="0.2">
      <c r="G99" s="54"/>
      <c r="J99" s="54"/>
    </row>
    <row r="100" spans="7:10" x14ac:dyDescent="0.2">
      <c r="G100" s="54"/>
      <c r="J100" s="54"/>
    </row>
    <row r="101" spans="7:10" x14ac:dyDescent="0.2">
      <c r="G101" s="54"/>
      <c r="J101" s="54"/>
    </row>
    <row r="102" spans="7:10" x14ac:dyDescent="0.2">
      <c r="G102" s="54"/>
      <c r="J102" s="54"/>
    </row>
    <row r="103" spans="7:10" x14ac:dyDescent="0.2">
      <c r="G103" s="54"/>
      <c r="J103" s="54"/>
    </row>
    <row r="104" spans="7:10" x14ac:dyDescent="0.2">
      <c r="G104" s="54"/>
      <c r="J104" s="54"/>
    </row>
    <row r="105" spans="7:10" x14ac:dyDescent="0.2">
      <c r="G105" s="54"/>
      <c r="J105" s="54"/>
    </row>
    <row r="106" spans="7:10" x14ac:dyDescent="0.2">
      <c r="G106" s="54"/>
      <c r="J106" s="54"/>
    </row>
    <row r="107" spans="7:10" x14ac:dyDescent="0.2">
      <c r="G107" s="54"/>
      <c r="J107" s="54"/>
    </row>
    <row r="108" spans="7:10" x14ac:dyDescent="0.2">
      <c r="G108" s="54"/>
      <c r="J108" s="54"/>
    </row>
    <row r="109" spans="7:10" x14ac:dyDescent="0.2">
      <c r="G109" s="54"/>
      <c r="J109" s="54"/>
    </row>
    <row r="110" spans="7:10" x14ac:dyDescent="0.2">
      <c r="G110" s="54"/>
      <c r="J110" s="54"/>
    </row>
    <row r="111" spans="7:10" x14ac:dyDescent="0.2">
      <c r="G111" s="54"/>
      <c r="J111" s="54"/>
    </row>
    <row r="112" spans="7:10" x14ac:dyDescent="0.2">
      <c r="G112" s="54"/>
      <c r="J112" s="54"/>
    </row>
    <row r="113" spans="7:10" x14ac:dyDescent="0.2">
      <c r="G113" s="54"/>
      <c r="J113" s="54"/>
    </row>
    <row r="114" spans="7:10" x14ac:dyDescent="0.2">
      <c r="G114" s="54"/>
      <c r="J114" s="54"/>
    </row>
    <row r="115" spans="7:10" x14ac:dyDescent="0.2">
      <c r="G115" s="54"/>
      <c r="J115" s="54"/>
    </row>
    <row r="116" spans="7:10" x14ac:dyDescent="0.2">
      <c r="G116" s="54"/>
      <c r="J116" s="54"/>
    </row>
    <row r="117" spans="7:10" x14ac:dyDescent="0.2">
      <c r="G117" s="54"/>
      <c r="J117" s="54"/>
    </row>
    <row r="118" spans="7:10" x14ac:dyDescent="0.2">
      <c r="G118" s="54"/>
      <c r="J118" s="54"/>
    </row>
    <row r="119" spans="7:10" x14ac:dyDescent="0.2">
      <c r="G119" s="54"/>
      <c r="J119" s="54"/>
    </row>
    <row r="120" spans="7:10" x14ac:dyDescent="0.2">
      <c r="G120" s="54"/>
      <c r="J120" s="54"/>
    </row>
    <row r="121" spans="7:10" x14ac:dyDescent="0.2">
      <c r="G121" s="54"/>
      <c r="J121" s="54"/>
    </row>
    <row r="122" spans="7:10" x14ac:dyDescent="0.2">
      <c r="G122" s="54"/>
      <c r="J122" s="54"/>
    </row>
    <row r="123" spans="7:10" x14ac:dyDescent="0.2">
      <c r="G123" s="54"/>
      <c r="J123" s="54"/>
    </row>
    <row r="124" spans="7:10" x14ac:dyDescent="0.2">
      <c r="G124" s="54"/>
      <c r="J124" s="54"/>
    </row>
    <row r="125" spans="7:10" x14ac:dyDescent="0.2">
      <c r="G125" s="54"/>
      <c r="J125" s="54"/>
    </row>
    <row r="126" spans="7:10" x14ac:dyDescent="0.2">
      <c r="G126" s="54"/>
      <c r="J126" s="54"/>
    </row>
    <row r="127" spans="7:10" x14ac:dyDescent="0.2">
      <c r="G127" s="54"/>
      <c r="J127" s="54"/>
    </row>
    <row r="128" spans="7:10" x14ac:dyDescent="0.2">
      <c r="G128" s="54"/>
      <c r="J128" s="54"/>
    </row>
    <row r="129" spans="7:10" x14ac:dyDescent="0.2">
      <c r="G129" s="54"/>
      <c r="J129" s="54"/>
    </row>
    <row r="130" spans="7:10" x14ac:dyDescent="0.2">
      <c r="G130" s="54"/>
      <c r="J130" s="54"/>
    </row>
    <row r="131" spans="7:10" x14ac:dyDescent="0.2">
      <c r="G131" s="54"/>
      <c r="J131" s="54"/>
    </row>
    <row r="132" spans="7:10" x14ac:dyDescent="0.2">
      <c r="G132" s="54"/>
      <c r="J132" s="54"/>
    </row>
    <row r="133" spans="7:10" x14ac:dyDescent="0.2">
      <c r="G133" s="54"/>
      <c r="J133" s="54"/>
    </row>
    <row r="134" spans="7:10" x14ac:dyDescent="0.2">
      <c r="G134" s="54"/>
      <c r="J134" s="54"/>
    </row>
    <row r="135" spans="7:10" x14ac:dyDescent="0.2">
      <c r="G135" s="54"/>
      <c r="J135" s="54"/>
    </row>
    <row r="136" spans="7:10" x14ac:dyDescent="0.2">
      <c r="G136" s="54"/>
      <c r="J136" s="54"/>
    </row>
    <row r="137" spans="7:10" x14ac:dyDescent="0.2">
      <c r="G137" s="54"/>
      <c r="J137" s="54"/>
    </row>
    <row r="138" spans="7:10" x14ac:dyDescent="0.2">
      <c r="G138" s="54"/>
      <c r="J138" s="54"/>
    </row>
    <row r="139" spans="7:10" x14ac:dyDescent="0.2">
      <c r="G139" s="54"/>
      <c r="J139" s="54"/>
    </row>
    <row r="140" spans="7:10" x14ac:dyDescent="0.2">
      <c r="G140" s="54"/>
      <c r="J140" s="54"/>
    </row>
    <row r="141" spans="7:10" x14ac:dyDescent="0.2">
      <c r="G141" s="54"/>
      <c r="J141" s="54"/>
    </row>
    <row r="142" spans="7:10" x14ac:dyDescent="0.2">
      <c r="G142" s="54"/>
      <c r="J142" s="54"/>
    </row>
    <row r="143" spans="7:10" x14ac:dyDescent="0.2">
      <c r="G143" s="54"/>
      <c r="J143" s="54"/>
    </row>
    <row r="144" spans="7:10" x14ac:dyDescent="0.2">
      <c r="G144" s="54"/>
      <c r="J144" s="54"/>
    </row>
    <row r="145" spans="7:10" x14ac:dyDescent="0.2">
      <c r="G145" s="54"/>
      <c r="J145" s="54"/>
    </row>
    <row r="146" spans="7:10" x14ac:dyDescent="0.2">
      <c r="G146" s="54"/>
      <c r="J146" s="54"/>
    </row>
    <row r="147" spans="7:10" x14ac:dyDescent="0.2">
      <c r="G147" s="54"/>
      <c r="J147" s="54"/>
    </row>
    <row r="148" spans="7:10" x14ac:dyDescent="0.2">
      <c r="G148" s="54"/>
      <c r="J148" s="54"/>
    </row>
    <row r="149" spans="7:10" x14ac:dyDescent="0.2">
      <c r="G149" s="54"/>
      <c r="J149" s="54"/>
    </row>
    <row r="150" spans="7:10" x14ac:dyDescent="0.2">
      <c r="G150" s="54"/>
      <c r="J150" s="54"/>
    </row>
    <row r="151" spans="7:10" x14ac:dyDescent="0.2">
      <c r="G151" s="54"/>
      <c r="J151" s="54"/>
    </row>
    <row r="152" spans="7:10" x14ac:dyDescent="0.2">
      <c r="G152" s="54"/>
      <c r="J152" s="54"/>
    </row>
    <row r="153" spans="7:10" x14ac:dyDescent="0.2">
      <c r="G153" s="54"/>
      <c r="J153" s="54"/>
    </row>
    <row r="154" spans="7:10" x14ac:dyDescent="0.2">
      <c r="G154" s="54"/>
      <c r="J154" s="54"/>
    </row>
    <row r="155" spans="7:10" x14ac:dyDescent="0.2">
      <c r="G155" s="54"/>
      <c r="J155" s="54"/>
    </row>
    <row r="156" spans="7:10" x14ac:dyDescent="0.2">
      <c r="G156" s="54"/>
      <c r="J156" s="54"/>
    </row>
    <row r="157" spans="7:10" x14ac:dyDescent="0.2">
      <c r="G157" s="54"/>
      <c r="J157" s="54"/>
    </row>
    <row r="158" spans="7:10" x14ac:dyDescent="0.2">
      <c r="G158" s="54"/>
      <c r="J158" s="54"/>
    </row>
    <row r="159" spans="7:10" x14ac:dyDescent="0.2">
      <c r="G159" s="54"/>
      <c r="J159" s="54"/>
    </row>
    <row r="160" spans="7:10" x14ac:dyDescent="0.2">
      <c r="G160" s="54"/>
      <c r="J160" s="54"/>
    </row>
    <row r="161" spans="7:10" x14ac:dyDescent="0.2">
      <c r="G161" s="54"/>
      <c r="J161" s="54"/>
    </row>
    <row r="162" spans="7:10" x14ac:dyDescent="0.2">
      <c r="G162" s="54"/>
      <c r="J162" s="54"/>
    </row>
    <row r="163" spans="7:10" x14ac:dyDescent="0.2">
      <c r="G163" s="54"/>
      <c r="J163" s="54"/>
    </row>
    <row r="164" spans="7:10" x14ac:dyDescent="0.2">
      <c r="G164" s="54"/>
      <c r="J164" s="54"/>
    </row>
    <row r="165" spans="7:10" x14ac:dyDescent="0.2">
      <c r="G165" s="54"/>
      <c r="J165" s="54"/>
    </row>
    <row r="166" spans="7:10" x14ac:dyDescent="0.2">
      <c r="G166" s="54"/>
      <c r="J166" s="54"/>
    </row>
    <row r="167" spans="7:10" x14ac:dyDescent="0.2">
      <c r="G167" s="54"/>
      <c r="J167" s="54"/>
    </row>
    <row r="168" spans="7:10" x14ac:dyDescent="0.2">
      <c r="G168" s="54"/>
      <c r="J168" s="54"/>
    </row>
    <row r="169" spans="7:10" x14ac:dyDescent="0.2">
      <c r="G169" s="54"/>
      <c r="J169" s="54"/>
    </row>
    <row r="170" spans="7:10" x14ac:dyDescent="0.2">
      <c r="G170" s="54"/>
      <c r="J170" s="54"/>
    </row>
    <row r="171" spans="7:10" x14ac:dyDescent="0.2">
      <c r="G171" s="54"/>
      <c r="J171" s="54"/>
    </row>
    <row r="172" spans="7:10" x14ac:dyDescent="0.2">
      <c r="G172" s="54"/>
      <c r="J172" s="54"/>
    </row>
    <row r="173" spans="7:10" x14ac:dyDescent="0.2">
      <c r="G173" s="54"/>
      <c r="J173" s="54"/>
    </row>
    <row r="174" spans="7:10" x14ac:dyDescent="0.2">
      <c r="G174" s="54"/>
      <c r="J174" s="54"/>
    </row>
    <row r="175" spans="7:10" x14ac:dyDescent="0.2">
      <c r="G175" s="54"/>
      <c r="J175" s="54"/>
    </row>
    <row r="176" spans="7:10" x14ac:dyDescent="0.2">
      <c r="G176" s="54"/>
      <c r="J176" s="54"/>
    </row>
    <row r="177" spans="7:10" x14ac:dyDescent="0.2">
      <c r="G177" s="54"/>
      <c r="J177" s="54"/>
    </row>
    <row r="178" spans="7:10" x14ac:dyDescent="0.2">
      <c r="G178" s="54"/>
      <c r="J178" s="54"/>
    </row>
    <row r="179" spans="7:10" x14ac:dyDescent="0.2">
      <c r="G179" s="54"/>
      <c r="J179" s="54"/>
    </row>
    <row r="180" spans="7:10" x14ac:dyDescent="0.2">
      <c r="G180" s="54"/>
      <c r="J180" s="54"/>
    </row>
    <row r="181" spans="7:10" x14ac:dyDescent="0.2">
      <c r="G181" s="54"/>
      <c r="J181" s="54"/>
    </row>
    <row r="182" spans="7:10" x14ac:dyDescent="0.2">
      <c r="G182" s="54"/>
      <c r="J182" s="54"/>
    </row>
    <row r="183" spans="7:10" x14ac:dyDescent="0.2">
      <c r="G183" s="54"/>
      <c r="J183" s="54"/>
    </row>
    <row r="184" spans="7:10" x14ac:dyDescent="0.2">
      <c r="G184" s="54"/>
      <c r="J184" s="54"/>
    </row>
    <row r="185" spans="7:10" x14ac:dyDescent="0.2">
      <c r="G185" s="54"/>
      <c r="J185" s="54"/>
    </row>
    <row r="186" spans="7:10" x14ac:dyDescent="0.2">
      <c r="G186" s="54"/>
      <c r="J186" s="54"/>
    </row>
    <row r="187" spans="7:10" x14ac:dyDescent="0.2">
      <c r="G187" s="54"/>
      <c r="J187" s="54"/>
    </row>
    <row r="188" spans="7:10" x14ac:dyDescent="0.2">
      <c r="G188" s="54"/>
      <c r="J188" s="54"/>
    </row>
    <row r="189" spans="7:10" x14ac:dyDescent="0.2">
      <c r="G189" s="54"/>
      <c r="J189" s="54"/>
    </row>
    <row r="190" spans="7:10" x14ac:dyDescent="0.2">
      <c r="G190" s="54"/>
      <c r="J190" s="54"/>
    </row>
    <row r="191" spans="7:10" x14ac:dyDescent="0.2">
      <c r="G191" s="54"/>
      <c r="J191" s="54"/>
    </row>
    <row r="192" spans="7:10" x14ac:dyDescent="0.2">
      <c r="G192" s="54"/>
      <c r="J192" s="54"/>
    </row>
    <row r="193" spans="7:10" x14ac:dyDescent="0.2">
      <c r="G193" s="54"/>
      <c r="J193" s="54"/>
    </row>
    <row r="194" spans="7:10" x14ac:dyDescent="0.2">
      <c r="G194" s="54"/>
      <c r="J194" s="54"/>
    </row>
    <row r="195" spans="7:10" x14ac:dyDescent="0.2">
      <c r="G195" s="54"/>
      <c r="J195" s="54"/>
    </row>
    <row r="196" spans="7:10" x14ac:dyDescent="0.2">
      <c r="G196" s="54"/>
      <c r="J196" s="54"/>
    </row>
    <row r="197" spans="7:10" x14ac:dyDescent="0.2">
      <c r="G197" s="54"/>
      <c r="J197" s="54"/>
    </row>
    <row r="198" spans="7:10" x14ac:dyDescent="0.2">
      <c r="G198" s="54"/>
      <c r="J198" s="54"/>
    </row>
    <row r="199" spans="7:10" x14ac:dyDescent="0.2">
      <c r="G199" s="54"/>
      <c r="J199" s="54"/>
    </row>
    <row r="200" spans="7:10" x14ac:dyDescent="0.2">
      <c r="G200" s="54"/>
      <c r="J200" s="54"/>
    </row>
    <row r="201" spans="7:10" x14ac:dyDescent="0.2">
      <c r="G201" s="54"/>
      <c r="J201" s="54"/>
    </row>
    <row r="202" spans="7:10" x14ac:dyDescent="0.2">
      <c r="G202" s="54"/>
      <c r="J202" s="54"/>
    </row>
    <row r="203" spans="7:10" x14ac:dyDescent="0.2">
      <c r="G203" s="54"/>
      <c r="J203" s="54"/>
    </row>
    <row r="204" spans="7:10" x14ac:dyDescent="0.2">
      <c r="G204" s="54"/>
      <c r="J204" s="54"/>
    </row>
    <row r="205" spans="7:10" x14ac:dyDescent="0.2">
      <c r="G205" s="54"/>
      <c r="J205" s="54"/>
    </row>
    <row r="206" spans="7:10" x14ac:dyDescent="0.2">
      <c r="G206" s="54"/>
      <c r="J206" s="54"/>
    </row>
    <row r="207" spans="7:10" x14ac:dyDescent="0.2">
      <c r="G207" s="54"/>
      <c r="J207" s="54"/>
    </row>
    <row r="208" spans="7:10" x14ac:dyDescent="0.2">
      <c r="G208" s="54"/>
      <c r="J208" s="54"/>
    </row>
    <row r="209" spans="7:10" x14ac:dyDescent="0.2">
      <c r="G209" s="54"/>
      <c r="J209" s="54"/>
    </row>
    <row r="210" spans="7:10" x14ac:dyDescent="0.2">
      <c r="G210" s="54"/>
      <c r="J210" s="54"/>
    </row>
    <row r="211" spans="7:10" x14ac:dyDescent="0.2">
      <c r="G211" s="54"/>
      <c r="J211" s="54"/>
    </row>
    <row r="212" spans="7:10" x14ac:dyDescent="0.2">
      <c r="G212" s="54"/>
      <c r="J212" s="54"/>
    </row>
    <row r="213" spans="7:10" x14ac:dyDescent="0.2">
      <c r="G213" s="54"/>
      <c r="J213" s="54"/>
    </row>
    <row r="214" spans="7:10" x14ac:dyDescent="0.2">
      <c r="G214" s="54"/>
      <c r="J214" s="54"/>
    </row>
    <row r="215" spans="7:10" x14ac:dyDescent="0.2">
      <c r="G215" s="54"/>
      <c r="J215" s="54"/>
    </row>
    <row r="216" spans="7:10" x14ac:dyDescent="0.2">
      <c r="G216" s="54"/>
      <c r="J216" s="54"/>
    </row>
    <row r="217" spans="7:10" x14ac:dyDescent="0.2">
      <c r="G217" s="54"/>
      <c r="J217" s="54"/>
    </row>
    <row r="218" spans="7:10" x14ac:dyDescent="0.2">
      <c r="G218" s="54"/>
      <c r="J218" s="54"/>
    </row>
    <row r="219" spans="7:10" x14ac:dyDescent="0.2">
      <c r="G219" s="54"/>
      <c r="J219" s="54"/>
    </row>
    <row r="220" spans="7:10" x14ac:dyDescent="0.2">
      <c r="G220" s="54"/>
      <c r="J220" s="54"/>
    </row>
    <row r="221" spans="7:10" x14ac:dyDescent="0.2">
      <c r="G221" s="54"/>
      <c r="J221" s="54"/>
    </row>
    <row r="222" spans="7:10" x14ac:dyDescent="0.2">
      <c r="G222" s="54"/>
      <c r="J222" s="54"/>
    </row>
    <row r="223" spans="7:10" x14ac:dyDescent="0.2">
      <c r="G223" s="54"/>
      <c r="J223" s="54"/>
    </row>
    <row r="224" spans="7:10" x14ac:dyDescent="0.2">
      <c r="G224" s="54"/>
      <c r="J224" s="54"/>
    </row>
    <row r="225" spans="7:10" x14ac:dyDescent="0.2">
      <c r="G225" s="54"/>
      <c r="J225" s="54"/>
    </row>
    <row r="226" spans="7:10" x14ac:dyDescent="0.2">
      <c r="G226" s="54"/>
      <c r="J226" s="54"/>
    </row>
    <row r="227" spans="7:10" x14ac:dyDescent="0.2">
      <c r="G227" s="54"/>
      <c r="J227" s="54"/>
    </row>
    <row r="228" spans="7:10" x14ac:dyDescent="0.2">
      <c r="G228" s="54"/>
      <c r="J228" s="54"/>
    </row>
    <row r="229" spans="7:10" x14ac:dyDescent="0.2">
      <c r="G229" s="54"/>
      <c r="J229" s="54"/>
    </row>
    <row r="230" spans="7:10" x14ac:dyDescent="0.2">
      <c r="G230" s="54"/>
      <c r="J230" s="54"/>
    </row>
    <row r="231" spans="7:10" x14ac:dyDescent="0.2">
      <c r="G231" s="54"/>
      <c r="J231" s="54"/>
    </row>
    <row r="232" spans="7:10" x14ac:dyDescent="0.2">
      <c r="G232" s="54"/>
      <c r="J232" s="54"/>
    </row>
    <row r="233" spans="7:10" x14ac:dyDescent="0.2">
      <c r="G233" s="54"/>
      <c r="J233" s="54"/>
    </row>
    <row r="234" spans="7:10" x14ac:dyDescent="0.2">
      <c r="G234" s="54"/>
      <c r="J234" s="54"/>
    </row>
    <row r="235" spans="7:10" x14ac:dyDescent="0.2">
      <c r="G235" s="54"/>
      <c r="J235" s="54"/>
    </row>
    <row r="236" spans="7:10" x14ac:dyDescent="0.2">
      <c r="G236" s="54"/>
      <c r="J236" s="54"/>
    </row>
    <row r="237" spans="7:10" x14ac:dyDescent="0.2">
      <c r="G237" s="54"/>
      <c r="J237" s="54"/>
    </row>
    <row r="238" spans="7:10" x14ac:dyDescent="0.2">
      <c r="G238" s="54"/>
      <c r="J238" s="54"/>
    </row>
    <row r="239" spans="7:10" x14ac:dyDescent="0.2">
      <c r="G239" s="54"/>
      <c r="J239" s="54"/>
    </row>
    <row r="240" spans="7:10" x14ac:dyDescent="0.2">
      <c r="G240" s="54"/>
      <c r="J240" s="54"/>
    </row>
    <row r="241" spans="7:10" x14ac:dyDescent="0.2">
      <c r="G241" s="54"/>
      <c r="J241" s="54"/>
    </row>
    <row r="242" spans="7:10" x14ac:dyDescent="0.2">
      <c r="G242" s="54"/>
      <c r="J242" s="54"/>
    </row>
    <row r="243" spans="7:10" x14ac:dyDescent="0.2">
      <c r="G243" s="54"/>
      <c r="J243" s="54"/>
    </row>
    <row r="244" spans="7:10" x14ac:dyDescent="0.2">
      <c r="G244" s="54"/>
      <c r="J244" s="54"/>
    </row>
    <row r="245" spans="7:10" x14ac:dyDescent="0.2">
      <c r="G245" s="54"/>
      <c r="J245" s="54"/>
    </row>
    <row r="246" spans="7:10" x14ac:dyDescent="0.2">
      <c r="G246" s="54"/>
      <c r="J246" s="54"/>
    </row>
    <row r="247" spans="7:10" x14ac:dyDescent="0.2">
      <c r="G247" s="54"/>
      <c r="J247" s="54"/>
    </row>
    <row r="248" spans="7:10" x14ac:dyDescent="0.2">
      <c r="G248" s="54"/>
      <c r="J248" s="54"/>
    </row>
    <row r="249" spans="7:10" x14ac:dyDescent="0.2">
      <c r="G249" s="54"/>
      <c r="J249" s="54"/>
    </row>
    <row r="250" spans="7:10" x14ac:dyDescent="0.2">
      <c r="G250" s="54"/>
      <c r="J250" s="54"/>
    </row>
    <row r="251" spans="7:10" x14ac:dyDescent="0.2">
      <c r="G251" s="54"/>
      <c r="J251" s="54"/>
    </row>
    <row r="252" spans="7:10" x14ac:dyDescent="0.2">
      <c r="G252" s="54"/>
      <c r="J252" s="54"/>
    </row>
    <row r="253" spans="7:10" x14ac:dyDescent="0.2">
      <c r="G253" s="54"/>
      <c r="J253" s="54"/>
    </row>
    <row r="254" spans="7:10" x14ac:dyDescent="0.2">
      <c r="G254" s="54"/>
      <c r="J254" s="54"/>
    </row>
    <row r="255" spans="7:10" x14ac:dyDescent="0.2">
      <c r="G255" s="54"/>
      <c r="J255" s="54"/>
    </row>
    <row r="256" spans="7:10" x14ac:dyDescent="0.2">
      <c r="G256" s="54"/>
      <c r="J256" s="54"/>
    </row>
    <row r="257" spans="7:10" x14ac:dyDescent="0.2">
      <c r="G257" s="54"/>
      <c r="J257" s="54"/>
    </row>
    <row r="258" spans="7:10" x14ac:dyDescent="0.2">
      <c r="G258" s="54"/>
      <c r="J258" s="54"/>
    </row>
    <row r="259" spans="7:10" x14ac:dyDescent="0.2">
      <c r="G259" s="54"/>
      <c r="J259" s="54"/>
    </row>
    <row r="260" spans="7:10" x14ac:dyDescent="0.2">
      <c r="G260" s="54"/>
      <c r="J260" s="54"/>
    </row>
    <row r="261" spans="7:10" x14ac:dyDescent="0.2">
      <c r="G261" s="54"/>
      <c r="J261" s="54"/>
    </row>
    <row r="262" spans="7:10" x14ac:dyDescent="0.2">
      <c r="G262" s="54"/>
      <c r="J262" s="54"/>
    </row>
    <row r="263" spans="7:10" x14ac:dyDescent="0.2">
      <c r="G263" s="54"/>
      <c r="J263" s="54"/>
    </row>
    <row r="264" spans="7:10" x14ac:dyDescent="0.2">
      <c r="G264" s="54"/>
      <c r="J264" s="54"/>
    </row>
    <row r="265" spans="7:10" x14ac:dyDescent="0.2">
      <c r="G265" s="54"/>
      <c r="J265" s="54"/>
    </row>
    <row r="266" spans="7:10" x14ac:dyDescent="0.2">
      <c r="G266" s="54"/>
      <c r="J266" s="54"/>
    </row>
    <row r="267" spans="7:10" x14ac:dyDescent="0.2">
      <c r="G267" s="54"/>
      <c r="J267" s="54"/>
    </row>
    <row r="268" spans="7:10" x14ac:dyDescent="0.2">
      <c r="G268" s="54"/>
      <c r="J268" s="54"/>
    </row>
    <row r="269" spans="7:10" x14ac:dyDescent="0.2">
      <c r="G269" s="54"/>
      <c r="J269" s="54"/>
    </row>
    <row r="270" spans="7:10" x14ac:dyDescent="0.2">
      <c r="G270" s="54"/>
      <c r="J270" s="54"/>
    </row>
    <row r="271" spans="7:10" x14ac:dyDescent="0.2">
      <c r="G271" s="54"/>
      <c r="J271" s="54"/>
    </row>
    <row r="272" spans="7:10" x14ac:dyDescent="0.2">
      <c r="G272" s="54"/>
      <c r="J272" s="54"/>
    </row>
    <row r="273" spans="7:10" x14ac:dyDescent="0.2">
      <c r="G273" s="54"/>
      <c r="J273" s="54"/>
    </row>
    <row r="274" spans="7:10" x14ac:dyDescent="0.2">
      <c r="G274" s="54"/>
      <c r="J274" s="54"/>
    </row>
    <row r="275" spans="7:10" x14ac:dyDescent="0.2">
      <c r="G275" s="54"/>
      <c r="J275" s="54"/>
    </row>
    <row r="276" spans="7:10" x14ac:dyDescent="0.2">
      <c r="G276" s="54"/>
      <c r="J276" s="54"/>
    </row>
    <row r="277" spans="7:10" x14ac:dyDescent="0.2">
      <c r="G277" s="54"/>
      <c r="J277" s="54"/>
    </row>
    <row r="278" spans="7:10" x14ac:dyDescent="0.2">
      <c r="G278" s="54"/>
      <c r="J278" s="54"/>
    </row>
    <row r="279" spans="7:10" x14ac:dyDescent="0.2">
      <c r="G279" s="54"/>
      <c r="J279" s="54"/>
    </row>
    <row r="280" spans="7:10" x14ac:dyDescent="0.2">
      <c r="G280" s="54"/>
      <c r="J280" s="54"/>
    </row>
    <row r="281" spans="7:10" x14ac:dyDescent="0.2">
      <c r="G281" s="54"/>
      <c r="J281" s="54"/>
    </row>
    <row r="282" spans="7:10" x14ac:dyDescent="0.2">
      <c r="G282" s="54"/>
      <c r="J282" s="54"/>
    </row>
    <row r="283" spans="7:10" x14ac:dyDescent="0.2">
      <c r="G283" s="54"/>
      <c r="J283" s="54"/>
    </row>
    <row r="284" spans="7:10" x14ac:dyDescent="0.2">
      <c r="G284" s="54"/>
      <c r="J284" s="54"/>
    </row>
    <row r="285" spans="7:10" x14ac:dyDescent="0.2">
      <c r="G285" s="54"/>
      <c r="J285" s="54"/>
    </row>
    <row r="286" spans="7:10" x14ac:dyDescent="0.2">
      <c r="G286" s="54"/>
      <c r="J286" s="54"/>
    </row>
    <row r="287" spans="7:10" x14ac:dyDescent="0.2">
      <c r="G287" s="54"/>
      <c r="J287" s="54"/>
    </row>
    <row r="288" spans="7:10" x14ac:dyDescent="0.2">
      <c r="G288" s="54"/>
      <c r="J288" s="54"/>
    </row>
    <row r="289" spans="7:10" x14ac:dyDescent="0.2">
      <c r="G289" s="54"/>
      <c r="J289" s="54"/>
    </row>
    <row r="290" spans="7:10" x14ac:dyDescent="0.2">
      <c r="G290" s="54"/>
      <c r="J290" s="54"/>
    </row>
    <row r="291" spans="7:10" x14ac:dyDescent="0.2">
      <c r="G291" s="54"/>
      <c r="J291" s="54"/>
    </row>
    <row r="292" spans="7:10" x14ac:dyDescent="0.2">
      <c r="G292" s="54"/>
      <c r="J292" s="54"/>
    </row>
    <row r="293" spans="7:10" x14ac:dyDescent="0.2">
      <c r="G293" s="54"/>
      <c r="J293" s="54"/>
    </row>
    <row r="294" spans="7:10" x14ac:dyDescent="0.2">
      <c r="G294" s="54"/>
      <c r="J294" s="54"/>
    </row>
    <row r="295" spans="7:10" x14ac:dyDescent="0.2">
      <c r="G295" s="54"/>
      <c r="J295" s="54"/>
    </row>
    <row r="296" spans="7:10" x14ac:dyDescent="0.2">
      <c r="G296" s="54"/>
      <c r="J296" s="54"/>
    </row>
    <row r="297" spans="7:10" x14ac:dyDescent="0.2">
      <c r="G297" s="54"/>
      <c r="J297" s="54"/>
    </row>
    <row r="298" spans="7:10" x14ac:dyDescent="0.2">
      <c r="G298" s="54"/>
      <c r="J298" s="54"/>
    </row>
    <row r="299" spans="7:10" x14ac:dyDescent="0.2">
      <c r="G299" s="54"/>
      <c r="J299" s="54"/>
    </row>
    <row r="300" spans="7:10" x14ac:dyDescent="0.2">
      <c r="G300" s="54"/>
      <c r="J300" s="54"/>
    </row>
    <row r="301" spans="7:10" x14ac:dyDescent="0.2">
      <c r="G301" s="54"/>
      <c r="J301" s="54"/>
    </row>
    <row r="302" spans="7:10" x14ac:dyDescent="0.2">
      <c r="G302" s="54"/>
      <c r="J302" s="54"/>
    </row>
    <row r="303" spans="7:10" x14ac:dyDescent="0.2">
      <c r="G303" s="54"/>
      <c r="J303" s="54"/>
    </row>
    <row r="304" spans="7:10" x14ac:dyDescent="0.2">
      <c r="G304" s="54"/>
      <c r="J304" s="54"/>
    </row>
    <row r="305" spans="7:10" x14ac:dyDescent="0.2">
      <c r="G305" s="54"/>
      <c r="J305" s="54"/>
    </row>
    <row r="306" spans="7:10" x14ac:dyDescent="0.2">
      <c r="G306" s="54"/>
      <c r="J306" s="54"/>
    </row>
    <row r="307" spans="7:10" x14ac:dyDescent="0.2">
      <c r="G307" s="54"/>
      <c r="J307" s="54"/>
    </row>
    <row r="308" spans="7:10" x14ac:dyDescent="0.2">
      <c r="G308" s="54"/>
      <c r="J308" s="54"/>
    </row>
    <row r="309" spans="7:10" x14ac:dyDescent="0.2">
      <c r="G309" s="54"/>
      <c r="J309" s="54"/>
    </row>
    <row r="310" spans="7:10" x14ac:dyDescent="0.2">
      <c r="G310" s="54"/>
      <c r="J310" s="54"/>
    </row>
    <row r="311" spans="7:10" x14ac:dyDescent="0.2">
      <c r="G311" s="54"/>
      <c r="J311" s="54"/>
    </row>
    <row r="312" spans="7:10" x14ac:dyDescent="0.2">
      <c r="G312" s="54"/>
      <c r="J312" s="54"/>
    </row>
    <row r="313" spans="7:10" x14ac:dyDescent="0.2">
      <c r="G313" s="54"/>
      <c r="J313" s="54"/>
    </row>
    <row r="314" spans="7:10" x14ac:dyDescent="0.2">
      <c r="G314" s="54"/>
      <c r="J314" s="54"/>
    </row>
    <row r="315" spans="7:10" x14ac:dyDescent="0.2">
      <c r="G315" s="54"/>
      <c r="J315" s="54"/>
    </row>
    <row r="316" spans="7:10" x14ac:dyDescent="0.2">
      <c r="G316" s="54"/>
      <c r="J316" s="54"/>
    </row>
    <row r="317" spans="7:10" x14ac:dyDescent="0.2">
      <c r="G317" s="54"/>
      <c r="J317" s="54"/>
    </row>
    <row r="318" spans="7:10" x14ac:dyDescent="0.2">
      <c r="G318" s="54"/>
      <c r="J318" s="54"/>
    </row>
    <row r="319" spans="7:10" x14ac:dyDescent="0.2">
      <c r="G319" s="54"/>
      <c r="J319" s="54"/>
    </row>
    <row r="320" spans="7:10" x14ac:dyDescent="0.2">
      <c r="G320" s="54"/>
      <c r="J320" s="54"/>
    </row>
    <row r="321" spans="7:10" x14ac:dyDescent="0.2">
      <c r="G321" s="54"/>
      <c r="J321" s="54"/>
    </row>
    <row r="322" spans="7:10" x14ac:dyDescent="0.2">
      <c r="G322" s="54"/>
      <c r="J322" s="54"/>
    </row>
    <row r="323" spans="7:10" x14ac:dyDescent="0.2">
      <c r="G323" s="54"/>
      <c r="J323" s="54"/>
    </row>
    <row r="324" spans="7:10" x14ac:dyDescent="0.2">
      <c r="G324" s="54"/>
      <c r="J324" s="54"/>
    </row>
    <row r="325" spans="7:10" x14ac:dyDescent="0.2">
      <c r="G325" s="54"/>
      <c r="J325" s="54"/>
    </row>
    <row r="326" spans="7:10" x14ac:dyDescent="0.2">
      <c r="G326" s="54"/>
      <c r="J326" s="54"/>
    </row>
    <row r="327" spans="7:10" x14ac:dyDescent="0.2">
      <c r="G327" s="54"/>
      <c r="J327" s="54"/>
    </row>
    <row r="328" spans="7:10" x14ac:dyDescent="0.2">
      <c r="G328" s="54"/>
      <c r="J328" s="54"/>
    </row>
    <row r="329" spans="7:10" x14ac:dyDescent="0.2">
      <c r="G329" s="54"/>
      <c r="J329" s="54"/>
    </row>
    <row r="330" spans="7:10" x14ac:dyDescent="0.2">
      <c r="G330" s="54"/>
      <c r="J330" s="54"/>
    </row>
    <row r="331" spans="7:10" x14ac:dyDescent="0.2">
      <c r="G331" s="54"/>
      <c r="J331" s="54"/>
    </row>
    <row r="332" spans="7:10" x14ac:dyDescent="0.2">
      <c r="G332" s="54"/>
      <c r="J332" s="54"/>
    </row>
    <row r="333" spans="7:10" x14ac:dyDescent="0.2">
      <c r="G333" s="54"/>
      <c r="J333" s="54"/>
    </row>
    <row r="334" spans="7:10" x14ac:dyDescent="0.2">
      <c r="G334" s="54"/>
      <c r="J334" s="54"/>
    </row>
    <row r="335" spans="7:10" x14ac:dyDescent="0.2">
      <c r="G335" s="54"/>
      <c r="J335" s="54"/>
    </row>
    <row r="336" spans="7:10" x14ac:dyDescent="0.2">
      <c r="G336" s="54"/>
      <c r="J336" s="54"/>
    </row>
    <row r="337" spans="7:10" x14ac:dyDescent="0.2">
      <c r="G337" s="54"/>
      <c r="J337" s="54"/>
    </row>
    <row r="338" spans="7:10" x14ac:dyDescent="0.2">
      <c r="G338" s="54"/>
      <c r="J338" s="54"/>
    </row>
    <row r="339" spans="7:10" x14ac:dyDescent="0.2">
      <c r="G339" s="54"/>
      <c r="J339" s="54"/>
    </row>
    <row r="340" spans="7:10" x14ac:dyDescent="0.2">
      <c r="G340" s="54"/>
      <c r="J340" s="54"/>
    </row>
    <row r="341" spans="7:10" x14ac:dyDescent="0.2">
      <c r="G341" s="54"/>
      <c r="J341" s="54"/>
    </row>
    <row r="342" spans="7:10" x14ac:dyDescent="0.2">
      <c r="G342" s="54"/>
      <c r="J342" s="54"/>
    </row>
    <row r="343" spans="7:10" x14ac:dyDescent="0.2">
      <c r="G343" s="54"/>
      <c r="J343" s="54"/>
    </row>
    <row r="344" spans="7:10" x14ac:dyDescent="0.2">
      <c r="G344" s="54"/>
      <c r="J344" s="54"/>
    </row>
    <row r="345" spans="7:10" x14ac:dyDescent="0.2">
      <c r="G345" s="54"/>
      <c r="J345" s="54"/>
    </row>
    <row r="346" spans="7:10" x14ac:dyDescent="0.2">
      <c r="G346" s="54"/>
      <c r="J346" s="54"/>
    </row>
    <row r="347" spans="7:10" x14ac:dyDescent="0.2">
      <c r="G347" s="54"/>
      <c r="J347" s="54"/>
    </row>
    <row r="348" spans="7:10" x14ac:dyDescent="0.2">
      <c r="G348" s="54"/>
      <c r="J348" s="54"/>
    </row>
    <row r="349" spans="7:10" x14ac:dyDescent="0.2">
      <c r="G349" s="54"/>
      <c r="J349" s="54"/>
    </row>
    <row r="350" spans="7:10" x14ac:dyDescent="0.2">
      <c r="G350" s="54"/>
      <c r="J350" s="54"/>
    </row>
    <row r="351" spans="7:10" x14ac:dyDescent="0.2">
      <c r="G351" s="54"/>
      <c r="J351" s="54"/>
    </row>
    <row r="352" spans="7:10" x14ac:dyDescent="0.2">
      <c r="G352" s="54"/>
      <c r="J352" s="54"/>
    </row>
    <row r="353" spans="7:10" x14ac:dyDescent="0.2">
      <c r="G353" s="54"/>
      <c r="J353" s="54"/>
    </row>
    <row r="354" spans="7:10" x14ac:dyDescent="0.2">
      <c r="G354" s="54"/>
      <c r="J354" s="54"/>
    </row>
    <row r="355" spans="7:10" x14ac:dyDescent="0.2">
      <c r="G355" s="54"/>
      <c r="J355" s="54"/>
    </row>
    <row r="356" spans="7:10" x14ac:dyDescent="0.2">
      <c r="G356" s="54"/>
      <c r="J356" s="54"/>
    </row>
    <row r="357" spans="7:10" x14ac:dyDescent="0.2">
      <c r="G357" s="54"/>
      <c r="J357" s="54"/>
    </row>
    <row r="358" spans="7:10" x14ac:dyDescent="0.2">
      <c r="G358" s="54"/>
      <c r="J358" s="54"/>
    </row>
    <row r="359" spans="7:10" x14ac:dyDescent="0.2">
      <c r="G359" s="54"/>
      <c r="J359" s="54"/>
    </row>
    <row r="360" spans="7:10" x14ac:dyDescent="0.2">
      <c r="G360" s="54"/>
      <c r="J360" s="54"/>
    </row>
    <row r="361" spans="7:10" x14ac:dyDescent="0.2">
      <c r="G361" s="54"/>
      <c r="J361" s="54"/>
    </row>
    <row r="362" spans="7:10" x14ac:dyDescent="0.2">
      <c r="G362" s="54"/>
      <c r="J362" s="54"/>
    </row>
    <row r="363" spans="7:10" x14ac:dyDescent="0.2">
      <c r="G363" s="54"/>
      <c r="J363" s="54"/>
    </row>
    <row r="364" spans="7:10" x14ac:dyDescent="0.2">
      <c r="G364" s="54"/>
      <c r="J364" s="54"/>
    </row>
    <row r="365" spans="7:10" x14ac:dyDescent="0.2">
      <c r="G365" s="54"/>
      <c r="J365" s="54"/>
    </row>
    <row r="366" spans="7:10" x14ac:dyDescent="0.2">
      <c r="G366" s="54"/>
      <c r="J366" s="54"/>
    </row>
    <row r="367" spans="7:10" x14ac:dyDescent="0.2">
      <c r="G367" s="54"/>
      <c r="J367" s="54"/>
    </row>
    <row r="368" spans="7:10" x14ac:dyDescent="0.2">
      <c r="G368" s="54"/>
      <c r="J368" s="54"/>
    </row>
    <row r="369" spans="7:10" x14ac:dyDescent="0.2">
      <c r="G369" s="54"/>
      <c r="J369" s="54"/>
    </row>
    <row r="370" spans="7:10" x14ac:dyDescent="0.2">
      <c r="G370" s="54"/>
      <c r="J370" s="54"/>
    </row>
    <row r="371" spans="7:10" x14ac:dyDescent="0.2">
      <c r="G371" s="54"/>
      <c r="J371" s="54"/>
    </row>
    <row r="372" spans="7:10" x14ac:dyDescent="0.2">
      <c r="G372" s="54"/>
      <c r="J372" s="54"/>
    </row>
    <row r="373" spans="7:10" x14ac:dyDescent="0.2">
      <c r="G373" s="54"/>
      <c r="J373" s="54"/>
    </row>
    <row r="374" spans="7:10" x14ac:dyDescent="0.2">
      <c r="G374" s="54"/>
      <c r="J374" s="54"/>
    </row>
    <row r="375" spans="7:10" x14ac:dyDescent="0.2">
      <c r="G375" s="54"/>
      <c r="J375" s="54"/>
    </row>
    <row r="376" spans="7:10" x14ac:dyDescent="0.2">
      <c r="G376" s="54"/>
      <c r="J376" s="54"/>
    </row>
    <row r="377" spans="7:10" x14ac:dyDescent="0.2">
      <c r="G377" s="54"/>
      <c r="J377" s="54"/>
    </row>
    <row r="378" spans="7:10" x14ac:dyDescent="0.2">
      <c r="G378" s="54"/>
      <c r="J378" s="54"/>
    </row>
    <row r="379" spans="7:10" x14ac:dyDescent="0.2">
      <c r="G379" s="54"/>
      <c r="J379" s="54"/>
    </row>
    <row r="380" spans="7:10" x14ac:dyDescent="0.2">
      <c r="G380" s="54"/>
      <c r="J380" s="54"/>
    </row>
    <row r="381" spans="7:10" x14ac:dyDescent="0.2">
      <c r="G381" s="54"/>
      <c r="J381" s="54"/>
    </row>
    <row r="382" spans="7:10" x14ac:dyDescent="0.2">
      <c r="G382" s="54"/>
      <c r="J382" s="54"/>
    </row>
    <row r="383" spans="7:10" x14ac:dyDescent="0.2">
      <c r="G383" s="54"/>
      <c r="J383" s="54"/>
    </row>
    <row r="384" spans="7:10" x14ac:dyDescent="0.2">
      <c r="G384" s="54"/>
      <c r="J384" s="54"/>
    </row>
    <row r="385" spans="7:10" x14ac:dyDescent="0.2">
      <c r="G385" s="54"/>
      <c r="J385" s="54"/>
    </row>
    <row r="386" spans="7:10" x14ac:dyDescent="0.2">
      <c r="G386" s="54"/>
      <c r="J386" s="54"/>
    </row>
    <row r="387" spans="7:10" x14ac:dyDescent="0.2">
      <c r="G387" s="54"/>
      <c r="J387" s="54"/>
    </row>
    <row r="388" spans="7:10" x14ac:dyDescent="0.2">
      <c r="G388" s="54"/>
      <c r="J388" s="54"/>
    </row>
    <row r="389" spans="7:10" x14ac:dyDescent="0.2">
      <c r="G389" s="54"/>
      <c r="J389" s="54"/>
    </row>
    <row r="390" spans="7:10" x14ac:dyDescent="0.2">
      <c r="G390" s="54"/>
      <c r="J390" s="54"/>
    </row>
    <row r="391" spans="7:10" x14ac:dyDescent="0.2">
      <c r="G391" s="54"/>
      <c r="J391" s="54"/>
    </row>
    <row r="392" spans="7:10" x14ac:dyDescent="0.2">
      <c r="G392" s="54"/>
      <c r="J392" s="54"/>
    </row>
    <row r="393" spans="7:10" x14ac:dyDescent="0.2">
      <c r="G393" s="54"/>
      <c r="J393" s="54"/>
    </row>
    <row r="394" spans="7:10" x14ac:dyDescent="0.2">
      <c r="G394" s="54"/>
      <c r="J394" s="54"/>
    </row>
    <row r="395" spans="7:10" x14ac:dyDescent="0.2">
      <c r="G395" s="54"/>
      <c r="J395" s="54"/>
    </row>
    <row r="396" spans="7:10" x14ac:dyDescent="0.2">
      <c r="G396" s="54"/>
      <c r="J396" s="54"/>
    </row>
    <row r="397" spans="7:10" x14ac:dyDescent="0.2">
      <c r="G397" s="54"/>
      <c r="J397" s="54"/>
    </row>
    <row r="398" spans="7:10" x14ac:dyDescent="0.2">
      <c r="G398" s="54"/>
      <c r="J398" s="54"/>
    </row>
    <row r="399" spans="7:10" x14ac:dyDescent="0.2">
      <c r="G399" s="54"/>
      <c r="J399" s="54"/>
    </row>
    <row r="400" spans="7:10" x14ac:dyDescent="0.2">
      <c r="G400" s="54"/>
      <c r="J400" s="54"/>
    </row>
    <row r="401" spans="7:10" x14ac:dyDescent="0.2">
      <c r="G401" s="54"/>
      <c r="J401" s="54"/>
    </row>
    <row r="402" spans="7:10" x14ac:dyDescent="0.2">
      <c r="G402" s="54"/>
      <c r="J402" s="54"/>
    </row>
    <row r="403" spans="7:10" x14ac:dyDescent="0.2">
      <c r="G403" s="54"/>
      <c r="J403" s="54"/>
    </row>
    <row r="404" spans="7:10" x14ac:dyDescent="0.2">
      <c r="G404" s="54"/>
      <c r="J404" s="54"/>
    </row>
    <row r="405" spans="7:10" x14ac:dyDescent="0.2">
      <c r="G405" s="54"/>
      <c r="J405" s="54"/>
    </row>
    <row r="406" spans="7:10" x14ac:dyDescent="0.2">
      <c r="G406" s="54"/>
      <c r="J406" s="54"/>
    </row>
    <row r="407" spans="7:10" x14ac:dyDescent="0.2">
      <c r="G407" s="54"/>
      <c r="J407" s="54"/>
    </row>
    <row r="408" spans="7:10" x14ac:dyDescent="0.2">
      <c r="G408" s="54"/>
      <c r="J408" s="54"/>
    </row>
    <row r="409" spans="7:10" x14ac:dyDescent="0.2">
      <c r="G409" s="54"/>
      <c r="J409" s="54"/>
    </row>
    <row r="410" spans="7:10" x14ac:dyDescent="0.2">
      <c r="G410" s="54"/>
      <c r="J410" s="54"/>
    </row>
    <row r="411" spans="7:10" x14ac:dyDescent="0.2">
      <c r="G411" s="54"/>
      <c r="J411" s="54"/>
    </row>
    <row r="412" spans="7:10" x14ac:dyDescent="0.2">
      <c r="G412" s="54"/>
      <c r="J412" s="54"/>
    </row>
    <row r="413" spans="7:10" x14ac:dyDescent="0.2">
      <c r="G413" s="54"/>
      <c r="J413" s="54"/>
    </row>
    <row r="414" spans="7:10" x14ac:dyDescent="0.2">
      <c r="G414" s="54"/>
      <c r="J414" s="54"/>
    </row>
    <row r="415" spans="7:10" x14ac:dyDescent="0.2">
      <c r="G415" s="54"/>
      <c r="J415" s="54"/>
    </row>
    <row r="416" spans="7:10" x14ac:dyDescent="0.2">
      <c r="G416" s="54"/>
      <c r="J416" s="54"/>
    </row>
    <row r="417" spans="7:10" x14ac:dyDescent="0.2">
      <c r="G417" s="54"/>
      <c r="J417" s="54"/>
    </row>
    <row r="418" spans="7:10" x14ac:dyDescent="0.2">
      <c r="G418" s="54"/>
      <c r="J418" s="54"/>
    </row>
    <row r="419" spans="7:10" x14ac:dyDescent="0.2">
      <c r="G419" s="54"/>
      <c r="J419" s="54"/>
    </row>
    <row r="420" spans="7:10" x14ac:dyDescent="0.2">
      <c r="G420" s="54"/>
      <c r="J420" s="54"/>
    </row>
    <row r="421" spans="7:10" x14ac:dyDescent="0.2">
      <c r="G421" s="54"/>
      <c r="J421" s="54"/>
    </row>
    <row r="422" spans="7:10" x14ac:dyDescent="0.2">
      <c r="G422" s="54"/>
      <c r="J422" s="54"/>
    </row>
    <row r="423" spans="7:10" x14ac:dyDescent="0.2">
      <c r="G423" s="54"/>
      <c r="J423" s="54"/>
    </row>
    <row r="424" spans="7:10" x14ac:dyDescent="0.2">
      <c r="G424" s="54"/>
      <c r="J424" s="54"/>
    </row>
    <row r="425" spans="7:10" x14ac:dyDescent="0.2">
      <c r="G425" s="54"/>
      <c r="J425" s="54"/>
    </row>
    <row r="426" spans="7:10" x14ac:dyDescent="0.2">
      <c r="G426" s="54"/>
      <c r="J426" s="54"/>
    </row>
    <row r="427" spans="7:10" x14ac:dyDescent="0.2">
      <c r="G427" s="54"/>
      <c r="J427" s="54"/>
    </row>
    <row r="428" spans="7:10" x14ac:dyDescent="0.2">
      <c r="G428" s="54"/>
      <c r="J428" s="54"/>
    </row>
    <row r="429" spans="7:10" x14ac:dyDescent="0.2">
      <c r="G429" s="54"/>
      <c r="J429" s="54"/>
    </row>
    <row r="430" spans="7:10" x14ac:dyDescent="0.2">
      <c r="G430" s="54"/>
      <c r="J430" s="54"/>
    </row>
    <row r="431" spans="7:10" x14ac:dyDescent="0.2">
      <c r="G431" s="54"/>
      <c r="J431" s="54"/>
    </row>
    <row r="432" spans="7:10" x14ac:dyDescent="0.2">
      <c r="G432" s="54"/>
      <c r="J432" s="54"/>
    </row>
    <row r="433" spans="7:10" x14ac:dyDescent="0.2">
      <c r="G433" s="54"/>
      <c r="J433" s="54"/>
    </row>
    <row r="434" spans="7:10" x14ac:dyDescent="0.2">
      <c r="G434" s="54"/>
      <c r="J434" s="54"/>
    </row>
    <row r="435" spans="7:10" x14ac:dyDescent="0.2">
      <c r="G435" s="54"/>
      <c r="J435" s="54"/>
    </row>
    <row r="436" spans="7:10" x14ac:dyDescent="0.2">
      <c r="G436" s="54"/>
      <c r="J436" s="54"/>
    </row>
    <row r="437" spans="7:10" x14ac:dyDescent="0.2">
      <c r="G437" s="54"/>
      <c r="J437" s="54"/>
    </row>
    <row r="438" spans="7:10" x14ac:dyDescent="0.2">
      <c r="G438" s="54"/>
      <c r="J438" s="54"/>
    </row>
    <row r="439" spans="7:10" x14ac:dyDescent="0.2">
      <c r="G439" s="54"/>
      <c r="J439" s="54"/>
    </row>
    <row r="440" spans="7:10" x14ac:dyDescent="0.2">
      <c r="G440" s="54"/>
      <c r="J440" s="54"/>
    </row>
    <row r="441" spans="7:10" x14ac:dyDescent="0.2">
      <c r="G441" s="54"/>
      <c r="J441" s="54"/>
    </row>
    <row r="442" spans="7:10" x14ac:dyDescent="0.2">
      <c r="G442" s="54"/>
      <c r="J442" s="54"/>
    </row>
    <row r="443" spans="7:10" x14ac:dyDescent="0.2">
      <c r="G443" s="54"/>
      <c r="J443" s="54"/>
    </row>
    <row r="444" spans="7:10" x14ac:dyDescent="0.2">
      <c r="G444" s="54"/>
      <c r="J444" s="54"/>
    </row>
    <row r="445" spans="7:10" x14ac:dyDescent="0.2">
      <c r="G445" s="54"/>
      <c r="J445" s="54"/>
    </row>
    <row r="446" spans="7:10" x14ac:dyDescent="0.2">
      <c r="G446" s="54"/>
      <c r="J446" s="54"/>
    </row>
    <row r="447" spans="7:10" x14ac:dyDescent="0.2">
      <c r="G447" s="54"/>
      <c r="J447" s="54"/>
    </row>
    <row r="448" spans="7:10" x14ac:dyDescent="0.2">
      <c r="G448" s="54"/>
      <c r="J448" s="54"/>
    </row>
    <row r="449" spans="7:10" x14ac:dyDescent="0.2">
      <c r="G449" s="54"/>
      <c r="J449" s="54"/>
    </row>
    <row r="450" spans="7:10" x14ac:dyDescent="0.2">
      <c r="G450" s="54"/>
      <c r="J450" s="54"/>
    </row>
    <row r="451" spans="7:10" x14ac:dyDescent="0.2">
      <c r="G451" s="54"/>
      <c r="J451" s="54"/>
    </row>
    <row r="452" spans="7:10" x14ac:dyDescent="0.2">
      <c r="G452" s="54"/>
      <c r="J452" s="54"/>
    </row>
    <row r="453" spans="7:10" x14ac:dyDescent="0.2">
      <c r="G453" s="54"/>
      <c r="J453" s="54"/>
    </row>
    <row r="454" spans="7:10" x14ac:dyDescent="0.2">
      <c r="G454" s="54"/>
      <c r="J454" s="54"/>
    </row>
    <row r="455" spans="7:10" x14ac:dyDescent="0.2">
      <c r="G455" s="54"/>
      <c r="J455" s="54"/>
    </row>
    <row r="456" spans="7:10" x14ac:dyDescent="0.2">
      <c r="G456" s="54"/>
      <c r="J456" s="54"/>
    </row>
    <row r="457" spans="7:10" x14ac:dyDescent="0.2">
      <c r="G457" s="54"/>
      <c r="J457" s="54"/>
    </row>
    <row r="458" spans="7:10" x14ac:dyDescent="0.2">
      <c r="G458" s="54"/>
      <c r="J458" s="54"/>
    </row>
    <row r="459" spans="7:10" x14ac:dyDescent="0.2">
      <c r="G459" s="54"/>
      <c r="J459" s="54"/>
    </row>
    <row r="460" spans="7:10" x14ac:dyDescent="0.2">
      <c r="G460" s="54"/>
      <c r="J460" s="54"/>
    </row>
    <row r="461" spans="7:10" x14ac:dyDescent="0.2">
      <c r="G461" s="54"/>
      <c r="J461" s="54"/>
    </row>
    <row r="462" spans="7:10" x14ac:dyDescent="0.2">
      <c r="G462" s="54"/>
      <c r="J462" s="54"/>
    </row>
    <row r="463" spans="7:10" x14ac:dyDescent="0.2">
      <c r="G463" s="54"/>
      <c r="J463" s="54"/>
    </row>
    <row r="464" spans="7:10" x14ac:dyDescent="0.2">
      <c r="G464" s="54"/>
      <c r="J464" s="54"/>
    </row>
    <row r="465" spans="7:10" x14ac:dyDescent="0.2">
      <c r="G465" s="54"/>
      <c r="J465" s="54"/>
    </row>
    <row r="466" spans="7:10" x14ac:dyDescent="0.2">
      <c r="G466" s="54"/>
      <c r="J466" s="54"/>
    </row>
    <row r="467" spans="7:10" x14ac:dyDescent="0.2">
      <c r="G467" s="54"/>
      <c r="J467" s="54"/>
    </row>
    <row r="468" spans="7:10" x14ac:dyDescent="0.2">
      <c r="G468" s="54"/>
      <c r="J468" s="54"/>
    </row>
    <row r="469" spans="7:10" x14ac:dyDescent="0.2">
      <c r="G469" s="54"/>
      <c r="J469" s="54"/>
    </row>
    <row r="470" spans="7:10" x14ac:dyDescent="0.2">
      <c r="G470" s="54"/>
      <c r="J470" s="54"/>
    </row>
    <row r="471" spans="7:10" x14ac:dyDescent="0.2">
      <c r="G471" s="54"/>
      <c r="J471" s="54"/>
    </row>
    <row r="472" spans="7:10" x14ac:dyDescent="0.2">
      <c r="G472" s="54"/>
      <c r="J472" s="54"/>
    </row>
    <row r="473" spans="7:10" x14ac:dyDescent="0.2">
      <c r="G473" s="54"/>
      <c r="J473" s="54"/>
    </row>
    <row r="474" spans="7:10" x14ac:dyDescent="0.2">
      <c r="G474" s="54"/>
      <c r="J474" s="54"/>
    </row>
    <row r="475" spans="7:10" x14ac:dyDescent="0.2">
      <c r="G475" s="54"/>
      <c r="J475" s="54"/>
    </row>
    <row r="476" spans="7:10" x14ac:dyDescent="0.2">
      <c r="G476" s="54"/>
      <c r="J476" s="54"/>
    </row>
    <row r="477" spans="7:10" x14ac:dyDescent="0.2">
      <c r="G477" s="54"/>
      <c r="J477" s="54"/>
    </row>
    <row r="478" spans="7:10" x14ac:dyDescent="0.2">
      <c r="G478" s="54"/>
      <c r="J478" s="54"/>
    </row>
    <row r="479" spans="7:10" x14ac:dyDescent="0.2">
      <c r="G479" s="54"/>
      <c r="J479" s="54"/>
    </row>
    <row r="480" spans="7:10" x14ac:dyDescent="0.2">
      <c r="G480" s="54"/>
      <c r="J480" s="54"/>
    </row>
    <row r="481" spans="7:10" x14ac:dyDescent="0.2">
      <c r="G481" s="54"/>
      <c r="J481" s="54"/>
    </row>
    <row r="482" spans="7:10" x14ac:dyDescent="0.2">
      <c r="G482" s="54"/>
      <c r="J482" s="54"/>
    </row>
    <row r="483" spans="7:10" x14ac:dyDescent="0.2">
      <c r="G483" s="54"/>
      <c r="J483" s="54"/>
    </row>
    <row r="484" spans="7:10" x14ac:dyDescent="0.2">
      <c r="G484" s="54"/>
      <c r="J484" s="54"/>
    </row>
    <row r="485" spans="7:10" x14ac:dyDescent="0.2">
      <c r="G485" s="54"/>
      <c r="J485" s="54"/>
    </row>
    <row r="486" spans="7:10" x14ac:dyDescent="0.2">
      <c r="G486" s="54"/>
      <c r="J486" s="54"/>
    </row>
    <row r="487" spans="7:10" x14ac:dyDescent="0.2">
      <c r="G487" s="54"/>
      <c r="J487" s="54"/>
    </row>
    <row r="488" spans="7:10" x14ac:dyDescent="0.2">
      <c r="G488" s="54"/>
      <c r="J488" s="54"/>
    </row>
    <row r="489" spans="7:10" x14ac:dyDescent="0.2">
      <c r="G489" s="54"/>
      <c r="J489" s="54"/>
    </row>
    <row r="490" spans="7:10" x14ac:dyDescent="0.2">
      <c r="G490" s="54"/>
      <c r="J490" s="54"/>
    </row>
    <row r="491" spans="7:10" x14ac:dyDescent="0.2">
      <c r="G491" s="54"/>
      <c r="J491" s="54"/>
    </row>
    <row r="492" spans="7:10" x14ac:dyDescent="0.2">
      <c r="G492" s="54"/>
      <c r="J492" s="54"/>
    </row>
    <row r="493" spans="7:10" x14ac:dyDescent="0.2">
      <c r="G493" s="54"/>
      <c r="J493" s="54"/>
    </row>
    <row r="494" spans="7:10" x14ac:dyDescent="0.2">
      <c r="G494" s="54"/>
      <c r="J494" s="54"/>
    </row>
    <row r="495" spans="7:10" x14ac:dyDescent="0.2">
      <c r="G495" s="54"/>
      <c r="J495" s="54"/>
    </row>
    <row r="496" spans="7:10" x14ac:dyDescent="0.2">
      <c r="G496" s="54"/>
      <c r="J496" s="54"/>
    </row>
    <row r="497" spans="7:10" x14ac:dyDescent="0.2">
      <c r="G497" s="54"/>
      <c r="J497" s="54"/>
    </row>
    <row r="498" spans="7:10" x14ac:dyDescent="0.2">
      <c r="G498" s="54"/>
      <c r="J498" s="54"/>
    </row>
    <row r="499" spans="7:10" x14ac:dyDescent="0.2">
      <c r="G499" s="54"/>
      <c r="J499" s="54"/>
    </row>
    <row r="500" spans="7:10" x14ac:dyDescent="0.2">
      <c r="G500" s="54"/>
      <c r="J500" s="54"/>
    </row>
    <row r="501" spans="7:10" x14ac:dyDescent="0.2">
      <c r="G501" s="54"/>
      <c r="J501" s="54"/>
    </row>
    <row r="502" spans="7:10" x14ac:dyDescent="0.2">
      <c r="G502" s="54"/>
      <c r="J502" s="54"/>
    </row>
    <row r="503" spans="7:10" x14ac:dyDescent="0.2">
      <c r="G503" s="54"/>
      <c r="J503" s="54"/>
    </row>
    <row r="504" spans="7:10" x14ac:dyDescent="0.2">
      <c r="G504" s="54"/>
      <c r="J504" s="54"/>
    </row>
    <row r="505" spans="7:10" x14ac:dyDescent="0.2">
      <c r="G505" s="54"/>
      <c r="J505" s="54"/>
    </row>
    <row r="506" spans="7:10" x14ac:dyDescent="0.2">
      <c r="G506" s="54"/>
      <c r="J506" s="54"/>
    </row>
    <row r="507" spans="7:10" x14ac:dyDescent="0.2">
      <c r="G507" s="54"/>
      <c r="J507" s="54"/>
    </row>
    <row r="508" spans="7:10" x14ac:dyDescent="0.2">
      <c r="G508" s="54"/>
      <c r="J508" s="54"/>
    </row>
    <row r="509" spans="7:10" x14ac:dyDescent="0.2">
      <c r="G509" s="54"/>
      <c r="J509" s="54"/>
    </row>
    <row r="510" spans="7:10" x14ac:dyDescent="0.2">
      <c r="G510" s="54"/>
      <c r="J510" s="54"/>
    </row>
    <row r="511" spans="7:10" x14ac:dyDescent="0.2">
      <c r="G511" s="54"/>
      <c r="J511" s="54"/>
    </row>
    <row r="512" spans="7:10" x14ac:dyDescent="0.2">
      <c r="G512" s="54"/>
      <c r="J512" s="54"/>
    </row>
    <row r="513" spans="7:10" x14ac:dyDescent="0.2">
      <c r="G513" s="54"/>
      <c r="J513" s="54"/>
    </row>
    <row r="514" spans="7:10" x14ac:dyDescent="0.2">
      <c r="G514" s="54"/>
      <c r="J514" s="54"/>
    </row>
    <row r="515" spans="7:10" x14ac:dyDescent="0.2">
      <c r="G515" s="54"/>
      <c r="J515" s="54"/>
    </row>
    <row r="516" spans="7:10" x14ac:dyDescent="0.2">
      <c r="G516" s="54"/>
      <c r="J516" s="54"/>
    </row>
    <row r="517" spans="7:10" x14ac:dyDescent="0.2">
      <c r="G517" s="54"/>
      <c r="J517" s="54"/>
    </row>
    <row r="518" spans="7:10" x14ac:dyDescent="0.2">
      <c r="G518" s="54"/>
      <c r="J518" s="54"/>
    </row>
    <row r="519" spans="7:10" x14ac:dyDescent="0.2">
      <c r="G519" s="54"/>
      <c r="J519" s="54"/>
    </row>
    <row r="520" spans="7:10" x14ac:dyDescent="0.2">
      <c r="G520" s="54"/>
      <c r="J520" s="54"/>
    </row>
    <row r="521" spans="7:10" x14ac:dyDescent="0.2">
      <c r="G521" s="54"/>
      <c r="J521" s="54"/>
    </row>
    <row r="522" spans="7:10" x14ac:dyDescent="0.2">
      <c r="G522" s="54"/>
      <c r="J522" s="54"/>
    </row>
    <row r="523" spans="7:10" x14ac:dyDescent="0.2">
      <c r="G523" s="54"/>
      <c r="J523" s="54"/>
    </row>
    <row r="524" spans="7:10" x14ac:dyDescent="0.2">
      <c r="G524" s="54"/>
      <c r="J524" s="54"/>
    </row>
    <row r="525" spans="7:10" x14ac:dyDescent="0.2">
      <c r="G525" s="54"/>
      <c r="J525" s="54"/>
    </row>
    <row r="526" spans="7:10" x14ac:dyDescent="0.2">
      <c r="G526" s="54"/>
      <c r="J526" s="54"/>
    </row>
    <row r="527" spans="7:10" x14ac:dyDescent="0.2">
      <c r="G527" s="54"/>
      <c r="J527" s="54"/>
    </row>
    <row r="528" spans="7:10" x14ac:dyDescent="0.2">
      <c r="G528" s="54"/>
      <c r="J528" s="54"/>
    </row>
    <row r="529" spans="7:10" x14ac:dyDescent="0.2">
      <c r="G529" s="54"/>
      <c r="J529" s="54"/>
    </row>
    <row r="530" spans="7:10" x14ac:dyDescent="0.2">
      <c r="G530" s="54"/>
      <c r="J530" s="54"/>
    </row>
    <row r="531" spans="7:10" x14ac:dyDescent="0.2">
      <c r="G531" s="54"/>
      <c r="J531" s="54"/>
    </row>
    <row r="532" spans="7:10" x14ac:dyDescent="0.2">
      <c r="G532" s="54"/>
      <c r="J532" s="54"/>
    </row>
    <row r="533" spans="7:10" x14ac:dyDescent="0.2">
      <c r="G533" s="54"/>
      <c r="J533" s="54"/>
    </row>
    <row r="534" spans="7:10" x14ac:dyDescent="0.2">
      <c r="G534" s="54"/>
      <c r="J534" s="54"/>
    </row>
    <row r="535" spans="7:10" x14ac:dyDescent="0.2">
      <c r="G535" s="54"/>
      <c r="J535" s="54"/>
    </row>
    <row r="536" spans="7:10" x14ac:dyDescent="0.2">
      <c r="G536" s="54"/>
      <c r="J536" s="54"/>
    </row>
    <row r="537" spans="7:10" x14ac:dyDescent="0.2">
      <c r="G537" s="54"/>
      <c r="J537" s="54"/>
    </row>
    <row r="538" spans="7:10" x14ac:dyDescent="0.2">
      <c r="G538" s="54"/>
      <c r="J538" s="54"/>
    </row>
    <row r="539" spans="7:10" x14ac:dyDescent="0.2">
      <c r="G539" s="54"/>
      <c r="J539" s="54"/>
    </row>
    <row r="540" spans="7:10" x14ac:dyDescent="0.2">
      <c r="G540" s="54"/>
      <c r="J540" s="54"/>
    </row>
    <row r="541" spans="7:10" x14ac:dyDescent="0.2">
      <c r="G541" s="54"/>
      <c r="J541" s="54"/>
    </row>
    <row r="542" spans="7:10" x14ac:dyDescent="0.2">
      <c r="G542" s="54"/>
      <c r="J542" s="54"/>
    </row>
    <row r="543" spans="7:10" x14ac:dyDescent="0.2">
      <c r="G543" s="54"/>
      <c r="J543" s="54"/>
    </row>
    <row r="544" spans="7:10" x14ac:dyDescent="0.2">
      <c r="G544" s="54"/>
      <c r="J544" s="54"/>
    </row>
    <row r="545" spans="7:10" x14ac:dyDescent="0.2">
      <c r="G545" s="54"/>
      <c r="J545" s="54"/>
    </row>
    <row r="546" spans="7:10" x14ac:dyDescent="0.2">
      <c r="G546" s="54"/>
      <c r="J546" s="54"/>
    </row>
    <row r="547" spans="7:10" x14ac:dyDescent="0.2">
      <c r="G547" s="54"/>
      <c r="J547" s="54"/>
    </row>
    <row r="548" spans="7:10" x14ac:dyDescent="0.2">
      <c r="G548" s="54"/>
      <c r="J548" s="54"/>
    </row>
    <row r="549" spans="7:10" x14ac:dyDescent="0.2">
      <c r="G549" s="54"/>
      <c r="J549" s="54"/>
    </row>
    <row r="550" spans="7:10" x14ac:dyDescent="0.2">
      <c r="G550" s="54"/>
      <c r="J550" s="54"/>
    </row>
    <row r="551" spans="7:10" x14ac:dyDescent="0.2">
      <c r="G551" s="54"/>
      <c r="J551" s="54"/>
    </row>
    <row r="552" spans="7:10" x14ac:dyDescent="0.2">
      <c r="G552" s="54"/>
      <c r="J552" s="54"/>
    </row>
    <row r="553" spans="7:10" x14ac:dyDescent="0.2">
      <c r="G553" s="54"/>
      <c r="J553" s="54"/>
    </row>
    <row r="554" spans="7:10" x14ac:dyDescent="0.2">
      <c r="G554" s="54"/>
      <c r="J554" s="54"/>
    </row>
    <row r="555" spans="7:10" x14ac:dyDescent="0.2">
      <c r="G555" s="54"/>
      <c r="J555" s="54"/>
    </row>
    <row r="556" spans="7:10" x14ac:dyDescent="0.2">
      <c r="G556" s="54"/>
      <c r="J556" s="54"/>
    </row>
    <row r="557" spans="7:10" x14ac:dyDescent="0.2">
      <c r="G557" s="54"/>
      <c r="J557" s="54"/>
    </row>
    <row r="558" spans="7:10" x14ac:dyDescent="0.2">
      <c r="G558" s="54"/>
      <c r="J558" s="54"/>
    </row>
    <row r="559" spans="7:10" x14ac:dyDescent="0.2">
      <c r="G559" s="54"/>
      <c r="J559" s="54"/>
    </row>
    <row r="560" spans="7:10" x14ac:dyDescent="0.2">
      <c r="G560" s="54"/>
      <c r="J560" s="54"/>
    </row>
    <row r="561" spans="7:10" x14ac:dyDescent="0.2">
      <c r="G561" s="54"/>
      <c r="J561" s="54"/>
    </row>
    <row r="562" spans="7:10" x14ac:dyDescent="0.2">
      <c r="G562" s="54"/>
      <c r="J562" s="54"/>
    </row>
    <row r="563" spans="7:10" x14ac:dyDescent="0.2">
      <c r="G563" s="54"/>
      <c r="J563" s="54"/>
    </row>
    <row r="564" spans="7:10" x14ac:dyDescent="0.2">
      <c r="G564" s="54"/>
      <c r="J564" s="54"/>
    </row>
    <row r="565" spans="7:10" x14ac:dyDescent="0.2">
      <c r="G565" s="54"/>
      <c r="J565" s="54"/>
    </row>
    <row r="566" spans="7:10" x14ac:dyDescent="0.2">
      <c r="G566" s="54"/>
      <c r="J566" s="54"/>
    </row>
    <row r="567" spans="7:10" x14ac:dyDescent="0.2">
      <c r="G567" s="54"/>
      <c r="J567" s="54"/>
    </row>
    <row r="568" spans="7:10" x14ac:dyDescent="0.2">
      <c r="G568" s="54"/>
      <c r="J568" s="54"/>
    </row>
    <row r="569" spans="7:10" x14ac:dyDescent="0.2">
      <c r="G569" s="54"/>
      <c r="J569" s="54"/>
    </row>
    <row r="570" spans="7:10" x14ac:dyDescent="0.2">
      <c r="G570" s="54"/>
      <c r="J570" s="54"/>
    </row>
    <row r="571" spans="7:10" x14ac:dyDescent="0.2">
      <c r="G571" s="54"/>
      <c r="J571" s="54"/>
    </row>
    <row r="572" spans="7:10" x14ac:dyDescent="0.2">
      <c r="G572" s="54"/>
      <c r="J572" s="54"/>
    </row>
    <row r="573" spans="7:10" x14ac:dyDescent="0.2">
      <c r="G573" s="54"/>
      <c r="J573" s="54"/>
    </row>
    <row r="574" spans="7:10" x14ac:dyDescent="0.2">
      <c r="G574" s="54"/>
      <c r="J574" s="54"/>
    </row>
    <row r="575" spans="7:10" x14ac:dyDescent="0.2">
      <c r="G575" s="54"/>
      <c r="J575" s="54"/>
    </row>
    <row r="576" spans="7:10" x14ac:dyDescent="0.2">
      <c r="G576" s="54"/>
      <c r="J576" s="54"/>
    </row>
    <row r="577" spans="7:10" x14ac:dyDescent="0.2">
      <c r="G577" s="54"/>
      <c r="J577" s="54"/>
    </row>
    <row r="578" spans="7:10" x14ac:dyDescent="0.2">
      <c r="G578" s="54"/>
      <c r="J578" s="54"/>
    </row>
    <row r="579" spans="7:10" x14ac:dyDescent="0.2">
      <c r="G579" s="54"/>
      <c r="J579" s="54"/>
    </row>
    <row r="580" spans="7:10" x14ac:dyDescent="0.2">
      <c r="G580" s="54"/>
      <c r="J580" s="54"/>
    </row>
    <row r="581" spans="7:10" x14ac:dyDescent="0.2">
      <c r="G581" s="54"/>
      <c r="J581" s="54"/>
    </row>
    <row r="582" spans="7:10" x14ac:dyDescent="0.2">
      <c r="G582" s="54"/>
      <c r="J582" s="54"/>
    </row>
    <row r="583" spans="7:10" x14ac:dyDescent="0.2">
      <c r="G583" s="54"/>
      <c r="J583" s="54"/>
    </row>
    <row r="584" spans="7:10" x14ac:dyDescent="0.2">
      <c r="G584" s="54"/>
      <c r="J584" s="54"/>
    </row>
    <row r="585" spans="7:10" x14ac:dyDescent="0.2">
      <c r="G585" s="54"/>
      <c r="J585" s="54"/>
    </row>
    <row r="586" spans="7:10" x14ac:dyDescent="0.2">
      <c r="G586" s="54"/>
      <c r="J586" s="54"/>
    </row>
    <row r="587" spans="7:10" x14ac:dyDescent="0.2">
      <c r="G587" s="54"/>
      <c r="J587" s="54"/>
    </row>
    <row r="588" spans="7:10" x14ac:dyDescent="0.2">
      <c r="G588" s="54"/>
      <c r="J588" s="54"/>
    </row>
    <row r="589" spans="7:10" x14ac:dyDescent="0.2">
      <c r="G589" s="54"/>
      <c r="J589" s="54"/>
    </row>
    <row r="590" spans="7:10" x14ac:dyDescent="0.2">
      <c r="G590" s="54"/>
      <c r="J590" s="54"/>
    </row>
    <row r="591" spans="7:10" x14ac:dyDescent="0.2">
      <c r="G591" s="54"/>
      <c r="J591" s="54"/>
    </row>
    <row r="592" spans="7:10" x14ac:dyDescent="0.2">
      <c r="G592" s="54"/>
      <c r="J592" s="54"/>
    </row>
    <row r="593" spans="7:10" x14ac:dyDescent="0.2">
      <c r="G593" s="54"/>
      <c r="J593" s="54"/>
    </row>
    <row r="594" spans="7:10" x14ac:dyDescent="0.2">
      <c r="G594" s="54"/>
      <c r="J594" s="54"/>
    </row>
    <row r="595" spans="7:10" x14ac:dyDescent="0.2">
      <c r="G595" s="54"/>
      <c r="J595" s="54"/>
    </row>
    <row r="596" spans="7:10" x14ac:dyDescent="0.2">
      <c r="G596" s="54"/>
      <c r="J596" s="54"/>
    </row>
    <row r="597" spans="7:10" x14ac:dyDescent="0.2">
      <c r="G597" s="54"/>
      <c r="J597" s="54"/>
    </row>
    <row r="598" spans="7:10" x14ac:dyDescent="0.2">
      <c r="G598" s="54"/>
      <c r="J598" s="54"/>
    </row>
    <row r="599" spans="7:10" x14ac:dyDescent="0.2">
      <c r="G599" s="54"/>
      <c r="J599" s="54"/>
    </row>
    <row r="600" spans="7:10" x14ac:dyDescent="0.2">
      <c r="G600" s="54"/>
      <c r="J600" s="54"/>
    </row>
    <row r="601" spans="7:10" x14ac:dyDescent="0.2">
      <c r="G601" s="54"/>
      <c r="J601" s="54"/>
    </row>
    <row r="602" spans="7:10" x14ac:dyDescent="0.2">
      <c r="G602" s="54"/>
      <c r="J602" s="54"/>
    </row>
    <row r="603" spans="7:10" x14ac:dyDescent="0.2">
      <c r="G603" s="54"/>
      <c r="J603" s="54"/>
    </row>
    <row r="604" spans="7:10" x14ac:dyDescent="0.2">
      <c r="G604" s="54"/>
      <c r="J604" s="54"/>
    </row>
    <row r="605" spans="7:10" x14ac:dyDescent="0.2">
      <c r="G605" s="54"/>
      <c r="J605" s="54"/>
    </row>
    <row r="606" spans="7:10" x14ac:dyDescent="0.2">
      <c r="G606" s="54"/>
      <c r="J606" s="54"/>
    </row>
    <row r="607" spans="7:10" x14ac:dyDescent="0.2">
      <c r="G607" s="54"/>
      <c r="J607" s="54"/>
    </row>
    <row r="608" spans="7:10" x14ac:dyDescent="0.2">
      <c r="G608" s="54"/>
      <c r="J608" s="54"/>
    </row>
    <row r="609" spans="7:10" x14ac:dyDescent="0.2">
      <c r="G609" s="54"/>
      <c r="J609" s="54"/>
    </row>
    <row r="610" spans="7:10" x14ac:dyDescent="0.2">
      <c r="G610" s="54"/>
      <c r="J610" s="54"/>
    </row>
    <row r="611" spans="7:10" x14ac:dyDescent="0.2">
      <c r="G611" s="54"/>
      <c r="J611" s="54"/>
    </row>
    <row r="612" spans="7:10" x14ac:dyDescent="0.2">
      <c r="G612" s="54"/>
      <c r="J612" s="54"/>
    </row>
    <row r="613" spans="7:10" x14ac:dyDescent="0.2">
      <c r="G613" s="54"/>
      <c r="J613" s="54"/>
    </row>
    <row r="614" spans="7:10" x14ac:dyDescent="0.2">
      <c r="G614" s="54"/>
      <c r="J614" s="54"/>
    </row>
    <row r="615" spans="7:10" x14ac:dyDescent="0.2">
      <c r="G615" s="54"/>
      <c r="J615" s="54"/>
    </row>
    <row r="616" spans="7:10" x14ac:dyDescent="0.2">
      <c r="G616" s="54"/>
      <c r="J616" s="54"/>
    </row>
    <row r="617" spans="7:10" x14ac:dyDescent="0.2">
      <c r="G617" s="54"/>
      <c r="J617" s="54"/>
    </row>
    <row r="618" spans="7:10" x14ac:dyDescent="0.2">
      <c r="G618" s="54"/>
      <c r="J618" s="54"/>
    </row>
    <row r="619" spans="7:10" x14ac:dyDescent="0.2">
      <c r="G619" s="54"/>
      <c r="J619" s="54"/>
    </row>
    <row r="620" spans="7:10" x14ac:dyDescent="0.2">
      <c r="G620" s="54"/>
      <c r="J620" s="54"/>
    </row>
    <row r="621" spans="7:10" x14ac:dyDescent="0.2">
      <c r="G621" s="54"/>
      <c r="J621" s="54"/>
    </row>
    <row r="622" spans="7:10" x14ac:dyDescent="0.2">
      <c r="G622" s="54"/>
      <c r="J622" s="54"/>
    </row>
    <row r="623" spans="7:10" x14ac:dyDescent="0.2">
      <c r="G623" s="54"/>
      <c r="J623" s="54"/>
    </row>
    <row r="624" spans="7:10" x14ac:dyDescent="0.2">
      <c r="G624" s="54"/>
      <c r="J624" s="54"/>
    </row>
    <row r="625" spans="7:10" x14ac:dyDescent="0.2">
      <c r="G625" s="54"/>
      <c r="J625" s="54"/>
    </row>
    <row r="626" spans="7:10" x14ac:dyDescent="0.2">
      <c r="G626" s="54"/>
      <c r="J626" s="54"/>
    </row>
    <row r="627" spans="7:10" x14ac:dyDescent="0.2">
      <c r="G627" s="54"/>
      <c r="J627" s="54"/>
    </row>
    <row r="628" spans="7:10" x14ac:dyDescent="0.2">
      <c r="G628" s="54"/>
      <c r="J628" s="54"/>
    </row>
    <row r="629" spans="7:10" x14ac:dyDescent="0.2">
      <c r="G629" s="54"/>
      <c r="J629" s="54"/>
    </row>
    <row r="630" spans="7:10" x14ac:dyDescent="0.2">
      <c r="G630" s="54"/>
      <c r="J630" s="54"/>
    </row>
    <row r="631" spans="7:10" x14ac:dyDescent="0.2">
      <c r="G631" s="54"/>
      <c r="J631" s="54"/>
    </row>
    <row r="632" spans="7:10" x14ac:dyDescent="0.2">
      <c r="G632" s="54"/>
      <c r="J632" s="54"/>
    </row>
    <row r="633" spans="7:10" x14ac:dyDescent="0.2">
      <c r="G633" s="54"/>
      <c r="J633" s="54"/>
    </row>
    <row r="634" spans="7:10" x14ac:dyDescent="0.2">
      <c r="G634" s="54"/>
      <c r="J634" s="54"/>
    </row>
    <row r="635" spans="7:10" x14ac:dyDescent="0.2">
      <c r="G635" s="54"/>
      <c r="J635" s="54"/>
    </row>
    <row r="636" spans="7:10" x14ac:dyDescent="0.2">
      <c r="G636" s="54"/>
      <c r="J636" s="54"/>
    </row>
    <row r="637" spans="7:10" x14ac:dyDescent="0.2">
      <c r="G637" s="54"/>
      <c r="J637" s="54"/>
    </row>
    <row r="638" spans="7:10" x14ac:dyDescent="0.2">
      <c r="G638" s="54"/>
      <c r="J638" s="54"/>
    </row>
    <row r="639" spans="7:10" x14ac:dyDescent="0.2">
      <c r="G639" s="54"/>
      <c r="J639" s="54"/>
    </row>
    <row r="640" spans="7:10" x14ac:dyDescent="0.2">
      <c r="G640" s="54"/>
      <c r="J640" s="54"/>
    </row>
    <row r="641" spans="7:10" x14ac:dyDescent="0.2">
      <c r="G641" s="54"/>
      <c r="J641" s="54"/>
    </row>
    <row r="642" spans="7:10" x14ac:dyDescent="0.2">
      <c r="G642" s="54"/>
      <c r="J642" s="54"/>
    </row>
    <row r="643" spans="7:10" x14ac:dyDescent="0.2">
      <c r="G643" s="54"/>
      <c r="J643" s="54"/>
    </row>
    <row r="644" spans="7:10" x14ac:dyDescent="0.2">
      <c r="G644" s="54"/>
      <c r="J644" s="54"/>
    </row>
    <row r="645" spans="7:10" x14ac:dyDescent="0.2">
      <c r="G645" s="54"/>
      <c r="J645" s="54"/>
    </row>
    <row r="646" spans="7:10" x14ac:dyDescent="0.2">
      <c r="G646" s="54"/>
      <c r="J646" s="54"/>
    </row>
    <row r="647" spans="7:10" x14ac:dyDescent="0.2">
      <c r="G647" s="54"/>
      <c r="J647" s="54"/>
    </row>
    <row r="648" spans="7:10" x14ac:dyDescent="0.2">
      <c r="G648" s="54"/>
      <c r="J648" s="54"/>
    </row>
    <row r="649" spans="7:10" x14ac:dyDescent="0.2">
      <c r="G649" s="54"/>
      <c r="J649" s="54"/>
    </row>
    <row r="650" spans="7:10" x14ac:dyDescent="0.2">
      <c r="G650" s="54"/>
      <c r="J650" s="54"/>
    </row>
    <row r="651" spans="7:10" x14ac:dyDescent="0.2">
      <c r="G651" s="54"/>
      <c r="J651" s="54"/>
    </row>
    <row r="652" spans="7:10" x14ac:dyDescent="0.2">
      <c r="G652" s="54"/>
      <c r="J652" s="54"/>
    </row>
    <row r="653" spans="7:10" x14ac:dyDescent="0.2">
      <c r="G653" s="54"/>
      <c r="J653" s="54"/>
    </row>
    <row r="654" spans="7:10" x14ac:dyDescent="0.2">
      <c r="G654" s="54"/>
      <c r="J654" s="54"/>
    </row>
    <row r="655" spans="7:10" x14ac:dyDescent="0.2">
      <c r="G655" s="54"/>
      <c r="J655" s="54"/>
    </row>
    <row r="656" spans="7:10" x14ac:dyDescent="0.2">
      <c r="G656" s="54"/>
      <c r="J656" s="54"/>
    </row>
    <row r="657" spans="7:10" x14ac:dyDescent="0.2">
      <c r="G657" s="54"/>
      <c r="J657" s="54"/>
    </row>
    <row r="658" spans="7:10" x14ac:dyDescent="0.2">
      <c r="G658" s="54"/>
      <c r="J658" s="54"/>
    </row>
    <row r="659" spans="7:10" x14ac:dyDescent="0.2">
      <c r="G659" s="54"/>
      <c r="J659" s="54"/>
    </row>
    <row r="660" spans="7:10" x14ac:dyDescent="0.2">
      <c r="G660" s="54"/>
      <c r="J660" s="54"/>
    </row>
    <row r="661" spans="7:10" x14ac:dyDescent="0.2">
      <c r="G661" s="54"/>
      <c r="J661" s="54"/>
    </row>
    <row r="662" spans="7:10" x14ac:dyDescent="0.2">
      <c r="G662" s="54"/>
      <c r="J662" s="54"/>
    </row>
    <row r="663" spans="7:10" x14ac:dyDescent="0.2">
      <c r="G663" s="54"/>
      <c r="J663" s="54"/>
    </row>
    <row r="664" spans="7:10" x14ac:dyDescent="0.2">
      <c r="G664" s="54"/>
      <c r="J664" s="54"/>
    </row>
    <row r="665" spans="7:10" x14ac:dyDescent="0.2">
      <c r="G665" s="54"/>
      <c r="J665" s="54"/>
    </row>
    <row r="666" spans="7:10" x14ac:dyDescent="0.2">
      <c r="G666" s="54"/>
      <c r="J666" s="54"/>
    </row>
    <row r="667" spans="7:10" x14ac:dyDescent="0.2">
      <c r="G667" s="54"/>
      <c r="J667" s="54"/>
    </row>
    <row r="668" spans="7:10" x14ac:dyDescent="0.2">
      <c r="G668" s="54"/>
      <c r="J668" s="54"/>
    </row>
    <row r="669" spans="7:10" x14ac:dyDescent="0.2">
      <c r="G669" s="54"/>
      <c r="J669" s="54"/>
    </row>
    <row r="670" spans="7:10" x14ac:dyDescent="0.2">
      <c r="G670" s="54"/>
      <c r="J670" s="54"/>
    </row>
    <row r="671" spans="7:10" x14ac:dyDescent="0.2">
      <c r="G671" s="54"/>
      <c r="J671" s="54"/>
    </row>
    <row r="672" spans="7:10" x14ac:dyDescent="0.2">
      <c r="G672" s="54"/>
      <c r="J672" s="54"/>
    </row>
    <row r="673" spans="7:10" x14ac:dyDescent="0.2">
      <c r="G673" s="54"/>
      <c r="J673" s="54"/>
    </row>
    <row r="674" spans="7:10" x14ac:dyDescent="0.2">
      <c r="G674" s="54"/>
      <c r="J674" s="54"/>
    </row>
    <row r="675" spans="7:10" x14ac:dyDescent="0.2">
      <c r="G675" s="54"/>
      <c r="J675" s="54"/>
    </row>
    <row r="676" spans="7:10" x14ac:dyDescent="0.2">
      <c r="G676" s="54"/>
      <c r="J676" s="54"/>
    </row>
    <row r="677" spans="7:10" x14ac:dyDescent="0.2">
      <c r="G677" s="54"/>
      <c r="J677" s="54"/>
    </row>
    <row r="678" spans="7:10" x14ac:dyDescent="0.2">
      <c r="G678" s="54"/>
      <c r="J678" s="54"/>
    </row>
    <row r="679" spans="7:10" x14ac:dyDescent="0.2">
      <c r="G679" s="54"/>
      <c r="J679" s="54"/>
    </row>
    <row r="680" spans="7:10" x14ac:dyDescent="0.2">
      <c r="G680" s="54"/>
      <c r="J680" s="54"/>
    </row>
    <row r="681" spans="7:10" x14ac:dyDescent="0.2">
      <c r="G681" s="54"/>
      <c r="J681" s="54"/>
    </row>
    <row r="682" spans="7:10" x14ac:dyDescent="0.2">
      <c r="G682" s="54"/>
      <c r="J682" s="54"/>
    </row>
    <row r="683" spans="7:10" x14ac:dyDescent="0.2">
      <c r="G683" s="54"/>
      <c r="J683" s="54"/>
    </row>
    <row r="684" spans="7:10" x14ac:dyDescent="0.2">
      <c r="G684" s="54"/>
      <c r="J684" s="54"/>
    </row>
    <row r="685" spans="7:10" x14ac:dyDescent="0.2">
      <c r="G685" s="54"/>
      <c r="J685" s="54"/>
    </row>
    <row r="686" spans="7:10" x14ac:dyDescent="0.2">
      <c r="G686" s="54"/>
      <c r="J686" s="54"/>
    </row>
    <row r="687" spans="7:10" x14ac:dyDescent="0.2">
      <c r="G687" s="54"/>
      <c r="J687" s="54"/>
    </row>
    <row r="688" spans="7:10" x14ac:dyDescent="0.2">
      <c r="G688" s="54"/>
      <c r="J688" s="54"/>
    </row>
    <row r="689" spans="7:10" x14ac:dyDescent="0.2">
      <c r="G689" s="54"/>
      <c r="J689" s="54"/>
    </row>
    <row r="690" spans="7:10" x14ac:dyDescent="0.2">
      <c r="G690" s="54"/>
      <c r="J690" s="54"/>
    </row>
    <row r="691" spans="7:10" x14ac:dyDescent="0.2">
      <c r="G691" s="54"/>
      <c r="J691" s="54"/>
    </row>
    <row r="692" spans="7:10" x14ac:dyDescent="0.2">
      <c r="G692" s="54"/>
      <c r="J692" s="54"/>
    </row>
    <row r="693" spans="7:10" x14ac:dyDescent="0.2">
      <c r="G693" s="54"/>
      <c r="J693" s="54"/>
    </row>
    <row r="694" spans="7:10" x14ac:dyDescent="0.2">
      <c r="G694" s="54"/>
      <c r="J694" s="54"/>
    </row>
    <row r="695" spans="7:10" x14ac:dyDescent="0.2">
      <c r="G695" s="54"/>
      <c r="J695" s="54"/>
    </row>
    <row r="696" spans="7:10" x14ac:dyDescent="0.2">
      <c r="G696" s="54"/>
      <c r="J696" s="54"/>
    </row>
    <row r="697" spans="7:10" x14ac:dyDescent="0.2">
      <c r="G697" s="54"/>
      <c r="J697" s="54"/>
    </row>
    <row r="698" spans="7:10" x14ac:dyDescent="0.2">
      <c r="G698" s="54"/>
      <c r="J698" s="54"/>
    </row>
    <row r="699" spans="7:10" x14ac:dyDescent="0.2">
      <c r="G699" s="54"/>
      <c r="J699" s="54"/>
    </row>
    <row r="700" spans="7:10" x14ac:dyDescent="0.2">
      <c r="G700" s="54"/>
      <c r="J700" s="54"/>
    </row>
    <row r="701" spans="7:10" x14ac:dyDescent="0.2">
      <c r="G701" s="54"/>
      <c r="J701" s="54"/>
    </row>
    <row r="702" spans="7:10" x14ac:dyDescent="0.2">
      <c r="G702" s="54"/>
      <c r="J702" s="54"/>
    </row>
    <row r="703" spans="7:10" x14ac:dyDescent="0.2">
      <c r="G703" s="54"/>
      <c r="J703" s="54"/>
    </row>
    <row r="704" spans="7:10" x14ac:dyDescent="0.2">
      <c r="G704" s="54"/>
      <c r="J704" s="54"/>
    </row>
    <row r="705" spans="7:10" x14ac:dyDescent="0.2">
      <c r="G705" s="54"/>
      <c r="J705" s="54"/>
    </row>
    <row r="706" spans="7:10" x14ac:dyDescent="0.2">
      <c r="G706" s="54"/>
      <c r="J706" s="54"/>
    </row>
    <row r="707" spans="7:10" x14ac:dyDescent="0.2">
      <c r="G707" s="54"/>
      <c r="J707" s="54"/>
    </row>
    <row r="708" spans="7:10" x14ac:dyDescent="0.2">
      <c r="G708" s="54"/>
      <c r="J708" s="54"/>
    </row>
    <row r="709" spans="7:10" x14ac:dyDescent="0.2">
      <c r="G709" s="54"/>
      <c r="J709" s="54"/>
    </row>
    <row r="710" spans="7:10" x14ac:dyDescent="0.2">
      <c r="G710" s="54"/>
      <c r="J710" s="54"/>
    </row>
    <row r="711" spans="7:10" x14ac:dyDescent="0.2">
      <c r="G711" s="54"/>
      <c r="J711" s="54"/>
    </row>
    <row r="712" spans="7:10" x14ac:dyDescent="0.2">
      <c r="G712" s="54"/>
      <c r="J712" s="54"/>
    </row>
    <row r="713" spans="7:10" x14ac:dyDescent="0.2">
      <c r="G713" s="54"/>
      <c r="J713" s="54"/>
    </row>
    <row r="714" spans="7:10" x14ac:dyDescent="0.2">
      <c r="G714" s="54"/>
      <c r="J714" s="54"/>
    </row>
    <row r="715" spans="7:10" x14ac:dyDescent="0.2">
      <c r="G715" s="54"/>
      <c r="J715" s="54"/>
    </row>
    <row r="716" spans="7:10" x14ac:dyDescent="0.2">
      <c r="G716" s="54"/>
      <c r="J716" s="54"/>
    </row>
    <row r="717" spans="7:10" x14ac:dyDescent="0.2">
      <c r="G717" s="54"/>
      <c r="J717" s="54"/>
    </row>
    <row r="718" spans="7:10" x14ac:dyDescent="0.2">
      <c r="G718" s="54"/>
      <c r="J718" s="54"/>
    </row>
    <row r="719" spans="7:10" x14ac:dyDescent="0.2">
      <c r="G719" s="54"/>
      <c r="J719" s="54"/>
    </row>
    <row r="720" spans="7:10" x14ac:dyDescent="0.2">
      <c r="G720" s="54"/>
      <c r="J720" s="54"/>
    </row>
    <row r="721" spans="7:10" x14ac:dyDescent="0.2">
      <c r="G721" s="54"/>
      <c r="J721" s="54"/>
    </row>
    <row r="722" spans="7:10" x14ac:dyDescent="0.2">
      <c r="G722" s="54"/>
      <c r="J722" s="54"/>
    </row>
    <row r="723" spans="7:10" x14ac:dyDescent="0.2">
      <c r="G723" s="54"/>
      <c r="J723" s="54"/>
    </row>
    <row r="724" spans="7:10" x14ac:dyDescent="0.2">
      <c r="G724" s="54"/>
      <c r="J724" s="54"/>
    </row>
    <row r="725" spans="7:10" x14ac:dyDescent="0.2">
      <c r="G725" s="54"/>
      <c r="J725" s="54"/>
    </row>
    <row r="726" spans="7:10" x14ac:dyDescent="0.2">
      <c r="G726" s="54"/>
      <c r="J726" s="54"/>
    </row>
    <row r="727" spans="7:10" x14ac:dyDescent="0.2">
      <c r="G727" s="54"/>
      <c r="J727" s="54"/>
    </row>
    <row r="728" spans="7:10" x14ac:dyDescent="0.2">
      <c r="G728" s="54"/>
      <c r="J728" s="54"/>
    </row>
    <row r="729" spans="7:10" x14ac:dyDescent="0.2">
      <c r="G729" s="54"/>
      <c r="J729" s="54"/>
    </row>
    <row r="730" spans="7:10" x14ac:dyDescent="0.2">
      <c r="G730" s="54"/>
      <c r="J730" s="54"/>
    </row>
    <row r="731" spans="7:10" x14ac:dyDescent="0.2">
      <c r="G731" s="54"/>
      <c r="J731" s="54"/>
    </row>
    <row r="732" spans="7:10" x14ac:dyDescent="0.2">
      <c r="G732" s="54"/>
      <c r="J732" s="54"/>
    </row>
    <row r="733" spans="7:10" x14ac:dyDescent="0.2">
      <c r="G733" s="54"/>
      <c r="J733" s="54"/>
    </row>
    <row r="734" spans="7:10" x14ac:dyDescent="0.2">
      <c r="G734" s="54"/>
      <c r="J734" s="54"/>
    </row>
    <row r="735" spans="7:10" x14ac:dyDescent="0.2">
      <c r="G735" s="54"/>
      <c r="J735" s="54"/>
    </row>
    <row r="736" spans="7:10" x14ac:dyDescent="0.2">
      <c r="G736" s="54"/>
      <c r="J736" s="54"/>
    </row>
    <row r="737" spans="7:10" x14ac:dyDescent="0.2">
      <c r="G737" s="54"/>
      <c r="J737" s="54"/>
    </row>
    <row r="738" spans="7:10" x14ac:dyDescent="0.2">
      <c r="G738" s="54"/>
      <c r="J738" s="54"/>
    </row>
    <row r="739" spans="7:10" x14ac:dyDescent="0.2">
      <c r="G739" s="54"/>
      <c r="J739" s="54"/>
    </row>
    <row r="740" spans="7:10" x14ac:dyDescent="0.2">
      <c r="G740" s="54"/>
      <c r="J740" s="54"/>
    </row>
    <row r="741" spans="7:10" x14ac:dyDescent="0.2">
      <c r="G741" s="54"/>
      <c r="J741" s="54"/>
    </row>
    <row r="742" spans="7:10" x14ac:dyDescent="0.2">
      <c r="G742" s="54"/>
      <c r="J742" s="54"/>
    </row>
    <row r="743" spans="7:10" x14ac:dyDescent="0.2">
      <c r="G743" s="54"/>
      <c r="J743" s="54"/>
    </row>
    <row r="744" spans="7:10" x14ac:dyDescent="0.2">
      <c r="G744" s="54"/>
      <c r="J744" s="54"/>
    </row>
    <row r="745" spans="7:10" x14ac:dyDescent="0.2">
      <c r="G745" s="54"/>
      <c r="J745" s="54"/>
    </row>
    <row r="746" spans="7:10" x14ac:dyDescent="0.2">
      <c r="G746" s="54"/>
      <c r="J746" s="54"/>
    </row>
    <row r="747" spans="7:10" x14ac:dyDescent="0.2">
      <c r="G747" s="54"/>
      <c r="J747" s="54"/>
    </row>
    <row r="748" spans="7:10" x14ac:dyDescent="0.2">
      <c r="G748" s="54"/>
      <c r="J748" s="54"/>
    </row>
    <row r="749" spans="7:10" x14ac:dyDescent="0.2">
      <c r="G749" s="54"/>
      <c r="J749" s="54"/>
    </row>
    <row r="750" spans="7:10" x14ac:dyDescent="0.2">
      <c r="G750" s="54"/>
      <c r="J750" s="54"/>
    </row>
    <row r="751" spans="7:10" x14ac:dyDescent="0.2">
      <c r="G751" s="54"/>
      <c r="J751" s="54"/>
    </row>
    <row r="752" spans="7:10" x14ac:dyDescent="0.2">
      <c r="G752" s="54"/>
      <c r="J752" s="54"/>
    </row>
    <row r="753" spans="7:10" x14ac:dyDescent="0.2">
      <c r="G753" s="54"/>
      <c r="J753" s="54"/>
    </row>
    <row r="754" spans="7:10" x14ac:dyDescent="0.2">
      <c r="G754" s="54"/>
      <c r="J754" s="54"/>
    </row>
    <row r="755" spans="7:10" x14ac:dyDescent="0.2">
      <c r="G755" s="54"/>
      <c r="J755" s="54"/>
    </row>
    <row r="756" spans="7:10" x14ac:dyDescent="0.2">
      <c r="G756" s="54"/>
      <c r="J756" s="54"/>
    </row>
    <row r="757" spans="7:10" x14ac:dyDescent="0.2">
      <c r="G757" s="54"/>
      <c r="J757" s="54"/>
    </row>
    <row r="758" spans="7:10" x14ac:dyDescent="0.2">
      <c r="G758" s="54"/>
      <c r="J758" s="54"/>
    </row>
    <row r="759" spans="7:10" x14ac:dyDescent="0.2">
      <c r="G759" s="54"/>
      <c r="J759" s="54"/>
    </row>
    <row r="760" spans="7:10" x14ac:dyDescent="0.2">
      <c r="G760" s="54"/>
      <c r="J760" s="54"/>
    </row>
    <row r="761" spans="7:10" x14ac:dyDescent="0.2">
      <c r="G761" s="54"/>
      <c r="J761" s="54"/>
    </row>
    <row r="762" spans="7:10" x14ac:dyDescent="0.2">
      <c r="G762" s="54"/>
      <c r="J762" s="54"/>
    </row>
    <row r="763" spans="7:10" x14ac:dyDescent="0.2">
      <c r="G763" s="54"/>
      <c r="J763" s="54"/>
    </row>
    <row r="764" spans="7:10" x14ac:dyDescent="0.2">
      <c r="G764" s="54"/>
      <c r="J764" s="54"/>
    </row>
    <row r="765" spans="7:10" x14ac:dyDescent="0.2">
      <c r="G765" s="54"/>
      <c r="J765" s="54"/>
    </row>
    <row r="766" spans="7:10" x14ac:dyDescent="0.2">
      <c r="G766" s="54"/>
      <c r="J766" s="54"/>
    </row>
    <row r="767" spans="7:10" x14ac:dyDescent="0.2">
      <c r="G767" s="54"/>
      <c r="J767" s="54"/>
    </row>
    <row r="768" spans="7:10" x14ac:dyDescent="0.2">
      <c r="G768" s="54"/>
      <c r="J768" s="54"/>
    </row>
    <row r="769" spans="7:10" x14ac:dyDescent="0.2">
      <c r="G769" s="54"/>
      <c r="J769" s="54"/>
    </row>
    <row r="770" spans="7:10" x14ac:dyDescent="0.2">
      <c r="G770" s="54"/>
      <c r="J770" s="54"/>
    </row>
    <row r="771" spans="7:10" x14ac:dyDescent="0.2">
      <c r="G771" s="54"/>
      <c r="J771" s="54"/>
    </row>
    <row r="772" spans="7:10" x14ac:dyDescent="0.2">
      <c r="G772" s="54"/>
      <c r="J772" s="54"/>
    </row>
    <row r="773" spans="7:10" x14ac:dyDescent="0.2">
      <c r="G773" s="54"/>
      <c r="J773" s="54"/>
    </row>
    <row r="774" spans="7:10" x14ac:dyDescent="0.2">
      <c r="G774" s="54"/>
      <c r="J774" s="54"/>
    </row>
    <row r="775" spans="7:10" x14ac:dyDescent="0.2">
      <c r="G775" s="54"/>
      <c r="J775" s="54"/>
    </row>
    <row r="776" spans="7:10" x14ac:dyDescent="0.2">
      <c r="G776" s="54"/>
      <c r="J776" s="54"/>
    </row>
    <row r="777" spans="7:10" x14ac:dyDescent="0.2">
      <c r="G777" s="54"/>
      <c r="J777" s="54"/>
    </row>
    <row r="778" spans="7:10" x14ac:dyDescent="0.2">
      <c r="G778" s="54"/>
      <c r="J778" s="54"/>
    </row>
    <row r="779" spans="7:10" x14ac:dyDescent="0.2">
      <c r="G779" s="54"/>
      <c r="J779" s="54"/>
    </row>
    <row r="780" spans="7:10" x14ac:dyDescent="0.2">
      <c r="G780" s="54"/>
      <c r="J780" s="54"/>
    </row>
    <row r="781" spans="7:10" x14ac:dyDescent="0.2">
      <c r="G781" s="54"/>
      <c r="J781" s="54"/>
    </row>
    <row r="782" spans="7:10" x14ac:dyDescent="0.2">
      <c r="G782" s="54"/>
      <c r="J782" s="54"/>
    </row>
    <row r="783" spans="7:10" x14ac:dyDescent="0.2">
      <c r="G783" s="54"/>
      <c r="J783" s="54"/>
    </row>
    <row r="784" spans="7:10" x14ac:dyDescent="0.2">
      <c r="G784" s="54"/>
      <c r="J784" s="54"/>
    </row>
    <row r="785" spans="7:10" x14ac:dyDescent="0.2">
      <c r="G785" s="54"/>
      <c r="J785" s="54"/>
    </row>
    <row r="786" spans="7:10" x14ac:dyDescent="0.2">
      <c r="G786" s="54"/>
      <c r="J786" s="54"/>
    </row>
    <row r="787" spans="7:10" x14ac:dyDescent="0.2">
      <c r="G787" s="54"/>
      <c r="J787" s="54"/>
    </row>
    <row r="788" spans="7:10" x14ac:dyDescent="0.2">
      <c r="G788" s="54"/>
      <c r="J788" s="54"/>
    </row>
    <row r="789" spans="7:10" x14ac:dyDescent="0.2">
      <c r="G789" s="54"/>
      <c r="J789" s="54"/>
    </row>
    <row r="790" spans="7:10" x14ac:dyDescent="0.2">
      <c r="G790" s="54"/>
      <c r="J790" s="54"/>
    </row>
    <row r="791" spans="7:10" x14ac:dyDescent="0.2">
      <c r="G791" s="54"/>
      <c r="J791" s="54"/>
    </row>
    <row r="792" spans="7:10" x14ac:dyDescent="0.2">
      <c r="G792" s="54"/>
      <c r="J792" s="54"/>
    </row>
    <row r="793" spans="7:10" x14ac:dyDescent="0.2">
      <c r="G793" s="54"/>
      <c r="J793" s="54"/>
    </row>
    <row r="794" spans="7:10" x14ac:dyDescent="0.2">
      <c r="G794" s="54"/>
      <c r="J794" s="54"/>
    </row>
    <row r="795" spans="7:10" x14ac:dyDescent="0.2">
      <c r="G795" s="54"/>
      <c r="J795" s="54"/>
    </row>
    <row r="796" spans="7:10" x14ac:dyDescent="0.2">
      <c r="G796" s="54"/>
      <c r="J796" s="54"/>
    </row>
    <row r="797" spans="7:10" x14ac:dyDescent="0.2">
      <c r="G797" s="54"/>
      <c r="J797" s="54"/>
    </row>
    <row r="798" spans="7:10" x14ac:dyDescent="0.2">
      <c r="G798" s="54"/>
      <c r="J798" s="54"/>
    </row>
    <row r="799" spans="7:10" x14ac:dyDescent="0.2">
      <c r="G799" s="54"/>
      <c r="J799" s="54"/>
    </row>
    <row r="800" spans="7:10" x14ac:dyDescent="0.2">
      <c r="G800" s="54"/>
      <c r="J800" s="54"/>
    </row>
    <row r="801" spans="7:10" x14ac:dyDescent="0.2">
      <c r="G801" s="54"/>
      <c r="J801" s="54"/>
    </row>
    <row r="802" spans="7:10" x14ac:dyDescent="0.2">
      <c r="G802" s="54"/>
      <c r="J802" s="54"/>
    </row>
    <row r="803" spans="7:10" x14ac:dyDescent="0.2">
      <c r="G803" s="54"/>
      <c r="J803" s="54"/>
    </row>
    <row r="804" spans="7:10" x14ac:dyDescent="0.2">
      <c r="G804" s="54"/>
      <c r="J804" s="54"/>
    </row>
    <row r="805" spans="7:10" x14ac:dyDescent="0.2">
      <c r="G805" s="54"/>
      <c r="J805" s="54"/>
    </row>
    <row r="806" spans="7:10" x14ac:dyDescent="0.2">
      <c r="G806" s="54"/>
      <c r="J806" s="54"/>
    </row>
    <row r="807" spans="7:10" x14ac:dyDescent="0.2">
      <c r="G807" s="54"/>
      <c r="J807" s="54"/>
    </row>
    <row r="808" spans="7:10" x14ac:dyDescent="0.2">
      <c r="G808" s="54"/>
      <c r="J808" s="54"/>
    </row>
    <row r="809" spans="7:10" x14ac:dyDescent="0.2">
      <c r="G809" s="54"/>
      <c r="J809" s="54"/>
    </row>
    <row r="810" spans="7:10" x14ac:dyDescent="0.2">
      <c r="G810" s="54"/>
      <c r="J810" s="54"/>
    </row>
    <row r="811" spans="7:10" x14ac:dyDescent="0.2">
      <c r="G811" s="54"/>
      <c r="J811" s="54"/>
    </row>
    <row r="812" spans="7:10" x14ac:dyDescent="0.2">
      <c r="G812" s="54"/>
      <c r="J812" s="54"/>
    </row>
    <row r="813" spans="7:10" x14ac:dyDescent="0.2">
      <c r="G813" s="54"/>
      <c r="J813" s="54"/>
    </row>
    <row r="814" spans="7:10" x14ac:dyDescent="0.2">
      <c r="G814" s="54"/>
      <c r="J814" s="54"/>
    </row>
    <row r="815" spans="7:10" x14ac:dyDescent="0.2">
      <c r="G815" s="54"/>
      <c r="J815" s="54"/>
    </row>
    <row r="816" spans="7:10" x14ac:dyDescent="0.2">
      <c r="G816" s="54"/>
      <c r="J816" s="54"/>
    </row>
    <row r="817" spans="7:10" x14ac:dyDescent="0.2">
      <c r="G817" s="54"/>
      <c r="J817" s="54"/>
    </row>
    <row r="818" spans="7:10" x14ac:dyDescent="0.2">
      <c r="G818" s="54"/>
      <c r="J818" s="54"/>
    </row>
    <row r="819" spans="7:10" x14ac:dyDescent="0.2">
      <c r="G819" s="54"/>
      <c r="J819" s="54"/>
    </row>
    <row r="820" spans="7:10" x14ac:dyDescent="0.2">
      <c r="G820" s="54"/>
      <c r="J820" s="54"/>
    </row>
    <row r="821" spans="7:10" x14ac:dyDescent="0.2">
      <c r="G821" s="54"/>
      <c r="J821" s="54"/>
    </row>
    <row r="822" spans="7:10" x14ac:dyDescent="0.2">
      <c r="G822" s="54"/>
      <c r="J822" s="54"/>
    </row>
    <row r="823" spans="7:10" x14ac:dyDescent="0.2">
      <c r="G823" s="54"/>
      <c r="J823" s="54"/>
    </row>
    <row r="824" spans="7:10" x14ac:dyDescent="0.2">
      <c r="G824" s="54"/>
      <c r="J824" s="54"/>
    </row>
    <row r="825" spans="7:10" x14ac:dyDescent="0.2">
      <c r="G825" s="54"/>
      <c r="J825" s="54"/>
    </row>
    <row r="826" spans="7:10" x14ac:dyDescent="0.2">
      <c r="G826" s="54"/>
      <c r="J826" s="54"/>
    </row>
    <row r="827" spans="7:10" x14ac:dyDescent="0.2">
      <c r="G827" s="54"/>
      <c r="J827" s="54"/>
    </row>
    <row r="828" spans="7:10" x14ac:dyDescent="0.2">
      <c r="G828" s="54"/>
      <c r="J828" s="54"/>
    </row>
    <row r="829" spans="7:10" x14ac:dyDescent="0.2">
      <c r="G829" s="54"/>
      <c r="J829" s="54"/>
    </row>
    <row r="830" spans="7:10" x14ac:dyDescent="0.2">
      <c r="G830" s="54"/>
      <c r="J830" s="54"/>
    </row>
    <row r="831" spans="7:10" x14ac:dyDescent="0.2">
      <c r="G831" s="54"/>
      <c r="J831" s="54"/>
    </row>
    <row r="832" spans="7:10" x14ac:dyDescent="0.2">
      <c r="G832" s="54"/>
      <c r="J832" s="54"/>
    </row>
    <row r="833" spans="7:10" x14ac:dyDescent="0.2">
      <c r="G833" s="54"/>
      <c r="J833" s="54"/>
    </row>
    <row r="834" spans="7:10" x14ac:dyDescent="0.2">
      <c r="G834" s="54"/>
      <c r="J834" s="54"/>
    </row>
    <row r="835" spans="7:10" x14ac:dyDescent="0.2">
      <c r="G835" s="54"/>
      <c r="J835" s="54"/>
    </row>
    <row r="836" spans="7:10" x14ac:dyDescent="0.2">
      <c r="G836" s="54"/>
      <c r="J836" s="54"/>
    </row>
    <row r="837" spans="7:10" x14ac:dyDescent="0.2">
      <c r="G837" s="54"/>
      <c r="J837" s="54"/>
    </row>
    <row r="838" spans="7:10" x14ac:dyDescent="0.2">
      <c r="G838" s="54"/>
      <c r="J838" s="54"/>
    </row>
    <row r="839" spans="7:10" x14ac:dyDescent="0.2">
      <c r="G839" s="54"/>
      <c r="J839" s="54"/>
    </row>
    <row r="840" spans="7:10" x14ac:dyDescent="0.2">
      <c r="G840" s="54"/>
      <c r="J840" s="54"/>
    </row>
    <row r="841" spans="7:10" x14ac:dyDescent="0.2">
      <c r="G841" s="54"/>
      <c r="J841" s="54"/>
    </row>
    <row r="842" spans="7:10" x14ac:dyDescent="0.2">
      <c r="G842" s="54"/>
      <c r="J842" s="54"/>
    </row>
    <row r="843" spans="7:10" x14ac:dyDescent="0.2">
      <c r="G843" s="54"/>
      <c r="J843" s="54"/>
    </row>
    <row r="844" spans="7:10" x14ac:dyDescent="0.2">
      <c r="G844" s="54"/>
      <c r="J844" s="54"/>
    </row>
    <row r="845" spans="7:10" x14ac:dyDescent="0.2">
      <c r="G845" s="54"/>
      <c r="J845" s="54"/>
    </row>
    <row r="846" spans="7:10" x14ac:dyDescent="0.2">
      <c r="G846" s="54"/>
      <c r="J846" s="54"/>
    </row>
    <row r="847" spans="7:10" x14ac:dyDescent="0.2">
      <c r="G847" s="54"/>
      <c r="J847" s="54"/>
    </row>
    <row r="848" spans="7:10" x14ac:dyDescent="0.2">
      <c r="G848" s="54"/>
      <c r="J848" s="54"/>
    </row>
    <row r="849" spans="7:10" x14ac:dyDescent="0.2">
      <c r="G849" s="54"/>
      <c r="J849" s="54"/>
    </row>
    <row r="850" spans="7:10" x14ac:dyDescent="0.2">
      <c r="G850" s="54"/>
      <c r="J850" s="54"/>
    </row>
    <row r="851" spans="7:10" x14ac:dyDescent="0.2">
      <c r="G851" s="54"/>
      <c r="J851" s="54"/>
    </row>
    <row r="852" spans="7:10" x14ac:dyDescent="0.2">
      <c r="G852" s="54"/>
      <c r="J852" s="54"/>
    </row>
    <row r="853" spans="7:10" x14ac:dyDescent="0.2">
      <c r="G853" s="54"/>
      <c r="J853" s="54"/>
    </row>
    <row r="854" spans="7:10" x14ac:dyDescent="0.2">
      <c r="G854" s="54"/>
      <c r="J854" s="54"/>
    </row>
    <row r="855" spans="7:10" x14ac:dyDescent="0.2">
      <c r="G855" s="54"/>
      <c r="J855" s="54"/>
    </row>
    <row r="856" spans="7:10" x14ac:dyDescent="0.2">
      <c r="G856" s="54"/>
      <c r="J856" s="54"/>
    </row>
    <row r="857" spans="7:10" x14ac:dyDescent="0.2">
      <c r="G857" s="54"/>
      <c r="J857" s="54"/>
    </row>
    <row r="858" spans="7:10" x14ac:dyDescent="0.2">
      <c r="G858" s="54"/>
      <c r="J858" s="54"/>
    </row>
    <row r="859" spans="7:10" x14ac:dyDescent="0.2">
      <c r="G859" s="54"/>
      <c r="J859" s="54"/>
    </row>
    <row r="860" spans="7:10" x14ac:dyDescent="0.2">
      <c r="G860" s="54"/>
      <c r="J860" s="54"/>
    </row>
    <row r="861" spans="7:10" x14ac:dyDescent="0.2">
      <c r="G861" s="54"/>
      <c r="J861" s="54"/>
    </row>
    <row r="862" spans="7:10" x14ac:dyDescent="0.2">
      <c r="G862" s="54"/>
      <c r="J862" s="54"/>
    </row>
    <row r="863" spans="7:10" x14ac:dyDescent="0.2">
      <c r="G863" s="54"/>
      <c r="J863" s="54"/>
    </row>
    <row r="864" spans="7:10" x14ac:dyDescent="0.2">
      <c r="G864" s="54"/>
      <c r="J864" s="54"/>
    </row>
    <row r="865" spans="7:10" x14ac:dyDescent="0.2">
      <c r="G865" s="54"/>
      <c r="J865" s="54"/>
    </row>
    <row r="866" spans="7:10" x14ac:dyDescent="0.2">
      <c r="G866" s="54"/>
      <c r="J866" s="54"/>
    </row>
    <row r="867" spans="7:10" x14ac:dyDescent="0.2">
      <c r="G867" s="54"/>
      <c r="J867" s="54"/>
    </row>
    <row r="868" spans="7:10" x14ac:dyDescent="0.2">
      <c r="G868" s="54"/>
      <c r="J868" s="54"/>
    </row>
    <row r="869" spans="7:10" x14ac:dyDescent="0.2">
      <c r="G869" s="54"/>
      <c r="J869" s="54"/>
    </row>
    <row r="870" spans="7:10" x14ac:dyDescent="0.2">
      <c r="G870" s="54"/>
      <c r="J870" s="54"/>
    </row>
    <row r="871" spans="7:10" x14ac:dyDescent="0.2">
      <c r="G871" s="54"/>
      <c r="J871" s="54"/>
    </row>
    <row r="872" spans="7:10" x14ac:dyDescent="0.2">
      <c r="G872" s="54"/>
      <c r="J872" s="54"/>
    </row>
    <row r="873" spans="7:10" x14ac:dyDescent="0.2">
      <c r="G873" s="54"/>
      <c r="J873" s="54"/>
    </row>
    <row r="874" spans="7:10" x14ac:dyDescent="0.2">
      <c r="G874" s="54"/>
      <c r="J874" s="54"/>
    </row>
    <row r="875" spans="7:10" x14ac:dyDescent="0.2">
      <c r="G875" s="54"/>
      <c r="J875" s="54"/>
    </row>
    <row r="876" spans="7:10" x14ac:dyDescent="0.2">
      <c r="G876" s="54"/>
      <c r="J876" s="54"/>
    </row>
    <row r="877" spans="7:10" x14ac:dyDescent="0.2">
      <c r="G877" s="54"/>
      <c r="J877" s="54"/>
    </row>
    <row r="878" spans="7:10" x14ac:dyDescent="0.2">
      <c r="G878" s="54"/>
      <c r="J878" s="54"/>
    </row>
    <row r="879" spans="7:10" x14ac:dyDescent="0.2">
      <c r="G879" s="54"/>
      <c r="J879" s="54"/>
    </row>
    <row r="880" spans="7:10" x14ac:dyDescent="0.2">
      <c r="G880" s="54"/>
      <c r="J880" s="54"/>
    </row>
    <row r="881" spans="7:10" x14ac:dyDescent="0.2">
      <c r="G881" s="54"/>
      <c r="J881" s="54"/>
    </row>
    <row r="882" spans="7:10" x14ac:dyDescent="0.2">
      <c r="G882" s="54"/>
      <c r="J882" s="54"/>
    </row>
    <row r="883" spans="7:10" x14ac:dyDescent="0.2">
      <c r="G883" s="54"/>
      <c r="J883" s="54"/>
    </row>
    <row r="884" spans="7:10" x14ac:dyDescent="0.2">
      <c r="G884" s="54"/>
      <c r="J884" s="54"/>
    </row>
    <row r="885" spans="7:10" x14ac:dyDescent="0.2">
      <c r="G885" s="54"/>
      <c r="J885" s="54"/>
    </row>
    <row r="886" spans="7:10" x14ac:dyDescent="0.2">
      <c r="G886" s="54"/>
      <c r="J886" s="54"/>
    </row>
    <row r="887" spans="7:10" x14ac:dyDescent="0.2">
      <c r="G887" s="54"/>
      <c r="J887" s="54"/>
    </row>
    <row r="888" spans="7:10" x14ac:dyDescent="0.2">
      <c r="G888" s="54"/>
      <c r="J888" s="54"/>
    </row>
    <row r="889" spans="7:10" x14ac:dyDescent="0.2">
      <c r="G889" s="54"/>
      <c r="J889" s="54"/>
    </row>
    <row r="890" spans="7:10" x14ac:dyDescent="0.2">
      <c r="G890" s="54"/>
      <c r="J890" s="54"/>
    </row>
    <row r="891" spans="7:10" x14ac:dyDescent="0.2">
      <c r="G891" s="54"/>
      <c r="J891" s="54"/>
    </row>
    <row r="892" spans="7:10" x14ac:dyDescent="0.2">
      <c r="G892" s="54"/>
      <c r="J892" s="54"/>
    </row>
    <row r="893" spans="7:10" x14ac:dyDescent="0.2">
      <c r="G893" s="54"/>
      <c r="J893" s="54"/>
    </row>
    <row r="894" spans="7:10" x14ac:dyDescent="0.2">
      <c r="G894" s="54"/>
      <c r="J894" s="54"/>
    </row>
    <row r="895" spans="7:10" x14ac:dyDescent="0.2">
      <c r="G895" s="54"/>
      <c r="J895" s="54"/>
    </row>
    <row r="896" spans="7:10" x14ac:dyDescent="0.2">
      <c r="G896" s="54"/>
      <c r="J896" s="54"/>
    </row>
    <row r="897" spans="7:10" x14ac:dyDescent="0.2">
      <c r="G897" s="54"/>
      <c r="J897" s="54"/>
    </row>
    <row r="898" spans="7:10" x14ac:dyDescent="0.2">
      <c r="G898" s="54"/>
      <c r="J898" s="54"/>
    </row>
    <row r="899" spans="7:10" x14ac:dyDescent="0.2">
      <c r="G899" s="54"/>
      <c r="J899" s="54"/>
    </row>
    <row r="900" spans="7:10" x14ac:dyDescent="0.2">
      <c r="G900" s="54"/>
      <c r="J900" s="54"/>
    </row>
    <row r="901" spans="7:10" x14ac:dyDescent="0.2">
      <c r="G901" s="54"/>
      <c r="J901" s="54"/>
    </row>
    <row r="902" spans="7:10" x14ac:dyDescent="0.2">
      <c r="G902" s="54"/>
      <c r="J902" s="54"/>
    </row>
    <row r="903" spans="7:10" x14ac:dyDescent="0.2">
      <c r="G903" s="54"/>
      <c r="J903" s="54"/>
    </row>
    <row r="904" spans="7:10" x14ac:dyDescent="0.2">
      <c r="G904" s="54"/>
      <c r="J904" s="54"/>
    </row>
    <row r="905" spans="7:10" x14ac:dyDescent="0.2">
      <c r="G905" s="54"/>
      <c r="J905" s="54"/>
    </row>
    <row r="906" spans="7:10" x14ac:dyDescent="0.2">
      <c r="G906" s="54"/>
      <c r="J906" s="54"/>
    </row>
    <row r="907" spans="7:10" x14ac:dyDescent="0.2">
      <c r="G907" s="54"/>
      <c r="J907" s="54"/>
    </row>
    <row r="908" spans="7:10" x14ac:dyDescent="0.2">
      <c r="G908" s="54"/>
      <c r="J908" s="54"/>
    </row>
    <row r="909" spans="7:10" x14ac:dyDescent="0.2">
      <c r="G909" s="54"/>
      <c r="J909" s="54"/>
    </row>
    <row r="910" spans="7:10" x14ac:dyDescent="0.2">
      <c r="G910" s="54"/>
      <c r="J910" s="54"/>
    </row>
    <row r="911" spans="7:10" x14ac:dyDescent="0.2">
      <c r="G911" s="54"/>
      <c r="J911" s="54"/>
    </row>
    <row r="912" spans="7:10" x14ac:dyDescent="0.2">
      <c r="G912" s="54"/>
      <c r="J912" s="54"/>
    </row>
    <row r="913" spans="7:10" x14ac:dyDescent="0.2">
      <c r="G913" s="54"/>
      <c r="J913" s="54"/>
    </row>
    <row r="914" spans="7:10" x14ac:dyDescent="0.2">
      <c r="G914" s="54"/>
      <c r="J914" s="54"/>
    </row>
    <row r="915" spans="7:10" x14ac:dyDescent="0.2">
      <c r="G915" s="54"/>
      <c r="J915" s="54"/>
    </row>
    <row r="916" spans="7:10" x14ac:dyDescent="0.2">
      <c r="G916" s="54"/>
      <c r="J916" s="54"/>
    </row>
    <row r="917" spans="7:10" x14ac:dyDescent="0.2">
      <c r="G917" s="54"/>
      <c r="J917" s="54"/>
    </row>
    <row r="918" spans="7:10" x14ac:dyDescent="0.2">
      <c r="G918" s="54"/>
      <c r="J918" s="54"/>
    </row>
    <row r="919" spans="7:10" x14ac:dyDescent="0.2">
      <c r="G919" s="54"/>
      <c r="J919" s="54"/>
    </row>
    <row r="920" spans="7:10" x14ac:dyDescent="0.2">
      <c r="G920" s="54"/>
      <c r="J920" s="54"/>
    </row>
    <row r="921" spans="7:10" x14ac:dyDescent="0.2">
      <c r="G921" s="54"/>
      <c r="J921" s="54"/>
    </row>
    <row r="922" spans="7:10" x14ac:dyDescent="0.2">
      <c r="G922" s="54"/>
      <c r="J922" s="54"/>
    </row>
    <row r="923" spans="7:10" x14ac:dyDescent="0.2">
      <c r="G923" s="54"/>
      <c r="J923" s="54"/>
    </row>
    <row r="924" spans="7:10" x14ac:dyDescent="0.2">
      <c r="G924" s="54"/>
      <c r="J924" s="54"/>
    </row>
    <row r="925" spans="7:10" x14ac:dyDescent="0.2">
      <c r="G925" s="54"/>
      <c r="J925" s="54"/>
    </row>
    <row r="926" spans="7:10" x14ac:dyDescent="0.2">
      <c r="G926" s="54"/>
      <c r="J926" s="54"/>
    </row>
    <row r="927" spans="7:10" x14ac:dyDescent="0.2">
      <c r="G927" s="54"/>
      <c r="J927" s="54"/>
    </row>
    <row r="928" spans="7:10" x14ac:dyDescent="0.2">
      <c r="G928" s="54"/>
      <c r="J928" s="54"/>
    </row>
    <row r="929" spans="7:10" x14ac:dyDescent="0.2">
      <c r="G929" s="54"/>
      <c r="J929" s="54"/>
    </row>
    <row r="930" spans="7:10" x14ac:dyDescent="0.2">
      <c r="G930" s="54"/>
      <c r="J930" s="54"/>
    </row>
    <row r="931" spans="7:10" x14ac:dyDescent="0.2">
      <c r="G931" s="54"/>
      <c r="J931" s="54"/>
    </row>
    <row r="932" spans="7:10" x14ac:dyDescent="0.2">
      <c r="G932" s="54"/>
      <c r="J932" s="54"/>
    </row>
    <row r="933" spans="7:10" x14ac:dyDescent="0.2">
      <c r="G933" s="54"/>
      <c r="J933" s="54"/>
    </row>
    <row r="934" spans="7:10" x14ac:dyDescent="0.2">
      <c r="G934" s="54"/>
      <c r="J934" s="54"/>
    </row>
    <row r="935" spans="7:10" x14ac:dyDescent="0.2">
      <c r="G935" s="54"/>
      <c r="J935" s="54"/>
    </row>
    <row r="936" spans="7:10" x14ac:dyDescent="0.2">
      <c r="G936" s="54"/>
      <c r="J936" s="54"/>
    </row>
    <row r="937" spans="7:10" x14ac:dyDescent="0.2">
      <c r="G937" s="54"/>
      <c r="J937" s="54"/>
    </row>
    <row r="938" spans="7:10" x14ac:dyDescent="0.2">
      <c r="G938" s="54"/>
      <c r="J938" s="54"/>
    </row>
    <row r="939" spans="7:10" x14ac:dyDescent="0.2">
      <c r="G939" s="54"/>
      <c r="J939" s="54"/>
    </row>
    <row r="940" spans="7:10" x14ac:dyDescent="0.2">
      <c r="G940" s="54"/>
      <c r="J940" s="54"/>
    </row>
    <row r="941" spans="7:10" x14ac:dyDescent="0.2">
      <c r="G941" s="54"/>
      <c r="J941" s="54"/>
    </row>
    <row r="942" spans="7:10" x14ac:dyDescent="0.2">
      <c r="G942" s="54"/>
      <c r="J942" s="54"/>
    </row>
    <row r="943" spans="7:10" x14ac:dyDescent="0.2">
      <c r="G943" s="54"/>
      <c r="J943" s="54"/>
    </row>
    <row r="944" spans="7:10" x14ac:dyDescent="0.2">
      <c r="G944" s="54"/>
      <c r="J944" s="54"/>
    </row>
    <row r="945" spans="7:10" x14ac:dyDescent="0.2">
      <c r="G945" s="54"/>
      <c r="J945" s="54"/>
    </row>
    <row r="946" spans="7:10" x14ac:dyDescent="0.2">
      <c r="G946" s="54"/>
      <c r="J946" s="54"/>
    </row>
    <row r="947" spans="7:10" x14ac:dyDescent="0.2">
      <c r="G947" s="54"/>
      <c r="J947" s="54"/>
    </row>
    <row r="948" spans="7:10" x14ac:dyDescent="0.2">
      <c r="G948" s="54"/>
      <c r="J948" s="54"/>
    </row>
    <row r="949" spans="7:10" x14ac:dyDescent="0.2">
      <c r="G949" s="54"/>
      <c r="J949" s="54"/>
    </row>
    <row r="950" spans="7:10" x14ac:dyDescent="0.2">
      <c r="G950" s="54"/>
      <c r="J950" s="54"/>
    </row>
    <row r="951" spans="7:10" x14ac:dyDescent="0.2">
      <c r="G951" s="54"/>
      <c r="J951" s="54"/>
    </row>
    <row r="952" spans="7:10" x14ac:dyDescent="0.2">
      <c r="G952" s="54"/>
      <c r="J952" s="54"/>
    </row>
    <row r="953" spans="7:10" x14ac:dyDescent="0.2">
      <c r="G953" s="54"/>
      <c r="J953" s="54"/>
    </row>
    <row r="954" spans="7:10" x14ac:dyDescent="0.2">
      <c r="G954" s="54"/>
      <c r="J954" s="54"/>
    </row>
    <row r="955" spans="7:10" x14ac:dyDescent="0.2">
      <c r="G955" s="54"/>
      <c r="J955" s="54"/>
    </row>
    <row r="956" spans="7:10" x14ac:dyDescent="0.2">
      <c r="G956" s="54"/>
      <c r="J956" s="54"/>
    </row>
    <row r="957" spans="7:10" x14ac:dyDescent="0.2">
      <c r="G957" s="54"/>
      <c r="J957" s="54"/>
    </row>
    <row r="958" spans="7:10" x14ac:dyDescent="0.2">
      <c r="G958" s="54"/>
      <c r="J958" s="54"/>
    </row>
    <row r="959" spans="7:10" x14ac:dyDescent="0.2">
      <c r="G959" s="54"/>
      <c r="J959" s="54"/>
    </row>
    <row r="960" spans="7:10" x14ac:dyDescent="0.2">
      <c r="G960" s="54"/>
      <c r="J960" s="54"/>
    </row>
    <row r="961" spans="7:10" x14ac:dyDescent="0.2">
      <c r="G961" s="54"/>
      <c r="J961" s="54"/>
    </row>
    <row r="962" spans="7:10" x14ac:dyDescent="0.2">
      <c r="G962" s="54"/>
      <c r="J962" s="54"/>
    </row>
    <row r="963" spans="7:10" x14ac:dyDescent="0.2">
      <c r="G963" s="54"/>
      <c r="J963" s="54"/>
    </row>
    <row r="964" spans="7:10" x14ac:dyDescent="0.2">
      <c r="G964" s="54"/>
      <c r="J964" s="54"/>
    </row>
    <row r="965" spans="7:10" x14ac:dyDescent="0.2">
      <c r="G965" s="54"/>
      <c r="J965" s="54"/>
    </row>
    <row r="966" spans="7:10" x14ac:dyDescent="0.2">
      <c r="G966" s="54"/>
      <c r="J966" s="54"/>
    </row>
    <row r="967" spans="7:10" x14ac:dyDescent="0.2">
      <c r="G967" s="54"/>
      <c r="J967" s="54"/>
    </row>
    <row r="968" spans="7:10" x14ac:dyDescent="0.2">
      <c r="G968" s="54"/>
      <c r="J968" s="54"/>
    </row>
    <row r="969" spans="7:10" x14ac:dyDescent="0.2">
      <c r="G969" s="54"/>
      <c r="J969" s="54"/>
    </row>
    <row r="970" spans="7:10" x14ac:dyDescent="0.2">
      <c r="G970" s="54"/>
      <c r="J970" s="54"/>
    </row>
    <row r="971" spans="7:10" x14ac:dyDescent="0.2">
      <c r="G971" s="54"/>
      <c r="J971" s="54"/>
    </row>
    <row r="972" spans="7:10" x14ac:dyDescent="0.2">
      <c r="G972" s="54"/>
      <c r="J972" s="54"/>
    </row>
    <row r="973" spans="7:10" x14ac:dyDescent="0.2">
      <c r="G973" s="54"/>
      <c r="J973" s="54"/>
    </row>
    <row r="974" spans="7:10" x14ac:dyDescent="0.2">
      <c r="G974" s="54"/>
      <c r="J974" s="54"/>
    </row>
    <row r="975" spans="7:10" x14ac:dyDescent="0.2">
      <c r="G975" s="54"/>
      <c r="J975" s="54"/>
    </row>
    <row r="976" spans="7:10" x14ac:dyDescent="0.2">
      <c r="G976" s="54"/>
      <c r="J976" s="54"/>
    </row>
    <row r="977" spans="7:10" x14ac:dyDescent="0.2">
      <c r="G977" s="54"/>
      <c r="J977" s="54"/>
    </row>
    <row r="978" spans="7:10" x14ac:dyDescent="0.2">
      <c r="G978" s="54"/>
      <c r="J978" s="54"/>
    </row>
    <row r="979" spans="7:10" x14ac:dyDescent="0.2">
      <c r="G979" s="54"/>
      <c r="J979" s="54"/>
    </row>
    <row r="980" spans="7:10" x14ac:dyDescent="0.2">
      <c r="G980" s="54"/>
      <c r="J980" s="54"/>
    </row>
    <row r="981" spans="7:10" x14ac:dyDescent="0.2">
      <c r="G981" s="54"/>
      <c r="J981" s="54"/>
    </row>
    <row r="982" spans="7:10" x14ac:dyDescent="0.2">
      <c r="G982" s="54"/>
      <c r="J982" s="54"/>
    </row>
    <row r="983" spans="7:10" x14ac:dyDescent="0.2">
      <c r="G983" s="54"/>
      <c r="J983" s="54"/>
    </row>
    <row r="984" spans="7:10" x14ac:dyDescent="0.2">
      <c r="G984" s="54"/>
      <c r="J984" s="54"/>
    </row>
    <row r="985" spans="7:10" x14ac:dyDescent="0.2">
      <c r="G985" s="54"/>
      <c r="J985" s="54"/>
    </row>
    <row r="986" spans="7:10" x14ac:dyDescent="0.2">
      <c r="G986" s="54"/>
      <c r="J986" s="54"/>
    </row>
    <row r="987" spans="7:10" x14ac:dyDescent="0.2">
      <c r="G987" s="54"/>
      <c r="J987" s="54"/>
    </row>
    <row r="988" spans="7:10" x14ac:dyDescent="0.2">
      <c r="G988" s="54"/>
      <c r="J988" s="54"/>
    </row>
    <row r="989" spans="7:10" x14ac:dyDescent="0.2">
      <c r="G989" s="54"/>
      <c r="J989" s="54"/>
    </row>
    <row r="990" spans="7:10" x14ac:dyDescent="0.2">
      <c r="G990" s="54"/>
      <c r="J990" s="54"/>
    </row>
    <row r="991" spans="7:10" x14ac:dyDescent="0.2">
      <c r="G991" s="54"/>
      <c r="J991" s="54"/>
    </row>
    <row r="992" spans="7:10" x14ac:dyDescent="0.2">
      <c r="G992" s="54"/>
      <c r="J992" s="54"/>
    </row>
    <row r="993" spans="7:10" x14ac:dyDescent="0.2">
      <c r="G993" s="54"/>
      <c r="J993" s="54"/>
    </row>
    <row r="994" spans="7:10" x14ac:dyDescent="0.2">
      <c r="G994" s="54"/>
      <c r="J994" s="54"/>
    </row>
    <row r="995" spans="7:10" x14ac:dyDescent="0.2">
      <c r="G995" s="54"/>
      <c r="J995" s="54"/>
    </row>
    <row r="996" spans="7:10" x14ac:dyDescent="0.2">
      <c r="G996" s="54"/>
      <c r="J996" s="54"/>
    </row>
    <row r="997" spans="7:10" x14ac:dyDescent="0.2">
      <c r="G997" s="54"/>
      <c r="J997" s="54"/>
    </row>
    <row r="998" spans="7:10" x14ac:dyDescent="0.2">
      <c r="G998" s="54"/>
      <c r="J998" s="54"/>
    </row>
    <row r="999" spans="7:10" x14ac:dyDescent="0.2">
      <c r="G999" s="54"/>
      <c r="J999" s="54"/>
    </row>
    <row r="1000" spans="7:10" x14ac:dyDescent="0.2">
      <c r="G1000" s="54"/>
      <c r="J1000" s="54"/>
    </row>
    <row r="1001" spans="7:10" x14ac:dyDescent="0.2">
      <c r="G1001" s="54"/>
      <c r="J1001" s="54"/>
    </row>
    <row r="1002" spans="7:10" x14ac:dyDescent="0.2">
      <c r="G1002" s="54"/>
      <c r="J1002" s="54"/>
    </row>
    <row r="1003" spans="7:10" x14ac:dyDescent="0.2">
      <c r="G1003" s="54"/>
      <c r="J1003" s="54"/>
    </row>
    <row r="1004" spans="7:10" x14ac:dyDescent="0.2">
      <c r="G1004" s="54"/>
      <c r="J1004" s="54"/>
    </row>
    <row r="1005" spans="7:10" x14ac:dyDescent="0.2">
      <c r="G1005" s="54"/>
      <c r="J1005" s="54"/>
    </row>
    <row r="1006" spans="7:10" x14ac:dyDescent="0.2">
      <c r="G1006" s="54"/>
      <c r="J1006" s="54"/>
    </row>
    <row r="1007" spans="7:10" x14ac:dyDescent="0.2">
      <c r="G1007" s="54"/>
      <c r="J1007" s="54"/>
    </row>
    <row r="1008" spans="7:10" x14ac:dyDescent="0.2">
      <c r="G1008" s="54"/>
      <c r="J1008" s="54"/>
    </row>
    <row r="1009" spans="7:10" x14ac:dyDescent="0.2">
      <c r="G1009" s="54"/>
      <c r="J1009" s="54"/>
    </row>
    <row r="1010" spans="7:10" x14ac:dyDescent="0.2">
      <c r="G1010" s="54"/>
      <c r="J1010" s="54"/>
    </row>
    <row r="1011" spans="7:10" x14ac:dyDescent="0.2">
      <c r="G1011" s="54"/>
      <c r="J1011" s="54"/>
    </row>
    <row r="1012" spans="7:10" x14ac:dyDescent="0.2">
      <c r="G1012" s="54"/>
      <c r="J1012" s="54"/>
    </row>
    <row r="1013" spans="7:10" x14ac:dyDescent="0.2">
      <c r="G1013" s="54"/>
      <c r="J1013" s="54"/>
    </row>
    <row r="1014" spans="7:10" x14ac:dyDescent="0.2">
      <c r="G1014" s="54"/>
      <c r="J1014" s="54"/>
    </row>
    <row r="1015" spans="7:10" x14ac:dyDescent="0.2">
      <c r="G1015" s="54"/>
      <c r="J1015" s="54"/>
    </row>
    <row r="1016" spans="7:10" x14ac:dyDescent="0.2">
      <c r="G1016" s="54"/>
      <c r="J1016" s="54"/>
    </row>
    <row r="1017" spans="7:10" x14ac:dyDescent="0.2">
      <c r="G1017" s="54"/>
      <c r="J1017" s="54"/>
    </row>
    <row r="1018" spans="7:10" x14ac:dyDescent="0.2">
      <c r="G1018" s="54"/>
      <c r="J1018" s="54"/>
    </row>
    <row r="1019" spans="7:10" x14ac:dyDescent="0.2">
      <c r="G1019" s="54"/>
      <c r="J1019" s="54"/>
    </row>
    <row r="1020" spans="7:10" x14ac:dyDescent="0.2">
      <c r="G1020" s="54"/>
      <c r="J1020" s="54"/>
    </row>
    <row r="1021" spans="7:10" x14ac:dyDescent="0.2">
      <c r="G1021" s="54"/>
      <c r="J1021" s="54"/>
    </row>
    <row r="1022" spans="7:10" x14ac:dyDescent="0.2">
      <c r="G1022" s="54"/>
      <c r="J1022" s="54"/>
    </row>
    <row r="1023" spans="7:10" x14ac:dyDescent="0.2">
      <c r="G1023" s="54"/>
      <c r="J1023" s="54"/>
    </row>
    <row r="1024" spans="7:10" x14ac:dyDescent="0.2">
      <c r="G1024" s="54"/>
      <c r="J1024" s="54"/>
    </row>
    <row r="1025" spans="7:10" x14ac:dyDescent="0.2">
      <c r="G1025" s="54"/>
      <c r="J1025" s="54"/>
    </row>
    <row r="1026" spans="7:10" x14ac:dyDescent="0.2">
      <c r="G1026" s="54"/>
      <c r="J1026" s="54"/>
    </row>
    <row r="1027" spans="7:10" x14ac:dyDescent="0.2">
      <c r="G1027" s="54"/>
      <c r="J1027" s="54"/>
    </row>
    <row r="1028" spans="7:10" x14ac:dyDescent="0.2">
      <c r="G1028" s="54"/>
      <c r="J1028" s="54"/>
    </row>
    <row r="1029" spans="7:10" x14ac:dyDescent="0.2">
      <c r="G1029" s="54"/>
      <c r="J1029" s="54"/>
    </row>
    <row r="1030" spans="7:10" x14ac:dyDescent="0.2">
      <c r="G1030" s="54"/>
      <c r="J1030" s="54"/>
    </row>
    <row r="1031" spans="7:10" x14ac:dyDescent="0.2">
      <c r="G1031" s="54"/>
      <c r="J1031" s="54"/>
    </row>
    <row r="1032" spans="7:10" x14ac:dyDescent="0.2">
      <c r="G1032" s="54"/>
      <c r="J1032" s="54"/>
    </row>
    <row r="1033" spans="7:10" x14ac:dyDescent="0.2">
      <c r="G1033" s="54"/>
      <c r="J1033" s="54"/>
    </row>
    <row r="1034" spans="7:10" x14ac:dyDescent="0.2">
      <c r="G1034" s="54"/>
      <c r="J1034" s="54"/>
    </row>
    <row r="1035" spans="7:10" x14ac:dyDescent="0.2">
      <c r="G1035" s="54"/>
      <c r="J1035" s="54"/>
    </row>
    <row r="1036" spans="7:10" x14ac:dyDescent="0.2">
      <c r="G1036" s="54"/>
      <c r="J1036" s="54"/>
    </row>
    <row r="1037" spans="7:10" x14ac:dyDescent="0.2">
      <c r="G1037" s="54"/>
      <c r="J1037" s="54"/>
    </row>
    <row r="1038" spans="7:10" x14ac:dyDescent="0.2">
      <c r="G1038" s="54"/>
      <c r="J1038" s="54"/>
    </row>
    <row r="1039" spans="7:10" x14ac:dyDescent="0.2">
      <c r="G1039" s="54"/>
      <c r="J1039" s="54"/>
    </row>
    <row r="1040" spans="7:10" x14ac:dyDescent="0.2">
      <c r="G1040" s="54"/>
      <c r="J1040" s="54"/>
    </row>
    <row r="1041" spans="7:10" x14ac:dyDescent="0.2">
      <c r="G1041" s="54"/>
      <c r="J1041" s="54"/>
    </row>
    <row r="1042" spans="7:10" x14ac:dyDescent="0.2">
      <c r="G1042" s="54"/>
      <c r="J1042" s="54"/>
    </row>
    <row r="1043" spans="7:10" x14ac:dyDescent="0.2">
      <c r="G1043" s="54"/>
      <c r="J1043" s="54"/>
    </row>
    <row r="1044" spans="7:10" x14ac:dyDescent="0.2">
      <c r="G1044" s="54"/>
      <c r="J1044" s="54"/>
    </row>
    <row r="1045" spans="7:10" x14ac:dyDescent="0.2">
      <c r="G1045" s="54"/>
      <c r="J1045" s="54"/>
    </row>
    <row r="1046" spans="7:10" x14ac:dyDescent="0.2">
      <c r="G1046" s="54"/>
      <c r="J1046" s="54"/>
    </row>
    <row r="1047" spans="7:10" x14ac:dyDescent="0.2">
      <c r="G1047" s="54"/>
      <c r="J1047" s="54"/>
    </row>
    <row r="1048" spans="7:10" x14ac:dyDescent="0.2">
      <c r="G1048" s="54"/>
      <c r="J1048" s="54"/>
    </row>
    <row r="1049" spans="7:10" x14ac:dyDescent="0.2">
      <c r="G1049" s="54"/>
      <c r="J1049" s="54"/>
    </row>
    <row r="1050" spans="7:10" x14ac:dyDescent="0.2">
      <c r="G1050" s="54"/>
      <c r="J1050" s="54"/>
    </row>
    <row r="1051" spans="7:10" x14ac:dyDescent="0.2">
      <c r="G1051" s="54"/>
      <c r="J1051" s="54"/>
    </row>
    <row r="1052" spans="7:10" x14ac:dyDescent="0.2">
      <c r="G1052" s="54"/>
      <c r="J1052" s="54"/>
    </row>
    <row r="1053" spans="7:10" x14ac:dyDescent="0.2">
      <c r="G1053" s="54"/>
      <c r="J1053" s="54"/>
    </row>
    <row r="1054" spans="7:10" x14ac:dyDescent="0.2">
      <c r="G1054" s="54"/>
      <c r="J1054" s="54"/>
    </row>
    <row r="1055" spans="7:10" x14ac:dyDescent="0.2">
      <c r="G1055" s="54"/>
      <c r="J1055" s="54"/>
    </row>
    <row r="1056" spans="7:10" x14ac:dyDescent="0.2">
      <c r="G1056" s="54"/>
      <c r="J1056" s="54"/>
    </row>
    <row r="1057" spans="7:10" x14ac:dyDescent="0.2">
      <c r="G1057" s="54"/>
      <c r="J1057" s="54"/>
    </row>
    <row r="1058" spans="7:10" x14ac:dyDescent="0.2">
      <c r="G1058" s="54"/>
      <c r="J1058" s="54"/>
    </row>
    <row r="1059" spans="7:10" x14ac:dyDescent="0.2">
      <c r="G1059" s="54"/>
      <c r="J1059" s="54"/>
    </row>
    <row r="1060" spans="7:10" x14ac:dyDescent="0.2">
      <c r="G1060" s="54"/>
      <c r="J1060" s="54"/>
    </row>
    <row r="1061" spans="7:10" x14ac:dyDescent="0.2">
      <c r="G1061" s="54"/>
      <c r="J1061" s="54"/>
    </row>
    <row r="1062" spans="7:10" x14ac:dyDescent="0.2">
      <c r="G1062" s="54"/>
      <c r="J1062" s="54"/>
    </row>
    <row r="1063" spans="7:10" x14ac:dyDescent="0.2">
      <c r="G1063" s="54"/>
      <c r="J1063" s="54"/>
    </row>
    <row r="1064" spans="7:10" x14ac:dyDescent="0.2">
      <c r="G1064" s="54"/>
      <c r="J1064" s="54"/>
    </row>
    <row r="1065" spans="7:10" x14ac:dyDescent="0.2">
      <c r="G1065" s="54"/>
      <c r="J1065" s="54"/>
    </row>
    <row r="1066" spans="7:10" x14ac:dyDescent="0.2">
      <c r="G1066" s="54"/>
      <c r="J1066" s="54"/>
    </row>
    <row r="1067" spans="7:10" x14ac:dyDescent="0.2">
      <c r="G1067" s="54"/>
      <c r="J1067" s="54"/>
    </row>
    <row r="1068" spans="7:10" x14ac:dyDescent="0.2">
      <c r="G1068" s="54"/>
      <c r="J1068" s="54"/>
    </row>
    <row r="1069" spans="7:10" x14ac:dyDescent="0.2">
      <c r="G1069" s="54"/>
      <c r="J1069" s="54"/>
    </row>
    <row r="1070" spans="7:10" x14ac:dyDescent="0.2">
      <c r="G1070" s="54"/>
      <c r="J1070" s="54"/>
    </row>
    <row r="1071" spans="7:10" x14ac:dyDescent="0.2">
      <c r="G1071" s="54"/>
      <c r="J1071" s="54"/>
    </row>
    <row r="1072" spans="7:10" x14ac:dyDescent="0.2">
      <c r="G1072" s="54"/>
      <c r="J1072" s="54"/>
    </row>
    <row r="1073" spans="7:10" x14ac:dyDescent="0.2">
      <c r="G1073" s="54"/>
      <c r="J1073" s="54"/>
    </row>
    <row r="1074" spans="7:10" x14ac:dyDescent="0.2">
      <c r="G1074" s="54"/>
      <c r="J1074" s="54"/>
    </row>
    <row r="1075" spans="7:10" x14ac:dyDescent="0.2">
      <c r="G1075" s="54"/>
      <c r="J1075" s="54"/>
    </row>
    <row r="1076" spans="7:10" x14ac:dyDescent="0.2">
      <c r="G1076" s="54"/>
      <c r="J1076" s="54"/>
    </row>
    <row r="1077" spans="7:10" x14ac:dyDescent="0.2">
      <c r="G1077" s="54"/>
      <c r="J1077" s="54"/>
    </row>
    <row r="1078" spans="7:10" x14ac:dyDescent="0.2">
      <c r="G1078" s="54"/>
      <c r="J1078" s="54"/>
    </row>
    <row r="1079" spans="7:10" x14ac:dyDescent="0.2">
      <c r="G1079" s="54"/>
      <c r="J1079" s="54"/>
    </row>
    <row r="1080" spans="7:10" x14ac:dyDescent="0.2">
      <c r="G1080" s="54"/>
      <c r="J1080" s="54"/>
    </row>
    <row r="1081" spans="7:10" x14ac:dyDescent="0.2">
      <c r="G1081" s="54"/>
      <c r="J1081" s="54"/>
    </row>
    <row r="1082" spans="7:10" x14ac:dyDescent="0.2">
      <c r="G1082" s="54"/>
      <c r="J1082" s="54"/>
    </row>
    <row r="1083" spans="7:10" x14ac:dyDescent="0.2">
      <c r="G1083" s="54"/>
      <c r="J1083" s="54"/>
    </row>
    <row r="1084" spans="7:10" x14ac:dyDescent="0.2">
      <c r="G1084" s="54"/>
      <c r="J1084" s="54"/>
    </row>
    <row r="1085" spans="7:10" x14ac:dyDescent="0.2">
      <c r="G1085" s="54"/>
      <c r="J1085" s="54"/>
    </row>
    <row r="1086" spans="7:10" x14ac:dyDescent="0.2">
      <c r="G1086" s="54"/>
      <c r="J1086" s="54"/>
    </row>
    <row r="1087" spans="7:10" x14ac:dyDescent="0.2">
      <c r="G1087" s="54"/>
      <c r="J1087" s="54"/>
    </row>
    <row r="1088" spans="7:10" x14ac:dyDescent="0.2">
      <c r="G1088" s="54"/>
      <c r="J1088" s="54"/>
    </row>
    <row r="1089" spans="7:10" x14ac:dyDescent="0.2">
      <c r="G1089" s="54"/>
      <c r="J1089" s="54"/>
    </row>
    <row r="1090" spans="7:10" x14ac:dyDescent="0.2">
      <c r="G1090" s="54"/>
      <c r="J1090" s="54"/>
    </row>
    <row r="1091" spans="7:10" x14ac:dyDescent="0.2">
      <c r="G1091" s="54"/>
      <c r="J1091" s="54"/>
    </row>
    <row r="1092" spans="7:10" x14ac:dyDescent="0.2">
      <c r="G1092" s="54"/>
      <c r="J1092" s="54"/>
    </row>
    <row r="1093" spans="7:10" x14ac:dyDescent="0.2">
      <c r="G1093" s="54"/>
      <c r="J1093" s="54"/>
    </row>
    <row r="1094" spans="7:10" x14ac:dyDescent="0.2">
      <c r="G1094" s="54"/>
      <c r="J1094" s="54"/>
    </row>
    <row r="1095" spans="7:10" x14ac:dyDescent="0.2">
      <c r="G1095" s="54"/>
      <c r="J1095" s="54"/>
    </row>
    <row r="1096" spans="7:10" x14ac:dyDescent="0.2">
      <c r="G1096" s="54"/>
      <c r="J1096" s="54"/>
    </row>
    <row r="1097" spans="7:10" x14ac:dyDescent="0.2">
      <c r="G1097" s="54"/>
      <c r="J1097" s="54"/>
    </row>
    <row r="1098" spans="7:10" x14ac:dyDescent="0.2">
      <c r="G1098" s="54"/>
      <c r="J1098" s="54"/>
    </row>
    <row r="1099" spans="7:10" x14ac:dyDescent="0.2">
      <c r="G1099" s="54"/>
      <c r="J1099" s="54"/>
    </row>
    <row r="1100" spans="7:10" x14ac:dyDescent="0.2">
      <c r="G1100" s="54"/>
      <c r="J1100" s="54"/>
    </row>
    <row r="1101" spans="7:10" x14ac:dyDescent="0.2">
      <c r="G1101" s="54"/>
      <c r="J1101" s="54"/>
    </row>
    <row r="1102" spans="7:10" x14ac:dyDescent="0.2">
      <c r="G1102" s="54"/>
      <c r="J1102" s="54"/>
    </row>
    <row r="1103" spans="7:10" x14ac:dyDescent="0.2">
      <c r="G1103" s="54"/>
      <c r="J1103" s="54"/>
    </row>
    <row r="1104" spans="7:10" x14ac:dyDescent="0.2">
      <c r="G1104" s="54"/>
      <c r="J1104" s="54"/>
    </row>
    <row r="1105" spans="7:10" x14ac:dyDescent="0.2">
      <c r="G1105" s="54"/>
      <c r="J1105" s="54"/>
    </row>
    <row r="1106" spans="7:10" x14ac:dyDescent="0.2">
      <c r="G1106" s="54"/>
      <c r="J1106" s="54"/>
    </row>
    <row r="1107" spans="7:10" x14ac:dyDescent="0.2">
      <c r="G1107" s="54"/>
      <c r="J1107" s="54"/>
    </row>
    <row r="1108" spans="7:10" x14ac:dyDescent="0.2">
      <c r="G1108" s="54"/>
      <c r="J1108" s="54"/>
    </row>
    <row r="1109" spans="7:10" x14ac:dyDescent="0.2">
      <c r="G1109" s="54"/>
      <c r="J1109" s="54"/>
    </row>
    <row r="1110" spans="7:10" x14ac:dyDescent="0.2">
      <c r="G1110" s="54"/>
      <c r="J1110" s="54"/>
    </row>
    <row r="1111" spans="7:10" x14ac:dyDescent="0.2">
      <c r="G1111" s="54"/>
      <c r="J1111" s="54"/>
    </row>
    <row r="1112" spans="7:10" x14ac:dyDescent="0.2">
      <c r="G1112" s="54"/>
      <c r="J1112" s="54"/>
    </row>
    <row r="1113" spans="7:10" x14ac:dyDescent="0.2">
      <c r="G1113" s="54"/>
      <c r="J1113" s="54"/>
    </row>
    <row r="1114" spans="7:10" x14ac:dyDescent="0.2">
      <c r="G1114" s="54"/>
      <c r="J1114" s="54"/>
    </row>
    <row r="1115" spans="7:10" x14ac:dyDescent="0.2">
      <c r="G1115" s="54"/>
      <c r="J1115" s="54"/>
    </row>
    <row r="1116" spans="7:10" x14ac:dyDescent="0.2">
      <c r="G1116" s="54"/>
      <c r="J1116" s="54"/>
    </row>
    <row r="1117" spans="7:10" x14ac:dyDescent="0.2">
      <c r="G1117" s="54"/>
      <c r="J1117" s="54"/>
    </row>
    <row r="1118" spans="7:10" x14ac:dyDescent="0.2">
      <c r="G1118" s="54"/>
      <c r="J1118" s="54"/>
    </row>
    <row r="1119" spans="7:10" x14ac:dyDescent="0.2">
      <c r="G1119" s="54"/>
      <c r="J1119" s="54"/>
    </row>
    <row r="1120" spans="7:10" x14ac:dyDescent="0.2">
      <c r="G1120" s="54"/>
      <c r="J1120" s="54"/>
    </row>
    <row r="1121" spans="7:10" x14ac:dyDescent="0.2">
      <c r="G1121" s="54"/>
      <c r="J1121" s="54"/>
    </row>
    <row r="1122" spans="7:10" x14ac:dyDescent="0.2">
      <c r="G1122" s="54"/>
      <c r="J1122" s="54"/>
    </row>
    <row r="1123" spans="7:10" x14ac:dyDescent="0.2">
      <c r="G1123" s="54"/>
      <c r="J1123" s="54"/>
    </row>
    <row r="1124" spans="7:10" x14ac:dyDescent="0.2">
      <c r="G1124" s="54"/>
      <c r="J1124" s="54"/>
    </row>
    <row r="1125" spans="7:10" x14ac:dyDescent="0.2">
      <c r="G1125" s="54"/>
      <c r="J1125" s="54"/>
    </row>
    <row r="1126" spans="7:10" x14ac:dyDescent="0.2">
      <c r="G1126" s="54"/>
      <c r="J1126" s="54"/>
    </row>
    <row r="1127" spans="7:10" x14ac:dyDescent="0.2">
      <c r="G1127" s="54"/>
      <c r="J1127" s="54"/>
    </row>
    <row r="1128" spans="7:10" x14ac:dyDescent="0.2">
      <c r="G1128" s="54"/>
      <c r="J1128" s="54"/>
    </row>
    <row r="1129" spans="7:10" x14ac:dyDescent="0.2">
      <c r="G1129" s="54"/>
      <c r="J1129" s="54"/>
    </row>
    <row r="1130" spans="7:10" x14ac:dyDescent="0.2">
      <c r="G1130" s="54"/>
      <c r="J1130" s="54"/>
    </row>
    <row r="1131" spans="7:10" x14ac:dyDescent="0.2">
      <c r="G1131" s="54"/>
      <c r="J1131" s="54"/>
    </row>
    <row r="1132" spans="7:10" x14ac:dyDescent="0.2">
      <c r="G1132" s="54"/>
      <c r="J1132" s="54"/>
    </row>
    <row r="1133" spans="7:10" x14ac:dyDescent="0.2">
      <c r="G1133" s="54"/>
      <c r="J1133" s="54"/>
    </row>
    <row r="1134" spans="7:10" x14ac:dyDescent="0.2">
      <c r="G1134" s="54"/>
      <c r="J1134" s="54"/>
    </row>
    <row r="1135" spans="7:10" x14ac:dyDescent="0.2">
      <c r="G1135" s="54"/>
      <c r="J1135" s="54"/>
    </row>
    <row r="1136" spans="7:10" x14ac:dyDescent="0.2">
      <c r="G1136" s="54"/>
      <c r="J1136" s="54"/>
    </row>
    <row r="1137" spans="7:10" x14ac:dyDescent="0.2">
      <c r="G1137" s="54"/>
      <c r="J1137" s="54"/>
    </row>
    <row r="1138" spans="7:10" x14ac:dyDescent="0.2">
      <c r="G1138" s="54"/>
      <c r="J1138" s="54"/>
    </row>
    <row r="1139" spans="7:10" x14ac:dyDescent="0.2">
      <c r="G1139" s="54"/>
      <c r="J1139" s="54"/>
    </row>
    <row r="1140" spans="7:10" x14ac:dyDescent="0.2">
      <c r="G1140" s="54"/>
      <c r="J1140" s="54"/>
    </row>
    <row r="1141" spans="7:10" x14ac:dyDescent="0.2">
      <c r="G1141" s="54"/>
      <c r="J1141" s="54"/>
    </row>
    <row r="1142" spans="7:10" x14ac:dyDescent="0.2">
      <c r="G1142" s="54"/>
      <c r="J1142" s="54"/>
    </row>
    <row r="1143" spans="7:10" x14ac:dyDescent="0.2">
      <c r="G1143" s="54"/>
      <c r="J1143" s="54"/>
    </row>
    <row r="1144" spans="7:10" x14ac:dyDescent="0.2">
      <c r="G1144" s="54"/>
      <c r="J1144" s="54"/>
    </row>
    <row r="1145" spans="7:10" x14ac:dyDescent="0.2">
      <c r="G1145" s="54"/>
      <c r="J1145" s="54"/>
    </row>
    <row r="1146" spans="7:10" x14ac:dyDescent="0.2">
      <c r="G1146" s="54"/>
      <c r="J1146" s="54"/>
    </row>
    <row r="1147" spans="7:10" x14ac:dyDescent="0.2">
      <c r="G1147" s="54"/>
      <c r="J1147" s="54"/>
    </row>
    <row r="1148" spans="7:10" x14ac:dyDescent="0.2">
      <c r="G1148" s="54"/>
      <c r="J1148" s="54"/>
    </row>
    <row r="1149" spans="7:10" x14ac:dyDescent="0.2">
      <c r="G1149" s="54"/>
      <c r="J1149" s="54"/>
    </row>
    <row r="1150" spans="7:10" x14ac:dyDescent="0.2">
      <c r="G1150" s="54"/>
      <c r="J1150" s="54"/>
    </row>
    <row r="1151" spans="7:10" x14ac:dyDescent="0.2">
      <c r="G1151" s="54"/>
      <c r="J1151" s="54"/>
    </row>
    <row r="1152" spans="7:10" x14ac:dyDescent="0.2">
      <c r="G1152" s="54"/>
      <c r="J1152" s="54"/>
    </row>
    <row r="1153" spans="7:10" x14ac:dyDescent="0.2">
      <c r="G1153" s="54"/>
      <c r="J1153" s="54"/>
    </row>
    <row r="1154" spans="7:10" x14ac:dyDescent="0.2">
      <c r="G1154" s="54"/>
      <c r="J1154" s="54"/>
    </row>
    <row r="1155" spans="7:10" x14ac:dyDescent="0.2">
      <c r="G1155" s="54"/>
      <c r="J1155" s="54"/>
    </row>
    <row r="1156" spans="7:10" x14ac:dyDescent="0.2">
      <c r="G1156" s="54"/>
      <c r="J1156" s="54"/>
    </row>
    <row r="1157" spans="7:10" x14ac:dyDescent="0.2">
      <c r="G1157" s="54"/>
      <c r="J1157" s="54"/>
    </row>
    <row r="1158" spans="7:10" x14ac:dyDescent="0.2">
      <c r="G1158" s="54"/>
      <c r="J1158" s="54"/>
    </row>
    <row r="1159" spans="7:10" x14ac:dyDescent="0.2">
      <c r="G1159" s="54"/>
      <c r="J1159" s="54"/>
    </row>
    <row r="1160" spans="7:10" x14ac:dyDescent="0.2">
      <c r="G1160" s="54"/>
      <c r="J1160" s="54"/>
    </row>
    <row r="1161" spans="7:10" x14ac:dyDescent="0.2">
      <c r="G1161" s="54"/>
      <c r="J1161" s="54"/>
    </row>
    <row r="1162" spans="7:10" x14ac:dyDescent="0.2">
      <c r="G1162" s="54"/>
      <c r="J1162" s="54"/>
    </row>
    <row r="1163" spans="7:10" x14ac:dyDescent="0.2">
      <c r="G1163" s="54"/>
      <c r="J1163" s="54"/>
    </row>
    <row r="1164" spans="7:10" x14ac:dyDescent="0.2">
      <c r="G1164" s="54"/>
      <c r="J1164" s="54"/>
    </row>
    <row r="1165" spans="7:10" x14ac:dyDescent="0.2">
      <c r="G1165" s="54"/>
      <c r="J1165" s="54"/>
    </row>
    <row r="1166" spans="7:10" x14ac:dyDescent="0.2">
      <c r="G1166" s="54"/>
      <c r="J1166" s="54"/>
    </row>
    <row r="1167" spans="7:10" x14ac:dyDescent="0.2">
      <c r="G1167" s="54"/>
      <c r="J1167" s="54"/>
    </row>
    <row r="1168" spans="7:10" x14ac:dyDescent="0.2">
      <c r="G1168" s="54"/>
      <c r="J1168" s="54"/>
    </row>
    <row r="1169" spans="7:10" x14ac:dyDescent="0.2">
      <c r="G1169" s="54"/>
      <c r="J1169" s="54"/>
    </row>
    <row r="1170" spans="7:10" x14ac:dyDescent="0.2">
      <c r="G1170" s="54"/>
      <c r="J1170" s="54"/>
    </row>
    <row r="1171" spans="7:10" x14ac:dyDescent="0.2">
      <c r="G1171" s="54"/>
      <c r="J1171" s="54"/>
    </row>
    <row r="1172" spans="7:10" x14ac:dyDescent="0.2">
      <c r="G1172" s="54"/>
      <c r="J1172" s="54"/>
    </row>
    <row r="1173" spans="7:10" x14ac:dyDescent="0.2">
      <c r="G1173" s="54"/>
      <c r="J1173" s="54"/>
    </row>
    <row r="1174" spans="7:10" x14ac:dyDescent="0.2">
      <c r="G1174" s="54"/>
      <c r="J1174" s="54"/>
    </row>
    <row r="1175" spans="7:10" x14ac:dyDescent="0.2">
      <c r="G1175" s="54"/>
      <c r="J1175" s="54"/>
    </row>
    <row r="1176" spans="7:10" x14ac:dyDescent="0.2">
      <c r="G1176" s="54"/>
      <c r="J1176" s="54"/>
    </row>
    <row r="1177" spans="7:10" x14ac:dyDescent="0.2">
      <c r="G1177" s="54"/>
      <c r="J1177" s="54"/>
    </row>
    <row r="1178" spans="7:10" x14ac:dyDescent="0.2">
      <c r="G1178" s="54"/>
      <c r="J1178" s="54"/>
    </row>
    <row r="1179" spans="7:10" x14ac:dyDescent="0.2">
      <c r="G1179" s="54"/>
      <c r="J1179" s="54"/>
    </row>
    <row r="1180" spans="7:10" x14ac:dyDescent="0.2">
      <c r="G1180" s="54"/>
      <c r="J1180" s="54"/>
    </row>
    <row r="1181" spans="7:10" x14ac:dyDescent="0.2">
      <c r="G1181" s="54"/>
      <c r="J1181" s="54"/>
    </row>
    <row r="1182" spans="7:10" x14ac:dyDescent="0.2">
      <c r="G1182" s="54"/>
      <c r="J1182" s="54"/>
    </row>
    <row r="1183" spans="7:10" x14ac:dyDescent="0.2">
      <c r="G1183" s="54"/>
      <c r="J1183" s="54"/>
    </row>
    <row r="1184" spans="7:10" x14ac:dyDescent="0.2">
      <c r="G1184" s="54"/>
      <c r="J1184" s="54"/>
    </row>
    <row r="1185" spans="7:10" x14ac:dyDescent="0.2">
      <c r="G1185" s="54"/>
      <c r="J1185" s="54"/>
    </row>
    <row r="1186" spans="7:10" x14ac:dyDescent="0.2">
      <c r="G1186" s="54"/>
      <c r="J1186" s="54"/>
    </row>
    <row r="1187" spans="7:10" x14ac:dyDescent="0.2">
      <c r="G1187" s="54"/>
      <c r="J1187" s="54"/>
    </row>
    <row r="1188" spans="7:10" x14ac:dyDescent="0.2">
      <c r="G1188" s="54"/>
      <c r="J1188" s="54"/>
    </row>
    <row r="1189" spans="7:10" x14ac:dyDescent="0.2">
      <c r="G1189" s="54"/>
      <c r="J1189" s="54"/>
    </row>
    <row r="1190" spans="7:10" x14ac:dyDescent="0.2">
      <c r="G1190" s="54"/>
      <c r="J1190" s="54"/>
    </row>
    <row r="1191" spans="7:10" x14ac:dyDescent="0.2">
      <c r="G1191" s="54"/>
      <c r="J1191" s="54"/>
    </row>
    <row r="1192" spans="7:10" x14ac:dyDescent="0.2">
      <c r="G1192" s="54"/>
      <c r="J1192" s="54"/>
    </row>
    <row r="1193" spans="7:10" x14ac:dyDescent="0.2">
      <c r="G1193" s="54"/>
      <c r="J1193" s="54"/>
    </row>
    <row r="1194" spans="7:10" x14ac:dyDescent="0.2">
      <c r="G1194" s="54"/>
      <c r="J1194" s="54"/>
    </row>
    <row r="1195" spans="7:10" x14ac:dyDescent="0.2">
      <c r="G1195" s="54"/>
      <c r="J1195" s="54"/>
    </row>
    <row r="1196" spans="7:10" x14ac:dyDescent="0.2">
      <c r="G1196" s="54"/>
      <c r="J1196" s="54"/>
    </row>
    <row r="1197" spans="7:10" x14ac:dyDescent="0.2">
      <c r="G1197" s="54"/>
      <c r="J1197" s="54"/>
    </row>
    <row r="1198" spans="7:10" x14ac:dyDescent="0.2">
      <c r="G1198" s="54"/>
      <c r="J1198" s="54"/>
    </row>
    <row r="1199" spans="7:10" x14ac:dyDescent="0.2">
      <c r="G1199" s="54"/>
      <c r="J1199" s="54"/>
    </row>
    <row r="1200" spans="7:10" x14ac:dyDescent="0.2">
      <c r="G1200" s="54"/>
      <c r="J1200" s="54"/>
    </row>
    <row r="1201" spans="7:10" x14ac:dyDescent="0.2">
      <c r="G1201" s="54"/>
      <c r="J1201" s="54"/>
    </row>
    <row r="1202" spans="7:10" x14ac:dyDescent="0.2">
      <c r="G1202" s="54"/>
      <c r="J1202" s="54"/>
    </row>
    <row r="1203" spans="7:10" x14ac:dyDescent="0.2">
      <c r="G1203" s="54"/>
      <c r="J1203" s="54"/>
    </row>
    <row r="1204" spans="7:10" x14ac:dyDescent="0.2">
      <c r="G1204" s="54"/>
      <c r="J1204" s="54"/>
    </row>
    <row r="1205" spans="7:10" x14ac:dyDescent="0.2">
      <c r="G1205" s="54"/>
      <c r="J1205" s="54"/>
    </row>
    <row r="1206" spans="7:10" x14ac:dyDescent="0.2">
      <c r="G1206" s="54"/>
      <c r="J1206" s="54"/>
    </row>
    <row r="1207" spans="7:10" x14ac:dyDescent="0.2">
      <c r="G1207" s="54"/>
      <c r="J1207" s="54"/>
    </row>
    <row r="1208" spans="7:10" x14ac:dyDescent="0.2">
      <c r="G1208" s="54"/>
      <c r="J1208" s="54"/>
    </row>
    <row r="1209" spans="7:10" x14ac:dyDescent="0.2">
      <c r="G1209" s="54"/>
      <c r="J1209" s="54"/>
    </row>
    <row r="1210" spans="7:10" x14ac:dyDescent="0.2">
      <c r="G1210" s="54"/>
      <c r="J1210" s="54"/>
    </row>
    <row r="1211" spans="7:10" x14ac:dyDescent="0.2">
      <c r="G1211" s="54"/>
      <c r="J1211" s="54"/>
    </row>
    <row r="1212" spans="7:10" x14ac:dyDescent="0.2">
      <c r="G1212" s="54"/>
      <c r="J1212" s="54"/>
    </row>
    <row r="1213" spans="7:10" x14ac:dyDescent="0.2">
      <c r="G1213" s="54"/>
      <c r="J1213" s="54"/>
    </row>
    <row r="1214" spans="7:10" x14ac:dyDescent="0.2">
      <c r="G1214" s="54"/>
      <c r="J1214" s="54"/>
    </row>
    <row r="1215" spans="7:10" x14ac:dyDescent="0.2">
      <c r="G1215" s="54"/>
      <c r="J1215" s="54"/>
    </row>
    <row r="1216" spans="7:10" x14ac:dyDescent="0.2">
      <c r="G1216" s="54"/>
      <c r="J1216" s="54"/>
    </row>
    <row r="1217" spans="7:10" x14ac:dyDescent="0.2">
      <c r="G1217" s="54"/>
      <c r="J1217" s="54"/>
    </row>
    <row r="1218" spans="7:10" x14ac:dyDescent="0.2">
      <c r="G1218" s="54"/>
      <c r="J1218" s="54"/>
    </row>
    <row r="1219" spans="7:10" x14ac:dyDescent="0.2">
      <c r="G1219" s="54"/>
      <c r="J1219" s="54"/>
    </row>
    <row r="1220" spans="7:10" x14ac:dyDescent="0.2">
      <c r="G1220" s="54"/>
      <c r="J1220" s="54"/>
    </row>
    <row r="1221" spans="7:10" x14ac:dyDescent="0.2">
      <c r="G1221" s="54"/>
      <c r="J1221" s="54"/>
    </row>
    <row r="1222" spans="7:10" x14ac:dyDescent="0.2">
      <c r="G1222" s="54"/>
      <c r="J1222" s="54"/>
    </row>
    <row r="1223" spans="7:10" x14ac:dyDescent="0.2">
      <c r="G1223" s="54"/>
      <c r="J1223" s="54"/>
    </row>
    <row r="1224" spans="7:10" x14ac:dyDescent="0.2">
      <c r="G1224" s="54"/>
      <c r="J1224" s="54"/>
    </row>
    <row r="1225" spans="7:10" x14ac:dyDescent="0.2">
      <c r="G1225" s="54"/>
      <c r="J1225" s="54"/>
    </row>
    <row r="1226" spans="7:10" x14ac:dyDescent="0.2">
      <c r="G1226" s="54"/>
      <c r="J1226" s="54"/>
    </row>
    <row r="1227" spans="7:10" x14ac:dyDescent="0.2">
      <c r="G1227" s="54"/>
      <c r="J1227" s="54"/>
    </row>
    <row r="1228" spans="7:10" x14ac:dyDescent="0.2">
      <c r="G1228" s="54"/>
      <c r="J1228" s="54"/>
    </row>
    <row r="1229" spans="7:10" x14ac:dyDescent="0.2">
      <c r="G1229" s="54"/>
      <c r="J1229" s="54"/>
    </row>
    <row r="1230" spans="7:10" x14ac:dyDescent="0.2">
      <c r="G1230" s="54"/>
      <c r="J1230" s="54"/>
    </row>
    <row r="1231" spans="7:10" x14ac:dyDescent="0.2">
      <c r="G1231" s="54"/>
      <c r="J1231" s="54"/>
    </row>
    <row r="1232" spans="7:10" x14ac:dyDescent="0.2">
      <c r="G1232" s="54"/>
      <c r="J1232" s="54"/>
    </row>
    <row r="1233" spans="7:10" x14ac:dyDescent="0.2">
      <c r="G1233" s="54"/>
      <c r="J1233" s="54"/>
    </row>
    <row r="1234" spans="7:10" x14ac:dyDescent="0.2">
      <c r="G1234" s="54"/>
      <c r="J1234" s="54"/>
    </row>
    <row r="1235" spans="7:10" x14ac:dyDescent="0.2">
      <c r="G1235" s="54"/>
      <c r="J1235" s="54"/>
    </row>
    <row r="1236" spans="7:10" x14ac:dyDescent="0.2">
      <c r="G1236" s="54"/>
      <c r="J1236" s="54"/>
    </row>
    <row r="1237" spans="7:10" x14ac:dyDescent="0.2">
      <c r="G1237" s="54"/>
      <c r="J1237" s="54"/>
    </row>
    <row r="1238" spans="7:10" x14ac:dyDescent="0.2">
      <c r="G1238" s="54"/>
      <c r="J1238" s="54"/>
    </row>
    <row r="1239" spans="7:10" x14ac:dyDescent="0.2">
      <c r="G1239" s="54"/>
      <c r="J1239" s="54"/>
    </row>
    <row r="1240" spans="7:10" x14ac:dyDescent="0.2">
      <c r="G1240" s="54"/>
      <c r="J1240" s="54"/>
    </row>
    <row r="1241" spans="7:10" x14ac:dyDescent="0.2">
      <c r="G1241" s="54"/>
      <c r="J1241" s="54"/>
    </row>
    <row r="1242" spans="7:10" x14ac:dyDescent="0.2">
      <c r="G1242" s="54"/>
      <c r="J1242" s="54"/>
    </row>
    <row r="1243" spans="7:10" x14ac:dyDescent="0.2">
      <c r="G1243" s="54"/>
      <c r="J1243" s="54"/>
    </row>
    <row r="1244" spans="7:10" x14ac:dyDescent="0.2">
      <c r="G1244" s="54"/>
      <c r="J1244" s="54"/>
    </row>
    <row r="1245" spans="7:10" x14ac:dyDescent="0.2">
      <c r="G1245" s="54"/>
      <c r="J1245" s="54"/>
    </row>
    <row r="1246" spans="7:10" x14ac:dyDescent="0.2">
      <c r="G1246" s="54"/>
      <c r="J1246" s="54"/>
    </row>
    <row r="1247" spans="7:10" x14ac:dyDescent="0.2">
      <c r="G1247" s="54"/>
      <c r="J1247" s="54"/>
    </row>
    <row r="1248" spans="7:10" x14ac:dyDescent="0.2">
      <c r="G1248" s="54"/>
      <c r="J1248" s="54"/>
    </row>
    <row r="1249" spans="7:10" x14ac:dyDescent="0.2">
      <c r="G1249" s="54"/>
      <c r="J1249" s="54"/>
    </row>
    <row r="1250" spans="7:10" x14ac:dyDescent="0.2">
      <c r="G1250" s="54"/>
      <c r="J1250" s="54"/>
    </row>
    <row r="1251" spans="7:10" x14ac:dyDescent="0.2">
      <c r="G1251" s="54"/>
      <c r="J1251" s="54"/>
    </row>
    <row r="1252" spans="7:10" x14ac:dyDescent="0.2">
      <c r="G1252" s="54"/>
      <c r="J1252" s="54"/>
    </row>
    <row r="1253" spans="7:10" x14ac:dyDescent="0.2">
      <c r="G1253" s="54"/>
      <c r="J1253" s="54"/>
    </row>
    <row r="1254" spans="7:10" x14ac:dyDescent="0.2">
      <c r="G1254" s="54"/>
      <c r="J1254" s="54"/>
    </row>
    <row r="1255" spans="7:10" x14ac:dyDescent="0.2">
      <c r="G1255" s="54"/>
      <c r="J1255" s="54"/>
    </row>
    <row r="1256" spans="7:10" x14ac:dyDescent="0.2">
      <c r="G1256" s="54"/>
      <c r="J1256" s="54"/>
    </row>
    <row r="1257" spans="7:10" x14ac:dyDescent="0.2">
      <c r="G1257" s="54"/>
      <c r="J1257" s="54"/>
    </row>
    <row r="1258" spans="7:10" x14ac:dyDescent="0.2">
      <c r="G1258" s="54"/>
      <c r="J1258" s="54"/>
    </row>
    <row r="1259" spans="7:10" x14ac:dyDescent="0.2">
      <c r="G1259" s="54"/>
      <c r="J1259" s="54"/>
    </row>
    <row r="1260" spans="7:10" x14ac:dyDescent="0.2">
      <c r="G1260" s="54"/>
      <c r="J1260" s="54"/>
    </row>
    <row r="1261" spans="7:10" x14ac:dyDescent="0.2">
      <c r="G1261" s="54"/>
      <c r="J1261" s="54"/>
    </row>
    <row r="1262" spans="7:10" x14ac:dyDescent="0.2">
      <c r="G1262" s="54"/>
      <c r="J1262" s="54"/>
    </row>
    <row r="1263" spans="7:10" x14ac:dyDescent="0.2">
      <c r="G1263" s="54"/>
      <c r="J1263" s="54"/>
    </row>
    <row r="1264" spans="7:10" x14ac:dyDescent="0.2">
      <c r="G1264" s="54"/>
      <c r="J1264" s="54"/>
    </row>
    <row r="1265" spans="7:10" x14ac:dyDescent="0.2">
      <c r="G1265" s="54"/>
      <c r="J1265" s="54"/>
    </row>
    <row r="1266" spans="7:10" x14ac:dyDescent="0.2">
      <c r="G1266" s="54"/>
      <c r="J1266" s="54"/>
    </row>
    <row r="1267" spans="7:10" x14ac:dyDescent="0.2">
      <c r="G1267" s="54"/>
      <c r="J1267" s="54"/>
    </row>
    <row r="1268" spans="7:10" x14ac:dyDescent="0.2">
      <c r="G1268" s="54"/>
      <c r="J1268" s="54"/>
    </row>
    <row r="1269" spans="7:10" x14ac:dyDescent="0.2">
      <c r="G1269" s="54"/>
      <c r="J1269" s="54"/>
    </row>
    <row r="1270" spans="7:10" x14ac:dyDescent="0.2">
      <c r="G1270" s="54"/>
      <c r="J1270" s="54"/>
    </row>
    <row r="1271" spans="7:10" x14ac:dyDescent="0.2">
      <c r="G1271" s="54"/>
      <c r="J1271" s="54"/>
    </row>
    <row r="1272" spans="7:10" x14ac:dyDescent="0.2">
      <c r="G1272" s="54"/>
      <c r="J1272" s="54"/>
    </row>
    <row r="1273" spans="7:10" x14ac:dyDescent="0.2">
      <c r="G1273" s="54"/>
      <c r="J1273" s="54"/>
    </row>
    <row r="1274" spans="7:10" x14ac:dyDescent="0.2">
      <c r="G1274" s="54"/>
      <c r="J1274" s="54"/>
    </row>
    <row r="1275" spans="7:10" x14ac:dyDescent="0.2">
      <c r="G1275" s="54"/>
      <c r="J1275" s="54"/>
    </row>
    <row r="1276" spans="7:10" x14ac:dyDescent="0.2">
      <c r="G1276" s="54"/>
      <c r="J1276" s="54"/>
    </row>
    <row r="1277" spans="7:10" x14ac:dyDescent="0.2">
      <c r="G1277" s="54"/>
      <c r="J1277" s="54"/>
    </row>
    <row r="1278" spans="7:10" x14ac:dyDescent="0.2">
      <c r="G1278" s="54"/>
      <c r="J1278" s="54"/>
    </row>
    <row r="1279" spans="7:10" x14ac:dyDescent="0.2">
      <c r="G1279" s="54"/>
      <c r="J1279" s="54"/>
    </row>
    <row r="1280" spans="7:10" x14ac:dyDescent="0.2">
      <c r="G1280" s="54"/>
      <c r="J1280" s="54"/>
    </row>
    <row r="1281" spans="7:10" x14ac:dyDescent="0.2">
      <c r="G1281" s="54"/>
      <c r="J1281" s="54"/>
    </row>
    <row r="1282" spans="7:10" x14ac:dyDescent="0.2">
      <c r="G1282" s="54"/>
      <c r="J1282" s="54"/>
    </row>
    <row r="1283" spans="7:10" x14ac:dyDescent="0.2">
      <c r="G1283" s="54"/>
      <c r="J1283" s="54"/>
    </row>
    <row r="1284" spans="7:10" x14ac:dyDescent="0.2">
      <c r="G1284" s="54"/>
      <c r="J1284" s="54"/>
    </row>
    <row r="1285" spans="7:10" x14ac:dyDescent="0.2">
      <c r="G1285" s="54"/>
      <c r="J1285" s="54"/>
    </row>
    <row r="1286" spans="7:10" x14ac:dyDescent="0.2">
      <c r="G1286" s="54"/>
      <c r="J1286" s="54"/>
    </row>
    <row r="1287" spans="7:10" x14ac:dyDescent="0.2">
      <c r="G1287" s="54"/>
      <c r="J1287" s="54"/>
    </row>
    <row r="1288" spans="7:10" x14ac:dyDescent="0.2">
      <c r="G1288" s="54"/>
      <c r="J1288" s="54"/>
    </row>
    <row r="1289" spans="7:10" x14ac:dyDescent="0.2">
      <c r="G1289" s="54"/>
      <c r="J1289" s="54"/>
    </row>
    <row r="1290" spans="7:10" x14ac:dyDescent="0.2">
      <c r="G1290" s="54"/>
      <c r="J1290" s="54"/>
    </row>
    <row r="1291" spans="7:10" x14ac:dyDescent="0.2">
      <c r="G1291" s="54"/>
      <c r="J1291" s="54"/>
    </row>
    <row r="1292" spans="7:10" x14ac:dyDescent="0.2">
      <c r="G1292" s="54"/>
      <c r="J1292" s="54"/>
    </row>
    <row r="1293" spans="7:10" x14ac:dyDescent="0.2">
      <c r="G1293" s="54"/>
      <c r="J1293" s="54"/>
    </row>
    <row r="1294" spans="7:10" x14ac:dyDescent="0.2">
      <c r="G1294" s="54"/>
      <c r="J1294" s="54"/>
    </row>
    <row r="1295" spans="7:10" x14ac:dyDescent="0.2">
      <c r="G1295" s="54"/>
      <c r="J1295" s="54"/>
    </row>
    <row r="1296" spans="7:10" x14ac:dyDescent="0.2">
      <c r="G1296" s="54"/>
      <c r="J1296" s="54"/>
    </row>
    <row r="1297" spans="7:10" x14ac:dyDescent="0.2">
      <c r="G1297" s="54"/>
      <c r="J1297" s="54"/>
    </row>
    <row r="1298" spans="7:10" x14ac:dyDescent="0.2">
      <c r="G1298" s="54"/>
      <c r="J1298" s="54"/>
    </row>
    <row r="1299" spans="7:10" x14ac:dyDescent="0.2">
      <c r="G1299" s="54"/>
      <c r="J1299" s="54"/>
    </row>
    <row r="1300" spans="7:10" x14ac:dyDescent="0.2">
      <c r="G1300" s="54"/>
      <c r="J1300" s="54"/>
    </row>
    <row r="1301" spans="7:10" x14ac:dyDescent="0.2">
      <c r="G1301" s="54"/>
      <c r="J1301" s="54"/>
    </row>
    <row r="1302" spans="7:10" x14ac:dyDescent="0.2">
      <c r="G1302" s="54"/>
      <c r="J1302" s="54"/>
    </row>
    <row r="1303" spans="7:10" x14ac:dyDescent="0.2">
      <c r="G1303" s="54"/>
      <c r="J1303" s="54"/>
    </row>
    <row r="1304" spans="7:10" x14ac:dyDescent="0.2">
      <c r="G1304" s="54"/>
      <c r="J1304" s="54"/>
    </row>
    <row r="1305" spans="7:10" x14ac:dyDescent="0.2">
      <c r="G1305" s="54"/>
      <c r="J1305" s="54"/>
    </row>
    <row r="1306" spans="7:10" x14ac:dyDescent="0.2">
      <c r="G1306" s="54"/>
      <c r="J1306" s="54"/>
    </row>
    <row r="1307" spans="7:10" x14ac:dyDescent="0.2">
      <c r="G1307" s="54"/>
      <c r="J1307" s="54"/>
    </row>
    <row r="1308" spans="7:10" x14ac:dyDescent="0.2">
      <c r="G1308" s="54"/>
      <c r="J1308" s="54"/>
    </row>
    <row r="1309" spans="7:10" x14ac:dyDescent="0.2">
      <c r="G1309" s="54"/>
      <c r="J1309" s="54"/>
    </row>
    <row r="1310" spans="7:10" x14ac:dyDescent="0.2">
      <c r="G1310" s="54"/>
      <c r="J1310" s="54"/>
    </row>
    <row r="1311" spans="7:10" x14ac:dyDescent="0.2">
      <c r="G1311" s="54"/>
      <c r="J1311" s="54"/>
    </row>
    <row r="1312" spans="7:10" x14ac:dyDescent="0.2">
      <c r="G1312" s="54"/>
      <c r="J1312" s="54"/>
    </row>
    <row r="1313" spans="7:10" x14ac:dyDescent="0.2">
      <c r="G1313" s="54"/>
      <c r="J1313" s="54"/>
    </row>
    <row r="1314" spans="7:10" x14ac:dyDescent="0.2">
      <c r="G1314" s="54"/>
      <c r="J1314" s="54"/>
    </row>
    <row r="1315" spans="7:10" x14ac:dyDescent="0.2">
      <c r="G1315" s="54"/>
      <c r="J1315" s="54"/>
    </row>
    <row r="1316" spans="7:10" x14ac:dyDescent="0.2">
      <c r="G1316" s="54"/>
      <c r="J1316" s="54"/>
    </row>
    <row r="1317" spans="7:10" x14ac:dyDescent="0.2">
      <c r="G1317" s="54"/>
      <c r="J1317" s="54"/>
    </row>
    <row r="1318" spans="7:10" x14ac:dyDescent="0.2">
      <c r="G1318" s="54"/>
      <c r="J1318" s="54"/>
    </row>
    <row r="1319" spans="7:10" x14ac:dyDescent="0.2">
      <c r="G1319" s="54"/>
      <c r="J1319" s="54"/>
    </row>
    <row r="1320" spans="7:10" x14ac:dyDescent="0.2">
      <c r="G1320" s="54"/>
      <c r="J1320" s="54"/>
    </row>
    <row r="1321" spans="7:10" x14ac:dyDescent="0.2">
      <c r="G1321" s="54"/>
      <c r="J1321" s="54"/>
    </row>
    <row r="1322" spans="7:10" x14ac:dyDescent="0.2">
      <c r="G1322" s="54"/>
      <c r="J1322" s="54"/>
    </row>
    <row r="1323" spans="7:10" x14ac:dyDescent="0.2">
      <c r="G1323" s="54"/>
      <c r="J1323" s="54"/>
    </row>
    <row r="1324" spans="7:10" x14ac:dyDescent="0.2">
      <c r="G1324" s="54"/>
      <c r="J1324" s="54"/>
    </row>
    <row r="1325" spans="7:10" x14ac:dyDescent="0.2">
      <c r="G1325" s="54"/>
      <c r="J1325" s="54"/>
    </row>
    <row r="1326" spans="7:10" x14ac:dyDescent="0.2">
      <c r="G1326" s="54"/>
      <c r="J1326" s="54"/>
    </row>
    <row r="1327" spans="7:10" x14ac:dyDescent="0.2">
      <c r="G1327" s="54"/>
      <c r="J1327" s="54"/>
    </row>
    <row r="1328" spans="7:10" x14ac:dyDescent="0.2">
      <c r="G1328" s="54"/>
      <c r="J1328" s="54"/>
    </row>
    <row r="1329" spans="7:10" x14ac:dyDescent="0.2">
      <c r="G1329" s="54"/>
      <c r="J1329" s="54"/>
    </row>
    <row r="1330" spans="7:10" x14ac:dyDescent="0.2">
      <c r="G1330" s="54"/>
      <c r="J1330" s="54"/>
    </row>
    <row r="1331" spans="7:10" x14ac:dyDescent="0.2">
      <c r="G1331" s="54"/>
      <c r="J1331" s="54"/>
    </row>
    <row r="1332" spans="7:10" x14ac:dyDescent="0.2">
      <c r="G1332" s="54"/>
      <c r="J1332" s="54"/>
    </row>
    <row r="1333" spans="7:10" x14ac:dyDescent="0.2">
      <c r="G1333" s="54"/>
      <c r="J1333" s="54"/>
    </row>
    <row r="1334" spans="7:10" x14ac:dyDescent="0.2">
      <c r="G1334" s="54"/>
      <c r="J1334" s="54"/>
    </row>
    <row r="1335" spans="7:10" x14ac:dyDescent="0.2">
      <c r="G1335" s="54"/>
      <c r="J1335" s="54"/>
    </row>
    <row r="1336" spans="7:10" x14ac:dyDescent="0.2">
      <c r="G1336" s="54"/>
      <c r="J1336" s="54"/>
    </row>
    <row r="1337" spans="7:10" x14ac:dyDescent="0.2">
      <c r="G1337" s="54"/>
      <c r="J1337" s="54"/>
    </row>
    <row r="1338" spans="7:10" x14ac:dyDescent="0.2">
      <c r="G1338" s="54"/>
      <c r="J1338" s="54"/>
    </row>
    <row r="1339" spans="7:10" x14ac:dyDescent="0.2">
      <c r="G1339" s="54"/>
      <c r="J1339" s="54"/>
    </row>
    <row r="1340" spans="7:10" x14ac:dyDescent="0.2">
      <c r="G1340" s="54"/>
      <c r="J1340" s="54"/>
    </row>
    <row r="1341" spans="7:10" x14ac:dyDescent="0.2">
      <c r="G1341" s="54"/>
      <c r="J1341" s="54"/>
    </row>
    <row r="1342" spans="7:10" x14ac:dyDescent="0.2">
      <c r="G1342" s="54"/>
      <c r="J1342" s="54"/>
    </row>
    <row r="1343" spans="7:10" x14ac:dyDescent="0.2">
      <c r="G1343" s="54"/>
      <c r="J1343" s="54"/>
    </row>
    <row r="1344" spans="7:10" x14ac:dyDescent="0.2">
      <c r="G1344" s="54"/>
      <c r="J1344" s="54"/>
    </row>
    <row r="1345" spans="7:10" x14ac:dyDescent="0.2">
      <c r="G1345" s="54"/>
      <c r="J1345" s="54"/>
    </row>
    <row r="1346" spans="7:10" x14ac:dyDescent="0.2">
      <c r="G1346" s="54"/>
      <c r="J1346" s="54"/>
    </row>
    <row r="1347" spans="7:10" x14ac:dyDescent="0.2">
      <c r="G1347" s="54"/>
      <c r="J1347" s="54"/>
    </row>
    <row r="1348" spans="7:10" x14ac:dyDescent="0.2">
      <c r="G1348" s="54"/>
      <c r="J1348" s="54"/>
    </row>
    <row r="1349" spans="7:10" x14ac:dyDescent="0.2">
      <c r="G1349" s="54"/>
      <c r="J1349" s="54"/>
    </row>
    <row r="1350" spans="7:10" x14ac:dyDescent="0.2">
      <c r="G1350" s="54"/>
      <c r="J1350" s="54"/>
    </row>
    <row r="1351" spans="7:10" x14ac:dyDescent="0.2">
      <c r="G1351" s="54"/>
      <c r="J1351" s="54"/>
    </row>
    <row r="1352" spans="7:10" x14ac:dyDescent="0.2">
      <c r="G1352" s="54"/>
      <c r="J1352" s="54"/>
    </row>
    <row r="1353" spans="7:10" x14ac:dyDescent="0.2">
      <c r="G1353" s="54"/>
      <c r="J1353" s="54"/>
    </row>
    <row r="1354" spans="7:10" x14ac:dyDescent="0.2">
      <c r="G1354" s="54"/>
      <c r="J1354" s="54"/>
    </row>
    <row r="1355" spans="7:10" x14ac:dyDescent="0.2">
      <c r="G1355" s="54"/>
      <c r="J1355" s="54"/>
    </row>
    <row r="1356" spans="7:10" x14ac:dyDescent="0.2">
      <c r="G1356" s="54"/>
      <c r="J1356" s="54"/>
    </row>
    <row r="1357" spans="7:10" x14ac:dyDescent="0.2">
      <c r="G1357" s="54"/>
      <c r="J1357" s="54"/>
    </row>
    <row r="1358" spans="7:10" x14ac:dyDescent="0.2">
      <c r="G1358" s="54"/>
      <c r="J1358" s="54"/>
    </row>
    <row r="1359" spans="7:10" x14ac:dyDescent="0.2">
      <c r="G1359" s="54"/>
      <c r="J1359" s="54"/>
    </row>
    <row r="1360" spans="7:10" x14ac:dyDescent="0.2">
      <c r="G1360" s="54"/>
      <c r="J1360" s="54"/>
    </row>
    <row r="1361" spans="7:10" x14ac:dyDescent="0.2">
      <c r="G1361" s="54"/>
      <c r="J1361" s="54"/>
    </row>
    <row r="1362" spans="7:10" x14ac:dyDescent="0.2">
      <c r="G1362" s="54"/>
      <c r="J1362" s="54"/>
    </row>
    <row r="1363" spans="7:10" x14ac:dyDescent="0.2">
      <c r="G1363" s="54"/>
      <c r="J1363" s="54"/>
    </row>
    <row r="1364" spans="7:10" x14ac:dyDescent="0.2">
      <c r="G1364" s="54"/>
      <c r="J1364" s="54"/>
    </row>
    <row r="1365" spans="7:10" x14ac:dyDescent="0.2">
      <c r="G1365" s="54"/>
      <c r="J1365" s="54"/>
    </row>
    <row r="1366" spans="7:10" x14ac:dyDescent="0.2">
      <c r="G1366" s="54"/>
      <c r="J1366" s="54"/>
    </row>
    <row r="1367" spans="7:10" x14ac:dyDescent="0.2">
      <c r="G1367" s="54"/>
      <c r="J1367" s="54"/>
    </row>
    <row r="1368" spans="7:10" x14ac:dyDescent="0.2">
      <c r="G1368" s="54"/>
      <c r="J1368" s="54"/>
    </row>
    <row r="1369" spans="7:10" x14ac:dyDescent="0.2">
      <c r="G1369" s="54"/>
      <c r="J1369" s="54"/>
    </row>
    <row r="1370" spans="7:10" x14ac:dyDescent="0.2">
      <c r="G1370" s="54"/>
      <c r="J1370" s="54"/>
    </row>
    <row r="1371" spans="7:10" x14ac:dyDescent="0.2">
      <c r="G1371" s="54"/>
      <c r="J1371" s="54"/>
    </row>
    <row r="1372" spans="7:10" x14ac:dyDescent="0.2">
      <c r="G1372" s="54"/>
      <c r="J1372" s="54"/>
    </row>
    <row r="1373" spans="7:10" x14ac:dyDescent="0.2">
      <c r="G1373" s="54"/>
      <c r="J1373" s="54"/>
    </row>
    <row r="1374" spans="7:10" x14ac:dyDescent="0.2">
      <c r="G1374" s="54"/>
      <c r="J1374" s="54"/>
    </row>
    <row r="1375" spans="7:10" x14ac:dyDescent="0.2">
      <c r="G1375" s="54"/>
      <c r="J1375" s="54"/>
    </row>
    <row r="1376" spans="7:10" x14ac:dyDescent="0.2">
      <c r="G1376" s="54"/>
      <c r="J1376" s="54"/>
    </row>
    <row r="1377" spans="7:10" x14ac:dyDescent="0.2">
      <c r="G1377" s="54"/>
      <c r="J1377" s="54"/>
    </row>
    <row r="1378" spans="7:10" x14ac:dyDescent="0.2">
      <c r="G1378" s="54"/>
      <c r="J1378" s="54"/>
    </row>
    <row r="1379" spans="7:10" x14ac:dyDescent="0.2">
      <c r="G1379" s="54"/>
      <c r="J1379" s="54"/>
    </row>
    <row r="1380" spans="7:10" x14ac:dyDescent="0.2">
      <c r="G1380" s="54"/>
      <c r="J1380" s="54"/>
    </row>
    <row r="1381" spans="7:10" x14ac:dyDescent="0.2">
      <c r="G1381" s="54"/>
      <c r="J1381" s="54"/>
    </row>
    <row r="1382" spans="7:10" x14ac:dyDescent="0.2">
      <c r="G1382" s="54"/>
      <c r="J1382" s="54"/>
    </row>
    <row r="1383" spans="7:10" x14ac:dyDescent="0.2">
      <c r="G1383" s="54"/>
      <c r="J1383" s="54"/>
    </row>
    <row r="1384" spans="7:10" x14ac:dyDescent="0.2">
      <c r="G1384" s="54"/>
      <c r="J1384" s="54"/>
    </row>
    <row r="1385" spans="7:10" x14ac:dyDescent="0.2">
      <c r="G1385" s="54"/>
      <c r="J1385" s="54"/>
    </row>
    <row r="1386" spans="7:10" x14ac:dyDescent="0.2">
      <c r="G1386" s="54"/>
      <c r="J1386" s="54"/>
    </row>
    <row r="1387" spans="7:10" x14ac:dyDescent="0.2">
      <c r="G1387" s="54"/>
      <c r="J1387" s="54"/>
    </row>
    <row r="1388" spans="7:10" x14ac:dyDescent="0.2">
      <c r="G1388" s="54"/>
      <c r="J1388" s="54"/>
    </row>
    <row r="1389" spans="7:10" x14ac:dyDescent="0.2">
      <c r="G1389" s="54"/>
      <c r="J1389" s="54"/>
    </row>
    <row r="1390" spans="7:10" x14ac:dyDescent="0.2">
      <c r="G1390" s="54"/>
      <c r="J1390" s="54"/>
    </row>
    <row r="1391" spans="7:10" x14ac:dyDescent="0.2">
      <c r="G1391" s="54"/>
      <c r="J1391" s="54"/>
    </row>
    <row r="1392" spans="7:10" x14ac:dyDescent="0.2">
      <c r="G1392" s="54"/>
      <c r="J1392" s="54"/>
    </row>
    <row r="1393" spans="7:10" x14ac:dyDescent="0.2">
      <c r="G1393" s="54"/>
      <c r="J1393" s="54"/>
    </row>
    <row r="1394" spans="7:10" x14ac:dyDescent="0.2">
      <c r="G1394" s="54"/>
      <c r="J1394" s="54"/>
    </row>
    <row r="1395" spans="7:10" x14ac:dyDescent="0.2">
      <c r="G1395" s="54"/>
      <c r="J1395" s="54"/>
    </row>
    <row r="1396" spans="7:10" x14ac:dyDescent="0.2">
      <c r="G1396" s="54"/>
      <c r="J1396" s="54"/>
    </row>
    <row r="1397" spans="7:10" x14ac:dyDescent="0.2">
      <c r="G1397" s="54"/>
      <c r="J1397" s="54"/>
    </row>
    <row r="1398" spans="7:10" x14ac:dyDescent="0.2">
      <c r="G1398" s="54"/>
      <c r="J1398" s="54"/>
    </row>
    <row r="1399" spans="7:10" x14ac:dyDescent="0.2">
      <c r="G1399" s="54"/>
      <c r="J1399" s="54"/>
    </row>
    <row r="1400" spans="7:10" x14ac:dyDescent="0.2">
      <c r="G1400" s="54"/>
      <c r="J1400" s="54"/>
    </row>
    <row r="1401" spans="7:10" x14ac:dyDescent="0.2">
      <c r="G1401" s="54"/>
      <c r="J1401" s="54"/>
    </row>
    <row r="1402" spans="7:10" x14ac:dyDescent="0.2">
      <c r="G1402" s="54"/>
      <c r="J1402" s="54"/>
    </row>
    <row r="1403" spans="7:10" x14ac:dyDescent="0.2">
      <c r="G1403" s="54"/>
      <c r="J1403" s="54"/>
    </row>
    <row r="1404" spans="7:10" x14ac:dyDescent="0.2">
      <c r="G1404" s="54"/>
      <c r="J1404" s="54"/>
    </row>
    <row r="1405" spans="7:10" x14ac:dyDescent="0.2">
      <c r="G1405" s="54"/>
      <c r="J1405" s="54"/>
    </row>
    <row r="1406" spans="7:10" x14ac:dyDescent="0.2">
      <c r="G1406" s="54"/>
      <c r="J1406" s="54"/>
    </row>
    <row r="1407" spans="7:10" x14ac:dyDescent="0.2">
      <c r="G1407" s="54"/>
      <c r="J1407" s="54"/>
    </row>
    <row r="1408" spans="7:10" x14ac:dyDescent="0.2">
      <c r="G1408" s="54"/>
      <c r="J1408" s="54"/>
    </row>
    <row r="1409" spans="7:10" x14ac:dyDescent="0.2">
      <c r="G1409" s="54"/>
      <c r="J1409" s="54"/>
    </row>
    <row r="1410" spans="7:10" x14ac:dyDescent="0.2">
      <c r="G1410" s="54"/>
      <c r="J1410" s="54"/>
    </row>
    <row r="1411" spans="7:10" x14ac:dyDescent="0.2">
      <c r="G1411" s="54"/>
      <c r="J1411" s="54"/>
    </row>
    <row r="1412" spans="7:10" x14ac:dyDescent="0.2">
      <c r="G1412" s="54"/>
      <c r="J1412" s="54"/>
    </row>
    <row r="1413" spans="7:10" x14ac:dyDescent="0.2">
      <c r="G1413" s="54"/>
      <c r="J1413" s="54"/>
    </row>
    <row r="1414" spans="7:10" x14ac:dyDescent="0.2">
      <c r="G1414" s="54"/>
      <c r="J1414" s="54"/>
    </row>
    <row r="1415" spans="7:10" x14ac:dyDescent="0.2">
      <c r="G1415" s="54"/>
      <c r="J1415" s="54"/>
    </row>
    <row r="1416" spans="7:10" x14ac:dyDescent="0.2">
      <c r="G1416" s="54"/>
      <c r="J1416" s="54"/>
    </row>
    <row r="1417" spans="7:10" x14ac:dyDescent="0.2">
      <c r="G1417" s="54"/>
      <c r="J1417" s="54"/>
    </row>
    <row r="1418" spans="7:10" x14ac:dyDescent="0.2">
      <c r="G1418" s="54"/>
      <c r="J1418" s="54"/>
    </row>
    <row r="1419" spans="7:10" x14ac:dyDescent="0.2">
      <c r="G1419" s="54"/>
      <c r="J1419" s="54"/>
    </row>
    <row r="1420" spans="7:10" x14ac:dyDescent="0.2">
      <c r="G1420" s="54"/>
      <c r="J1420" s="54"/>
    </row>
    <row r="1421" spans="7:10" x14ac:dyDescent="0.2">
      <c r="G1421" s="54"/>
      <c r="J1421" s="54"/>
    </row>
    <row r="1422" spans="7:10" x14ac:dyDescent="0.2">
      <c r="G1422" s="54"/>
      <c r="J1422" s="54"/>
    </row>
    <row r="1423" spans="7:10" x14ac:dyDescent="0.2">
      <c r="G1423" s="54"/>
      <c r="J1423" s="54"/>
    </row>
    <row r="1424" spans="7:10" x14ac:dyDescent="0.2">
      <c r="G1424" s="54"/>
      <c r="J1424" s="54"/>
    </row>
    <row r="1425" spans="7:10" x14ac:dyDescent="0.2">
      <c r="G1425" s="54"/>
      <c r="J1425" s="54"/>
    </row>
    <row r="1426" spans="7:10" x14ac:dyDescent="0.2">
      <c r="G1426" s="54"/>
      <c r="J1426" s="54"/>
    </row>
    <row r="1427" spans="7:10" x14ac:dyDescent="0.2">
      <c r="G1427" s="54"/>
      <c r="J1427" s="54"/>
    </row>
    <row r="1428" spans="7:10" x14ac:dyDescent="0.2">
      <c r="G1428" s="54"/>
      <c r="J1428" s="54"/>
    </row>
    <row r="1429" spans="7:10" x14ac:dyDescent="0.2">
      <c r="G1429" s="54"/>
      <c r="J1429" s="54"/>
    </row>
    <row r="1430" spans="7:10" x14ac:dyDescent="0.2">
      <c r="G1430" s="54"/>
      <c r="J1430" s="54"/>
    </row>
    <row r="1431" spans="7:10" x14ac:dyDescent="0.2">
      <c r="G1431" s="54"/>
      <c r="J1431" s="54"/>
    </row>
    <row r="1432" spans="7:10" x14ac:dyDescent="0.2">
      <c r="G1432" s="54"/>
      <c r="J1432" s="54"/>
    </row>
    <row r="1433" spans="7:10" x14ac:dyDescent="0.2">
      <c r="G1433" s="54"/>
      <c r="J1433" s="54"/>
    </row>
    <row r="1434" spans="7:10" x14ac:dyDescent="0.2">
      <c r="G1434" s="54"/>
      <c r="J1434" s="54"/>
    </row>
    <row r="1435" spans="7:10" x14ac:dyDescent="0.2">
      <c r="G1435" s="54"/>
      <c r="J1435" s="54"/>
    </row>
    <row r="1436" spans="7:10" x14ac:dyDescent="0.2">
      <c r="G1436" s="54"/>
      <c r="J1436" s="54"/>
    </row>
    <row r="1437" spans="7:10" x14ac:dyDescent="0.2">
      <c r="G1437" s="54"/>
      <c r="J1437" s="54"/>
    </row>
    <row r="1438" spans="7:10" x14ac:dyDescent="0.2">
      <c r="G1438" s="54"/>
      <c r="J1438" s="54"/>
    </row>
    <row r="1439" spans="7:10" x14ac:dyDescent="0.2">
      <c r="G1439" s="54"/>
      <c r="J1439" s="54"/>
    </row>
    <row r="1440" spans="7:10" x14ac:dyDescent="0.2">
      <c r="G1440" s="54"/>
      <c r="J1440" s="54"/>
    </row>
    <row r="1441" spans="7:10" x14ac:dyDescent="0.2">
      <c r="G1441" s="54"/>
      <c r="J1441" s="54"/>
    </row>
    <row r="1442" spans="7:10" x14ac:dyDescent="0.2">
      <c r="G1442" s="54"/>
      <c r="J1442" s="54"/>
    </row>
    <row r="1443" spans="7:10" x14ac:dyDescent="0.2">
      <c r="G1443" s="54"/>
      <c r="J1443" s="54"/>
    </row>
    <row r="1444" spans="7:10" x14ac:dyDescent="0.2">
      <c r="G1444" s="54"/>
      <c r="J1444" s="54"/>
    </row>
    <row r="1445" spans="7:10" x14ac:dyDescent="0.2">
      <c r="G1445" s="54"/>
      <c r="J1445" s="54"/>
    </row>
    <row r="1446" spans="7:10" x14ac:dyDescent="0.2">
      <c r="G1446" s="54"/>
      <c r="J1446" s="54"/>
    </row>
    <row r="1447" spans="7:10" x14ac:dyDescent="0.2">
      <c r="G1447" s="54"/>
      <c r="J1447" s="54"/>
    </row>
    <row r="1448" spans="7:10" x14ac:dyDescent="0.2">
      <c r="G1448" s="54"/>
      <c r="J1448" s="54"/>
    </row>
    <row r="1449" spans="7:10" x14ac:dyDescent="0.2">
      <c r="G1449" s="54"/>
      <c r="J1449" s="54"/>
    </row>
    <row r="1450" spans="7:10" x14ac:dyDescent="0.2">
      <c r="G1450" s="54"/>
      <c r="J1450" s="54"/>
    </row>
    <row r="1451" spans="7:10" x14ac:dyDescent="0.2">
      <c r="G1451" s="54"/>
      <c r="J1451" s="54"/>
    </row>
    <row r="1452" spans="7:10" x14ac:dyDescent="0.2">
      <c r="G1452" s="54"/>
      <c r="J1452" s="54"/>
    </row>
    <row r="1453" spans="7:10" x14ac:dyDescent="0.2">
      <c r="G1453" s="54"/>
      <c r="J1453" s="54"/>
    </row>
    <row r="1454" spans="7:10" x14ac:dyDescent="0.2">
      <c r="G1454" s="54"/>
      <c r="J1454" s="54"/>
    </row>
    <row r="1455" spans="7:10" x14ac:dyDescent="0.2">
      <c r="G1455" s="54"/>
      <c r="J1455" s="54"/>
    </row>
    <row r="1456" spans="7:10" x14ac:dyDescent="0.2">
      <c r="G1456" s="54"/>
      <c r="J1456" s="54"/>
    </row>
    <row r="1457" spans="7:10" x14ac:dyDescent="0.2">
      <c r="G1457" s="54"/>
      <c r="J1457" s="54"/>
    </row>
    <row r="1458" spans="7:10" x14ac:dyDescent="0.2">
      <c r="G1458" s="54"/>
      <c r="J1458" s="54"/>
    </row>
    <row r="1459" spans="7:10" x14ac:dyDescent="0.2">
      <c r="G1459" s="54"/>
      <c r="J1459" s="54"/>
    </row>
    <row r="1460" spans="7:10" x14ac:dyDescent="0.2">
      <c r="G1460" s="54"/>
      <c r="J1460" s="54"/>
    </row>
    <row r="1461" spans="7:10" x14ac:dyDescent="0.2">
      <c r="G1461" s="54"/>
      <c r="J1461" s="54"/>
    </row>
    <row r="1462" spans="7:10" x14ac:dyDescent="0.2">
      <c r="G1462" s="54"/>
      <c r="J1462" s="54"/>
    </row>
    <row r="1463" spans="7:10" x14ac:dyDescent="0.2">
      <c r="G1463" s="54"/>
      <c r="J1463" s="54"/>
    </row>
    <row r="1464" spans="7:10" x14ac:dyDescent="0.2">
      <c r="G1464" s="54"/>
      <c r="J1464" s="54"/>
    </row>
    <row r="1465" spans="7:10" x14ac:dyDescent="0.2">
      <c r="G1465" s="54"/>
      <c r="J1465" s="54"/>
    </row>
    <row r="1466" spans="7:10" x14ac:dyDescent="0.2">
      <c r="G1466" s="54"/>
      <c r="J1466" s="54"/>
    </row>
    <row r="1467" spans="7:10" x14ac:dyDescent="0.2">
      <c r="G1467" s="54"/>
      <c r="J1467" s="54"/>
    </row>
    <row r="1468" spans="7:10" x14ac:dyDescent="0.2">
      <c r="G1468" s="54"/>
      <c r="J1468" s="54"/>
    </row>
    <row r="1469" spans="7:10" x14ac:dyDescent="0.2">
      <c r="G1469" s="54"/>
      <c r="J1469" s="54"/>
    </row>
    <row r="1470" spans="7:10" x14ac:dyDescent="0.2">
      <c r="G1470" s="54"/>
      <c r="J1470" s="54"/>
    </row>
    <row r="1471" spans="7:10" x14ac:dyDescent="0.2">
      <c r="G1471" s="54"/>
      <c r="J1471" s="54"/>
    </row>
    <row r="1472" spans="7:10" x14ac:dyDescent="0.2">
      <c r="G1472" s="54"/>
      <c r="J1472" s="54"/>
    </row>
    <row r="1473" spans="7:10" x14ac:dyDescent="0.2">
      <c r="G1473" s="54"/>
      <c r="J1473" s="54"/>
    </row>
    <row r="1474" spans="7:10" x14ac:dyDescent="0.2">
      <c r="G1474" s="54"/>
      <c r="J1474" s="54"/>
    </row>
    <row r="1475" spans="7:10" x14ac:dyDescent="0.2">
      <c r="G1475" s="54"/>
      <c r="J1475" s="54"/>
    </row>
    <row r="1476" spans="7:10" x14ac:dyDescent="0.2">
      <c r="G1476" s="54"/>
      <c r="J1476" s="54"/>
    </row>
    <row r="1477" spans="7:10" x14ac:dyDescent="0.2">
      <c r="G1477" s="54"/>
      <c r="J1477" s="54"/>
    </row>
    <row r="1478" spans="7:10" x14ac:dyDescent="0.2">
      <c r="G1478" s="54"/>
      <c r="J1478" s="54"/>
    </row>
    <row r="1479" spans="7:10" x14ac:dyDescent="0.2">
      <c r="G1479" s="54"/>
      <c r="J1479" s="54"/>
    </row>
    <row r="1480" spans="7:10" x14ac:dyDescent="0.2">
      <c r="G1480" s="54"/>
      <c r="J1480" s="54"/>
    </row>
    <row r="1481" spans="7:10" x14ac:dyDescent="0.2">
      <c r="G1481" s="54"/>
      <c r="J1481" s="54"/>
    </row>
    <row r="1482" spans="7:10" x14ac:dyDescent="0.2">
      <c r="G1482" s="54"/>
      <c r="J1482" s="54"/>
    </row>
    <row r="1483" spans="7:10" x14ac:dyDescent="0.2">
      <c r="G1483" s="54"/>
      <c r="J1483" s="54"/>
    </row>
    <row r="1484" spans="7:10" x14ac:dyDescent="0.2">
      <c r="G1484" s="54"/>
      <c r="J1484" s="54"/>
    </row>
    <row r="1485" spans="7:10" x14ac:dyDescent="0.2">
      <c r="G1485" s="54"/>
      <c r="J1485" s="54"/>
    </row>
    <row r="1486" spans="7:10" x14ac:dyDescent="0.2">
      <c r="G1486" s="54"/>
      <c r="J1486" s="54"/>
    </row>
    <row r="1487" spans="7:10" x14ac:dyDescent="0.2">
      <c r="G1487" s="54"/>
      <c r="J1487" s="54"/>
    </row>
    <row r="1488" spans="7:10" x14ac:dyDescent="0.2">
      <c r="G1488" s="54"/>
      <c r="J1488" s="54"/>
    </row>
    <row r="1489" spans="7:10" x14ac:dyDescent="0.2">
      <c r="G1489" s="54"/>
      <c r="J1489" s="54"/>
    </row>
    <row r="1490" spans="7:10" x14ac:dyDescent="0.2">
      <c r="G1490" s="54"/>
      <c r="J1490" s="54"/>
    </row>
    <row r="1491" spans="7:10" x14ac:dyDescent="0.2">
      <c r="G1491" s="54"/>
      <c r="J1491" s="54"/>
    </row>
    <row r="1492" spans="7:10" x14ac:dyDescent="0.2">
      <c r="G1492" s="54"/>
      <c r="J1492" s="54"/>
    </row>
    <row r="1493" spans="7:10" x14ac:dyDescent="0.2">
      <c r="G1493" s="54"/>
      <c r="J1493" s="54"/>
    </row>
    <row r="1494" spans="7:10" x14ac:dyDescent="0.2">
      <c r="G1494" s="54"/>
      <c r="J1494" s="54"/>
    </row>
    <row r="1495" spans="7:10" x14ac:dyDescent="0.2">
      <c r="G1495" s="54"/>
      <c r="J1495" s="54"/>
    </row>
    <row r="1496" spans="7:10" x14ac:dyDescent="0.2">
      <c r="G1496" s="54"/>
      <c r="J1496" s="54"/>
    </row>
    <row r="1497" spans="7:10" x14ac:dyDescent="0.2">
      <c r="G1497" s="54"/>
      <c r="J1497" s="54"/>
    </row>
    <row r="1498" spans="7:10" x14ac:dyDescent="0.2">
      <c r="G1498" s="54"/>
      <c r="J1498" s="54"/>
    </row>
    <row r="1499" spans="7:10" x14ac:dyDescent="0.2">
      <c r="G1499" s="54"/>
      <c r="J1499" s="54"/>
    </row>
    <row r="1500" spans="7:10" x14ac:dyDescent="0.2">
      <c r="G1500" s="54"/>
      <c r="J1500" s="54"/>
    </row>
    <row r="1501" spans="7:10" x14ac:dyDescent="0.2">
      <c r="G1501" s="54"/>
      <c r="J1501" s="54"/>
    </row>
    <row r="1502" spans="7:10" x14ac:dyDescent="0.2">
      <c r="G1502" s="54"/>
      <c r="J1502" s="54"/>
    </row>
    <row r="1503" spans="7:10" x14ac:dyDescent="0.2">
      <c r="G1503" s="54"/>
      <c r="J1503" s="54"/>
    </row>
    <row r="1504" spans="7:10" x14ac:dyDescent="0.2">
      <c r="G1504" s="54"/>
      <c r="J1504" s="54"/>
    </row>
    <row r="1505" spans="7:10" x14ac:dyDescent="0.2">
      <c r="G1505" s="54"/>
      <c r="J1505" s="54"/>
    </row>
    <row r="1506" spans="7:10" x14ac:dyDescent="0.2">
      <c r="G1506" s="54"/>
      <c r="J1506" s="54"/>
    </row>
    <row r="1507" spans="7:10" x14ac:dyDescent="0.2">
      <c r="G1507" s="54"/>
      <c r="J1507" s="54"/>
    </row>
    <row r="1508" spans="7:10" x14ac:dyDescent="0.2">
      <c r="G1508" s="54"/>
      <c r="J1508" s="54"/>
    </row>
    <row r="1509" spans="7:10" x14ac:dyDescent="0.2">
      <c r="G1509" s="54"/>
      <c r="J1509" s="54"/>
    </row>
    <row r="1510" spans="7:10" x14ac:dyDescent="0.2">
      <c r="G1510" s="54"/>
      <c r="J1510" s="54"/>
    </row>
    <row r="1511" spans="7:10" x14ac:dyDescent="0.2">
      <c r="G1511" s="54"/>
      <c r="J1511" s="54"/>
    </row>
    <row r="1512" spans="7:10" x14ac:dyDescent="0.2">
      <c r="G1512" s="54"/>
      <c r="J1512" s="54"/>
    </row>
    <row r="1513" spans="7:10" x14ac:dyDescent="0.2">
      <c r="G1513" s="54"/>
      <c r="J1513" s="54"/>
    </row>
    <row r="1514" spans="7:10" x14ac:dyDescent="0.2">
      <c r="G1514" s="54"/>
      <c r="J1514" s="54"/>
    </row>
    <row r="1515" spans="7:10" x14ac:dyDescent="0.2">
      <c r="G1515" s="54"/>
      <c r="J1515" s="54"/>
    </row>
    <row r="1516" spans="7:10" x14ac:dyDescent="0.2">
      <c r="G1516" s="54"/>
      <c r="J1516" s="54"/>
    </row>
    <row r="1517" spans="7:10" x14ac:dyDescent="0.2">
      <c r="G1517" s="54"/>
      <c r="J1517" s="54"/>
    </row>
    <row r="1518" spans="7:10" x14ac:dyDescent="0.2">
      <c r="G1518" s="54"/>
      <c r="J1518" s="54"/>
    </row>
    <row r="1519" spans="7:10" x14ac:dyDescent="0.2">
      <c r="G1519" s="54"/>
      <c r="J1519" s="54"/>
    </row>
    <row r="1520" spans="7:10" x14ac:dyDescent="0.2">
      <c r="G1520" s="54"/>
      <c r="J1520" s="54"/>
    </row>
    <row r="1521" spans="7:10" x14ac:dyDescent="0.2">
      <c r="G1521" s="54"/>
      <c r="J1521" s="54"/>
    </row>
    <row r="1522" spans="7:10" x14ac:dyDescent="0.2">
      <c r="G1522" s="54"/>
      <c r="J1522" s="54"/>
    </row>
    <row r="1523" spans="7:10" x14ac:dyDescent="0.2">
      <c r="G1523" s="54"/>
      <c r="J1523" s="54"/>
    </row>
    <row r="1524" spans="7:10" x14ac:dyDescent="0.2">
      <c r="G1524" s="54"/>
      <c r="J1524" s="54"/>
    </row>
    <row r="1525" spans="7:10" x14ac:dyDescent="0.2">
      <c r="G1525" s="54"/>
      <c r="J1525" s="54"/>
    </row>
    <row r="1526" spans="7:10" x14ac:dyDescent="0.2">
      <c r="G1526" s="54"/>
      <c r="J1526" s="54"/>
    </row>
    <row r="1527" spans="7:10" x14ac:dyDescent="0.2">
      <c r="G1527" s="54"/>
      <c r="J1527" s="54"/>
    </row>
    <row r="1528" spans="7:10" x14ac:dyDescent="0.2">
      <c r="G1528" s="54"/>
      <c r="J1528" s="54"/>
    </row>
    <row r="1529" spans="7:10" x14ac:dyDescent="0.2">
      <c r="G1529" s="54"/>
      <c r="J1529" s="54"/>
    </row>
    <row r="1530" spans="7:10" x14ac:dyDescent="0.2">
      <c r="G1530" s="54"/>
      <c r="J1530" s="54"/>
    </row>
    <row r="1531" spans="7:10" x14ac:dyDescent="0.2">
      <c r="G1531" s="54"/>
      <c r="J1531" s="54"/>
    </row>
    <row r="1532" spans="7:10" x14ac:dyDescent="0.2">
      <c r="G1532" s="54"/>
      <c r="J1532" s="54"/>
    </row>
    <row r="1533" spans="7:10" x14ac:dyDescent="0.2">
      <c r="G1533" s="54"/>
      <c r="J1533" s="54"/>
    </row>
    <row r="1534" spans="7:10" x14ac:dyDescent="0.2">
      <c r="G1534" s="54"/>
      <c r="J1534" s="54"/>
    </row>
    <row r="1535" spans="7:10" x14ac:dyDescent="0.2">
      <c r="G1535" s="54"/>
      <c r="J1535" s="54"/>
    </row>
    <row r="1536" spans="7:10" x14ac:dyDescent="0.2">
      <c r="G1536" s="54"/>
      <c r="J1536" s="54"/>
    </row>
    <row r="1537" spans="7:10" x14ac:dyDescent="0.2">
      <c r="G1537" s="54"/>
      <c r="J1537" s="54"/>
    </row>
    <row r="1538" spans="7:10" x14ac:dyDescent="0.2">
      <c r="G1538" s="54"/>
      <c r="J1538" s="54"/>
    </row>
    <row r="1539" spans="7:10" x14ac:dyDescent="0.2">
      <c r="G1539" s="54"/>
      <c r="J1539" s="54"/>
    </row>
    <row r="1540" spans="7:10" x14ac:dyDescent="0.2">
      <c r="G1540" s="54"/>
      <c r="J1540" s="54"/>
    </row>
    <row r="1541" spans="7:10" x14ac:dyDescent="0.2">
      <c r="G1541" s="54"/>
      <c r="J1541" s="54"/>
    </row>
    <row r="1542" spans="7:10" x14ac:dyDescent="0.2">
      <c r="G1542" s="54"/>
      <c r="J1542" s="54"/>
    </row>
    <row r="1543" spans="7:10" x14ac:dyDescent="0.2">
      <c r="G1543" s="54"/>
      <c r="J1543" s="54"/>
    </row>
    <row r="1544" spans="7:10" x14ac:dyDescent="0.2">
      <c r="G1544" s="54"/>
      <c r="J1544" s="54"/>
    </row>
    <row r="1545" spans="7:10" x14ac:dyDescent="0.2">
      <c r="G1545" s="54"/>
      <c r="J1545" s="54"/>
    </row>
    <row r="1546" spans="7:10" x14ac:dyDescent="0.2">
      <c r="G1546" s="54"/>
      <c r="J1546" s="54"/>
    </row>
    <row r="1547" spans="7:10" x14ac:dyDescent="0.2">
      <c r="G1547" s="54"/>
      <c r="J1547" s="54"/>
    </row>
    <row r="1548" spans="7:10" x14ac:dyDescent="0.2">
      <c r="G1548" s="54"/>
      <c r="J1548" s="54"/>
    </row>
    <row r="1549" spans="7:10" x14ac:dyDescent="0.2">
      <c r="G1549" s="54"/>
      <c r="J1549" s="54"/>
    </row>
    <row r="1550" spans="7:10" x14ac:dyDescent="0.2">
      <c r="G1550" s="54"/>
      <c r="J1550" s="54"/>
    </row>
    <row r="1551" spans="7:10" x14ac:dyDescent="0.2">
      <c r="G1551" s="54"/>
      <c r="J1551" s="54"/>
    </row>
    <row r="1552" spans="7:10" x14ac:dyDescent="0.2">
      <c r="G1552" s="54"/>
      <c r="J1552" s="54"/>
    </row>
    <row r="1553" spans="7:10" x14ac:dyDescent="0.2">
      <c r="G1553" s="54"/>
      <c r="J1553" s="54"/>
    </row>
    <row r="1554" spans="7:10" x14ac:dyDescent="0.2">
      <c r="G1554" s="54"/>
      <c r="J1554" s="54"/>
    </row>
    <row r="1555" spans="7:10" x14ac:dyDescent="0.2">
      <c r="G1555" s="54"/>
      <c r="J1555" s="54"/>
    </row>
    <row r="1556" spans="7:10" x14ac:dyDescent="0.2">
      <c r="G1556" s="54"/>
      <c r="J1556" s="54"/>
    </row>
    <row r="1557" spans="7:10" x14ac:dyDescent="0.2">
      <c r="G1557" s="54"/>
      <c r="J1557" s="54"/>
    </row>
    <row r="1558" spans="7:10" x14ac:dyDescent="0.2">
      <c r="G1558" s="54"/>
      <c r="J1558" s="54"/>
    </row>
    <row r="1559" spans="7:10" x14ac:dyDescent="0.2">
      <c r="G1559" s="54"/>
      <c r="J1559" s="54"/>
    </row>
    <row r="1560" spans="7:10" x14ac:dyDescent="0.2">
      <c r="G1560" s="54"/>
      <c r="J1560" s="54"/>
    </row>
    <row r="1561" spans="7:10" x14ac:dyDescent="0.2">
      <c r="G1561" s="54"/>
      <c r="J1561" s="54"/>
    </row>
    <row r="1562" spans="7:10" x14ac:dyDescent="0.2">
      <c r="G1562" s="54"/>
      <c r="J1562" s="54"/>
    </row>
    <row r="1563" spans="7:10" x14ac:dyDescent="0.2">
      <c r="G1563" s="54"/>
      <c r="J1563" s="54"/>
    </row>
    <row r="1564" spans="7:10" x14ac:dyDescent="0.2">
      <c r="G1564" s="54"/>
      <c r="J1564" s="54"/>
    </row>
    <row r="1565" spans="7:10" x14ac:dyDescent="0.2">
      <c r="G1565" s="54"/>
      <c r="J1565" s="54"/>
    </row>
    <row r="1566" spans="7:10" x14ac:dyDescent="0.2">
      <c r="G1566" s="54"/>
      <c r="J1566" s="54"/>
    </row>
    <row r="1567" spans="7:10" x14ac:dyDescent="0.2">
      <c r="G1567" s="54"/>
      <c r="J1567" s="54"/>
    </row>
    <row r="1568" spans="7:10" x14ac:dyDescent="0.2">
      <c r="G1568" s="54"/>
      <c r="J1568" s="54"/>
    </row>
    <row r="1569" spans="7:10" x14ac:dyDescent="0.2">
      <c r="G1569" s="54"/>
      <c r="J1569" s="54"/>
    </row>
    <row r="1570" spans="7:10" x14ac:dyDescent="0.2">
      <c r="G1570" s="54"/>
      <c r="J1570" s="54"/>
    </row>
    <row r="1571" spans="7:10" x14ac:dyDescent="0.2">
      <c r="G1571" s="54"/>
      <c r="J1571" s="54"/>
    </row>
    <row r="1572" spans="7:10" x14ac:dyDescent="0.2">
      <c r="G1572" s="54"/>
      <c r="J1572" s="54"/>
    </row>
    <row r="1573" spans="7:10" x14ac:dyDescent="0.2">
      <c r="G1573" s="54"/>
      <c r="J1573" s="54"/>
    </row>
    <row r="1574" spans="7:10" x14ac:dyDescent="0.2">
      <c r="G1574" s="54"/>
      <c r="J1574" s="54"/>
    </row>
    <row r="1575" spans="7:10" x14ac:dyDescent="0.2">
      <c r="G1575" s="54"/>
      <c r="J1575" s="54"/>
    </row>
    <row r="1576" spans="7:10" x14ac:dyDescent="0.2">
      <c r="G1576" s="54"/>
      <c r="J1576" s="54"/>
    </row>
    <row r="1577" spans="7:10" x14ac:dyDescent="0.2">
      <c r="G1577" s="54"/>
      <c r="J1577" s="54"/>
    </row>
    <row r="1578" spans="7:10" x14ac:dyDescent="0.2">
      <c r="G1578" s="54"/>
      <c r="J1578" s="54"/>
    </row>
    <row r="1579" spans="7:10" x14ac:dyDescent="0.2">
      <c r="G1579" s="54"/>
      <c r="J1579" s="54"/>
    </row>
    <row r="1580" spans="7:10" x14ac:dyDescent="0.2">
      <c r="G1580" s="54"/>
      <c r="J1580" s="54"/>
    </row>
    <row r="1581" spans="7:10" x14ac:dyDescent="0.2">
      <c r="G1581" s="54"/>
      <c r="J1581" s="54"/>
    </row>
    <row r="1582" spans="7:10" x14ac:dyDescent="0.2">
      <c r="G1582" s="54"/>
      <c r="J1582" s="54"/>
    </row>
    <row r="1583" spans="7:10" x14ac:dyDescent="0.2">
      <c r="G1583" s="54"/>
      <c r="J1583" s="54"/>
    </row>
    <row r="1584" spans="7:10" x14ac:dyDescent="0.2">
      <c r="G1584" s="54"/>
      <c r="J1584" s="54"/>
    </row>
    <row r="1585" spans="7:10" x14ac:dyDescent="0.2">
      <c r="G1585" s="54"/>
      <c r="J1585" s="54"/>
    </row>
    <row r="1586" spans="7:10" x14ac:dyDescent="0.2">
      <c r="G1586" s="54"/>
      <c r="J1586" s="54"/>
    </row>
    <row r="1587" spans="7:10" x14ac:dyDescent="0.2">
      <c r="G1587" s="54"/>
      <c r="J1587" s="54"/>
    </row>
    <row r="1588" spans="7:10" x14ac:dyDescent="0.2">
      <c r="G1588" s="54"/>
      <c r="J1588" s="54"/>
    </row>
    <row r="1589" spans="7:10" x14ac:dyDescent="0.2">
      <c r="G1589" s="54"/>
      <c r="J1589" s="54"/>
    </row>
    <row r="1590" spans="7:10" x14ac:dyDescent="0.2">
      <c r="G1590" s="54"/>
      <c r="J1590" s="54"/>
    </row>
    <row r="1591" spans="7:10" x14ac:dyDescent="0.2">
      <c r="G1591" s="54"/>
      <c r="J1591" s="54"/>
    </row>
    <row r="1592" spans="7:10" x14ac:dyDescent="0.2">
      <c r="G1592" s="54"/>
      <c r="J1592" s="54"/>
    </row>
    <row r="1593" spans="7:10" x14ac:dyDescent="0.2">
      <c r="G1593" s="54"/>
      <c r="J1593" s="54"/>
    </row>
    <row r="1594" spans="7:10" x14ac:dyDescent="0.2">
      <c r="G1594" s="54"/>
      <c r="J1594" s="54"/>
    </row>
    <row r="1595" spans="7:10" x14ac:dyDescent="0.2">
      <c r="G1595" s="54"/>
      <c r="J1595" s="54"/>
    </row>
    <row r="1596" spans="7:10" x14ac:dyDescent="0.2">
      <c r="G1596" s="54"/>
      <c r="J1596" s="54"/>
    </row>
    <row r="1597" spans="7:10" x14ac:dyDescent="0.2">
      <c r="G1597" s="54"/>
      <c r="J1597" s="54"/>
    </row>
    <row r="1598" spans="7:10" x14ac:dyDescent="0.2">
      <c r="G1598" s="54"/>
      <c r="J1598" s="54"/>
    </row>
    <row r="1599" spans="7:10" x14ac:dyDescent="0.2">
      <c r="G1599" s="54"/>
      <c r="J1599" s="54"/>
    </row>
    <row r="1600" spans="7:10" x14ac:dyDescent="0.2">
      <c r="G1600" s="54"/>
      <c r="J1600" s="54"/>
    </row>
    <row r="1601" spans="7:10" x14ac:dyDescent="0.2">
      <c r="G1601" s="54"/>
      <c r="J1601" s="54"/>
    </row>
    <row r="1602" spans="7:10" x14ac:dyDescent="0.2">
      <c r="G1602" s="54"/>
      <c r="J1602" s="54"/>
    </row>
    <row r="1603" spans="7:10" x14ac:dyDescent="0.2">
      <c r="G1603" s="54"/>
      <c r="J1603" s="54"/>
    </row>
    <row r="1604" spans="7:10" x14ac:dyDescent="0.2">
      <c r="G1604" s="54"/>
      <c r="J1604" s="54"/>
    </row>
    <row r="1605" spans="7:10" x14ac:dyDescent="0.2">
      <c r="G1605" s="54"/>
      <c r="J1605" s="54"/>
    </row>
    <row r="1606" spans="7:10" x14ac:dyDescent="0.2">
      <c r="G1606" s="54"/>
      <c r="J1606" s="54"/>
    </row>
    <row r="1607" spans="7:10" x14ac:dyDescent="0.2">
      <c r="G1607" s="54"/>
      <c r="J1607" s="54"/>
    </row>
    <row r="1608" spans="7:10" x14ac:dyDescent="0.2">
      <c r="G1608" s="54"/>
      <c r="J1608" s="54"/>
    </row>
    <row r="1609" spans="7:10" x14ac:dyDescent="0.2">
      <c r="G1609" s="54"/>
      <c r="J1609" s="54"/>
    </row>
    <row r="1610" spans="7:10" x14ac:dyDescent="0.2">
      <c r="G1610" s="54"/>
      <c r="J1610" s="54"/>
    </row>
    <row r="1611" spans="7:10" x14ac:dyDescent="0.2">
      <c r="G1611" s="54"/>
      <c r="J1611" s="54"/>
    </row>
    <row r="1612" spans="7:10" x14ac:dyDescent="0.2">
      <c r="G1612" s="54"/>
      <c r="J1612" s="54"/>
    </row>
    <row r="1613" spans="7:10" x14ac:dyDescent="0.2">
      <c r="G1613" s="54"/>
      <c r="J1613" s="54"/>
    </row>
    <row r="1614" spans="7:10" x14ac:dyDescent="0.2">
      <c r="G1614" s="54"/>
      <c r="J1614" s="54"/>
    </row>
    <row r="1615" spans="7:10" x14ac:dyDescent="0.2">
      <c r="G1615" s="54"/>
      <c r="J1615" s="54"/>
    </row>
    <row r="1616" spans="7:10" x14ac:dyDescent="0.2">
      <c r="G1616" s="54"/>
      <c r="J1616" s="54"/>
    </row>
    <row r="1617" spans="7:10" x14ac:dyDescent="0.2">
      <c r="G1617" s="54"/>
      <c r="J1617" s="54"/>
    </row>
    <row r="1618" spans="7:10" x14ac:dyDescent="0.2">
      <c r="G1618" s="54"/>
      <c r="J1618" s="54"/>
    </row>
    <row r="1619" spans="7:10" x14ac:dyDescent="0.2">
      <c r="G1619" s="54"/>
      <c r="J1619" s="54"/>
    </row>
    <row r="1620" spans="7:10" x14ac:dyDescent="0.2">
      <c r="G1620" s="54"/>
      <c r="J1620" s="54"/>
    </row>
    <row r="1621" spans="7:10" x14ac:dyDescent="0.2">
      <c r="G1621" s="54"/>
      <c r="J1621" s="54"/>
    </row>
    <row r="1622" spans="7:10" x14ac:dyDescent="0.2">
      <c r="G1622" s="54"/>
      <c r="J1622" s="54"/>
    </row>
    <row r="1623" spans="7:10" x14ac:dyDescent="0.2">
      <c r="G1623" s="54"/>
      <c r="J1623" s="54"/>
    </row>
    <row r="1624" spans="7:10" x14ac:dyDescent="0.2">
      <c r="G1624" s="54"/>
      <c r="J1624" s="54"/>
    </row>
    <row r="1625" spans="7:10" x14ac:dyDescent="0.2">
      <c r="G1625" s="54"/>
      <c r="J1625" s="54"/>
    </row>
    <row r="1626" spans="7:10" x14ac:dyDescent="0.2">
      <c r="G1626" s="54"/>
      <c r="J1626" s="54"/>
    </row>
    <row r="1627" spans="7:10" x14ac:dyDescent="0.2">
      <c r="G1627" s="54"/>
      <c r="J1627" s="54"/>
    </row>
    <row r="1628" spans="7:10" x14ac:dyDescent="0.2">
      <c r="G1628" s="54"/>
      <c r="J1628" s="54"/>
    </row>
    <row r="1629" spans="7:10" x14ac:dyDescent="0.2">
      <c r="G1629" s="54"/>
      <c r="J1629" s="54"/>
    </row>
    <row r="1630" spans="7:10" x14ac:dyDescent="0.2">
      <c r="G1630" s="54"/>
      <c r="J1630" s="54"/>
    </row>
    <row r="1631" spans="7:10" x14ac:dyDescent="0.2">
      <c r="G1631" s="54"/>
      <c r="J1631" s="54"/>
    </row>
    <row r="1632" spans="7:10" x14ac:dyDescent="0.2">
      <c r="G1632" s="54"/>
      <c r="J1632" s="54"/>
    </row>
    <row r="1633" spans="7:10" x14ac:dyDescent="0.2">
      <c r="G1633" s="54"/>
      <c r="J1633" s="54"/>
    </row>
    <row r="1634" spans="7:10" x14ac:dyDescent="0.2">
      <c r="G1634" s="54"/>
      <c r="J1634" s="54"/>
    </row>
    <row r="1635" spans="7:10" x14ac:dyDescent="0.2">
      <c r="G1635" s="54"/>
      <c r="J1635" s="54"/>
    </row>
    <row r="1636" spans="7:10" x14ac:dyDescent="0.2">
      <c r="G1636" s="54"/>
      <c r="J1636" s="54"/>
    </row>
    <row r="1637" spans="7:10" x14ac:dyDescent="0.2">
      <c r="G1637" s="54"/>
      <c r="J1637" s="54"/>
    </row>
    <row r="1638" spans="7:10" x14ac:dyDescent="0.2">
      <c r="G1638" s="54"/>
      <c r="J1638" s="54"/>
    </row>
    <row r="1639" spans="7:10" x14ac:dyDescent="0.2">
      <c r="G1639" s="54"/>
      <c r="J1639" s="54"/>
    </row>
    <row r="1640" spans="7:10" x14ac:dyDescent="0.2">
      <c r="G1640" s="54"/>
      <c r="J1640" s="54"/>
    </row>
    <row r="1641" spans="7:10" x14ac:dyDescent="0.2">
      <c r="G1641" s="54"/>
      <c r="J1641" s="54"/>
    </row>
    <row r="1642" spans="7:10" x14ac:dyDescent="0.2">
      <c r="G1642" s="54"/>
      <c r="J1642" s="54"/>
    </row>
    <row r="1643" spans="7:10" x14ac:dyDescent="0.2">
      <c r="G1643" s="54"/>
      <c r="J1643" s="54"/>
    </row>
    <row r="1644" spans="7:10" x14ac:dyDescent="0.2">
      <c r="G1644" s="54"/>
      <c r="J1644" s="54"/>
    </row>
    <row r="1645" spans="7:10" x14ac:dyDescent="0.2">
      <c r="G1645" s="54"/>
      <c r="J1645" s="54"/>
    </row>
    <row r="1646" spans="7:10" x14ac:dyDescent="0.2">
      <c r="G1646" s="54"/>
      <c r="J1646" s="54"/>
    </row>
    <row r="1647" spans="7:10" x14ac:dyDescent="0.2">
      <c r="G1647" s="54"/>
      <c r="J1647" s="54"/>
    </row>
    <row r="1648" spans="7:10" x14ac:dyDescent="0.2">
      <c r="G1648" s="54"/>
      <c r="J1648" s="54"/>
    </row>
    <row r="1649" spans="7:10" x14ac:dyDescent="0.2">
      <c r="G1649" s="54"/>
      <c r="J1649" s="54"/>
    </row>
    <row r="1650" spans="7:10" x14ac:dyDescent="0.2">
      <c r="G1650" s="54"/>
      <c r="J1650" s="54"/>
    </row>
    <row r="1651" spans="7:10" x14ac:dyDescent="0.2">
      <c r="G1651" s="54"/>
      <c r="J1651" s="54"/>
    </row>
    <row r="1652" spans="7:10" x14ac:dyDescent="0.2">
      <c r="G1652" s="54"/>
      <c r="J1652" s="54"/>
    </row>
    <row r="1653" spans="7:10" x14ac:dyDescent="0.2">
      <c r="G1653" s="54"/>
      <c r="J1653" s="54"/>
    </row>
    <row r="1654" spans="7:10" x14ac:dyDescent="0.2">
      <c r="G1654" s="54"/>
      <c r="J1654" s="54"/>
    </row>
    <row r="1655" spans="7:10" x14ac:dyDescent="0.2">
      <c r="G1655" s="54"/>
      <c r="J1655" s="54"/>
    </row>
    <row r="1656" spans="7:10" x14ac:dyDescent="0.2">
      <c r="G1656" s="54"/>
      <c r="J1656" s="54"/>
    </row>
    <row r="1657" spans="7:10" x14ac:dyDescent="0.2">
      <c r="G1657" s="54"/>
      <c r="J1657" s="54"/>
    </row>
    <row r="1658" spans="7:10" x14ac:dyDescent="0.2">
      <c r="G1658" s="54"/>
      <c r="J1658" s="54"/>
    </row>
    <row r="1659" spans="7:10" x14ac:dyDescent="0.2">
      <c r="G1659" s="54"/>
      <c r="J1659" s="54"/>
    </row>
    <row r="1660" spans="7:10" x14ac:dyDescent="0.2">
      <c r="G1660" s="54"/>
      <c r="J1660" s="54"/>
    </row>
    <row r="1661" spans="7:10" x14ac:dyDescent="0.2">
      <c r="G1661" s="54"/>
      <c r="J1661" s="54"/>
    </row>
    <row r="1662" spans="7:10" x14ac:dyDescent="0.2">
      <c r="G1662" s="54"/>
      <c r="J1662" s="54"/>
    </row>
    <row r="1663" spans="7:10" x14ac:dyDescent="0.2">
      <c r="G1663" s="54"/>
      <c r="J1663" s="54"/>
    </row>
    <row r="1664" spans="7:10" x14ac:dyDescent="0.2">
      <c r="G1664" s="54"/>
      <c r="J1664" s="54"/>
    </row>
    <row r="1665" spans="7:10" x14ac:dyDescent="0.2">
      <c r="G1665" s="54"/>
      <c r="J1665" s="54"/>
    </row>
    <row r="1666" spans="7:10" x14ac:dyDescent="0.2">
      <c r="G1666" s="54"/>
      <c r="J1666" s="54"/>
    </row>
    <row r="1667" spans="7:10" x14ac:dyDescent="0.2">
      <c r="G1667" s="54"/>
      <c r="J1667" s="54"/>
    </row>
    <row r="1668" spans="7:10" x14ac:dyDescent="0.2">
      <c r="G1668" s="54"/>
      <c r="J1668" s="54"/>
    </row>
    <row r="1669" spans="7:10" x14ac:dyDescent="0.2">
      <c r="G1669" s="54"/>
      <c r="J1669" s="54"/>
    </row>
    <row r="1670" spans="7:10" x14ac:dyDescent="0.2">
      <c r="G1670" s="54"/>
      <c r="J1670" s="54"/>
    </row>
    <row r="1671" spans="7:10" x14ac:dyDescent="0.2">
      <c r="G1671" s="54"/>
      <c r="J1671" s="54"/>
    </row>
    <row r="1672" spans="7:10" x14ac:dyDescent="0.2">
      <c r="G1672" s="54"/>
      <c r="J1672" s="54"/>
    </row>
    <row r="1673" spans="7:10" x14ac:dyDescent="0.2">
      <c r="G1673" s="54"/>
      <c r="J1673" s="54"/>
    </row>
    <row r="1674" spans="7:10" x14ac:dyDescent="0.2">
      <c r="G1674" s="54"/>
      <c r="J1674" s="54"/>
    </row>
    <row r="1675" spans="7:10" x14ac:dyDescent="0.2">
      <c r="G1675" s="54"/>
      <c r="J1675" s="54"/>
    </row>
    <row r="1676" spans="7:10" x14ac:dyDescent="0.2">
      <c r="G1676" s="54"/>
      <c r="J1676" s="54"/>
    </row>
    <row r="1677" spans="7:10" x14ac:dyDescent="0.2">
      <c r="G1677" s="54"/>
      <c r="J1677" s="54"/>
    </row>
    <row r="1678" spans="7:10" x14ac:dyDescent="0.2">
      <c r="G1678" s="54"/>
      <c r="J1678" s="54"/>
    </row>
    <row r="1679" spans="7:10" x14ac:dyDescent="0.2">
      <c r="G1679" s="54"/>
      <c r="J1679" s="54"/>
    </row>
    <row r="1680" spans="7:10" x14ac:dyDescent="0.2">
      <c r="G1680" s="54"/>
      <c r="J1680" s="54"/>
    </row>
    <row r="1681" spans="7:10" x14ac:dyDescent="0.2">
      <c r="G1681" s="54"/>
      <c r="J1681" s="54"/>
    </row>
    <row r="1682" spans="7:10" x14ac:dyDescent="0.2">
      <c r="G1682" s="54"/>
      <c r="J1682" s="54"/>
    </row>
    <row r="1683" spans="7:10" x14ac:dyDescent="0.2">
      <c r="G1683" s="54"/>
      <c r="J1683" s="54"/>
    </row>
    <row r="1684" spans="7:10" x14ac:dyDescent="0.2">
      <c r="G1684" s="54"/>
      <c r="J1684" s="54"/>
    </row>
    <row r="1685" spans="7:10" x14ac:dyDescent="0.2">
      <c r="G1685" s="54"/>
      <c r="J1685" s="54"/>
    </row>
    <row r="1686" spans="7:10" x14ac:dyDescent="0.2">
      <c r="G1686" s="54"/>
      <c r="J1686" s="54"/>
    </row>
    <row r="1687" spans="7:10" x14ac:dyDescent="0.2">
      <c r="G1687" s="54"/>
      <c r="J1687" s="54"/>
    </row>
    <row r="1688" spans="7:10" x14ac:dyDescent="0.2">
      <c r="G1688" s="54"/>
      <c r="J1688" s="54"/>
    </row>
    <row r="1689" spans="7:10" x14ac:dyDescent="0.2">
      <c r="G1689" s="54"/>
      <c r="J1689" s="54"/>
    </row>
    <row r="1690" spans="7:10" x14ac:dyDescent="0.2">
      <c r="G1690" s="54"/>
      <c r="J1690" s="54"/>
    </row>
    <row r="1691" spans="7:10" x14ac:dyDescent="0.2">
      <c r="G1691" s="54"/>
      <c r="J1691" s="54"/>
    </row>
    <row r="1692" spans="7:10" x14ac:dyDescent="0.2">
      <c r="G1692" s="54"/>
      <c r="J1692" s="54"/>
    </row>
    <row r="1693" spans="7:10" x14ac:dyDescent="0.2">
      <c r="G1693" s="54"/>
      <c r="J1693" s="54"/>
    </row>
    <row r="1694" spans="7:10" x14ac:dyDescent="0.2">
      <c r="G1694" s="54"/>
      <c r="J1694" s="54"/>
    </row>
    <row r="1695" spans="7:10" x14ac:dyDescent="0.2">
      <c r="G1695" s="54"/>
      <c r="J1695" s="54"/>
    </row>
    <row r="1696" spans="7:10" x14ac:dyDescent="0.2">
      <c r="G1696" s="54"/>
      <c r="J1696" s="54"/>
    </row>
    <row r="1697" spans="7:10" x14ac:dyDescent="0.2">
      <c r="G1697" s="54"/>
      <c r="J1697" s="54"/>
    </row>
    <row r="1698" spans="7:10" x14ac:dyDescent="0.2">
      <c r="G1698" s="54"/>
      <c r="J1698" s="54"/>
    </row>
    <row r="1699" spans="7:10" x14ac:dyDescent="0.2">
      <c r="G1699" s="54"/>
      <c r="J1699" s="54"/>
    </row>
    <row r="1700" spans="7:10" x14ac:dyDescent="0.2">
      <c r="G1700" s="54"/>
      <c r="J1700" s="54"/>
    </row>
    <row r="1701" spans="7:10" x14ac:dyDescent="0.2">
      <c r="G1701" s="54"/>
      <c r="J1701" s="54"/>
    </row>
    <row r="1702" spans="7:10" x14ac:dyDescent="0.2">
      <c r="G1702" s="54"/>
      <c r="J1702" s="54"/>
    </row>
    <row r="1703" spans="7:10" x14ac:dyDescent="0.2">
      <c r="G1703" s="54"/>
      <c r="J1703" s="54"/>
    </row>
    <row r="1704" spans="7:10" x14ac:dyDescent="0.2">
      <c r="G1704" s="54"/>
      <c r="J1704" s="54"/>
    </row>
    <row r="1705" spans="7:10" x14ac:dyDescent="0.2">
      <c r="G1705" s="54"/>
      <c r="J1705" s="54"/>
    </row>
    <row r="1706" spans="7:10" x14ac:dyDescent="0.2">
      <c r="G1706" s="54"/>
      <c r="J1706" s="54"/>
    </row>
    <row r="1707" spans="7:10" x14ac:dyDescent="0.2">
      <c r="G1707" s="54"/>
      <c r="J1707" s="54"/>
    </row>
    <row r="1708" spans="7:10" x14ac:dyDescent="0.2">
      <c r="G1708" s="54"/>
      <c r="J1708" s="54"/>
    </row>
    <row r="1709" spans="7:10" x14ac:dyDescent="0.2">
      <c r="G1709" s="54"/>
      <c r="J1709" s="54"/>
    </row>
    <row r="1710" spans="7:10" x14ac:dyDescent="0.2">
      <c r="G1710" s="54"/>
      <c r="J1710" s="54"/>
    </row>
    <row r="1711" spans="7:10" x14ac:dyDescent="0.2">
      <c r="G1711" s="54"/>
      <c r="J1711" s="54"/>
    </row>
    <row r="1712" spans="7:10" x14ac:dyDescent="0.2">
      <c r="G1712" s="54"/>
      <c r="J1712" s="54"/>
    </row>
    <row r="1713" spans="7:10" x14ac:dyDescent="0.2">
      <c r="G1713" s="54"/>
      <c r="J1713" s="54"/>
    </row>
    <row r="1714" spans="7:10" x14ac:dyDescent="0.2">
      <c r="G1714" s="54"/>
      <c r="J1714" s="54"/>
    </row>
    <row r="1715" spans="7:10" x14ac:dyDescent="0.2">
      <c r="G1715" s="54"/>
      <c r="J1715" s="54"/>
    </row>
    <row r="1716" spans="7:10" x14ac:dyDescent="0.2">
      <c r="G1716" s="54"/>
      <c r="J1716" s="54"/>
    </row>
    <row r="1717" spans="7:10" x14ac:dyDescent="0.2">
      <c r="G1717" s="54"/>
      <c r="J1717" s="54"/>
    </row>
    <row r="1718" spans="7:10" x14ac:dyDescent="0.2">
      <c r="G1718" s="54"/>
      <c r="J1718" s="54"/>
    </row>
    <row r="1719" spans="7:10" x14ac:dyDescent="0.2">
      <c r="G1719" s="54"/>
      <c r="J1719" s="54"/>
    </row>
    <row r="1720" spans="7:10" x14ac:dyDescent="0.2">
      <c r="G1720" s="54"/>
      <c r="J1720" s="54"/>
    </row>
    <row r="1721" spans="7:10" x14ac:dyDescent="0.2">
      <c r="G1721" s="54"/>
      <c r="J1721" s="54"/>
    </row>
    <row r="1722" spans="7:10" x14ac:dyDescent="0.2">
      <c r="G1722" s="54"/>
      <c r="J1722" s="54"/>
    </row>
    <row r="1723" spans="7:10" x14ac:dyDescent="0.2">
      <c r="G1723" s="54"/>
      <c r="J1723" s="54"/>
    </row>
    <row r="1724" spans="7:10" x14ac:dyDescent="0.2">
      <c r="G1724" s="54"/>
      <c r="J1724" s="54"/>
    </row>
    <row r="1725" spans="7:10" x14ac:dyDescent="0.2">
      <c r="G1725" s="54"/>
      <c r="J1725" s="54"/>
    </row>
    <row r="1726" spans="7:10" x14ac:dyDescent="0.2">
      <c r="G1726" s="54"/>
      <c r="J1726" s="54"/>
    </row>
    <row r="1727" spans="7:10" x14ac:dyDescent="0.2">
      <c r="G1727" s="54"/>
      <c r="J1727" s="54"/>
    </row>
    <row r="1728" spans="7:10" x14ac:dyDescent="0.2">
      <c r="G1728" s="54"/>
      <c r="J1728" s="54"/>
    </row>
    <row r="1729" spans="7:10" x14ac:dyDescent="0.2">
      <c r="G1729" s="54"/>
      <c r="J1729" s="54"/>
    </row>
    <row r="1730" spans="7:10" x14ac:dyDescent="0.2">
      <c r="G1730" s="54"/>
      <c r="J1730" s="54"/>
    </row>
    <row r="1731" spans="7:10" x14ac:dyDescent="0.2">
      <c r="G1731" s="54"/>
      <c r="J1731" s="54"/>
    </row>
    <row r="1732" spans="7:10" x14ac:dyDescent="0.2">
      <c r="G1732" s="54"/>
      <c r="J1732" s="54"/>
    </row>
    <row r="1733" spans="7:10" x14ac:dyDescent="0.2">
      <c r="G1733" s="54"/>
      <c r="J1733" s="54"/>
    </row>
    <row r="1734" spans="7:10" x14ac:dyDescent="0.2">
      <c r="G1734" s="54"/>
      <c r="J1734" s="54"/>
    </row>
    <row r="1735" spans="7:10" x14ac:dyDescent="0.2">
      <c r="G1735" s="54"/>
      <c r="J1735" s="54"/>
    </row>
    <row r="1736" spans="7:10" x14ac:dyDescent="0.2">
      <c r="G1736" s="54"/>
      <c r="J1736" s="54"/>
    </row>
    <row r="1737" spans="7:10" x14ac:dyDescent="0.2">
      <c r="G1737" s="54"/>
      <c r="J1737" s="54"/>
    </row>
    <row r="1738" spans="7:10" x14ac:dyDescent="0.2">
      <c r="G1738" s="54"/>
      <c r="J1738" s="54"/>
    </row>
    <row r="1739" spans="7:10" x14ac:dyDescent="0.2">
      <c r="G1739" s="54"/>
      <c r="J1739" s="54"/>
    </row>
    <row r="1740" spans="7:10" x14ac:dyDescent="0.2">
      <c r="G1740" s="54"/>
      <c r="J1740" s="54"/>
    </row>
    <row r="1741" spans="7:10" x14ac:dyDescent="0.2">
      <c r="G1741" s="54"/>
      <c r="J1741" s="54"/>
    </row>
    <row r="1742" spans="7:10" x14ac:dyDescent="0.2">
      <c r="G1742" s="54"/>
      <c r="J1742" s="54"/>
    </row>
    <row r="1743" spans="7:10" x14ac:dyDescent="0.2">
      <c r="G1743" s="54"/>
      <c r="J1743" s="54"/>
    </row>
    <row r="1744" spans="7:10" x14ac:dyDescent="0.2">
      <c r="G1744" s="54"/>
      <c r="J1744" s="54"/>
    </row>
    <row r="1745" spans="7:10" x14ac:dyDescent="0.2">
      <c r="G1745" s="54"/>
      <c r="J1745" s="54"/>
    </row>
    <row r="1746" spans="7:10" x14ac:dyDescent="0.2">
      <c r="G1746" s="54"/>
      <c r="J1746" s="54"/>
    </row>
    <row r="1747" spans="7:10" x14ac:dyDescent="0.2">
      <c r="G1747" s="54"/>
      <c r="J1747" s="54"/>
    </row>
    <row r="1748" spans="7:10" x14ac:dyDescent="0.2">
      <c r="G1748" s="54"/>
      <c r="J1748" s="54"/>
    </row>
    <row r="1749" spans="7:10" x14ac:dyDescent="0.2">
      <c r="G1749" s="54"/>
      <c r="J1749" s="54"/>
    </row>
    <row r="1750" spans="7:10" x14ac:dyDescent="0.2">
      <c r="G1750" s="54"/>
      <c r="J1750" s="54"/>
    </row>
    <row r="1751" spans="7:10" x14ac:dyDescent="0.2">
      <c r="G1751" s="54"/>
      <c r="J1751" s="54"/>
    </row>
    <row r="1752" spans="7:10" x14ac:dyDescent="0.2">
      <c r="G1752" s="54"/>
      <c r="J1752" s="54"/>
    </row>
    <row r="1753" spans="7:10" x14ac:dyDescent="0.2">
      <c r="G1753" s="54"/>
      <c r="J1753" s="54"/>
    </row>
    <row r="1754" spans="7:10" x14ac:dyDescent="0.2">
      <c r="G1754" s="54"/>
      <c r="J1754" s="54"/>
    </row>
    <row r="1755" spans="7:10" x14ac:dyDescent="0.2">
      <c r="G1755" s="54"/>
      <c r="J1755" s="54"/>
    </row>
    <row r="1756" spans="7:10" x14ac:dyDescent="0.2">
      <c r="G1756" s="54"/>
      <c r="J1756" s="54"/>
    </row>
    <row r="1757" spans="7:10" x14ac:dyDescent="0.2">
      <c r="G1757" s="54"/>
      <c r="J1757" s="54"/>
    </row>
    <row r="1758" spans="7:10" x14ac:dyDescent="0.2">
      <c r="G1758" s="54"/>
      <c r="J1758" s="54"/>
    </row>
    <row r="1759" spans="7:10" x14ac:dyDescent="0.2">
      <c r="G1759" s="54"/>
      <c r="J1759" s="54"/>
    </row>
    <row r="1760" spans="7:10" x14ac:dyDescent="0.2">
      <c r="G1760" s="54"/>
      <c r="J1760" s="54"/>
    </row>
    <row r="1761" spans="7:10" x14ac:dyDescent="0.2">
      <c r="G1761" s="54"/>
      <c r="J1761" s="54"/>
    </row>
    <row r="1762" spans="7:10" x14ac:dyDescent="0.2">
      <c r="G1762" s="54"/>
      <c r="J1762" s="54"/>
    </row>
    <row r="1763" spans="7:10" x14ac:dyDescent="0.2">
      <c r="G1763" s="54"/>
      <c r="J1763" s="54"/>
    </row>
    <row r="1764" spans="7:10" x14ac:dyDescent="0.2">
      <c r="G1764" s="54"/>
      <c r="J1764" s="54"/>
    </row>
    <row r="1765" spans="7:10" x14ac:dyDescent="0.2">
      <c r="G1765" s="54"/>
      <c r="J1765" s="54"/>
    </row>
    <row r="1766" spans="7:10" x14ac:dyDescent="0.2">
      <c r="G1766" s="54"/>
      <c r="J1766" s="54"/>
    </row>
    <row r="1767" spans="7:10" x14ac:dyDescent="0.2">
      <c r="G1767" s="54"/>
      <c r="J1767" s="54"/>
    </row>
    <row r="1768" spans="7:10" x14ac:dyDescent="0.2">
      <c r="G1768" s="54"/>
      <c r="J1768" s="54"/>
    </row>
    <row r="1769" spans="7:10" x14ac:dyDescent="0.2">
      <c r="G1769" s="54"/>
      <c r="J1769" s="54"/>
    </row>
    <row r="1770" spans="7:10" x14ac:dyDescent="0.2">
      <c r="G1770" s="54"/>
      <c r="J1770" s="54"/>
    </row>
    <row r="1771" spans="7:10" x14ac:dyDescent="0.2">
      <c r="G1771" s="54"/>
      <c r="J1771" s="54"/>
    </row>
    <row r="1772" spans="7:10" x14ac:dyDescent="0.2">
      <c r="G1772" s="54"/>
      <c r="J1772" s="54"/>
    </row>
    <row r="1773" spans="7:10" x14ac:dyDescent="0.2">
      <c r="G1773" s="54"/>
      <c r="J1773" s="54"/>
    </row>
    <row r="1774" spans="7:10" x14ac:dyDescent="0.2">
      <c r="G1774" s="54"/>
      <c r="J1774" s="54"/>
    </row>
    <row r="1775" spans="7:10" x14ac:dyDescent="0.2">
      <c r="G1775" s="54"/>
      <c r="J1775" s="54"/>
    </row>
    <row r="1776" spans="7:10" x14ac:dyDescent="0.2">
      <c r="G1776" s="54"/>
      <c r="J1776" s="54"/>
    </row>
    <row r="1777" spans="7:10" x14ac:dyDescent="0.2">
      <c r="G1777" s="54"/>
      <c r="J1777" s="54"/>
    </row>
    <row r="1778" spans="7:10" x14ac:dyDescent="0.2">
      <c r="G1778" s="54"/>
      <c r="J1778" s="54"/>
    </row>
    <row r="1779" spans="7:10" x14ac:dyDescent="0.2">
      <c r="G1779" s="54"/>
      <c r="J1779" s="54"/>
    </row>
    <row r="1780" spans="7:10" x14ac:dyDescent="0.2">
      <c r="G1780" s="54"/>
      <c r="J1780" s="54"/>
    </row>
    <row r="1781" spans="7:10" x14ac:dyDescent="0.2">
      <c r="G1781" s="54"/>
      <c r="J1781" s="54"/>
    </row>
    <row r="1782" spans="7:10" x14ac:dyDescent="0.2">
      <c r="G1782" s="54"/>
      <c r="J1782" s="54"/>
    </row>
    <row r="1783" spans="7:10" x14ac:dyDescent="0.2">
      <c r="G1783" s="54"/>
      <c r="J1783" s="54"/>
    </row>
    <row r="1784" spans="7:10" x14ac:dyDescent="0.2">
      <c r="G1784" s="54"/>
      <c r="J1784" s="54"/>
    </row>
    <row r="1785" spans="7:10" x14ac:dyDescent="0.2">
      <c r="G1785" s="54"/>
      <c r="J1785" s="54"/>
    </row>
    <row r="1786" spans="7:10" x14ac:dyDescent="0.2">
      <c r="G1786" s="54"/>
      <c r="J1786" s="54"/>
    </row>
    <row r="1787" spans="7:10" x14ac:dyDescent="0.2">
      <c r="G1787" s="54"/>
      <c r="J1787" s="54"/>
    </row>
    <row r="1788" spans="7:10" x14ac:dyDescent="0.2">
      <c r="G1788" s="54"/>
      <c r="J1788" s="54"/>
    </row>
    <row r="1789" spans="7:10" x14ac:dyDescent="0.2">
      <c r="G1789" s="54"/>
      <c r="J1789" s="54"/>
    </row>
    <row r="1790" spans="7:10" x14ac:dyDescent="0.2">
      <c r="G1790" s="54"/>
      <c r="J1790" s="54"/>
    </row>
    <row r="1791" spans="7:10" x14ac:dyDescent="0.2">
      <c r="G1791" s="54"/>
      <c r="J1791" s="54"/>
    </row>
    <row r="1792" spans="7:10" x14ac:dyDescent="0.2">
      <c r="G1792" s="54"/>
      <c r="J1792" s="54"/>
    </row>
    <row r="1793" spans="7:10" x14ac:dyDescent="0.2">
      <c r="G1793" s="54"/>
      <c r="J1793" s="54"/>
    </row>
    <row r="1794" spans="7:10" x14ac:dyDescent="0.2">
      <c r="G1794" s="54"/>
      <c r="J1794" s="54"/>
    </row>
    <row r="1795" spans="7:10" x14ac:dyDescent="0.2">
      <c r="G1795" s="54"/>
      <c r="J1795" s="54"/>
    </row>
    <row r="1796" spans="7:10" x14ac:dyDescent="0.2">
      <c r="G1796" s="54"/>
      <c r="J1796" s="54"/>
    </row>
    <row r="1797" spans="7:10" x14ac:dyDescent="0.2">
      <c r="G1797" s="54"/>
      <c r="J1797" s="54"/>
    </row>
    <row r="1798" spans="7:10" x14ac:dyDescent="0.2">
      <c r="G1798" s="54"/>
      <c r="J1798" s="54"/>
    </row>
    <row r="1799" spans="7:10" x14ac:dyDescent="0.2">
      <c r="G1799" s="54"/>
      <c r="J1799" s="54"/>
    </row>
    <row r="1800" spans="7:10" x14ac:dyDescent="0.2">
      <c r="G1800" s="54"/>
      <c r="J1800" s="54"/>
    </row>
    <row r="1801" spans="7:10" x14ac:dyDescent="0.2">
      <c r="G1801" s="54"/>
      <c r="J1801" s="54"/>
    </row>
    <row r="1802" spans="7:10" x14ac:dyDescent="0.2">
      <c r="G1802" s="54"/>
      <c r="J1802" s="54"/>
    </row>
    <row r="1803" spans="7:10" x14ac:dyDescent="0.2">
      <c r="G1803" s="54"/>
      <c r="J1803" s="54"/>
    </row>
    <row r="1804" spans="7:10" x14ac:dyDescent="0.2">
      <c r="G1804" s="54"/>
      <c r="J1804" s="54"/>
    </row>
    <row r="1805" spans="7:10" x14ac:dyDescent="0.2">
      <c r="G1805" s="54"/>
      <c r="J1805" s="54"/>
    </row>
    <row r="1806" spans="7:10" x14ac:dyDescent="0.2">
      <c r="G1806" s="54"/>
      <c r="J1806" s="54"/>
    </row>
    <row r="1807" spans="7:10" x14ac:dyDescent="0.2">
      <c r="G1807" s="54"/>
      <c r="J1807" s="54"/>
    </row>
    <row r="1808" spans="7:10" x14ac:dyDescent="0.2">
      <c r="G1808" s="54"/>
      <c r="J1808" s="54"/>
    </row>
    <row r="1809" spans="7:10" x14ac:dyDescent="0.2">
      <c r="G1809" s="54"/>
      <c r="J1809" s="54"/>
    </row>
    <row r="1810" spans="7:10" x14ac:dyDescent="0.2">
      <c r="G1810" s="54"/>
      <c r="J1810" s="54"/>
    </row>
    <row r="1811" spans="7:10" x14ac:dyDescent="0.2">
      <c r="G1811" s="54"/>
      <c r="J1811" s="54"/>
    </row>
    <row r="1812" spans="7:10" x14ac:dyDescent="0.2">
      <c r="G1812" s="54"/>
      <c r="J1812" s="54"/>
    </row>
    <row r="1813" spans="7:10" x14ac:dyDescent="0.2">
      <c r="G1813" s="54"/>
      <c r="J1813" s="54"/>
    </row>
    <row r="1814" spans="7:10" x14ac:dyDescent="0.2">
      <c r="G1814" s="54"/>
      <c r="J1814" s="54"/>
    </row>
    <row r="1815" spans="7:10" x14ac:dyDescent="0.2">
      <c r="G1815" s="54"/>
      <c r="J1815" s="54"/>
    </row>
    <row r="1816" spans="7:10" x14ac:dyDescent="0.2">
      <c r="G1816" s="54"/>
      <c r="J1816" s="54"/>
    </row>
    <row r="1817" spans="7:10" x14ac:dyDescent="0.2">
      <c r="G1817" s="54"/>
      <c r="J1817" s="54"/>
    </row>
    <row r="1818" spans="7:10" x14ac:dyDescent="0.2">
      <c r="G1818" s="54"/>
      <c r="J1818" s="54"/>
    </row>
    <row r="1819" spans="7:10" x14ac:dyDescent="0.2">
      <c r="G1819" s="54"/>
      <c r="J1819" s="54"/>
    </row>
    <row r="1820" spans="7:10" x14ac:dyDescent="0.2">
      <c r="G1820" s="54"/>
      <c r="J1820" s="54"/>
    </row>
    <row r="1821" spans="7:10" x14ac:dyDescent="0.2">
      <c r="G1821" s="54"/>
      <c r="J1821" s="54"/>
    </row>
    <row r="1822" spans="7:10" x14ac:dyDescent="0.2">
      <c r="G1822" s="54"/>
      <c r="J1822" s="54"/>
    </row>
    <row r="1823" spans="7:10" x14ac:dyDescent="0.2">
      <c r="G1823" s="54"/>
      <c r="J1823" s="54"/>
    </row>
    <row r="1824" spans="7:10" x14ac:dyDescent="0.2">
      <c r="G1824" s="54"/>
      <c r="J1824" s="54"/>
    </row>
    <row r="1825" spans="7:10" x14ac:dyDescent="0.2">
      <c r="G1825" s="54"/>
      <c r="J1825" s="54"/>
    </row>
    <row r="1826" spans="7:10" x14ac:dyDescent="0.2">
      <c r="G1826" s="54"/>
      <c r="J1826" s="54"/>
    </row>
    <row r="1827" spans="7:10" x14ac:dyDescent="0.2">
      <c r="G1827" s="54"/>
      <c r="J1827" s="54"/>
    </row>
    <row r="1828" spans="7:10" x14ac:dyDescent="0.2">
      <c r="G1828" s="54"/>
      <c r="J1828" s="54"/>
    </row>
    <row r="1829" spans="7:10" x14ac:dyDescent="0.2">
      <c r="G1829" s="54"/>
      <c r="J1829" s="54"/>
    </row>
    <row r="1830" spans="7:10" x14ac:dyDescent="0.2">
      <c r="G1830" s="54"/>
      <c r="J1830" s="54"/>
    </row>
    <row r="1831" spans="7:10" x14ac:dyDescent="0.2">
      <c r="G1831" s="54"/>
      <c r="J1831" s="54"/>
    </row>
    <row r="1832" spans="7:10" x14ac:dyDescent="0.2">
      <c r="G1832" s="54"/>
      <c r="J1832" s="54"/>
    </row>
    <row r="1833" spans="7:10" x14ac:dyDescent="0.2">
      <c r="G1833" s="54"/>
      <c r="J1833" s="54"/>
    </row>
    <row r="1834" spans="7:10" x14ac:dyDescent="0.2">
      <c r="G1834" s="54"/>
      <c r="J1834" s="54"/>
    </row>
    <row r="1835" spans="7:10" x14ac:dyDescent="0.2">
      <c r="G1835" s="54"/>
      <c r="J1835" s="54"/>
    </row>
    <row r="1836" spans="7:10" x14ac:dyDescent="0.2">
      <c r="G1836" s="54"/>
      <c r="J1836" s="54"/>
    </row>
    <row r="1837" spans="7:10" x14ac:dyDescent="0.2">
      <c r="G1837" s="54"/>
      <c r="J1837" s="54"/>
    </row>
    <row r="1838" spans="7:10" x14ac:dyDescent="0.2">
      <c r="G1838" s="54"/>
      <c r="J1838" s="54"/>
    </row>
    <row r="1839" spans="7:10" x14ac:dyDescent="0.2">
      <c r="G1839" s="54"/>
      <c r="J1839" s="54"/>
    </row>
    <row r="1840" spans="7:10" x14ac:dyDescent="0.2">
      <c r="G1840" s="54"/>
      <c r="J1840" s="54"/>
    </row>
    <row r="1841" spans="7:10" x14ac:dyDescent="0.2">
      <c r="G1841" s="54"/>
      <c r="J1841" s="54"/>
    </row>
    <row r="1842" spans="7:10" x14ac:dyDescent="0.2">
      <c r="G1842" s="54"/>
      <c r="J1842" s="54"/>
    </row>
    <row r="1843" spans="7:10" x14ac:dyDescent="0.2">
      <c r="G1843" s="54"/>
      <c r="J1843" s="54"/>
    </row>
    <row r="1844" spans="7:10" x14ac:dyDescent="0.2">
      <c r="G1844" s="54"/>
      <c r="J1844" s="54"/>
    </row>
    <row r="1845" spans="7:10" x14ac:dyDescent="0.2">
      <c r="G1845" s="54"/>
      <c r="J1845" s="54"/>
    </row>
    <row r="1846" spans="7:10" x14ac:dyDescent="0.2">
      <c r="G1846" s="54"/>
      <c r="J1846" s="54"/>
    </row>
    <row r="1847" spans="7:10" x14ac:dyDescent="0.2">
      <c r="G1847" s="54"/>
      <c r="J1847" s="54"/>
    </row>
    <row r="1848" spans="7:10" x14ac:dyDescent="0.2">
      <c r="G1848" s="54"/>
      <c r="J1848" s="54"/>
    </row>
    <row r="1849" spans="7:10" x14ac:dyDescent="0.2">
      <c r="G1849" s="54"/>
      <c r="J1849" s="54"/>
    </row>
    <row r="1850" spans="7:10" x14ac:dyDescent="0.2">
      <c r="G1850" s="54"/>
      <c r="J1850" s="54"/>
    </row>
    <row r="1851" spans="7:10" x14ac:dyDescent="0.2">
      <c r="G1851" s="54"/>
      <c r="J1851" s="54"/>
    </row>
    <row r="1852" spans="7:10" x14ac:dyDescent="0.2">
      <c r="G1852" s="54"/>
      <c r="J1852" s="54"/>
    </row>
    <row r="1853" spans="7:10" x14ac:dyDescent="0.2">
      <c r="G1853" s="54"/>
      <c r="J1853" s="54"/>
    </row>
    <row r="1854" spans="7:10" x14ac:dyDescent="0.2">
      <c r="G1854" s="54"/>
      <c r="J1854" s="54"/>
    </row>
    <row r="1855" spans="7:10" x14ac:dyDescent="0.2">
      <c r="G1855" s="54"/>
      <c r="J1855" s="54"/>
    </row>
    <row r="1856" spans="7:10" x14ac:dyDescent="0.2">
      <c r="G1856" s="54"/>
      <c r="J1856" s="54"/>
    </row>
    <row r="1857" spans="7:10" x14ac:dyDescent="0.2">
      <c r="G1857" s="54"/>
      <c r="J1857" s="54"/>
    </row>
    <row r="1858" spans="7:10" x14ac:dyDescent="0.2">
      <c r="G1858" s="54"/>
      <c r="J1858" s="54"/>
    </row>
    <row r="1859" spans="7:10" x14ac:dyDescent="0.2">
      <c r="G1859" s="54"/>
      <c r="J1859" s="54"/>
    </row>
    <row r="1860" spans="7:10" x14ac:dyDescent="0.2">
      <c r="G1860" s="54"/>
      <c r="J1860" s="54"/>
    </row>
    <row r="1861" spans="7:10" x14ac:dyDescent="0.2">
      <c r="G1861" s="54"/>
      <c r="J1861" s="54"/>
    </row>
    <row r="1862" spans="7:10" x14ac:dyDescent="0.2">
      <c r="G1862" s="54"/>
      <c r="J1862" s="54"/>
    </row>
    <row r="1863" spans="7:10" x14ac:dyDescent="0.2">
      <c r="G1863" s="54"/>
      <c r="J1863" s="54"/>
    </row>
    <row r="1864" spans="7:10" x14ac:dyDescent="0.2">
      <c r="G1864" s="54"/>
      <c r="J1864" s="54"/>
    </row>
    <row r="1865" spans="7:10" x14ac:dyDescent="0.2">
      <c r="G1865" s="54"/>
      <c r="J1865" s="54"/>
    </row>
    <row r="1866" spans="7:10" x14ac:dyDescent="0.2">
      <c r="G1866" s="54"/>
      <c r="J1866" s="54"/>
    </row>
    <row r="1867" spans="7:10" x14ac:dyDescent="0.2">
      <c r="G1867" s="54"/>
      <c r="J1867" s="54"/>
    </row>
    <row r="1868" spans="7:10" x14ac:dyDescent="0.2">
      <c r="G1868" s="54"/>
      <c r="J1868" s="54"/>
    </row>
    <row r="1869" spans="7:10" x14ac:dyDescent="0.2">
      <c r="G1869" s="54"/>
      <c r="J1869" s="54"/>
    </row>
    <row r="1870" spans="7:10" x14ac:dyDescent="0.2">
      <c r="G1870" s="54"/>
      <c r="J1870" s="54"/>
    </row>
    <row r="1871" spans="7:10" x14ac:dyDescent="0.2">
      <c r="G1871" s="54"/>
      <c r="J1871" s="54"/>
    </row>
    <row r="1872" spans="7:10" x14ac:dyDescent="0.2">
      <c r="G1872" s="54"/>
      <c r="J1872" s="54"/>
    </row>
    <row r="1873" spans="7:10" x14ac:dyDescent="0.2">
      <c r="G1873" s="54"/>
      <c r="J1873" s="54"/>
    </row>
    <row r="1874" spans="7:10" x14ac:dyDescent="0.2">
      <c r="G1874" s="54"/>
      <c r="J1874" s="54"/>
    </row>
    <row r="1875" spans="7:10" x14ac:dyDescent="0.2">
      <c r="G1875" s="54"/>
      <c r="J1875" s="54"/>
    </row>
    <row r="1876" spans="7:10" x14ac:dyDescent="0.2">
      <c r="G1876" s="54"/>
      <c r="J1876" s="54"/>
    </row>
    <row r="1877" spans="7:10" x14ac:dyDescent="0.2">
      <c r="G1877" s="54"/>
      <c r="J1877" s="54"/>
    </row>
    <row r="1878" spans="7:10" x14ac:dyDescent="0.2">
      <c r="G1878" s="54"/>
      <c r="J1878" s="54"/>
    </row>
    <row r="1879" spans="7:10" x14ac:dyDescent="0.2">
      <c r="G1879" s="54"/>
      <c r="J1879" s="54"/>
    </row>
    <row r="1880" spans="7:10" x14ac:dyDescent="0.2">
      <c r="G1880" s="54"/>
      <c r="J1880" s="54"/>
    </row>
    <row r="1881" spans="7:10" x14ac:dyDescent="0.2">
      <c r="G1881" s="54"/>
      <c r="J1881" s="54"/>
    </row>
    <row r="1882" spans="7:10" x14ac:dyDescent="0.2">
      <c r="G1882" s="54"/>
      <c r="J1882" s="54"/>
    </row>
    <row r="1883" spans="7:10" x14ac:dyDescent="0.2">
      <c r="G1883" s="54"/>
      <c r="J1883" s="54"/>
    </row>
    <row r="1884" spans="7:10" x14ac:dyDescent="0.2">
      <c r="G1884" s="54"/>
      <c r="J1884" s="54"/>
    </row>
    <row r="1885" spans="7:10" x14ac:dyDescent="0.2">
      <c r="G1885" s="54"/>
      <c r="J1885" s="54"/>
    </row>
    <row r="1886" spans="7:10" x14ac:dyDescent="0.2">
      <c r="G1886" s="54"/>
      <c r="J1886" s="54"/>
    </row>
    <row r="1887" spans="7:10" x14ac:dyDescent="0.2">
      <c r="G1887" s="54"/>
      <c r="J1887" s="54"/>
    </row>
    <row r="1888" spans="7:10" x14ac:dyDescent="0.2">
      <c r="G1888" s="54"/>
      <c r="J1888" s="54"/>
    </row>
    <row r="1889" spans="7:10" x14ac:dyDescent="0.2">
      <c r="G1889" s="54"/>
      <c r="J1889" s="54"/>
    </row>
    <row r="1890" spans="7:10" x14ac:dyDescent="0.2">
      <c r="G1890" s="54"/>
      <c r="J1890" s="54"/>
    </row>
    <row r="1891" spans="7:10" x14ac:dyDescent="0.2">
      <c r="G1891" s="54"/>
      <c r="J1891" s="54"/>
    </row>
    <row r="1892" spans="7:10" x14ac:dyDescent="0.2">
      <c r="G1892" s="54"/>
      <c r="J1892" s="54"/>
    </row>
    <row r="1893" spans="7:10" x14ac:dyDescent="0.2">
      <c r="G1893" s="54"/>
      <c r="J1893" s="54"/>
    </row>
    <row r="1894" spans="7:10" x14ac:dyDescent="0.2">
      <c r="G1894" s="54"/>
      <c r="J1894" s="54"/>
    </row>
    <row r="1895" spans="7:10" x14ac:dyDescent="0.2">
      <c r="G1895" s="54"/>
      <c r="J1895" s="54"/>
    </row>
    <row r="1896" spans="7:10" x14ac:dyDescent="0.2">
      <c r="G1896" s="54"/>
      <c r="J1896" s="54"/>
    </row>
    <row r="1897" spans="7:10" x14ac:dyDescent="0.2">
      <c r="G1897" s="54"/>
      <c r="J1897" s="54"/>
    </row>
    <row r="1898" spans="7:10" x14ac:dyDescent="0.2">
      <c r="G1898" s="54"/>
      <c r="J1898" s="54"/>
    </row>
    <row r="1899" spans="7:10" x14ac:dyDescent="0.2">
      <c r="G1899" s="54"/>
      <c r="J1899" s="54"/>
    </row>
    <row r="1900" spans="7:10" x14ac:dyDescent="0.2">
      <c r="G1900" s="54"/>
      <c r="J1900" s="54"/>
    </row>
    <row r="1901" spans="7:10" x14ac:dyDescent="0.2">
      <c r="G1901" s="54"/>
      <c r="J1901" s="54"/>
    </row>
    <row r="1902" spans="7:10" x14ac:dyDescent="0.2">
      <c r="G1902" s="54"/>
      <c r="J1902" s="54"/>
    </row>
    <row r="1903" spans="7:10" x14ac:dyDescent="0.2">
      <c r="G1903" s="54"/>
      <c r="J1903" s="54"/>
    </row>
    <row r="1904" spans="7:10" x14ac:dyDescent="0.2">
      <c r="G1904" s="54"/>
      <c r="J1904" s="54"/>
    </row>
    <row r="1905" spans="7:10" x14ac:dyDescent="0.2">
      <c r="G1905" s="54"/>
      <c r="J1905" s="54"/>
    </row>
    <row r="1906" spans="7:10" x14ac:dyDescent="0.2">
      <c r="G1906" s="54"/>
      <c r="J1906" s="54"/>
    </row>
    <row r="1907" spans="7:10" x14ac:dyDescent="0.2">
      <c r="G1907" s="54"/>
      <c r="J1907" s="54"/>
    </row>
    <row r="1908" spans="7:10" x14ac:dyDescent="0.2">
      <c r="G1908" s="54"/>
      <c r="J1908" s="54"/>
    </row>
    <row r="1909" spans="7:10" x14ac:dyDescent="0.2">
      <c r="G1909" s="54"/>
      <c r="J1909" s="54"/>
    </row>
    <row r="1910" spans="7:10" x14ac:dyDescent="0.2">
      <c r="G1910" s="54"/>
      <c r="J1910" s="54"/>
    </row>
    <row r="1911" spans="7:10" x14ac:dyDescent="0.2">
      <c r="G1911" s="54"/>
      <c r="J1911" s="54"/>
    </row>
    <row r="1912" spans="7:10" x14ac:dyDescent="0.2">
      <c r="G1912" s="54"/>
      <c r="J1912" s="54"/>
    </row>
    <row r="1913" spans="7:10" x14ac:dyDescent="0.2">
      <c r="G1913" s="54"/>
      <c r="J1913" s="54"/>
    </row>
    <row r="1914" spans="7:10" x14ac:dyDescent="0.2">
      <c r="G1914" s="54"/>
      <c r="J1914" s="54"/>
    </row>
    <row r="1915" spans="7:10" x14ac:dyDescent="0.2">
      <c r="G1915" s="54"/>
      <c r="J1915" s="54"/>
    </row>
    <row r="1916" spans="7:10" x14ac:dyDescent="0.2">
      <c r="G1916" s="54"/>
      <c r="J1916" s="54"/>
    </row>
    <row r="1917" spans="7:10" x14ac:dyDescent="0.2">
      <c r="G1917" s="54"/>
      <c r="J1917" s="54"/>
    </row>
    <row r="1918" spans="7:10" x14ac:dyDescent="0.2">
      <c r="G1918" s="54"/>
      <c r="J1918" s="54"/>
    </row>
    <row r="1919" spans="7:10" x14ac:dyDescent="0.2">
      <c r="G1919" s="54"/>
      <c r="J1919" s="54"/>
    </row>
    <row r="1920" spans="7:10" x14ac:dyDescent="0.2">
      <c r="G1920" s="54"/>
      <c r="J1920" s="54"/>
    </row>
    <row r="1921" spans="7:10" x14ac:dyDescent="0.2">
      <c r="G1921" s="54"/>
      <c r="J1921" s="54"/>
    </row>
    <row r="1922" spans="7:10" x14ac:dyDescent="0.2">
      <c r="G1922" s="54"/>
      <c r="J1922" s="54"/>
    </row>
    <row r="1923" spans="7:10" x14ac:dyDescent="0.2">
      <c r="G1923" s="54"/>
      <c r="J1923" s="54"/>
    </row>
    <row r="1924" spans="7:10" x14ac:dyDescent="0.2">
      <c r="G1924" s="54"/>
      <c r="J1924" s="54"/>
    </row>
    <row r="1925" spans="7:10" x14ac:dyDescent="0.2">
      <c r="G1925" s="54"/>
      <c r="J1925" s="54"/>
    </row>
    <row r="1926" spans="7:10" x14ac:dyDescent="0.2">
      <c r="G1926" s="54"/>
      <c r="J1926" s="54"/>
    </row>
    <row r="1927" spans="7:10" x14ac:dyDescent="0.2">
      <c r="G1927" s="54"/>
      <c r="J1927" s="54"/>
    </row>
    <row r="1928" spans="7:10" x14ac:dyDescent="0.2">
      <c r="G1928" s="54"/>
      <c r="J1928" s="54"/>
    </row>
    <row r="1929" spans="7:10" x14ac:dyDescent="0.2">
      <c r="G1929" s="54"/>
      <c r="J1929" s="54"/>
    </row>
    <row r="1930" spans="7:10" x14ac:dyDescent="0.2">
      <c r="G1930" s="54"/>
      <c r="J1930" s="54"/>
    </row>
    <row r="1931" spans="7:10" x14ac:dyDescent="0.2">
      <c r="G1931" s="54"/>
      <c r="J1931" s="54"/>
    </row>
    <row r="1932" spans="7:10" x14ac:dyDescent="0.2">
      <c r="G1932" s="54"/>
      <c r="J1932" s="54"/>
    </row>
    <row r="1933" spans="7:10" x14ac:dyDescent="0.2">
      <c r="G1933" s="54"/>
      <c r="J1933" s="54"/>
    </row>
    <row r="1934" spans="7:10" x14ac:dyDescent="0.2">
      <c r="G1934" s="54"/>
      <c r="J1934" s="54"/>
    </row>
    <row r="1935" spans="7:10" x14ac:dyDescent="0.2">
      <c r="G1935" s="54"/>
      <c r="J1935" s="54"/>
    </row>
    <row r="1936" spans="7:10" x14ac:dyDescent="0.2">
      <c r="G1936" s="54"/>
      <c r="J1936" s="54"/>
    </row>
    <row r="1937" spans="7:10" x14ac:dyDescent="0.2">
      <c r="G1937" s="54"/>
      <c r="J1937" s="54"/>
    </row>
    <row r="1938" spans="7:10" x14ac:dyDescent="0.2">
      <c r="G1938" s="54"/>
      <c r="J1938" s="54"/>
    </row>
    <row r="1939" spans="7:10" x14ac:dyDescent="0.2">
      <c r="G1939" s="54"/>
      <c r="J1939" s="54"/>
    </row>
    <row r="1940" spans="7:10" x14ac:dyDescent="0.2">
      <c r="G1940" s="54"/>
      <c r="J1940" s="54"/>
    </row>
    <row r="1941" spans="7:10" x14ac:dyDescent="0.2">
      <c r="G1941" s="54"/>
      <c r="J1941" s="54"/>
    </row>
    <row r="1942" spans="7:10" x14ac:dyDescent="0.2">
      <c r="G1942" s="54"/>
      <c r="J1942" s="54"/>
    </row>
    <row r="1943" spans="7:10" x14ac:dyDescent="0.2">
      <c r="G1943" s="54"/>
      <c r="J1943" s="54"/>
    </row>
    <row r="1944" spans="7:10" x14ac:dyDescent="0.2">
      <c r="G1944" s="54"/>
      <c r="J1944" s="54"/>
    </row>
    <row r="1945" spans="7:10" x14ac:dyDescent="0.2">
      <c r="G1945" s="54"/>
      <c r="J1945" s="54"/>
    </row>
    <row r="1946" spans="7:10" x14ac:dyDescent="0.2">
      <c r="G1946" s="54"/>
      <c r="J1946" s="54"/>
    </row>
    <row r="1947" spans="7:10" x14ac:dyDescent="0.2">
      <c r="G1947" s="54"/>
      <c r="J1947" s="54"/>
    </row>
    <row r="1948" spans="7:10" x14ac:dyDescent="0.2">
      <c r="G1948" s="54"/>
      <c r="J1948" s="54"/>
    </row>
    <row r="1949" spans="7:10" x14ac:dyDescent="0.2">
      <c r="G1949" s="54"/>
      <c r="J1949" s="54"/>
    </row>
    <row r="1950" spans="7:10" x14ac:dyDescent="0.2">
      <c r="G1950" s="54"/>
      <c r="J1950" s="54"/>
    </row>
    <row r="1951" spans="7:10" x14ac:dyDescent="0.2">
      <c r="G1951" s="54"/>
      <c r="J1951" s="54"/>
    </row>
    <row r="1952" spans="7:10" x14ac:dyDescent="0.2">
      <c r="G1952" s="54"/>
      <c r="J1952" s="54"/>
    </row>
    <row r="1953" spans="7:10" x14ac:dyDescent="0.2">
      <c r="G1953" s="54"/>
      <c r="J1953" s="54"/>
    </row>
    <row r="1954" spans="7:10" x14ac:dyDescent="0.2">
      <c r="G1954" s="54"/>
      <c r="J1954" s="54"/>
    </row>
    <row r="1955" spans="7:10" x14ac:dyDescent="0.2">
      <c r="G1955" s="54"/>
      <c r="J1955" s="54"/>
    </row>
    <row r="1956" spans="7:10" x14ac:dyDescent="0.2">
      <c r="G1956" s="54"/>
      <c r="J1956" s="54"/>
    </row>
    <row r="1957" spans="7:10" x14ac:dyDescent="0.2">
      <c r="G1957" s="54"/>
      <c r="J1957" s="54"/>
    </row>
    <row r="1958" spans="7:10" x14ac:dyDescent="0.2">
      <c r="G1958" s="54"/>
      <c r="J1958" s="54"/>
    </row>
    <row r="1959" spans="7:10" x14ac:dyDescent="0.2">
      <c r="G1959" s="54"/>
      <c r="J1959" s="54"/>
    </row>
    <row r="1960" spans="7:10" x14ac:dyDescent="0.2">
      <c r="G1960" s="54"/>
      <c r="J1960" s="54"/>
    </row>
    <row r="1961" spans="7:10" x14ac:dyDescent="0.2">
      <c r="G1961" s="54"/>
      <c r="J1961" s="54"/>
    </row>
    <row r="1962" spans="7:10" x14ac:dyDescent="0.2">
      <c r="G1962" s="54"/>
      <c r="J1962" s="54"/>
    </row>
    <row r="1963" spans="7:10" x14ac:dyDescent="0.2">
      <c r="G1963" s="54"/>
      <c r="J1963" s="54"/>
    </row>
    <row r="1964" spans="7:10" x14ac:dyDescent="0.2">
      <c r="G1964" s="54"/>
      <c r="J1964" s="54"/>
    </row>
    <row r="1965" spans="7:10" x14ac:dyDescent="0.2">
      <c r="G1965" s="54"/>
      <c r="J1965" s="54"/>
    </row>
    <row r="1966" spans="7:10" x14ac:dyDescent="0.2">
      <c r="G1966" s="54"/>
      <c r="J1966" s="54"/>
    </row>
    <row r="1967" spans="7:10" x14ac:dyDescent="0.2">
      <c r="G1967" s="54"/>
      <c r="J1967" s="54"/>
    </row>
    <row r="1968" spans="7:10" x14ac:dyDescent="0.2">
      <c r="G1968" s="54"/>
      <c r="J1968" s="54"/>
    </row>
    <row r="1969" spans="7:10" x14ac:dyDescent="0.2">
      <c r="G1969" s="54"/>
      <c r="J1969" s="54"/>
    </row>
    <row r="1970" spans="7:10" x14ac:dyDescent="0.2">
      <c r="G1970" s="54"/>
      <c r="J1970" s="54"/>
    </row>
    <row r="1971" spans="7:10" x14ac:dyDescent="0.2">
      <c r="G1971" s="54"/>
      <c r="J1971" s="54"/>
    </row>
    <row r="1972" spans="7:10" x14ac:dyDescent="0.2">
      <c r="G1972" s="54"/>
      <c r="J1972" s="54"/>
    </row>
    <row r="1973" spans="7:10" x14ac:dyDescent="0.2">
      <c r="G1973" s="54"/>
      <c r="J1973" s="54"/>
    </row>
    <row r="1974" spans="7:10" x14ac:dyDescent="0.2">
      <c r="G1974" s="54"/>
      <c r="J1974" s="54"/>
    </row>
    <row r="1975" spans="7:10" x14ac:dyDescent="0.2">
      <c r="G1975" s="54"/>
      <c r="J1975" s="54"/>
    </row>
    <row r="1976" spans="7:10" x14ac:dyDescent="0.2">
      <c r="G1976" s="54"/>
      <c r="J1976" s="54"/>
    </row>
    <row r="1977" spans="7:10" x14ac:dyDescent="0.2">
      <c r="G1977" s="54"/>
      <c r="J1977" s="54"/>
    </row>
    <row r="1978" spans="7:10" x14ac:dyDescent="0.2">
      <c r="G1978" s="54"/>
      <c r="J1978" s="54"/>
    </row>
    <row r="1979" spans="7:10" x14ac:dyDescent="0.2">
      <c r="G1979" s="54"/>
      <c r="J1979" s="54"/>
    </row>
    <row r="1980" spans="7:10" x14ac:dyDescent="0.2">
      <c r="G1980" s="54"/>
      <c r="J1980" s="54"/>
    </row>
    <row r="1981" spans="7:10" x14ac:dyDescent="0.2">
      <c r="G1981" s="54"/>
      <c r="J1981" s="54"/>
    </row>
    <row r="1982" spans="7:10" x14ac:dyDescent="0.2">
      <c r="G1982" s="54"/>
      <c r="J1982" s="54"/>
    </row>
    <row r="1983" spans="7:10" x14ac:dyDescent="0.2">
      <c r="G1983" s="54"/>
      <c r="J1983" s="54"/>
    </row>
    <row r="1984" spans="7:10" x14ac:dyDescent="0.2">
      <c r="G1984" s="54"/>
      <c r="J1984" s="54"/>
    </row>
    <row r="1985" spans="7:10" x14ac:dyDescent="0.2">
      <c r="G1985" s="54"/>
      <c r="J1985" s="54"/>
    </row>
    <row r="1986" spans="7:10" x14ac:dyDescent="0.2">
      <c r="G1986" s="54"/>
      <c r="J1986" s="54"/>
    </row>
    <row r="1987" spans="7:10" x14ac:dyDescent="0.2">
      <c r="G1987" s="54"/>
      <c r="J1987" s="54"/>
    </row>
    <row r="1988" spans="7:10" x14ac:dyDescent="0.2">
      <c r="G1988" s="54"/>
      <c r="J1988" s="54"/>
    </row>
    <row r="1989" spans="7:10" x14ac:dyDescent="0.2">
      <c r="G1989" s="54"/>
      <c r="J1989" s="54"/>
    </row>
    <row r="1990" spans="7:10" x14ac:dyDescent="0.2">
      <c r="G1990" s="54"/>
      <c r="J1990" s="54"/>
    </row>
    <row r="1991" spans="7:10" x14ac:dyDescent="0.2">
      <c r="G1991" s="54"/>
      <c r="J1991" s="54"/>
    </row>
    <row r="1992" spans="7:10" x14ac:dyDescent="0.2">
      <c r="G1992" s="54"/>
      <c r="J1992" s="54"/>
    </row>
    <row r="1993" spans="7:10" x14ac:dyDescent="0.2">
      <c r="G1993" s="54"/>
      <c r="J1993" s="54"/>
    </row>
    <row r="1994" spans="7:10" x14ac:dyDescent="0.2">
      <c r="G1994" s="54"/>
      <c r="J1994" s="54"/>
    </row>
    <row r="1995" spans="7:10" x14ac:dyDescent="0.2">
      <c r="G1995" s="54"/>
      <c r="J1995" s="54"/>
    </row>
    <row r="1996" spans="7:10" x14ac:dyDescent="0.2">
      <c r="G1996" s="54"/>
      <c r="J1996" s="54"/>
    </row>
    <row r="1997" spans="7:10" x14ac:dyDescent="0.2">
      <c r="G1997" s="54"/>
      <c r="J1997" s="54"/>
    </row>
    <row r="1998" spans="7:10" x14ac:dyDescent="0.2">
      <c r="G1998" s="54"/>
      <c r="J1998" s="54"/>
    </row>
    <row r="1999" spans="7:10" x14ac:dyDescent="0.2">
      <c r="G1999" s="54"/>
      <c r="J1999" s="54"/>
    </row>
    <row r="2000" spans="7:10" x14ac:dyDescent="0.2">
      <c r="G2000" s="54"/>
      <c r="J2000" s="54"/>
    </row>
    <row r="2001" spans="7:10" x14ac:dyDescent="0.2">
      <c r="G2001" s="54"/>
      <c r="J2001" s="54"/>
    </row>
    <row r="2002" spans="7:10" x14ac:dyDescent="0.2">
      <c r="G2002" s="54"/>
      <c r="J2002" s="54"/>
    </row>
    <row r="2003" spans="7:10" x14ac:dyDescent="0.2">
      <c r="G2003" s="54"/>
      <c r="J2003" s="54"/>
    </row>
    <row r="2004" spans="7:10" x14ac:dyDescent="0.2">
      <c r="G2004" s="54"/>
      <c r="J2004" s="54"/>
    </row>
    <row r="2005" spans="7:10" x14ac:dyDescent="0.2">
      <c r="G2005" s="54"/>
      <c r="J2005" s="54"/>
    </row>
    <row r="2006" spans="7:10" x14ac:dyDescent="0.2">
      <c r="G2006" s="54"/>
      <c r="J2006" s="54"/>
    </row>
    <row r="2007" spans="7:10" x14ac:dyDescent="0.2">
      <c r="G2007" s="54"/>
      <c r="J2007" s="54"/>
    </row>
    <row r="2008" spans="7:10" x14ac:dyDescent="0.2">
      <c r="G2008" s="54"/>
      <c r="J2008" s="54"/>
    </row>
    <row r="2009" spans="7:10" x14ac:dyDescent="0.2">
      <c r="G2009" s="54"/>
      <c r="J2009" s="54"/>
    </row>
    <row r="2010" spans="7:10" x14ac:dyDescent="0.2">
      <c r="G2010" s="54"/>
      <c r="J2010" s="54"/>
    </row>
    <row r="2011" spans="7:10" x14ac:dyDescent="0.2">
      <c r="G2011" s="54"/>
      <c r="J2011" s="54"/>
    </row>
    <row r="2012" spans="7:10" x14ac:dyDescent="0.2">
      <c r="G2012" s="54"/>
      <c r="J2012" s="54"/>
    </row>
    <row r="2013" spans="7:10" x14ac:dyDescent="0.2">
      <c r="G2013" s="54"/>
      <c r="J2013" s="54"/>
    </row>
    <row r="2014" spans="7:10" x14ac:dyDescent="0.2">
      <c r="G2014" s="54"/>
      <c r="J2014" s="54"/>
    </row>
    <row r="2015" spans="7:10" x14ac:dyDescent="0.2">
      <c r="G2015" s="54"/>
      <c r="J2015" s="54"/>
    </row>
    <row r="2016" spans="7:10" x14ac:dyDescent="0.2">
      <c r="G2016" s="54"/>
      <c r="J2016" s="54"/>
    </row>
    <row r="2017" spans="7:10" x14ac:dyDescent="0.2">
      <c r="G2017" s="54"/>
      <c r="J2017" s="54"/>
    </row>
    <row r="2018" spans="7:10" x14ac:dyDescent="0.2">
      <c r="G2018" s="54"/>
      <c r="J2018" s="54"/>
    </row>
    <row r="2019" spans="7:10" x14ac:dyDescent="0.2">
      <c r="G2019" s="54"/>
      <c r="J2019" s="54"/>
    </row>
    <row r="2020" spans="7:10" x14ac:dyDescent="0.2">
      <c r="G2020" s="54"/>
      <c r="J2020" s="54"/>
    </row>
    <row r="2021" spans="7:10" x14ac:dyDescent="0.2">
      <c r="G2021" s="54"/>
      <c r="J2021" s="54"/>
    </row>
    <row r="2022" spans="7:10" x14ac:dyDescent="0.2">
      <c r="G2022" s="54"/>
      <c r="J2022" s="54"/>
    </row>
    <row r="2023" spans="7:10" x14ac:dyDescent="0.2">
      <c r="G2023" s="54"/>
      <c r="J2023" s="54"/>
    </row>
    <row r="2024" spans="7:10" x14ac:dyDescent="0.2">
      <c r="G2024" s="54"/>
      <c r="J2024" s="54"/>
    </row>
    <row r="2025" spans="7:10" x14ac:dyDescent="0.2">
      <c r="G2025" s="54"/>
      <c r="J2025" s="54"/>
    </row>
    <row r="2026" spans="7:10" x14ac:dyDescent="0.2">
      <c r="G2026" s="54"/>
      <c r="J2026" s="54"/>
    </row>
    <row r="2027" spans="7:10" x14ac:dyDescent="0.2">
      <c r="G2027" s="54"/>
      <c r="J2027" s="54"/>
    </row>
    <row r="2028" spans="7:10" x14ac:dyDescent="0.2">
      <c r="G2028" s="54"/>
      <c r="J2028" s="54"/>
    </row>
    <row r="2029" spans="7:10" x14ac:dyDescent="0.2">
      <c r="G2029" s="54"/>
      <c r="J2029" s="54"/>
    </row>
    <row r="2030" spans="7:10" x14ac:dyDescent="0.2">
      <c r="G2030" s="54"/>
      <c r="J2030" s="54"/>
    </row>
    <row r="2031" spans="7:10" x14ac:dyDescent="0.2">
      <c r="G2031" s="54"/>
      <c r="J2031" s="54"/>
    </row>
    <row r="2032" spans="7:10" x14ac:dyDescent="0.2">
      <c r="G2032" s="54"/>
      <c r="J2032" s="54"/>
    </row>
    <row r="2033" spans="7:10" x14ac:dyDescent="0.2">
      <c r="G2033" s="54"/>
      <c r="J2033" s="54"/>
    </row>
    <row r="2034" spans="7:10" x14ac:dyDescent="0.2">
      <c r="G2034" s="54"/>
      <c r="J2034" s="54"/>
    </row>
    <row r="2035" spans="7:10" x14ac:dyDescent="0.2">
      <c r="G2035" s="54"/>
      <c r="J2035" s="54"/>
    </row>
    <row r="2036" spans="7:10" x14ac:dyDescent="0.2">
      <c r="G2036" s="54"/>
      <c r="J2036" s="54"/>
    </row>
    <row r="2037" spans="7:10" x14ac:dyDescent="0.2">
      <c r="G2037" s="54"/>
      <c r="J2037" s="54"/>
    </row>
    <row r="2038" spans="7:10" x14ac:dyDescent="0.2">
      <c r="G2038" s="54"/>
      <c r="J2038" s="54"/>
    </row>
    <row r="2039" spans="7:10" x14ac:dyDescent="0.2">
      <c r="G2039" s="54"/>
      <c r="J2039" s="54"/>
    </row>
    <row r="2040" spans="7:10" x14ac:dyDescent="0.2">
      <c r="G2040" s="54"/>
      <c r="J2040" s="54"/>
    </row>
    <row r="2041" spans="7:10" x14ac:dyDescent="0.2">
      <c r="G2041" s="54"/>
      <c r="J2041" s="54"/>
    </row>
    <row r="2042" spans="7:10" x14ac:dyDescent="0.2">
      <c r="G2042" s="54"/>
      <c r="J2042" s="54"/>
    </row>
    <row r="2043" spans="7:10" x14ac:dyDescent="0.2">
      <c r="G2043" s="54"/>
      <c r="J2043" s="54"/>
    </row>
    <row r="2044" spans="7:10" x14ac:dyDescent="0.2">
      <c r="G2044" s="54"/>
      <c r="J2044" s="54"/>
    </row>
    <row r="2045" spans="7:10" x14ac:dyDescent="0.2">
      <c r="G2045" s="54"/>
      <c r="J2045" s="54"/>
    </row>
    <row r="2046" spans="7:10" x14ac:dyDescent="0.2">
      <c r="G2046" s="54"/>
      <c r="J2046" s="54"/>
    </row>
    <row r="2047" spans="7:10" x14ac:dyDescent="0.2">
      <c r="G2047" s="54"/>
      <c r="J2047" s="54"/>
    </row>
    <row r="2048" spans="7:10" x14ac:dyDescent="0.2">
      <c r="G2048" s="54"/>
      <c r="J2048" s="54"/>
    </row>
    <row r="2049" spans="7:10" x14ac:dyDescent="0.2">
      <c r="G2049" s="54"/>
      <c r="J2049" s="54"/>
    </row>
    <row r="2050" spans="7:10" x14ac:dyDescent="0.2">
      <c r="G2050" s="54"/>
      <c r="J2050" s="54"/>
    </row>
    <row r="2051" spans="7:10" x14ac:dyDescent="0.2">
      <c r="G2051" s="54"/>
      <c r="J2051" s="54"/>
    </row>
    <row r="2052" spans="7:10" x14ac:dyDescent="0.2">
      <c r="G2052" s="54"/>
      <c r="J2052" s="54"/>
    </row>
    <row r="2053" spans="7:10" x14ac:dyDescent="0.2">
      <c r="G2053" s="54"/>
      <c r="J2053" s="54"/>
    </row>
    <row r="2054" spans="7:10" x14ac:dyDescent="0.2">
      <c r="G2054" s="54"/>
      <c r="J2054" s="54"/>
    </row>
    <row r="2055" spans="7:10" x14ac:dyDescent="0.2">
      <c r="G2055" s="54"/>
      <c r="J2055" s="54"/>
    </row>
    <row r="2056" spans="7:10" x14ac:dyDescent="0.2">
      <c r="G2056" s="54"/>
      <c r="J2056" s="54"/>
    </row>
    <row r="2057" spans="7:10" x14ac:dyDescent="0.2">
      <c r="G2057" s="54"/>
      <c r="J2057" s="54"/>
    </row>
    <row r="2058" spans="7:10" x14ac:dyDescent="0.2">
      <c r="G2058" s="54"/>
      <c r="J2058" s="54"/>
    </row>
    <row r="2059" spans="7:10" x14ac:dyDescent="0.2">
      <c r="G2059" s="54"/>
      <c r="J2059" s="54"/>
    </row>
    <row r="2060" spans="7:10" x14ac:dyDescent="0.2">
      <c r="G2060" s="54"/>
      <c r="J2060" s="54"/>
    </row>
    <row r="2061" spans="7:10" x14ac:dyDescent="0.2">
      <c r="G2061" s="54"/>
      <c r="J2061" s="54"/>
    </row>
    <row r="2062" spans="7:10" x14ac:dyDescent="0.2">
      <c r="G2062" s="54"/>
      <c r="J2062" s="54"/>
    </row>
    <row r="2063" spans="7:10" x14ac:dyDescent="0.2">
      <c r="G2063" s="54"/>
      <c r="J2063" s="54"/>
    </row>
    <row r="2064" spans="7:10" x14ac:dyDescent="0.2">
      <c r="G2064" s="54"/>
      <c r="J2064" s="54"/>
    </row>
    <row r="2065" spans="7:10" x14ac:dyDescent="0.2">
      <c r="G2065" s="54"/>
      <c r="J2065" s="54"/>
    </row>
    <row r="2066" spans="7:10" x14ac:dyDescent="0.2">
      <c r="G2066" s="54"/>
      <c r="J2066" s="54"/>
    </row>
    <row r="2067" spans="7:10" x14ac:dyDescent="0.2">
      <c r="G2067" s="54"/>
      <c r="J2067" s="54"/>
    </row>
    <row r="2068" spans="7:10" x14ac:dyDescent="0.2">
      <c r="G2068" s="54"/>
      <c r="J2068" s="54"/>
    </row>
    <row r="2069" spans="7:10" x14ac:dyDescent="0.2">
      <c r="G2069" s="54"/>
      <c r="J2069" s="54"/>
    </row>
    <row r="2070" spans="7:10" x14ac:dyDescent="0.2">
      <c r="G2070" s="54"/>
      <c r="J2070" s="54"/>
    </row>
    <row r="2071" spans="7:10" x14ac:dyDescent="0.2">
      <c r="G2071" s="54"/>
      <c r="J2071" s="54"/>
    </row>
    <row r="2072" spans="7:10" x14ac:dyDescent="0.2">
      <c r="G2072" s="54"/>
      <c r="J2072" s="54"/>
    </row>
    <row r="2073" spans="7:10" x14ac:dyDescent="0.2">
      <c r="G2073" s="54"/>
      <c r="J2073" s="54"/>
    </row>
    <row r="2074" spans="7:10" x14ac:dyDescent="0.2">
      <c r="G2074" s="54"/>
      <c r="J2074" s="54"/>
    </row>
    <row r="2075" spans="7:10" x14ac:dyDescent="0.2">
      <c r="G2075" s="54"/>
      <c r="J2075" s="54"/>
    </row>
    <row r="2076" spans="7:10" x14ac:dyDescent="0.2">
      <c r="G2076" s="54"/>
      <c r="J2076" s="54"/>
    </row>
    <row r="2077" spans="7:10" x14ac:dyDescent="0.2">
      <c r="G2077" s="54"/>
      <c r="J2077" s="54"/>
    </row>
    <row r="2078" spans="7:10" x14ac:dyDescent="0.2">
      <c r="G2078" s="54"/>
      <c r="J2078" s="54"/>
    </row>
    <row r="2079" spans="7:10" x14ac:dyDescent="0.2">
      <c r="G2079" s="54"/>
      <c r="J2079" s="54"/>
    </row>
    <row r="2080" spans="7:10" x14ac:dyDescent="0.2">
      <c r="G2080" s="54"/>
      <c r="J2080" s="54"/>
    </row>
    <row r="2081" spans="7:10" x14ac:dyDescent="0.2">
      <c r="G2081" s="54"/>
      <c r="J2081" s="54"/>
    </row>
    <row r="2082" spans="7:10" x14ac:dyDescent="0.2">
      <c r="G2082" s="54"/>
      <c r="J2082" s="54"/>
    </row>
    <row r="2083" spans="7:10" x14ac:dyDescent="0.2">
      <c r="G2083" s="54"/>
      <c r="J2083" s="54"/>
    </row>
    <row r="2084" spans="7:10" x14ac:dyDescent="0.2">
      <c r="G2084" s="54"/>
      <c r="J2084" s="54"/>
    </row>
    <row r="2085" spans="7:10" x14ac:dyDescent="0.2">
      <c r="G2085" s="54"/>
      <c r="J2085" s="54"/>
    </row>
    <row r="2086" spans="7:10" x14ac:dyDescent="0.2">
      <c r="G2086" s="54"/>
      <c r="J2086" s="54"/>
    </row>
    <row r="2087" spans="7:10" x14ac:dyDescent="0.2">
      <c r="G2087" s="54"/>
      <c r="J2087" s="54"/>
    </row>
    <row r="2088" spans="7:10" x14ac:dyDescent="0.2">
      <c r="G2088" s="54"/>
      <c r="J2088" s="54"/>
    </row>
    <row r="2089" spans="7:10" x14ac:dyDescent="0.2">
      <c r="G2089" s="54"/>
      <c r="J2089" s="54"/>
    </row>
    <row r="2090" spans="7:10" x14ac:dyDescent="0.2">
      <c r="G2090" s="54"/>
      <c r="J2090" s="54"/>
    </row>
    <row r="2091" spans="7:10" x14ac:dyDescent="0.2">
      <c r="G2091" s="54"/>
      <c r="J2091" s="54"/>
    </row>
    <row r="2092" spans="7:10" x14ac:dyDescent="0.2">
      <c r="G2092" s="54"/>
      <c r="J2092" s="54"/>
    </row>
    <row r="2093" spans="7:10" x14ac:dyDescent="0.2">
      <c r="G2093" s="54"/>
      <c r="J2093" s="54"/>
    </row>
    <row r="2094" spans="7:10" x14ac:dyDescent="0.2">
      <c r="G2094" s="54"/>
      <c r="J2094" s="54"/>
    </row>
    <row r="2095" spans="7:10" x14ac:dyDescent="0.2">
      <c r="G2095" s="54"/>
      <c r="J2095" s="54"/>
    </row>
    <row r="2096" spans="7:10" x14ac:dyDescent="0.2">
      <c r="G2096" s="54"/>
      <c r="J2096" s="54"/>
    </row>
    <row r="2097" spans="7:10" x14ac:dyDescent="0.2">
      <c r="G2097" s="54"/>
      <c r="J2097" s="54"/>
    </row>
    <row r="2098" spans="7:10" x14ac:dyDescent="0.2">
      <c r="G2098" s="54"/>
      <c r="J2098" s="54"/>
    </row>
    <row r="2099" spans="7:10" x14ac:dyDescent="0.2">
      <c r="G2099" s="54"/>
      <c r="J2099" s="54"/>
    </row>
    <row r="2100" spans="7:10" x14ac:dyDescent="0.2">
      <c r="G2100" s="54"/>
      <c r="J2100" s="54"/>
    </row>
    <row r="2101" spans="7:10" x14ac:dyDescent="0.2">
      <c r="G2101" s="54"/>
      <c r="J2101" s="54"/>
    </row>
    <row r="2102" spans="7:10" x14ac:dyDescent="0.2">
      <c r="G2102" s="54"/>
      <c r="J2102" s="54"/>
    </row>
    <row r="2103" spans="7:10" x14ac:dyDescent="0.2">
      <c r="G2103" s="54"/>
      <c r="J2103" s="54"/>
    </row>
    <row r="2104" spans="7:10" x14ac:dyDescent="0.2">
      <c r="G2104" s="54"/>
      <c r="J2104" s="54"/>
    </row>
    <row r="2105" spans="7:10" x14ac:dyDescent="0.2">
      <c r="G2105" s="54"/>
      <c r="J2105" s="54"/>
    </row>
    <row r="2106" spans="7:10" x14ac:dyDescent="0.2">
      <c r="G2106" s="54"/>
      <c r="J2106" s="54"/>
    </row>
    <row r="2107" spans="7:10" x14ac:dyDescent="0.2">
      <c r="G2107" s="54"/>
      <c r="J2107" s="54"/>
    </row>
    <row r="2108" spans="7:10" x14ac:dyDescent="0.2">
      <c r="G2108" s="54"/>
      <c r="J2108" s="54"/>
    </row>
    <row r="2109" spans="7:10" x14ac:dyDescent="0.2">
      <c r="G2109" s="54"/>
      <c r="J2109" s="54"/>
    </row>
    <row r="2110" spans="7:10" x14ac:dyDescent="0.2">
      <c r="G2110" s="54"/>
      <c r="J2110" s="54"/>
    </row>
    <row r="2111" spans="7:10" x14ac:dyDescent="0.2">
      <c r="G2111" s="54"/>
      <c r="J2111" s="54"/>
    </row>
    <row r="2112" spans="7:10" x14ac:dyDescent="0.2">
      <c r="G2112" s="54"/>
      <c r="J2112" s="54"/>
    </row>
    <row r="2113" spans="7:10" x14ac:dyDescent="0.2">
      <c r="G2113" s="54"/>
      <c r="J2113" s="54"/>
    </row>
    <row r="2114" spans="7:10" x14ac:dyDescent="0.2">
      <c r="G2114" s="54"/>
      <c r="J2114" s="54"/>
    </row>
    <row r="2115" spans="7:10" x14ac:dyDescent="0.2">
      <c r="G2115" s="54"/>
      <c r="J2115" s="54"/>
    </row>
    <row r="2116" spans="7:10" x14ac:dyDescent="0.2">
      <c r="G2116" s="54"/>
      <c r="J2116" s="54"/>
    </row>
    <row r="2117" spans="7:10" x14ac:dyDescent="0.2">
      <c r="G2117" s="54"/>
      <c r="J2117" s="54"/>
    </row>
    <row r="2118" spans="7:10" x14ac:dyDescent="0.2">
      <c r="G2118" s="54"/>
      <c r="J2118" s="54"/>
    </row>
    <row r="2119" spans="7:10" x14ac:dyDescent="0.2">
      <c r="G2119" s="54"/>
      <c r="J2119" s="54"/>
    </row>
    <row r="2120" spans="7:10" x14ac:dyDescent="0.2">
      <c r="G2120" s="54"/>
      <c r="J2120" s="54"/>
    </row>
    <row r="2121" spans="7:10" x14ac:dyDescent="0.2">
      <c r="G2121" s="54"/>
      <c r="J2121" s="54"/>
    </row>
    <row r="2122" spans="7:10" x14ac:dyDescent="0.2">
      <c r="G2122" s="54"/>
      <c r="J2122" s="54"/>
    </row>
    <row r="2123" spans="7:10" x14ac:dyDescent="0.2">
      <c r="G2123" s="54"/>
      <c r="J2123" s="54"/>
    </row>
    <row r="2124" spans="7:10" x14ac:dyDescent="0.2">
      <c r="G2124" s="54"/>
      <c r="J2124" s="54"/>
    </row>
    <row r="2125" spans="7:10" x14ac:dyDescent="0.2">
      <c r="G2125" s="54"/>
      <c r="J2125" s="54"/>
    </row>
    <row r="2126" spans="7:10" x14ac:dyDescent="0.2">
      <c r="G2126" s="54"/>
      <c r="J2126" s="54"/>
    </row>
    <row r="2127" spans="7:10" x14ac:dyDescent="0.2">
      <c r="G2127" s="54"/>
      <c r="J2127" s="54"/>
    </row>
    <row r="2128" spans="7:10" x14ac:dyDescent="0.2">
      <c r="G2128" s="54"/>
      <c r="J2128" s="54"/>
    </row>
    <row r="2129" spans="7:10" x14ac:dyDescent="0.2">
      <c r="G2129" s="54"/>
      <c r="J2129" s="54"/>
    </row>
    <row r="2130" spans="7:10" x14ac:dyDescent="0.2">
      <c r="G2130" s="54"/>
      <c r="J2130" s="54"/>
    </row>
    <row r="2131" spans="7:10" x14ac:dyDescent="0.2">
      <c r="G2131" s="54"/>
      <c r="J2131" s="54"/>
    </row>
    <row r="2132" spans="7:10" x14ac:dyDescent="0.2">
      <c r="G2132" s="54"/>
      <c r="J2132" s="54"/>
    </row>
    <row r="2133" spans="7:10" x14ac:dyDescent="0.2">
      <c r="G2133" s="54"/>
      <c r="J2133" s="54"/>
    </row>
    <row r="2134" spans="7:10" x14ac:dyDescent="0.2">
      <c r="G2134" s="54"/>
      <c r="J2134" s="54"/>
    </row>
    <row r="2135" spans="7:10" x14ac:dyDescent="0.2">
      <c r="G2135" s="54"/>
      <c r="J2135" s="54"/>
    </row>
    <row r="2136" spans="7:10" x14ac:dyDescent="0.2">
      <c r="G2136" s="54"/>
      <c r="J2136" s="54"/>
    </row>
    <row r="2137" spans="7:10" x14ac:dyDescent="0.2">
      <c r="G2137" s="54"/>
      <c r="J2137" s="54"/>
    </row>
    <row r="2138" spans="7:10" x14ac:dyDescent="0.2">
      <c r="G2138" s="54"/>
      <c r="J2138" s="54"/>
    </row>
    <row r="2139" spans="7:10" x14ac:dyDescent="0.2">
      <c r="G2139" s="54"/>
      <c r="J2139" s="54"/>
    </row>
    <row r="2140" spans="7:10" x14ac:dyDescent="0.2">
      <c r="G2140" s="54"/>
      <c r="J2140" s="54"/>
    </row>
    <row r="2141" spans="7:10" x14ac:dyDescent="0.2">
      <c r="G2141" s="54"/>
      <c r="J2141" s="54"/>
    </row>
    <row r="2142" spans="7:10" x14ac:dyDescent="0.2">
      <c r="G2142" s="54"/>
      <c r="J2142" s="54"/>
    </row>
    <row r="2143" spans="7:10" x14ac:dyDescent="0.2">
      <c r="G2143" s="54"/>
      <c r="J2143" s="54"/>
    </row>
    <row r="2144" spans="7:10" x14ac:dyDescent="0.2">
      <c r="G2144" s="54"/>
      <c r="J2144" s="54"/>
    </row>
    <row r="2145" spans="7:10" x14ac:dyDescent="0.2">
      <c r="G2145" s="54"/>
      <c r="J2145" s="54"/>
    </row>
    <row r="2146" spans="7:10" x14ac:dyDescent="0.2">
      <c r="G2146" s="54"/>
      <c r="J2146" s="54"/>
    </row>
    <row r="2147" spans="7:10" x14ac:dyDescent="0.2">
      <c r="G2147" s="54"/>
      <c r="J2147" s="54"/>
    </row>
    <row r="2148" spans="7:10" x14ac:dyDescent="0.2">
      <c r="G2148" s="54"/>
      <c r="J2148" s="54"/>
    </row>
    <row r="2149" spans="7:10" x14ac:dyDescent="0.2">
      <c r="G2149" s="54"/>
      <c r="J2149" s="54"/>
    </row>
    <row r="2150" spans="7:10" x14ac:dyDescent="0.2">
      <c r="G2150" s="54"/>
      <c r="J2150" s="54"/>
    </row>
    <row r="2151" spans="7:10" x14ac:dyDescent="0.2">
      <c r="G2151" s="54"/>
      <c r="J2151" s="54"/>
    </row>
    <row r="2152" spans="7:10" x14ac:dyDescent="0.2">
      <c r="G2152" s="54"/>
      <c r="J2152" s="54"/>
    </row>
    <row r="2153" spans="7:10" x14ac:dyDescent="0.2">
      <c r="G2153" s="54"/>
      <c r="J2153" s="54"/>
    </row>
    <row r="2154" spans="7:10" x14ac:dyDescent="0.2">
      <c r="G2154" s="54"/>
      <c r="J2154" s="54"/>
    </row>
    <row r="2155" spans="7:10" x14ac:dyDescent="0.2">
      <c r="G2155" s="54"/>
      <c r="J2155" s="54"/>
    </row>
    <row r="2156" spans="7:10" x14ac:dyDescent="0.2">
      <c r="G2156" s="54"/>
      <c r="J2156" s="54"/>
    </row>
    <row r="2157" spans="7:10" x14ac:dyDescent="0.2">
      <c r="G2157" s="54"/>
      <c r="J2157" s="54"/>
    </row>
    <row r="2158" spans="7:10" x14ac:dyDescent="0.2">
      <c r="G2158" s="54"/>
      <c r="J2158" s="54"/>
    </row>
    <row r="2159" spans="7:10" x14ac:dyDescent="0.2">
      <c r="G2159" s="54"/>
      <c r="J2159" s="54"/>
    </row>
    <row r="2160" spans="7:10" x14ac:dyDescent="0.2">
      <c r="G2160" s="54"/>
      <c r="J2160" s="54"/>
    </row>
    <row r="2161" spans="7:10" x14ac:dyDescent="0.2">
      <c r="G2161" s="54"/>
      <c r="J2161" s="54"/>
    </row>
    <row r="2162" spans="7:10" x14ac:dyDescent="0.2">
      <c r="G2162" s="54"/>
      <c r="J2162" s="54"/>
    </row>
    <row r="2163" spans="7:10" x14ac:dyDescent="0.2">
      <c r="G2163" s="54"/>
      <c r="J2163" s="54"/>
    </row>
    <row r="2164" spans="7:10" x14ac:dyDescent="0.2">
      <c r="G2164" s="54"/>
      <c r="J2164" s="54"/>
    </row>
    <row r="2165" spans="7:10" x14ac:dyDescent="0.2">
      <c r="G2165" s="54"/>
      <c r="J2165" s="54"/>
    </row>
    <row r="2166" spans="7:10" x14ac:dyDescent="0.2">
      <c r="G2166" s="54"/>
      <c r="J2166" s="54"/>
    </row>
    <row r="2167" spans="7:10" x14ac:dyDescent="0.2">
      <c r="G2167" s="54"/>
      <c r="J2167" s="54"/>
    </row>
    <row r="2168" spans="7:10" x14ac:dyDescent="0.2">
      <c r="G2168" s="54"/>
      <c r="J2168" s="54"/>
    </row>
    <row r="2169" spans="7:10" x14ac:dyDescent="0.2">
      <c r="G2169" s="54"/>
      <c r="J2169" s="54"/>
    </row>
    <row r="2170" spans="7:10" x14ac:dyDescent="0.2">
      <c r="G2170" s="54"/>
      <c r="J2170" s="54"/>
    </row>
    <row r="2171" spans="7:10" x14ac:dyDescent="0.2">
      <c r="G2171" s="54"/>
      <c r="J2171" s="54"/>
    </row>
    <row r="2172" spans="7:10" x14ac:dyDescent="0.2">
      <c r="G2172" s="54"/>
      <c r="J2172" s="54"/>
    </row>
    <row r="2173" spans="7:10" x14ac:dyDescent="0.2">
      <c r="G2173" s="54"/>
      <c r="J2173" s="54"/>
    </row>
    <row r="2174" spans="7:10" x14ac:dyDescent="0.2">
      <c r="G2174" s="54"/>
      <c r="J2174" s="54"/>
    </row>
    <row r="2175" spans="7:10" x14ac:dyDescent="0.2">
      <c r="G2175" s="54"/>
      <c r="J2175" s="54"/>
    </row>
    <row r="2176" spans="7:10" x14ac:dyDescent="0.2">
      <c r="G2176" s="54"/>
      <c r="J2176" s="54"/>
    </row>
    <row r="2177" spans="7:10" x14ac:dyDescent="0.2">
      <c r="G2177" s="54"/>
      <c r="J2177" s="54"/>
    </row>
    <row r="2178" spans="7:10" x14ac:dyDescent="0.2">
      <c r="G2178" s="54"/>
      <c r="J2178" s="54"/>
    </row>
    <row r="2179" spans="7:10" x14ac:dyDescent="0.2">
      <c r="G2179" s="54"/>
      <c r="J2179" s="54"/>
    </row>
    <row r="2180" spans="7:10" x14ac:dyDescent="0.2">
      <c r="G2180" s="54"/>
      <c r="J2180" s="54"/>
    </row>
    <row r="2181" spans="7:10" x14ac:dyDescent="0.2">
      <c r="G2181" s="54"/>
      <c r="J2181" s="54"/>
    </row>
    <row r="2182" spans="7:10" x14ac:dyDescent="0.2">
      <c r="G2182" s="54"/>
      <c r="J2182" s="54"/>
    </row>
    <row r="2183" spans="7:10" x14ac:dyDescent="0.2">
      <c r="G2183" s="54"/>
      <c r="J2183" s="54"/>
    </row>
    <row r="2184" spans="7:10" x14ac:dyDescent="0.2">
      <c r="G2184" s="54"/>
      <c r="J2184" s="54"/>
    </row>
    <row r="2185" spans="7:10" x14ac:dyDescent="0.2">
      <c r="G2185" s="54"/>
      <c r="J2185" s="54"/>
    </row>
    <row r="2186" spans="7:10" x14ac:dyDescent="0.2">
      <c r="G2186" s="54"/>
      <c r="J2186" s="54"/>
    </row>
    <row r="2187" spans="7:10" x14ac:dyDescent="0.2">
      <c r="G2187" s="54"/>
      <c r="J2187" s="54"/>
    </row>
    <row r="2188" spans="7:10" x14ac:dyDescent="0.2">
      <c r="G2188" s="54"/>
      <c r="J2188" s="54"/>
    </row>
    <row r="2189" spans="7:10" x14ac:dyDescent="0.2">
      <c r="G2189" s="54"/>
      <c r="J2189" s="54"/>
    </row>
    <row r="2190" spans="7:10" x14ac:dyDescent="0.2">
      <c r="G2190" s="54"/>
      <c r="J2190" s="54"/>
    </row>
    <row r="2191" spans="7:10" x14ac:dyDescent="0.2">
      <c r="G2191" s="54"/>
      <c r="J2191" s="54"/>
    </row>
    <row r="2192" spans="7:10" x14ac:dyDescent="0.2">
      <c r="G2192" s="54"/>
      <c r="J2192" s="54"/>
    </row>
    <row r="2193" spans="7:10" x14ac:dyDescent="0.2">
      <c r="G2193" s="54"/>
      <c r="J2193" s="54"/>
    </row>
    <row r="2194" spans="7:10" x14ac:dyDescent="0.2">
      <c r="G2194" s="54"/>
      <c r="J2194" s="54"/>
    </row>
    <row r="2195" spans="7:10" x14ac:dyDescent="0.2">
      <c r="G2195" s="54"/>
      <c r="J2195" s="54"/>
    </row>
    <row r="2196" spans="7:10" x14ac:dyDescent="0.2">
      <c r="G2196" s="54"/>
      <c r="J2196" s="54"/>
    </row>
    <row r="2197" spans="7:10" x14ac:dyDescent="0.2">
      <c r="G2197" s="54"/>
      <c r="J2197" s="54"/>
    </row>
    <row r="2198" spans="7:10" x14ac:dyDescent="0.2">
      <c r="G2198" s="54"/>
      <c r="J2198" s="54"/>
    </row>
    <row r="2199" spans="7:10" x14ac:dyDescent="0.2">
      <c r="G2199" s="54"/>
      <c r="J2199" s="54"/>
    </row>
    <row r="2200" spans="7:10" x14ac:dyDescent="0.2">
      <c r="G2200" s="54"/>
      <c r="J2200" s="54"/>
    </row>
    <row r="2201" spans="7:10" x14ac:dyDescent="0.2">
      <c r="G2201" s="54"/>
      <c r="J2201" s="54"/>
    </row>
    <row r="2202" spans="7:10" x14ac:dyDescent="0.2">
      <c r="G2202" s="54"/>
      <c r="J2202" s="54"/>
    </row>
    <row r="2203" spans="7:10" x14ac:dyDescent="0.2">
      <c r="G2203" s="54"/>
      <c r="J2203" s="54"/>
    </row>
    <row r="2204" spans="7:10" x14ac:dyDescent="0.2">
      <c r="G2204" s="54"/>
      <c r="J2204" s="54"/>
    </row>
    <row r="2205" spans="7:10" x14ac:dyDescent="0.2">
      <c r="G2205" s="54"/>
      <c r="J2205" s="54"/>
    </row>
    <row r="2206" spans="7:10" x14ac:dyDescent="0.2">
      <c r="G2206" s="54"/>
      <c r="J2206" s="54"/>
    </row>
    <row r="2207" spans="7:10" x14ac:dyDescent="0.2">
      <c r="G2207" s="54"/>
      <c r="J2207" s="54"/>
    </row>
    <row r="2208" spans="7:10" x14ac:dyDescent="0.2">
      <c r="G2208" s="54"/>
      <c r="J2208" s="54"/>
    </row>
    <row r="2209" spans="7:10" x14ac:dyDescent="0.2">
      <c r="G2209" s="54"/>
      <c r="J2209" s="54"/>
    </row>
    <row r="2210" spans="7:10" x14ac:dyDescent="0.2">
      <c r="G2210" s="54"/>
      <c r="J2210" s="54"/>
    </row>
    <row r="2211" spans="7:10" x14ac:dyDescent="0.2">
      <c r="G2211" s="54"/>
      <c r="J2211" s="54"/>
    </row>
    <row r="2212" spans="7:10" x14ac:dyDescent="0.2">
      <c r="G2212" s="54"/>
      <c r="J2212" s="54"/>
    </row>
    <row r="2213" spans="7:10" x14ac:dyDescent="0.2">
      <c r="G2213" s="54"/>
      <c r="J2213" s="54"/>
    </row>
    <row r="2214" spans="7:10" x14ac:dyDescent="0.2">
      <c r="G2214" s="54"/>
      <c r="J2214" s="54"/>
    </row>
    <row r="2215" spans="7:10" x14ac:dyDescent="0.2">
      <c r="G2215" s="54"/>
      <c r="J2215" s="54"/>
    </row>
    <row r="2216" spans="7:10" x14ac:dyDescent="0.2">
      <c r="G2216" s="54"/>
      <c r="J2216" s="54"/>
    </row>
    <row r="2217" spans="7:10" x14ac:dyDescent="0.2">
      <c r="G2217" s="54"/>
      <c r="J2217" s="54"/>
    </row>
    <row r="2218" spans="7:10" x14ac:dyDescent="0.2">
      <c r="G2218" s="54"/>
      <c r="J2218" s="54"/>
    </row>
    <row r="2219" spans="7:10" x14ac:dyDescent="0.2">
      <c r="G2219" s="54"/>
      <c r="J2219" s="54"/>
    </row>
    <row r="2220" spans="7:10" x14ac:dyDescent="0.2">
      <c r="G2220" s="54"/>
      <c r="J2220" s="54"/>
    </row>
    <row r="2221" spans="7:10" x14ac:dyDescent="0.2">
      <c r="G2221" s="54"/>
      <c r="J2221" s="54"/>
    </row>
    <row r="2222" spans="7:10" x14ac:dyDescent="0.2">
      <c r="G2222" s="54"/>
      <c r="J2222" s="54"/>
    </row>
    <row r="2223" spans="7:10" x14ac:dyDescent="0.2">
      <c r="G2223" s="54"/>
      <c r="J2223" s="54"/>
    </row>
    <row r="2224" spans="7:10" x14ac:dyDescent="0.2">
      <c r="G2224" s="54"/>
      <c r="J2224" s="54"/>
    </row>
    <row r="2225" spans="7:10" x14ac:dyDescent="0.2">
      <c r="G2225" s="54"/>
      <c r="J2225" s="54"/>
    </row>
    <row r="2226" spans="7:10" x14ac:dyDescent="0.2">
      <c r="G2226" s="54"/>
      <c r="J2226" s="54"/>
    </row>
    <row r="2227" spans="7:10" x14ac:dyDescent="0.2">
      <c r="G2227" s="54"/>
      <c r="J2227" s="54"/>
    </row>
    <row r="2228" spans="7:10" x14ac:dyDescent="0.2">
      <c r="G2228" s="54"/>
      <c r="J2228" s="54"/>
    </row>
    <row r="2229" spans="7:10" x14ac:dyDescent="0.2">
      <c r="G2229" s="54"/>
      <c r="J2229" s="54"/>
    </row>
    <row r="2230" spans="7:10" x14ac:dyDescent="0.2">
      <c r="G2230" s="54"/>
      <c r="J2230" s="54"/>
    </row>
    <row r="2231" spans="7:10" x14ac:dyDescent="0.2">
      <c r="G2231" s="54"/>
      <c r="J2231" s="54"/>
    </row>
    <row r="2232" spans="7:10" x14ac:dyDescent="0.2">
      <c r="G2232" s="54"/>
      <c r="J2232" s="54"/>
    </row>
    <row r="2233" spans="7:10" x14ac:dyDescent="0.2">
      <c r="G2233" s="54"/>
      <c r="J2233" s="54"/>
    </row>
    <row r="2234" spans="7:10" x14ac:dyDescent="0.2">
      <c r="G2234" s="54"/>
      <c r="J2234" s="54"/>
    </row>
    <row r="2235" spans="7:10" x14ac:dyDescent="0.2">
      <c r="G2235" s="54"/>
      <c r="J2235" s="54"/>
    </row>
    <row r="2236" spans="7:10" x14ac:dyDescent="0.2">
      <c r="G2236" s="54"/>
      <c r="J2236" s="54"/>
    </row>
    <row r="2237" spans="7:10" x14ac:dyDescent="0.2">
      <c r="G2237" s="54"/>
      <c r="J2237" s="54"/>
    </row>
    <row r="2238" spans="7:10" x14ac:dyDescent="0.2">
      <c r="G2238" s="54"/>
      <c r="J2238" s="54"/>
    </row>
    <row r="2239" spans="7:10" x14ac:dyDescent="0.2">
      <c r="G2239" s="54"/>
      <c r="J2239" s="54"/>
    </row>
    <row r="2240" spans="7:10" x14ac:dyDescent="0.2">
      <c r="G2240" s="54"/>
      <c r="J2240" s="54"/>
    </row>
    <row r="2241" spans="7:10" x14ac:dyDescent="0.2">
      <c r="G2241" s="54"/>
      <c r="J2241" s="54"/>
    </row>
    <row r="2242" spans="7:10" x14ac:dyDescent="0.2">
      <c r="G2242" s="54"/>
      <c r="J2242" s="54"/>
    </row>
    <row r="2243" spans="7:10" x14ac:dyDescent="0.2">
      <c r="G2243" s="54"/>
      <c r="J2243" s="54"/>
    </row>
    <row r="2244" spans="7:10" x14ac:dyDescent="0.2">
      <c r="G2244" s="54"/>
      <c r="J2244" s="54"/>
    </row>
    <row r="2245" spans="7:10" x14ac:dyDescent="0.2">
      <c r="G2245" s="54"/>
      <c r="J2245" s="54"/>
    </row>
    <row r="2246" spans="7:10" x14ac:dyDescent="0.2">
      <c r="G2246" s="54"/>
      <c r="J2246" s="54"/>
    </row>
    <row r="2247" spans="7:10" x14ac:dyDescent="0.2">
      <c r="G2247" s="54"/>
      <c r="J2247" s="54"/>
    </row>
    <row r="2248" spans="7:10" x14ac:dyDescent="0.2">
      <c r="G2248" s="54"/>
      <c r="J2248" s="54"/>
    </row>
    <row r="2249" spans="7:10" x14ac:dyDescent="0.2">
      <c r="G2249" s="54"/>
      <c r="J2249" s="54"/>
    </row>
    <row r="2250" spans="7:10" x14ac:dyDescent="0.2">
      <c r="G2250" s="54"/>
      <c r="J2250" s="54"/>
    </row>
    <row r="2251" spans="7:10" x14ac:dyDescent="0.2">
      <c r="G2251" s="54"/>
      <c r="J2251" s="54"/>
    </row>
    <row r="2252" spans="7:10" x14ac:dyDescent="0.2">
      <c r="G2252" s="54"/>
      <c r="J2252" s="54"/>
    </row>
    <row r="2253" spans="7:10" x14ac:dyDescent="0.2">
      <c r="G2253" s="54"/>
      <c r="J2253" s="54"/>
    </row>
    <row r="2254" spans="7:10" x14ac:dyDescent="0.2">
      <c r="G2254" s="54"/>
      <c r="J2254" s="54"/>
    </row>
    <row r="2255" spans="7:10" x14ac:dyDescent="0.2">
      <c r="G2255" s="54"/>
      <c r="J2255" s="54"/>
    </row>
    <row r="2256" spans="7:10" x14ac:dyDescent="0.2">
      <c r="G2256" s="54"/>
      <c r="J2256" s="54"/>
    </row>
    <row r="2257" spans="7:10" x14ac:dyDescent="0.2">
      <c r="G2257" s="54"/>
      <c r="J2257" s="54"/>
    </row>
    <row r="2258" spans="7:10" x14ac:dyDescent="0.2">
      <c r="G2258" s="54"/>
      <c r="J2258" s="54"/>
    </row>
    <row r="2259" spans="7:10" x14ac:dyDescent="0.2">
      <c r="G2259" s="54"/>
      <c r="J2259" s="54"/>
    </row>
    <row r="2260" spans="7:10" x14ac:dyDescent="0.2">
      <c r="G2260" s="54"/>
      <c r="J2260" s="54"/>
    </row>
    <row r="2261" spans="7:10" x14ac:dyDescent="0.2">
      <c r="G2261" s="54"/>
      <c r="J2261" s="54"/>
    </row>
    <row r="2262" spans="7:10" x14ac:dyDescent="0.2">
      <c r="G2262" s="54"/>
      <c r="J2262" s="54"/>
    </row>
    <row r="2263" spans="7:10" x14ac:dyDescent="0.2">
      <c r="G2263" s="54"/>
      <c r="J2263" s="54"/>
    </row>
    <row r="2264" spans="7:10" x14ac:dyDescent="0.2">
      <c r="G2264" s="54"/>
      <c r="J2264" s="54"/>
    </row>
    <row r="2265" spans="7:10" x14ac:dyDescent="0.2">
      <c r="G2265" s="54"/>
      <c r="J2265" s="54"/>
    </row>
    <row r="2266" spans="7:10" x14ac:dyDescent="0.2">
      <c r="G2266" s="54"/>
      <c r="J2266" s="54"/>
    </row>
    <row r="2267" spans="7:10" x14ac:dyDescent="0.2">
      <c r="G2267" s="54"/>
      <c r="J2267" s="54"/>
    </row>
    <row r="2268" spans="7:10" x14ac:dyDescent="0.2">
      <c r="G2268" s="54"/>
      <c r="J2268" s="54"/>
    </row>
    <row r="2269" spans="7:10" x14ac:dyDescent="0.2">
      <c r="G2269" s="54"/>
      <c r="J2269" s="54"/>
    </row>
    <row r="2270" spans="7:10" x14ac:dyDescent="0.2">
      <c r="G2270" s="54"/>
      <c r="J2270" s="54"/>
    </row>
    <row r="2271" spans="7:10" x14ac:dyDescent="0.2">
      <c r="G2271" s="54"/>
      <c r="J2271" s="54"/>
    </row>
    <row r="2272" spans="7:10" x14ac:dyDescent="0.2">
      <c r="G2272" s="54"/>
      <c r="J2272" s="54"/>
    </row>
    <row r="2273" spans="7:10" x14ac:dyDescent="0.2">
      <c r="G2273" s="54"/>
      <c r="J2273" s="54"/>
    </row>
    <row r="2274" spans="7:10" x14ac:dyDescent="0.2">
      <c r="G2274" s="54"/>
      <c r="J2274" s="54"/>
    </row>
    <row r="2275" spans="7:10" x14ac:dyDescent="0.2">
      <c r="G2275" s="54"/>
      <c r="J2275" s="54"/>
    </row>
    <row r="2276" spans="7:10" x14ac:dyDescent="0.2">
      <c r="G2276" s="54"/>
      <c r="J2276" s="54"/>
    </row>
    <row r="2277" spans="7:10" x14ac:dyDescent="0.2">
      <c r="G2277" s="54"/>
      <c r="J2277" s="54"/>
    </row>
    <row r="2278" spans="7:10" x14ac:dyDescent="0.2">
      <c r="G2278" s="54"/>
      <c r="J2278" s="54"/>
    </row>
    <row r="2279" spans="7:10" x14ac:dyDescent="0.2">
      <c r="G2279" s="54"/>
      <c r="J2279" s="54"/>
    </row>
    <row r="2280" spans="7:10" x14ac:dyDescent="0.2">
      <c r="G2280" s="54"/>
      <c r="J2280" s="54"/>
    </row>
    <row r="2281" spans="7:10" x14ac:dyDescent="0.2">
      <c r="G2281" s="54"/>
      <c r="J2281" s="54"/>
    </row>
    <row r="2282" spans="7:10" x14ac:dyDescent="0.2">
      <c r="G2282" s="54"/>
      <c r="J2282" s="54"/>
    </row>
    <row r="2283" spans="7:10" x14ac:dyDescent="0.2">
      <c r="G2283" s="54"/>
      <c r="J2283" s="54"/>
    </row>
    <row r="2284" spans="7:10" x14ac:dyDescent="0.2">
      <c r="G2284" s="54"/>
      <c r="J2284" s="54"/>
    </row>
    <row r="2285" spans="7:10" x14ac:dyDescent="0.2">
      <c r="G2285" s="54"/>
      <c r="J2285" s="54"/>
    </row>
    <row r="2286" spans="7:10" x14ac:dyDescent="0.2">
      <c r="G2286" s="54"/>
      <c r="J2286" s="54"/>
    </row>
    <row r="2287" spans="7:10" x14ac:dyDescent="0.2">
      <c r="G2287" s="54"/>
      <c r="J2287" s="54"/>
    </row>
    <row r="2288" spans="7:10" x14ac:dyDescent="0.2">
      <c r="G2288" s="54"/>
      <c r="J2288" s="54"/>
    </row>
    <row r="2289" spans="7:10" x14ac:dyDescent="0.2">
      <c r="G2289" s="54"/>
      <c r="J2289" s="54"/>
    </row>
    <row r="2290" spans="7:10" x14ac:dyDescent="0.2">
      <c r="G2290" s="54"/>
      <c r="J2290" s="54"/>
    </row>
    <row r="2291" spans="7:10" x14ac:dyDescent="0.2">
      <c r="G2291" s="54"/>
      <c r="J2291" s="54"/>
    </row>
    <row r="2292" spans="7:10" x14ac:dyDescent="0.2">
      <c r="G2292" s="54"/>
      <c r="J2292" s="54"/>
    </row>
    <row r="2293" spans="7:10" x14ac:dyDescent="0.2">
      <c r="G2293" s="54"/>
      <c r="J2293" s="54"/>
    </row>
    <row r="2294" spans="7:10" x14ac:dyDescent="0.2">
      <c r="G2294" s="54"/>
      <c r="J2294" s="54"/>
    </row>
    <row r="2295" spans="7:10" x14ac:dyDescent="0.2">
      <c r="G2295" s="54"/>
      <c r="J2295" s="54"/>
    </row>
    <row r="2296" spans="7:10" x14ac:dyDescent="0.2">
      <c r="G2296" s="54"/>
      <c r="J2296" s="54"/>
    </row>
    <row r="2297" spans="7:10" x14ac:dyDescent="0.2">
      <c r="G2297" s="54"/>
      <c r="J2297" s="54"/>
    </row>
    <row r="2298" spans="7:10" x14ac:dyDescent="0.2">
      <c r="G2298" s="54"/>
      <c r="J2298" s="54"/>
    </row>
    <row r="2299" spans="7:10" x14ac:dyDescent="0.2">
      <c r="G2299" s="54"/>
      <c r="J2299" s="54"/>
    </row>
    <row r="2300" spans="7:10" x14ac:dyDescent="0.2">
      <c r="G2300" s="54"/>
      <c r="J2300" s="54"/>
    </row>
    <row r="2301" spans="7:10" x14ac:dyDescent="0.2">
      <c r="G2301" s="54"/>
      <c r="J2301" s="54"/>
    </row>
    <row r="2302" spans="7:10" x14ac:dyDescent="0.2">
      <c r="G2302" s="54"/>
      <c r="J2302" s="54"/>
    </row>
    <row r="2303" spans="7:10" x14ac:dyDescent="0.2">
      <c r="G2303" s="54"/>
      <c r="J2303" s="54"/>
    </row>
    <row r="2304" spans="7:10" x14ac:dyDescent="0.2">
      <c r="G2304" s="54"/>
      <c r="J2304" s="54"/>
    </row>
    <row r="2305" spans="7:10" x14ac:dyDescent="0.2">
      <c r="G2305" s="54"/>
      <c r="J2305" s="54"/>
    </row>
    <row r="2306" spans="7:10" x14ac:dyDescent="0.2">
      <c r="G2306" s="54"/>
      <c r="J2306" s="54"/>
    </row>
    <row r="2307" spans="7:10" x14ac:dyDescent="0.2">
      <c r="G2307" s="54"/>
      <c r="J2307" s="54"/>
    </row>
    <row r="2308" spans="7:10" x14ac:dyDescent="0.2">
      <c r="G2308" s="54"/>
      <c r="J2308" s="54"/>
    </row>
    <row r="2309" spans="7:10" x14ac:dyDescent="0.2">
      <c r="G2309" s="54"/>
      <c r="J2309" s="54"/>
    </row>
    <row r="2310" spans="7:10" x14ac:dyDescent="0.2">
      <c r="G2310" s="54"/>
      <c r="J2310" s="54"/>
    </row>
    <row r="2311" spans="7:10" x14ac:dyDescent="0.2">
      <c r="G2311" s="54"/>
      <c r="J2311" s="54"/>
    </row>
    <row r="2312" spans="7:10" x14ac:dyDescent="0.2">
      <c r="G2312" s="54"/>
      <c r="J2312" s="54"/>
    </row>
    <row r="2313" spans="7:10" x14ac:dyDescent="0.2">
      <c r="G2313" s="54"/>
      <c r="J2313" s="54"/>
    </row>
    <row r="2314" spans="7:10" x14ac:dyDescent="0.2">
      <c r="G2314" s="54"/>
      <c r="J2314" s="54"/>
    </row>
    <row r="2315" spans="7:10" x14ac:dyDescent="0.2">
      <c r="G2315" s="54"/>
      <c r="J2315" s="54"/>
    </row>
    <row r="2316" spans="7:10" x14ac:dyDescent="0.2">
      <c r="G2316" s="54"/>
      <c r="J2316" s="54"/>
    </row>
    <row r="2317" spans="7:10" x14ac:dyDescent="0.2">
      <c r="G2317" s="54"/>
      <c r="J2317" s="54"/>
    </row>
    <row r="2318" spans="7:10" x14ac:dyDescent="0.2">
      <c r="G2318" s="54"/>
      <c r="J2318" s="54"/>
    </row>
    <row r="2319" spans="7:10" x14ac:dyDescent="0.2">
      <c r="G2319" s="54"/>
      <c r="J2319" s="54"/>
    </row>
    <row r="2320" spans="7:10" x14ac:dyDescent="0.2">
      <c r="G2320" s="54"/>
      <c r="J2320" s="54"/>
    </row>
    <row r="2321" spans="7:10" x14ac:dyDescent="0.2">
      <c r="G2321" s="54"/>
      <c r="J2321" s="54"/>
    </row>
    <row r="2322" spans="7:10" x14ac:dyDescent="0.2">
      <c r="G2322" s="54"/>
      <c r="J2322" s="54"/>
    </row>
    <row r="2323" spans="7:10" x14ac:dyDescent="0.2">
      <c r="G2323" s="54"/>
      <c r="J2323" s="54"/>
    </row>
    <row r="2324" spans="7:10" x14ac:dyDescent="0.2">
      <c r="G2324" s="54"/>
      <c r="J2324" s="54"/>
    </row>
    <row r="2325" spans="7:10" x14ac:dyDescent="0.2">
      <c r="G2325" s="54"/>
      <c r="J2325" s="54"/>
    </row>
    <row r="2326" spans="7:10" x14ac:dyDescent="0.2">
      <c r="G2326" s="54"/>
      <c r="J2326" s="54"/>
    </row>
    <row r="2327" spans="7:10" x14ac:dyDescent="0.2">
      <c r="G2327" s="54"/>
      <c r="J2327" s="54"/>
    </row>
    <row r="2328" spans="7:10" x14ac:dyDescent="0.2">
      <c r="G2328" s="54"/>
      <c r="J2328" s="54"/>
    </row>
    <row r="2329" spans="7:10" x14ac:dyDescent="0.2">
      <c r="G2329" s="54"/>
      <c r="J2329" s="54"/>
    </row>
    <row r="2330" spans="7:10" x14ac:dyDescent="0.2">
      <c r="G2330" s="54"/>
      <c r="J2330" s="54"/>
    </row>
    <row r="2331" spans="7:10" x14ac:dyDescent="0.2">
      <c r="G2331" s="54"/>
      <c r="J2331" s="54"/>
    </row>
    <row r="2332" spans="7:10" x14ac:dyDescent="0.2">
      <c r="G2332" s="54"/>
      <c r="J2332" s="54"/>
    </row>
    <row r="2333" spans="7:10" x14ac:dyDescent="0.2">
      <c r="G2333" s="54"/>
      <c r="J2333" s="54"/>
    </row>
    <row r="2334" spans="7:10" x14ac:dyDescent="0.2">
      <c r="G2334" s="54"/>
      <c r="J2334" s="54"/>
    </row>
    <row r="2335" spans="7:10" x14ac:dyDescent="0.2">
      <c r="G2335" s="54"/>
      <c r="J2335" s="54"/>
    </row>
    <row r="2336" spans="7:10" x14ac:dyDescent="0.2">
      <c r="G2336" s="54"/>
      <c r="J2336" s="54"/>
    </row>
    <row r="2337" spans="7:10" x14ac:dyDescent="0.2">
      <c r="G2337" s="54"/>
      <c r="J2337" s="54"/>
    </row>
    <row r="2338" spans="7:10" x14ac:dyDescent="0.2">
      <c r="G2338" s="54"/>
      <c r="J2338" s="54"/>
    </row>
    <row r="2339" spans="7:10" x14ac:dyDescent="0.2">
      <c r="G2339" s="54"/>
      <c r="J2339" s="54"/>
    </row>
    <row r="2340" spans="7:10" x14ac:dyDescent="0.2">
      <c r="G2340" s="54"/>
      <c r="J2340" s="54"/>
    </row>
    <row r="2341" spans="7:10" x14ac:dyDescent="0.2">
      <c r="G2341" s="54"/>
      <c r="J2341" s="54"/>
    </row>
    <row r="2342" spans="7:10" x14ac:dyDescent="0.2">
      <c r="G2342" s="54"/>
      <c r="J2342" s="54"/>
    </row>
    <row r="2343" spans="7:10" x14ac:dyDescent="0.2">
      <c r="G2343" s="54"/>
      <c r="J2343" s="54"/>
    </row>
    <row r="2344" spans="7:10" x14ac:dyDescent="0.2">
      <c r="G2344" s="54"/>
      <c r="J2344" s="54"/>
    </row>
    <row r="2345" spans="7:10" x14ac:dyDescent="0.2">
      <c r="G2345" s="54"/>
      <c r="J2345" s="54"/>
    </row>
    <row r="2346" spans="7:10" x14ac:dyDescent="0.2">
      <c r="G2346" s="54"/>
      <c r="J2346" s="54"/>
    </row>
    <row r="2347" spans="7:10" x14ac:dyDescent="0.2">
      <c r="G2347" s="54"/>
      <c r="J2347" s="54"/>
    </row>
    <row r="2348" spans="7:10" x14ac:dyDescent="0.2">
      <c r="G2348" s="54"/>
      <c r="J2348" s="54"/>
    </row>
    <row r="2349" spans="7:10" x14ac:dyDescent="0.2">
      <c r="G2349" s="54"/>
      <c r="J2349" s="54"/>
    </row>
    <row r="2350" spans="7:10" x14ac:dyDescent="0.2">
      <c r="G2350" s="54"/>
      <c r="J2350" s="54"/>
    </row>
    <row r="2351" spans="7:10" x14ac:dyDescent="0.2">
      <c r="G2351" s="54"/>
      <c r="J2351" s="54"/>
    </row>
    <row r="2352" spans="7:10" x14ac:dyDescent="0.2">
      <c r="G2352" s="54"/>
      <c r="J2352" s="54"/>
    </row>
    <row r="2353" spans="7:10" x14ac:dyDescent="0.2">
      <c r="G2353" s="54"/>
      <c r="J2353" s="54"/>
    </row>
    <row r="2354" spans="7:10" x14ac:dyDescent="0.2">
      <c r="G2354" s="54"/>
      <c r="J2354" s="54"/>
    </row>
    <row r="2355" spans="7:10" x14ac:dyDescent="0.2">
      <c r="G2355" s="54"/>
      <c r="J2355" s="54"/>
    </row>
    <row r="2356" spans="7:10" x14ac:dyDescent="0.2">
      <c r="G2356" s="54"/>
      <c r="J2356" s="54"/>
    </row>
    <row r="2357" spans="7:10" x14ac:dyDescent="0.2">
      <c r="G2357" s="54"/>
      <c r="J2357" s="54"/>
    </row>
    <row r="2358" spans="7:10" x14ac:dyDescent="0.2">
      <c r="G2358" s="54"/>
      <c r="J2358" s="54"/>
    </row>
    <row r="2359" spans="7:10" x14ac:dyDescent="0.2">
      <c r="G2359" s="54"/>
      <c r="J2359" s="54"/>
    </row>
    <row r="2360" spans="7:10" x14ac:dyDescent="0.2">
      <c r="G2360" s="54"/>
      <c r="J2360" s="54"/>
    </row>
    <row r="2361" spans="7:10" x14ac:dyDescent="0.2">
      <c r="G2361" s="54"/>
      <c r="J2361" s="54"/>
    </row>
    <row r="2362" spans="7:10" x14ac:dyDescent="0.2">
      <c r="G2362" s="54"/>
      <c r="J2362" s="54"/>
    </row>
    <row r="2363" spans="7:10" x14ac:dyDescent="0.2">
      <c r="G2363" s="54"/>
      <c r="J2363" s="54"/>
    </row>
    <row r="2364" spans="7:10" x14ac:dyDescent="0.2">
      <c r="G2364" s="54"/>
      <c r="J2364" s="54"/>
    </row>
    <row r="2365" spans="7:10" x14ac:dyDescent="0.2">
      <c r="G2365" s="54"/>
      <c r="J2365" s="54"/>
    </row>
    <row r="2366" spans="7:10" x14ac:dyDescent="0.2">
      <c r="G2366" s="54"/>
      <c r="J2366" s="54"/>
    </row>
    <row r="2367" spans="7:10" x14ac:dyDescent="0.2">
      <c r="G2367" s="54"/>
      <c r="J2367" s="54"/>
    </row>
    <row r="2368" spans="7:10" x14ac:dyDescent="0.2">
      <c r="G2368" s="54"/>
      <c r="J2368" s="54"/>
    </row>
    <row r="2369" spans="7:10" x14ac:dyDescent="0.2">
      <c r="G2369" s="54"/>
      <c r="J2369" s="54"/>
    </row>
    <row r="2370" spans="7:10" x14ac:dyDescent="0.2">
      <c r="G2370" s="54"/>
      <c r="J2370" s="54"/>
    </row>
    <row r="2371" spans="7:10" x14ac:dyDescent="0.2">
      <c r="G2371" s="54"/>
      <c r="J2371" s="54"/>
    </row>
    <row r="2372" spans="7:10" x14ac:dyDescent="0.2">
      <c r="G2372" s="54"/>
      <c r="J2372" s="54"/>
    </row>
    <row r="2373" spans="7:10" x14ac:dyDescent="0.2">
      <c r="G2373" s="54"/>
      <c r="J2373" s="54"/>
    </row>
    <row r="2374" spans="7:10" x14ac:dyDescent="0.2">
      <c r="G2374" s="54"/>
      <c r="J2374" s="54"/>
    </row>
    <row r="2375" spans="7:10" x14ac:dyDescent="0.2">
      <c r="G2375" s="54"/>
      <c r="J2375" s="54"/>
    </row>
    <row r="2376" spans="7:10" x14ac:dyDescent="0.2">
      <c r="G2376" s="54"/>
      <c r="J2376" s="54"/>
    </row>
    <row r="2377" spans="7:10" x14ac:dyDescent="0.2">
      <c r="G2377" s="54"/>
      <c r="J2377" s="54"/>
    </row>
    <row r="2378" spans="7:10" x14ac:dyDescent="0.2">
      <c r="G2378" s="54"/>
      <c r="J2378" s="54"/>
    </row>
    <row r="2379" spans="7:10" x14ac:dyDescent="0.2">
      <c r="G2379" s="54"/>
      <c r="J2379" s="54"/>
    </row>
    <row r="2380" spans="7:10" x14ac:dyDescent="0.2">
      <c r="G2380" s="54"/>
      <c r="J2380" s="54"/>
    </row>
    <row r="2381" spans="7:10" x14ac:dyDescent="0.2">
      <c r="G2381" s="54"/>
      <c r="J2381" s="54"/>
    </row>
    <row r="2382" spans="7:10" x14ac:dyDescent="0.2">
      <c r="G2382" s="54"/>
      <c r="J2382" s="54"/>
    </row>
    <row r="2383" spans="7:10" x14ac:dyDescent="0.2">
      <c r="G2383" s="54"/>
      <c r="J2383" s="54"/>
    </row>
    <row r="2384" spans="7:10" x14ac:dyDescent="0.2">
      <c r="G2384" s="54"/>
      <c r="J2384" s="54"/>
    </row>
    <row r="2385" spans="7:10" x14ac:dyDescent="0.2">
      <c r="G2385" s="54"/>
      <c r="J2385" s="54"/>
    </row>
    <row r="2386" spans="7:10" x14ac:dyDescent="0.2">
      <c r="G2386" s="54"/>
      <c r="J2386" s="54"/>
    </row>
    <row r="2387" spans="7:10" x14ac:dyDescent="0.2">
      <c r="G2387" s="54"/>
      <c r="J2387" s="54"/>
    </row>
    <row r="2388" spans="7:10" x14ac:dyDescent="0.2">
      <c r="G2388" s="54"/>
      <c r="J2388" s="54"/>
    </row>
    <row r="2389" spans="7:10" x14ac:dyDescent="0.2">
      <c r="G2389" s="54"/>
      <c r="J2389" s="54"/>
    </row>
    <row r="2390" spans="7:10" x14ac:dyDescent="0.2">
      <c r="G2390" s="54"/>
      <c r="J2390" s="54"/>
    </row>
    <row r="2391" spans="7:10" x14ac:dyDescent="0.2">
      <c r="G2391" s="54"/>
      <c r="J2391" s="54"/>
    </row>
    <row r="2392" spans="7:10" x14ac:dyDescent="0.2">
      <c r="G2392" s="54"/>
      <c r="J2392" s="54"/>
    </row>
    <row r="2393" spans="7:10" x14ac:dyDescent="0.2">
      <c r="G2393" s="54"/>
      <c r="J2393" s="54"/>
    </row>
    <row r="2394" spans="7:10" x14ac:dyDescent="0.2">
      <c r="G2394" s="54"/>
      <c r="J2394" s="54"/>
    </row>
    <row r="2395" spans="7:10" x14ac:dyDescent="0.2">
      <c r="G2395" s="54"/>
      <c r="J2395" s="54"/>
    </row>
    <row r="2396" spans="7:10" x14ac:dyDescent="0.2">
      <c r="G2396" s="54"/>
      <c r="J2396" s="54"/>
    </row>
    <row r="2397" spans="7:10" x14ac:dyDescent="0.2">
      <c r="G2397" s="54"/>
      <c r="J2397" s="54"/>
    </row>
    <row r="2398" spans="7:10" x14ac:dyDescent="0.2">
      <c r="G2398" s="54"/>
      <c r="J2398" s="54"/>
    </row>
    <row r="2399" spans="7:10" x14ac:dyDescent="0.2">
      <c r="G2399" s="54"/>
      <c r="J2399" s="54"/>
    </row>
    <row r="2400" spans="7:10" x14ac:dyDescent="0.2">
      <c r="G2400" s="54"/>
      <c r="J2400" s="54"/>
    </row>
    <row r="2401" spans="7:10" x14ac:dyDescent="0.2">
      <c r="G2401" s="54"/>
      <c r="J2401" s="54"/>
    </row>
    <row r="2402" spans="7:10" x14ac:dyDescent="0.2">
      <c r="G2402" s="54"/>
      <c r="J2402" s="54"/>
    </row>
    <row r="2403" spans="7:10" x14ac:dyDescent="0.2">
      <c r="G2403" s="54"/>
      <c r="J2403" s="54"/>
    </row>
    <row r="2404" spans="7:10" x14ac:dyDescent="0.2">
      <c r="G2404" s="54"/>
      <c r="J2404" s="54"/>
    </row>
    <row r="2405" spans="7:10" x14ac:dyDescent="0.2">
      <c r="G2405" s="54"/>
      <c r="J2405" s="54"/>
    </row>
    <row r="2406" spans="7:10" x14ac:dyDescent="0.2">
      <c r="G2406" s="54"/>
      <c r="J2406" s="54"/>
    </row>
    <row r="2407" spans="7:10" x14ac:dyDescent="0.2">
      <c r="G2407" s="54"/>
      <c r="J2407" s="54"/>
    </row>
    <row r="2408" spans="7:10" x14ac:dyDescent="0.2">
      <c r="G2408" s="54"/>
      <c r="J2408" s="54"/>
    </row>
    <row r="2409" spans="7:10" x14ac:dyDescent="0.2">
      <c r="G2409" s="54"/>
      <c r="J2409" s="54"/>
    </row>
    <row r="2410" spans="7:10" x14ac:dyDescent="0.2">
      <c r="G2410" s="54"/>
      <c r="J2410" s="54"/>
    </row>
    <row r="2411" spans="7:10" x14ac:dyDescent="0.2">
      <c r="G2411" s="54"/>
      <c r="J2411" s="54"/>
    </row>
    <row r="2412" spans="7:10" x14ac:dyDescent="0.2">
      <c r="G2412" s="54"/>
      <c r="J2412" s="54"/>
    </row>
    <row r="2413" spans="7:10" x14ac:dyDescent="0.2">
      <c r="G2413" s="54"/>
      <c r="J2413" s="54"/>
    </row>
    <row r="2414" spans="7:10" x14ac:dyDescent="0.2">
      <c r="G2414" s="54"/>
      <c r="J2414" s="54"/>
    </row>
    <row r="2415" spans="7:10" x14ac:dyDescent="0.2">
      <c r="G2415" s="54"/>
      <c r="J2415" s="54"/>
    </row>
    <row r="2416" spans="7:10" x14ac:dyDescent="0.2">
      <c r="G2416" s="54"/>
      <c r="J2416" s="54"/>
    </row>
    <row r="2417" spans="7:10" x14ac:dyDescent="0.2">
      <c r="G2417" s="54"/>
      <c r="J2417" s="54"/>
    </row>
    <row r="2418" spans="7:10" x14ac:dyDescent="0.2">
      <c r="G2418" s="54"/>
      <c r="J2418" s="54"/>
    </row>
    <row r="2419" spans="7:10" x14ac:dyDescent="0.2">
      <c r="G2419" s="54"/>
      <c r="J2419" s="54"/>
    </row>
    <row r="2420" spans="7:10" x14ac:dyDescent="0.2">
      <c r="G2420" s="54"/>
      <c r="J2420" s="54"/>
    </row>
    <row r="2421" spans="7:10" x14ac:dyDescent="0.2">
      <c r="G2421" s="54"/>
      <c r="J2421" s="54"/>
    </row>
    <row r="2422" spans="7:10" x14ac:dyDescent="0.2">
      <c r="G2422" s="54"/>
      <c r="J2422" s="54"/>
    </row>
    <row r="2423" spans="7:10" x14ac:dyDescent="0.2">
      <c r="G2423" s="54"/>
      <c r="J2423" s="54"/>
    </row>
    <row r="2424" spans="7:10" x14ac:dyDescent="0.2">
      <c r="G2424" s="54"/>
      <c r="J2424" s="54"/>
    </row>
    <row r="2425" spans="7:10" x14ac:dyDescent="0.2">
      <c r="G2425" s="54"/>
      <c r="J2425" s="54"/>
    </row>
    <row r="2426" spans="7:10" x14ac:dyDescent="0.2">
      <c r="G2426" s="54"/>
      <c r="J2426" s="54"/>
    </row>
    <row r="2427" spans="7:10" x14ac:dyDescent="0.2">
      <c r="G2427" s="54"/>
      <c r="J2427" s="54"/>
    </row>
    <row r="2428" spans="7:10" x14ac:dyDescent="0.2">
      <c r="G2428" s="54"/>
      <c r="J2428" s="54"/>
    </row>
    <row r="2429" spans="7:10" x14ac:dyDescent="0.2">
      <c r="G2429" s="54"/>
      <c r="J2429" s="54"/>
    </row>
    <row r="2430" spans="7:10" x14ac:dyDescent="0.2">
      <c r="G2430" s="54"/>
      <c r="J2430" s="54"/>
    </row>
    <row r="2431" spans="7:10" x14ac:dyDescent="0.2">
      <c r="G2431" s="54"/>
      <c r="J2431" s="54"/>
    </row>
    <row r="2432" spans="7:10" x14ac:dyDescent="0.2">
      <c r="G2432" s="54"/>
      <c r="J2432" s="54"/>
    </row>
    <row r="2433" spans="7:10" x14ac:dyDescent="0.2">
      <c r="G2433" s="54"/>
      <c r="J2433" s="54"/>
    </row>
    <row r="2434" spans="7:10" x14ac:dyDescent="0.2">
      <c r="G2434" s="54"/>
      <c r="J2434" s="54"/>
    </row>
    <row r="2435" spans="7:10" x14ac:dyDescent="0.2">
      <c r="G2435" s="54"/>
      <c r="J2435" s="54"/>
    </row>
    <row r="2436" spans="7:10" x14ac:dyDescent="0.2">
      <c r="G2436" s="54"/>
      <c r="J2436" s="54"/>
    </row>
    <row r="2437" spans="7:10" x14ac:dyDescent="0.2">
      <c r="G2437" s="54"/>
      <c r="J2437" s="54"/>
    </row>
    <row r="2438" spans="7:10" x14ac:dyDescent="0.2">
      <c r="G2438" s="54"/>
      <c r="J2438" s="54"/>
    </row>
    <row r="2439" spans="7:10" x14ac:dyDescent="0.2">
      <c r="G2439" s="54"/>
      <c r="J2439" s="54"/>
    </row>
    <row r="2440" spans="7:10" x14ac:dyDescent="0.2">
      <c r="G2440" s="54"/>
      <c r="J2440" s="54"/>
    </row>
    <row r="2441" spans="7:10" x14ac:dyDescent="0.2">
      <c r="G2441" s="54"/>
      <c r="J2441" s="54"/>
    </row>
    <row r="2442" spans="7:10" x14ac:dyDescent="0.2">
      <c r="G2442" s="54"/>
      <c r="J2442" s="54"/>
    </row>
    <row r="2443" spans="7:10" x14ac:dyDescent="0.2">
      <c r="G2443" s="54"/>
      <c r="J2443" s="54"/>
    </row>
    <row r="2444" spans="7:10" x14ac:dyDescent="0.2">
      <c r="G2444" s="54"/>
      <c r="J2444" s="54"/>
    </row>
    <row r="2445" spans="7:10" x14ac:dyDescent="0.2">
      <c r="G2445" s="54"/>
      <c r="J2445" s="54"/>
    </row>
    <row r="2446" spans="7:10" x14ac:dyDescent="0.2">
      <c r="G2446" s="54"/>
      <c r="J2446" s="54"/>
    </row>
    <row r="2447" spans="7:10" x14ac:dyDescent="0.2">
      <c r="G2447" s="54"/>
      <c r="J2447" s="54"/>
    </row>
    <row r="2448" spans="7:10" x14ac:dyDescent="0.2">
      <c r="G2448" s="54"/>
      <c r="J2448" s="54"/>
    </row>
    <row r="2449" spans="7:10" x14ac:dyDescent="0.2">
      <c r="G2449" s="54"/>
      <c r="J2449" s="54"/>
    </row>
    <row r="2450" spans="7:10" x14ac:dyDescent="0.2">
      <c r="G2450" s="54"/>
      <c r="J2450" s="54"/>
    </row>
    <row r="2451" spans="7:10" x14ac:dyDescent="0.2">
      <c r="G2451" s="54"/>
      <c r="J2451" s="54"/>
    </row>
    <row r="2452" spans="7:10" x14ac:dyDescent="0.2">
      <c r="G2452" s="54"/>
      <c r="J2452" s="54"/>
    </row>
    <row r="2453" spans="7:10" x14ac:dyDescent="0.2">
      <c r="G2453" s="54"/>
      <c r="J2453" s="54"/>
    </row>
    <row r="2454" spans="7:10" x14ac:dyDescent="0.2">
      <c r="G2454" s="54"/>
      <c r="J2454" s="54"/>
    </row>
    <row r="2455" spans="7:10" x14ac:dyDescent="0.2">
      <c r="G2455" s="54"/>
      <c r="J2455" s="54"/>
    </row>
    <row r="2456" spans="7:10" x14ac:dyDescent="0.2">
      <c r="G2456" s="54"/>
      <c r="J2456" s="54"/>
    </row>
    <row r="2457" spans="7:10" x14ac:dyDescent="0.2">
      <c r="G2457" s="54"/>
      <c r="J2457" s="54"/>
    </row>
    <row r="2458" spans="7:10" x14ac:dyDescent="0.2">
      <c r="G2458" s="54"/>
      <c r="J2458" s="54"/>
    </row>
    <row r="2459" spans="7:10" x14ac:dyDescent="0.2">
      <c r="G2459" s="54"/>
      <c r="J2459" s="54"/>
    </row>
    <row r="2460" spans="7:10" x14ac:dyDescent="0.2">
      <c r="G2460" s="54"/>
      <c r="J2460" s="54"/>
    </row>
    <row r="2461" spans="7:10" x14ac:dyDescent="0.2">
      <c r="G2461" s="54"/>
      <c r="J2461" s="54"/>
    </row>
    <row r="2462" spans="7:10" x14ac:dyDescent="0.2">
      <c r="G2462" s="54"/>
      <c r="J2462" s="54"/>
    </row>
    <row r="2463" spans="7:10" x14ac:dyDescent="0.2">
      <c r="G2463" s="54"/>
      <c r="J2463" s="54"/>
    </row>
    <row r="2464" spans="7:10" x14ac:dyDescent="0.2">
      <c r="G2464" s="54"/>
      <c r="J2464" s="54"/>
    </row>
    <row r="2465" spans="7:10" x14ac:dyDescent="0.2">
      <c r="G2465" s="54"/>
      <c r="J2465" s="54"/>
    </row>
    <row r="2466" spans="7:10" x14ac:dyDescent="0.2">
      <c r="G2466" s="54"/>
      <c r="J2466" s="54"/>
    </row>
    <row r="2467" spans="7:10" x14ac:dyDescent="0.2">
      <c r="G2467" s="54"/>
      <c r="J2467" s="54"/>
    </row>
    <row r="2468" spans="7:10" x14ac:dyDescent="0.2">
      <c r="G2468" s="54"/>
      <c r="J2468" s="54"/>
    </row>
    <row r="2469" spans="7:10" x14ac:dyDescent="0.2">
      <c r="G2469" s="54"/>
      <c r="J2469" s="54"/>
    </row>
    <row r="2470" spans="7:10" x14ac:dyDescent="0.2">
      <c r="G2470" s="54"/>
      <c r="J2470" s="54"/>
    </row>
    <row r="2471" spans="7:10" x14ac:dyDescent="0.2">
      <c r="G2471" s="54"/>
      <c r="J2471" s="54"/>
    </row>
    <row r="2472" spans="7:10" x14ac:dyDescent="0.2">
      <c r="G2472" s="54"/>
      <c r="J2472" s="54"/>
    </row>
    <row r="2473" spans="7:10" x14ac:dyDescent="0.2">
      <c r="G2473" s="54"/>
      <c r="J2473" s="54"/>
    </row>
    <row r="2474" spans="7:10" x14ac:dyDescent="0.2">
      <c r="G2474" s="54"/>
      <c r="J2474" s="54"/>
    </row>
    <row r="2475" spans="7:10" x14ac:dyDescent="0.2">
      <c r="G2475" s="54"/>
      <c r="J2475" s="54"/>
    </row>
    <row r="2476" spans="7:10" x14ac:dyDescent="0.2">
      <c r="G2476" s="54"/>
      <c r="J2476" s="54"/>
    </row>
    <row r="2477" spans="7:10" x14ac:dyDescent="0.2">
      <c r="G2477" s="54"/>
      <c r="J2477" s="54"/>
    </row>
    <row r="2478" spans="7:10" x14ac:dyDescent="0.2">
      <c r="G2478" s="54"/>
      <c r="J2478" s="54"/>
    </row>
    <row r="2479" spans="7:10" x14ac:dyDescent="0.2">
      <c r="G2479" s="54"/>
      <c r="J2479" s="54"/>
    </row>
    <row r="2480" spans="7:10" x14ac:dyDescent="0.2">
      <c r="G2480" s="54"/>
      <c r="J2480" s="54"/>
    </row>
    <row r="2481" spans="7:10" x14ac:dyDescent="0.2">
      <c r="G2481" s="54"/>
      <c r="J2481" s="54"/>
    </row>
    <row r="2482" spans="7:10" x14ac:dyDescent="0.2">
      <c r="G2482" s="54"/>
      <c r="J2482" s="54"/>
    </row>
    <row r="2483" spans="7:10" x14ac:dyDescent="0.2">
      <c r="G2483" s="54"/>
      <c r="J2483" s="54"/>
    </row>
    <row r="2484" spans="7:10" x14ac:dyDescent="0.2">
      <c r="G2484" s="54"/>
      <c r="J2484" s="54"/>
    </row>
    <row r="2485" spans="7:10" x14ac:dyDescent="0.2">
      <c r="G2485" s="54"/>
      <c r="J2485" s="54"/>
    </row>
    <row r="2486" spans="7:10" x14ac:dyDescent="0.2">
      <c r="G2486" s="54"/>
      <c r="J2486" s="54"/>
    </row>
    <row r="2487" spans="7:10" x14ac:dyDescent="0.2">
      <c r="G2487" s="54"/>
      <c r="J2487" s="54"/>
    </row>
    <row r="2488" spans="7:10" x14ac:dyDescent="0.2">
      <c r="G2488" s="54"/>
      <c r="J2488" s="54"/>
    </row>
    <row r="2489" spans="7:10" x14ac:dyDescent="0.2">
      <c r="G2489" s="54"/>
      <c r="J2489" s="54"/>
    </row>
    <row r="2490" spans="7:10" x14ac:dyDescent="0.2">
      <c r="G2490" s="54"/>
      <c r="J2490" s="54"/>
    </row>
    <row r="2491" spans="7:10" x14ac:dyDescent="0.2">
      <c r="G2491" s="54"/>
      <c r="J2491" s="54"/>
    </row>
    <row r="2492" spans="7:10" x14ac:dyDescent="0.2">
      <c r="G2492" s="54"/>
      <c r="J2492" s="54"/>
    </row>
    <row r="2493" spans="7:10" x14ac:dyDescent="0.2">
      <c r="G2493" s="54"/>
      <c r="J2493" s="54"/>
    </row>
    <row r="2494" spans="7:10" x14ac:dyDescent="0.2">
      <c r="G2494" s="54"/>
      <c r="J2494" s="54"/>
    </row>
    <row r="2495" spans="7:10" x14ac:dyDescent="0.2">
      <c r="G2495" s="54"/>
      <c r="J2495" s="54"/>
    </row>
    <row r="2496" spans="7:10" x14ac:dyDescent="0.2">
      <c r="G2496" s="54"/>
      <c r="J2496" s="54"/>
    </row>
    <row r="2497" spans="7:10" x14ac:dyDescent="0.2">
      <c r="G2497" s="54"/>
      <c r="J2497" s="54"/>
    </row>
    <row r="2498" spans="7:10" x14ac:dyDescent="0.2">
      <c r="G2498" s="54"/>
      <c r="J2498" s="54"/>
    </row>
    <row r="2499" spans="7:10" x14ac:dyDescent="0.2">
      <c r="G2499" s="54"/>
      <c r="J2499" s="54"/>
    </row>
    <row r="2500" spans="7:10" x14ac:dyDescent="0.2">
      <c r="G2500" s="54"/>
      <c r="J2500" s="54"/>
    </row>
    <row r="2501" spans="7:10" x14ac:dyDescent="0.2">
      <c r="G2501" s="54"/>
      <c r="J2501" s="54"/>
    </row>
    <row r="2502" spans="7:10" x14ac:dyDescent="0.2">
      <c r="G2502" s="54"/>
      <c r="J2502" s="54"/>
    </row>
    <row r="2503" spans="7:10" x14ac:dyDescent="0.2">
      <c r="G2503" s="54"/>
      <c r="J2503" s="54"/>
    </row>
    <row r="2504" spans="7:10" x14ac:dyDescent="0.2">
      <c r="G2504" s="54"/>
      <c r="J2504" s="54"/>
    </row>
    <row r="2505" spans="7:10" x14ac:dyDescent="0.2">
      <c r="G2505" s="54"/>
      <c r="J2505" s="54"/>
    </row>
    <row r="2506" spans="7:10" x14ac:dyDescent="0.2">
      <c r="G2506" s="54"/>
      <c r="J2506" s="54"/>
    </row>
    <row r="2507" spans="7:10" x14ac:dyDescent="0.2">
      <c r="G2507" s="54"/>
      <c r="J2507" s="54"/>
    </row>
    <row r="2508" spans="7:10" x14ac:dyDescent="0.2">
      <c r="G2508" s="54"/>
      <c r="J2508" s="54"/>
    </row>
    <row r="2509" spans="7:10" x14ac:dyDescent="0.2">
      <c r="G2509" s="54"/>
      <c r="J2509" s="54"/>
    </row>
    <row r="2510" spans="7:10" x14ac:dyDescent="0.2">
      <c r="G2510" s="54"/>
      <c r="J2510" s="54"/>
    </row>
    <row r="2511" spans="7:10" x14ac:dyDescent="0.2">
      <c r="G2511" s="54"/>
      <c r="J2511" s="54"/>
    </row>
    <row r="2512" spans="7:10" x14ac:dyDescent="0.2">
      <c r="G2512" s="54"/>
      <c r="J2512" s="54"/>
    </row>
    <row r="2513" spans="7:10" x14ac:dyDescent="0.2">
      <c r="G2513" s="54"/>
      <c r="J2513" s="54"/>
    </row>
    <row r="2514" spans="7:10" x14ac:dyDescent="0.2">
      <c r="G2514" s="54"/>
      <c r="J2514" s="54"/>
    </row>
    <row r="2515" spans="7:10" x14ac:dyDescent="0.2">
      <c r="G2515" s="54"/>
      <c r="J2515" s="54"/>
    </row>
    <row r="2516" spans="7:10" x14ac:dyDescent="0.2">
      <c r="G2516" s="54"/>
      <c r="J2516" s="54"/>
    </row>
    <row r="2517" spans="7:10" x14ac:dyDescent="0.2">
      <c r="G2517" s="54"/>
      <c r="J2517" s="54"/>
    </row>
    <row r="2518" spans="7:10" x14ac:dyDescent="0.2">
      <c r="G2518" s="54"/>
      <c r="J2518" s="54"/>
    </row>
    <row r="2519" spans="7:10" x14ac:dyDescent="0.2">
      <c r="G2519" s="54"/>
      <c r="J2519" s="54"/>
    </row>
    <row r="2520" spans="7:10" x14ac:dyDescent="0.2">
      <c r="G2520" s="54"/>
      <c r="J2520" s="54"/>
    </row>
    <row r="2521" spans="7:10" x14ac:dyDescent="0.2">
      <c r="G2521" s="54"/>
      <c r="J2521" s="54"/>
    </row>
    <row r="2522" spans="7:10" x14ac:dyDescent="0.2">
      <c r="G2522" s="54"/>
      <c r="J2522" s="54"/>
    </row>
    <row r="2523" spans="7:10" x14ac:dyDescent="0.2">
      <c r="G2523" s="54"/>
      <c r="J2523" s="54"/>
    </row>
    <row r="2524" spans="7:10" x14ac:dyDescent="0.2">
      <c r="G2524" s="54"/>
      <c r="J2524" s="54"/>
    </row>
    <row r="2525" spans="7:10" x14ac:dyDescent="0.2">
      <c r="G2525" s="54"/>
      <c r="J2525" s="54"/>
    </row>
    <row r="2526" spans="7:10" x14ac:dyDescent="0.2">
      <c r="G2526" s="54"/>
      <c r="J2526" s="54"/>
    </row>
    <row r="2527" spans="7:10" x14ac:dyDescent="0.2">
      <c r="G2527" s="54"/>
      <c r="J2527" s="54"/>
    </row>
    <row r="2528" spans="7:10" x14ac:dyDescent="0.2">
      <c r="G2528" s="54"/>
      <c r="J2528" s="54"/>
    </row>
    <row r="2529" spans="7:10" x14ac:dyDescent="0.2">
      <c r="G2529" s="54"/>
      <c r="J2529" s="54"/>
    </row>
    <row r="2530" spans="7:10" x14ac:dyDescent="0.2">
      <c r="G2530" s="54"/>
      <c r="J2530" s="54"/>
    </row>
    <row r="2531" spans="7:10" x14ac:dyDescent="0.2">
      <c r="G2531" s="54"/>
      <c r="J2531" s="54"/>
    </row>
    <row r="2532" spans="7:10" x14ac:dyDescent="0.2">
      <c r="G2532" s="54"/>
      <c r="J2532" s="54"/>
    </row>
    <row r="2533" spans="7:10" x14ac:dyDescent="0.2">
      <c r="G2533" s="54"/>
      <c r="J2533" s="54"/>
    </row>
    <row r="2534" spans="7:10" x14ac:dyDescent="0.2">
      <c r="G2534" s="54"/>
      <c r="J2534" s="54"/>
    </row>
    <row r="2535" spans="7:10" x14ac:dyDescent="0.2">
      <c r="G2535" s="54"/>
      <c r="J2535" s="54"/>
    </row>
    <row r="2536" spans="7:10" x14ac:dyDescent="0.2">
      <c r="G2536" s="54"/>
      <c r="J2536" s="54"/>
    </row>
    <row r="2537" spans="7:10" x14ac:dyDescent="0.2">
      <c r="G2537" s="54"/>
      <c r="J2537" s="54"/>
    </row>
    <row r="2538" spans="7:10" x14ac:dyDescent="0.2">
      <c r="G2538" s="54"/>
      <c r="J2538" s="54"/>
    </row>
    <row r="2539" spans="7:10" x14ac:dyDescent="0.2">
      <c r="G2539" s="54"/>
      <c r="J2539" s="54"/>
    </row>
    <row r="2540" spans="7:10" x14ac:dyDescent="0.2">
      <c r="G2540" s="54"/>
      <c r="J2540" s="54"/>
    </row>
    <row r="2541" spans="7:10" x14ac:dyDescent="0.2">
      <c r="G2541" s="54"/>
      <c r="J2541" s="54"/>
    </row>
    <row r="2542" spans="7:10" x14ac:dyDescent="0.2">
      <c r="G2542" s="54"/>
      <c r="J2542" s="54"/>
    </row>
    <row r="2543" spans="7:10" x14ac:dyDescent="0.2">
      <c r="G2543" s="54"/>
      <c r="J2543" s="54"/>
    </row>
    <row r="2544" spans="7:10" x14ac:dyDescent="0.2">
      <c r="G2544" s="54"/>
      <c r="J2544" s="54"/>
    </row>
    <row r="2545" spans="7:10" x14ac:dyDescent="0.2">
      <c r="G2545" s="54"/>
      <c r="J2545" s="54"/>
    </row>
    <row r="2546" spans="7:10" x14ac:dyDescent="0.2">
      <c r="G2546" s="54"/>
      <c r="J2546" s="54"/>
    </row>
    <row r="2547" spans="7:10" x14ac:dyDescent="0.2">
      <c r="G2547" s="54"/>
      <c r="J2547" s="54"/>
    </row>
    <row r="2548" spans="7:10" x14ac:dyDescent="0.2">
      <c r="G2548" s="54"/>
      <c r="J2548" s="54"/>
    </row>
    <row r="2549" spans="7:10" x14ac:dyDescent="0.2">
      <c r="G2549" s="54"/>
      <c r="J2549" s="54"/>
    </row>
    <row r="2550" spans="7:10" x14ac:dyDescent="0.2">
      <c r="G2550" s="54"/>
      <c r="J2550" s="54"/>
    </row>
    <row r="2551" spans="7:10" x14ac:dyDescent="0.2">
      <c r="G2551" s="54"/>
      <c r="J2551" s="54"/>
    </row>
    <row r="2552" spans="7:10" x14ac:dyDescent="0.2">
      <c r="G2552" s="54"/>
      <c r="J2552" s="54"/>
    </row>
    <row r="2553" spans="7:10" x14ac:dyDescent="0.2">
      <c r="G2553" s="54"/>
      <c r="J2553" s="54"/>
    </row>
    <row r="2554" spans="7:10" x14ac:dyDescent="0.2">
      <c r="G2554" s="54"/>
      <c r="J2554" s="54"/>
    </row>
    <row r="2555" spans="7:10" x14ac:dyDescent="0.2">
      <c r="G2555" s="54"/>
      <c r="J2555" s="54"/>
    </row>
    <row r="2556" spans="7:10" x14ac:dyDescent="0.2">
      <c r="G2556" s="54"/>
      <c r="J2556" s="54"/>
    </row>
    <row r="2557" spans="7:10" x14ac:dyDescent="0.2">
      <c r="G2557" s="54"/>
      <c r="J2557" s="54"/>
    </row>
    <row r="2558" spans="7:10" x14ac:dyDescent="0.2">
      <c r="G2558" s="54"/>
      <c r="J2558" s="54"/>
    </row>
    <row r="2559" spans="7:10" x14ac:dyDescent="0.2">
      <c r="G2559" s="54"/>
      <c r="J2559" s="54"/>
    </row>
    <row r="2560" spans="7:10" x14ac:dyDescent="0.2">
      <c r="G2560" s="54"/>
      <c r="J2560" s="54"/>
    </row>
    <row r="2561" spans="7:10" x14ac:dyDescent="0.2">
      <c r="G2561" s="54"/>
      <c r="J2561" s="54"/>
    </row>
    <row r="2562" spans="7:10" x14ac:dyDescent="0.2">
      <c r="G2562" s="54"/>
      <c r="J2562" s="54"/>
    </row>
    <row r="2563" spans="7:10" x14ac:dyDescent="0.2">
      <c r="G2563" s="54"/>
      <c r="J2563" s="54"/>
    </row>
    <row r="2564" spans="7:10" x14ac:dyDescent="0.2">
      <c r="G2564" s="54"/>
      <c r="J2564" s="54"/>
    </row>
    <row r="2565" spans="7:10" x14ac:dyDescent="0.2">
      <c r="G2565" s="54"/>
      <c r="J2565" s="54"/>
    </row>
    <row r="2566" spans="7:10" x14ac:dyDescent="0.2">
      <c r="G2566" s="54"/>
      <c r="J2566" s="54"/>
    </row>
    <row r="2567" spans="7:10" x14ac:dyDescent="0.2">
      <c r="G2567" s="54"/>
      <c r="J2567" s="54"/>
    </row>
    <row r="2568" spans="7:10" x14ac:dyDescent="0.2">
      <c r="G2568" s="54"/>
      <c r="J2568" s="54"/>
    </row>
    <row r="2569" spans="7:10" x14ac:dyDescent="0.2">
      <c r="G2569" s="54"/>
      <c r="J2569" s="54"/>
    </row>
    <row r="2570" spans="7:10" x14ac:dyDescent="0.2">
      <c r="G2570" s="54"/>
      <c r="J2570" s="54"/>
    </row>
    <row r="2571" spans="7:10" x14ac:dyDescent="0.2">
      <c r="G2571" s="54"/>
      <c r="J2571" s="54"/>
    </row>
    <row r="2572" spans="7:10" x14ac:dyDescent="0.2">
      <c r="G2572" s="54"/>
      <c r="J2572" s="54"/>
    </row>
    <row r="2573" spans="7:10" x14ac:dyDescent="0.2">
      <c r="G2573" s="54"/>
      <c r="J2573" s="54"/>
    </row>
    <row r="2574" spans="7:10" x14ac:dyDescent="0.2">
      <c r="G2574" s="54"/>
      <c r="J2574" s="54"/>
    </row>
    <row r="2575" spans="7:10" x14ac:dyDescent="0.2">
      <c r="G2575" s="54"/>
      <c r="J2575" s="54"/>
    </row>
    <row r="2576" spans="7:10" x14ac:dyDescent="0.2">
      <c r="G2576" s="54"/>
      <c r="J2576" s="54"/>
    </row>
    <row r="2577" spans="7:10" x14ac:dyDescent="0.2">
      <c r="G2577" s="54"/>
      <c r="J2577" s="54"/>
    </row>
    <row r="2578" spans="7:10" x14ac:dyDescent="0.2">
      <c r="G2578" s="54"/>
      <c r="J2578" s="54"/>
    </row>
    <row r="2579" spans="7:10" x14ac:dyDescent="0.2">
      <c r="G2579" s="54"/>
      <c r="J2579" s="54"/>
    </row>
    <row r="2580" spans="7:10" x14ac:dyDescent="0.2">
      <c r="G2580" s="54"/>
      <c r="J2580" s="54"/>
    </row>
    <row r="2581" spans="7:10" x14ac:dyDescent="0.2">
      <c r="G2581" s="54"/>
      <c r="J2581" s="54"/>
    </row>
    <row r="2582" spans="7:10" x14ac:dyDescent="0.2">
      <c r="G2582" s="54"/>
      <c r="J2582" s="54"/>
    </row>
    <row r="2583" spans="7:10" x14ac:dyDescent="0.2">
      <c r="G2583" s="54"/>
      <c r="J2583" s="54"/>
    </row>
    <row r="2584" spans="7:10" x14ac:dyDescent="0.2">
      <c r="G2584" s="54"/>
      <c r="J2584" s="54"/>
    </row>
    <row r="2585" spans="7:10" x14ac:dyDescent="0.2">
      <c r="G2585" s="54"/>
      <c r="J2585" s="54"/>
    </row>
    <row r="2586" spans="7:10" x14ac:dyDescent="0.2">
      <c r="G2586" s="54"/>
      <c r="J2586" s="54"/>
    </row>
    <row r="2587" spans="7:10" x14ac:dyDescent="0.2">
      <c r="G2587" s="54"/>
      <c r="J2587" s="54"/>
    </row>
    <row r="2588" spans="7:10" x14ac:dyDescent="0.2">
      <c r="G2588" s="54"/>
      <c r="J2588" s="54"/>
    </row>
    <row r="2589" spans="7:10" x14ac:dyDescent="0.2">
      <c r="G2589" s="54"/>
      <c r="J2589" s="54"/>
    </row>
    <row r="2590" spans="7:10" x14ac:dyDescent="0.2">
      <c r="G2590" s="54"/>
      <c r="J2590" s="54"/>
    </row>
    <row r="2591" spans="7:10" x14ac:dyDescent="0.2">
      <c r="G2591" s="54"/>
      <c r="J2591" s="54"/>
    </row>
    <row r="2592" spans="7:10" x14ac:dyDescent="0.2">
      <c r="G2592" s="54"/>
      <c r="J2592" s="54"/>
    </row>
    <row r="2593" spans="7:10" x14ac:dyDescent="0.2">
      <c r="G2593" s="54"/>
      <c r="J2593" s="54"/>
    </row>
    <row r="2594" spans="7:10" x14ac:dyDescent="0.2">
      <c r="G2594" s="54"/>
      <c r="J2594" s="54"/>
    </row>
    <row r="2595" spans="7:10" x14ac:dyDescent="0.2">
      <c r="G2595" s="54"/>
      <c r="J2595" s="54"/>
    </row>
    <row r="2596" spans="7:10" x14ac:dyDescent="0.2">
      <c r="G2596" s="54"/>
      <c r="J2596" s="54"/>
    </row>
    <row r="2597" spans="7:10" x14ac:dyDescent="0.2">
      <c r="G2597" s="54"/>
      <c r="J2597" s="54"/>
    </row>
    <row r="2598" spans="7:10" x14ac:dyDescent="0.2">
      <c r="G2598" s="54"/>
      <c r="J2598" s="54"/>
    </row>
    <row r="2599" spans="7:10" x14ac:dyDescent="0.2">
      <c r="G2599" s="54"/>
      <c r="J2599" s="54"/>
    </row>
    <row r="2600" spans="7:10" x14ac:dyDescent="0.2">
      <c r="G2600" s="54"/>
      <c r="J2600" s="54"/>
    </row>
    <row r="2601" spans="7:10" x14ac:dyDescent="0.2">
      <c r="G2601" s="54"/>
      <c r="J2601" s="54"/>
    </row>
    <row r="2602" spans="7:10" x14ac:dyDescent="0.2">
      <c r="G2602" s="54"/>
      <c r="J2602" s="54"/>
    </row>
    <row r="2603" spans="7:10" x14ac:dyDescent="0.2">
      <c r="G2603" s="54"/>
      <c r="J2603" s="54"/>
    </row>
    <row r="2604" spans="7:10" x14ac:dyDescent="0.2">
      <c r="G2604" s="54"/>
      <c r="J2604" s="54"/>
    </row>
    <row r="2605" spans="7:10" x14ac:dyDescent="0.2">
      <c r="G2605" s="54"/>
      <c r="J2605" s="54"/>
    </row>
    <row r="2606" spans="7:10" x14ac:dyDescent="0.2">
      <c r="G2606" s="54"/>
      <c r="J2606" s="54"/>
    </row>
    <row r="2607" spans="7:10" x14ac:dyDescent="0.2">
      <c r="G2607" s="54"/>
      <c r="J2607" s="54"/>
    </row>
    <row r="2608" spans="7:10" x14ac:dyDescent="0.2">
      <c r="G2608" s="54"/>
      <c r="J2608" s="54"/>
    </row>
    <row r="2609" spans="7:10" x14ac:dyDescent="0.2">
      <c r="G2609" s="54"/>
      <c r="J2609" s="54"/>
    </row>
    <row r="2610" spans="7:10" x14ac:dyDescent="0.2">
      <c r="G2610" s="54"/>
      <c r="J2610" s="54"/>
    </row>
    <row r="2611" spans="7:10" x14ac:dyDescent="0.2">
      <c r="G2611" s="54"/>
      <c r="J2611" s="54"/>
    </row>
    <row r="2612" spans="7:10" x14ac:dyDescent="0.2">
      <c r="G2612" s="54"/>
      <c r="J2612" s="54"/>
    </row>
    <row r="2613" spans="7:10" x14ac:dyDescent="0.2">
      <c r="G2613" s="54"/>
      <c r="J2613" s="54"/>
    </row>
    <row r="2614" spans="7:10" x14ac:dyDescent="0.2">
      <c r="G2614" s="54"/>
      <c r="J2614" s="54"/>
    </row>
    <row r="2615" spans="7:10" x14ac:dyDescent="0.2">
      <c r="G2615" s="54"/>
      <c r="J2615" s="54"/>
    </row>
    <row r="2616" spans="7:10" x14ac:dyDescent="0.2">
      <c r="G2616" s="54"/>
      <c r="J2616" s="54"/>
    </row>
    <row r="2617" spans="7:10" x14ac:dyDescent="0.2">
      <c r="G2617" s="54"/>
      <c r="J2617" s="54"/>
    </row>
    <row r="2618" spans="7:10" x14ac:dyDescent="0.2">
      <c r="G2618" s="54"/>
      <c r="J2618" s="54"/>
    </row>
    <row r="2619" spans="7:10" x14ac:dyDescent="0.2">
      <c r="G2619" s="54"/>
      <c r="J2619" s="54"/>
    </row>
    <row r="2620" spans="7:10" x14ac:dyDescent="0.2">
      <c r="G2620" s="54"/>
      <c r="J2620" s="54"/>
    </row>
    <row r="2621" spans="7:10" x14ac:dyDescent="0.2">
      <c r="G2621" s="54"/>
      <c r="J2621" s="54"/>
    </row>
    <row r="2622" spans="7:10" x14ac:dyDescent="0.2">
      <c r="G2622" s="54"/>
      <c r="J2622" s="54"/>
    </row>
    <row r="2623" spans="7:10" x14ac:dyDescent="0.2">
      <c r="G2623" s="54"/>
      <c r="J2623" s="54"/>
    </row>
    <row r="2624" spans="7:10" x14ac:dyDescent="0.2">
      <c r="G2624" s="54"/>
      <c r="J2624" s="54"/>
    </row>
    <row r="2625" spans="7:10" x14ac:dyDescent="0.2">
      <c r="G2625" s="54"/>
      <c r="J2625" s="54"/>
    </row>
    <row r="2626" spans="7:10" x14ac:dyDescent="0.2">
      <c r="G2626" s="54"/>
      <c r="J2626" s="54"/>
    </row>
    <row r="2627" spans="7:10" x14ac:dyDescent="0.2">
      <c r="G2627" s="54"/>
      <c r="J2627" s="54"/>
    </row>
    <row r="2628" spans="7:10" x14ac:dyDescent="0.2">
      <c r="G2628" s="54"/>
      <c r="J2628" s="54"/>
    </row>
    <row r="2629" spans="7:10" x14ac:dyDescent="0.2">
      <c r="G2629" s="54"/>
      <c r="J2629" s="54"/>
    </row>
    <row r="2630" spans="7:10" x14ac:dyDescent="0.2">
      <c r="G2630" s="54"/>
      <c r="J2630" s="54"/>
    </row>
    <row r="2631" spans="7:10" x14ac:dyDescent="0.2">
      <c r="G2631" s="54"/>
      <c r="J2631" s="54"/>
    </row>
    <row r="2632" spans="7:10" x14ac:dyDescent="0.2">
      <c r="G2632" s="54"/>
      <c r="J2632" s="54"/>
    </row>
    <row r="2633" spans="7:10" x14ac:dyDescent="0.2">
      <c r="G2633" s="54"/>
      <c r="J2633" s="54"/>
    </row>
    <row r="2634" spans="7:10" x14ac:dyDescent="0.2">
      <c r="G2634" s="54"/>
      <c r="J2634" s="54"/>
    </row>
    <row r="2635" spans="7:10" x14ac:dyDescent="0.2">
      <c r="G2635" s="54"/>
      <c r="J2635" s="54"/>
    </row>
    <row r="2636" spans="7:10" x14ac:dyDescent="0.2">
      <c r="G2636" s="54"/>
      <c r="J2636" s="54"/>
    </row>
    <row r="2637" spans="7:10" x14ac:dyDescent="0.2">
      <c r="G2637" s="54"/>
      <c r="J2637" s="54"/>
    </row>
    <row r="2638" spans="7:10" x14ac:dyDescent="0.2">
      <c r="G2638" s="54"/>
      <c r="J2638" s="54"/>
    </row>
    <row r="2639" spans="7:10" x14ac:dyDescent="0.2">
      <c r="G2639" s="54"/>
      <c r="J2639" s="54"/>
    </row>
    <row r="2640" spans="7:10" x14ac:dyDescent="0.2">
      <c r="G2640" s="54"/>
      <c r="J2640" s="54"/>
    </row>
    <row r="2641" spans="7:10" x14ac:dyDescent="0.2">
      <c r="G2641" s="54"/>
      <c r="J2641" s="54"/>
    </row>
    <row r="2642" spans="7:10" x14ac:dyDescent="0.2">
      <c r="G2642" s="54"/>
      <c r="J2642" s="54"/>
    </row>
    <row r="2643" spans="7:10" x14ac:dyDescent="0.2">
      <c r="G2643" s="54"/>
      <c r="J2643" s="54"/>
    </row>
    <row r="2644" spans="7:10" x14ac:dyDescent="0.2">
      <c r="G2644" s="54"/>
      <c r="J2644" s="54"/>
    </row>
    <row r="2645" spans="7:10" x14ac:dyDescent="0.2">
      <c r="G2645" s="54"/>
      <c r="J2645" s="54"/>
    </row>
    <row r="2646" spans="7:10" x14ac:dyDescent="0.2">
      <c r="G2646" s="54"/>
      <c r="J2646" s="54"/>
    </row>
    <row r="2647" spans="7:10" x14ac:dyDescent="0.2">
      <c r="G2647" s="54"/>
      <c r="J2647" s="54"/>
    </row>
    <row r="2648" spans="7:10" x14ac:dyDescent="0.2">
      <c r="G2648" s="54"/>
      <c r="J2648" s="54"/>
    </row>
    <row r="2649" spans="7:10" x14ac:dyDescent="0.2">
      <c r="G2649" s="54"/>
      <c r="J2649" s="54"/>
    </row>
    <row r="2650" spans="7:10" x14ac:dyDescent="0.2">
      <c r="G2650" s="54"/>
      <c r="J2650" s="54"/>
    </row>
    <row r="2651" spans="7:10" x14ac:dyDescent="0.2">
      <c r="G2651" s="54"/>
      <c r="J2651" s="54"/>
    </row>
    <row r="2652" spans="7:10" x14ac:dyDescent="0.2">
      <c r="G2652" s="54"/>
      <c r="J2652" s="54"/>
    </row>
    <row r="2653" spans="7:10" x14ac:dyDescent="0.2">
      <c r="G2653" s="54"/>
      <c r="J2653" s="54"/>
    </row>
    <row r="2654" spans="7:10" x14ac:dyDescent="0.2">
      <c r="G2654" s="54"/>
      <c r="J2654" s="54"/>
    </row>
    <row r="2655" spans="7:10" x14ac:dyDescent="0.2">
      <c r="G2655" s="54"/>
      <c r="J2655" s="54"/>
    </row>
    <row r="2656" spans="7:10" x14ac:dyDescent="0.2">
      <c r="G2656" s="54"/>
      <c r="J2656" s="54"/>
    </row>
    <row r="2657" spans="7:10" x14ac:dyDescent="0.2">
      <c r="G2657" s="54"/>
      <c r="J2657" s="54"/>
    </row>
    <row r="2658" spans="7:10" x14ac:dyDescent="0.2">
      <c r="G2658" s="54"/>
      <c r="J2658" s="54"/>
    </row>
    <row r="2659" spans="7:10" x14ac:dyDescent="0.2">
      <c r="G2659" s="54"/>
      <c r="J2659" s="54"/>
    </row>
    <row r="2660" spans="7:10" x14ac:dyDescent="0.2">
      <c r="G2660" s="54"/>
      <c r="J2660" s="54"/>
    </row>
    <row r="2661" spans="7:10" x14ac:dyDescent="0.2">
      <c r="G2661" s="54"/>
      <c r="J2661" s="54"/>
    </row>
    <row r="2662" spans="7:10" x14ac:dyDescent="0.2">
      <c r="G2662" s="54"/>
      <c r="J2662" s="54"/>
    </row>
    <row r="2663" spans="7:10" x14ac:dyDescent="0.2">
      <c r="G2663" s="54"/>
      <c r="J2663" s="54"/>
    </row>
    <row r="2664" spans="7:10" x14ac:dyDescent="0.2">
      <c r="G2664" s="54"/>
      <c r="J2664" s="54"/>
    </row>
    <row r="2665" spans="7:10" x14ac:dyDescent="0.2">
      <c r="G2665" s="54"/>
      <c r="J2665" s="54"/>
    </row>
    <row r="2666" spans="7:10" x14ac:dyDescent="0.2">
      <c r="G2666" s="54"/>
      <c r="J2666" s="54"/>
    </row>
    <row r="2667" spans="7:10" x14ac:dyDescent="0.2">
      <c r="G2667" s="54"/>
      <c r="J2667" s="54"/>
    </row>
    <row r="2668" spans="7:10" x14ac:dyDescent="0.2">
      <c r="G2668" s="54"/>
      <c r="J2668" s="54"/>
    </row>
    <row r="2669" spans="7:10" x14ac:dyDescent="0.2">
      <c r="G2669" s="54"/>
      <c r="J2669" s="54"/>
    </row>
    <row r="2670" spans="7:10" x14ac:dyDescent="0.2">
      <c r="G2670" s="54"/>
      <c r="J2670" s="54"/>
    </row>
    <row r="2671" spans="7:10" x14ac:dyDescent="0.2">
      <c r="G2671" s="54"/>
      <c r="J2671" s="54"/>
    </row>
    <row r="2672" spans="7:10" x14ac:dyDescent="0.2">
      <c r="G2672" s="54"/>
      <c r="J2672" s="54"/>
    </row>
    <row r="2673" spans="7:10" x14ac:dyDescent="0.2">
      <c r="G2673" s="54"/>
      <c r="J2673" s="54"/>
    </row>
    <row r="2674" spans="7:10" x14ac:dyDescent="0.2">
      <c r="G2674" s="54"/>
      <c r="J2674" s="54"/>
    </row>
    <row r="2675" spans="7:10" x14ac:dyDescent="0.2">
      <c r="G2675" s="54"/>
      <c r="J2675" s="54"/>
    </row>
    <row r="2676" spans="7:10" x14ac:dyDescent="0.2">
      <c r="G2676" s="54"/>
      <c r="J2676" s="54"/>
    </row>
    <row r="2677" spans="7:10" x14ac:dyDescent="0.2">
      <c r="G2677" s="54"/>
      <c r="J2677" s="54"/>
    </row>
    <row r="2678" spans="7:10" x14ac:dyDescent="0.2">
      <c r="G2678" s="54"/>
      <c r="J2678" s="54"/>
    </row>
    <row r="2679" spans="7:10" x14ac:dyDescent="0.2">
      <c r="G2679" s="54"/>
      <c r="J2679" s="54"/>
    </row>
    <row r="2680" spans="7:10" x14ac:dyDescent="0.2">
      <c r="G2680" s="54"/>
      <c r="J2680" s="54"/>
    </row>
    <row r="2681" spans="7:10" x14ac:dyDescent="0.2">
      <c r="G2681" s="54"/>
      <c r="J2681" s="54"/>
    </row>
    <row r="2682" spans="7:10" x14ac:dyDescent="0.2">
      <c r="G2682" s="54"/>
      <c r="J2682" s="54"/>
    </row>
    <row r="2683" spans="7:10" x14ac:dyDescent="0.2">
      <c r="G2683" s="54"/>
      <c r="J2683" s="54"/>
    </row>
    <row r="2684" spans="7:10" x14ac:dyDescent="0.2">
      <c r="G2684" s="54"/>
      <c r="J2684" s="54"/>
    </row>
    <row r="2685" spans="7:10" x14ac:dyDescent="0.2">
      <c r="G2685" s="54"/>
      <c r="J2685" s="54"/>
    </row>
    <row r="2686" spans="7:10" x14ac:dyDescent="0.2">
      <c r="G2686" s="54"/>
      <c r="J2686" s="54"/>
    </row>
    <row r="2687" spans="7:10" x14ac:dyDescent="0.2">
      <c r="G2687" s="54"/>
      <c r="J2687" s="54"/>
    </row>
    <row r="2688" spans="7:10" x14ac:dyDescent="0.2">
      <c r="G2688" s="54"/>
      <c r="J2688" s="54"/>
    </row>
    <row r="2689" spans="7:10" x14ac:dyDescent="0.2">
      <c r="G2689" s="54"/>
      <c r="J2689" s="54"/>
    </row>
    <row r="2690" spans="7:10" x14ac:dyDescent="0.2">
      <c r="G2690" s="54"/>
      <c r="J2690" s="54"/>
    </row>
    <row r="2691" spans="7:10" x14ac:dyDescent="0.2">
      <c r="G2691" s="54"/>
      <c r="J2691" s="54"/>
    </row>
    <row r="2692" spans="7:10" x14ac:dyDescent="0.2">
      <c r="G2692" s="54"/>
      <c r="J2692" s="54"/>
    </row>
    <row r="2693" spans="7:10" x14ac:dyDescent="0.2">
      <c r="G2693" s="54"/>
      <c r="J2693" s="54"/>
    </row>
    <row r="2694" spans="7:10" x14ac:dyDescent="0.2">
      <c r="G2694" s="54"/>
      <c r="J2694" s="54"/>
    </row>
    <row r="2695" spans="7:10" x14ac:dyDescent="0.2">
      <c r="G2695" s="54"/>
      <c r="J2695" s="54"/>
    </row>
    <row r="2696" spans="7:10" x14ac:dyDescent="0.2">
      <c r="G2696" s="54"/>
      <c r="J2696" s="54"/>
    </row>
    <row r="2697" spans="7:10" x14ac:dyDescent="0.2">
      <c r="G2697" s="54"/>
      <c r="J2697" s="54"/>
    </row>
    <row r="2698" spans="7:10" x14ac:dyDescent="0.2">
      <c r="G2698" s="54"/>
      <c r="J2698" s="54"/>
    </row>
    <row r="2699" spans="7:10" x14ac:dyDescent="0.2">
      <c r="G2699" s="54"/>
      <c r="J2699" s="54"/>
    </row>
    <row r="2700" spans="7:10" x14ac:dyDescent="0.2">
      <c r="G2700" s="54"/>
      <c r="J2700" s="54"/>
    </row>
    <row r="2701" spans="7:10" x14ac:dyDescent="0.2">
      <c r="G2701" s="54"/>
      <c r="J2701" s="54"/>
    </row>
    <row r="2702" spans="7:10" x14ac:dyDescent="0.2">
      <c r="G2702" s="54"/>
      <c r="J2702" s="54"/>
    </row>
    <row r="2703" spans="7:10" x14ac:dyDescent="0.2">
      <c r="G2703" s="54"/>
      <c r="J2703" s="54"/>
    </row>
    <row r="2704" spans="7:10" x14ac:dyDescent="0.2">
      <c r="G2704" s="54"/>
      <c r="J2704" s="54"/>
    </row>
    <row r="2705" spans="7:10" x14ac:dyDescent="0.2">
      <c r="G2705" s="54"/>
      <c r="J2705" s="54"/>
    </row>
    <row r="2706" spans="7:10" x14ac:dyDescent="0.2">
      <c r="G2706" s="54"/>
      <c r="J2706" s="54"/>
    </row>
    <row r="2707" spans="7:10" x14ac:dyDescent="0.2">
      <c r="G2707" s="54"/>
      <c r="J2707" s="54"/>
    </row>
    <row r="2708" spans="7:10" x14ac:dyDescent="0.2">
      <c r="G2708" s="54"/>
      <c r="J2708" s="54"/>
    </row>
    <row r="2709" spans="7:10" x14ac:dyDescent="0.2">
      <c r="G2709" s="54"/>
      <c r="J2709" s="54"/>
    </row>
    <row r="2710" spans="7:10" x14ac:dyDescent="0.2">
      <c r="G2710" s="54"/>
      <c r="J2710" s="54"/>
    </row>
    <row r="2711" spans="7:10" x14ac:dyDescent="0.2">
      <c r="G2711" s="54"/>
      <c r="J2711" s="54"/>
    </row>
    <row r="2712" spans="7:10" x14ac:dyDescent="0.2">
      <c r="G2712" s="54"/>
      <c r="J2712" s="54"/>
    </row>
    <row r="2713" spans="7:10" x14ac:dyDescent="0.2">
      <c r="G2713" s="54"/>
      <c r="J2713" s="54"/>
    </row>
    <row r="2714" spans="7:10" x14ac:dyDescent="0.2">
      <c r="G2714" s="54"/>
      <c r="J2714" s="54"/>
    </row>
    <row r="2715" spans="7:10" x14ac:dyDescent="0.2">
      <c r="G2715" s="54"/>
      <c r="J2715" s="54"/>
    </row>
    <row r="2716" spans="7:10" x14ac:dyDescent="0.2">
      <c r="G2716" s="54"/>
      <c r="J2716" s="54"/>
    </row>
    <row r="2717" spans="7:10" x14ac:dyDescent="0.2">
      <c r="G2717" s="54"/>
      <c r="J2717" s="54"/>
    </row>
    <row r="2718" spans="7:10" x14ac:dyDescent="0.2">
      <c r="G2718" s="54"/>
      <c r="J2718" s="54"/>
    </row>
    <row r="2719" spans="7:10" x14ac:dyDescent="0.2">
      <c r="G2719" s="54"/>
      <c r="J2719" s="54"/>
    </row>
    <row r="2720" spans="7:10" x14ac:dyDescent="0.2">
      <c r="G2720" s="54"/>
      <c r="J2720" s="54"/>
    </row>
    <row r="2721" spans="7:10" x14ac:dyDescent="0.2">
      <c r="G2721" s="54"/>
      <c r="J2721" s="54"/>
    </row>
    <row r="2722" spans="7:10" x14ac:dyDescent="0.2">
      <c r="G2722" s="54"/>
      <c r="J2722" s="54"/>
    </row>
    <row r="2723" spans="7:10" x14ac:dyDescent="0.2">
      <c r="G2723" s="54"/>
      <c r="J2723" s="54"/>
    </row>
    <row r="2724" spans="7:10" x14ac:dyDescent="0.2">
      <c r="G2724" s="54"/>
      <c r="J2724" s="54"/>
    </row>
    <row r="2725" spans="7:10" x14ac:dyDescent="0.2">
      <c r="G2725" s="54"/>
      <c r="J2725" s="54"/>
    </row>
    <row r="2726" spans="7:10" x14ac:dyDescent="0.2">
      <c r="G2726" s="54"/>
      <c r="J2726" s="54"/>
    </row>
    <row r="2727" spans="7:10" x14ac:dyDescent="0.2">
      <c r="G2727" s="54"/>
      <c r="J2727" s="54"/>
    </row>
    <row r="2728" spans="7:10" x14ac:dyDescent="0.2">
      <c r="G2728" s="54"/>
      <c r="J2728" s="54"/>
    </row>
    <row r="2729" spans="7:10" x14ac:dyDescent="0.2">
      <c r="G2729" s="54"/>
      <c r="J2729" s="54"/>
    </row>
    <row r="2730" spans="7:10" x14ac:dyDescent="0.2">
      <c r="G2730" s="54"/>
      <c r="J2730" s="54"/>
    </row>
    <row r="2731" spans="7:10" x14ac:dyDescent="0.2">
      <c r="G2731" s="54"/>
      <c r="J2731" s="54"/>
    </row>
    <row r="2732" spans="7:10" x14ac:dyDescent="0.2">
      <c r="G2732" s="54"/>
      <c r="J2732" s="54"/>
    </row>
    <row r="2733" spans="7:10" x14ac:dyDescent="0.2">
      <c r="G2733" s="54"/>
      <c r="J2733" s="54"/>
    </row>
    <row r="2734" spans="7:10" x14ac:dyDescent="0.2">
      <c r="G2734" s="54"/>
      <c r="J2734" s="54"/>
    </row>
    <row r="2735" spans="7:10" x14ac:dyDescent="0.2">
      <c r="G2735" s="54"/>
      <c r="J2735" s="54"/>
    </row>
    <row r="2736" spans="7:10" x14ac:dyDescent="0.2">
      <c r="G2736" s="54"/>
      <c r="J2736" s="54"/>
    </row>
    <row r="2737" spans="7:10" x14ac:dyDescent="0.2">
      <c r="G2737" s="54"/>
      <c r="J2737" s="54"/>
    </row>
    <row r="2738" spans="7:10" x14ac:dyDescent="0.2">
      <c r="G2738" s="54"/>
      <c r="J2738" s="54"/>
    </row>
    <row r="2739" spans="7:10" x14ac:dyDescent="0.2">
      <c r="G2739" s="54"/>
      <c r="J2739" s="54"/>
    </row>
    <row r="2740" spans="7:10" x14ac:dyDescent="0.2">
      <c r="G2740" s="54"/>
      <c r="J2740" s="54"/>
    </row>
    <row r="2741" spans="7:10" x14ac:dyDescent="0.2">
      <c r="G2741" s="54"/>
      <c r="J2741" s="54"/>
    </row>
    <row r="2742" spans="7:10" x14ac:dyDescent="0.2">
      <c r="G2742" s="54"/>
      <c r="J2742" s="54"/>
    </row>
    <row r="2743" spans="7:10" x14ac:dyDescent="0.2">
      <c r="G2743" s="54"/>
      <c r="J2743" s="54"/>
    </row>
    <row r="2744" spans="7:10" x14ac:dyDescent="0.2">
      <c r="G2744" s="54"/>
      <c r="J2744" s="54"/>
    </row>
    <row r="2745" spans="7:10" x14ac:dyDescent="0.2">
      <c r="G2745" s="54"/>
      <c r="J2745" s="54"/>
    </row>
    <row r="2746" spans="7:10" x14ac:dyDescent="0.2">
      <c r="G2746" s="54"/>
      <c r="J2746" s="54"/>
    </row>
    <row r="2747" spans="7:10" x14ac:dyDescent="0.2">
      <c r="G2747" s="54"/>
      <c r="J2747" s="54"/>
    </row>
    <row r="2748" spans="7:10" x14ac:dyDescent="0.2">
      <c r="G2748" s="54"/>
      <c r="J2748" s="54"/>
    </row>
    <row r="2749" spans="7:10" x14ac:dyDescent="0.2">
      <c r="G2749" s="54"/>
      <c r="J2749" s="54"/>
    </row>
    <row r="2750" spans="7:10" x14ac:dyDescent="0.2">
      <c r="G2750" s="54"/>
      <c r="J2750" s="54"/>
    </row>
    <row r="2751" spans="7:10" x14ac:dyDescent="0.2">
      <c r="G2751" s="54"/>
      <c r="J2751" s="54"/>
    </row>
    <row r="2752" spans="7:10" x14ac:dyDescent="0.2">
      <c r="G2752" s="54"/>
      <c r="J2752" s="54"/>
    </row>
    <row r="2753" spans="7:10" x14ac:dyDescent="0.2">
      <c r="G2753" s="54"/>
      <c r="J2753" s="54"/>
    </row>
    <row r="2754" spans="7:10" x14ac:dyDescent="0.2">
      <c r="G2754" s="54"/>
      <c r="J2754" s="54"/>
    </row>
    <row r="2755" spans="7:10" x14ac:dyDescent="0.2">
      <c r="G2755" s="54"/>
      <c r="J2755" s="54"/>
    </row>
    <row r="2756" spans="7:10" x14ac:dyDescent="0.2">
      <c r="G2756" s="54"/>
      <c r="J2756" s="54"/>
    </row>
    <row r="2757" spans="7:10" x14ac:dyDescent="0.2">
      <c r="G2757" s="54"/>
      <c r="J2757" s="54"/>
    </row>
    <row r="2758" spans="7:10" x14ac:dyDescent="0.2">
      <c r="G2758" s="54"/>
      <c r="J2758" s="54"/>
    </row>
    <row r="2759" spans="7:10" x14ac:dyDescent="0.2">
      <c r="G2759" s="54"/>
      <c r="J2759" s="54"/>
    </row>
    <row r="2760" spans="7:10" x14ac:dyDescent="0.2">
      <c r="G2760" s="54"/>
      <c r="J2760" s="54"/>
    </row>
    <row r="2761" spans="7:10" x14ac:dyDescent="0.2">
      <c r="G2761" s="54"/>
      <c r="J2761" s="54"/>
    </row>
    <row r="2762" spans="7:10" x14ac:dyDescent="0.2">
      <c r="G2762" s="54"/>
      <c r="J2762" s="54"/>
    </row>
    <row r="2763" spans="7:10" x14ac:dyDescent="0.2">
      <c r="G2763" s="54"/>
      <c r="J2763" s="54"/>
    </row>
    <row r="2764" spans="7:10" x14ac:dyDescent="0.2">
      <c r="G2764" s="54"/>
      <c r="J2764" s="54"/>
    </row>
    <row r="2765" spans="7:10" x14ac:dyDescent="0.2">
      <c r="G2765" s="54"/>
      <c r="J2765" s="54"/>
    </row>
    <row r="2766" spans="7:10" x14ac:dyDescent="0.2">
      <c r="G2766" s="54"/>
      <c r="J2766" s="54"/>
    </row>
    <row r="2767" spans="7:10" x14ac:dyDescent="0.2">
      <c r="G2767" s="54"/>
      <c r="J2767" s="54"/>
    </row>
    <row r="2768" spans="7:10" x14ac:dyDescent="0.2">
      <c r="G2768" s="54"/>
      <c r="J2768" s="54"/>
    </row>
    <row r="2769" spans="7:10" x14ac:dyDescent="0.2">
      <c r="G2769" s="54"/>
      <c r="J2769" s="54"/>
    </row>
    <row r="2770" spans="7:10" x14ac:dyDescent="0.2">
      <c r="G2770" s="54"/>
      <c r="J2770" s="54"/>
    </row>
    <row r="2771" spans="7:10" x14ac:dyDescent="0.2">
      <c r="G2771" s="54"/>
      <c r="J2771" s="54"/>
    </row>
    <row r="2772" spans="7:10" x14ac:dyDescent="0.2">
      <c r="G2772" s="54"/>
      <c r="J2772" s="54"/>
    </row>
    <row r="2773" spans="7:10" x14ac:dyDescent="0.2">
      <c r="G2773" s="54"/>
      <c r="J2773" s="54"/>
    </row>
    <row r="2774" spans="7:10" x14ac:dyDescent="0.2">
      <c r="G2774" s="54"/>
      <c r="J2774" s="54"/>
    </row>
    <row r="2775" spans="7:10" x14ac:dyDescent="0.2">
      <c r="G2775" s="54"/>
      <c r="J2775" s="54"/>
    </row>
    <row r="2776" spans="7:10" x14ac:dyDescent="0.2">
      <c r="G2776" s="54"/>
      <c r="J2776" s="54"/>
    </row>
    <row r="2777" spans="7:10" x14ac:dyDescent="0.2">
      <c r="G2777" s="54"/>
      <c r="J2777" s="54"/>
    </row>
    <row r="2778" spans="7:10" x14ac:dyDescent="0.2">
      <c r="G2778" s="54"/>
      <c r="J2778" s="54"/>
    </row>
    <row r="2779" spans="7:10" x14ac:dyDescent="0.2">
      <c r="G2779" s="54"/>
      <c r="J2779" s="54"/>
    </row>
    <row r="2780" spans="7:10" x14ac:dyDescent="0.2">
      <c r="G2780" s="54"/>
      <c r="J2780" s="54"/>
    </row>
    <row r="2781" spans="7:10" x14ac:dyDescent="0.2">
      <c r="G2781" s="54"/>
      <c r="J2781" s="54"/>
    </row>
    <row r="2782" spans="7:10" x14ac:dyDescent="0.2">
      <c r="G2782" s="54"/>
      <c r="J2782" s="54"/>
    </row>
    <row r="2783" spans="7:10" x14ac:dyDescent="0.2">
      <c r="G2783" s="54"/>
      <c r="J2783" s="54"/>
    </row>
    <row r="2784" spans="7:10" x14ac:dyDescent="0.2">
      <c r="G2784" s="54"/>
      <c r="J2784" s="54"/>
    </row>
    <row r="2785" spans="7:10" x14ac:dyDescent="0.2">
      <c r="G2785" s="54"/>
      <c r="J2785" s="54"/>
    </row>
    <row r="2786" spans="7:10" x14ac:dyDescent="0.2">
      <c r="G2786" s="54"/>
      <c r="J2786" s="54"/>
    </row>
    <row r="2787" spans="7:10" x14ac:dyDescent="0.2">
      <c r="G2787" s="54"/>
      <c r="J2787" s="54"/>
    </row>
    <row r="2788" spans="7:10" x14ac:dyDescent="0.2">
      <c r="G2788" s="54"/>
      <c r="J2788" s="54"/>
    </row>
    <row r="2789" spans="7:10" x14ac:dyDescent="0.2">
      <c r="G2789" s="54"/>
      <c r="J2789" s="54"/>
    </row>
    <row r="2790" spans="7:10" x14ac:dyDescent="0.2">
      <c r="G2790" s="54"/>
      <c r="J2790" s="54"/>
    </row>
    <row r="2791" spans="7:10" x14ac:dyDescent="0.2">
      <c r="G2791" s="54"/>
      <c r="J2791" s="54"/>
    </row>
    <row r="2792" spans="7:10" x14ac:dyDescent="0.2">
      <c r="G2792" s="54"/>
      <c r="J2792" s="54"/>
    </row>
    <row r="2793" spans="7:10" x14ac:dyDescent="0.2">
      <c r="G2793" s="54"/>
      <c r="J2793" s="54"/>
    </row>
    <row r="2794" spans="7:10" x14ac:dyDescent="0.2">
      <c r="G2794" s="54"/>
      <c r="J2794" s="54"/>
    </row>
    <row r="2795" spans="7:10" x14ac:dyDescent="0.2">
      <c r="G2795" s="54"/>
      <c r="J2795" s="54"/>
    </row>
    <row r="2796" spans="7:10" x14ac:dyDescent="0.2">
      <c r="G2796" s="54"/>
      <c r="J2796" s="54"/>
    </row>
    <row r="2797" spans="7:10" x14ac:dyDescent="0.2">
      <c r="G2797" s="54"/>
      <c r="J2797" s="54"/>
    </row>
    <row r="2798" spans="7:10" x14ac:dyDescent="0.2">
      <c r="G2798" s="54"/>
      <c r="J2798" s="54"/>
    </row>
    <row r="2799" spans="7:10" x14ac:dyDescent="0.2">
      <c r="G2799" s="54"/>
      <c r="J2799" s="54"/>
    </row>
    <row r="2800" spans="7:10" x14ac:dyDescent="0.2">
      <c r="G2800" s="54"/>
      <c r="J2800" s="54"/>
    </row>
    <row r="2801" spans="7:10" x14ac:dyDescent="0.2">
      <c r="G2801" s="54"/>
      <c r="J2801" s="54"/>
    </row>
    <row r="2802" spans="7:10" x14ac:dyDescent="0.2">
      <c r="G2802" s="54"/>
      <c r="J2802" s="54"/>
    </row>
    <row r="2803" spans="7:10" x14ac:dyDescent="0.2">
      <c r="G2803" s="54"/>
      <c r="J2803" s="54"/>
    </row>
    <row r="2804" spans="7:10" x14ac:dyDescent="0.2">
      <c r="G2804" s="54"/>
      <c r="J2804" s="54"/>
    </row>
    <row r="2805" spans="7:10" x14ac:dyDescent="0.2">
      <c r="G2805" s="54"/>
      <c r="J2805" s="54"/>
    </row>
    <row r="2806" spans="7:10" x14ac:dyDescent="0.2">
      <c r="G2806" s="54"/>
      <c r="J2806" s="54"/>
    </row>
    <row r="2807" spans="7:10" x14ac:dyDescent="0.2">
      <c r="G2807" s="54"/>
      <c r="J2807" s="54"/>
    </row>
    <row r="2808" spans="7:10" x14ac:dyDescent="0.2">
      <c r="G2808" s="54"/>
      <c r="J2808" s="54"/>
    </row>
    <row r="2809" spans="7:10" x14ac:dyDescent="0.2">
      <c r="G2809" s="54"/>
      <c r="J2809" s="54"/>
    </row>
    <row r="2810" spans="7:10" x14ac:dyDescent="0.2">
      <c r="G2810" s="54"/>
      <c r="J2810" s="54"/>
    </row>
    <row r="2811" spans="7:10" x14ac:dyDescent="0.2">
      <c r="G2811" s="54"/>
      <c r="J2811" s="54"/>
    </row>
    <row r="2812" spans="7:10" x14ac:dyDescent="0.2">
      <c r="G2812" s="54"/>
      <c r="J2812" s="54"/>
    </row>
    <row r="2813" spans="7:10" x14ac:dyDescent="0.2">
      <c r="G2813" s="54"/>
      <c r="J2813" s="54"/>
    </row>
    <row r="2814" spans="7:10" x14ac:dyDescent="0.2">
      <c r="G2814" s="54"/>
      <c r="J2814" s="54"/>
    </row>
    <row r="2815" spans="7:10" x14ac:dyDescent="0.2">
      <c r="G2815" s="54"/>
      <c r="J2815" s="54"/>
    </row>
    <row r="2816" spans="7:10" x14ac:dyDescent="0.2">
      <c r="G2816" s="54"/>
      <c r="J2816" s="54"/>
    </row>
    <row r="2817" spans="7:10" x14ac:dyDescent="0.2">
      <c r="G2817" s="54"/>
      <c r="J2817" s="54"/>
    </row>
    <row r="2818" spans="7:10" x14ac:dyDescent="0.2">
      <c r="G2818" s="54"/>
      <c r="J2818" s="54"/>
    </row>
    <row r="2819" spans="7:10" x14ac:dyDescent="0.2">
      <c r="G2819" s="54"/>
      <c r="J2819" s="54"/>
    </row>
    <row r="2820" spans="7:10" x14ac:dyDescent="0.2">
      <c r="G2820" s="54"/>
      <c r="J2820" s="54"/>
    </row>
    <row r="2821" spans="7:10" x14ac:dyDescent="0.2">
      <c r="G2821" s="54"/>
      <c r="J2821" s="54"/>
    </row>
    <row r="2822" spans="7:10" x14ac:dyDescent="0.2">
      <c r="G2822" s="54"/>
      <c r="J2822" s="54"/>
    </row>
    <row r="2823" spans="7:10" x14ac:dyDescent="0.2">
      <c r="G2823" s="54"/>
      <c r="J2823" s="54"/>
    </row>
    <row r="2824" spans="7:10" x14ac:dyDescent="0.2">
      <c r="G2824" s="54"/>
      <c r="J2824" s="54"/>
    </row>
    <row r="2825" spans="7:10" x14ac:dyDescent="0.2">
      <c r="G2825" s="54"/>
      <c r="J2825" s="54"/>
    </row>
    <row r="2826" spans="7:10" x14ac:dyDescent="0.2">
      <c r="G2826" s="54"/>
      <c r="J2826" s="54"/>
    </row>
    <row r="2827" spans="7:10" x14ac:dyDescent="0.2">
      <c r="G2827" s="54"/>
      <c r="J2827" s="54"/>
    </row>
    <row r="2828" spans="7:10" x14ac:dyDescent="0.2">
      <c r="G2828" s="54"/>
      <c r="J2828" s="54"/>
    </row>
    <row r="2829" spans="7:10" x14ac:dyDescent="0.2">
      <c r="G2829" s="54"/>
      <c r="J2829" s="54"/>
    </row>
    <row r="2830" spans="7:10" x14ac:dyDescent="0.2">
      <c r="G2830" s="54"/>
      <c r="J2830" s="54"/>
    </row>
    <row r="2831" spans="7:10" x14ac:dyDescent="0.2">
      <c r="G2831" s="54"/>
      <c r="J2831" s="54"/>
    </row>
    <row r="2832" spans="7:10" x14ac:dyDescent="0.2">
      <c r="G2832" s="54"/>
      <c r="J2832" s="54"/>
    </row>
    <row r="2833" spans="7:10" x14ac:dyDescent="0.2">
      <c r="G2833" s="54"/>
      <c r="J2833" s="54"/>
    </row>
    <row r="2834" spans="7:10" x14ac:dyDescent="0.2">
      <c r="G2834" s="54"/>
      <c r="J2834" s="54"/>
    </row>
    <row r="2835" spans="7:10" x14ac:dyDescent="0.2">
      <c r="G2835" s="54"/>
      <c r="J2835" s="54"/>
    </row>
    <row r="2836" spans="7:10" x14ac:dyDescent="0.2">
      <c r="G2836" s="54"/>
      <c r="J2836" s="54"/>
    </row>
    <row r="2837" spans="7:10" x14ac:dyDescent="0.2">
      <c r="G2837" s="54"/>
      <c r="J2837" s="54"/>
    </row>
    <row r="2838" spans="7:10" x14ac:dyDescent="0.2">
      <c r="G2838" s="54"/>
      <c r="J2838" s="54"/>
    </row>
    <row r="2839" spans="7:10" x14ac:dyDescent="0.2">
      <c r="G2839" s="54"/>
      <c r="J2839" s="54"/>
    </row>
    <row r="2840" spans="7:10" x14ac:dyDescent="0.2">
      <c r="G2840" s="54"/>
      <c r="J2840" s="54"/>
    </row>
    <row r="2841" spans="7:10" x14ac:dyDescent="0.2">
      <c r="G2841" s="54"/>
      <c r="J2841" s="54"/>
    </row>
    <row r="2842" spans="7:10" x14ac:dyDescent="0.2">
      <c r="G2842" s="54"/>
      <c r="J2842" s="54"/>
    </row>
    <row r="2843" spans="7:10" x14ac:dyDescent="0.2">
      <c r="G2843" s="54"/>
      <c r="J2843" s="54"/>
    </row>
    <row r="2844" spans="7:10" x14ac:dyDescent="0.2">
      <c r="G2844" s="54"/>
      <c r="J2844" s="54"/>
    </row>
    <row r="2845" spans="7:10" x14ac:dyDescent="0.2">
      <c r="G2845" s="54"/>
      <c r="J2845" s="54"/>
    </row>
    <row r="2846" spans="7:10" x14ac:dyDescent="0.2">
      <c r="G2846" s="54"/>
      <c r="J2846" s="54"/>
    </row>
    <row r="2847" spans="7:10" x14ac:dyDescent="0.2">
      <c r="G2847" s="54"/>
      <c r="J2847" s="54"/>
    </row>
    <row r="2848" spans="7:10" x14ac:dyDescent="0.2">
      <c r="G2848" s="54"/>
      <c r="J2848" s="54"/>
    </row>
    <row r="2849" spans="7:10" x14ac:dyDescent="0.2">
      <c r="G2849" s="54"/>
      <c r="J2849" s="54"/>
    </row>
    <row r="2850" spans="7:10" x14ac:dyDescent="0.2">
      <c r="G2850" s="54"/>
      <c r="J2850" s="54"/>
    </row>
    <row r="2851" spans="7:10" x14ac:dyDescent="0.2">
      <c r="G2851" s="54"/>
      <c r="J2851" s="54"/>
    </row>
    <row r="2852" spans="7:10" x14ac:dyDescent="0.2">
      <c r="G2852" s="54"/>
      <c r="J2852" s="54"/>
    </row>
    <row r="2853" spans="7:10" x14ac:dyDescent="0.2">
      <c r="G2853" s="54"/>
      <c r="J2853" s="54"/>
    </row>
    <row r="2854" spans="7:10" x14ac:dyDescent="0.2">
      <c r="G2854" s="54"/>
      <c r="J2854" s="54"/>
    </row>
    <row r="2855" spans="7:10" x14ac:dyDescent="0.2">
      <c r="G2855" s="54"/>
      <c r="J2855" s="54"/>
    </row>
    <row r="2856" spans="7:10" x14ac:dyDescent="0.2">
      <c r="G2856" s="54"/>
      <c r="J2856" s="54"/>
    </row>
    <row r="2857" spans="7:10" x14ac:dyDescent="0.2">
      <c r="G2857" s="54"/>
      <c r="J2857" s="54"/>
    </row>
    <row r="2858" spans="7:10" x14ac:dyDescent="0.2">
      <c r="G2858" s="54"/>
      <c r="J2858" s="54"/>
    </row>
    <row r="2859" spans="7:10" x14ac:dyDescent="0.2">
      <c r="G2859" s="54"/>
      <c r="J2859" s="54"/>
    </row>
    <row r="2860" spans="7:10" x14ac:dyDescent="0.2">
      <c r="G2860" s="54"/>
      <c r="J2860" s="54"/>
    </row>
    <row r="2861" spans="7:10" x14ac:dyDescent="0.2">
      <c r="G2861" s="54"/>
      <c r="J2861" s="54"/>
    </row>
    <row r="2862" spans="7:10" x14ac:dyDescent="0.2">
      <c r="G2862" s="54"/>
      <c r="J2862" s="54"/>
    </row>
    <row r="2863" spans="7:10" x14ac:dyDescent="0.2">
      <c r="G2863" s="54"/>
      <c r="J2863" s="54"/>
    </row>
    <row r="2864" spans="7:10" x14ac:dyDescent="0.2">
      <c r="G2864" s="54"/>
      <c r="J2864" s="54"/>
    </row>
    <row r="2865" spans="7:10" x14ac:dyDescent="0.2">
      <c r="G2865" s="54"/>
      <c r="J2865" s="54"/>
    </row>
    <row r="2866" spans="7:10" x14ac:dyDescent="0.2">
      <c r="G2866" s="54"/>
      <c r="J2866" s="54"/>
    </row>
    <row r="2867" spans="7:10" x14ac:dyDescent="0.2">
      <c r="G2867" s="54"/>
      <c r="J2867" s="54"/>
    </row>
    <row r="2868" spans="7:10" x14ac:dyDescent="0.2">
      <c r="G2868" s="54"/>
      <c r="J2868" s="54"/>
    </row>
    <row r="2869" spans="7:10" x14ac:dyDescent="0.2">
      <c r="G2869" s="54"/>
      <c r="J2869" s="54"/>
    </row>
    <row r="2870" spans="7:10" x14ac:dyDescent="0.2">
      <c r="G2870" s="54"/>
      <c r="J2870" s="54"/>
    </row>
    <row r="2871" spans="7:10" x14ac:dyDescent="0.2">
      <c r="G2871" s="54"/>
      <c r="J2871" s="54"/>
    </row>
    <row r="2872" spans="7:10" x14ac:dyDescent="0.2">
      <c r="G2872" s="54"/>
      <c r="J2872" s="54"/>
    </row>
    <row r="2873" spans="7:10" x14ac:dyDescent="0.2">
      <c r="G2873" s="54"/>
      <c r="J2873" s="54"/>
    </row>
    <row r="2874" spans="7:10" x14ac:dyDescent="0.2">
      <c r="G2874" s="54"/>
      <c r="J2874" s="54"/>
    </row>
    <row r="2875" spans="7:10" x14ac:dyDescent="0.2">
      <c r="G2875" s="54"/>
      <c r="J2875" s="54"/>
    </row>
    <row r="2876" spans="7:10" x14ac:dyDescent="0.2">
      <c r="G2876" s="54"/>
      <c r="J2876" s="54"/>
    </row>
    <row r="2877" spans="7:10" x14ac:dyDescent="0.2">
      <c r="G2877" s="54"/>
      <c r="J2877" s="54"/>
    </row>
    <row r="2878" spans="7:10" x14ac:dyDescent="0.2">
      <c r="G2878" s="54"/>
      <c r="J2878" s="54"/>
    </row>
    <row r="2879" spans="7:10" x14ac:dyDescent="0.2">
      <c r="G2879" s="54"/>
      <c r="J2879" s="54"/>
    </row>
    <row r="2880" spans="7:10" x14ac:dyDescent="0.2">
      <c r="G2880" s="54"/>
      <c r="J2880" s="54"/>
    </row>
    <row r="2881" spans="7:10" x14ac:dyDescent="0.2">
      <c r="G2881" s="54"/>
      <c r="J2881" s="54"/>
    </row>
    <row r="2882" spans="7:10" x14ac:dyDescent="0.2">
      <c r="G2882" s="54"/>
      <c r="J2882" s="54"/>
    </row>
    <row r="2883" spans="7:10" x14ac:dyDescent="0.2">
      <c r="G2883" s="54"/>
      <c r="J2883" s="54"/>
    </row>
    <row r="2884" spans="7:10" x14ac:dyDescent="0.2">
      <c r="G2884" s="54"/>
      <c r="J2884" s="54"/>
    </row>
    <row r="2885" spans="7:10" x14ac:dyDescent="0.2">
      <c r="G2885" s="54"/>
      <c r="J2885" s="54"/>
    </row>
    <row r="2886" spans="7:10" x14ac:dyDescent="0.2">
      <c r="G2886" s="54"/>
      <c r="J2886" s="54"/>
    </row>
    <row r="2887" spans="7:10" x14ac:dyDescent="0.2">
      <c r="G2887" s="54"/>
      <c r="J2887" s="54"/>
    </row>
    <row r="2888" spans="7:10" x14ac:dyDescent="0.2">
      <c r="G2888" s="54"/>
      <c r="J2888" s="54"/>
    </row>
    <row r="2889" spans="7:10" x14ac:dyDescent="0.2">
      <c r="G2889" s="54"/>
      <c r="J2889" s="54"/>
    </row>
    <row r="2890" spans="7:10" x14ac:dyDescent="0.2">
      <c r="G2890" s="54"/>
      <c r="J2890" s="54"/>
    </row>
    <row r="2891" spans="7:10" x14ac:dyDescent="0.2">
      <c r="G2891" s="54"/>
      <c r="J2891" s="54"/>
    </row>
    <row r="2892" spans="7:10" x14ac:dyDescent="0.2">
      <c r="G2892" s="54"/>
      <c r="J2892" s="54"/>
    </row>
    <row r="2893" spans="7:10" x14ac:dyDescent="0.2">
      <c r="G2893" s="54"/>
      <c r="J2893" s="54"/>
    </row>
    <row r="2894" spans="7:10" x14ac:dyDescent="0.2">
      <c r="G2894" s="54"/>
      <c r="J2894" s="54"/>
    </row>
    <row r="2895" spans="7:10" x14ac:dyDescent="0.2">
      <c r="G2895" s="54"/>
      <c r="J2895" s="54"/>
    </row>
    <row r="2896" spans="7:10" x14ac:dyDescent="0.2">
      <c r="G2896" s="54"/>
      <c r="J2896" s="54"/>
    </row>
    <row r="2897" spans="7:10" x14ac:dyDescent="0.2">
      <c r="G2897" s="54"/>
      <c r="J2897" s="54"/>
    </row>
    <row r="2898" spans="7:10" x14ac:dyDescent="0.2">
      <c r="G2898" s="54"/>
      <c r="J2898" s="54"/>
    </row>
    <row r="2899" spans="7:10" x14ac:dyDescent="0.2">
      <c r="G2899" s="54"/>
      <c r="J2899" s="54"/>
    </row>
    <row r="2900" spans="7:10" x14ac:dyDescent="0.2">
      <c r="G2900" s="54"/>
      <c r="J2900" s="54"/>
    </row>
    <row r="2901" spans="7:10" x14ac:dyDescent="0.2">
      <c r="G2901" s="54"/>
      <c r="J2901" s="54"/>
    </row>
    <row r="2902" spans="7:10" x14ac:dyDescent="0.2">
      <c r="G2902" s="54"/>
      <c r="J2902" s="54"/>
    </row>
    <row r="2903" spans="7:10" x14ac:dyDescent="0.2">
      <c r="G2903" s="54"/>
      <c r="J2903" s="54"/>
    </row>
    <row r="2904" spans="7:10" x14ac:dyDescent="0.2">
      <c r="G2904" s="54"/>
      <c r="J2904" s="54"/>
    </row>
    <row r="2905" spans="7:10" x14ac:dyDescent="0.2">
      <c r="G2905" s="54"/>
      <c r="J2905" s="54"/>
    </row>
    <row r="2906" spans="7:10" x14ac:dyDescent="0.2">
      <c r="G2906" s="54"/>
      <c r="J2906" s="54"/>
    </row>
    <row r="2907" spans="7:10" x14ac:dyDescent="0.2">
      <c r="G2907" s="54"/>
      <c r="J2907" s="54"/>
    </row>
    <row r="2908" spans="7:10" x14ac:dyDescent="0.2">
      <c r="G2908" s="54"/>
      <c r="J2908" s="54"/>
    </row>
    <row r="2909" spans="7:10" x14ac:dyDescent="0.2">
      <c r="G2909" s="54"/>
      <c r="J2909" s="54"/>
    </row>
    <row r="2910" spans="7:10" x14ac:dyDescent="0.2">
      <c r="G2910" s="54"/>
      <c r="J2910" s="54"/>
    </row>
    <row r="2911" spans="7:10" x14ac:dyDescent="0.2">
      <c r="G2911" s="54"/>
      <c r="J2911" s="54"/>
    </row>
    <row r="2912" spans="7:10" x14ac:dyDescent="0.2">
      <c r="G2912" s="54"/>
      <c r="J2912" s="54"/>
    </row>
    <row r="2913" spans="7:10" x14ac:dyDescent="0.2">
      <c r="G2913" s="54"/>
      <c r="J2913" s="54"/>
    </row>
    <row r="2914" spans="7:10" x14ac:dyDescent="0.2">
      <c r="G2914" s="54"/>
      <c r="J2914" s="54"/>
    </row>
    <row r="2915" spans="7:10" x14ac:dyDescent="0.2">
      <c r="G2915" s="54"/>
      <c r="J2915" s="54"/>
    </row>
    <row r="2916" spans="7:10" x14ac:dyDescent="0.2">
      <c r="G2916" s="54"/>
      <c r="J2916" s="54"/>
    </row>
    <row r="2917" spans="7:10" x14ac:dyDescent="0.2">
      <c r="G2917" s="54"/>
      <c r="J2917" s="54"/>
    </row>
    <row r="2918" spans="7:10" x14ac:dyDescent="0.2">
      <c r="G2918" s="54"/>
      <c r="J2918" s="54"/>
    </row>
    <row r="2919" spans="7:10" x14ac:dyDescent="0.2">
      <c r="G2919" s="54"/>
      <c r="J2919" s="54"/>
    </row>
    <row r="2920" spans="7:10" x14ac:dyDescent="0.2">
      <c r="G2920" s="54"/>
      <c r="J2920" s="54"/>
    </row>
    <row r="2921" spans="7:10" x14ac:dyDescent="0.2">
      <c r="G2921" s="54"/>
      <c r="J2921" s="54"/>
    </row>
    <row r="2922" spans="7:10" x14ac:dyDescent="0.2">
      <c r="G2922" s="54"/>
      <c r="J2922" s="54"/>
    </row>
    <row r="2923" spans="7:10" x14ac:dyDescent="0.2">
      <c r="G2923" s="54"/>
      <c r="J2923" s="54"/>
    </row>
    <row r="2924" spans="7:10" x14ac:dyDescent="0.2">
      <c r="G2924" s="54"/>
      <c r="J2924" s="54"/>
    </row>
    <row r="2925" spans="7:10" x14ac:dyDescent="0.2">
      <c r="G2925" s="54"/>
      <c r="J2925" s="54"/>
    </row>
    <row r="2926" spans="7:10" x14ac:dyDescent="0.2">
      <c r="G2926" s="54"/>
      <c r="J2926" s="54"/>
    </row>
    <row r="2927" spans="7:10" x14ac:dyDescent="0.2">
      <c r="G2927" s="54"/>
      <c r="J2927" s="54"/>
    </row>
    <row r="2928" spans="7:10" x14ac:dyDescent="0.2">
      <c r="G2928" s="54"/>
      <c r="J2928" s="54"/>
    </row>
    <row r="2929" spans="7:10" x14ac:dyDescent="0.2">
      <c r="G2929" s="54"/>
      <c r="J2929" s="54"/>
    </row>
    <row r="2930" spans="7:10" x14ac:dyDescent="0.2">
      <c r="G2930" s="54"/>
      <c r="J2930" s="54"/>
    </row>
    <row r="2931" spans="7:10" x14ac:dyDescent="0.2">
      <c r="G2931" s="54"/>
      <c r="J2931" s="54"/>
    </row>
    <row r="2932" spans="7:10" x14ac:dyDescent="0.2">
      <c r="G2932" s="54"/>
      <c r="J2932" s="54"/>
    </row>
    <row r="2933" spans="7:10" x14ac:dyDescent="0.2">
      <c r="G2933" s="54"/>
      <c r="J2933" s="54"/>
    </row>
    <row r="2934" spans="7:10" x14ac:dyDescent="0.2">
      <c r="G2934" s="54"/>
      <c r="J2934" s="54"/>
    </row>
    <row r="2935" spans="7:10" x14ac:dyDescent="0.2">
      <c r="G2935" s="54"/>
      <c r="J2935" s="54"/>
    </row>
    <row r="2936" spans="7:10" x14ac:dyDescent="0.2">
      <c r="G2936" s="54"/>
      <c r="J2936" s="54"/>
    </row>
    <row r="2937" spans="7:10" x14ac:dyDescent="0.2">
      <c r="G2937" s="54"/>
      <c r="J2937" s="54"/>
    </row>
    <row r="2938" spans="7:10" x14ac:dyDescent="0.2">
      <c r="G2938" s="54"/>
      <c r="J2938" s="54"/>
    </row>
    <row r="2939" spans="7:10" x14ac:dyDescent="0.2">
      <c r="G2939" s="54"/>
      <c r="J2939" s="54"/>
    </row>
    <row r="2940" spans="7:10" x14ac:dyDescent="0.2">
      <c r="G2940" s="54"/>
      <c r="J2940" s="54"/>
    </row>
    <row r="2941" spans="7:10" x14ac:dyDescent="0.2">
      <c r="G2941" s="54"/>
      <c r="J2941" s="54"/>
    </row>
    <row r="2942" spans="7:10" x14ac:dyDescent="0.2">
      <c r="G2942" s="54"/>
      <c r="J2942" s="54"/>
    </row>
    <row r="2943" spans="7:10" x14ac:dyDescent="0.2">
      <c r="G2943" s="54"/>
      <c r="J2943" s="54"/>
    </row>
    <row r="2944" spans="7:10" x14ac:dyDescent="0.2">
      <c r="G2944" s="54"/>
      <c r="J2944" s="54"/>
    </row>
    <row r="2945" spans="7:10" x14ac:dyDescent="0.2">
      <c r="G2945" s="54"/>
      <c r="J2945" s="54"/>
    </row>
    <row r="2946" spans="7:10" x14ac:dyDescent="0.2">
      <c r="G2946" s="54"/>
      <c r="J2946" s="54"/>
    </row>
    <row r="2947" spans="7:10" x14ac:dyDescent="0.2">
      <c r="G2947" s="54"/>
      <c r="J2947" s="54"/>
    </row>
    <row r="2948" spans="7:10" x14ac:dyDescent="0.2">
      <c r="G2948" s="54"/>
      <c r="J2948" s="54"/>
    </row>
    <row r="2949" spans="7:10" x14ac:dyDescent="0.2">
      <c r="G2949" s="54"/>
      <c r="J2949" s="54"/>
    </row>
    <row r="2950" spans="7:10" x14ac:dyDescent="0.2">
      <c r="G2950" s="54"/>
      <c r="J2950" s="54"/>
    </row>
    <row r="2951" spans="7:10" x14ac:dyDescent="0.2">
      <c r="G2951" s="54"/>
      <c r="J2951" s="54"/>
    </row>
    <row r="2952" spans="7:10" x14ac:dyDescent="0.2">
      <c r="G2952" s="54"/>
      <c r="J2952" s="54"/>
    </row>
    <row r="2953" spans="7:10" x14ac:dyDescent="0.2">
      <c r="G2953" s="54"/>
      <c r="J2953" s="54"/>
    </row>
    <row r="2954" spans="7:10" x14ac:dyDescent="0.2">
      <c r="G2954" s="54"/>
      <c r="J2954" s="54"/>
    </row>
    <row r="2955" spans="7:10" x14ac:dyDescent="0.2">
      <c r="G2955" s="54"/>
      <c r="J2955" s="54"/>
    </row>
    <row r="2956" spans="7:10" x14ac:dyDescent="0.2">
      <c r="G2956" s="54"/>
      <c r="J2956" s="54"/>
    </row>
    <row r="2957" spans="7:10" x14ac:dyDescent="0.2">
      <c r="G2957" s="54"/>
      <c r="J2957" s="54"/>
    </row>
    <row r="2958" spans="7:10" x14ac:dyDescent="0.2">
      <c r="G2958" s="54"/>
      <c r="J2958" s="54"/>
    </row>
    <row r="2959" spans="7:10" x14ac:dyDescent="0.2">
      <c r="G2959" s="54"/>
      <c r="J2959" s="54"/>
    </row>
    <row r="2960" spans="7:10" x14ac:dyDescent="0.2">
      <c r="G2960" s="54"/>
      <c r="J2960" s="54"/>
    </row>
    <row r="2961" spans="7:10" x14ac:dyDescent="0.2">
      <c r="G2961" s="54"/>
      <c r="J2961" s="54"/>
    </row>
    <row r="2962" spans="7:10" x14ac:dyDescent="0.2">
      <c r="G2962" s="54"/>
      <c r="J2962" s="54"/>
    </row>
    <row r="2963" spans="7:10" x14ac:dyDescent="0.2">
      <c r="G2963" s="54"/>
      <c r="J2963" s="54"/>
    </row>
    <row r="2964" spans="7:10" x14ac:dyDescent="0.2">
      <c r="G2964" s="54"/>
      <c r="J2964" s="54"/>
    </row>
    <row r="2965" spans="7:10" x14ac:dyDescent="0.2">
      <c r="G2965" s="54"/>
      <c r="J2965" s="54"/>
    </row>
    <row r="2966" spans="7:10" x14ac:dyDescent="0.2">
      <c r="G2966" s="54"/>
      <c r="J2966" s="54"/>
    </row>
    <row r="2967" spans="7:10" x14ac:dyDescent="0.2">
      <c r="G2967" s="54"/>
      <c r="J2967" s="54"/>
    </row>
    <row r="2968" spans="7:10" x14ac:dyDescent="0.2">
      <c r="G2968" s="54"/>
      <c r="J2968" s="54"/>
    </row>
    <row r="2969" spans="7:10" x14ac:dyDescent="0.2">
      <c r="G2969" s="54"/>
      <c r="J2969" s="54"/>
    </row>
    <row r="2970" spans="7:10" x14ac:dyDescent="0.2">
      <c r="G2970" s="54"/>
      <c r="J2970" s="54"/>
    </row>
    <row r="2971" spans="7:10" x14ac:dyDescent="0.2">
      <c r="G2971" s="54"/>
      <c r="J2971" s="54"/>
    </row>
    <row r="2972" spans="7:10" x14ac:dyDescent="0.2">
      <c r="G2972" s="54"/>
      <c r="J2972" s="54"/>
    </row>
    <row r="2973" spans="7:10" x14ac:dyDescent="0.2">
      <c r="G2973" s="54"/>
      <c r="J2973" s="54"/>
    </row>
    <row r="2974" spans="7:10" x14ac:dyDescent="0.2">
      <c r="G2974" s="54"/>
      <c r="J2974" s="54"/>
    </row>
    <row r="2975" spans="7:10" x14ac:dyDescent="0.2">
      <c r="G2975" s="54"/>
      <c r="J2975" s="54"/>
    </row>
    <row r="2976" spans="7:10" x14ac:dyDescent="0.2">
      <c r="G2976" s="54"/>
      <c r="J2976" s="54"/>
    </row>
    <row r="2977" spans="7:10" x14ac:dyDescent="0.2">
      <c r="G2977" s="54"/>
      <c r="J2977" s="54"/>
    </row>
    <row r="2978" spans="7:10" x14ac:dyDescent="0.2">
      <c r="G2978" s="54"/>
      <c r="J2978" s="54"/>
    </row>
    <row r="2979" spans="7:10" x14ac:dyDescent="0.2">
      <c r="G2979" s="54"/>
      <c r="J2979" s="54"/>
    </row>
    <row r="2980" spans="7:10" x14ac:dyDescent="0.2">
      <c r="G2980" s="54"/>
      <c r="J2980" s="54"/>
    </row>
    <row r="2981" spans="7:10" x14ac:dyDescent="0.2">
      <c r="G2981" s="54"/>
      <c r="J2981" s="54"/>
    </row>
    <row r="2982" spans="7:10" x14ac:dyDescent="0.2">
      <c r="G2982" s="54"/>
      <c r="J2982" s="54"/>
    </row>
    <row r="2983" spans="7:10" x14ac:dyDescent="0.2">
      <c r="G2983" s="54"/>
      <c r="J2983" s="54"/>
    </row>
    <row r="2984" spans="7:10" x14ac:dyDescent="0.2">
      <c r="G2984" s="54"/>
      <c r="J2984" s="54"/>
    </row>
    <row r="2985" spans="7:10" x14ac:dyDescent="0.2">
      <c r="G2985" s="54"/>
      <c r="J2985" s="54"/>
    </row>
    <row r="2986" spans="7:10" x14ac:dyDescent="0.2">
      <c r="G2986" s="54"/>
      <c r="J2986" s="54"/>
    </row>
    <row r="2987" spans="7:10" x14ac:dyDescent="0.2">
      <c r="G2987" s="54"/>
      <c r="J2987" s="54"/>
    </row>
    <row r="2988" spans="7:10" x14ac:dyDescent="0.2">
      <c r="G2988" s="54"/>
      <c r="J2988" s="54"/>
    </row>
    <row r="2989" spans="7:10" x14ac:dyDescent="0.2">
      <c r="G2989" s="54"/>
      <c r="J2989" s="54"/>
    </row>
    <row r="2990" spans="7:10" x14ac:dyDescent="0.2">
      <c r="G2990" s="54"/>
      <c r="J2990" s="54"/>
    </row>
    <row r="2991" spans="7:10" x14ac:dyDescent="0.2">
      <c r="G2991" s="54"/>
      <c r="J2991" s="54"/>
    </row>
    <row r="2992" spans="7:10" x14ac:dyDescent="0.2">
      <c r="G2992" s="54"/>
      <c r="J2992" s="54"/>
    </row>
    <row r="2993" spans="7:10" x14ac:dyDescent="0.2">
      <c r="G2993" s="54"/>
      <c r="J2993" s="54"/>
    </row>
    <row r="2994" spans="7:10" x14ac:dyDescent="0.2">
      <c r="G2994" s="54"/>
      <c r="J2994" s="54"/>
    </row>
    <row r="2995" spans="7:10" x14ac:dyDescent="0.2">
      <c r="G2995" s="54"/>
      <c r="J2995" s="54"/>
    </row>
    <row r="2996" spans="7:10" x14ac:dyDescent="0.2">
      <c r="G2996" s="54"/>
      <c r="J2996" s="54"/>
    </row>
    <row r="2997" spans="7:10" x14ac:dyDescent="0.2">
      <c r="G2997" s="54"/>
      <c r="J2997" s="54"/>
    </row>
    <row r="2998" spans="7:10" x14ac:dyDescent="0.2">
      <c r="G2998" s="54"/>
      <c r="J2998" s="54"/>
    </row>
    <row r="2999" spans="7:10" x14ac:dyDescent="0.2">
      <c r="G2999" s="54"/>
      <c r="J2999" s="54"/>
    </row>
    <row r="3000" spans="7:10" x14ac:dyDescent="0.2">
      <c r="G3000" s="54"/>
      <c r="J3000" s="54"/>
    </row>
    <row r="3001" spans="7:10" x14ac:dyDescent="0.2">
      <c r="G3001" s="54"/>
      <c r="J3001" s="54"/>
    </row>
    <row r="3002" spans="7:10" x14ac:dyDescent="0.2">
      <c r="G3002" s="54"/>
      <c r="J3002" s="54"/>
    </row>
    <row r="3003" spans="7:10" x14ac:dyDescent="0.2">
      <c r="G3003" s="54"/>
      <c r="J3003" s="54"/>
    </row>
    <row r="3004" spans="7:10" x14ac:dyDescent="0.2">
      <c r="G3004" s="54"/>
      <c r="J3004" s="54"/>
    </row>
    <row r="3005" spans="7:10" x14ac:dyDescent="0.2">
      <c r="G3005" s="54"/>
      <c r="J3005" s="54"/>
    </row>
    <row r="3006" spans="7:10" x14ac:dyDescent="0.2">
      <c r="G3006" s="54"/>
      <c r="J3006" s="54"/>
    </row>
    <row r="3007" spans="7:10" x14ac:dyDescent="0.2">
      <c r="G3007" s="54"/>
      <c r="J3007" s="54"/>
    </row>
    <row r="3008" spans="7:10" x14ac:dyDescent="0.2">
      <c r="G3008" s="54"/>
      <c r="J3008" s="54"/>
    </row>
    <row r="3009" spans="7:10" x14ac:dyDescent="0.2">
      <c r="G3009" s="54"/>
      <c r="J3009" s="54"/>
    </row>
    <row r="3010" spans="7:10" x14ac:dyDescent="0.2">
      <c r="G3010" s="54"/>
      <c r="J3010" s="54"/>
    </row>
    <row r="3011" spans="7:10" x14ac:dyDescent="0.2">
      <c r="G3011" s="54"/>
      <c r="J3011" s="54"/>
    </row>
    <row r="3012" spans="7:10" x14ac:dyDescent="0.2">
      <c r="G3012" s="54"/>
      <c r="J3012" s="54"/>
    </row>
    <row r="3013" spans="7:10" x14ac:dyDescent="0.2">
      <c r="G3013" s="54"/>
      <c r="J3013" s="54"/>
    </row>
    <row r="3014" spans="7:10" x14ac:dyDescent="0.2">
      <c r="G3014" s="54"/>
      <c r="J3014" s="54"/>
    </row>
    <row r="3015" spans="7:10" x14ac:dyDescent="0.2">
      <c r="G3015" s="54"/>
      <c r="J3015" s="54"/>
    </row>
    <row r="3016" spans="7:10" x14ac:dyDescent="0.2">
      <c r="G3016" s="54"/>
      <c r="J3016" s="54"/>
    </row>
    <row r="3017" spans="7:10" x14ac:dyDescent="0.2">
      <c r="G3017" s="54"/>
      <c r="J3017" s="54"/>
    </row>
    <row r="3018" spans="7:10" x14ac:dyDescent="0.2">
      <c r="G3018" s="54"/>
      <c r="J3018" s="54"/>
    </row>
    <row r="3019" spans="7:10" x14ac:dyDescent="0.2">
      <c r="G3019" s="54"/>
      <c r="J3019" s="54"/>
    </row>
    <row r="3020" spans="7:10" x14ac:dyDescent="0.2">
      <c r="G3020" s="54"/>
      <c r="J3020" s="54"/>
    </row>
    <row r="3021" spans="7:10" x14ac:dyDescent="0.2">
      <c r="G3021" s="54"/>
      <c r="J3021" s="54"/>
    </row>
    <row r="3022" spans="7:10" x14ac:dyDescent="0.2">
      <c r="G3022" s="54"/>
      <c r="J3022" s="54"/>
    </row>
    <row r="3023" spans="7:10" x14ac:dyDescent="0.2">
      <c r="G3023" s="54"/>
      <c r="J3023" s="54"/>
    </row>
    <row r="3024" spans="7:10" x14ac:dyDescent="0.2">
      <c r="G3024" s="54"/>
      <c r="J3024" s="54"/>
    </row>
    <row r="3025" spans="7:10" x14ac:dyDescent="0.2">
      <c r="G3025" s="54"/>
      <c r="J3025" s="54"/>
    </row>
    <row r="3026" spans="7:10" x14ac:dyDescent="0.2">
      <c r="G3026" s="54"/>
      <c r="J3026" s="54"/>
    </row>
    <row r="3027" spans="7:10" x14ac:dyDescent="0.2">
      <c r="G3027" s="54"/>
      <c r="J3027" s="54"/>
    </row>
    <row r="3028" spans="7:10" x14ac:dyDescent="0.2">
      <c r="G3028" s="54"/>
      <c r="J3028" s="54"/>
    </row>
    <row r="3029" spans="7:10" x14ac:dyDescent="0.2">
      <c r="G3029" s="54"/>
      <c r="J3029" s="54"/>
    </row>
    <row r="3030" spans="7:10" x14ac:dyDescent="0.2">
      <c r="G3030" s="54"/>
      <c r="J3030" s="54"/>
    </row>
    <row r="3031" spans="7:10" x14ac:dyDescent="0.2">
      <c r="G3031" s="54"/>
      <c r="J3031" s="54"/>
    </row>
    <row r="3032" spans="7:10" x14ac:dyDescent="0.2">
      <c r="G3032" s="54"/>
      <c r="J3032" s="54"/>
    </row>
    <row r="3033" spans="7:10" x14ac:dyDescent="0.2">
      <c r="G3033" s="54"/>
      <c r="J3033" s="54"/>
    </row>
    <row r="3034" spans="7:10" x14ac:dyDescent="0.2">
      <c r="G3034" s="54"/>
      <c r="J3034" s="54"/>
    </row>
    <row r="3035" spans="7:10" x14ac:dyDescent="0.2">
      <c r="G3035" s="54"/>
      <c r="J3035" s="54"/>
    </row>
    <row r="3036" spans="7:10" x14ac:dyDescent="0.2">
      <c r="G3036" s="54"/>
      <c r="J3036" s="54"/>
    </row>
    <row r="3037" spans="7:10" x14ac:dyDescent="0.2">
      <c r="G3037" s="54"/>
      <c r="J3037" s="54"/>
    </row>
    <row r="3038" spans="7:10" x14ac:dyDescent="0.2">
      <c r="G3038" s="54"/>
      <c r="J3038" s="54"/>
    </row>
    <row r="3039" spans="7:10" x14ac:dyDescent="0.2">
      <c r="G3039" s="54"/>
      <c r="J3039" s="54"/>
    </row>
    <row r="3040" spans="7:10" x14ac:dyDescent="0.2">
      <c r="G3040" s="54"/>
      <c r="J3040" s="54"/>
    </row>
    <row r="3041" spans="7:10" x14ac:dyDescent="0.2">
      <c r="G3041" s="54"/>
      <c r="J3041" s="54"/>
    </row>
    <row r="3042" spans="7:10" x14ac:dyDescent="0.2">
      <c r="G3042" s="54"/>
      <c r="J3042" s="54"/>
    </row>
    <row r="3043" spans="7:10" x14ac:dyDescent="0.2">
      <c r="G3043" s="54"/>
      <c r="J3043" s="54"/>
    </row>
    <row r="3044" spans="7:10" x14ac:dyDescent="0.2">
      <c r="G3044" s="54"/>
      <c r="J3044" s="54"/>
    </row>
    <row r="3045" spans="7:10" x14ac:dyDescent="0.2">
      <c r="G3045" s="54"/>
      <c r="J3045" s="54"/>
    </row>
    <row r="3046" spans="7:10" x14ac:dyDescent="0.2">
      <c r="G3046" s="54"/>
      <c r="J3046" s="54"/>
    </row>
    <row r="3047" spans="7:10" x14ac:dyDescent="0.2">
      <c r="G3047" s="54"/>
      <c r="J3047" s="54"/>
    </row>
    <row r="3048" spans="7:10" x14ac:dyDescent="0.2">
      <c r="G3048" s="54"/>
      <c r="J3048" s="54"/>
    </row>
    <row r="3049" spans="7:10" x14ac:dyDescent="0.2">
      <c r="G3049" s="54"/>
      <c r="J3049" s="54"/>
    </row>
    <row r="3050" spans="7:10" x14ac:dyDescent="0.2">
      <c r="G3050" s="54"/>
      <c r="J3050" s="54"/>
    </row>
    <row r="3051" spans="7:10" x14ac:dyDescent="0.2">
      <c r="G3051" s="54"/>
      <c r="J3051" s="54"/>
    </row>
    <row r="3052" spans="7:10" x14ac:dyDescent="0.2">
      <c r="G3052" s="54"/>
      <c r="J3052" s="54"/>
    </row>
    <row r="3053" spans="7:10" x14ac:dyDescent="0.2">
      <c r="G3053" s="54"/>
      <c r="J3053" s="54"/>
    </row>
    <row r="3054" spans="7:10" x14ac:dyDescent="0.2">
      <c r="G3054" s="54"/>
      <c r="J3054" s="54"/>
    </row>
    <row r="3055" spans="7:10" x14ac:dyDescent="0.2">
      <c r="G3055" s="54"/>
      <c r="J3055" s="54"/>
    </row>
    <row r="3056" spans="7:10" x14ac:dyDescent="0.2">
      <c r="G3056" s="54"/>
      <c r="J3056" s="54"/>
    </row>
    <row r="3057" spans="7:10" x14ac:dyDescent="0.2">
      <c r="G3057" s="54"/>
      <c r="J3057" s="54"/>
    </row>
    <row r="3058" spans="7:10" x14ac:dyDescent="0.2">
      <c r="G3058" s="54"/>
      <c r="J3058" s="54"/>
    </row>
    <row r="3059" spans="7:10" x14ac:dyDescent="0.2">
      <c r="G3059" s="54"/>
      <c r="J3059" s="54"/>
    </row>
    <row r="3060" spans="7:10" x14ac:dyDescent="0.2">
      <c r="G3060" s="54"/>
      <c r="J3060" s="54"/>
    </row>
    <row r="3061" spans="7:10" x14ac:dyDescent="0.2">
      <c r="G3061" s="54"/>
      <c r="J3061" s="54"/>
    </row>
    <row r="3062" spans="7:10" x14ac:dyDescent="0.2">
      <c r="G3062" s="54"/>
      <c r="J3062" s="54"/>
    </row>
    <row r="3063" spans="7:10" x14ac:dyDescent="0.2">
      <c r="G3063" s="54"/>
      <c r="J3063" s="54"/>
    </row>
    <row r="3064" spans="7:10" x14ac:dyDescent="0.2">
      <c r="G3064" s="54"/>
      <c r="J3064" s="54"/>
    </row>
    <row r="3065" spans="7:10" x14ac:dyDescent="0.2">
      <c r="G3065" s="54"/>
      <c r="J3065" s="54"/>
    </row>
    <row r="3066" spans="7:10" x14ac:dyDescent="0.2">
      <c r="G3066" s="54"/>
      <c r="J3066" s="54"/>
    </row>
    <row r="3067" spans="7:10" x14ac:dyDescent="0.2">
      <c r="G3067" s="54"/>
      <c r="J3067" s="54"/>
    </row>
    <row r="3068" spans="7:10" x14ac:dyDescent="0.2">
      <c r="G3068" s="54"/>
      <c r="J3068" s="54"/>
    </row>
    <row r="3069" spans="7:10" x14ac:dyDescent="0.2">
      <c r="G3069" s="54"/>
      <c r="J3069" s="54"/>
    </row>
    <row r="3070" spans="7:10" x14ac:dyDescent="0.2">
      <c r="G3070" s="54"/>
      <c r="J3070" s="54"/>
    </row>
    <row r="3071" spans="7:10" x14ac:dyDescent="0.2">
      <c r="G3071" s="54"/>
      <c r="J3071" s="54"/>
    </row>
    <row r="3072" spans="7:10" x14ac:dyDescent="0.2">
      <c r="G3072" s="54"/>
      <c r="J3072" s="54"/>
    </row>
    <row r="3073" spans="7:10" x14ac:dyDescent="0.2">
      <c r="G3073" s="54"/>
      <c r="J3073" s="54"/>
    </row>
    <row r="3074" spans="7:10" x14ac:dyDescent="0.2">
      <c r="G3074" s="54"/>
      <c r="J3074" s="54"/>
    </row>
    <row r="3075" spans="7:10" x14ac:dyDescent="0.2">
      <c r="G3075" s="54"/>
      <c r="J3075" s="54"/>
    </row>
    <row r="3076" spans="7:10" x14ac:dyDescent="0.2">
      <c r="G3076" s="54"/>
      <c r="J3076" s="54"/>
    </row>
    <row r="3077" spans="7:10" x14ac:dyDescent="0.2">
      <c r="G3077" s="54"/>
      <c r="J3077" s="54"/>
    </row>
    <row r="3078" spans="7:10" x14ac:dyDescent="0.2">
      <c r="G3078" s="54"/>
      <c r="J3078" s="54"/>
    </row>
    <row r="3079" spans="7:10" x14ac:dyDescent="0.2">
      <c r="G3079" s="54"/>
      <c r="J3079" s="54"/>
    </row>
    <row r="3080" spans="7:10" x14ac:dyDescent="0.2">
      <c r="G3080" s="54"/>
      <c r="J3080" s="54"/>
    </row>
    <row r="3081" spans="7:10" x14ac:dyDescent="0.2">
      <c r="G3081" s="54"/>
      <c r="J3081" s="54"/>
    </row>
    <row r="3082" spans="7:10" x14ac:dyDescent="0.2">
      <c r="G3082" s="54"/>
      <c r="J3082" s="54"/>
    </row>
    <row r="3083" spans="7:10" x14ac:dyDescent="0.2">
      <c r="G3083" s="54"/>
      <c r="J3083" s="54"/>
    </row>
    <row r="3084" spans="7:10" x14ac:dyDescent="0.2">
      <c r="G3084" s="54"/>
      <c r="J3084" s="54"/>
    </row>
    <row r="3085" spans="7:10" x14ac:dyDescent="0.2">
      <c r="G3085" s="54"/>
      <c r="J3085" s="54"/>
    </row>
    <row r="3086" spans="7:10" x14ac:dyDescent="0.2">
      <c r="G3086" s="54"/>
      <c r="J3086" s="54"/>
    </row>
    <row r="3087" spans="7:10" x14ac:dyDescent="0.2">
      <c r="G3087" s="54"/>
      <c r="J3087" s="54"/>
    </row>
    <row r="3088" spans="7:10" x14ac:dyDescent="0.2">
      <c r="G3088" s="54"/>
      <c r="J3088" s="54"/>
    </row>
    <row r="3089" spans="7:10" x14ac:dyDescent="0.2">
      <c r="G3089" s="54"/>
      <c r="J3089" s="54"/>
    </row>
    <row r="3090" spans="7:10" x14ac:dyDescent="0.2">
      <c r="G3090" s="54"/>
      <c r="J3090" s="54"/>
    </row>
    <row r="3091" spans="7:10" x14ac:dyDescent="0.2">
      <c r="G3091" s="54"/>
      <c r="J3091" s="54"/>
    </row>
    <row r="3092" spans="7:10" x14ac:dyDescent="0.2">
      <c r="G3092" s="54"/>
      <c r="J3092" s="54"/>
    </row>
    <row r="3093" spans="7:10" x14ac:dyDescent="0.2">
      <c r="G3093" s="54"/>
      <c r="J3093" s="54"/>
    </row>
    <row r="3094" spans="7:10" x14ac:dyDescent="0.2">
      <c r="G3094" s="54"/>
      <c r="J3094" s="54"/>
    </row>
    <row r="3095" spans="7:10" x14ac:dyDescent="0.2">
      <c r="G3095" s="54"/>
      <c r="J3095" s="54"/>
    </row>
    <row r="3096" spans="7:10" x14ac:dyDescent="0.2">
      <c r="G3096" s="54"/>
      <c r="J3096" s="54"/>
    </row>
    <row r="3097" spans="7:10" x14ac:dyDescent="0.2">
      <c r="G3097" s="54"/>
      <c r="J3097" s="54"/>
    </row>
    <row r="3098" spans="7:10" x14ac:dyDescent="0.2">
      <c r="G3098" s="54"/>
      <c r="J3098" s="54"/>
    </row>
    <row r="3099" spans="7:10" x14ac:dyDescent="0.2">
      <c r="G3099" s="54"/>
      <c r="J3099" s="54"/>
    </row>
    <row r="3100" spans="7:10" x14ac:dyDescent="0.2">
      <c r="G3100" s="54"/>
      <c r="J3100" s="54"/>
    </row>
    <row r="3101" spans="7:10" x14ac:dyDescent="0.2">
      <c r="G3101" s="54"/>
      <c r="J3101" s="54"/>
    </row>
    <row r="3102" spans="7:10" x14ac:dyDescent="0.2">
      <c r="G3102" s="54"/>
      <c r="J3102" s="54"/>
    </row>
    <row r="3103" spans="7:10" x14ac:dyDescent="0.2">
      <c r="G3103" s="54"/>
      <c r="J3103" s="54"/>
    </row>
    <row r="3104" spans="7:10" x14ac:dyDescent="0.2">
      <c r="G3104" s="54"/>
      <c r="J3104" s="54"/>
    </row>
    <row r="3105" spans="7:10" x14ac:dyDescent="0.2">
      <c r="G3105" s="54"/>
      <c r="J3105" s="54"/>
    </row>
    <row r="3106" spans="7:10" x14ac:dyDescent="0.2">
      <c r="G3106" s="54"/>
      <c r="J3106" s="54"/>
    </row>
    <row r="3107" spans="7:10" x14ac:dyDescent="0.2">
      <c r="G3107" s="54"/>
      <c r="J3107" s="54"/>
    </row>
    <row r="3108" spans="7:10" x14ac:dyDescent="0.2">
      <c r="G3108" s="54"/>
      <c r="J3108" s="54"/>
    </row>
    <row r="3109" spans="7:10" x14ac:dyDescent="0.2">
      <c r="G3109" s="54"/>
      <c r="J3109" s="54"/>
    </row>
    <row r="3110" spans="7:10" x14ac:dyDescent="0.2">
      <c r="G3110" s="54"/>
      <c r="J3110" s="54"/>
    </row>
    <row r="3111" spans="7:10" x14ac:dyDescent="0.2">
      <c r="G3111" s="54"/>
      <c r="J3111" s="54"/>
    </row>
    <row r="3112" spans="7:10" x14ac:dyDescent="0.2">
      <c r="G3112" s="54"/>
      <c r="J3112" s="54"/>
    </row>
    <row r="3113" spans="7:10" x14ac:dyDescent="0.2">
      <c r="G3113" s="54"/>
      <c r="J3113" s="54"/>
    </row>
    <row r="3114" spans="7:10" x14ac:dyDescent="0.2">
      <c r="G3114" s="54"/>
      <c r="J3114" s="54"/>
    </row>
    <row r="3115" spans="7:10" x14ac:dyDescent="0.2">
      <c r="G3115" s="54"/>
      <c r="J3115" s="54"/>
    </row>
    <row r="3116" spans="7:10" x14ac:dyDescent="0.2">
      <c r="G3116" s="54"/>
      <c r="J3116" s="54"/>
    </row>
    <row r="3117" spans="7:10" x14ac:dyDescent="0.2">
      <c r="G3117" s="54"/>
      <c r="J3117" s="54"/>
    </row>
    <row r="3118" spans="7:10" x14ac:dyDescent="0.2">
      <c r="G3118" s="54"/>
      <c r="J3118" s="54"/>
    </row>
    <row r="3119" spans="7:10" x14ac:dyDescent="0.2">
      <c r="G3119" s="54"/>
      <c r="J3119" s="54"/>
    </row>
    <row r="3120" spans="7:10" x14ac:dyDescent="0.2">
      <c r="G3120" s="54"/>
      <c r="J3120" s="54"/>
    </row>
    <row r="3121" spans="7:10" x14ac:dyDescent="0.2">
      <c r="G3121" s="54"/>
      <c r="J3121" s="54"/>
    </row>
    <row r="3122" spans="7:10" x14ac:dyDescent="0.2">
      <c r="G3122" s="54"/>
      <c r="J3122" s="54"/>
    </row>
    <row r="3123" spans="7:10" x14ac:dyDescent="0.2">
      <c r="G3123" s="54"/>
      <c r="J3123" s="54"/>
    </row>
    <row r="3124" spans="7:10" x14ac:dyDescent="0.2">
      <c r="G3124" s="54"/>
      <c r="J3124" s="54"/>
    </row>
    <row r="3125" spans="7:10" x14ac:dyDescent="0.2">
      <c r="G3125" s="54"/>
      <c r="J3125" s="54"/>
    </row>
    <row r="3126" spans="7:10" x14ac:dyDescent="0.2">
      <c r="G3126" s="54"/>
      <c r="J3126" s="54"/>
    </row>
    <row r="3127" spans="7:10" x14ac:dyDescent="0.2">
      <c r="G3127" s="54"/>
      <c r="J3127" s="54"/>
    </row>
    <row r="3128" spans="7:10" x14ac:dyDescent="0.2">
      <c r="G3128" s="54"/>
      <c r="J3128" s="54"/>
    </row>
    <row r="3129" spans="7:10" x14ac:dyDescent="0.2">
      <c r="G3129" s="54"/>
      <c r="J3129" s="54"/>
    </row>
    <row r="3130" spans="7:10" x14ac:dyDescent="0.2">
      <c r="G3130" s="54"/>
      <c r="J3130" s="54"/>
    </row>
    <row r="3131" spans="7:10" x14ac:dyDescent="0.2">
      <c r="G3131" s="54"/>
      <c r="J3131" s="54"/>
    </row>
    <row r="3132" spans="7:10" x14ac:dyDescent="0.2">
      <c r="G3132" s="54"/>
      <c r="J3132" s="54"/>
    </row>
    <row r="3133" spans="7:10" x14ac:dyDescent="0.2">
      <c r="G3133" s="54"/>
      <c r="J3133" s="54"/>
    </row>
    <row r="3134" spans="7:10" x14ac:dyDescent="0.2">
      <c r="G3134" s="54"/>
      <c r="J3134" s="54"/>
    </row>
    <row r="3135" spans="7:10" x14ac:dyDescent="0.2">
      <c r="G3135" s="54"/>
      <c r="J3135" s="54"/>
    </row>
    <row r="3136" spans="7:10" x14ac:dyDescent="0.2">
      <c r="G3136" s="54"/>
      <c r="J3136" s="54"/>
    </row>
    <row r="3137" spans="7:10" x14ac:dyDescent="0.2">
      <c r="G3137" s="54"/>
      <c r="J3137" s="54"/>
    </row>
    <row r="3138" spans="7:10" x14ac:dyDescent="0.2">
      <c r="G3138" s="54"/>
      <c r="J3138" s="54"/>
    </row>
    <row r="3139" spans="7:10" x14ac:dyDescent="0.2">
      <c r="G3139" s="54"/>
      <c r="J3139" s="54"/>
    </row>
    <row r="3140" spans="7:10" x14ac:dyDescent="0.2">
      <c r="G3140" s="54"/>
      <c r="J3140" s="54"/>
    </row>
    <row r="3141" spans="7:10" x14ac:dyDescent="0.2">
      <c r="G3141" s="54"/>
      <c r="J3141" s="54"/>
    </row>
    <row r="3142" spans="7:10" x14ac:dyDescent="0.2">
      <c r="G3142" s="54"/>
      <c r="J3142" s="54"/>
    </row>
    <row r="3143" spans="7:10" x14ac:dyDescent="0.2">
      <c r="G3143" s="54"/>
      <c r="J3143" s="54"/>
    </row>
    <row r="3144" spans="7:10" x14ac:dyDescent="0.2">
      <c r="G3144" s="54"/>
      <c r="J3144" s="54"/>
    </row>
    <row r="3145" spans="7:10" x14ac:dyDescent="0.2">
      <c r="G3145" s="54"/>
      <c r="J3145" s="54"/>
    </row>
    <row r="3146" spans="7:10" x14ac:dyDescent="0.2">
      <c r="G3146" s="54"/>
      <c r="J3146" s="54"/>
    </row>
    <row r="3147" spans="7:10" x14ac:dyDescent="0.2">
      <c r="G3147" s="54"/>
      <c r="J3147" s="54"/>
    </row>
    <row r="3148" spans="7:10" x14ac:dyDescent="0.2">
      <c r="G3148" s="54"/>
      <c r="J3148" s="54"/>
    </row>
    <row r="3149" spans="7:10" x14ac:dyDescent="0.2">
      <c r="G3149" s="54"/>
      <c r="J3149" s="54"/>
    </row>
    <row r="3150" spans="7:10" x14ac:dyDescent="0.2">
      <c r="G3150" s="54"/>
      <c r="J3150" s="54"/>
    </row>
    <row r="3151" spans="7:10" x14ac:dyDescent="0.2">
      <c r="G3151" s="54"/>
      <c r="J3151" s="54"/>
    </row>
    <row r="3152" spans="7:10" x14ac:dyDescent="0.2">
      <c r="G3152" s="54"/>
      <c r="J3152" s="54"/>
    </row>
    <row r="3153" spans="7:10" x14ac:dyDescent="0.2">
      <c r="G3153" s="54"/>
      <c r="J3153" s="54"/>
    </row>
    <row r="3154" spans="7:10" x14ac:dyDescent="0.2">
      <c r="G3154" s="54"/>
      <c r="J3154" s="54"/>
    </row>
    <row r="3155" spans="7:10" x14ac:dyDescent="0.2">
      <c r="G3155" s="54"/>
      <c r="J3155" s="54"/>
    </row>
    <row r="3156" spans="7:10" x14ac:dyDescent="0.2">
      <c r="G3156" s="54"/>
      <c r="J3156" s="54"/>
    </row>
    <row r="3157" spans="7:10" x14ac:dyDescent="0.2">
      <c r="G3157" s="54"/>
      <c r="J3157" s="54"/>
    </row>
    <row r="3158" spans="7:10" x14ac:dyDescent="0.2">
      <c r="G3158" s="54"/>
      <c r="J3158" s="54"/>
    </row>
    <row r="3159" spans="7:10" x14ac:dyDescent="0.2">
      <c r="G3159" s="54"/>
      <c r="J3159" s="54"/>
    </row>
    <row r="3160" spans="7:10" x14ac:dyDescent="0.2">
      <c r="G3160" s="54"/>
      <c r="J3160" s="54"/>
    </row>
    <row r="3161" spans="7:10" x14ac:dyDescent="0.2">
      <c r="G3161" s="54"/>
      <c r="J3161" s="54"/>
    </row>
    <row r="3162" spans="7:10" x14ac:dyDescent="0.2">
      <c r="G3162" s="54"/>
      <c r="J3162" s="54"/>
    </row>
    <row r="3163" spans="7:10" x14ac:dyDescent="0.2">
      <c r="G3163" s="54"/>
      <c r="J3163" s="54"/>
    </row>
    <row r="3164" spans="7:10" x14ac:dyDescent="0.2">
      <c r="G3164" s="54"/>
      <c r="J3164" s="54"/>
    </row>
    <row r="3165" spans="7:10" x14ac:dyDescent="0.2">
      <c r="G3165" s="54"/>
      <c r="J3165" s="54"/>
    </row>
    <row r="3166" spans="7:10" x14ac:dyDescent="0.2">
      <c r="G3166" s="54"/>
      <c r="J3166" s="54"/>
    </row>
    <row r="3167" spans="7:10" x14ac:dyDescent="0.2">
      <c r="G3167" s="54"/>
      <c r="J3167" s="54"/>
    </row>
    <row r="3168" spans="7:10" x14ac:dyDescent="0.2">
      <c r="G3168" s="54"/>
      <c r="J3168" s="54"/>
    </row>
    <row r="3169" spans="7:10" x14ac:dyDescent="0.2">
      <c r="G3169" s="54"/>
      <c r="J3169" s="54"/>
    </row>
    <row r="3170" spans="7:10" x14ac:dyDescent="0.2">
      <c r="G3170" s="54"/>
      <c r="J3170" s="54"/>
    </row>
    <row r="3171" spans="7:10" x14ac:dyDescent="0.2">
      <c r="G3171" s="54"/>
      <c r="J3171" s="54"/>
    </row>
    <row r="3172" spans="7:10" x14ac:dyDescent="0.2">
      <c r="G3172" s="54"/>
      <c r="J3172" s="54"/>
    </row>
    <row r="3173" spans="7:10" x14ac:dyDescent="0.2">
      <c r="G3173" s="54"/>
      <c r="J3173" s="54"/>
    </row>
    <row r="3174" spans="7:10" x14ac:dyDescent="0.2">
      <c r="G3174" s="54"/>
      <c r="J3174" s="54"/>
    </row>
    <row r="3175" spans="7:10" x14ac:dyDescent="0.2">
      <c r="G3175" s="54"/>
      <c r="J3175" s="54"/>
    </row>
    <row r="3176" spans="7:10" x14ac:dyDescent="0.2">
      <c r="G3176" s="54"/>
      <c r="J3176" s="54"/>
    </row>
    <row r="3177" spans="7:10" x14ac:dyDescent="0.2">
      <c r="G3177" s="54"/>
      <c r="J3177" s="54"/>
    </row>
    <row r="3178" spans="7:10" x14ac:dyDescent="0.2">
      <c r="G3178" s="54"/>
      <c r="J3178" s="54"/>
    </row>
    <row r="3179" spans="7:10" x14ac:dyDescent="0.2">
      <c r="G3179" s="54"/>
      <c r="J3179" s="54"/>
    </row>
    <row r="3180" spans="7:10" x14ac:dyDescent="0.2">
      <c r="G3180" s="54"/>
      <c r="J3180" s="54"/>
    </row>
    <row r="3181" spans="7:10" x14ac:dyDescent="0.2">
      <c r="G3181" s="54"/>
      <c r="J3181" s="54"/>
    </row>
    <row r="3182" spans="7:10" x14ac:dyDescent="0.2">
      <c r="G3182" s="54"/>
      <c r="J3182" s="54"/>
    </row>
    <row r="3183" spans="7:10" x14ac:dyDescent="0.2">
      <c r="G3183" s="54"/>
      <c r="J3183" s="54"/>
    </row>
    <row r="3184" spans="7:10" x14ac:dyDescent="0.2">
      <c r="G3184" s="54"/>
      <c r="J3184" s="54"/>
    </row>
    <row r="3185" spans="7:10" x14ac:dyDescent="0.2">
      <c r="G3185" s="54"/>
      <c r="J3185" s="54"/>
    </row>
    <row r="3186" spans="7:10" x14ac:dyDescent="0.2">
      <c r="G3186" s="54"/>
      <c r="J3186" s="54"/>
    </row>
    <row r="3187" spans="7:10" x14ac:dyDescent="0.2">
      <c r="G3187" s="54"/>
      <c r="J3187" s="54"/>
    </row>
    <row r="3188" spans="7:10" x14ac:dyDescent="0.2">
      <c r="G3188" s="54"/>
      <c r="J3188" s="54"/>
    </row>
    <row r="3189" spans="7:10" x14ac:dyDescent="0.2">
      <c r="G3189" s="54"/>
      <c r="J3189" s="54"/>
    </row>
    <row r="3190" spans="7:10" x14ac:dyDescent="0.2">
      <c r="G3190" s="54"/>
      <c r="J3190" s="54"/>
    </row>
    <row r="3191" spans="7:10" x14ac:dyDescent="0.2">
      <c r="G3191" s="54"/>
      <c r="J3191" s="54"/>
    </row>
    <row r="3192" spans="7:10" x14ac:dyDescent="0.2">
      <c r="G3192" s="54"/>
      <c r="J3192" s="54"/>
    </row>
    <row r="3193" spans="7:10" x14ac:dyDescent="0.2">
      <c r="G3193" s="54"/>
      <c r="J3193" s="54"/>
    </row>
    <row r="3194" spans="7:10" x14ac:dyDescent="0.2">
      <c r="G3194" s="54"/>
      <c r="J3194" s="54"/>
    </row>
    <row r="3195" spans="7:10" x14ac:dyDescent="0.2">
      <c r="G3195" s="54"/>
      <c r="J3195" s="54"/>
    </row>
    <row r="3196" spans="7:10" x14ac:dyDescent="0.2">
      <c r="G3196" s="54"/>
      <c r="J3196" s="54"/>
    </row>
    <row r="3197" spans="7:10" x14ac:dyDescent="0.2">
      <c r="G3197" s="54"/>
      <c r="J3197" s="54"/>
    </row>
    <row r="3198" spans="7:10" x14ac:dyDescent="0.2">
      <c r="G3198" s="54"/>
      <c r="J3198" s="54"/>
    </row>
    <row r="3199" spans="7:10" x14ac:dyDescent="0.2">
      <c r="G3199" s="54"/>
      <c r="J3199" s="54"/>
    </row>
    <row r="3200" spans="7:10" x14ac:dyDescent="0.2">
      <c r="G3200" s="54"/>
      <c r="J3200" s="54"/>
    </row>
    <row r="3201" spans="7:10" x14ac:dyDescent="0.2">
      <c r="G3201" s="54"/>
      <c r="J3201" s="54"/>
    </row>
    <row r="3202" spans="7:10" x14ac:dyDescent="0.2">
      <c r="G3202" s="54"/>
      <c r="J3202" s="54"/>
    </row>
    <row r="3203" spans="7:10" x14ac:dyDescent="0.2">
      <c r="G3203" s="54"/>
      <c r="J3203" s="54"/>
    </row>
    <row r="3204" spans="7:10" x14ac:dyDescent="0.2">
      <c r="G3204" s="54"/>
      <c r="J3204" s="54"/>
    </row>
    <row r="3205" spans="7:10" x14ac:dyDescent="0.2">
      <c r="G3205" s="54"/>
      <c r="J3205" s="54"/>
    </row>
    <row r="3206" spans="7:10" x14ac:dyDescent="0.2">
      <c r="G3206" s="54"/>
      <c r="J3206" s="54"/>
    </row>
    <row r="3207" spans="7:10" x14ac:dyDescent="0.2">
      <c r="G3207" s="54"/>
      <c r="J3207" s="54"/>
    </row>
    <row r="3208" spans="7:10" x14ac:dyDescent="0.2">
      <c r="G3208" s="54"/>
      <c r="J3208" s="54"/>
    </row>
    <row r="3209" spans="7:10" x14ac:dyDescent="0.2">
      <c r="G3209" s="54"/>
      <c r="J3209" s="54"/>
    </row>
    <row r="3210" spans="7:10" x14ac:dyDescent="0.2">
      <c r="G3210" s="54"/>
      <c r="J3210" s="54"/>
    </row>
    <row r="3211" spans="7:10" x14ac:dyDescent="0.2">
      <c r="G3211" s="54"/>
      <c r="J3211" s="54"/>
    </row>
    <row r="3212" spans="7:10" x14ac:dyDescent="0.2">
      <c r="G3212" s="54"/>
      <c r="J3212" s="54"/>
    </row>
    <row r="3213" spans="7:10" x14ac:dyDescent="0.2">
      <c r="G3213" s="54"/>
      <c r="J3213" s="54"/>
    </row>
    <row r="3214" spans="7:10" x14ac:dyDescent="0.2">
      <c r="G3214" s="54"/>
      <c r="J3214" s="54"/>
    </row>
    <row r="3215" spans="7:10" x14ac:dyDescent="0.2">
      <c r="G3215" s="54"/>
      <c r="J3215" s="54"/>
    </row>
    <row r="3216" spans="7:10" x14ac:dyDescent="0.2">
      <c r="G3216" s="54"/>
      <c r="J3216" s="54"/>
    </row>
    <row r="3217" spans="7:10" x14ac:dyDescent="0.2">
      <c r="G3217" s="54"/>
      <c r="J3217" s="54"/>
    </row>
    <row r="3218" spans="7:10" x14ac:dyDescent="0.2">
      <c r="G3218" s="54"/>
      <c r="J3218" s="54"/>
    </row>
    <row r="3219" spans="7:10" x14ac:dyDescent="0.2">
      <c r="G3219" s="54"/>
      <c r="J3219" s="54"/>
    </row>
    <row r="3220" spans="7:10" x14ac:dyDescent="0.2">
      <c r="G3220" s="54"/>
      <c r="J3220" s="54"/>
    </row>
    <row r="3221" spans="7:10" x14ac:dyDescent="0.2">
      <c r="G3221" s="54"/>
      <c r="J3221" s="54"/>
    </row>
    <row r="3222" spans="7:10" x14ac:dyDescent="0.2">
      <c r="G3222" s="54"/>
      <c r="J3222" s="54"/>
    </row>
    <row r="3223" spans="7:10" x14ac:dyDescent="0.2">
      <c r="G3223" s="54"/>
      <c r="J3223" s="54"/>
    </row>
    <row r="3224" spans="7:10" x14ac:dyDescent="0.2">
      <c r="G3224" s="54"/>
      <c r="J3224" s="54"/>
    </row>
    <row r="3225" spans="7:10" x14ac:dyDescent="0.2">
      <c r="G3225" s="54"/>
      <c r="J3225" s="54"/>
    </row>
    <row r="3226" spans="7:10" x14ac:dyDescent="0.2">
      <c r="G3226" s="54"/>
      <c r="J3226" s="54"/>
    </row>
    <row r="3227" spans="7:10" x14ac:dyDescent="0.2">
      <c r="G3227" s="54"/>
      <c r="J3227" s="54"/>
    </row>
    <row r="3228" spans="7:10" x14ac:dyDescent="0.2">
      <c r="G3228" s="54"/>
      <c r="J3228" s="54"/>
    </row>
    <row r="3229" spans="7:10" x14ac:dyDescent="0.2">
      <c r="G3229" s="54"/>
      <c r="J3229" s="54"/>
    </row>
    <row r="3230" spans="7:10" x14ac:dyDescent="0.2">
      <c r="G3230" s="54"/>
      <c r="J3230" s="54"/>
    </row>
    <row r="3231" spans="7:10" x14ac:dyDescent="0.2">
      <c r="G3231" s="54"/>
      <c r="J3231" s="54"/>
    </row>
    <row r="3232" spans="7:10" x14ac:dyDescent="0.2">
      <c r="G3232" s="54"/>
      <c r="J3232" s="54"/>
    </row>
    <row r="3233" spans="7:10" x14ac:dyDescent="0.2">
      <c r="G3233" s="54"/>
      <c r="J3233" s="54"/>
    </row>
    <row r="3234" spans="7:10" x14ac:dyDescent="0.2">
      <c r="G3234" s="54"/>
      <c r="J3234" s="54"/>
    </row>
    <row r="3235" spans="7:10" x14ac:dyDescent="0.2">
      <c r="G3235" s="54"/>
      <c r="J3235" s="54"/>
    </row>
    <row r="3236" spans="7:10" x14ac:dyDescent="0.2">
      <c r="G3236" s="54"/>
      <c r="J3236" s="54"/>
    </row>
    <row r="3237" spans="7:10" x14ac:dyDescent="0.2">
      <c r="G3237" s="54"/>
      <c r="J3237" s="54"/>
    </row>
    <row r="3238" spans="7:10" x14ac:dyDescent="0.2">
      <c r="G3238" s="54"/>
      <c r="J3238" s="54"/>
    </row>
    <row r="3239" spans="7:10" x14ac:dyDescent="0.2">
      <c r="G3239" s="54"/>
      <c r="J3239" s="54"/>
    </row>
    <row r="3240" spans="7:10" x14ac:dyDescent="0.2">
      <c r="G3240" s="54"/>
      <c r="J3240" s="54"/>
    </row>
    <row r="3241" spans="7:10" x14ac:dyDescent="0.2">
      <c r="G3241" s="54"/>
      <c r="J3241" s="54"/>
    </row>
    <row r="3242" spans="7:10" x14ac:dyDescent="0.2">
      <c r="G3242" s="54"/>
      <c r="J3242" s="54"/>
    </row>
    <row r="3243" spans="7:10" x14ac:dyDescent="0.2">
      <c r="G3243" s="54"/>
      <c r="J3243" s="54"/>
    </row>
    <row r="3244" spans="7:10" x14ac:dyDescent="0.2">
      <c r="G3244" s="54"/>
      <c r="J3244" s="54"/>
    </row>
    <row r="3245" spans="7:10" x14ac:dyDescent="0.2">
      <c r="G3245" s="54"/>
      <c r="J3245" s="54"/>
    </row>
    <row r="3246" spans="7:10" x14ac:dyDescent="0.2">
      <c r="G3246" s="54"/>
      <c r="J3246" s="54"/>
    </row>
    <row r="3247" spans="7:10" x14ac:dyDescent="0.2">
      <c r="G3247" s="54"/>
      <c r="J3247" s="54"/>
    </row>
    <row r="3248" spans="7:10" x14ac:dyDescent="0.2">
      <c r="G3248" s="54"/>
      <c r="J3248" s="54"/>
    </row>
    <row r="3249" spans="7:10" x14ac:dyDescent="0.2">
      <c r="G3249" s="54"/>
      <c r="J3249" s="54"/>
    </row>
    <row r="3250" spans="7:10" x14ac:dyDescent="0.2">
      <c r="G3250" s="54"/>
      <c r="J3250" s="54"/>
    </row>
    <row r="3251" spans="7:10" x14ac:dyDescent="0.2">
      <c r="G3251" s="54"/>
      <c r="J3251" s="54"/>
    </row>
    <row r="3252" spans="7:10" x14ac:dyDescent="0.2">
      <c r="G3252" s="54"/>
      <c r="J3252" s="54"/>
    </row>
    <row r="3253" spans="7:10" x14ac:dyDescent="0.2">
      <c r="G3253" s="54"/>
      <c r="J3253" s="54"/>
    </row>
    <row r="3254" spans="7:10" x14ac:dyDescent="0.2">
      <c r="G3254" s="54"/>
      <c r="J3254" s="54"/>
    </row>
    <row r="3255" spans="7:10" x14ac:dyDescent="0.2">
      <c r="G3255" s="54"/>
      <c r="J3255" s="54"/>
    </row>
    <row r="3256" spans="7:10" x14ac:dyDescent="0.2">
      <c r="G3256" s="54"/>
      <c r="J3256" s="54"/>
    </row>
    <row r="3257" spans="7:10" x14ac:dyDescent="0.2">
      <c r="G3257" s="54"/>
      <c r="J3257" s="54"/>
    </row>
    <row r="3258" spans="7:10" x14ac:dyDescent="0.2">
      <c r="G3258" s="54"/>
      <c r="J3258" s="54"/>
    </row>
    <row r="3259" spans="7:10" x14ac:dyDescent="0.2">
      <c r="G3259" s="54"/>
      <c r="J3259" s="54"/>
    </row>
    <row r="3260" spans="7:10" x14ac:dyDescent="0.2">
      <c r="G3260" s="54"/>
      <c r="J3260" s="54"/>
    </row>
    <row r="3261" spans="7:10" x14ac:dyDescent="0.2">
      <c r="G3261" s="54"/>
      <c r="J3261" s="54"/>
    </row>
    <row r="3262" spans="7:10" x14ac:dyDescent="0.2">
      <c r="G3262" s="54"/>
      <c r="J3262" s="54"/>
    </row>
    <row r="3263" spans="7:10" x14ac:dyDescent="0.2">
      <c r="G3263" s="54"/>
      <c r="J3263" s="54"/>
    </row>
    <row r="3264" spans="7:10" x14ac:dyDescent="0.2">
      <c r="G3264" s="54"/>
      <c r="J3264" s="54"/>
    </row>
    <row r="3265" spans="7:10" x14ac:dyDescent="0.2">
      <c r="G3265" s="54"/>
      <c r="J3265" s="54"/>
    </row>
    <row r="3266" spans="7:10" x14ac:dyDescent="0.2">
      <c r="G3266" s="54"/>
      <c r="J3266" s="54"/>
    </row>
    <row r="3267" spans="7:10" x14ac:dyDescent="0.2">
      <c r="G3267" s="54"/>
      <c r="J3267" s="54"/>
    </row>
    <row r="3268" spans="7:10" x14ac:dyDescent="0.2">
      <c r="G3268" s="54"/>
      <c r="J3268" s="54"/>
    </row>
    <row r="3269" spans="7:10" x14ac:dyDescent="0.2">
      <c r="G3269" s="54"/>
      <c r="J3269" s="54"/>
    </row>
    <row r="3270" spans="7:10" x14ac:dyDescent="0.2">
      <c r="G3270" s="54"/>
      <c r="J3270" s="54"/>
    </row>
    <row r="3271" spans="7:10" x14ac:dyDescent="0.2">
      <c r="G3271" s="54"/>
      <c r="J3271" s="54"/>
    </row>
    <row r="3272" spans="7:10" x14ac:dyDescent="0.2">
      <c r="G3272" s="54"/>
      <c r="J3272" s="54"/>
    </row>
    <row r="3273" spans="7:10" x14ac:dyDescent="0.2">
      <c r="G3273" s="54"/>
      <c r="J3273" s="54"/>
    </row>
    <row r="3274" spans="7:10" x14ac:dyDescent="0.2">
      <c r="G3274" s="54"/>
      <c r="J3274" s="54"/>
    </row>
    <row r="3275" spans="7:10" x14ac:dyDescent="0.2">
      <c r="G3275" s="54"/>
      <c r="J3275" s="54"/>
    </row>
    <row r="3276" spans="7:10" x14ac:dyDescent="0.2">
      <c r="G3276" s="54"/>
      <c r="J3276" s="54"/>
    </row>
    <row r="3277" spans="7:10" x14ac:dyDescent="0.2">
      <c r="G3277" s="54"/>
      <c r="J3277" s="54"/>
    </row>
    <row r="3278" spans="7:10" x14ac:dyDescent="0.2">
      <c r="G3278" s="54"/>
      <c r="J3278" s="54"/>
    </row>
    <row r="3279" spans="7:10" x14ac:dyDescent="0.2">
      <c r="G3279" s="54"/>
      <c r="J3279" s="54"/>
    </row>
    <row r="3280" spans="7:10" x14ac:dyDescent="0.2">
      <c r="G3280" s="54"/>
      <c r="J3280" s="54"/>
    </row>
    <row r="3281" spans="7:10" x14ac:dyDescent="0.2">
      <c r="G3281" s="54"/>
      <c r="J3281" s="54"/>
    </row>
    <row r="3282" spans="7:10" x14ac:dyDescent="0.2">
      <c r="G3282" s="54"/>
      <c r="J3282" s="54"/>
    </row>
    <row r="3283" spans="7:10" x14ac:dyDescent="0.2">
      <c r="G3283" s="54"/>
      <c r="J3283" s="54"/>
    </row>
    <row r="3284" spans="7:10" x14ac:dyDescent="0.2">
      <c r="G3284" s="54"/>
      <c r="J3284" s="54"/>
    </row>
    <row r="3285" spans="7:10" x14ac:dyDescent="0.2">
      <c r="G3285" s="54"/>
      <c r="J3285" s="54"/>
    </row>
    <row r="3286" spans="7:10" x14ac:dyDescent="0.2">
      <c r="G3286" s="54"/>
      <c r="J3286" s="54"/>
    </row>
    <row r="3287" spans="7:10" x14ac:dyDescent="0.2">
      <c r="G3287" s="54"/>
      <c r="J3287" s="54"/>
    </row>
    <row r="3288" spans="7:10" x14ac:dyDescent="0.2">
      <c r="G3288" s="54"/>
      <c r="J3288" s="54"/>
    </row>
    <row r="3289" spans="7:10" x14ac:dyDescent="0.2">
      <c r="G3289" s="54"/>
      <c r="J3289" s="54"/>
    </row>
    <row r="3290" spans="7:10" x14ac:dyDescent="0.2">
      <c r="G3290" s="54"/>
      <c r="J3290" s="54"/>
    </row>
    <row r="3291" spans="7:10" x14ac:dyDescent="0.2">
      <c r="G3291" s="54"/>
      <c r="J3291" s="54"/>
    </row>
    <row r="3292" spans="7:10" x14ac:dyDescent="0.2">
      <c r="G3292" s="54"/>
      <c r="J3292" s="54"/>
    </row>
    <row r="3293" spans="7:10" x14ac:dyDescent="0.2">
      <c r="G3293" s="54"/>
      <c r="J3293" s="54"/>
    </row>
    <row r="3294" spans="7:10" x14ac:dyDescent="0.2">
      <c r="G3294" s="54"/>
      <c r="J3294" s="54"/>
    </row>
    <row r="3295" spans="7:10" x14ac:dyDescent="0.2">
      <c r="G3295" s="54"/>
      <c r="J3295" s="54"/>
    </row>
    <row r="3296" spans="7:10" x14ac:dyDescent="0.2">
      <c r="G3296" s="54"/>
      <c r="J3296" s="54"/>
    </row>
    <row r="3297" spans="7:10" x14ac:dyDescent="0.2">
      <c r="G3297" s="54"/>
      <c r="J3297" s="54"/>
    </row>
    <row r="3298" spans="7:10" x14ac:dyDescent="0.2">
      <c r="G3298" s="54"/>
      <c r="J3298" s="54"/>
    </row>
    <row r="3299" spans="7:10" x14ac:dyDescent="0.2">
      <c r="G3299" s="54"/>
      <c r="J3299" s="54"/>
    </row>
    <row r="3300" spans="7:10" x14ac:dyDescent="0.2">
      <c r="G3300" s="54"/>
      <c r="J3300" s="54"/>
    </row>
    <row r="3301" spans="7:10" x14ac:dyDescent="0.2">
      <c r="G3301" s="54"/>
      <c r="J3301" s="54"/>
    </row>
    <row r="3302" spans="7:10" x14ac:dyDescent="0.2">
      <c r="G3302" s="54"/>
      <c r="J3302" s="54"/>
    </row>
    <row r="3303" spans="7:10" x14ac:dyDescent="0.2">
      <c r="G3303" s="54"/>
      <c r="J3303" s="54"/>
    </row>
    <row r="3304" spans="7:10" x14ac:dyDescent="0.2">
      <c r="G3304" s="54"/>
      <c r="J3304" s="54"/>
    </row>
    <row r="3305" spans="7:10" x14ac:dyDescent="0.2">
      <c r="G3305" s="54"/>
      <c r="J3305" s="54"/>
    </row>
    <row r="3306" spans="7:10" x14ac:dyDescent="0.2">
      <c r="G3306" s="54"/>
      <c r="J3306" s="54"/>
    </row>
    <row r="3307" spans="7:10" x14ac:dyDescent="0.2">
      <c r="G3307" s="54"/>
      <c r="J3307" s="54"/>
    </row>
    <row r="3308" spans="7:10" x14ac:dyDescent="0.2">
      <c r="G3308" s="54"/>
      <c r="J3308" s="54"/>
    </row>
    <row r="3309" spans="7:10" x14ac:dyDescent="0.2">
      <c r="G3309" s="54"/>
      <c r="J3309" s="54"/>
    </row>
    <row r="3310" spans="7:10" x14ac:dyDescent="0.2">
      <c r="G3310" s="54"/>
      <c r="J3310" s="54"/>
    </row>
    <row r="3311" spans="7:10" x14ac:dyDescent="0.2">
      <c r="G3311" s="54"/>
      <c r="J3311" s="54"/>
    </row>
    <row r="3312" spans="7:10" x14ac:dyDescent="0.2">
      <c r="G3312" s="54"/>
      <c r="J3312" s="54"/>
    </row>
    <row r="3313" spans="7:10" x14ac:dyDescent="0.2">
      <c r="G3313" s="54"/>
      <c r="J3313" s="54"/>
    </row>
    <row r="3314" spans="7:10" x14ac:dyDescent="0.2">
      <c r="G3314" s="54"/>
      <c r="J3314" s="54"/>
    </row>
    <row r="3315" spans="7:10" x14ac:dyDescent="0.2">
      <c r="G3315" s="54"/>
      <c r="J3315" s="54"/>
    </row>
    <row r="3316" spans="7:10" x14ac:dyDescent="0.2">
      <c r="G3316" s="54"/>
      <c r="J3316" s="54"/>
    </row>
    <row r="3317" spans="7:10" x14ac:dyDescent="0.2">
      <c r="G3317" s="54"/>
      <c r="J3317" s="54"/>
    </row>
    <row r="3318" spans="7:10" x14ac:dyDescent="0.2">
      <c r="G3318" s="54"/>
      <c r="J3318" s="54"/>
    </row>
    <row r="3319" spans="7:10" x14ac:dyDescent="0.2">
      <c r="G3319" s="54"/>
      <c r="J3319" s="54"/>
    </row>
    <row r="3320" spans="7:10" x14ac:dyDescent="0.2">
      <c r="G3320" s="54"/>
      <c r="J3320" s="54"/>
    </row>
    <row r="3321" spans="7:10" x14ac:dyDescent="0.2">
      <c r="G3321" s="54"/>
      <c r="J3321" s="54"/>
    </row>
    <row r="3322" spans="7:10" x14ac:dyDescent="0.2">
      <c r="G3322" s="54"/>
      <c r="J3322" s="54"/>
    </row>
    <row r="3323" spans="7:10" x14ac:dyDescent="0.2">
      <c r="G3323" s="54"/>
      <c r="J3323" s="54"/>
    </row>
    <row r="3324" spans="7:10" x14ac:dyDescent="0.2">
      <c r="G3324" s="54"/>
      <c r="J3324" s="54"/>
    </row>
    <row r="3325" spans="7:10" x14ac:dyDescent="0.2">
      <c r="G3325" s="54"/>
      <c r="J3325" s="54"/>
    </row>
    <row r="3326" spans="7:10" x14ac:dyDescent="0.2">
      <c r="G3326" s="54"/>
      <c r="J3326" s="54"/>
    </row>
    <row r="3327" spans="7:10" x14ac:dyDescent="0.2">
      <c r="G3327" s="54"/>
      <c r="J3327" s="54"/>
    </row>
    <row r="3328" spans="7:10" x14ac:dyDescent="0.2">
      <c r="G3328" s="54"/>
      <c r="J3328" s="54"/>
    </row>
    <row r="3329" spans="7:10" x14ac:dyDescent="0.2">
      <c r="G3329" s="54"/>
      <c r="J3329" s="54"/>
    </row>
    <row r="3330" spans="7:10" x14ac:dyDescent="0.2">
      <c r="G3330" s="54"/>
      <c r="J3330" s="54"/>
    </row>
    <row r="3331" spans="7:10" x14ac:dyDescent="0.2">
      <c r="G3331" s="54"/>
      <c r="J3331" s="54"/>
    </row>
    <row r="3332" spans="7:10" x14ac:dyDescent="0.2">
      <c r="G3332" s="54"/>
      <c r="J3332" s="54"/>
    </row>
    <row r="3333" spans="7:10" x14ac:dyDescent="0.2">
      <c r="G3333" s="54"/>
      <c r="J3333" s="54"/>
    </row>
    <row r="3334" spans="7:10" x14ac:dyDescent="0.2">
      <c r="G3334" s="54"/>
      <c r="J3334" s="54"/>
    </row>
    <row r="3335" spans="7:10" x14ac:dyDescent="0.2">
      <c r="G3335" s="54"/>
      <c r="J3335" s="54"/>
    </row>
    <row r="3336" spans="7:10" x14ac:dyDescent="0.2">
      <c r="G3336" s="54"/>
      <c r="J3336" s="54"/>
    </row>
    <row r="3337" spans="7:10" x14ac:dyDescent="0.2">
      <c r="G3337" s="54"/>
      <c r="J3337" s="54"/>
    </row>
    <row r="3338" spans="7:10" x14ac:dyDescent="0.2">
      <c r="G3338" s="54"/>
      <c r="J3338" s="54"/>
    </row>
    <row r="3339" spans="7:10" x14ac:dyDescent="0.2">
      <c r="G3339" s="54"/>
      <c r="J3339" s="54"/>
    </row>
    <row r="3340" spans="7:10" x14ac:dyDescent="0.2">
      <c r="G3340" s="54"/>
      <c r="J3340" s="54"/>
    </row>
    <row r="3341" spans="7:10" x14ac:dyDescent="0.2">
      <c r="G3341" s="54"/>
      <c r="J3341" s="54"/>
    </row>
    <row r="3342" spans="7:10" x14ac:dyDescent="0.2">
      <c r="G3342" s="54"/>
      <c r="J3342" s="54"/>
    </row>
    <row r="3343" spans="7:10" x14ac:dyDescent="0.2">
      <c r="G3343" s="54"/>
      <c r="J3343" s="54"/>
    </row>
    <row r="3344" spans="7:10" x14ac:dyDescent="0.2">
      <c r="G3344" s="54"/>
      <c r="J3344" s="54"/>
    </row>
    <row r="3345" spans="7:10" x14ac:dyDescent="0.2">
      <c r="G3345" s="54"/>
      <c r="J3345" s="54"/>
    </row>
    <row r="3346" spans="7:10" x14ac:dyDescent="0.2">
      <c r="G3346" s="54"/>
      <c r="J3346" s="54"/>
    </row>
    <row r="3347" spans="7:10" x14ac:dyDescent="0.2">
      <c r="G3347" s="54"/>
      <c r="J3347" s="54"/>
    </row>
    <row r="3348" spans="7:10" x14ac:dyDescent="0.2">
      <c r="G3348" s="54"/>
      <c r="J3348" s="54"/>
    </row>
    <row r="3349" spans="7:10" x14ac:dyDescent="0.2">
      <c r="G3349" s="54"/>
      <c r="J3349" s="54"/>
    </row>
    <row r="3350" spans="7:10" x14ac:dyDescent="0.2">
      <c r="G3350" s="54"/>
      <c r="J3350" s="54"/>
    </row>
    <row r="3351" spans="7:10" x14ac:dyDescent="0.2">
      <c r="G3351" s="54"/>
      <c r="J3351" s="54"/>
    </row>
    <row r="3352" spans="7:10" x14ac:dyDescent="0.2">
      <c r="G3352" s="54"/>
      <c r="J3352" s="54"/>
    </row>
    <row r="3353" spans="7:10" x14ac:dyDescent="0.2">
      <c r="G3353" s="54"/>
      <c r="J3353" s="54"/>
    </row>
    <row r="3354" spans="7:10" x14ac:dyDescent="0.2">
      <c r="G3354" s="54"/>
      <c r="J3354" s="54"/>
    </row>
    <row r="3355" spans="7:10" x14ac:dyDescent="0.2">
      <c r="G3355" s="54"/>
      <c r="J3355" s="54"/>
    </row>
    <row r="3356" spans="7:10" x14ac:dyDescent="0.2">
      <c r="G3356" s="54"/>
      <c r="J3356" s="54"/>
    </row>
    <row r="3357" spans="7:10" x14ac:dyDescent="0.2">
      <c r="G3357" s="54"/>
      <c r="J3357" s="54"/>
    </row>
    <row r="3358" spans="7:10" x14ac:dyDescent="0.2">
      <c r="G3358" s="54"/>
      <c r="J3358" s="54"/>
    </row>
    <row r="3359" spans="7:10" x14ac:dyDescent="0.2">
      <c r="G3359" s="54"/>
      <c r="J3359" s="54"/>
    </row>
    <row r="3360" spans="7:10" x14ac:dyDescent="0.2">
      <c r="G3360" s="54"/>
      <c r="J3360" s="54"/>
    </row>
    <row r="3361" spans="7:10" x14ac:dyDescent="0.2">
      <c r="G3361" s="54"/>
      <c r="J3361" s="54"/>
    </row>
    <row r="3362" spans="7:10" x14ac:dyDescent="0.2">
      <c r="G3362" s="54"/>
      <c r="J3362" s="54"/>
    </row>
    <row r="3363" spans="7:10" x14ac:dyDescent="0.2">
      <c r="G3363" s="54"/>
      <c r="J3363" s="54"/>
    </row>
    <row r="3364" spans="7:10" x14ac:dyDescent="0.2">
      <c r="G3364" s="54"/>
      <c r="J3364" s="54"/>
    </row>
    <row r="3365" spans="7:10" x14ac:dyDescent="0.2">
      <c r="G3365" s="54"/>
      <c r="J3365" s="54"/>
    </row>
    <row r="3366" spans="7:10" x14ac:dyDescent="0.2">
      <c r="G3366" s="54"/>
      <c r="J3366" s="54"/>
    </row>
    <row r="3367" spans="7:10" x14ac:dyDescent="0.2">
      <c r="G3367" s="54"/>
      <c r="J3367" s="54"/>
    </row>
    <row r="3368" spans="7:10" x14ac:dyDescent="0.2">
      <c r="G3368" s="54"/>
      <c r="J3368" s="54"/>
    </row>
    <row r="3369" spans="7:10" x14ac:dyDescent="0.2">
      <c r="G3369" s="54"/>
      <c r="J3369" s="54"/>
    </row>
    <row r="3370" spans="7:10" x14ac:dyDescent="0.2">
      <c r="G3370" s="54"/>
      <c r="J3370" s="54"/>
    </row>
    <row r="3371" spans="7:10" x14ac:dyDescent="0.2">
      <c r="G3371" s="54"/>
      <c r="J3371" s="54"/>
    </row>
    <row r="3372" spans="7:10" x14ac:dyDescent="0.2">
      <c r="G3372" s="54"/>
      <c r="J3372" s="54"/>
    </row>
    <row r="3373" spans="7:10" x14ac:dyDescent="0.2">
      <c r="G3373" s="54"/>
      <c r="J3373" s="54"/>
    </row>
    <row r="3374" spans="7:10" x14ac:dyDescent="0.2">
      <c r="G3374" s="54"/>
      <c r="J3374" s="54"/>
    </row>
    <row r="3375" spans="7:10" x14ac:dyDescent="0.2">
      <c r="G3375" s="54"/>
      <c r="J3375" s="54"/>
    </row>
    <row r="3376" spans="7:10" x14ac:dyDescent="0.2">
      <c r="G3376" s="54"/>
      <c r="J3376" s="54"/>
    </row>
    <row r="3377" spans="7:10" x14ac:dyDescent="0.2">
      <c r="G3377" s="54"/>
      <c r="J3377" s="54"/>
    </row>
    <row r="3378" spans="7:10" x14ac:dyDescent="0.2">
      <c r="G3378" s="54"/>
      <c r="J3378" s="54"/>
    </row>
    <row r="3379" spans="7:10" x14ac:dyDescent="0.2">
      <c r="G3379" s="54"/>
      <c r="J3379" s="54"/>
    </row>
    <row r="3380" spans="7:10" x14ac:dyDescent="0.2">
      <c r="G3380" s="54"/>
      <c r="J3380" s="54"/>
    </row>
    <row r="3381" spans="7:10" x14ac:dyDescent="0.2">
      <c r="G3381" s="54"/>
      <c r="J3381" s="54"/>
    </row>
    <row r="3382" spans="7:10" x14ac:dyDescent="0.2">
      <c r="G3382" s="54"/>
      <c r="J3382" s="54"/>
    </row>
    <row r="3383" spans="7:10" x14ac:dyDescent="0.2">
      <c r="G3383" s="54"/>
      <c r="J3383" s="54"/>
    </row>
    <row r="3384" spans="7:10" x14ac:dyDescent="0.2">
      <c r="G3384" s="54"/>
      <c r="J3384" s="54"/>
    </row>
    <row r="3385" spans="7:10" x14ac:dyDescent="0.2">
      <c r="G3385" s="54"/>
      <c r="J3385" s="54"/>
    </row>
    <row r="3386" spans="7:10" x14ac:dyDescent="0.2">
      <c r="G3386" s="54"/>
      <c r="J3386" s="54"/>
    </row>
    <row r="3387" spans="7:10" x14ac:dyDescent="0.2">
      <c r="G3387" s="54"/>
      <c r="J3387" s="54"/>
    </row>
    <row r="3388" spans="7:10" x14ac:dyDescent="0.2">
      <c r="G3388" s="54"/>
      <c r="J3388" s="54"/>
    </row>
    <row r="3389" spans="7:10" x14ac:dyDescent="0.2">
      <c r="G3389" s="54"/>
      <c r="J3389" s="54"/>
    </row>
    <row r="3390" spans="7:10" x14ac:dyDescent="0.2">
      <c r="G3390" s="54"/>
      <c r="J3390" s="54"/>
    </row>
    <row r="3391" spans="7:10" x14ac:dyDescent="0.2">
      <c r="G3391" s="54"/>
      <c r="J3391" s="54"/>
    </row>
    <row r="3392" spans="7:10" x14ac:dyDescent="0.2">
      <c r="G3392" s="54"/>
      <c r="J3392" s="54"/>
    </row>
    <row r="3393" spans="7:10" x14ac:dyDescent="0.2">
      <c r="G3393" s="54"/>
      <c r="J3393" s="54"/>
    </row>
    <row r="3394" spans="7:10" x14ac:dyDescent="0.2">
      <c r="G3394" s="54"/>
      <c r="J3394" s="54"/>
    </row>
    <row r="3395" spans="7:10" x14ac:dyDescent="0.2">
      <c r="G3395" s="54"/>
      <c r="J3395" s="54"/>
    </row>
    <row r="3396" spans="7:10" x14ac:dyDescent="0.2">
      <c r="G3396" s="54"/>
      <c r="J3396" s="54"/>
    </row>
    <row r="3397" spans="7:10" x14ac:dyDescent="0.2">
      <c r="G3397" s="54"/>
      <c r="J3397" s="54"/>
    </row>
    <row r="3398" spans="7:10" x14ac:dyDescent="0.2">
      <c r="G3398" s="54"/>
      <c r="J3398" s="54"/>
    </row>
    <row r="3399" spans="7:10" x14ac:dyDescent="0.2">
      <c r="G3399" s="54"/>
      <c r="J3399" s="54"/>
    </row>
    <row r="3400" spans="7:10" x14ac:dyDescent="0.2">
      <c r="G3400" s="54"/>
      <c r="J3400" s="54"/>
    </row>
    <row r="3401" spans="7:10" x14ac:dyDescent="0.2">
      <c r="G3401" s="54"/>
      <c r="J3401" s="54"/>
    </row>
    <row r="3402" spans="7:10" x14ac:dyDescent="0.2">
      <c r="G3402" s="54"/>
      <c r="J3402" s="54"/>
    </row>
    <row r="3403" spans="7:10" x14ac:dyDescent="0.2">
      <c r="G3403" s="54"/>
      <c r="J3403" s="54"/>
    </row>
    <row r="3404" spans="7:10" x14ac:dyDescent="0.2">
      <c r="G3404" s="54"/>
      <c r="J3404" s="54"/>
    </row>
    <row r="3405" spans="7:10" x14ac:dyDescent="0.2">
      <c r="G3405" s="54"/>
      <c r="J3405" s="54"/>
    </row>
    <row r="3406" spans="7:10" x14ac:dyDescent="0.2">
      <c r="G3406" s="54"/>
      <c r="J3406" s="54"/>
    </row>
    <row r="3407" spans="7:10" x14ac:dyDescent="0.2">
      <c r="G3407" s="54"/>
      <c r="J3407" s="54"/>
    </row>
    <row r="3408" spans="7:10" x14ac:dyDescent="0.2">
      <c r="G3408" s="54"/>
      <c r="J3408" s="54"/>
    </row>
    <row r="3409" spans="7:10" x14ac:dyDescent="0.2">
      <c r="G3409" s="54"/>
      <c r="J3409" s="54"/>
    </row>
    <row r="3410" spans="7:10" x14ac:dyDescent="0.2">
      <c r="G3410" s="54"/>
      <c r="J3410" s="54"/>
    </row>
    <row r="3411" spans="7:10" x14ac:dyDescent="0.2">
      <c r="G3411" s="54"/>
      <c r="J3411" s="54"/>
    </row>
    <row r="3412" spans="7:10" x14ac:dyDescent="0.2">
      <c r="G3412" s="54"/>
      <c r="J3412" s="54"/>
    </row>
    <row r="3413" spans="7:10" x14ac:dyDescent="0.2">
      <c r="G3413" s="54"/>
      <c r="J3413" s="54"/>
    </row>
    <row r="3414" spans="7:10" x14ac:dyDescent="0.2">
      <c r="G3414" s="54"/>
      <c r="J3414" s="54"/>
    </row>
    <row r="3415" spans="7:10" x14ac:dyDescent="0.2">
      <c r="G3415" s="54"/>
      <c r="J3415" s="54"/>
    </row>
    <row r="3416" spans="7:10" x14ac:dyDescent="0.2">
      <c r="G3416" s="54"/>
      <c r="J3416" s="54"/>
    </row>
    <row r="3417" spans="7:10" x14ac:dyDescent="0.2">
      <c r="G3417" s="54"/>
      <c r="J3417" s="54"/>
    </row>
    <row r="3418" spans="7:10" x14ac:dyDescent="0.2">
      <c r="G3418" s="54"/>
      <c r="J3418" s="54"/>
    </row>
    <row r="3419" spans="7:10" x14ac:dyDescent="0.2">
      <c r="G3419" s="54"/>
      <c r="J3419" s="54"/>
    </row>
    <row r="3420" spans="7:10" x14ac:dyDescent="0.2">
      <c r="G3420" s="54"/>
      <c r="J3420" s="54"/>
    </row>
    <row r="3421" spans="7:10" x14ac:dyDescent="0.2">
      <c r="G3421" s="54"/>
      <c r="J3421" s="54"/>
    </row>
    <row r="3422" spans="7:10" x14ac:dyDescent="0.2">
      <c r="G3422" s="54"/>
      <c r="J3422" s="54"/>
    </row>
    <row r="3423" spans="7:10" x14ac:dyDescent="0.2">
      <c r="G3423" s="54"/>
      <c r="J3423" s="54"/>
    </row>
    <row r="3424" spans="7:10" x14ac:dyDescent="0.2">
      <c r="G3424" s="54"/>
      <c r="J3424" s="54"/>
    </row>
    <row r="3425" spans="7:10" x14ac:dyDescent="0.2">
      <c r="G3425" s="54"/>
      <c r="J3425" s="54"/>
    </row>
    <row r="3426" spans="7:10" x14ac:dyDescent="0.2">
      <c r="G3426" s="54"/>
      <c r="J3426" s="54"/>
    </row>
    <row r="3427" spans="7:10" x14ac:dyDescent="0.2">
      <c r="G3427" s="54"/>
      <c r="J3427" s="54"/>
    </row>
    <row r="3428" spans="7:10" x14ac:dyDescent="0.2">
      <c r="G3428" s="54"/>
      <c r="J3428" s="54"/>
    </row>
    <row r="3429" spans="7:10" x14ac:dyDescent="0.2">
      <c r="G3429" s="54"/>
      <c r="J3429" s="54"/>
    </row>
    <row r="3430" spans="7:10" x14ac:dyDescent="0.2">
      <c r="G3430" s="54"/>
      <c r="J3430" s="54"/>
    </row>
    <row r="3431" spans="7:10" x14ac:dyDescent="0.2">
      <c r="G3431" s="54"/>
      <c r="J3431" s="54"/>
    </row>
    <row r="3432" spans="7:10" x14ac:dyDescent="0.2">
      <c r="G3432" s="54"/>
      <c r="J3432" s="54"/>
    </row>
    <row r="3433" spans="7:10" x14ac:dyDescent="0.2">
      <c r="G3433" s="54"/>
      <c r="J3433" s="54"/>
    </row>
    <row r="3434" spans="7:10" x14ac:dyDescent="0.2">
      <c r="G3434" s="54"/>
      <c r="J3434" s="54"/>
    </row>
    <row r="3435" spans="7:10" x14ac:dyDescent="0.2">
      <c r="G3435" s="54"/>
      <c r="J3435" s="54"/>
    </row>
    <row r="3436" spans="7:10" x14ac:dyDescent="0.2">
      <c r="G3436" s="54"/>
      <c r="J3436" s="54"/>
    </row>
    <row r="3437" spans="7:10" x14ac:dyDescent="0.2">
      <c r="G3437" s="54"/>
      <c r="J3437" s="54"/>
    </row>
    <row r="3438" spans="7:10" x14ac:dyDescent="0.2">
      <c r="G3438" s="54"/>
      <c r="J3438" s="54"/>
    </row>
    <row r="3439" spans="7:10" x14ac:dyDescent="0.2">
      <c r="G3439" s="54"/>
      <c r="J3439" s="54"/>
    </row>
    <row r="3440" spans="7:10" x14ac:dyDescent="0.2">
      <c r="G3440" s="54"/>
      <c r="J3440" s="54"/>
    </row>
    <row r="3441" spans="7:10" x14ac:dyDescent="0.2">
      <c r="G3441" s="54"/>
      <c r="J3441" s="54"/>
    </row>
    <row r="3442" spans="7:10" x14ac:dyDescent="0.2">
      <c r="G3442" s="54"/>
      <c r="J3442" s="54"/>
    </row>
    <row r="3443" spans="7:10" x14ac:dyDescent="0.2">
      <c r="G3443" s="54"/>
      <c r="J3443" s="54"/>
    </row>
    <row r="3444" spans="7:10" x14ac:dyDescent="0.2">
      <c r="G3444" s="54"/>
      <c r="J3444" s="54"/>
    </row>
    <row r="3445" spans="7:10" x14ac:dyDescent="0.2">
      <c r="G3445" s="54"/>
      <c r="J3445" s="54"/>
    </row>
    <row r="3446" spans="7:10" x14ac:dyDescent="0.2">
      <c r="G3446" s="54"/>
      <c r="J3446" s="54"/>
    </row>
    <row r="3447" spans="7:10" x14ac:dyDescent="0.2">
      <c r="G3447" s="54"/>
      <c r="J3447" s="54"/>
    </row>
    <row r="3448" spans="7:10" x14ac:dyDescent="0.2">
      <c r="G3448" s="54"/>
      <c r="J3448" s="54"/>
    </row>
    <row r="3449" spans="7:10" x14ac:dyDescent="0.2">
      <c r="G3449" s="54"/>
      <c r="J3449" s="54"/>
    </row>
    <row r="3450" spans="7:10" x14ac:dyDescent="0.2">
      <c r="G3450" s="54"/>
      <c r="J3450" s="54"/>
    </row>
    <row r="3451" spans="7:10" x14ac:dyDescent="0.2">
      <c r="G3451" s="54"/>
      <c r="J3451" s="54"/>
    </row>
    <row r="3452" spans="7:10" x14ac:dyDescent="0.2">
      <c r="G3452" s="54"/>
      <c r="J3452" s="54"/>
    </row>
    <row r="3453" spans="7:10" x14ac:dyDescent="0.2">
      <c r="G3453" s="54"/>
      <c r="J3453" s="54"/>
    </row>
    <row r="3454" spans="7:10" x14ac:dyDescent="0.2">
      <c r="G3454" s="54"/>
      <c r="J3454" s="54"/>
    </row>
    <row r="3455" spans="7:10" x14ac:dyDescent="0.2">
      <c r="G3455" s="54"/>
      <c r="J3455" s="54"/>
    </row>
    <row r="3456" spans="7:10" x14ac:dyDescent="0.2">
      <c r="G3456" s="54"/>
      <c r="J3456" s="54"/>
    </row>
    <row r="3457" spans="7:10" x14ac:dyDescent="0.2">
      <c r="G3457" s="54"/>
      <c r="J3457" s="54"/>
    </row>
    <row r="3458" spans="7:10" x14ac:dyDescent="0.2">
      <c r="G3458" s="54"/>
      <c r="J3458" s="54"/>
    </row>
    <row r="3459" spans="7:10" x14ac:dyDescent="0.2">
      <c r="G3459" s="54"/>
      <c r="J3459" s="54"/>
    </row>
    <row r="3460" spans="7:10" x14ac:dyDescent="0.2">
      <c r="G3460" s="54"/>
      <c r="J3460" s="54"/>
    </row>
    <row r="3461" spans="7:10" x14ac:dyDescent="0.2">
      <c r="G3461" s="54"/>
      <c r="J3461" s="54"/>
    </row>
    <row r="3462" spans="7:10" x14ac:dyDescent="0.2">
      <c r="G3462" s="54"/>
      <c r="J3462" s="54"/>
    </row>
    <row r="3463" spans="7:10" x14ac:dyDescent="0.2">
      <c r="G3463" s="54"/>
      <c r="J3463" s="54"/>
    </row>
    <row r="3464" spans="7:10" x14ac:dyDescent="0.2">
      <c r="G3464" s="54"/>
      <c r="J3464" s="54"/>
    </row>
    <row r="3465" spans="7:10" x14ac:dyDescent="0.2">
      <c r="G3465" s="54"/>
      <c r="J3465" s="54"/>
    </row>
    <row r="3466" spans="7:10" x14ac:dyDescent="0.2">
      <c r="G3466" s="54"/>
      <c r="J3466" s="54"/>
    </row>
    <row r="3467" spans="7:10" x14ac:dyDescent="0.2">
      <c r="G3467" s="54"/>
      <c r="J3467" s="54"/>
    </row>
    <row r="3468" spans="7:10" x14ac:dyDescent="0.2">
      <c r="G3468" s="54"/>
      <c r="J3468" s="54"/>
    </row>
    <row r="3469" spans="7:10" x14ac:dyDescent="0.2">
      <c r="G3469" s="54"/>
      <c r="J3469" s="54"/>
    </row>
    <row r="3470" spans="7:10" x14ac:dyDescent="0.2">
      <c r="G3470" s="54"/>
      <c r="J3470" s="54"/>
    </row>
    <row r="3471" spans="7:10" x14ac:dyDescent="0.2">
      <c r="G3471" s="54"/>
      <c r="J3471" s="54"/>
    </row>
    <row r="3472" spans="7:10" x14ac:dyDescent="0.2">
      <c r="G3472" s="54"/>
      <c r="J3472" s="54"/>
    </row>
    <row r="3473" spans="7:10" x14ac:dyDescent="0.2">
      <c r="G3473" s="54"/>
      <c r="J3473" s="54"/>
    </row>
    <row r="3474" spans="7:10" x14ac:dyDescent="0.2">
      <c r="G3474" s="54"/>
      <c r="J3474" s="54"/>
    </row>
    <row r="3475" spans="7:10" x14ac:dyDescent="0.2">
      <c r="G3475" s="54"/>
      <c r="J3475" s="54"/>
    </row>
    <row r="3476" spans="7:10" x14ac:dyDescent="0.2">
      <c r="G3476" s="54"/>
      <c r="J3476" s="54"/>
    </row>
    <row r="3477" spans="7:10" x14ac:dyDescent="0.2">
      <c r="G3477" s="54"/>
      <c r="J3477" s="54"/>
    </row>
    <row r="3478" spans="7:10" x14ac:dyDescent="0.2">
      <c r="G3478" s="54"/>
      <c r="J3478" s="54"/>
    </row>
    <row r="3479" spans="7:10" x14ac:dyDescent="0.2">
      <c r="G3479" s="54"/>
      <c r="J3479" s="54"/>
    </row>
    <row r="3480" spans="7:10" x14ac:dyDescent="0.2">
      <c r="G3480" s="54"/>
      <c r="J3480" s="54"/>
    </row>
    <row r="3481" spans="7:10" x14ac:dyDescent="0.2">
      <c r="G3481" s="54"/>
      <c r="J3481" s="54"/>
    </row>
    <row r="3482" spans="7:10" x14ac:dyDescent="0.2">
      <c r="G3482" s="54"/>
      <c r="J3482" s="54"/>
    </row>
    <row r="3483" spans="7:10" x14ac:dyDescent="0.2">
      <c r="G3483" s="54"/>
      <c r="J3483" s="54"/>
    </row>
    <row r="3484" spans="7:10" x14ac:dyDescent="0.2">
      <c r="G3484" s="54"/>
      <c r="J3484" s="54"/>
    </row>
    <row r="3485" spans="7:10" x14ac:dyDescent="0.2">
      <c r="G3485" s="54"/>
      <c r="J3485" s="54"/>
    </row>
    <row r="3486" spans="7:10" x14ac:dyDescent="0.2">
      <c r="G3486" s="54"/>
      <c r="J3486" s="54"/>
    </row>
    <row r="3487" spans="7:10" x14ac:dyDescent="0.2">
      <c r="G3487" s="54"/>
      <c r="J3487" s="54"/>
    </row>
    <row r="3488" spans="7:10" x14ac:dyDescent="0.2">
      <c r="G3488" s="54"/>
      <c r="J3488" s="54"/>
    </row>
    <row r="3489" spans="7:10" x14ac:dyDescent="0.2">
      <c r="G3489" s="54"/>
      <c r="J3489" s="54"/>
    </row>
    <row r="3490" spans="7:10" x14ac:dyDescent="0.2">
      <c r="G3490" s="54"/>
      <c r="J3490" s="54"/>
    </row>
    <row r="3491" spans="7:10" x14ac:dyDescent="0.2">
      <c r="G3491" s="54"/>
      <c r="J3491" s="54"/>
    </row>
    <row r="3492" spans="7:10" x14ac:dyDescent="0.2">
      <c r="G3492" s="54"/>
      <c r="J3492" s="54"/>
    </row>
    <row r="3493" spans="7:10" x14ac:dyDescent="0.2">
      <c r="G3493" s="54"/>
      <c r="J3493" s="54"/>
    </row>
    <row r="3494" spans="7:10" x14ac:dyDescent="0.2">
      <c r="G3494" s="54"/>
      <c r="J3494" s="54"/>
    </row>
    <row r="3495" spans="7:10" x14ac:dyDescent="0.2">
      <c r="G3495" s="54"/>
      <c r="J3495" s="54"/>
    </row>
    <row r="3496" spans="7:10" x14ac:dyDescent="0.2">
      <c r="G3496" s="54"/>
      <c r="J3496" s="54"/>
    </row>
    <row r="3497" spans="7:10" x14ac:dyDescent="0.2">
      <c r="G3497" s="54"/>
      <c r="J3497" s="54"/>
    </row>
    <row r="3498" spans="7:10" x14ac:dyDescent="0.2">
      <c r="G3498" s="54"/>
      <c r="J3498" s="54"/>
    </row>
    <row r="3499" spans="7:10" x14ac:dyDescent="0.2">
      <c r="G3499" s="54"/>
      <c r="J3499" s="54"/>
    </row>
    <row r="3500" spans="7:10" x14ac:dyDescent="0.2">
      <c r="G3500" s="54"/>
      <c r="J3500" s="54"/>
    </row>
    <row r="3501" spans="7:10" x14ac:dyDescent="0.2">
      <c r="G3501" s="54"/>
      <c r="J3501" s="54"/>
    </row>
    <row r="3502" spans="7:10" x14ac:dyDescent="0.2">
      <c r="G3502" s="54"/>
      <c r="J3502" s="54"/>
    </row>
    <row r="3503" spans="7:10" x14ac:dyDescent="0.2">
      <c r="G3503" s="54"/>
      <c r="J3503" s="54"/>
    </row>
    <row r="3504" spans="7:10" x14ac:dyDescent="0.2">
      <c r="G3504" s="54"/>
      <c r="J3504" s="54"/>
    </row>
    <row r="3505" spans="7:10" x14ac:dyDescent="0.2">
      <c r="G3505" s="54"/>
      <c r="J3505" s="54"/>
    </row>
    <row r="3506" spans="7:10" x14ac:dyDescent="0.2">
      <c r="G3506" s="54"/>
      <c r="J3506" s="54"/>
    </row>
    <row r="3507" spans="7:10" x14ac:dyDescent="0.2">
      <c r="G3507" s="54"/>
      <c r="J3507" s="54"/>
    </row>
    <row r="3508" spans="7:10" x14ac:dyDescent="0.2">
      <c r="G3508" s="54"/>
      <c r="J3508" s="54"/>
    </row>
    <row r="3509" spans="7:10" x14ac:dyDescent="0.2">
      <c r="G3509" s="54"/>
      <c r="J3509" s="54"/>
    </row>
    <row r="3510" spans="7:10" x14ac:dyDescent="0.2">
      <c r="G3510" s="54"/>
      <c r="J3510" s="54"/>
    </row>
    <row r="3511" spans="7:10" x14ac:dyDescent="0.2">
      <c r="G3511" s="54"/>
      <c r="J3511" s="54"/>
    </row>
    <row r="3512" spans="7:10" x14ac:dyDescent="0.2">
      <c r="G3512" s="54"/>
      <c r="J3512" s="54"/>
    </row>
    <row r="3513" spans="7:10" x14ac:dyDescent="0.2">
      <c r="G3513" s="54"/>
      <c r="J3513" s="54"/>
    </row>
    <row r="3514" spans="7:10" x14ac:dyDescent="0.2">
      <c r="G3514" s="54"/>
      <c r="J3514" s="54"/>
    </row>
    <row r="3515" spans="7:10" x14ac:dyDescent="0.2">
      <c r="G3515" s="54"/>
      <c r="J3515" s="54"/>
    </row>
    <row r="3516" spans="7:10" x14ac:dyDescent="0.2">
      <c r="G3516" s="54"/>
      <c r="J3516" s="54"/>
    </row>
    <row r="3517" spans="7:10" x14ac:dyDescent="0.2">
      <c r="G3517" s="54"/>
      <c r="J3517" s="54"/>
    </row>
    <row r="3518" spans="7:10" x14ac:dyDescent="0.2">
      <c r="G3518" s="54"/>
      <c r="J3518" s="54"/>
    </row>
    <row r="3519" spans="7:10" x14ac:dyDescent="0.2">
      <c r="G3519" s="54"/>
      <c r="J3519" s="54"/>
    </row>
    <row r="3520" spans="7:10" x14ac:dyDescent="0.2">
      <c r="G3520" s="54"/>
      <c r="J3520" s="54"/>
    </row>
    <row r="3521" spans="7:10" x14ac:dyDescent="0.2">
      <c r="G3521" s="54"/>
      <c r="J3521" s="54"/>
    </row>
    <row r="3522" spans="7:10" x14ac:dyDescent="0.2">
      <c r="G3522" s="54"/>
      <c r="J3522" s="54"/>
    </row>
    <row r="3523" spans="7:10" x14ac:dyDescent="0.2">
      <c r="G3523" s="54"/>
      <c r="J3523" s="54"/>
    </row>
    <row r="3524" spans="7:10" x14ac:dyDescent="0.2">
      <c r="G3524" s="54"/>
      <c r="J3524" s="54"/>
    </row>
    <row r="3525" spans="7:10" x14ac:dyDescent="0.2">
      <c r="G3525" s="54"/>
      <c r="J3525" s="54"/>
    </row>
    <row r="3526" spans="7:10" x14ac:dyDescent="0.2">
      <c r="G3526" s="54"/>
      <c r="J3526" s="54"/>
    </row>
    <row r="3527" spans="7:10" x14ac:dyDescent="0.2">
      <c r="G3527" s="54"/>
      <c r="J3527" s="54"/>
    </row>
    <row r="3528" spans="7:10" x14ac:dyDescent="0.2">
      <c r="G3528" s="54"/>
      <c r="J3528" s="54"/>
    </row>
    <row r="3529" spans="7:10" x14ac:dyDescent="0.2">
      <c r="G3529" s="54"/>
      <c r="J3529" s="54"/>
    </row>
    <row r="3530" spans="7:10" x14ac:dyDescent="0.2">
      <c r="G3530" s="54"/>
      <c r="J3530" s="54"/>
    </row>
    <row r="3531" spans="7:10" x14ac:dyDescent="0.2">
      <c r="G3531" s="54"/>
      <c r="J3531" s="54"/>
    </row>
    <row r="3532" spans="7:10" x14ac:dyDescent="0.2">
      <c r="G3532" s="54"/>
      <c r="J3532" s="54"/>
    </row>
    <row r="3533" spans="7:10" x14ac:dyDescent="0.2">
      <c r="G3533" s="54"/>
      <c r="J3533" s="54"/>
    </row>
    <row r="3534" spans="7:10" x14ac:dyDescent="0.2">
      <c r="G3534" s="54"/>
      <c r="J3534" s="54"/>
    </row>
    <row r="3535" spans="7:10" x14ac:dyDescent="0.2">
      <c r="G3535" s="54"/>
      <c r="J3535" s="54"/>
    </row>
    <row r="3536" spans="7:10" x14ac:dyDescent="0.2">
      <c r="G3536" s="54"/>
      <c r="J3536" s="54"/>
    </row>
    <row r="3537" spans="7:10" x14ac:dyDescent="0.2">
      <c r="G3537" s="54"/>
      <c r="J3537" s="54"/>
    </row>
    <row r="3538" spans="7:10" x14ac:dyDescent="0.2">
      <c r="G3538" s="54"/>
      <c r="J3538" s="54"/>
    </row>
    <row r="3539" spans="7:10" x14ac:dyDescent="0.2">
      <c r="G3539" s="54"/>
      <c r="J3539" s="54"/>
    </row>
    <row r="3540" spans="7:10" x14ac:dyDescent="0.2">
      <c r="G3540" s="54"/>
      <c r="J3540" s="54"/>
    </row>
    <row r="3541" spans="7:10" x14ac:dyDescent="0.2">
      <c r="G3541" s="54"/>
      <c r="J3541" s="54"/>
    </row>
    <row r="3542" spans="7:10" x14ac:dyDescent="0.2">
      <c r="G3542" s="54"/>
      <c r="J3542" s="54"/>
    </row>
    <row r="3543" spans="7:10" x14ac:dyDescent="0.2">
      <c r="G3543" s="54"/>
      <c r="J3543" s="54"/>
    </row>
    <row r="3544" spans="7:10" x14ac:dyDescent="0.2">
      <c r="G3544" s="54"/>
      <c r="J3544" s="54"/>
    </row>
    <row r="3545" spans="7:10" x14ac:dyDescent="0.2">
      <c r="G3545" s="54"/>
      <c r="J3545" s="54"/>
    </row>
    <row r="3546" spans="7:10" x14ac:dyDescent="0.2">
      <c r="G3546" s="54"/>
      <c r="J3546" s="54"/>
    </row>
    <row r="3547" spans="7:10" x14ac:dyDescent="0.2">
      <c r="G3547" s="54"/>
      <c r="J3547" s="54"/>
    </row>
    <row r="3548" spans="7:10" x14ac:dyDescent="0.2">
      <c r="G3548" s="54"/>
      <c r="J3548" s="54"/>
    </row>
    <row r="3549" spans="7:10" x14ac:dyDescent="0.2">
      <c r="G3549" s="54"/>
      <c r="J3549" s="54"/>
    </row>
    <row r="3550" spans="7:10" x14ac:dyDescent="0.2">
      <c r="G3550" s="54"/>
      <c r="J3550" s="54"/>
    </row>
    <row r="3551" spans="7:10" x14ac:dyDescent="0.2">
      <c r="G3551" s="54"/>
      <c r="J3551" s="54"/>
    </row>
    <row r="3552" spans="7:10" x14ac:dyDescent="0.2">
      <c r="G3552" s="54"/>
      <c r="J3552" s="54"/>
    </row>
    <row r="3553" spans="7:10" x14ac:dyDescent="0.2">
      <c r="G3553" s="54"/>
      <c r="J3553" s="54"/>
    </row>
    <row r="3554" spans="7:10" x14ac:dyDescent="0.2">
      <c r="G3554" s="54"/>
      <c r="J3554" s="54"/>
    </row>
    <row r="3555" spans="7:10" x14ac:dyDescent="0.2">
      <c r="G3555" s="54"/>
      <c r="J3555" s="54"/>
    </row>
    <row r="3556" spans="7:10" x14ac:dyDescent="0.2">
      <c r="G3556" s="54"/>
      <c r="J3556" s="54"/>
    </row>
    <row r="3557" spans="7:10" x14ac:dyDescent="0.2">
      <c r="G3557" s="54"/>
      <c r="J3557" s="54"/>
    </row>
    <row r="3558" spans="7:10" x14ac:dyDescent="0.2">
      <c r="G3558" s="54"/>
      <c r="J3558" s="54"/>
    </row>
    <row r="3559" spans="7:10" x14ac:dyDescent="0.2">
      <c r="G3559" s="54"/>
      <c r="J3559" s="54"/>
    </row>
    <row r="3560" spans="7:10" x14ac:dyDescent="0.2">
      <c r="G3560" s="54"/>
      <c r="J3560" s="54"/>
    </row>
    <row r="3561" spans="7:10" x14ac:dyDescent="0.2">
      <c r="G3561" s="54"/>
      <c r="J3561" s="54"/>
    </row>
    <row r="3562" spans="7:10" x14ac:dyDescent="0.2">
      <c r="G3562" s="54"/>
      <c r="J3562" s="54"/>
    </row>
    <row r="3563" spans="7:10" x14ac:dyDescent="0.2">
      <c r="G3563" s="54"/>
      <c r="J3563" s="54"/>
    </row>
    <row r="3564" spans="7:10" x14ac:dyDescent="0.2">
      <c r="G3564" s="54"/>
      <c r="J3564" s="54"/>
    </row>
    <row r="3565" spans="7:10" x14ac:dyDescent="0.2">
      <c r="G3565" s="54"/>
      <c r="J3565" s="54"/>
    </row>
    <row r="3566" spans="7:10" x14ac:dyDescent="0.2">
      <c r="G3566" s="54"/>
      <c r="J3566" s="54"/>
    </row>
    <row r="3567" spans="7:10" x14ac:dyDescent="0.2">
      <c r="G3567" s="54"/>
      <c r="J3567" s="54"/>
    </row>
    <row r="3568" spans="7:10" x14ac:dyDescent="0.2">
      <c r="G3568" s="54"/>
      <c r="J3568" s="54"/>
    </row>
    <row r="3569" spans="7:10" x14ac:dyDescent="0.2">
      <c r="G3569" s="54"/>
      <c r="J3569" s="54"/>
    </row>
    <row r="3570" spans="7:10" x14ac:dyDescent="0.2">
      <c r="G3570" s="54"/>
      <c r="J3570" s="54"/>
    </row>
    <row r="3571" spans="7:10" x14ac:dyDescent="0.2">
      <c r="G3571" s="54"/>
      <c r="J3571" s="54"/>
    </row>
    <row r="3572" spans="7:10" x14ac:dyDescent="0.2">
      <c r="G3572" s="54"/>
      <c r="J3572" s="54"/>
    </row>
    <row r="3573" spans="7:10" x14ac:dyDescent="0.2">
      <c r="G3573" s="54"/>
      <c r="J3573" s="54"/>
    </row>
    <row r="3574" spans="7:10" x14ac:dyDescent="0.2">
      <c r="G3574" s="54"/>
      <c r="J3574" s="54"/>
    </row>
    <row r="3575" spans="7:10" x14ac:dyDescent="0.2">
      <c r="G3575" s="54"/>
      <c r="J3575" s="54"/>
    </row>
    <row r="3576" spans="7:10" x14ac:dyDescent="0.2">
      <c r="G3576" s="54"/>
      <c r="J3576" s="54"/>
    </row>
    <row r="3577" spans="7:10" x14ac:dyDescent="0.2">
      <c r="G3577" s="54"/>
      <c r="J3577" s="54"/>
    </row>
    <row r="3578" spans="7:10" x14ac:dyDescent="0.2">
      <c r="G3578" s="54"/>
      <c r="J3578" s="54"/>
    </row>
    <row r="3579" spans="7:10" x14ac:dyDescent="0.2">
      <c r="G3579" s="54"/>
      <c r="J3579" s="54"/>
    </row>
    <row r="3580" spans="7:10" x14ac:dyDescent="0.2">
      <c r="G3580" s="54"/>
      <c r="J3580" s="54"/>
    </row>
    <row r="3581" spans="7:10" x14ac:dyDescent="0.2">
      <c r="G3581" s="54"/>
      <c r="J3581" s="54"/>
    </row>
    <row r="3582" spans="7:10" x14ac:dyDescent="0.2">
      <c r="G3582" s="54"/>
      <c r="J3582" s="54"/>
    </row>
    <row r="3583" spans="7:10" x14ac:dyDescent="0.2">
      <c r="G3583" s="54"/>
      <c r="J3583" s="54"/>
    </row>
    <row r="3584" spans="7:10" x14ac:dyDescent="0.2">
      <c r="G3584" s="54"/>
      <c r="J3584" s="54"/>
    </row>
    <row r="3585" spans="7:10" x14ac:dyDescent="0.2">
      <c r="G3585" s="54"/>
      <c r="J3585" s="54"/>
    </row>
    <row r="3586" spans="7:10" x14ac:dyDescent="0.2">
      <c r="G3586" s="54"/>
      <c r="J3586" s="54"/>
    </row>
    <row r="3587" spans="7:10" x14ac:dyDescent="0.2">
      <c r="G3587" s="54"/>
      <c r="J3587" s="54"/>
    </row>
    <row r="3588" spans="7:10" x14ac:dyDescent="0.2">
      <c r="G3588" s="54"/>
      <c r="J3588" s="54"/>
    </row>
    <row r="3589" spans="7:10" x14ac:dyDescent="0.2">
      <c r="G3589" s="54"/>
      <c r="J3589" s="54"/>
    </row>
    <row r="3590" spans="7:10" x14ac:dyDescent="0.2">
      <c r="G3590" s="54"/>
      <c r="J3590" s="54"/>
    </row>
    <row r="3591" spans="7:10" x14ac:dyDescent="0.2">
      <c r="G3591" s="54"/>
      <c r="J3591" s="54"/>
    </row>
    <row r="3592" spans="7:10" x14ac:dyDescent="0.2">
      <c r="G3592" s="54"/>
      <c r="J3592" s="54"/>
    </row>
    <row r="3593" spans="7:10" x14ac:dyDescent="0.2">
      <c r="G3593" s="54"/>
      <c r="J3593" s="54"/>
    </row>
    <row r="3594" spans="7:10" x14ac:dyDescent="0.2">
      <c r="G3594" s="54"/>
      <c r="J3594" s="54"/>
    </row>
    <row r="3595" spans="7:10" x14ac:dyDescent="0.2">
      <c r="G3595" s="54"/>
      <c r="J3595" s="54"/>
    </row>
    <row r="3596" spans="7:10" x14ac:dyDescent="0.2">
      <c r="G3596" s="54"/>
      <c r="J3596" s="54"/>
    </row>
    <row r="3597" spans="7:10" x14ac:dyDescent="0.2">
      <c r="G3597" s="54"/>
      <c r="J3597" s="54"/>
    </row>
    <row r="3598" spans="7:10" x14ac:dyDescent="0.2">
      <c r="G3598" s="54"/>
      <c r="J3598" s="54"/>
    </row>
    <row r="3599" spans="7:10" x14ac:dyDescent="0.2">
      <c r="G3599" s="54"/>
      <c r="J3599" s="54"/>
    </row>
    <row r="3600" spans="7:10" x14ac:dyDescent="0.2">
      <c r="G3600" s="54"/>
      <c r="J3600" s="54"/>
    </row>
    <row r="3601" spans="7:10" x14ac:dyDescent="0.2">
      <c r="G3601" s="54"/>
      <c r="J3601" s="54"/>
    </row>
    <row r="3602" spans="7:10" x14ac:dyDescent="0.2">
      <c r="G3602" s="54"/>
      <c r="J3602" s="54"/>
    </row>
    <row r="3603" spans="7:10" x14ac:dyDescent="0.2">
      <c r="G3603" s="54"/>
      <c r="J3603" s="54"/>
    </row>
    <row r="3604" spans="7:10" x14ac:dyDescent="0.2">
      <c r="G3604" s="54"/>
      <c r="J3604" s="54"/>
    </row>
    <row r="3605" spans="7:10" x14ac:dyDescent="0.2">
      <c r="G3605" s="54"/>
      <c r="J3605" s="54"/>
    </row>
    <row r="3606" spans="7:10" x14ac:dyDescent="0.2">
      <c r="G3606" s="54"/>
      <c r="J3606" s="54"/>
    </row>
    <row r="3607" spans="7:10" x14ac:dyDescent="0.2">
      <c r="G3607" s="54"/>
      <c r="J3607" s="54"/>
    </row>
    <row r="3608" spans="7:10" x14ac:dyDescent="0.2">
      <c r="G3608" s="54"/>
      <c r="J3608" s="54"/>
    </row>
    <row r="3609" spans="7:10" x14ac:dyDescent="0.2">
      <c r="G3609" s="54"/>
      <c r="J3609" s="54"/>
    </row>
    <row r="3610" spans="7:10" x14ac:dyDescent="0.2">
      <c r="G3610" s="54"/>
      <c r="J3610" s="54"/>
    </row>
    <row r="3611" spans="7:10" x14ac:dyDescent="0.2">
      <c r="G3611" s="54"/>
      <c r="J3611" s="54"/>
    </row>
    <row r="3612" spans="7:10" x14ac:dyDescent="0.2">
      <c r="G3612" s="54"/>
      <c r="J3612" s="54"/>
    </row>
    <row r="3613" spans="7:10" x14ac:dyDescent="0.2">
      <c r="G3613" s="54"/>
      <c r="J3613" s="54"/>
    </row>
    <row r="3614" spans="7:10" x14ac:dyDescent="0.2">
      <c r="G3614" s="54"/>
      <c r="J3614" s="54"/>
    </row>
    <row r="3615" spans="7:10" x14ac:dyDescent="0.2">
      <c r="G3615" s="54"/>
      <c r="J3615" s="54"/>
    </row>
    <row r="3616" spans="7:10" x14ac:dyDescent="0.2">
      <c r="G3616" s="54"/>
      <c r="J3616" s="54"/>
    </row>
    <row r="3617" spans="7:10" x14ac:dyDescent="0.2">
      <c r="G3617" s="54"/>
      <c r="J3617" s="54"/>
    </row>
    <row r="3618" spans="7:10" x14ac:dyDescent="0.2">
      <c r="G3618" s="54"/>
      <c r="J3618" s="54"/>
    </row>
    <row r="3619" spans="7:10" x14ac:dyDescent="0.2">
      <c r="G3619" s="54"/>
      <c r="J3619" s="54"/>
    </row>
    <row r="3620" spans="7:10" x14ac:dyDescent="0.2">
      <c r="G3620" s="54"/>
      <c r="J3620" s="54"/>
    </row>
    <row r="3621" spans="7:10" x14ac:dyDescent="0.2">
      <c r="G3621" s="54"/>
      <c r="J3621" s="54"/>
    </row>
    <row r="3622" spans="7:10" x14ac:dyDescent="0.2">
      <c r="G3622" s="54"/>
      <c r="J3622" s="54"/>
    </row>
    <row r="3623" spans="7:10" x14ac:dyDescent="0.2">
      <c r="G3623" s="54"/>
      <c r="J3623" s="54"/>
    </row>
    <row r="3624" spans="7:10" x14ac:dyDescent="0.2">
      <c r="G3624" s="54"/>
      <c r="J3624" s="54"/>
    </row>
    <row r="3625" spans="7:10" x14ac:dyDescent="0.2">
      <c r="G3625" s="54"/>
      <c r="J3625" s="54"/>
    </row>
    <row r="3626" spans="7:10" x14ac:dyDescent="0.2">
      <c r="G3626" s="54"/>
      <c r="J3626" s="54"/>
    </row>
    <row r="3627" spans="7:10" x14ac:dyDescent="0.2">
      <c r="G3627" s="54"/>
      <c r="J3627" s="54"/>
    </row>
    <row r="3628" spans="7:10" x14ac:dyDescent="0.2">
      <c r="G3628" s="54"/>
      <c r="J3628" s="54"/>
    </row>
    <row r="3629" spans="7:10" x14ac:dyDescent="0.2">
      <c r="G3629" s="54"/>
      <c r="J3629" s="54"/>
    </row>
    <row r="3630" spans="7:10" x14ac:dyDescent="0.2">
      <c r="G3630" s="54"/>
      <c r="J3630" s="54"/>
    </row>
    <row r="3631" spans="7:10" x14ac:dyDescent="0.2">
      <c r="G3631" s="54"/>
      <c r="J3631" s="54"/>
    </row>
    <row r="3632" spans="7:10" x14ac:dyDescent="0.2">
      <c r="G3632" s="54"/>
      <c r="J3632" s="54"/>
    </row>
    <row r="3633" spans="7:10" x14ac:dyDescent="0.2">
      <c r="G3633" s="54"/>
      <c r="J3633" s="54"/>
    </row>
    <row r="3634" spans="7:10" x14ac:dyDescent="0.2">
      <c r="G3634" s="54"/>
      <c r="J3634" s="54"/>
    </row>
    <row r="3635" spans="7:10" x14ac:dyDescent="0.2">
      <c r="G3635" s="54"/>
      <c r="J3635" s="54"/>
    </row>
    <row r="3636" spans="7:10" x14ac:dyDescent="0.2">
      <c r="G3636" s="54"/>
      <c r="J3636" s="54"/>
    </row>
    <row r="3637" spans="7:10" x14ac:dyDescent="0.2">
      <c r="G3637" s="54"/>
      <c r="J3637" s="54"/>
    </row>
    <row r="3638" spans="7:10" x14ac:dyDescent="0.2">
      <c r="G3638" s="54"/>
      <c r="J3638" s="54"/>
    </row>
    <row r="3639" spans="7:10" x14ac:dyDescent="0.2">
      <c r="G3639" s="54"/>
      <c r="J3639" s="54"/>
    </row>
    <row r="3640" spans="7:10" x14ac:dyDescent="0.2">
      <c r="G3640" s="54"/>
      <c r="J3640" s="54"/>
    </row>
    <row r="3641" spans="7:10" x14ac:dyDescent="0.2">
      <c r="G3641" s="54"/>
      <c r="J3641" s="54"/>
    </row>
    <row r="3642" spans="7:10" x14ac:dyDescent="0.2">
      <c r="G3642" s="54"/>
      <c r="J3642" s="54"/>
    </row>
    <row r="3643" spans="7:10" x14ac:dyDescent="0.2">
      <c r="G3643" s="54"/>
      <c r="J3643" s="54"/>
    </row>
    <row r="3644" spans="7:10" x14ac:dyDescent="0.2">
      <c r="G3644" s="54"/>
      <c r="J3644" s="54"/>
    </row>
    <row r="3645" spans="7:10" x14ac:dyDescent="0.2">
      <c r="G3645" s="54"/>
      <c r="J3645" s="54"/>
    </row>
    <row r="3646" spans="7:10" x14ac:dyDescent="0.2">
      <c r="G3646" s="54"/>
      <c r="J3646" s="54"/>
    </row>
    <row r="3647" spans="7:10" x14ac:dyDescent="0.2">
      <c r="G3647" s="54"/>
      <c r="J3647" s="54"/>
    </row>
    <row r="3648" spans="7:10" x14ac:dyDescent="0.2">
      <c r="G3648" s="54"/>
      <c r="J3648" s="54"/>
    </row>
    <row r="3649" spans="7:10" x14ac:dyDescent="0.2">
      <c r="G3649" s="54"/>
      <c r="J3649" s="54"/>
    </row>
    <row r="3650" spans="7:10" x14ac:dyDescent="0.2">
      <c r="G3650" s="54"/>
      <c r="J3650" s="54"/>
    </row>
    <row r="3651" spans="7:10" x14ac:dyDescent="0.2">
      <c r="G3651" s="54"/>
      <c r="J3651" s="54"/>
    </row>
    <row r="3652" spans="7:10" x14ac:dyDescent="0.2">
      <c r="G3652" s="54"/>
      <c r="J3652" s="54"/>
    </row>
    <row r="3653" spans="7:10" x14ac:dyDescent="0.2">
      <c r="G3653" s="54"/>
      <c r="J3653" s="54"/>
    </row>
    <row r="3654" spans="7:10" x14ac:dyDescent="0.2">
      <c r="G3654" s="54"/>
      <c r="J3654" s="54"/>
    </row>
    <row r="3655" spans="7:10" x14ac:dyDescent="0.2">
      <c r="G3655" s="54"/>
      <c r="J3655" s="54"/>
    </row>
    <row r="3656" spans="7:10" x14ac:dyDescent="0.2">
      <c r="G3656" s="54"/>
      <c r="J3656" s="54"/>
    </row>
    <row r="3657" spans="7:10" x14ac:dyDescent="0.2">
      <c r="G3657" s="54"/>
      <c r="J3657" s="54"/>
    </row>
    <row r="3658" spans="7:10" x14ac:dyDescent="0.2">
      <c r="G3658" s="54"/>
      <c r="J3658" s="54"/>
    </row>
    <row r="3659" spans="7:10" x14ac:dyDescent="0.2">
      <c r="G3659" s="54"/>
      <c r="J3659" s="54"/>
    </row>
    <row r="3660" spans="7:10" x14ac:dyDescent="0.2">
      <c r="G3660" s="54"/>
      <c r="J3660" s="54"/>
    </row>
    <row r="3661" spans="7:10" x14ac:dyDescent="0.2">
      <c r="G3661" s="54"/>
      <c r="J3661" s="54"/>
    </row>
    <row r="3662" spans="7:10" x14ac:dyDescent="0.2">
      <c r="G3662" s="54"/>
      <c r="J3662" s="54"/>
    </row>
    <row r="3663" spans="7:10" x14ac:dyDescent="0.2">
      <c r="G3663" s="54"/>
      <c r="J3663" s="54"/>
    </row>
    <row r="3664" spans="7:10" x14ac:dyDescent="0.2">
      <c r="G3664" s="54"/>
      <c r="J3664" s="54"/>
    </row>
    <row r="3665" spans="7:10" x14ac:dyDescent="0.2">
      <c r="G3665" s="54"/>
      <c r="J3665" s="54"/>
    </row>
    <row r="3666" spans="7:10" x14ac:dyDescent="0.2">
      <c r="G3666" s="54"/>
      <c r="J3666" s="54"/>
    </row>
    <row r="3667" spans="7:10" x14ac:dyDescent="0.2">
      <c r="G3667" s="54"/>
      <c r="J3667" s="54"/>
    </row>
    <row r="3668" spans="7:10" x14ac:dyDescent="0.2">
      <c r="G3668" s="54"/>
      <c r="J3668" s="54"/>
    </row>
    <row r="3669" spans="7:10" x14ac:dyDescent="0.2">
      <c r="G3669" s="54"/>
      <c r="J3669" s="54"/>
    </row>
    <row r="3670" spans="7:10" x14ac:dyDescent="0.2">
      <c r="G3670" s="54"/>
      <c r="J3670" s="54"/>
    </row>
    <row r="3671" spans="7:10" x14ac:dyDescent="0.2">
      <c r="G3671" s="54"/>
      <c r="J3671" s="54"/>
    </row>
    <row r="3672" spans="7:10" x14ac:dyDescent="0.2">
      <c r="G3672" s="54"/>
      <c r="J3672" s="54"/>
    </row>
    <row r="3673" spans="7:10" x14ac:dyDescent="0.2">
      <c r="G3673" s="54"/>
      <c r="J3673" s="54"/>
    </row>
    <row r="3674" spans="7:10" x14ac:dyDescent="0.2">
      <c r="G3674" s="54"/>
      <c r="J3674" s="54"/>
    </row>
    <row r="3675" spans="7:10" x14ac:dyDescent="0.2">
      <c r="G3675" s="54"/>
      <c r="J3675" s="54"/>
    </row>
    <row r="3676" spans="7:10" x14ac:dyDescent="0.2">
      <c r="G3676" s="54"/>
      <c r="J3676" s="54"/>
    </row>
    <row r="3677" spans="7:10" x14ac:dyDescent="0.2">
      <c r="G3677" s="54"/>
      <c r="J3677" s="54"/>
    </row>
    <row r="3678" spans="7:10" x14ac:dyDescent="0.2">
      <c r="G3678" s="54"/>
      <c r="J3678" s="54"/>
    </row>
    <row r="3679" spans="7:10" x14ac:dyDescent="0.2">
      <c r="G3679" s="54"/>
      <c r="J3679" s="54"/>
    </row>
    <row r="3680" spans="7:10" x14ac:dyDescent="0.2">
      <c r="G3680" s="54"/>
      <c r="J3680" s="54"/>
    </row>
    <row r="3681" spans="7:10" x14ac:dyDescent="0.2">
      <c r="G3681" s="54"/>
      <c r="J3681" s="54"/>
    </row>
    <row r="3682" spans="7:10" x14ac:dyDescent="0.2">
      <c r="G3682" s="54"/>
      <c r="J3682" s="54"/>
    </row>
    <row r="3683" spans="7:10" x14ac:dyDescent="0.2">
      <c r="G3683" s="54"/>
      <c r="J3683" s="54"/>
    </row>
    <row r="3684" spans="7:10" x14ac:dyDescent="0.2">
      <c r="G3684" s="54"/>
      <c r="J3684" s="54"/>
    </row>
    <row r="3685" spans="7:10" x14ac:dyDescent="0.2">
      <c r="G3685" s="54"/>
      <c r="J3685" s="54"/>
    </row>
    <row r="3686" spans="7:10" x14ac:dyDescent="0.2">
      <c r="G3686" s="54"/>
      <c r="J3686" s="54"/>
    </row>
    <row r="3687" spans="7:10" x14ac:dyDescent="0.2">
      <c r="G3687" s="54"/>
      <c r="J3687" s="54"/>
    </row>
    <row r="3688" spans="7:10" x14ac:dyDescent="0.2">
      <c r="G3688" s="54"/>
      <c r="J3688" s="54"/>
    </row>
    <row r="3689" spans="7:10" x14ac:dyDescent="0.2">
      <c r="G3689" s="54"/>
      <c r="J3689" s="54"/>
    </row>
    <row r="3690" spans="7:10" x14ac:dyDescent="0.2">
      <c r="G3690" s="54"/>
      <c r="J3690" s="54"/>
    </row>
    <row r="3691" spans="7:10" x14ac:dyDescent="0.2">
      <c r="G3691" s="54"/>
      <c r="J3691" s="54"/>
    </row>
    <row r="3692" spans="7:10" x14ac:dyDescent="0.2">
      <c r="G3692" s="54"/>
      <c r="J3692" s="54"/>
    </row>
    <row r="3693" spans="7:10" x14ac:dyDescent="0.2">
      <c r="G3693" s="54"/>
      <c r="J3693" s="54"/>
    </row>
    <row r="3694" spans="7:10" x14ac:dyDescent="0.2">
      <c r="G3694" s="54"/>
      <c r="J3694" s="54"/>
    </row>
    <row r="3695" spans="7:10" x14ac:dyDescent="0.2">
      <c r="G3695" s="54"/>
      <c r="J3695" s="54"/>
    </row>
    <row r="3696" spans="7:10" x14ac:dyDescent="0.2">
      <c r="G3696" s="54"/>
      <c r="J3696" s="54"/>
    </row>
    <row r="3697" spans="7:10" x14ac:dyDescent="0.2">
      <c r="G3697" s="54"/>
      <c r="J3697" s="54"/>
    </row>
    <row r="3698" spans="7:10" x14ac:dyDescent="0.2">
      <c r="G3698" s="54"/>
      <c r="J3698" s="54"/>
    </row>
    <row r="3699" spans="7:10" x14ac:dyDescent="0.2">
      <c r="G3699" s="54"/>
      <c r="J3699" s="54"/>
    </row>
    <row r="3700" spans="7:10" x14ac:dyDescent="0.2">
      <c r="G3700" s="54"/>
      <c r="J3700" s="54"/>
    </row>
    <row r="3701" spans="7:10" x14ac:dyDescent="0.2">
      <c r="G3701" s="54"/>
      <c r="J3701" s="54"/>
    </row>
    <row r="3702" spans="7:10" x14ac:dyDescent="0.2">
      <c r="G3702" s="54"/>
      <c r="J3702" s="54"/>
    </row>
    <row r="3703" spans="7:10" x14ac:dyDescent="0.2">
      <c r="G3703" s="54"/>
      <c r="J3703" s="54"/>
    </row>
    <row r="3704" spans="7:10" x14ac:dyDescent="0.2">
      <c r="G3704" s="54"/>
      <c r="J3704" s="54"/>
    </row>
    <row r="3705" spans="7:10" x14ac:dyDescent="0.2">
      <c r="G3705" s="54"/>
      <c r="J3705" s="54"/>
    </row>
    <row r="3706" spans="7:10" x14ac:dyDescent="0.2">
      <c r="G3706" s="54"/>
      <c r="J3706" s="54"/>
    </row>
    <row r="3707" spans="7:10" x14ac:dyDescent="0.2">
      <c r="G3707" s="54"/>
      <c r="J3707" s="54"/>
    </row>
    <row r="3708" spans="7:10" x14ac:dyDescent="0.2">
      <c r="G3708" s="54"/>
      <c r="J3708" s="54"/>
    </row>
    <row r="3709" spans="7:10" x14ac:dyDescent="0.2">
      <c r="G3709" s="54"/>
      <c r="J3709" s="54"/>
    </row>
    <row r="3710" spans="7:10" x14ac:dyDescent="0.2">
      <c r="G3710" s="54"/>
      <c r="J3710" s="54"/>
    </row>
    <row r="3711" spans="7:10" x14ac:dyDescent="0.2">
      <c r="G3711" s="54"/>
      <c r="J3711" s="54"/>
    </row>
    <row r="3712" spans="7:10" x14ac:dyDescent="0.2">
      <c r="G3712" s="54"/>
      <c r="J3712" s="54"/>
    </row>
    <row r="3713" spans="7:10" x14ac:dyDescent="0.2">
      <c r="G3713" s="54"/>
      <c r="J3713" s="54"/>
    </row>
    <row r="3714" spans="7:10" x14ac:dyDescent="0.2">
      <c r="G3714" s="54"/>
      <c r="J3714" s="54"/>
    </row>
    <row r="3715" spans="7:10" x14ac:dyDescent="0.2">
      <c r="G3715" s="54"/>
      <c r="J3715" s="54"/>
    </row>
    <row r="3716" spans="7:10" x14ac:dyDescent="0.2">
      <c r="G3716" s="54"/>
      <c r="J3716" s="54"/>
    </row>
    <row r="3717" spans="7:10" x14ac:dyDescent="0.2">
      <c r="G3717" s="54"/>
      <c r="J3717" s="54"/>
    </row>
    <row r="3718" spans="7:10" x14ac:dyDescent="0.2">
      <c r="G3718" s="54"/>
      <c r="J3718" s="54"/>
    </row>
    <row r="3719" spans="7:10" x14ac:dyDescent="0.2">
      <c r="G3719" s="54"/>
      <c r="J3719" s="54"/>
    </row>
    <row r="3720" spans="7:10" x14ac:dyDescent="0.2">
      <c r="G3720" s="54"/>
      <c r="J3720" s="54"/>
    </row>
    <row r="3721" spans="7:10" x14ac:dyDescent="0.2">
      <c r="G3721" s="54"/>
      <c r="J3721" s="54"/>
    </row>
    <row r="3722" spans="7:10" x14ac:dyDescent="0.2">
      <c r="G3722" s="54"/>
      <c r="J3722" s="54"/>
    </row>
    <row r="3723" spans="7:10" x14ac:dyDescent="0.2">
      <c r="G3723" s="54"/>
      <c r="J3723" s="54"/>
    </row>
    <row r="3724" spans="7:10" x14ac:dyDescent="0.2">
      <c r="G3724" s="54"/>
      <c r="J3724" s="54"/>
    </row>
    <row r="3725" spans="7:10" x14ac:dyDescent="0.2">
      <c r="G3725" s="54"/>
      <c r="J3725" s="54"/>
    </row>
    <row r="3726" spans="7:10" x14ac:dyDescent="0.2">
      <c r="G3726" s="54"/>
      <c r="J3726" s="54"/>
    </row>
    <row r="3727" spans="7:10" x14ac:dyDescent="0.2">
      <c r="G3727" s="54"/>
      <c r="J3727" s="54"/>
    </row>
    <row r="3728" spans="7:10" x14ac:dyDescent="0.2">
      <c r="G3728" s="54"/>
      <c r="J3728" s="54"/>
    </row>
    <row r="3729" spans="7:10" x14ac:dyDescent="0.2">
      <c r="G3729" s="54"/>
      <c r="J3729" s="54"/>
    </row>
    <row r="3730" spans="7:10" x14ac:dyDescent="0.2">
      <c r="G3730" s="54"/>
      <c r="J3730" s="54"/>
    </row>
    <row r="3731" spans="7:10" x14ac:dyDescent="0.2">
      <c r="G3731" s="54"/>
      <c r="J3731" s="54"/>
    </row>
    <row r="3732" spans="7:10" x14ac:dyDescent="0.2">
      <c r="G3732" s="54"/>
      <c r="J3732" s="54"/>
    </row>
    <row r="3733" spans="7:10" x14ac:dyDescent="0.2">
      <c r="G3733" s="54"/>
      <c r="J3733" s="54"/>
    </row>
    <row r="3734" spans="7:10" x14ac:dyDescent="0.2">
      <c r="G3734" s="54"/>
      <c r="J3734" s="54"/>
    </row>
    <row r="3735" spans="7:10" x14ac:dyDescent="0.2">
      <c r="G3735" s="54"/>
      <c r="J3735" s="54"/>
    </row>
    <row r="3736" spans="7:10" x14ac:dyDescent="0.2">
      <c r="G3736" s="54"/>
      <c r="J3736" s="54"/>
    </row>
    <row r="3737" spans="7:10" x14ac:dyDescent="0.2">
      <c r="G3737" s="54"/>
      <c r="J3737" s="54"/>
    </row>
    <row r="3738" spans="7:10" x14ac:dyDescent="0.2">
      <c r="G3738" s="54"/>
      <c r="J3738" s="54"/>
    </row>
    <row r="3739" spans="7:10" x14ac:dyDescent="0.2">
      <c r="G3739" s="54"/>
      <c r="J3739" s="54"/>
    </row>
    <row r="3740" spans="7:10" x14ac:dyDescent="0.2">
      <c r="G3740" s="54"/>
      <c r="J3740" s="54"/>
    </row>
    <row r="3741" spans="7:10" x14ac:dyDescent="0.2">
      <c r="G3741" s="54"/>
      <c r="J3741" s="54"/>
    </row>
    <row r="3742" spans="7:10" x14ac:dyDescent="0.2">
      <c r="G3742" s="54"/>
      <c r="J3742" s="54"/>
    </row>
    <row r="3743" spans="7:10" x14ac:dyDescent="0.2">
      <c r="G3743" s="54"/>
      <c r="J3743" s="54"/>
    </row>
    <row r="3744" spans="7:10" x14ac:dyDescent="0.2">
      <c r="G3744" s="54"/>
      <c r="J3744" s="54"/>
    </row>
    <row r="3745" spans="7:10" x14ac:dyDescent="0.2">
      <c r="G3745" s="54"/>
      <c r="J3745" s="54"/>
    </row>
    <row r="3746" spans="7:10" x14ac:dyDescent="0.2">
      <c r="G3746" s="54"/>
      <c r="J3746" s="54"/>
    </row>
    <row r="3747" spans="7:10" x14ac:dyDescent="0.2">
      <c r="G3747" s="54"/>
      <c r="J3747" s="54"/>
    </row>
    <row r="3748" spans="7:10" x14ac:dyDescent="0.2">
      <c r="G3748" s="54"/>
      <c r="J3748" s="54"/>
    </row>
    <row r="3749" spans="7:10" x14ac:dyDescent="0.2">
      <c r="G3749" s="54"/>
      <c r="J3749" s="54"/>
    </row>
    <row r="3750" spans="7:10" x14ac:dyDescent="0.2">
      <c r="G3750" s="54"/>
      <c r="J3750" s="54"/>
    </row>
    <row r="3751" spans="7:10" x14ac:dyDescent="0.2">
      <c r="G3751" s="54"/>
      <c r="J3751" s="54"/>
    </row>
    <row r="3752" spans="7:10" x14ac:dyDescent="0.2">
      <c r="G3752" s="54"/>
      <c r="J3752" s="54"/>
    </row>
    <row r="3753" spans="7:10" x14ac:dyDescent="0.2">
      <c r="G3753" s="54"/>
      <c r="J3753" s="54"/>
    </row>
    <row r="3754" spans="7:10" x14ac:dyDescent="0.2">
      <c r="G3754" s="54"/>
      <c r="J3754" s="54"/>
    </row>
    <row r="3755" spans="7:10" x14ac:dyDescent="0.2">
      <c r="G3755" s="54"/>
      <c r="J3755" s="54"/>
    </row>
    <row r="3756" spans="7:10" x14ac:dyDescent="0.2">
      <c r="G3756" s="54"/>
      <c r="J3756" s="54"/>
    </row>
    <row r="3757" spans="7:10" x14ac:dyDescent="0.2">
      <c r="G3757" s="54"/>
      <c r="J3757" s="54"/>
    </row>
    <row r="3758" spans="7:10" x14ac:dyDescent="0.2">
      <c r="G3758" s="54"/>
      <c r="J3758" s="54"/>
    </row>
    <row r="3759" spans="7:10" x14ac:dyDescent="0.2">
      <c r="G3759" s="54"/>
      <c r="J3759" s="54"/>
    </row>
    <row r="3760" spans="7:10" x14ac:dyDescent="0.2">
      <c r="G3760" s="54"/>
      <c r="J3760" s="54"/>
    </row>
    <row r="3761" spans="7:10" x14ac:dyDescent="0.2">
      <c r="G3761" s="54"/>
      <c r="J3761" s="54"/>
    </row>
    <row r="3762" spans="7:10" x14ac:dyDescent="0.2">
      <c r="G3762" s="54"/>
      <c r="J3762" s="54"/>
    </row>
    <row r="3763" spans="7:10" x14ac:dyDescent="0.2">
      <c r="G3763" s="54"/>
      <c r="J3763" s="54"/>
    </row>
    <row r="3764" spans="7:10" x14ac:dyDescent="0.2">
      <c r="G3764" s="54"/>
      <c r="J3764" s="54"/>
    </row>
    <row r="3765" spans="7:10" x14ac:dyDescent="0.2">
      <c r="G3765" s="54"/>
      <c r="J3765" s="54"/>
    </row>
    <row r="3766" spans="7:10" x14ac:dyDescent="0.2">
      <c r="G3766" s="54"/>
      <c r="J3766" s="54"/>
    </row>
    <row r="3767" spans="7:10" x14ac:dyDescent="0.2">
      <c r="G3767" s="54"/>
      <c r="J3767" s="54"/>
    </row>
    <row r="3768" spans="7:10" x14ac:dyDescent="0.2">
      <c r="G3768" s="54"/>
      <c r="J3768" s="54"/>
    </row>
    <row r="3769" spans="7:10" x14ac:dyDescent="0.2">
      <c r="G3769" s="54"/>
      <c r="J3769" s="54"/>
    </row>
    <row r="3770" spans="7:10" x14ac:dyDescent="0.2">
      <c r="G3770" s="54"/>
      <c r="J3770" s="54"/>
    </row>
    <row r="3771" spans="7:10" x14ac:dyDescent="0.2">
      <c r="G3771" s="54"/>
      <c r="J3771" s="54"/>
    </row>
    <row r="3772" spans="7:10" x14ac:dyDescent="0.2">
      <c r="G3772" s="54"/>
      <c r="J3772" s="54"/>
    </row>
    <row r="3773" spans="7:10" x14ac:dyDescent="0.2">
      <c r="G3773" s="54"/>
      <c r="J3773" s="54"/>
    </row>
    <row r="3774" spans="7:10" x14ac:dyDescent="0.2">
      <c r="G3774" s="54"/>
      <c r="J3774" s="54"/>
    </row>
    <row r="3775" spans="7:10" x14ac:dyDescent="0.2">
      <c r="G3775" s="54"/>
      <c r="J3775" s="54"/>
    </row>
    <row r="3776" spans="7:10" x14ac:dyDescent="0.2">
      <c r="G3776" s="54"/>
      <c r="J3776" s="54"/>
    </row>
    <row r="3777" spans="7:10" x14ac:dyDescent="0.2">
      <c r="G3777" s="54"/>
      <c r="J3777" s="54"/>
    </row>
    <row r="3778" spans="7:10" x14ac:dyDescent="0.2">
      <c r="G3778" s="54"/>
      <c r="J3778" s="54"/>
    </row>
    <row r="3779" spans="7:10" x14ac:dyDescent="0.2">
      <c r="G3779" s="54"/>
      <c r="J3779" s="54"/>
    </row>
    <row r="3780" spans="7:10" x14ac:dyDescent="0.2">
      <c r="G3780" s="54"/>
      <c r="J3780" s="54"/>
    </row>
    <row r="3781" spans="7:10" x14ac:dyDescent="0.2">
      <c r="G3781" s="54"/>
      <c r="J3781" s="54"/>
    </row>
    <row r="3782" spans="7:10" x14ac:dyDescent="0.2">
      <c r="G3782" s="54"/>
      <c r="J3782" s="54"/>
    </row>
    <row r="3783" spans="7:10" x14ac:dyDescent="0.2">
      <c r="G3783" s="54"/>
      <c r="J3783" s="54"/>
    </row>
    <row r="3784" spans="7:10" x14ac:dyDescent="0.2">
      <c r="G3784" s="54"/>
      <c r="J3784" s="54"/>
    </row>
    <row r="3785" spans="7:10" x14ac:dyDescent="0.2">
      <c r="G3785" s="54"/>
      <c r="J3785" s="54"/>
    </row>
    <row r="3786" spans="7:10" x14ac:dyDescent="0.2">
      <c r="G3786" s="54"/>
      <c r="J3786" s="54"/>
    </row>
    <row r="3787" spans="7:10" x14ac:dyDescent="0.2">
      <c r="G3787" s="54"/>
      <c r="J3787" s="54"/>
    </row>
    <row r="3788" spans="7:10" x14ac:dyDescent="0.2">
      <c r="G3788" s="54"/>
      <c r="J3788" s="54"/>
    </row>
    <row r="3789" spans="7:10" x14ac:dyDescent="0.2">
      <c r="G3789" s="54"/>
      <c r="J3789" s="54"/>
    </row>
    <row r="3790" spans="7:10" x14ac:dyDescent="0.2">
      <c r="G3790" s="54"/>
      <c r="J3790" s="54"/>
    </row>
    <row r="3791" spans="7:10" x14ac:dyDescent="0.2">
      <c r="G3791" s="54"/>
      <c r="J3791" s="54"/>
    </row>
    <row r="3792" spans="7:10" x14ac:dyDescent="0.2">
      <c r="G3792" s="54"/>
      <c r="J3792" s="54"/>
    </row>
    <row r="3793" spans="7:10" x14ac:dyDescent="0.2">
      <c r="G3793" s="54"/>
      <c r="J3793" s="54"/>
    </row>
    <row r="3794" spans="7:10" x14ac:dyDescent="0.2">
      <c r="G3794" s="54"/>
      <c r="J3794" s="54"/>
    </row>
    <row r="3795" spans="7:10" x14ac:dyDescent="0.2">
      <c r="G3795" s="54"/>
      <c r="J3795" s="54"/>
    </row>
    <row r="3796" spans="7:10" x14ac:dyDescent="0.2">
      <c r="G3796" s="54"/>
      <c r="J3796" s="54"/>
    </row>
    <row r="3797" spans="7:10" x14ac:dyDescent="0.2">
      <c r="G3797" s="54"/>
      <c r="J3797" s="54"/>
    </row>
    <row r="3798" spans="7:10" x14ac:dyDescent="0.2">
      <c r="G3798" s="54"/>
      <c r="J3798" s="54"/>
    </row>
    <row r="3799" spans="7:10" x14ac:dyDescent="0.2">
      <c r="G3799" s="54"/>
      <c r="J3799" s="54"/>
    </row>
    <row r="3800" spans="7:10" x14ac:dyDescent="0.2">
      <c r="G3800" s="54"/>
      <c r="J3800" s="54"/>
    </row>
    <row r="3801" spans="7:10" x14ac:dyDescent="0.2">
      <c r="G3801" s="54"/>
      <c r="J3801" s="54"/>
    </row>
    <row r="3802" spans="7:10" x14ac:dyDescent="0.2">
      <c r="G3802" s="54"/>
      <c r="J3802" s="54"/>
    </row>
    <row r="3803" spans="7:10" x14ac:dyDescent="0.2">
      <c r="G3803" s="54"/>
      <c r="J3803" s="54"/>
    </row>
    <row r="3804" spans="7:10" x14ac:dyDescent="0.2">
      <c r="G3804" s="54"/>
      <c r="J3804" s="54"/>
    </row>
    <row r="3805" spans="7:10" x14ac:dyDescent="0.2">
      <c r="G3805" s="54"/>
      <c r="J3805" s="54"/>
    </row>
    <row r="3806" spans="7:10" x14ac:dyDescent="0.2">
      <c r="G3806" s="54"/>
      <c r="J3806" s="54"/>
    </row>
    <row r="3807" spans="7:10" x14ac:dyDescent="0.2">
      <c r="G3807" s="54"/>
      <c r="J3807" s="54"/>
    </row>
    <row r="3808" spans="7:10" x14ac:dyDescent="0.2">
      <c r="G3808" s="54"/>
      <c r="J3808" s="54"/>
    </row>
    <row r="3809" spans="7:10" x14ac:dyDescent="0.2">
      <c r="G3809" s="54"/>
      <c r="J3809" s="54"/>
    </row>
    <row r="3810" spans="7:10" x14ac:dyDescent="0.2">
      <c r="G3810" s="54"/>
      <c r="J3810" s="54"/>
    </row>
    <row r="3811" spans="7:10" x14ac:dyDescent="0.2">
      <c r="G3811" s="54"/>
      <c r="J3811" s="54"/>
    </row>
    <row r="3812" spans="7:10" x14ac:dyDescent="0.2">
      <c r="G3812" s="54"/>
      <c r="J3812" s="54"/>
    </row>
    <row r="3813" spans="7:10" x14ac:dyDescent="0.2">
      <c r="G3813" s="54"/>
      <c r="J3813" s="54"/>
    </row>
    <row r="3814" spans="7:10" x14ac:dyDescent="0.2">
      <c r="G3814" s="54"/>
      <c r="J3814" s="54"/>
    </row>
    <row r="3815" spans="7:10" x14ac:dyDescent="0.2">
      <c r="G3815" s="54"/>
      <c r="J3815" s="54"/>
    </row>
    <row r="3816" spans="7:10" x14ac:dyDescent="0.2">
      <c r="G3816" s="54"/>
      <c r="J3816" s="54"/>
    </row>
    <row r="3817" spans="7:10" x14ac:dyDescent="0.2">
      <c r="G3817" s="54"/>
      <c r="J3817" s="54"/>
    </row>
    <row r="3818" spans="7:10" x14ac:dyDescent="0.2">
      <c r="G3818" s="54"/>
      <c r="J3818" s="54"/>
    </row>
    <row r="3819" spans="7:10" x14ac:dyDescent="0.2">
      <c r="G3819" s="54"/>
      <c r="J3819" s="54"/>
    </row>
    <row r="3820" spans="7:10" x14ac:dyDescent="0.2">
      <c r="G3820" s="54"/>
      <c r="J3820" s="54"/>
    </row>
    <row r="3821" spans="7:10" x14ac:dyDescent="0.2">
      <c r="G3821" s="54"/>
      <c r="J3821" s="54"/>
    </row>
    <row r="3822" spans="7:10" x14ac:dyDescent="0.2">
      <c r="G3822" s="54"/>
      <c r="J3822" s="54"/>
    </row>
    <row r="3823" spans="7:10" x14ac:dyDescent="0.2">
      <c r="G3823" s="54"/>
      <c r="J3823" s="54"/>
    </row>
    <row r="3824" spans="7:10" x14ac:dyDescent="0.2">
      <c r="G3824" s="54"/>
      <c r="J3824" s="54"/>
    </row>
    <row r="3825" spans="7:10" x14ac:dyDescent="0.2">
      <c r="G3825" s="54"/>
      <c r="J3825" s="54"/>
    </row>
    <row r="3826" spans="7:10" x14ac:dyDescent="0.2">
      <c r="G3826" s="54"/>
      <c r="J3826" s="54"/>
    </row>
    <row r="3827" spans="7:10" x14ac:dyDescent="0.2">
      <c r="G3827" s="54"/>
      <c r="J3827" s="54"/>
    </row>
    <row r="3828" spans="7:10" x14ac:dyDescent="0.2">
      <c r="G3828" s="54"/>
      <c r="J3828" s="54"/>
    </row>
    <row r="3829" spans="7:10" x14ac:dyDescent="0.2">
      <c r="G3829" s="54"/>
      <c r="J3829" s="54"/>
    </row>
    <row r="3830" spans="7:10" x14ac:dyDescent="0.2">
      <c r="G3830" s="54"/>
      <c r="J3830" s="54"/>
    </row>
    <row r="3831" spans="7:10" x14ac:dyDescent="0.2">
      <c r="G3831" s="54"/>
      <c r="J3831" s="54"/>
    </row>
    <row r="3832" spans="7:10" x14ac:dyDescent="0.2">
      <c r="G3832" s="54"/>
      <c r="J3832" s="54"/>
    </row>
    <row r="3833" spans="7:10" x14ac:dyDescent="0.2">
      <c r="G3833" s="54"/>
      <c r="J3833" s="54"/>
    </row>
    <row r="3834" spans="7:10" x14ac:dyDescent="0.2">
      <c r="G3834" s="54"/>
      <c r="J3834" s="54"/>
    </row>
    <row r="3835" spans="7:10" x14ac:dyDescent="0.2">
      <c r="G3835" s="54"/>
      <c r="J3835" s="54"/>
    </row>
    <row r="3836" spans="7:10" x14ac:dyDescent="0.2">
      <c r="G3836" s="54"/>
      <c r="J3836" s="54"/>
    </row>
    <row r="3837" spans="7:10" x14ac:dyDescent="0.2">
      <c r="G3837" s="54"/>
      <c r="J3837" s="54"/>
    </row>
    <row r="3838" spans="7:10" x14ac:dyDescent="0.2">
      <c r="G3838" s="54"/>
      <c r="J3838" s="54"/>
    </row>
    <row r="3839" spans="7:10" x14ac:dyDescent="0.2">
      <c r="G3839" s="54"/>
      <c r="J3839" s="54"/>
    </row>
    <row r="3840" spans="7:10" x14ac:dyDescent="0.2">
      <c r="G3840" s="54"/>
      <c r="J3840" s="54"/>
    </row>
    <row r="3841" spans="7:10" x14ac:dyDescent="0.2">
      <c r="G3841" s="54"/>
      <c r="J3841" s="54"/>
    </row>
    <row r="3842" spans="7:10" x14ac:dyDescent="0.2">
      <c r="G3842" s="54"/>
      <c r="J3842" s="54"/>
    </row>
    <row r="3843" spans="7:10" x14ac:dyDescent="0.2">
      <c r="G3843" s="54"/>
      <c r="J3843" s="54"/>
    </row>
    <row r="3844" spans="7:10" x14ac:dyDescent="0.2">
      <c r="G3844" s="54"/>
      <c r="J3844" s="54"/>
    </row>
    <row r="3845" spans="7:10" x14ac:dyDescent="0.2">
      <c r="G3845" s="54"/>
      <c r="J3845" s="54"/>
    </row>
    <row r="3846" spans="7:10" x14ac:dyDescent="0.2">
      <c r="G3846" s="54"/>
      <c r="J3846" s="54"/>
    </row>
    <row r="3847" spans="7:10" x14ac:dyDescent="0.2">
      <c r="G3847" s="54"/>
      <c r="J3847" s="54"/>
    </row>
    <row r="3848" spans="7:10" x14ac:dyDescent="0.2">
      <c r="G3848" s="54"/>
      <c r="J3848" s="54"/>
    </row>
    <row r="3849" spans="7:10" x14ac:dyDescent="0.2">
      <c r="G3849" s="54"/>
      <c r="J3849" s="54"/>
    </row>
    <row r="3850" spans="7:10" x14ac:dyDescent="0.2">
      <c r="G3850" s="54"/>
      <c r="J3850" s="54"/>
    </row>
    <row r="3851" spans="7:10" x14ac:dyDescent="0.2">
      <c r="G3851" s="54"/>
      <c r="J3851" s="54"/>
    </row>
    <row r="3852" spans="7:10" x14ac:dyDescent="0.2">
      <c r="G3852" s="54"/>
      <c r="J3852" s="54"/>
    </row>
    <row r="3853" spans="7:10" x14ac:dyDescent="0.2">
      <c r="G3853" s="54"/>
      <c r="J3853" s="54"/>
    </row>
    <row r="3854" spans="7:10" x14ac:dyDescent="0.2">
      <c r="G3854" s="54"/>
      <c r="J3854" s="54"/>
    </row>
    <row r="3855" spans="7:10" x14ac:dyDescent="0.2">
      <c r="G3855" s="54"/>
      <c r="J3855" s="54"/>
    </row>
    <row r="3856" spans="7:10" x14ac:dyDescent="0.2">
      <c r="G3856" s="54"/>
      <c r="J3856" s="54"/>
    </row>
    <row r="3857" spans="7:10" x14ac:dyDescent="0.2">
      <c r="G3857" s="54"/>
      <c r="J3857" s="54"/>
    </row>
    <row r="3858" spans="7:10" x14ac:dyDescent="0.2">
      <c r="G3858" s="54"/>
      <c r="J3858" s="54"/>
    </row>
    <row r="3859" spans="7:10" x14ac:dyDescent="0.2">
      <c r="G3859" s="54"/>
      <c r="J3859" s="54"/>
    </row>
    <row r="3860" spans="7:10" x14ac:dyDescent="0.2">
      <c r="G3860" s="54"/>
      <c r="J3860" s="54"/>
    </row>
    <row r="3861" spans="7:10" x14ac:dyDescent="0.2">
      <c r="G3861" s="54"/>
      <c r="J3861" s="54"/>
    </row>
    <row r="3862" spans="7:10" x14ac:dyDescent="0.2">
      <c r="G3862" s="54"/>
      <c r="J3862" s="54"/>
    </row>
    <row r="3863" spans="7:10" x14ac:dyDescent="0.2">
      <c r="G3863" s="54"/>
      <c r="J3863" s="54"/>
    </row>
    <row r="3864" spans="7:10" x14ac:dyDescent="0.2">
      <c r="G3864" s="54"/>
      <c r="J3864" s="54"/>
    </row>
    <row r="3865" spans="7:10" x14ac:dyDescent="0.2">
      <c r="G3865" s="54"/>
      <c r="J3865" s="54"/>
    </row>
    <row r="3866" spans="7:10" x14ac:dyDescent="0.2">
      <c r="G3866" s="54"/>
      <c r="J3866" s="54"/>
    </row>
    <row r="3867" spans="7:10" x14ac:dyDescent="0.2">
      <c r="G3867" s="54"/>
      <c r="J3867" s="54"/>
    </row>
    <row r="3868" spans="7:10" x14ac:dyDescent="0.2">
      <c r="G3868" s="54"/>
      <c r="J3868" s="54"/>
    </row>
    <row r="3869" spans="7:10" x14ac:dyDescent="0.2">
      <c r="G3869" s="54"/>
      <c r="J3869" s="54"/>
    </row>
    <row r="3870" spans="7:10" x14ac:dyDescent="0.2">
      <c r="G3870" s="54"/>
      <c r="J3870" s="54"/>
    </row>
    <row r="3871" spans="7:10" x14ac:dyDescent="0.2">
      <c r="G3871" s="54"/>
      <c r="J3871" s="54"/>
    </row>
    <row r="3872" spans="7:10" x14ac:dyDescent="0.2">
      <c r="G3872" s="54"/>
      <c r="J3872" s="54"/>
    </row>
    <row r="3873" spans="7:10" x14ac:dyDescent="0.2">
      <c r="G3873" s="54"/>
      <c r="J3873" s="54"/>
    </row>
    <row r="3874" spans="7:10" x14ac:dyDescent="0.2">
      <c r="G3874" s="54"/>
      <c r="J3874" s="54"/>
    </row>
    <row r="3875" spans="7:10" x14ac:dyDescent="0.2">
      <c r="G3875" s="54"/>
      <c r="J3875" s="54"/>
    </row>
    <row r="3876" spans="7:10" x14ac:dyDescent="0.2">
      <c r="G3876" s="54"/>
      <c r="J3876" s="54"/>
    </row>
    <row r="3877" spans="7:10" x14ac:dyDescent="0.2">
      <c r="G3877" s="54"/>
      <c r="J3877" s="54"/>
    </row>
    <row r="3878" spans="7:10" x14ac:dyDescent="0.2">
      <c r="G3878" s="54"/>
      <c r="J3878" s="54"/>
    </row>
    <row r="3879" spans="7:10" x14ac:dyDescent="0.2">
      <c r="G3879" s="54"/>
      <c r="J3879" s="54"/>
    </row>
    <row r="3880" spans="7:10" x14ac:dyDescent="0.2">
      <c r="G3880" s="54"/>
      <c r="J3880" s="54"/>
    </row>
    <row r="3881" spans="7:10" x14ac:dyDescent="0.2">
      <c r="G3881" s="54"/>
      <c r="J3881" s="54"/>
    </row>
    <row r="3882" spans="7:10" x14ac:dyDescent="0.2">
      <c r="G3882" s="54"/>
      <c r="J3882" s="54"/>
    </row>
    <row r="3883" spans="7:10" x14ac:dyDescent="0.2">
      <c r="G3883" s="54"/>
      <c r="J3883" s="54"/>
    </row>
    <row r="3884" spans="7:10" x14ac:dyDescent="0.2">
      <c r="G3884" s="54"/>
      <c r="J3884" s="54"/>
    </row>
    <row r="3885" spans="7:10" x14ac:dyDescent="0.2">
      <c r="G3885" s="54"/>
      <c r="J3885" s="54"/>
    </row>
    <row r="3886" spans="7:10" x14ac:dyDescent="0.2">
      <c r="G3886" s="54"/>
      <c r="J3886" s="54"/>
    </row>
    <row r="3887" spans="7:10" x14ac:dyDescent="0.2">
      <c r="G3887" s="54"/>
      <c r="J3887" s="54"/>
    </row>
    <row r="3888" spans="7:10" x14ac:dyDescent="0.2">
      <c r="G3888" s="54"/>
      <c r="J3888" s="54"/>
    </row>
    <row r="3889" spans="7:10" x14ac:dyDescent="0.2">
      <c r="G3889" s="54"/>
      <c r="J3889" s="54"/>
    </row>
    <row r="3890" spans="7:10" x14ac:dyDescent="0.2">
      <c r="G3890" s="54"/>
      <c r="J3890" s="54"/>
    </row>
    <row r="3891" spans="7:10" x14ac:dyDescent="0.2">
      <c r="G3891" s="54"/>
      <c r="J3891" s="54"/>
    </row>
    <row r="3892" spans="7:10" x14ac:dyDescent="0.2">
      <c r="G3892" s="54"/>
      <c r="J3892" s="54"/>
    </row>
    <row r="3893" spans="7:10" x14ac:dyDescent="0.2">
      <c r="G3893" s="54"/>
      <c r="J3893" s="54"/>
    </row>
    <row r="3894" spans="7:10" x14ac:dyDescent="0.2">
      <c r="G3894" s="54"/>
      <c r="J3894" s="54"/>
    </row>
    <row r="3895" spans="7:10" x14ac:dyDescent="0.2">
      <c r="G3895" s="54"/>
      <c r="J3895" s="54"/>
    </row>
    <row r="3896" spans="7:10" x14ac:dyDescent="0.2">
      <c r="G3896" s="54"/>
      <c r="J3896" s="54"/>
    </row>
    <row r="3897" spans="7:10" x14ac:dyDescent="0.2">
      <c r="G3897" s="54"/>
      <c r="J3897" s="54"/>
    </row>
    <row r="3898" spans="7:10" x14ac:dyDescent="0.2">
      <c r="G3898" s="54"/>
      <c r="J3898" s="54"/>
    </row>
    <row r="3899" spans="7:10" x14ac:dyDescent="0.2">
      <c r="G3899" s="54"/>
      <c r="J3899" s="54"/>
    </row>
    <row r="3900" spans="7:10" x14ac:dyDescent="0.2">
      <c r="G3900" s="54"/>
      <c r="J3900" s="54"/>
    </row>
    <row r="3901" spans="7:10" x14ac:dyDescent="0.2">
      <c r="G3901" s="54"/>
      <c r="J3901" s="54"/>
    </row>
    <row r="3902" spans="7:10" x14ac:dyDescent="0.2">
      <c r="G3902" s="54"/>
      <c r="J3902" s="54"/>
    </row>
    <row r="3903" spans="7:10" x14ac:dyDescent="0.2">
      <c r="G3903" s="54"/>
      <c r="J3903" s="54"/>
    </row>
    <row r="3904" spans="7:10" x14ac:dyDescent="0.2">
      <c r="G3904" s="54"/>
      <c r="J3904" s="54"/>
    </row>
    <row r="3905" spans="7:10" x14ac:dyDescent="0.2">
      <c r="G3905" s="54"/>
      <c r="J3905" s="54"/>
    </row>
    <row r="3906" spans="7:10" x14ac:dyDescent="0.2">
      <c r="G3906" s="54"/>
      <c r="J3906" s="54"/>
    </row>
    <row r="3907" spans="7:10" x14ac:dyDescent="0.2">
      <c r="G3907" s="54"/>
      <c r="J3907" s="54"/>
    </row>
    <row r="3908" spans="7:10" x14ac:dyDescent="0.2">
      <c r="G3908" s="54"/>
      <c r="J3908" s="54"/>
    </row>
    <row r="3909" spans="7:10" x14ac:dyDescent="0.2">
      <c r="G3909" s="54"/>
      <c r="J3909" s="54"/>
    </row>
    <row r="3910" spans="7:10" x14ac:dyDescent="0.2">
      <c r="G3910" s="54"/>
      <c r="J3910" s="54"/>
    </row>
    <row r="3911" spans="7:10" x14ac:dyDescent="0.2">
      <c r="G3911" s="54"/>
      <c r="J3911" s="54"/>
    </row>
    <row r="3912" spans="7:10" x14ac:dyDescent="0.2">
      <c r="G3912" s="54"/>
      <c r="J3912" s="54"/>
    </row>
    <row r="3913" spans="7:10" x14ac:dyDescent="0.2">
      <c r="G3913" s="54"/>
      <c r="J3913" s="54"/>
    </row>
    <row r="3914" spans="7:10" x14ac:dyDescent="0.2">
      <c r="G3914" s="54"/>
      <c r="J3914" s="54"/>
    </row>
    <row r="3915" spans="7:10" x14ac:dyDescent="0.2">
      <c r="G3915" s="54"/>
      <c r="J3915" s="54"/>
    </row>
    <row r="3916" spans="7:10" x14ac:dyDescent="0.2">
      <c r="G3916" s="54"/>
      <c r="J3916" s="54"/>
    </row>
    <row r="3917" spans="7:10" x14ac:dyDescent="0.2">
      <c r="G3917" s="54"/>
      <c r="J3917" s="54"/>
    </row>
    <row r="3918" spans="7:10" x14ac:dyDescent="0.2">
      <c r="G3918" s="54"/>
      <c r="J3918" s="54"/>
    </row>
    <row r="3919" spans="7:10" x14ac:dyDescent="0.2">
      <c r="G3919" s="54"/>
      <c r="J3919" s="54"/>
    </row>
    <row r="3920" spans="7:10" x14ac:dyDescent="0.2">
      <c r="G3920" s="54"/>
      <c r="J3920" s="54"/>
    </row>
    <row r="3921" spans="7:10" x14ac:dyDescent="0.2">
      <c r="G3921" s="54"/>
      <c r="J3921" s="54"/>
    </row>
    <row r="3922" spans="7:10" x14ac:dyDescent="0.2">
      <c r="G3922" s="54"/>
      <c r="J3922" s="54"/>
    </row>
    <row r="3923" spans="7:10" x14ac:dyDescent="0.2">
      <c r="G3923" s="54"/>
      <c r="J3923" s="54"/>
    </row>
    <row r="3924" spans="7:10" x14ac:dyDescent="0.2">
      <c r="G3924" s="54"/>
      <c r="J3924" s="54"/>
    </row>
    <row r="3925" spans="7:10" x14ac:dyDescent="0.2">
      <c r="G3925" s="54"/>
      <c r="J3925" s="54"/>
    </row>
    <row r="3926" spans="7:10" x14ac:dyDescent="0.2">
      <c r="G3926" s="54"/>
      <c r="J3926" s="54"/>
    </row>
    <row r="3927" spans="7:10" x14ac:dyDescent="0.2">
      <c r="G3927" s="54"/>
      <c r="J3927" s="54"/>
    </row>
    <row r="3928" spans="7:10" x14ac:dyDescent="0.2">
      <c r="G3928" s="54"/>
      <c r="J3928" s="54"/>
    </row>
    <row r="3929" spans="7:10" x14ac:dyDescent="0.2">
      <c r="G3929" s="54"/>
      <c r="J3929" s="54"/>
    </row>
    <row r="3930" spans="7:10" x14ac:dyDescent="0.2">
      <c r="G3930" s="54"/>
      <c r="J3930" s="54"/>
    </row>
    <row r="3931" spans="7:10" x14ac:dyDescent="0.2">
      <c r="G3931" s="54"/>
      <c r="J3931" s="54"/>
    </row>
    <row r="3932" spans="7:10" x14ac:dyDescent="0.2">
      <c r="G3932" s="54"/>
      <c r="J3932" s="54"/>
    </row>
    <row r="3933" spans="7:10" x14ac:dyDescent="0.2">
      <c r="G3933" s="54"/>
      <c r="J3933" s="54"/>
    </row>
    <row r="3934" spans="7:10" x14ac:dyDescent="0.2">
      <c r="G3934" s="54"/>
      <c r="J3934" s="54"/>
    </row>
    <row r="3935" spans="7:10" x14ac:dyDescent="0.2">
      <c r="G3935" s="54"/>
      <c r="J3935" s="54"/>
    </row>
    <row r="3936" spans="7:10" x14ac:dyDescent="0.2">
      <c r="G3936" s="54"/>
      <c r="J3936" s="54"/>
    </row>
    <row r="3937" spans="7:10" x14ac:dyDescent="0.2">
      <c r="G3937" s="54"/>
      <c r="J3937" s="54"/>
    </row>
    <row r="3938" spans="7:10" x14ac:dyDescent="0.2">
      <c r="G3938" s="54"/>
      <c r="J3938" s="54"/>
    </row>
    <row r="3939" spans="7:10" x14ac:dyDescent="0.2">
      <c r="G3939" s="54"/>
      <c r="J3939" s="54"/>
    </row>
    <row r="3940" spans="7:10" x14ac:dyDescent="0.2">
      <c r="G3940" s="54"/>
      <c r="J3940" s="54"/>
    </row>
    <row r="3941" spans="7:10" x14ac:dyDescent="0.2">
      <c r="G3941" s="54"/>
      <c r="J3941" s="54"/>
    </row>
    <row r="3942" spans="7:10" x14ac:dyDescent="0.2">
      <c r="G3942" s="54"/>
      <c r="J3942" s="54"/>
    </row>
    <row r="3943" spans="7:10" x14ac:dyDescent="0.2">
      <c r="G3943" s="54"/>
      <c r="J3943" s="54"/>
    </row>
    <row r="3944" spans="7:10" x14ac:dyDescent="0.2">
      <c r="G3944" s="54"/>
      <c r="J3944" s="54"/>
    </row>
    <row r="3945" spans="7:10" x14ac:dyDescent="0.2">
      <c r="G3945" s="54"/>
      <c r="J3945" s="54"/>
    </row>
    <row r="3946" spans="7:10" x14ac:dyDescent="0.2">
      <c r="G3946" s="54"/>
      <c r="J3946" s="54"/>
    </row>
    <row r="3947" spans="7:10" x14ac:dyDescent="0.2">
      <c r="G3947" s="54"/>
      <c r="J3947" s="54"/>
    </row>
    <row r="3948" spans="7:10" x14ac:dyDescent="0.2">
      <c r="G3948" s="54"/>
      <c r="J3948" s="54"/>
    </row>
    <row r="3949" spans="7:10" x14ac:dyDescent="0.2">
      <c r="G3949" s="54"/>
      <c r="J3949" s="54"/>
    </row>
    <row r="3950" spans="7:10" x14ac:dyDescent="0.2">
      <c r="G3950" s="54"/>
      <c r="J3950" s="54"/>
    </row>
    <row r="3951" spans="7:10" x14ac:dyDescent="0.2">
      <c r="G3951" s="54"/>
      <c r="J3951" s="54"/>
    </row>
    <row r="3952" spans="7:10" x14ac:dyDescent="0.2">
      <c r="G3952" s="54"/>
      <c r="J3952" s="54"/>
    </row>
    <row r="3953" spans="7:10" x14ac:dyDescent="0.2">
      <c r="G3953" s="54"/>
      <c r="J3953" s="54"/>
    </row>
    <row r="3954" spans="7:10" x14ac:dyDescent="0.2">
      <c r="G3954" s="54"/>
      <c r="J3954" s="54"/>
    </row>
    <row r="3955" spans="7:10" x14ac:dyDescent="0.2">
      <c r="G3955" s="54"/>
      <c r="J3955" s="54"/>
    </row>
    <row r="3956" spans="7:10" x14ac:dyDescent="0.2">
      <c r="G3956" s="54"/>
      <c r="J3956" s="54"/>
    </row>
    <row r="3957" spans="7:10" x14ac:dyDescent="0.2">
      <c r="G3957" s="54"/>
      <c r="J3957" s="54"/>
    </row>
    <row r="3958" spans="7:10" x14ac:dyDescent="0.2">
      <c r="G3958" s="54"/>
      <c r="J3958" s="54"/>
    </row>
    <row r="3959" spans="7:10" x14ac:dyDescent="0.2">
      <c r="G3959" s="54"/>
      <c r="J3959" s="54"/>
    </row>
    <row r="3960" spans="7:10" x14ac:dyDescent="0.2">
      <c r="G3960" s="54"/>
      <c r="J3960" s="54"/>
    </row>
    <row r="3961" spans="7:10" x14ac:dyDescent="0.2">
      <c r="G3961" s="54"/>
      <c r="J3961" s="54"/>
    </row>
    <row r="3962" spans="7:10" x14ac:dyDescent="0.2">
      <c r="G3962" s="54"/>
      <c r="J3962" s="54"/>
    </row>
    <row r="3963" spans="7:10" x14ac:dyDescent="0.2">
      <c r="G3963" s="54"/>
      <c r="J3963" s="54"/>
    </row>
    <row r="3964" spans="7:10" x14ac:dyDescent="0.2">
      <c r="G3964" s="54"/>
      <c r="J3964" s="54"/>
    </row>
    <row r="3965" spans="7:10" x14ac:dyDescent="0.2">
      <c r="G3965" s="54"/>
      <c r="J3965" s="54"/>
    </row>
    <row r="3966" spans="7:10" x14ac:dyDescent="0.2">
      <c r="G3966" s="54"/>
      <c r="J3966" s="54"/>
    </row>
    <row r="3967" spans="7:10" x14ac:dyDescent="0.2">
      <c r="G3967" s="54"/>
      <c r="J3967" s="54"/>
    </row>
    <row r="3968" spans="7:10" x14ac:dyDescent="0.2">
      <c r="G3968" s="54"/>
      <c r="J3968" s="54"/>
    </row>
    <row r="3969" spans="7:10" x14ac:dyDescent="0.2">
      <c r="G3969" s="54"/>
      <c r="J3969" s="54"/>
    </row>
    <row r="3970" spans="7:10" x14ac:dyDescent="0.2">
      <c r="G3970" s="54"/>
      <c r="J3970" s="54"/>
    </row>
    <row r="3971" spans="7:10" x14ac:dyDescent="0.2">
      <c r="G3971" s="54"/>
      <c r="J3971" s="54"/>
    </row>
    <row r="3972" spans="7:10" x14ac:dyDescent="0.2">
      <c r="G3972" s="54"/>
      <c r="J3972" s="54"/>
    </row>
    <row r="3973" spans="7:10" x14ac:dyDescent="0.2">
      <c r="G3973" s="54"/>
      <c r="J3973" s="54"/>
    </row>
    <row r="3974" spans="7:10" x14ac:dyDescent="0.2">
      <c r="G3974" s="54"/>
      <c r="J3974" s="54"/>
    </row>
    <row r="3975" spans="7:10" x14ac:dyDescent="0.2">
      <c r="G3975" s="54"/>
      <c r="J3975" s="54"/>
    </row>
    <row r="3976" spans="7:10" x14ac:dyDescent="0.2">
      <c r="G3976" s="54"/>
      <c r="J3976" s="54"/>
    </row>
    <row r="3977" spans="7:10" x14ac:dyDescent="0.2">
      <c r="G3977" s="54"/>
      <c r="J3977" s="54"/>
    </row>
    <row r="3978" spans="7:10" x14ac:dyDescent="0.2">
      <c r="G3978" s="54"/>
      <c r="J3978" s="54"/>
    </row>
    <row r="3979" spans="7:10" x14ac:dyDescent="0.2">
      <c r="G3979" s="54"/>
      <c r="J3979" s="54"/>
    </row>
    <row r="3980" spans="7:10" x14ac:dyDescent="0.2">
      <c r="G3980" s="54"/>
      <c r="J3980" s="54"/>
    </row>
    <row r="3981" spans="7:10" x14ac:dyDescent="0.2">
      <c r="G3981" s="54"/>
      <c r="J3981" s="54"/>
    </row>
    <row r="3982" spans="7:10" x14ac:dyDescent="0.2">
      <c r="G3982" s="54"/>
      <c r="J3982" s="54"/>
    </row>
    <row r="3983" spans="7:10" x14ac:dyDescent="0.2">
      <c r="G3983" s="54"/>
      <c r="J3983" s="54"/>
    </row>
    <row r="3984" spans="7:10" x14ac:dyDescent="0.2">
      <c r="G3984" s="54"/>
      <c r="J3984" s="54"/>
    </row>
    <row r="3985" spans="7:10" x14ac:dyDescent="0.2">
      <c r="G3985" s="54"/>
      <c r="J3985" s="54"/>
    </row>
    <row r="3986" spans="7:10" x14ac:dyDescent="0.2">
      <c r="G3986" s="54"/>
      <c r="J3986" s="54"/>
    </row>
    <row r="3987" spans="7:10" x14ac:dyDescent="0.2">
      <c r="G3987" s="54"/>
      <c r="J3987" s="54"/>
    </row>
    <row r="3988" spans="7:10" x14ac:dyDescent="0.2">
      <c r="G3988" s="54"/>
      <c r="J3988" s="54"/>
    </row>
    <row r="3989" spans="7:10" x14ac:dyDescent="0.2">
      <c r="G3989" s="54"/>
      <c r="J3989" s="54"/>
    </row>
    <row r="3990" spans="7:10" x14ac:dyDescent="0.2">
      <c r="G3990" s="54"/>
      <c r="J3990" s="54"/>
    </row>
    <row r="3991" spans="7:10" x14ac:dyDescent="0.2">
      <c r="G3991" s="54"/>
      <c r="J3991" s="54"/>
    </row>
    <row r="3992" spans="7:10" x14ac:dyDescent="0.2">
      <c r="G3992" s="54"/>
      <c r="J3992" s="54"/>
    </row>
    <row r="3993" spans="7:10" x14ac:dyDescent="0.2">
      <c r="G3993" s="54"/>
      <c r="J3993" s="54"/>
    </row>
    <row r="3994" spans="7:10" x14ac:dyDescent="0.2">
      <c r="G3994" s="54"/>
      <c r="J3994" s="54"/>
    </row>
    <row r="3995" spans="7:10" x14ac:dyDescent="0.2">
      <c r="G3995" s="54"/>
      <c r="J3995" s="54"/>
    </row>
    <row r="3996" spans="7:10" x14ac:dyDescent="0.2">
      <c r="G3996" s="54"/>
      <c r="J3996" s="54"/>
    </row>
    <row r="3997" spans="7:10" x14ac:dyDescent="0.2">
      <c r="G3997" s="54"/>
      <c r="J3997" s="54"/>
    </row>
    <row r="3998" spans="7:10" x14ac:dyDescent="0.2">
      <c r="G3998" s="54"/>
      <c r="J3998" s="54"/>
    </row>
    <row r="3999" spans="7:10" x14ac:dyDescent="0.2">
      <c r="G3999" s="54"/>
      <c r="J3999" s="54"/>
    </row>
    <row r="4000" spans="7:10" x14ac:dyDescent="0.2">
      <c r="G4000" s="54"/>
      <c r="J4000" s="54"/>
    </row>
    <row r="4001" spans="7:10" x14ac:dyDescent="0.2">
      <c r="G4001" s="54"/>
      <c r="J4001" s="54"/>
    </row>
    <row r="4002" spans="7:10" x14ac:dyDescent="0.2">
      <c r="G4002" s="54"/>
      <c r="J4002" s="54"/>
    </row>
    <row r="4003" spans="7:10" x14ac:dyDescent="0.2">
      <c r="G4003" s="54"/>
      <c r="J4003" s="54"/>
    </row>
    <row r="4004" spans="7:10" x14ac:dyDescent="0.2">
      <c r="G4004" s="54"/>
      <c r="J4004" s="54"/>
    </row>
    <row r="4005" spans="7:10" x14ac:dyDescent="0.2">
      <c r="G4005" s="54"/>
      <c r="J4005" s="54"/>
    </row>
    <row r="4006" spans="7:10" x14ac:dyDescent="0.2">
      <c r="G4006" s="54"/>
      <c r="J4006" s="54"/>
    </row>
    <row r="4007" spans="7:10" x14ac:dyDescent="0.2">
      <c r="G4007" s="54"/>
      <c r="J4007" s="54"/>
    </row>
    <row r="4008" spans="7:10" x14ac:dyDescent="0.2">
      <c r="G4008" s="54"/>
      <c r="J4008" s="54"/>
    </row>
    <row r="4009" spans="7:10" x14ac:dyDescent="0.2">
      <c r="G4009" s="54"/>
      <c r="J4009" s="54"/>
    </row>
    <row r="4010" spans="7:10" x14ac:dyDescent="0.2">
      <c r="G4010" s="54"/>
      <c r="J4010" s="54"/>
    </row>
    <row r="4011" spans="7:10" x14ac:dyDescent="0.2">
      <c r="G4011" s="54"/>
      <c r="J4011" s="54"/>
    </row>
    <row r="4012" spans="7:10" x14ac:dyDescent="0.2">
      <c r="G4012" s="54"/>
      <c r="J4012" s="54"/>
    </row>
    <row r="4013" spans="7:10" x14ac:dyDescent="0.2">
      <c r="G4013" s="54"/>
      <c r="J4013" s="54"/>
    </row>
    <row r="4014" spans="7:10" x14ac:dyDescent="0.2">
      <c r="G4014" s="54"/>
      <c r="J4014" s="54"/>
    </row>
    <row r="4015" spans="7:10" x14ac:dyDescent="0.2">
      <c r="G4015" s="54"/>
      <c r="J4015" s="54"/>
    </row>
    <row r="4016" spans="7:10" x14ac:dyDescent="0.2">
      <c r="G4016" s="54"/>
      <c r="J4016" s="54"/>
    </row>
    <row r="4017" spans="7:10" x14ac:dyDescent="0.2">
      <c r="G4017" s="54"/>
      <c r="J4017" s="54"/>
    </row>
    <row r="4018" spans="7:10" x14ac:dyDescent="0.2">
      <c r="G4018" s="54"/>
      <c r="J4018" s="54"/>
    </row>
    <row r="4019" spans="7:10" x14ac:dyDescent="0.2">
      <c r="G4019" s="54"/>
      <c r="J4019" s="54"/>
    </row>
    <row r="4020" spans="7:10" x14ac:dyDescent="0.2">
      <c r="G4020" s="54"/>
      <c r="J4020" s="54"/>
    </row>
    <row r="4021" spans="7:10" x14ac:dyDescent="0.2">
      <c r="G4021" s="54"/>
      <c r="J4021" s="54"/>
    </row>
    <row r="4022" spans="7:10" x14ac:dyDescent="0.2">
      <c r="G4022" s="54"/>
      <c r="J4022" s="54"/>
    </row>
    <row r="4023" spans="7:10" x14ac:dyDescent="0.2">
      <c r="G4023" s="54"/>
      <c r="J4023" s="54"/>
    </row>
    <row r="4024" spans="7:10" x14ac:dyDescent="0.2">
      <c r="G4024" s="54"/>
      <c r="J4024" s="54"/>
    </row>
    <row r="4025" spans="7:10" x14ac:dyDescent="0.2">
      <c r="G4025" s="54"/>
      <c r="J4025" s="54"/>
    </row>
    <row r="4026" spans="7:10" x14ac:dyDescent="0.2">
      <c r="G4026" s="54"/>
      <c r="J4026" s="54"/>
    </row>
    <row r="4027" spans="7:10" x14ac:dyDescent="0.2">
      <c r="G4027" s="54"/>
      <c r="J4027" s="54"/>
    </row>
    <row r="4028" spans="7:10" x14ac:dyDescent="0.2">
      <c r="G4028" s="54"/>
      <c r="J4028" s="54"/>
    </row>
    <row r="4029" spans="7:10" x14ac:dyDescent="0.2">
      <c r="G4029" s="54"/>
      <c r="J4029" s="54"/>
    </row>
    <row r="4030" spans="7:10" x14ac:dyDescent="0.2">
      <c r="G4030" s="54"/>
      <c r="J4030" s="54"/>
    </row>
    <row r="4031" spans="7:10" x14ac:dyDescent="0.2">
      <c r="G4031" s="54"/>
      <c r="J4031" s="54"/>
    </row>
    <row r="4032" spans="7:10" x14ac:dyDescent="0.2">
      <c r="G4032" s="54"/>
      <c r="J4032" s="54"/>
    </row>
    <row r="4033" spans="7:10" x14ac:dyDescent="0.2">
      <c r="G4033" s="54"/>
      <c r="J4033" s="54"/>
    </row>
    <row r="4034" spans="7:10" x14ac:dyDescent="0.2">
      <c r="G4034" s="54"/>
      <c r="J4034" s="54"/>
    </row>
    <row r="4035" spans="7:10" x14ac:dyDescent="0.2">
      <c r="G4035" s="54"/>
      <c r="J4035" s="54"/>
    </row>
    <row r="4036" spans="7:10" x14ac:dyDescent="0.2">
      <c r="G4036" s="54"/>
      <c r="J4036" s="54"/>
    </row>
    <row r="4037" spans="7:10" x14ac:dyDescent="0.2">
      <c r="G4037" s="54"/>
      <c r="J4037" s="54"/>
    </row>
    <row r="4038" spans="7:10" x14ac:dyDescent="0.2">
      <c r="G4038" s="54"/>
      <c r="J4038" s="54"/>
    </row>
    <row r="4039" spans="7:10" x14ac:dyDescent="0.2">
      <c r="G4039" s="54"/>
      <c r="J4039" s="54"/>
    </row>
    <row r="4040" spans="7:10" x14ac:dyDescent="0.2">
      <c r="G4040" s="54"/>
      <c r="J4040" s="54"/>
    </row>
    <row r="4041" spans="7:10" x14ac:dyDescent="0.2">
      <c r="G4041" s="54"/>
      <c r="J4041" s="54"/>
    </row>
    <row r="4042" spans="7:10" x14ac:dyDescent="0.2">
      <c r="G4042" s="54"/>
      <c r="J4042" s="54"/>
    </row>
    <row r="4043" spans="7:10" x14ac:dyDescent="0.2">
      <c r="G4043" s="54"/>
      <c r="J4043" s="54"/>
    </row>
    <row r="4044" spans="7:10" x14ac:dyDescent="0.2">
      <c r="G4044" s="54"/>
      <c r="J4044" s="54"/>
    </row>
    <row r="4045" spans="7:10" x14ac:dyDescent="0.2">
      <c r="G4045" s="54"/>
      <c r="J4045" s="54"/>
    </row>
    <row r="4046" spans="7:10" x14ac:dyDescent="0.2">
      <c r="G4046" s="54"/>
      <c r="J4046" s="54"/>
    </row>
    <row r="4047" spans="7:10" x14ac:dyDescent="0.2">
      <c r="G4047" s="54"/>
      <c r="J4047" s="54"/>
    </row>
    <row r="4048" spans="7:10" x14ac:dyDescent="0.2">
      <c r="G4048" s="54"/>
      <c r="J4048" s="54"/>
    </row>
    <row r="4049" spans="7:10" x14ac:dyDescent="0.2">
      <c r="G4049" s="54"/>
      <c r="J4049" s="54"/>
    </row>
    <row r="4050" spans="7:10" x14ac:dyDescent="0.2">
      <c r="G4050" s="54"/>
      <c r="J4050" s="54"/>
    </row>
    <row r="4051" spans="7:10" x14ac:dyDescent="0.2">
      <c r="G4051" s="54"/>
      <c r="J4051" s="54"/>
    </row>
    <row r="4052" spans="7:10" x14ac:dyDescent="0.2">
      <c r="G4052" s="54"/>
      <c r="J4052" s="54"/>
    </row>
    <row r="4053" spans="7:10" x14ac:dyDescent="0.2">
      <c r="G4053" s="54"/>
      <c r="J4053" s="54"/>
    </row>
    <row r="4054" spans="7:10" x14ac:dyDescent="0.2">
      <c r="G4054" s="54"/>
      <c r="J4054" s="54"/>
    </row>
    <row r="4055" spans="7:10" x14ac:dyDescent="0.2">
      <c r="G4055" s="54"/>
      <c r="J4055" s="54"/>
    </row>
    <row r="4056" spans="7:10" x14ac:dyDescent="0.2">
      <c r="G4056" s="54"/>
      <c r="J4056" s="54"/>
    </row>
    <row r="4057" spans="7:10" x14ac:dyDescent="0.2">
      <c r="G4057" s="54"/>
      <c r="J4057" s="54"/>
    </row>
    <row r="4058" spans="7:10" x14ac:dyDescent="0.2">
      <c r="G4058" s="54"/>
      <c r="J4058" s="54"/>
    </row>
    <row r="4059" spans="7:10" x14ac:dyDescent="0.2">
      <c r="G4059" s="54"/>
      <c r="J4059" s="54"/>
    </row>
    <row r="4060" spans="7:10" x14ac:dyDescent="0.2">
      <c r="G4060" s="54"/>
      <c r="J4060" s="54"/>
    </row>
    <row r="4061" spans="7:10" x14ac:dyDescent="0.2">
      <c r="G4061" s="54"/>
      <c r="J4061" s="54"/>
    </row>
    <row r="4062" spans="7:10" x14ac:dyDescent="0.2">
      <c r="G4062" s="54"/>
      <c r="J4062" s="54"/>
    </row>
    <row r="4063" spans="7:10" x14ac:dyDescent="0.2">
      <c r="G4063" s="54"/>
      <c r="J4063" s="54"/>
    </row>
    <row r="4064" spans="7:10" x14ac:dyDescent="0.2">
      <c r="G4064" s="54"/>
      <c r="J4064" s="54"/>
    </row>
    <row r="4065" spans="7:10" x14ac:dyDescent="0.2">
      <c r="G4065" s="54"/>
      <c r="J4065" s="54"/>
    </row>
    <row r="4066" spans="7:10" x14ac:dyDescent="0.2">
      <c r="G4066" s="54"/>
      <c r="J4066" s="54"/>
    </row>
    <row r="4067" spans="7:10" x14ac:dyDescent="0.2">
      <c r="G4067" s="54"/>
      <c r="J4067" s="54"/>
    </row>
    <row r="4068" spans="7:10" x14ac:dyDescent="0.2">
      <c r="G4068" s="54"/>
      <c r="J4068" s="54"/>
    </row>
    <row r="4069" spans="7:10" x14ac:dyDescent="0.2">
      <c r="G4069" s="54"/>
      <c r="J4069" s="54"/>
    </row>
    <row r="4070" spans="7:10" x14ac:dyDescent="0.2">
      <c r="G4070" s="54"/>
      <c r="J4070" s="54"/>
    </row>
    <row r="4071" spans="7:10" x14ac:dyDescent="0.2">
      <c r="G4071" s="54"/>
      <c r="J4071" s="54"/>
    </row>
    <row r="4072" spans="7:10" x14ac:dyDescent="0.2">
      <c r="G4072" s="54"/>
      <c r="J4072" s="54"/>
    </row>
    <row r="4073" spans="7:10" x14ac:dyDescent="0.2">
      <c r="G4073" s="54"/>
      <c r="J4073" s="54"/>
    </row>
    <row r="4074" spans="7:10" x14ac:dyDescent="0.2">
      <c r="G4074" s="54"/>
      <c r="J4074" s="54"/>
    </row>
    <row r="4075" spans="7:10" x14ac:dyDescent="0.2">
      <c r="G4075" s="54"/>
      <c r="J4075" s="54"/>
    </row>
    <row r="4076" spans="7:10" x14ac:dyDescent="0.2">
      <c r="G4076" s="54"/>
      <c r="J4076" s="54"/>
    </row>
    <row r="4077" spans="7:10" x14ac:dyDescent="0.2">
      <c r="G4077" s="54"/>
      <c r="J4077" s="54"/>
    </row>
    <row r="4078" spans="7:10" x14ac:dyDescent="0.2">
      <c r="G4078" s="54"/>
      <c r="J4078" s="54"/>
    </row>
    <row r="4079" spans="7:10" x14ac:dyDescent="0.2">
      <c r="G4079" s="54"/>
      <c r="J4079" s="54"/>
    </row>
    <row r="4080" spans="7:10" x14ac:dyDescent="0.2">
      <c r="G4080" s="54"/>
      <c r="J4080" s="54"/>
    </row>
    <row r="4081" spans="7:10" x14ac:dyDescent="0.2">
      <c r="G4081" s="54"/>
      <c r="J4081" s="54"/>
    </row>
    <row r="4082" spans="7:10" x14ac:dyDescent="0.2">
      <c r="G4082" s="54"/>
      <c r="J4082" s="54"/>
    </row>
    <row r="4083" spans="7:10" x14ac:dyDescent="0.2">
      <c r="G4083" s="54"/>
      <c r="J4083" s="54"/>
    </row>
    <row r="4084" spans="7:10" x14ac:dyDescent="0.2">
      <c r="G4084" s="54"/>
      <c r="J4084" s="54"/>
    </row>
    <row r="4085" spans="7:10" x14ac:dyDescent="0.2">
      <c r="G4085" s="54"/>
      <c r="J4085" s="54"/>
    </row>
    <row r="4086" spans="7:10" x14ac:dyDescent="0.2">
      <c r="G4086" s="54"/>
      <c r="J4086" s="54"/>
    </row>
    <row r="4087" spans="7:10" x14ac:dyDescent="0.2">
      <c r="G4087" s="54"/>
      <c r="J4087" s="54"/>
    </row>
    <row r="4088" spans="7:10" x14ac:dyDescent="0.2">
      <c r="G4088" s="54"/>
      <c r="J4088" s="54"/>
    </row>
    <row r="4089" spans="7:10" x14ac:dyDescent="0.2">
      <c r="G4089" s="54"/>
      <c r="J4089" s="54"/>
    </row>
    <row r="4090" spans="7:10" x14ac:dyDescent="0.2">
      <c r="G4090" s="54"/>
      <c r="J4090" s="54"/>
    </row>
    <row r="4091" spans="7:10" x14ac:dyDescent="0.2">
      <c r="G4091" s="54"/>
      <c r="J4091" s="54"/>
    </row>
    <row r="4092" spans="7:10" x14ac:dyDescent="0.2">
      <c r="G4092" s="54"/>
      <c r="J4092" s="54"/>
    </row>
    <row r="4093" spans="7:10" x14ac:dyDescent="0.2">
      <c r="G4093" s="54"/>
      <c r="J4093" s="54"/>
    </row>
    <row r="4094" spans="7:10" x14ac:dyDescent="0.2">
      <c r="G4094" s="54"/>
      <c r="J4094" s="54"/>
    </row>
    <row r="4095" spans="7:10" x14ac:dyDescent="0.2">
      <c r="G4095" s="54"/>
      <c r="J4095" s="54"/>
    </row>
    <row r="4096" spans="7:10" x14ac:dyDescent="0.2">
      <c r="G4096" s="54"/>
      <c r="J4096" s="54"/>
    </row>
    <row r="4097" spans="7:10" x14ac:dyDescent="0.2">
      <c r="G4097" s="54"/>
      <c r="J4097" s="54"/>
    </row>
    <row r="4098" spans="7:10" x14ac:dyDescent="0.2">
      <c r="G4098" s="54"/>
      <c r="J4098" s="54"/>
    </row>
    <row r="4099" spans="7:10" x14ac:dyDescent="0.2">
      <c r="G4099" s="54"/>
      <c r="J4099" s="54"/>
    </row>
    <row r="4100" spans="7:10" x14ac:dyDescent="0.2">
      <c r="G4100" s="54"/>
      <c r="J4100" s="54"/>
    </row>
    <row r="4101" spans="7:10" x14ac:dyDescent="0.2">
      <c r="G4101" s="54"/>
      <c r="J4101" s="54"/>
    </row>
    <row r="4102" spans="7:10" x14ac:dyDescent="0.2">
      <c r="G4102" s="54"/>
      <c r="J4102" s="54"/>
    </row>
    <row r="4103" spans="7:10" x14ac:dyDescent="0.2">
      <c r="G4103" s="54"/>
      <c r="J4103" s="54"/>
    </row>
    <row r="4104" spans="7:10" x14ac:dyDescent="0.2">
      <c r="G4104" s="54"/>
      <c r="J4104" s="54"/>
    </row>
    <row r="4105" spans="7:10" x14ac:dyDescent="0.2">
      <c r="G4105" s="54"/>
      <c r="J4105" s="54"/>
    </row>
    <row r="4106" spans="7:10" x14ac:dyDescent="0.2">
      <c r="G4106" s="54"/>
      <c r="J4106" s="54"/>
    </row>
    <row r="4107" spans="7:10" x14ac:dyDescent="0.2">
      <c r="G4107" s="54"/>
      <c r="J4107" s="54"/>
    </row>
    <row r="4108" spans="7:10" x14ac:dyDescent="0.2">
      <c r="G4108" s="54"/>
      <c r="J4108" s="54"/>
    </row>
    <row r="4109" spans="7:10" x14ac:dyDescent="0.2">
      <c r="G4109" s="54"/>
      <c r="J4109" s="54"/>
    </row>
    <row r="4110" spans="7:10" x14ac:dyDescent="0.2">
      <c r="G4110" s="54"/>
      <c r="J4110" s="54"/>
    </row>
    <row r="4111" spans="7:10" x14ac:dyDescent="0.2">
      <c r="G4111" s="54"/>
      <c r="J4111" s="54"/>
    </row>
    <row r="4112" spans="7:10" x14ac:dyDescent="0.2">
      <c r="G4112" s="54"/>
      <c r="J4112" s="54"/>
    </row>
    <row r="4113" spans="7:10" x14ac:dyDescent="0.2">
      <c r="G4113" s="54"/>
      <c r="J4113" s="54"/>
    </row>
    <row r="4114" spans="7:10" x14ac:dyDescent="0.2">
      <c r="G4114" s="54"/>
      <c r="J4114" s="54"/>
    </row>
    <row r="4115" spans="7:10" x14ac:dyDescent="0.2">
      <c r="G4115" s="54"/>
      <c r="J4115" s="54"/>
    </row>
    <row r="4116" spans="7:10" x14ac:dyDescent="0.2">
      <c r="G4116" s="54"/>
      <c r="J4116" s="54"/>
    </row>
    <row r="4117" spans="7:10" x14ac:dyDescent="0.2">
      <c r="G4117" s="54"/>
      <c r="J4117" s="54"/>
    </row>
    <row r="4118" spans="7:10" x14ac:dyDescent="0.2">
      <c r="G4118" s="54"/>
      <c r="J4118" s="54"/>
    </row>
    <row r="4119" spans="7:10" x14ac:dyDescent="0.2">
      <c r="G4119" s="54"/>
      <c r="J4119" s="54"/>
    </row>
    <row r="4120" spans="7:10" x14ac:dyDescent="0.2">
      <c r="G4120" s="54"/>
      <c r="J4120" s="54"/>
    </row>
    <row r="4121" spans="7:10" x14ac:dyDescent="0.2">
      <c r="G4121" s="54"/>
      <c r="J4121" s="54"/>
    </row>
    <row r="4122" spans="7:10" x14ac:dyDescent="0.2">
      <c r="G4122" s="54"/>
      <c r="J4122" s="54"/>
    </row>
    <row r="4123" spans="7:10" x14ac:dyDescent="0.2">
      <c r="G4123" s="54"/>
      <c r="J4123" s="54"/>
    </row>
    <row r="4124" spans="7:10" x14ac:dyDescent="0.2">
      <c r="G4124" s="54"/>
      <c r="J4124" s="54"/>
    </row>
    <row r="4125" spans="7:10" x14ac:dyDescent="0.2">
      <c r="G4125" s="54"/>
      <c r="J4125" s="54"/>
    </row>
    <row r="4126" spans="7:10" x14ac:dyDescent="0.2">
      <c r="G4126" s="54"/>
      <c r="J4126" s="54"/>
    </row>
    <row r="4127" spans="7:10" x14ac:dyDescent="0.2">
      <c r="G4127" s="54"/>
      <c r="J4127" s="54"/>
    </row>
    <row r="4128" spans="7:10" x14ac:dyDescent="0.2">
      <c r="G4128" s="54"/>
      <c r="J4128" s="54"/>
    </row>
    <row r="4129" spans="7:10" x14ac:dyDescent="0.2">
      <c r="G4129" s="54"/>
      <c r="J4129" s="54"/>
    </row>
    <row r="4130" spans="7:10" x14ac:dyDescent="0.2">
      <c r="G4130" s="54"/>
      <c r="J4130" s="54"/>
    </row>
    <row r="4131" spans="7:10" x14ac:dyDescent="0.2">
      <c r="G4131" s="54"/>
      <c r="J4131" s="54"/>
    </row>
    <row r="4132" spans="7:10" x14ac:dyDescent="0.2">
      <c r="G4132" s="54"/>
      <c r="J4132" s="54"/>
    </row>
    <row r="4133" spans="7:10" x14ac:dyDescent="0.2">
      <c r="G4133" s="54"/>
      <c r="J4133" s="54"/>
    </row>
    <row r="4134" spans="7:10" x14ac:dyDescent="0.2">
      <c r="G4134" s="54"/>
      <c r="J4134" s="54"/>
    </row>
    <row r="4135" spans="7:10" x14ac:dyDescent="0.2">
      <c r="G4135" s="54"/>
      <c r="J4135" s="54"/>
    </row>
    <row r="4136" spans="7:10" x14ac:dyDescent="0.2">
      <c r="G4136" s="54"/>
      <c r="J4136" s="54"/>
    </row>
    <row r="4137" spans="7:10" x14ac:dyDescent="0.2">
      <c r="G4137" s="54"/>
      <c r="J4137" s="54"/>
    </row>
    <row r="4138" spans="7:10" x14ac:dyDescent="0.2">
      <c r="G4138" s="54"/>
      <c r="J4138" s="54"/>
    </row>
    <row r="4139" spans="7:10" x14ac:dyDescent="0.2">
      <c r="G4139" s="54"/>
      <c r="J4139" s="54"/>
    </row>
    <row r="4140" spans="7:10" x14ac:dyDescent="0.2">
      <c r="G4140" s="54"/>
      <c r="J4140" s="54"/>
    </row>
    <row r="4141" spans="7:10" x14ac:dyDescent="0.2">
      <c r="G4141" s="54"/>
      <c r="J4141" s="54"/>
    </row>
    <row r="4142" spans="7:10" x14ac:dyDescent="0.2">
      <c r="G4142" s="54"/>
      <c r="J4142" s="54"/>
    </row>
    <row r="4143" spans="7:10" x14ac:dyDescent="0.2">
      <c r="G4143" s="54"/>
      <c r="J4143" s="54"/>
    </row>
    <row r="4144" spans="7:10" x14ac:dyDescent="0.2">
      <c r="G4144" s="54"/>
      <c r="J4144" s="54"/>
    </row>
    <row r="4145" spans="7:10" x14ac:dyDescent="0.2">
      <c r="G4145" s="54"/>
      <c r="J4145" s="54"/>
    </row>
    <row r="4146" spans="7:10" x14ac:dyDescent="0.2">
      <c r="G4146" s="54"/>
      <c r="J4146" s="54"/>
    </row>
    <row r="4147" spans="7:10" x14ac:dyDescent="0.2">
      <c r="G4147" s="54"/>
      <c r="J4147" s="54"/>
    </row>
    <row r="4148" spans="7:10" x14ac:dyDescent="0.2">
      <c r="G4148" s="54"/>
      <c r="J4148" s="54"/>
    </row>
    <row r="4149" spans="7:10" x14ac:dyDescent="0.2">
      <c r="G4149" s="54"/>
      <c r="J4149" s="54"/>
    </row>
    <row r="4150" spans="7:10" x14ac:dyDescent="0.2">
      <c r="G4150" s="54"/>
      <c r="J4150" s="54"/>
    </row>
    <row r="4151" spans="7:10" x14ac:dyDescent="0.2">
      <c r="G4151" s="54"/>
      <c r="J4151" s="54"/>
    </row>
    <row r="4152" spans="7:10" x14ac:dyDescent="0.2">
      <c r="G4152" s="54"/>
      <c r="J4152" s="54"/>
    </row>
    <row r="4153" spans="7:10" x14ac:dyDescent="0.2">
      <c r="G4153" s="54"/>
      <c r="J4153" s="54"/>
    </row>
    <row r="4154" spans="7:10" x14ac:dyDescent="0.2">
      <c r="G4154" s="54"/>
      <c r="J4154" s="54"/>
    </row>
    <row r="4155" spans="7:10" x14ac:dyDescent="0.2">
      <c r="G4155" s="54"/>
      <c r="J4155" s="54"/>
    </row>
    <row r="4156" spans="7:10" x14ac:dyDescent="0.2">
      <c r="G4156" s="54"/>
      <c r="J4156" s="54"/>
    </row>
    <row r="4157" spans="7:10" x14ac:dyDescent="0.2">
      <c r="G4157" s="54"/>
      <c r="J4157" s="54"/>
    </row>
    <row r="4158" spans="7:10" x14ac:dyDescent="0.2">
      <c r="G4158" s="54"/>
      <c r="J4158" s="54"/>
    </row>
    <row r="4159" spans="7:10" x14ac:dyDescent="0.2">
      <c r="G4159" s="54"/>
      <c r="J4159" s="54"/>
    </row>
    <row r="4160" spans="7:10" x14ac:dyDescent="0.2">
      <c r="G4160" s="54"/>
      <c r="J4160" s="54"/>
    </row>
    <row r="4161" spans="7:10" x14ac:dyDescent="0.2">
      <c r="G4161" s="54"/>
      <c r="J4161" s="54"/>
    </row>
    <row r="4162" spans="7:10" x14ac:dyDescent="0.2">
      <c r="G4162" s="54"/>
      <c r="J4162" s="54"/>
    </row>
    <row r="4163" spans="7:10" x14ac:dyDescent="0.2">
      <c r="G4163" s="54"/>
      <c r="J4163" s="54"/>
    </row>
    <row r="4164" spans="7:10" x14ac:dyDescent="0.2">
      <c r="G4164" s="54"/>
      <c r="J4164" s="54"/>
    </row>
    <row r="4165" spans="7:10" x14ac:dyDescent="0.2">
      <c r="G4165" s="54"/>
      <c r="J4165" s="54"/>
    </row>
    <row r="4166" spans="7:10" x14ac:dyDescent="0.2">
      <c r="G4166" s="54"/>
      <c r="J4166" s="54"/>
    </row>
    <row r="4167" spans="7:10" x14ac:dyDescent="0.2">
      <c r="G4167" s="54"/>
      <c r="J4167" s="54"/>
    </row>
    <row r="4168" spans="7:10" x14ac:dyDescent="0.2">
      <c r="G4168" s="54"/>
      <c r="J4168" s="54"/>
    </row>
    <row r="4169" spans="7:10" x14ac:dyDescent="0.2">
      <c r="G4169" s="54"/>
      <c r="J4169" s="54"/>
    </row>
    <row r="4170" spans="7:10" x14ac:dyDescent="0.2">
      <c r="G4170" s="54"/>
      <c r="J4170" s="54"/>
    </row>
    <row r="4171" spans="7:10" x14ac:dyDescent="0.2">
      <c r="G4171" s="54"/>
      <c r="J4171" s="54"/>
    </row>
    <row r="4172" spans="7:10" x14ac:dyDescent="0.2">
      <c r="G4172" s="54"/>
      <c r="J4172" s="54"/>
    </row>
    <row r="4173" spans="7:10" x14ac:dyDescent="0.2">
      <c r="G4173" s="54"/>
      <c r="J4173" s="54"/>
    </row>
    <row r="4174" spans="7:10" x14ac:dyDescent="0.2">
      <c r="G4174" s="54"/>
      <c r="J4174" s="54"/>
    </row>
    <row r="4175" spans="7:10" x14ac:dyDescent="0.2">
      <c r="G4175" s="54"/>
      <c r="J4175" s="54"/>
    </row>
    <row r="4176" spans="7:10" x14ac:dyDescent="0.2">
      <c r="G4176" s="54"/>
      <c r="J4176" s="54"/>
    </row>
    <row r="4177" spans="7:10" x14ac:dyDescent="0.2">
      <c r="G4177" s="54"/>
      <c r="J4177" s="54"/>
    </row>
    <row r="4178" spans="7:10" x14ac:dyDescent="0.2">
      <c r="G4178" s="54"/>
      <c r="J4178" s="54"/>
    </row>
    <row r="4179" spans="7:10" x14ac:dyDescent="0.2">
      <c r="G4179" s="54"/>
      <c r="J4179" s="54"/>
    </row>
    <row r="4180" spans="7:10" x14ac:dyDescent="0.2">
      <c r="G4180" s="54"/>
      <c r="J4180" s="54"/>
    </row>
    <row r="4181" spans="7:10" x14ac:dyDescent="0.2">
      <c r="G4181" s="54"/>
      <c r="J4181" s="54"/>
    </row>
    <row r="4182" spans="7:10" x14ac:dyDescent="0.2">
      <c r="G4182" s="54"/>
      <c r="J4182" s="54"/>
    </row>
    <row r="4183" spans="7:10" x14ac:dyDescent="0.2">
      <c r="G4183" s="54"/>
      <c r="J4183" s="54"/>
    </row>
    <row r="4184" spans="7:10" x14ac:dyDescent="0.2">
      <c r="G4184" s="54"/>
      <c r="J4184" s="54"/>
    </row>
    <row r="4185" spans="7:10" x14ac:dyDescent="0.2">
      <c r="G4185" s="54"/>
      <c r="J4185" s="54"/>
    </row>
    <row r="4186" spans="7:10" x14ac:dyDescent="0.2">
      <c r="G4186" s="54"/>
      <c r="J4186" s="54"/>
    </row>
    <row r="4187" spans="7:10" x14ac:dyDescent="0.2">
      <c r="G4187" s="54"/>
      <c r="J4187" s="54"/>
    </row>
    <row r="4188" spans="7:10" x14ac:dyDescent="0.2">
      <c r="G4188" s="54"/>
      <c r="J4188" s="54"/>
    </row>
    <row r="4189" spans="7:10" x14ac:dyDescent="0.2">
      <c r="G4189" s="54"/>
      <c r="J4189" s="54"/>
    </row>
    <row r="4190" spans="7:10" x14ac:dyDescent="0.2">
      <c r="G4190" s="54"/>
      <c r="J4190" s="54"/>
    </row>
    <row r="4191" spans="7:10" x14ac:dyDescent="0.2">
      <c r="G4191" s="54"/>
      <c r="J4191" s="54"/>
    </row>
    <row r="4192" spans="7:10" x14ac:dyDescent="0.2">
      <c r="G4192" s="54"/>
      <c r="J4192" s="54"/>
    </row>
    <row r="4193" spans="7:10" x14ac:dyDescent="0.2">
      <c r="G4193" s="54"/>
      <c r="J4193" s="54"/>
    </row>
    <row r="4194" spans="7:10" x14ac:dyDescent="0.2">
      <c r="G4194" s="54"/>
      <c r="J4194" s="54"/>
    </row>
    <row r="4195" spans="7:10" x14ac:dyDescent="0.2">
      <c r="G4195" s="54"/>
      <c r="J4195" s="54"/>
    </row>
    <row r="4196" spans="7:10" x14ac:dyDescent="0.2">
      <c r="G4196" s="54"/>
      <c r="J4196" s="54"/>
    </row>
    <row r="4197" spans="7:10" x14ac:dyDescent="0.2">
      <c r="G4197" s="54"/>
      <c r="J4197" s="54"/>
    </row>
    <row r="4198" spans="7:10" x14ac:dyDescent="0.2">
      <c r="G4198" s="54"/>
      <c r="J4198" s="54"/>
    </row>
    <row r="4199" spans="7:10" x14ac:dyDescent="0.2">
      <c r="G4199" s="54"/>
      <c r="J4199" s="54"/>
    </row>
    <row r="4200" spans="7:10" x14ac:dyDescent="0.2">
      <c r="G4200" s="54"/>
      <c r="J4200" s="54"/>
    </row>
    <row r="4201" spans="7:10" x14ac:dyDescent="0.2">
      <c r="G4201" s="54"/>
      <c r="J4201" s="54"/>
    </row>
    <row r="4202" spans="7:10" x14ac:dyDescent="0.2">
      <c r="G4202" s="54"/>
      <c r="J4202" s="54"/>
    </row>
    <row r="4203" spans="7:10" x14ac:dyDescent="0.2">
      <c r="G4203" s="54"/>
      <c r="J4203" s="54"/>
    </row>
    <row r="4204" spans="7:10" x14ac:dyDescent="0.2">
      <c r="G4204" s="54"/>
      <c r="J4204" s="54"/>
    </row>
    <row r="4205" spans="7:10" x14ac:dyDescent="0.2">
      <c r="G4205" s="54"/>
      <c r="J4205" s="54"/>
    </row>
    <row r="4206" spans="7:10" x14ac:dyDescent="0.2">
      <c r="G4206" s="54"/>
      <c r="J4206" s="54"/>
    </row>
    <row r="4207" spans="7:10" x14ac:dyDescent="0.2">
      <c r="G4207" s="54"/>
      <c r="J4207" s="54"/>
    </row>
    <row r="4208" spans="7:10" x14ac:dyDescent="0.2">
      <c r="G4208" s="54"/>
      <c r="J4208" s="54"/>
    </row>
    <row r="4209" spans="7:10" x14ac:dyDescent="0.2">
      <c r="G4209" s="54"/>
      <c r="J4209" s="54"/>
    </row>
    <row r="4210" spans="7:10" x14ac:dyDescent="0.2">
      <c r="G4210" s="54"/>
      <c r="J4210" s="54"/>
    </row>
    <row r="4211" spans="7:10" x14ac:dyDescent="0.2">
      <c r="G4211" s="54"/>
      <c r="J4211" s="54"/>
    </row>
    <row r="4212" spans="7:10" x14ac:dyDescent="0.2">
      <c r="G4212" s="54"/>
      <c r="J4212" s="54"/>
    </row>
    <row r="4213" spans="7:10" x14ac:dyDescent="0.2">
      <c r="G4213" s="54"/>
      <c r="J4213" s="54"/>
    </row>
    <row r="4214" spans="7:10" x14ac:dyDescent="0.2">
      <c r="G4214" s="54"/>
      <c r="J4214" s="54"/>
    </row>
    <row r="4215" spans="7:10" x14ac:dyDescent="0.2">
      <c r="G4215" s="54"/>
      <c r="J4215" s="54"/>
    </row>
    <row r="4216" spans="7:10" x14ac:dyDescent="0.2">
      <c r="G4216" s="54"/>
      <c r="J4216" s="54"/>
    </row>
    <row r="4217" spans="7:10" x14ac:dyDescent="0.2">
      <c r="G4217" s="54"/>
      <c r="J4217" s="54"/>
    </row>
    <row r="4218" spans="7:10" x14ac:dyDescent="0.2">
      <c r="G4218" s="54"/>
      <c r="J4218" s="54"/>
    </row>
    <row r="4219" spans="7:10" x14ac:dyDescent="0.2">
      <c r="G4219" s="54"/>
      <c r="J4219" s="54"/>
    </row>
    <row r="4220" spans="7:10" x14ac:dyDescent="0.2">
      <c r="G4220" s="54"/>
      <c r="J4220" s="54"/>
    </row>
    <row r="4221" spans="7:10" x14ac:dyDescent="0.2">
      <c r="G4221" s="54"/>
      <c r="J4221" s="54"/>
    </row>
    <row r="4222" spans="7:10" x14ac:dyDescent="0.2">
      <c r="G4222" s="54"/>
      <c r="J4222" s="54"/>
    </row>
    <row r="4223" spans="7:10" x14ac:dyDescent="0.2">
      <c r="G4223" s="54"/>
      <c r="J4223" s="54"/>
    </row>
    <row r="4224" spans="7:10" x14ac:dyDescent="0.2">
      <c r="G4224" s="54"/>
      <c r="J4224" s="54"/>
    </row>
    <row r="4225" spans="7:10" x14ac:dyDescent="0.2">
      <c r="G4225" s="54"/>
      <c r="J4225" s="54"/>
    </row>
    <row r="4226" spans="7:10" x14ac:dyDescent="0.2">
      <c r="G4226" s="54"/>
      <c r="J4226" s="54"/>
    </row>
    <row r="4227" spans="7:10" x14ac:dyDescent="0.2">
      <c r="G4227" s="54"/>
      <c r="J4227" s="54"/>
    </row>
    <row r="4228" spans="7:10" x14ac:dyDescent="0.2">
      <c r="G4228" s="54"/>
      <c r="J4228" s="54"/>
    </row>
    <row r="4229" spans="7:10" x14ac:dyDescent="0.2">
      <c r="G4229" s="54"/>
      <c r="J4229" s="54"/>
    </row>
    <row r="4230" spans="7:10" x14ac:dyDescent="0.2">
      <c r="G4230" s="54"/>
      <c r="J4230" s="54"/>
    </row>
    <row r="4231" spans="7:10" x14ac:dyDescent="0.2">
      <c r="G4231" s="54"/>
      <c r="J4231" s="54"/>
    </row>
    <row r="4232" spans="7:10" x14ac:dyDescent="0.2">
      <c r="G4232" s="54"/>
      <c r="J4232" s="54"/>
    </row>
    <row r="4233" spans="7:10" x14ac:dyDescent="0.2">
      <c r="G4233" s="54"/>
      <c r="J4233" s="54"/>
    </row>
    <row r="4234" spans="7:10" x14ac:dyDescent="0.2">
      <c r="G4234" s="54"/>
      <c r="J4234" s="54"/>
    </row>
    <row r="4235" spans="7:10" x14ac:dyDescent="0.2">
      <c r="G4235" s="54"/>
      <c r="J4235" s="54"/>
    </row>
    <row r="4236" spans="7:10" x14ac:dyDescent="0.2">
      <c r="G4236" s="54"/>
      <c r="J4236" s="54"/>
    </row>
    <row r="4237" spans="7:10" x14ac:dyDescent="0.2">
      <c r="G4237" s="54"/>
      <c r="J4237" s="54"/>
    </row>
    <row r="4238" spans="7:10" x14ac:dyDescent="0.2">
      <c r="G4238" s="54"/>
      <c r="J4238" s="54"/>
    </row>
    <row r="4239" spans="7:10" x14ac:dyDescent="0.2">
      <c r="G4239" s="54"/>
      <c r="J4239" s="54"/>
    </row>
    <row r="4240" spans="7:10" x14ac:dyDescent="0.2">
      <c r="G4240" s="54"/>
      <c r="J4240" s="54"/>
    </row>
    <row r="4241" spans="7:10" x14ac:dyDescent="0.2">
      <c r="G4241" s="54"/>
      <c r="J4241" s="54"/>
    </row>
    <row r="4242" spans="7:10" x14ac:dyDescent="0.2">
      <c r="G4242" s="54"/>
      <c r="J4242" s="54"/>
    </row>
    <row r="4243" spans="7:10" x14ac:dyDescent="0.2">
      <c r="G4243" s="54"/>
      <c r="J4243" s="54"/>
    </row>
    <row r="4244" spans="7:10" x14ac:dyDescent="0.2">
      <c r="G4244" s="54"/>
      <c r="J4244" s="54"/>
    </row>
    <row r="4245" spans="7:10" x14ac:dyDescent="0.2">
      <c r="G4245" s="54"/>
      <c r="J4245" s="54"/>
    </row>
    <row r="4246" spans="7:10" x14ac:dyDescent="0.2">
      <c r="G4246" s="54"/>
      <c r="J4246" s="54"/>
    </row>
    <row r="4247" spans="7:10" x14ac:dyDescent="0.2">
      <c r="G4247" s="54"/>
      <c r="J4247" s="54"/>
    </row>
    <row r="4248" spans="7:10" x14ac:dyDescent="0.2">
      <c r="G4248" s="54"/>
      <c r="J4248" s="54"/>
    </row>
    <row r="4249" spans="7:10" x14ac:dyDescent="0.2">
      <c r="G4249" s="54"/>
      <c r="J4249" s="54"/>
    </row>
    <row r="4250" spans="7:10" x14ac:dyDescent="0.2">
      <c r="G4250" s="54"/>
      <c r="J4250" s="54"/>
    </row>
    <row r="4251" spans="7:10" x14ac:dyDescent="0.2">
      <c r="G4251" s="54"/>
      <c r="J4251" s="54"/>
    </row>
    <row r="4252" spans="7:10" x14ac:dyDescent="0.2">
      <c r="G4252" s="54"/>
      <c r="J4252" s="54"/>
    </row>
    <row r="4253" spans="7:10" x14ac:dyDescent="0.2">
      <c r="G4253" s="54"/>
      <c r="J4253" s="54"/>
    </row>
    <row r="4254" spans="7:10" x14ac:dyDescent="0.2">
      <c r="G4254" s="54"/>
      <c r="J4254" s="54"/>
    </row>
    <row r="4255" spans="7:10" x14ac:dyDescent="0.2">
      <c r="G4255" s="54"/>
      <c r="J4255" s="54"/>
    </row>
    <row r="4256" spans="7:10" x14ac:dyDescent="0.2">
      <c r="G4256" s="54"/>
      <c r="J4256" s="54"/>
    </row>
    <row r="4257" spans="7:10" x14ac:dyDescent="0.2">
      <c r="G4257" s="54"/>
      <c r="J4257" s="54"/>
    </row>
    <row r="4258" spans="7:10" x14ac:dyDescent="0.2">
      <c r="G4258" s="54"/>
      <c r="J4258" s="54"/>
    </row>
    <row r="4259" spans="7:10" x14ac:dyDescent="0.2">
      <c r="G4259" s="54"/>
      <c r="J4259" s="54"/>
    </row>
    <row r="4260" spans="7:10" x14ac:dyDescent="0.2">
      <c r="G4260" s="54"/>
      <c r="J4260" s="54"/>
    </row>
    <row r="4261" spans="7:10" x14ac:dyDescent="0.2">
      <c r="G4261" s="54"/>
      <c r="J4261" s="54"/>
    </row>
    <row r="4262" spans="7:10" x14ac:dyDescent="0.2">
      <c r="G4262" s="54"/>
      <c r="J4262" s="54"/>
    </row>
    <row r="4263" spans="7:10" x14ac:dyDescent="0.2">
      <c r="G4263" s="54"/>
      <c r="J4263" s="54"/>
    </row>
    <row r="4264" spans="7:10" x14ac:dyDescent="0.2">
      <c r="G4264" s="54"/>
      <c r="J4264" s="54"/>
    </row>
    <row r="4265" spans="7:10" x14ac:dyDescent="0.2">
      <c r="G4265" s="54"/>
      <c r="J4265" s="54"/>
    </row>
    <row r="4266" spans="7:10" x14ac:dyDescent="0.2">
      <c r="G4266" s="54"/>
      <c r="J4266" s="54"/>
    </row>
    <row r="4267" spans="7:10" x14ac:dyDescent="0.2">
      <c r="G4267" s="54"/>
      <c r="J4267" s="54"/>
    </row>
    <row r="4268" spans="7:10" x14ac:dyDescent="0.2">
      <c r="G4268" s="54"/>
      <c r="J4268" s="54"/>
    </row>
    <row r="4269" spans="7:10" x14ac:dyDescent="0.2">
      <c r="G4269" s="54"/>
      <c r="J4269" s="54"/>
    </row>
    <row r="4270" spans="7:10" x14ac:dyDescent="0.2">
      <c r="G4270" s="54"/>
      <c r="J4270" s="54"/>
    </row>
    <row r="4271" spans="7:10" x14ac:dyDescent="0.2">
      <c r="G4271" s="54"/>
      <c r="J4271" s="54"/>
    </row>
    <row r="4272" spans="7:10" x14ac:dyDescent="0.2">
      <c r="G4272" s="54"/>
      <c r="J4272" s="54"/>
    </row>
    <row r="4273" spans="7:10" x14ac:dyDescent="0.2">
      <c r="G4273" s="54"/>
      <c r="J4273" s="54"/>
    </row>
    <row r="4274" spans="7:10" x14ac:dyDescent="0.2">
      <c r="G4274" s="54"/>
      <c r="J4274" s="54"/>
    </row>
    <row r="4275" spans="7:10" x14ac:dyDescent="0.2">
      <c r="G4275" s="54"/>
      <c r="J4275" s="54"/>
    </row>
    <row r="4276" spans="7:10" x14ac:dyDescent="0.2">
      <c r="G4276" s="54"/>
      <c r="J4276" s="54"/>
    </row>
    <row r="4277" spans="7:10" x14ac:dyDescent="0.2">
      <c r="G4277" s="54"/>
      <c r="J4277" s="54"/>
    </row>
    <row r="4278" spans="7:10" x14ac:dyDescent="0.2">
      <c r="G4278" s="54"/>
      <c r="J4278" s="54"/>
    </row>
    <row r="4279" spans="7:10" x14ac:dyDescent="0.2">
      <c r="G4279" s="54"/>
      <c r="J4279" s="54"/>
    </row>
    <row r="4280" spans="7:10" x14ac:dyDescent="0.2">
      <c r="G4280" s="54"/>
      <c r="J4280" s="54"/>
    </row>
    <row r="4281" spans="7:10" x14ac:dyDescent="0.2">
      <c r="G4281" s="54"/>
      <c r="J4281" s="54"/>
    </row>
    <row r="4282" spans="7:10" x14ac:dyDescent="0.2">
      <c r="G4282" s="54"/>
      <c r="J4282" s="54"/>
    </row>
    <row r="4283" spans="7:10" x14ac:dyDescent="0.2">
      <c r="G4283" s="54"/>
      <c r="J4283" s="54"/>
    </row>
    <row r="4284" spans="7:10" x14ac:dyDescent="0.2">
      <c r="G4284" s="54"/>
      <c r="J4284" s="54"/>
    </row>
    <row r="4285" spans="7:10" x14ac:dyDescent="0.2">
      <c r="G4285" s="54"/>
      <c r="J4285" s="54"/>
    </row>
    <row r="4286" spans="7:10" x14ac:dyDescent="0.2">
      <c r="G4286" s="54"/>
      <c r="J4286" s="54"/>
    </row>
    <row r="4287" spans="7:10" x14ac:dyDescent="0.2">
      <c r="G4287" s="54"/>
      <c r="J4287" s="54"/>
    </row>
    <row r="4288" spans="7:10" x14ac:dyDescent="0.2">
      <c r="G4288" s="54"/>
      <c r="J4288" s="54"/>
    </row>
    <row r="4289" spans="7:10" x14ac:dyDescent="0.2">
      <c r="G4289" s="54"/>
      <c r="J4289" s="54"/>
    </row>
    <row r="4290" spans="7:10" x14ac:dyDescent="0.2">
      <c r="G4290" s="54"/>
      <c r="J4290" s="54"/>
    </row>
    <row r="4291" spans="7:10" x14ac:dyDescent="0.2">
      <c r="G4291" s="54"/>
      <c r="J4291" s="54"/>
    </row>
    <row r="4292" spans="7:10" x14ac:dyDescent="0.2">
      <c r="G4292" s="54"/>
      <c r="J4292" s="54"/>
    </row>
    <row r="4293" spans="7:10" x14ac:dyDescent="0.2">
      <c r="G4293" s="54"/>
      <c r="J4293" s="54"/>
    </row>
    <row r="4294" spans="7:10" x14ac:dyDescent="0.2">
      <c r="G4294" s="54"/>
      <c r="J4294" s="54"/>
    </row>
    <row r="4295" spans="7:10" x14ac:dyDescent="0.2">
      <c r="G4295" s="54"/>
      <c r="J4295" s="54"/>
    </row>
    <row r="4296" spans="7:10" x14ac:dyDescent="0.2">
      <c r="G4296" s="54"/>
      <c r="J4296" s="54"/>
    </row>
    <row r="4297" spans="7:10" x14ac:dyDescent="0.2">
      <c r="G4297" s="54"/>
      <c r="J4297" s="54"/>
    </row>
    <row r="4298" spans="7:10" x14ac:dyDescent="0.2">
      <c r="G4298" s="54"/>
      <c r="J4298" s="54"/>
    </row>
    <row r="4299" spans="7:10" x14ac:dyDescent="0.2">
      <c r="G4299" s="54"/>
      <c r="J4299" s="54"/>
    </row>
    <row r="4300" spans="7:10" x14ac:dyDescent="0.2">
      <c r="G4300" s="54"/>
      <c r="J4300" s="54"/>
    </row>
    <row r="4301" spans="7:10" x14ac:dyDescent="0.2">
      <c r="G4301" s="54"/>
      <c r="J4301" s="54"/>
    </row>
    <row r="4302" spans="7:10" x14ac:dyDescent="0.2">
      <c r="G4302" s="54"/>
      <c r="J4302" s="54"/>
    </row>
    <row r="4303" spans="7:10" x14ac:dyDescent="0.2">
      <c r="G4303" s="54"/>
      <c r="J4303" s="54"/>
    </row>
    <row r="4304" spans="7:10" x14ac:dyDescent="0.2">
      <c r="G4304" s="54"/>
      <c r="J4304" s="54"/>
    </row>
    <row r="4305" spans="7:10" x14ac:dyDescent="0.2">
      <c r="G4305" s="54"/>
      <c r="J4305" s="54"/>
    </row>
    <row r="4306" spans="7:10" x14ac:dyDescent="0.2">
      <c r="G4306" s="54"/>
      <c r="J4306" s="54"/>
    </row>
    <row r="4307" spans="7:10" x14ac:dyDescent="0.2">
      <c r="G4307" s="54"/>
      <c r="J4307" s="54"/>
    </row>
    <row r="4308" spans="7:10" x14ac:dyDescent="0.2">
      <c r="G4308" s="54"/>
      <c r="J4308" s="54"/>
    </row>
    <row r="4309" spans="7:10" x14ac:dyDescent="0.2">
      <c r="G4309" s="54"/>
      <c r="J4309" s="54"/>
    </row>
    <row r="4310" spans="7:10" x14ac:dyDescent="0.2">
      <c r="G4310" s="54"/>
      <c r="J4310" s="54"/>
    </row>
    <row r="4311" spans="7:10" x14ac:dyDescent="0.2">
      <c r="G4311" s="54"/>
      <c r="J4311" s="54"/>
    </row>
    <row r="4312" spans="7:10" x14ac:dyDescent="0.2">
      <c r="G4312" s="54"/>
      <c r="J4312" s="54"/>
    </row>
    <row r="4313" spans="7:10" x14ac:dyDescent="0.2">
      <c r="G4313" s="54"/>
      <c r="J4313" s="54"/>
    </row>
    <row r="4314" spans="7:10" x14ac:dyDescent="0.2">
      <c r="G4314" s="54"/>
      <c r="J4314" s="54"/>
    </row>
    <row r="4315" spans="7:10" x14ac:dyDescent="0.2">
      <c r="G4315" s="54"/>
      <c r="J4315" s="54"/>
    </row>
    <row r="4316" spans="7:10" x14ac:dyDescent="0.2">
      <c r="G4316" s="54"/>
      <c r="J4316" s="54"/>
    </row>
    <row r="4317" spans="7:10" x14ac:dyDescent="0.2">
      <c r="G4317" s="54"/>
      <c r="J4317" s="54"/>
    </row>
    <row r="4318" spans="7:10" x14ac:dyDescent="0.2">
      <c r="G4318" s="54"/>
      <c r="J4318" s="54"/>
    </row>
    <row r="4319" spans="7:10" x14ac:dyDescent="0.2">
      <c r="G4319" s="54"/>
      <c r="J4319" s="54"/>
    </row>
    <row r="4320" spans="7:10" x14ac:dyDescent="0.2">
      <c r="G4320" s="54"/>
      <c r="J4320" s="54"/>
    </row>
    <row r="4321" spans="7:10" x14ac:dyDescent="0.2">
      <c r="G4321" s="54"/>
      <c r="J4321" s="54"/>
    </row>
    <row r="4322" spans="7:10" x14ac:dyDescent="0.2">
      <c r="G4322" s="54"/>
      <c r="J4322" s="54"/>
    </row>
    <row r="4323" spans="7:10" x14ac:dyDescent="0.2">
      <c r="G4323" s="54"/>
      <c r="J4323" s="54"/>
    </row>
    <row r="4324" spans="7:10" x14ac:dyDescent="0.2">
      <c r="G4324" s="54"/>
      <c r="J4324" s="54"/>
    </row>
    <row r="4325" spans="7:10" x14ac:dyDescent="0.2">
      <c r="G4325" s="54"/>
      <c r="J4325" s="54"/>
    </row>
    <row r="4326" spans="7:10" x14ac:dyDescent="0.2">
      <c r="G4326" s="54"/>
      <c r="J4326" s="54"/>
    </row>
    <row r="4327" spans="7:10" x14ac:dyDescent="0.2">
      <c r="G4327" s="54"/>
      <c r="J4327" s="54"/>
    </row>
    <row r="4328" spans="7:10" x14ac:dyDescent="0.2">
      <c r="G4328" s="54"/>
      <c r="J4328" s="54"/>
    </row>
    <row r="4329" spans="7:10" x14ac:dyDescent="0.2">
      <c r="G4329" s="54"/>
      <c r="J4329" s="54"/>
    </row>
    <row r="4330" spans="7:10" x14ac:dyDescent="0.2">
      <c r="G4330" s="54"/>
      <c r="J4330" s="54"/>
    </row>
    <row r="4331" spans="7:10" x14ac:dyDescent="0.2">
      <c r="G4331" s="54"/>
      <c r="J4331" s="54"/>
    </row>
    <row r="4332" spans="7:10" x14ac:dyDescent="0.2">
      <c r="G4332" s="54"/>
      <c r="J4332" s="54"/>
    </row>
    <row r="4333" spans="7:10" x14ac:dyDescent="0.2">
      <c r="G4333" s="54"/>
      <c r="J4333" s="54"/>
    </row>
    <row r="4334" spans="7:10" x14ac:dyDescent="0.2">
      <c r="G4334" s="54"/>
      <c r="J4334" s="54"/>
    </row>
    <row r="4335" spans="7:10" x14ac:dyDescent="0.2">
      <c r="G4335" s="54"/>
      <c r="J4335" s="54"/>
    </row>
    <row r="4336" spans="7:10" x14ac:dyDescent="0.2">
      <c r="G4336" s="54"/>
      <c r="J4336" s="54"/>
    </row>
    <row r="4337" spans="7:10" x14ac:dyDescent="0.2">
      <c r="G4337" s="54"/>
      <c r="J4337" s="54"/>
    </row>
    <row r="4338" spans="7:10" x14ac:dyDescent="0.2">
      <c r="G4338" s="54"/>
      <c r="J4338" s="54"/>
    </row>
    <row r="4339" spans="7:10" x14ac:dyDescent="0.2">
      <c r="G4339" s="54"/>
      <c r="J4339" s="54"/>
    </row>
    <row r="4340" spans="7:10" x14ac:dyDescent="0.2">
      <c r="G4340" s="54"/>
      <c r="J4340" s="54"/>
    </row>
    <row r="4341" spans="7:10" x14ac:dyDescent="0.2">
      <c r="G4341" s="54"/>
      <c r="J4341" s="54"/>
    </row>
    <row r="4342" spans="7:10" x14ac:dyDescent="0.2">
      <c r="G4342" s="54"/>
      <c r="J4342" s="54"/>
    </row>
    <row r="4343" spans="7:10" x14ac:dyDescent="0.2">
      <c r="G4343" s="54"/>
      <c r="J4343" s="54"/>
    </row>
    <row r="4344" spans="7:10" x14ac:dyDescent="0.2">
      <c r="G4344" s="54"/>
      <c r="J4344" s="54"/>
    </row>
    <row r="4345" spans="7:10" x14ac:dyDescent="0.2">
      <c r="G4345" s="54"/>
      <c r="J4345" s="54"/>
    </row>
    <row r="4346" spans="7:10" x14ac:dyDescent="0.2">
      <c r="G4346" s="54"/>
      <c r="J4346" s="54"/>
    </row>
    <row r="4347" spans="7:10" x14ac:dyDescent="0.2">
      <c r="G4347" s="54"/>
      <c r="J4347" s="54"/>
    </row>
    <row r="4348" spans="7:10" x14ac:dyDescent="0.2">
      <c r="G4348" s="54"/>
      <c r="J4348" s="54"/>
    </row>
    <row r="4349" spans="7:10" x14ac:dyDescent="0.2">
      <c r="G4349" s="54"/>
      <c r="J4349" s="54"/>
    </row>
    <row r="4350" spans="7:10" x14ac:dyDescent="0.2">
      <c r="G4350" s="54"/>
      <c r="J4350" s="54"/>
    </row>
    <row r="4351" spans="7:10" x14ac:dyDescent="0.2">
      <c r="G4351" s="54"/>
      <c r="J4351" s="54"/>
    </row>
    <row r="4352" spans="7:10" x14ac:dyDescent="0.2">
      <c r="G4352" s="54"/>
      <c r="J4352" s="54"/>
    </row>
    <row r="4353" spans="7:10" x14ac:dyDescent="0.2">
      <c r="G4353" s="54"/>
      <c r="J4353" s="54"/>
    </row>
    <row r="4354" spans="7:10" x14ac:dyDescent="0.2">
      <c r="G4354" s="54"/>
      <c r="J4354" s="54"/>
    </row>
    <row r="4355" spans="7:10" x14ac:dyDescent="0.2">
      <c r="G4355" s="54"/>
      <c r="J4355" s="54"/>
    </row>
    <row r="4356" spans="7:10" x14ac:dyDescent="0.2">
      <c r="G4356" s="54"/>
      <c r="J4356" s="54"/>
    </row>
    <row r="4357" spans="7:10" x14ac:dyDescent="0.2">
      <c r="G4357" s="54"/>
      <c r="J4357" s="54"/>
    </row>
    <row r="4358" spans="7:10" x14ac:dyDescent="0.2">
      <c r="G4358" s="54"/>
      <c r="J4358" s="54"/>
    </row>
    <row r="4359" spans="7:10" x14ac:dyDescent="0.2">
      <c r="G4359" s="54"/>
      <c r="J4359" s="54"/>
    </row>
    <row r="4360" spans="7:10" x14ac:dyDescent="0.2">
      <c r="G4360" s="54"/>
      <c r="J4360" s="54"/>
    </row>
    <row r="4361" spans="7:10" x14ac:dyDescent="0.2">
      <c r="G4361" s="54"/>
      <c r="J4361" s="54"/>
    </row>
    <row r="4362" spans="7:10" x14ac:dyDescent="0.2">
      <c r="G4362" s="54"/>
      <c r="J4362" s="54"/>
    </row>
    <row r="4363" spans="7:10" x14ac:dyDescent="0.2">
      <c r="G4363" s="54"/>
      <c r="J4363" s="54"/>
    </row>
    <row r="4364" spans="7:10" x14ac:dyDescent="0.2">
      <c r="G4364" s="54"/>
      <c r="J4364" s="54"/>
    </row>
    <row r="4365" spans="7:10" x14ac:dyDescent="0.2">
      <c r="G4365" s="54"/>
      <c r="J4365" s="54"/>
    </row>
    <row r="4366" spans="7:10" x14ac:dyDescent="0.2">
      <c r="G4366" s="54"/>
      <c r="J4366" s="54"/>
    </row>
    <row r="4367" spans="7:10" x14ac:dyDescent="0.2">
      <c r="G4367" s="54"/>
      <c r="J4367" s="54"/>
    </row>
    <row r="4368" spans="7:10" x14ac:dyDescent="0.2">
      <c r="G4368" s="54"/>
      <c r="J4368" s="54"/>
    </row>
    <row r="4369" spans="7:10" x14ac:dyDescent="0.2">
      <c r="G4369" s="54"/>
      <c r="J4369" s="54"/>
    </row>
    <row r="4370" spans="7:10" x14ac:dyDescent="0.2">
      <c r="G4370" s="54"/>
      <c r="J4370" s="54"/>
    </row>
    <row r="4371" spans="7:10" x14ac:dyDescent="0.2">
      <c r="G4371" s="54"/>
      <c r="J4371" s="54"/>
    </row>
    <row r="4372" spans="7:10" x14ac:dyDescent="0.2">
      <c r="G4372" s="54"/>
      <c r="J4372" s="54"/>
    </row>
    <row r="4373" spans="7:10" x14ac:dyDescent="0.2">
      <c r="G4373" s="54"/>
      <c r="J4373" s="54"/>
    </row>
    <row r="4374" spans="7:10" x14ac:dyDescent="0.2">
      <c r="G4374" s="54"/>
      <c r="J4374" s="54"/>
    </row>
    <row r="4375" spans="7:10" x14ac:dyDescent="0.2">
      <c r="G4375" s="54"/>
      <c r="J4375" s="54"/>
    </row>
    <row r="4376" spans="7:10" x14ac:dyDescent="0.2">
      <c r="G4376" s="54"/>
      <c r="J4376" s="54"/>
    </row>
    <row r="4377" spans="7:10" x14ac:dyDescent="0.2">
      <c r="G4377" s="54"/>
      <c r="J4377" s="54"/>
    </row>
    <row r="4378" spans="7:10" x14ac:dyDescent="0.2">
      <c r="G4378" s="54"/>
      <c r="J4378" s="54"/>
    </row>
    <row r="4379" spans="7:10" x14ac:dyDescent="0.2">
      <c r="G4379" s="54"/>
      <c r="J4379" s="54"/>
    </row>
    <row r="4380" spans="7:10" x14ac:dyDescent="0.2">
      <c r="G4380" s="54"/>
      <c r="J4380" s="54"/>
    </row>
    <row r="4381" spans="7:10" x14ac:dyDescent="0.2">
      <c r="G4381" s="54"/>
      <c r="J4381" s="54"/>
    </row>
    <row r="4382" spans="7:10" x14ac:dyDescent="0.2">
      <c r="G4382" s="54"/>
      <c r="J4382" s="54"/>
    </row>
    <row r="4383" spans="7:10" x14ac:dyDescent="0.2">
      <c r="G4383" s="54"/>
      <c r="J4383" s="54"/>
    </row>
    <row r="4384" spans="7:10" x14ac:dyDescent="0.2">
      <c r="G4384" s="54"/>
      <c r="J4384" s="54"/>
    </row>
    <row r="4385" spans="7:10" x14ac:dyDescent="0.2">
      <c r="G4385" s="54"/>
      <c r="J4385" s="54"/>
    </row>
    <row r="4386" spans="7:10" x14ac:dyDescent="0.2">
      <c r="G4386" s="54"/>
      <c r="J4386" s="54"/>
    </row>
    <row r="4387" spans="7:10" x14ac:dyDescent="0.2">
      <c r="G4387" s="54"/>
      <c r="J4387" s="54"/>
    </row>
    <row r="4388" spans="7:10" x14ac:dyDescent="0.2">
      <c r="G4388" s="54"/>
      <c r="J4388" s="54"/>
    </row>
    <row r="4389" spans="7:10" x14ac:dyDescent="0.2">
      <c r="G4389" s="54"/>
      <c r="J4389" s="54"/>
    </row>
    <row r="4390" spans="7:10" x14ac:dyDescent="0.2">
      <c r="G4390" s="54"/>
      <c r="J4390" s="54"/>
    </row>
    <row r="4391" spans="7:10" x14ac:dyDescent="0.2">
      <c r="G4391" s="54"/>
      <c r="J4391" s="54"/>
    </row>
    <row r="4392" spans="7:10" x14ac:dyDescent="0.2">
      <c r="G4392" s="54"/>
      <c r="J4392" s="54"/>
    </row>
    <row r="4393" spans="7:10" x14ac:dyDescent="0.2">
      <c r="G4393" s="54"/>
      <c r="J4393" s="54"/>
    </row>
    <row r="4394" spans="7:10" x14ac:dyDescent="0.2">
      <c r="G4394" s="54"/>
      <c r="J4394" s="54"/>
    </row>
    <row r="4395" spans="7:10" x14ac:dyDescent="0.2">
      <c r="G4395" s="54"/>
      <c r="J4395" s="54"/>
    </row>
    <row r="4396" spans="7:10" x14ac:dyDescent="0.2">
      <c r="G4396" s="54"/>
      <c r="J4396" s="54"/>
    </row>
    <row r="4397" spans="7:10" x14ac:dyDescent="0.2">
      <c r="G4397" s="54"/>
      <c r="J4397" s="54"/>
    </row>
    <row r="4398" spans="7:10" x14ac:dyDescent="0.2">
      <c r="G4398" s="54"/>
      <c r="J4398" s="54"/>
    </row>
    <row r="4399" spans="7:10" x14ac:dyDescent="0.2">
      <c r="G4399" s="54"/>
      <c r="J4399" s="54"/>
    </row>
    <row r="4400" spans="7:10" x14ac:dyDescent="0.2">
      <c r="G4400" s="54"/>
      <c r="J4400" s="54"/>
    </row>
    <row r="4401" spans="7:10" x14ac:dyDescent="0.2">
      <c r="G4401" s="54"/>
      <c r="J4401" s="54"/>
    </row>
    <row r="4402" spans="7:10" x14ac:dyDescent="0.2">
      <c r="G4402" s="54"/>
      <c r="J4402" s="54"/>
    </row>
    <row r="4403" spans="7:10" x14ac:dyDescent="0.2">
      <c r="G4403" s="54"/>
      <c r="J4403" s="54"/>
    </row>
    <row r="4404" spans="7:10" x14ac:dyDescent="0.2">
      <c r="G4404" s="54"/>
      <c r="J4404" s="54"/>
    </row>
    <row r="4405" spans="7:10" x14ac:dyDescent="0.2">
      <c r="G4405" s="54"/>
      <c r="J4405" s="54"/>
    </row>
    <row r="4406" spans="7:10" x14ac:dyDescent="0.2">
      <c r="G4406" s="54"/>
      <c r="J4406" s="54"/>
    </row>
    <row r="4407" spans="7:10" x14ac:dyDescent="0.2">
      <c r="G4407" s="54"/>
      <c r="J4407" s="54"/>
    </row>
    <row r="4408" spans="7:10" x14ac:dyDescent="0.2">
      <c r="G4408" s="54"/>
      <c r="J4408" s="54"/>
    </row>
    <row r="4409" spans="7:10" x14ac:dyDescent="0.2">
      <c r="G4409" s="54"/>
      <c r="J4409" s="54"/>
    </row>
    <row r="4410" spans="7:10" x14ac:dyDescent="0.2">
      <c r="G4410" s="54"/>
      <c r="J4410" s="54"/>
    </row>
    <row r="4411" spans="7:10" x14ac:dyDescent="0.2">
      <c r="G4411" s="54"/>
      <c r="J4411" s="54"/>
    </row>
    <row r="4412" spans="7:10" x14ac:dyDescent="0.2">
      <c r="G4412" s="54"/>
      <c r="J4412" s="54"/>
    </row>
    <row r="4413" spans="7:10" x14ac:dyDescent="0.2">
      <c r="G4413" s="54"/>
      <c r="J4413" s="54"/>
    </row>
    <row r="4414" spans="7:10" x14ac:dyDescent="0.2">
      <c r="G4414" s="54"/>
      <c r="J4414" s="54"/>
    </row>
    <row r="4415" spans="7:10" x14ac:dyDescent="0.2">
      <c r="G4415" s="54"/>
      <c r="J4415" s="54"/>
    </row>
    <row r="4416" spans="7:10" x14ac:dyDescent="0.2">
      <c r="G4416" s="54"/>
      <c r="J4416" s="54"/>
    </row>
    <row r="4417" spans="7:10" x14ac:dyDescent="0.2">
      <c r="G4417" s="54"/>
      <c r="J4417" s="54"/>
    </row>
    <row r="4418" spans="7:10" x14ac:dyDescent="0.2">
      <c r="G4418" s="54"/>
      <c r="J4418" s="54"/>
    </row>
    <row r="4419" spans="7:10" x14ac:dyDescent="0.2">
      <c r="G4419" s="54"/>
      <c r="J4419" s="54"/>
    </row>
    <row r="4420" spans="7:10" x14ac:dyDescent="0.2">
      <c r="G4420" s="54"/>
      <c r="J4420" s="54"/>
    </row>
    <row r="4421" spans="7:10" x14ac:dyDescent="0.2">
      <c r="G4421" s="54"/>
      <c r="J4421" s="54"/>
    </row>
    <row r="4422" spans="7:10" x14ac:dyDescent="0.2">
      <c r="G4422" s="54"/>
      <c r="J4422" s="54"/>
    </row>
    <row r="4423" spans="7:10" x14ac:dyDescent="0.2">
      <c r="G4423" s="54"/>
      <c r="J4423" s="54"/>
    </row>
    <row r="4424" spans="7:10" x14ac:dyDescent="0.2">
      <c r="G4424" s="54"/>
      <c r="J4424" s="54"/>
    </row>
    <row r="4425" spans="7:10" x14ac:dyDescent="0.2">
      <c r="G4425" s="54"/>
      <c r="J4425" s="54"/>
    </row>
    <row r="4426" spans="7:10" x14ac:dyDescent="0.2">
      <c r="G4426" s="54"/>
      <c r="J4426" s="54"/>
    </row>
    <row r="4427" spans="7:10" x14ac:dyDescent="0.2">
      <c r="G4427" s="54"/>
      <c r="J4427" s="54"/>
    </row>
    <row r="4428" spans="7:10" x14ac:dyDescent="0.2">
      <c r="G4428" s="54"/>
      <c r="J4428" s="54"/>
    </row>
    <row r="4429" spans="7:10" x14ac:dyDescent="0.2">
      <c r="G4429" s="54"/>
      <c r="J4429" s="54"/>
    </row>
    <row r="4430" spans="7:10" x14ac:dyDescent="0.2">
      <c r="G4430" s="54"/>
      <c r="J4430" s="54"/>
    </row>
    <row r="4431" spans="7:10" x14ac:dyDescent="0.2">
      <c r="G4431" s="54"/>
      <c r="J4431" s="54"/>
    </row>
    <row r="4432" spans="7:10" x14ac:dyDescent="0.2">
      <c r="G4432" s="54"/>
      <c r="J4432" s="54"/>
    </row>
    <row r="4433" spans="7:10" x14ac:dyDescent="0.2">
      <c r="G4433" s="54"/>
      <c r="J4433" s="54"/>
    </row>
    <row r="4434" spans="7:10" x14ac:dyDescent="0.2">
      <c r="G4434" s="54"/>
      <c r="J4434" s="54"/>
    </row>
    <row r="4435" spans="7:10" x14ac:dyDescent="0.2">
      <c r="G4435" s="54"/>
      <c r="J4435" s="54"/>
    </row>
    <row r="4436" spans="7:10" x14ac:dyDescent="0.2">
      <c r="G4436" s="54"/>
      <c r="J4436" s="54"/>
    </row>
    <row r="4437" spans="7:10" x14ac:dyDescent="0.2">
      <c r="G4437" s="54"/>
      <c r="J4437" s="54"/>
    </row>
    <row r="4438" spans="7:10" x14ac:dyDescent="0.2">
      <c r="G4438" s="54"/>
      <c r="J4438" s="54"/>
    </row>
    <row r="4439" spans="7:10" x14ac:dyDescent="0.2">
      <c r="G4439" s="54"/>
      <c r="J4439" s="54"/>
    </row>
    <row r="4440" spans="7:10" x14ac:dyDescent="0.2">
      <c r="G4440" s="54"/>
      <c r="J4440" s="54"/>
    </row>
    <row r="4441" spans="7:10" x14ac:dyDescent="0.2">
      <c r="G4441" s="54"/>
      <c r="J4441" s="54"/>
    </row>
    <row r="4442" spans="7:10" x14ac:dyDescent="0.2">
      <c r="G4442" s="54"/>
      <c r="J4442" s="54"/>
    </row>
    <row r="4443" spans="7:10" x14ac:dyDescent="0.2">
      <c r="G4443" s="54"/>
      <c r="J4443" s="54"/>
    </row>
    <row r="4444" spans="7:10" x14ac:dyDescent="0.2">
      <c r="G4444" s="54"/>
      <c r="J4444" s="54"/>
    </row>
    <row r="4445" spans="7:10" x14ac:dyDescent="0.2">
      <c r="G4445" s="54"/>
      <c r="J4445" s="54"/>
    </row>
    <row r="4446" spans="7:10" x14ac:dyDescent="0.2">
      <c r="G4446" s="54"/>
      <c r="J4446" s="54"/>
    </row>
    <row r="4447" spans="7:10" x14ac:dyDescent="0.2">
      <c r="G4447" s="54"/>
      <c r="J4447" s="54"/>
    </row>
    <row r="4448" spans="7:10" x14ac:dyDescent="0.2">
      <c r="G4448" s="54"/>
      <c r="J4448" s="54"/>
    </row>
    <row r="4449" spans="7:10" x14ac:dyDescent="0.2">
      <c r="G4449" s="54"/>
      <c r="J4449" s="54"/>
    </row>
    <row r="4450" spans="7:10" x14ac:dyDescent="0.2">
      <c r="G4450" s="54"/>
      <c r="J4450" s="54"/>
    </row>
    <row r="4451" spans="7:10" x14ac:dyDescent="0.2">
      <c r="G4451" s="54"/>
      <c r="J4451" s="54"/>
    </row>
    <row r="4452" spans="7:10" x14ac:dyDescent="0.2">
      <c r="G4452" s="54"/>
      <c r="J4452" s="54"/>
    </row>
    <row r="4453" spans="7:10" x14ac:dyDescent="0.2">
      <c r="G4453" s="54"/>
      <c r="J4453" s="54"/>
    </row>
    <row r="4454" spans="7:10" x14ac:dyDescent="0.2">
      <c r="G4454" s="54"/>
      <c r="J4454" s="54"/>
    </row>
    <row r="4455" spans="7:10" x14ac:dyDescent="0.2">
      <c r="G4455" s="54"/>
      <c r="J4455" s="54"/>
    </row>
    <row r="4456" spans="7:10" x14ac:dyDescent="0.2">
      <c r="G4456" s="54"/>
      <c r="J4456" s="54"/>
    </row>
    <row r="4457" spans="7:10" x14ac:dyDescent="0.2">
      <c r="G4457" s="54"/>
      <c r="J4457" s="54"/>
    </row>
    <row r="4458" spans="7:10" x14ac:dyDescent="0.2">
      <c r="G4458" s="54"/>
      <c r="J4458" s="54"/>
    </row>
    <row r="4459" spans="7:10" x14ac:dyDescent="0.2">
      <c r="G4459" s="54"/>
      <c r="J4459" s="54"/>
    </row>
    <row r="4460" spans="7:10" x14ac:dyDescent="0.2">
      <c r="G4460" s="54"/>
      <c r="J4460" s="54"/>
    </row>
    <row r="4461" spans="7:10" x14ac:dyDescent="0.2">
      <c r="G4461" s="54"/>
      <c r="J4461" s="54"/>
    </row>
    <row r="4462" spans="7:10" x14ac:dyDescent="0.2">
      <c r="G4462" s="54"/>
      <c r="J4462" s="54"/>
    </row>
    <row r="4463" spans="7:10" x14ac:dyDescent="0.2">
      <c r="G4463" s="54"/>
      <c r="J4463" s="54"/>
    </row>
    <row r="4464" spans="7:10" x14ac:dyDescent="0.2">
      <c r="G4464" s="54"/>
      <c r="J4464" s="54"/>
    </row>
    <row r="4465" spans="7:10" x14ac:dyDescent="0.2">
      <c r="G4465" s="54"/>
      <c r="J4465" s="54"/>
    </row>
    <row r="4466" spans="7:10" x14ac:dyDescent="0.2">
      <c r="G4466" s="54"/>
      <c r="J4466" s="54"/>
    </row>
    <row r="4467" spans="7:10" x14ac:dyDescent="0.2">
      <c r="G4467" s="54"/>
      <c r="J4467" s="54"/>
    </row>
    <row r="4468" spans="7:10" x14ac:dyDescent="0.2">
      <c r="G4468" s="54"/>
      <c r="J4468" s="54"/>
    </row>
    <row r="4469" spans="7:10" x14ac:dyDescent="0.2">
      <c r="G4469" s="54"/>
      <c r="J4469" s="54"/>
    </row>
    <row r="4470" spans="7:10" x14ac:dyDescent="0.2">
      <c r="G4470" s="54"/>
      <c r="J4470" s="54"/>
    </row>
    <row r="4471" spans="7:10" x14ac:dyDescent="0.2">
      <c r="G4471" s="54"/>
      <c r="J4471" s="54"/>
    </row>
    <row r="4472" spans="7:10" x14ac:dyDescent="0.2">
      <c r="G4472" s="54"/>
      <c r="J4472" s="54"/>
    </row>
    <row r="4473" spans="7:10" x14ac:dyDescent="0.2">
      <c r="G4473" s="54"/>
      <c r="J4473" s="54"/>
    </row>
    <row r="4474" spans="7:10" x14ac:dyDescent="0.2">
      <c r="G4474" s="54"/>
      <c r="J4474" s="54"/>
    </row>
    <row r="4475" spans="7:10" x14ac:dyDescent="0.2">
      <c r="G4475" s="54"/>
      <c r="J4475" s="54"/>
    </row>
    <row r="4476" spans="7:10" x14ac:dyDescent="0.2">
      <c r="G4476" s="54"/>
      <c r="J4476" s="54"/>
    </row>
    <row r="4477" spans="7:10" x14ac:dyDescent="0.2">
      <c r="G4477" s="54"/>
      <c r="J4477" s="54"/>
    </row>
    <row r="4478" spans="7:10" x14ac:dyDescent="0.2">
      <c r="G4478" s="54"/>
      <c r="J4478" s="54"/>
    </row>
    <row r="4479" spans="7:10" x14ac:dyDescent="0.2">
      <c r="G4479" s="54"/>
      <c r="J4479" s="54"/>
    </row>
    <row r="4480" spans="7:10" x14ac:dyDescent="0.2">
      <c r="G4480" s="54"/>
      <c r="J4480" s="54"/>
    </row>
    <row r="4481" spans="7:10" x14ac:dyDescent="0.2">
      <c r="G4481" s="54"/>
      <c r="J4481" s="54"/>
    </row>
    <row r="4482" spans="7:10" x14ac:dyDescent="0.2">
      <c r="G4482" s="54"/>
      <c r="J4482" s="54"/>
    </row>
    <row r="4483" spans="7:10" x14ac:dyDescent="0.2">
      <c r="G4483" s="54"/>
      <c r="J4483" s="54"/>
    </row>
    <row r="4484" spans="7:10" x14ac:dyDescent="0.2">
      <c r="G4484" s="54"/>
      <c r="J4484" s="54"/>
    </row>
    <row r="4485" spans="7:10" x14ac:dyDescent="0.2">
      <c r="G4485" s="54"/>
      <c r="J4485" s="54"/>
    </row>
    <row r="4486" spans="7:10" x14ac:dyDescent="0.2">
      <c r="G4486" s="54"/>
      <c r="J4486" s="54"/>
    </row>
    <row r="4487" spans="7:10" x14ac:dyDescent="0.2">
      <c r="G4487" s="54"/>
      <c r="J4487" s="54"/>
    </row>
    <row r="4488" spans="7:10" x14ac:dyDescent="0.2">
      <c r="G4488" s="54"/>
      <c r="J4488" s="54"/>
    </row>
    <row r="4489" spans="7:10" x14ac:dyDescent="0.2">
      <c r="G4489" s="54"/>
      <c r="J4489" s="54"/>
    </row>
    <row r="4490" spans="7:10" x14ac:dyDescent="0.2">
      <c r="G4490" s="54"/>
      <c r="J4490" s="54"/>
    </row>
    <row r="4491" spans="7:10" x14ac:dyDescent="0.2">
      <c r="G4491" s="54"/>
      <c r="J4491" s="54"/>
    </row>
    <row r="4492" spans="7:10" x14ac:dyDescent="0.2">
      <c r="G4492" s="54"/>
      <c r="J4492" s="54"/>
    </row>
    <row r="4493" spans="7:10" x14ac:dyDescent="0.2">
      <c r="G4493" s="54"/>
      <c r="J4493" s="54"/>
    </row>
    <row r="4494" spans="7:10" x14ac:dyDescent="0.2">
      <c r="G4494" s="54"/>
      <c r="J4494" s="54"/>
    </row>
    <row r="4495" spans="7:10" x14ac:dyDescent="0.2">
      <c r="G4495" s="54"/>
      <c r="J4495" s="54"/>
    </row>
    <row r="4496" spans="7:10" x14ac:dyDescent="0.2">
      <c r="G4496" s="54"/>
      <c r="J4496" s="54"/>
    </row>
    <row r="4497" spans="7:10" x14ac:dyDescent="0.2">
      <c r="G4497" s="54"/>
      <c r="J4497" s="54"/>
    </row>
    <row r="4498" spans="7:10" x14ac:dyDescent="0.2">
      <c r="G4498" s="54"/>
      <c r="J4498" s="54"/>
    </row>
    <row r="4499" spans="7:10" x14ac:dyDescent="0.2">
      <c r="G4499" s="54"/>
      <c r="J4499" s="54"/>
    </row>
    <row r="4500" spans="7:10" x14ac:dyDescent="0.2">
      <c r="G4500" s="54"/>
      <c r="J4500" s="54"/>
    </row>
    <row r="4501" spans="7:10" x14ac:dyDescent="0.2">
      <c r="G4501" s="54"/>
      <c r="J4501" s="54"/>
    </row>
    <row r="4502" spans="7:10" x14ac:dyDescent="0.2">
      <c r="G4502" s="54"/>
      <c r="J4502" s="54"/>
    </row>
    <row r="4503" spans="7:10" x14ac:dyDescent="0.2">
      <c r="G4503" s="54"/>
      <c r="J4503" s="54"/>
    </row>
    <row r="4504" spans="7:10" x14ac:dyDescent="0.2">
      <c r="G4504" s="54"/>
      <c r="J4504" s="54"/>
    </row>
    <row r="4505" spans="7:10" x14ac:dyDescent="0.2">
      <c r="G4505" s="54"/>
      <c r="J4505" s="54"/>
    </row>
    <row r="4506" spans="7:10" x14ac:dyDescent="0.2">
      <c r="G4506" s="54"/>
      <c r="J4506" s="54"/>
    </row>
    <row r="4507" spans="7:10" x14ac:dyDescent="0.2">
      <c r="G4507" s="54"/>
      <c r="J4507" s="54"/>
    </row>
    <row r="4508" spans="7:10" x14ac:dyDescent="0.2">
      <c r="G4508" s="54"/>
      <c r="J4508" s="54"/>
    </row>
    <row r="4509" spans="7:10" x14ac:dyDescent="0.2">
      <c r="G4509" s="54"/>
      <c r="J4509" s="54"/>
    </row>
    <row r="4510" spans="7:10" x14ac:dyDescent="0.2">
      <c r="G4510" s="54"/>
      <c r="J4510" s="54"/>
    </row>
    <row r="4511" spans="7:10" x14ac:dyDescent="0.2">
      <c r="G4511" s="54"/>
      <c r="J4511" s="54"/>
    </row>
    <row r="4512" spans="7:10" x14ac:dyDescent="0.2">
      <c r="G4512" s="54"/>
      <c r="J4512" s="54"/>
    </row>
    <row r="4513" spans="7:10" x14ac:dyDescent="0.2">
      <c r="G4513" s="54"/>
      <c r="J4513" s="54"/>
    </row>
    <row r="4514" spans="7:10" x14ac:dyDescent="0.2">
      <c r="G4514" s="54"/>
      <c r="J4514" s="54"/>
    </row>
    <row r="4515" spans="7:10" x14ac:dyDescent="0.2">
      <c r="G4515" s="54"/>
      <c r="J4515" s="54"/>
    </row>
    <row r="4516" spans="7:10" x14ac:dyDescent="0.2">
      <c r="G4516" s="54"/>
      <c r="J4516" s="54"/>
    </row>
    <row r="4517" spans="7:10" x14ac:dyDescent="0.2">
      <c r="G4517" s="54"/>
      <c r="J4517" s="54"/>
    </row>
    <row r="4518" spans="7:10" x14ac:dyDescent="0.2">
      <c r="G4518" s="54"/>
      <c r="J4518" s="54"/>
    </row>
    <row r="4519" spans="7:10" x14ac:dyDescent="0.2">
      <c r="G4519" s="54"/>
      <c r="J4519" s="54"/>
    </row>
    <row r="4520" spans="7:10" x14ac:dyDescent="0.2">
      <c r="G4520" s="54"/>
      <c r="J4520" s="54"/>
    </row>
    <row r="4521" spans="7:10" x14ac:dyDescent="0.2">
      <c r="G4521" s="54"/>
      <c r="J4521" s="54"/>
    </row>
    <row r="4522" spans="7:10" x14ac:dyDescent="0.2">
      <c r="G4522" s="54"/>
      <c r="J4522" s="54"/>
    </row>
    <row r="4523" spans="7:10" x14ac:dyDescent="0.2">
      <c r="G4523" s="54"/>
      <c r="J4523" s="54"/>
    </row>
    <row r="4524" spans="7:10" x14ac:dyDescent="0.2">
      <c r="G4524" s="54"/>
      <c r="J4524" s="54"/>
    </row>
    <row r="4525" spans="7:10" x14ac:dyDescent="0.2">
      <c r="G4525" s="54"/>
      <c r="J4525" s="54"/>
    </row>
    <row r="4526" spans="7:10" x14ac:dyDescent="0.2">
      <c r="G4526" s="54"/>
      <c r="J4526" s="54"/>
    </row>
    <row r="4527" spans="7:10" x14ac:dyDescent="0.2">
      <c r="G4527" s="54"/>
      <c r="J4527" s="54"/>
    </row>
    <row r="4528" spans="7:10" x14ac:dyDescent="0.2">
      <c r="G4528" s="54"/>
      <c r="J4528" s="54"/>
    </row>
    <row r="4529" spans="7:10" x14ac:dyDescent="0.2">
      <c r="G4529" s="54"/>
      <c r="J4529" s="54"/>
    </row>
    <row r="4530" spans="7:10" x14ac:dyDescent="0.2">
      <c r="G4530" s="54"/>
      <c r="J4530" s="54"/>
    </row>
    <row r="4531" spans="7:10" x14ac:dyDescent="0.2">
      <c r="G4531" s="54"/>
      <c r="J4531" s="54"/>
    </row>
    <row r="4532" spans="7:10" x14ac:dyDescent="0.2">
      <c r="G4532" s="54"/>
      <c r="J4532" s="54"/>
    </row>
    <row r="4533" spans="7:10" x14ac:dyDescent="0.2">
      <c r="G4533" s="54"/>
      <c r="J4533" s="54"/>
    </row>
    <row r="4534" spans="7:10" x14ac:dyDescent="0.2">
      <c r="G4534" s="54"/>
      <c r="J4534" s="54"/>
    </row>
    <row r="4535" spans="7:10" x14ac:dyDescent="0.2">
      <c r="G4535" s="54"/>
      <c r="J4535" s="54"/>
    </row>
    <row r="4536" spans="7:10" x14ac:dyDescent="0.2">
      <c r="G4536" s="54"/>
      <c r="J4536" s="54"/>
    </row>
    <row r="4537" spans="7:10" x14ac:dyDescent="0.2">
      <c r="G4537" s="54"/>
      <c r="J4537" s="54"/>
    </row>
    <row r="4538" spans="7:10" x14ac:dyDescent="0.2">
      <c r="G4538" s="54"/>
      <c r="J4538" s="54"/>
    </row>
    <row r="4539" spans="7:10" x14ac:dyDescent="0.2">
      <c r="G4539" s="54"/>
      <c r="J4539" s="54"/>
    </row>
    <row r="4540" spans="7:10" x14ac:dyDescent="0.2">
      <c r="G4540" s="54"/>
      <c r="J4540" s="54"/>
    </row>
    <row r="4541" spans="7:10" x14ac:dyDescent="0.2">
      <c r="G4541" s="54"/>
      <c r="J4541" s="54"/>
    </row>
    <row r="4542" spans="7:10" x14ac:dyDescent="0.2">
      <c r="G4542" s="54"/>
      <c r="J4542" s="54"/>
    </row>
    <row r="4543" spans="7:10" x14ac:dyDescent="0.2">
      <c r="G4543" s="54"/>
      <c r="J4543" s="54"/>
    </row>
    <row r="4544" spans="7:10" x14ac:dyDescent="0.2">
      <c r="G4544" s="54"/>
      <c r="J4544" s="54"/>
    </row>
    <row r="4545" spans="7:10" x14ac:dyDescent="0.2">
      <c r="G4545" s="54"/>
      <c r="J4545" s="54"/>
    </row>
    <row r="4546" spans="7:10" x14ac:dyDescent="0.2">
      <c r="G4546" s="54"/>
      <c r="J4546" s="54"/>
    </row>
    <row r="4547" spans="7:10" x14ac:dyDescent="0.2">
      <c r="G4547" s="54"/>
      <c r="J4547" s="54"/>
    </row>
    <row r="4548" spans="7:10" x14ac:dyDescent="0.2">
      <c r="G4548" s="54"/>
      <c r="J4548" s="54"/>
    </row>
    <row r="4549" spans="7:10" x14ac:dyDescent="0.2">
      <c r="G4549" s="54"/>
      <c r="J4549" s="54"/>
    </row>
    <row r="4550" spans="7:10" x14ac:dyDescent="0.2">
      <c r="G4550" s="54"/>
      <c r="J4550" s="54"/>
    </row>
    <row r="4551" spans="7:10" x14ac:dyDescent="0.2">
      <c r="G4551" s="54"/>
      <c r="J4551" s="54"/>
    </row>
    <row r="4552" spans="7:10" x14ac:dyDescent="0.2">
      <c r="G4552" s="54"/>
      <c r="J4552" s="54"/>
    </row>
    <row r="4553" spans="7:10" x14ac:dyDescent="0.2">
      <c r="G4553" s="54"/>
      <c r="J4553" s="54"/>
    </row>
    <row r="4554" spans="7:10" x14ac:dyDescent="0.2">
      <c r="G4554" s="54"/>
      <c r="J4554" s="54"/>
    </row>
    <row r="4555" spans="7:10" x14ac:dyDescent="0.2">
      <c r="G4555" s="54"/>
      <c r="J4555" s="54"/>
    </row>
    <row r="4556" spans="7:10" x14ac:dyDescent="0.2">
      <c r="G4556" s="54"/>
      <c r="J4556" s="54"/>
    </row>
    <row r="4557" spans="7:10" x14ac:dyDescent="0.2">
      <c r="G4557" s="54"/>
      <c r="J4557" s="54"/>
    </row>
    <row r="4558" spans="7:10" x14ac:dyDescent="0.2">
      <c r="G4558" s="54"/>
      <c r="J4558" s="54"/>
    </row>
    <row r="4559" spans="7:10" x14ac:dyDescent="0.2">
      <c r="G4559" s="54"/>
      <c r="J4559" s="54"/>
    </row>
    <row r="4560" spans="7:10" x14ac:dyDescent="0.2">
      <c r="G4560" s="54"/>
      <c r="J4560" s="54"/>
    </row>
    <row r="4561" spans="7:10" x14ac:dyDescent="0.2">
      <c r="G4561" s="54"/>
      <c r="J4561" s="54"/>
    </row>
    <row r="4562" spans="7:10" x14ac:dyDescent="0.2">
      <c r="G4562" s="54"/>
      <c r="J4562" s="54"/>
    </row>
    <row r="4563" spans="7:10" x14ac:dyDescent="0.2">
      <c r="G4563" s="54"/>
      <c r="J4563" s="54"/>
    </row>
    <row r="4564" spans="7:10" x14ac:dyDescent="0.2">
      <c r="G4564" s="54"/>
      <c r="J4564" s="54"/>
    </row>
    <row r="4565" spans="7:10" x14ac:dyDescent="0.2">
      <c r="G4565" s="54"/>
      <c r="J4565" s="54"/>
    </row>
    <row r="4566" spans="7:10" x14ac:dyDescent="0.2">
      <c r="G4566" s="54"/>
      <c r="J4566" s="54"/>
    </row>
    <row r="4567" spans="7:10" x14ac:dyDescent="0.2">
      <c r="G4567" s="54"/>
      <c r="J4567" s="54"/>
    </row>
    <row r="4568" spans="7:10" x14ac:dyDescent="0.2">
      <c r="G4568" s="54"/>
      <c r="J4568" s="54"/>
    </row>
    <row r="4569" spans="7:10" x14ac:dyDescent="0.2">
      <c r="G4569" s="54"/>
      <c r="J4569" s="54"/>
    </row>
    <row r="4570" spans="7:10" x14ac:dyDescent="0.2">
      <c r="G4570" s="54"/>
      <c r="J4570" s="54"/>
    </row>
    <row r="4571" spans="7:10" x14ac:dyDescent="0.2">
      <c r="G4571" s="54"/>
      <c r="J4571" s="54"/>
    </row>
    <row r="4572" spans="7:10" x14ac:dyDescent="0.2">
      <c r="G4572" s="54"/>
      <c r="J4572" s="54"/>
    </row>
    <row r="4573" spans="7:10" x14ac:dyDescent="0.2">
      <c r="G4573" s="54"/>
      <c r="J4573" s="54"/>
    </row>
    <row r="4574" spans="7:10" x14ac:dyDescent="0.2">
      <c r="G4574" s="54"/>
      <c r="J4574" s="54"/>
    </row>
    <row r="4575" spans="7:10" x14ac:dyDescent="0.2">
      <c r="G4575" s="54"/>
      <c r="J4575" s="54"/>
    </row>
    <row r="4576" spans="7:10" x14ac:dyDescent="0.2">
      <c r="G4576" s="54"/>
      <c r="J4576" s="54"/>
    </row>
    <row r="4577" spans="7:10" x14ac:dyDescent="0.2">
      <c r="G4577" s="54"/>
      <c r="J4577" s="54"/>
    </row>
    <row r="4578" spans="7:10" x14ac:dyDescent="0.2">
      <c r="G4578" s="54"/>
      <c r="J4578" s="54"/>
    </row>
    <row r="4579" spans="7:10" x14ac:dyDescent="0.2">
      <c r="G4579" s="54"/>
      <c r="J4579" s="54"/>
    </row>
    <row r="4580" spans="7:10" x14ac:dyDescent="0.2">
      <c r="G4580" s="54"/>
      <c r="J4580" s="54"/>
    </row>
    <row r="4581" spans="7:10" x14ac:dyDescent="0.2">
      <c r="G4581" s="54"/>
      <c r="J4581" s="54"/>
    </row>
    <row r="4582" spans="7:10" x14ac:dyDescent="0.2">
      <c r="G4582" s="54"/>
      <c r="J4582" s="54"/>
    </row>
    <row r="4583" spans="7:10" x14ac:dyDescent="0.2">
      <c r="G4583" s="54"/>
      <c r="J4583" s="54"/>
    </row>
    <row r="4584" spans="7:10" x14ac:dyDescent="0.2">
      <c r="G4584" s="54"/>
      <c r="J4584" s="54"/>
    </row>
    <row r="4585" spans="7:10" x14ac:dyDescent="0.2">
      <c r="G4585" s="54"/>
      <c r="J4585" s="54"/>
    </row>
    <row r="4586" spans="7:10" x14ac:dyDescent="0.2">
      <c r="G4586" s="54"/>
      <c r="J4586" s="54"/>
    </row>
    <row r="4587" spans="7:10" x14ac:dyDescent="0.2">
      <c r="G4587" s="54"/>
      <c r="J4587" s="54"/>
    </row>
    <row r="4588" spans="7:10" x14ac:dyDescent="0.2">
      <c r="G4588" s="54"/>
      <c r="J4588" s="54"/>
    </row>
    <row r="4589" spans="7:10" x14ac:dyDescent="0.2">
      <c r="G4589" s="54"/>
      <c r="J4589" s="54"/>
    </row>
    <row r="4590" spans="7:10" x14ac:dyDescent="0.2">
      <c r="G4590" s="54"/>
      <c r="J4590" s="54"/>
    </row>
    <row r="4591" spans="7:10" x14ac:dyDescent="0.2">
      <c r="G4591" s="54"/>
      <c r="J4591" s="54"/>
    </row>
    <row r="4592" spans="7:10" x14ac:dyDescent="0.2">
      <c r="G4592" s="54"/>
      <c r="J4592" s="54"/>
    </row>
    <row r="4593" spans="7:10" x14ac:dyDescent="0.2">
      <c r="G4593" s="54"/>
      <c r="J4593" s="54"/>
    </row>
    <row r="4594" spans="7:10" x14ac:dyDescent="0.2">
      <c r="G4594" s="54"/>
      <c r="J4594" s="54"/>
    </row>
    <row r="4595" spans="7:10" x14ac:dyDescent="0.2">
      <c r="G4595" s="54"/>
      <c r="J4595" s="54"/>
    </row>
    <row r="4596" spans="7:10" x14ac:dyDescent="0.2">
      <c r="G4596" s="54"/>
      <c r="J4596" s="54"/>
    </row>
    <row r="4597" spans="7:10" x14ac:dyDescent="0.2">
      <c r="G4597" s="54"/>
      <c r="J4597" s="54"/>
    </row>
    <row r="4598" spans="7:10" x14ac:dyDescent="0.2">
      <c r="G4598" s="54"/>
      <c r="J4598" s="54"/>
    </row>
    <row r="4599" spans="7:10" x14ac:dyDescent="0.2">
      <c r="G4599" s="54"/>
      <c r="J4599" s="54"/>
    </row>
    <row r="4600" spans="7:10" x14ac:dyDescent="0.2">
      <c r="G4600" s="54"/>
      <c r="J4600" s="54"/>
    </row>
    <row r="4601" spans="7:10" x14ac:dyDescent="0.2">
      <c r="G4601" s="54"/>
      <c r="J4601" s="54"/>
    </row>
    <row r="4602" spans="7:10" x14ac:dyDescent="0.2">
      <c r="G4602" s="54"/>
      <c r="J4602" s="54"/>
    </row>
    <row r="4603" spans="7:10" x14ac:dyDescent="0.2">
      <c r="G4603" s="54"/>
      <c r="J4603" s="54"/>
    </row>
    <row r="4604" spans="7:10" x14ac:dyDescent="0.2">
      <c r="G4604" s="54"/>
      <c r="J4604" s="54"/>
    </row>
    <row r="4605" spans="7:10" x14ac:dyDescent="0.2">
      <c r="G4605" s="54"/>
      <c r="J4605" s="54"/>
    </row>
    <row r="4606" spans="7:10" x14ac:dyDescent="0.2">
      <c r="G4606" s="54"/>
      <c r="J4606" s="54"/>
    </row>
    <row r="4607" spans="7:10" x14ac:dyDescent="0.2">
      <c r="G4607" s="54"/>
      <c r="J4607" s="54"/>
    </row>
    <row r="4608" spans="7:10" x14ac:dyDescent="0.2">
      <c r="G4608" s="54"/>
      <c r="J4608" s="54"/>
    </row>
    <row r="4609" spans="7:10" x14ac:dyDescent="0.2">
      <c r="G4609" s="54"/>
      <c r="J4609" s="54"/>
    </row>
    <row r="4610" spans="7:10" x14ac:dyDescent="0.2">
      <c r="G4610" s="54"/>
      <c r="J4610" s="54"/>
    </row>
    <row r="4611" spans="7:10" x14ac:dyDescent="0.2">
      <c r="G4611" s="54"/>
      <c r="J4611" s="54"/>
    </row>
    <row r="4612" spans="7:10" x14ac:dyDescent="0.2">
      <c r="G4612" s="54"/>
      <c r="J4612" s="54"/>
    </row>
    <row r="4613" spans="7:10" x14ac:dyDescent="0.2">
      <c r="G4613" s="54"/>
      <c r="J4613" s="54"/>
    </row>
    <row r="4614" spans="7:10" x14ac:dyDescent="0.2">
      <c r="G4614" s="54"/>
      <c r="J4614" s="54"/>
    </row>
    <row r="4615" spans="7:10" x14ac:dyDescent="0.2">
      <c r="G4615" s="54"/>
      <c r="J4615" s="54"/>
    </row>
    <row r="4616" spans="7:10" x14ac:dyDescent="0.2">
      <c r="G4616" s="54"/>
      <c r="J4616" s="54"/>
    </row>
    <row r="4617" spans="7:10" x14ac:dyDescent="0.2">
      <c r="G4617" s="54"/>
      <c r="J4617" s="54"/>
    </row>
    <row r="4618" spans="7:10" x14ac:dyDescent="0.2">
      <c r="G4618" s="54"/>
      <c r="J4618" s="54"/>
    </row>
    <row r="4619" spans="7:10" x14ac:dyDescent="0.2">
      <c r="G4619" s="54"/>
      <c r="J4619" s="54"/>
    </row>
    <row r="4620" spans="7:10" x14ac:dyDescent="0.2">
      <c r="G4620" s="54"/>
      <c r="J4620" s="54"/>
    </row>
    <row r="4621" spans="7:10" x14ac:dyDescent="0.2">
      <c r="G4621" s="54"/>
      <c r="J4621" s="54"/>
    </row>
    <row r="4622" spans="7:10" x14ac:dyDescent="0.2">
      <c r="G4622" s="54"/>
      <c r="J4622" s="54"/>
    </row>
    <row r="4623" spans="7:10" x14ac:dyDescent="0.2">
      <c r="G4623" s="54"/>
      <c r="J4623" s="54"/>
    </row>
    <row r="4624" spans="7:10" x14ac:dyDescent="0.2">
      <c r="G4624" s="54"/>
      <c r="J4624" s="54"/>
    </row>
    <row r="4625" spans="7:10" x14ac:dyDescent="0.2">
      <c r="G4625" s="54"/>
      <c r="J4625" s="54"/>
    </row>
    <row r="4626" spans="7:10" x14ac:dyDescent="0.2">
      <c r="G4626" s="54"/>
      <c r="J4626" s="54"/>
    </row>
    <row r="4627" spans="7:10" x14ac:dyDescent="0.2">
      <c r="G4627" s="54"/>
      <c r="J4627" s="54"/>
    </row>
    <row r="4628" spans="7:10" x14ac:dyDescent="0.2">
      <c r="G4628" s="54"/>
      <c r="J4628" s="54"/>
    </row>
    <row r="4629" spans="7:10" x14ac:dyDescent="0.2">
      <c r="G4629" s="54"/>
      <c r="J4629" s="54"/>
    </row>
    <row r="4630" spans="7:10" x14ac:dyDescent="0.2">
      <c r="G4630" s="54"/>
      <c r="J4630" s="54"/>
    </row>
    <row r="4631" spans="7:10" x14ac:dyDescent="0.2">
      <c r="G4631" s="54"/>
      <c r="J4631" s="54"/>
    </row>
    <row r="4632" spans="7:10" x14ac:dyDescent="0.2">
      <c r="G4632" s="54"/>
      <c r="J4632" s="54"/>
    </row>
    <row r="4633" spans="7:10" x14ac:dyDescent="0.2">
      <c r="G4633" s="54"/>
      <c r="J4633" s="54"/>
    </row>
    <row r="4634" spans="7:10" x14ac:dyDescent="0.2">
      <c r="G4634" s="54"/>
      <c r="J4634" s="54"/>
    </row>
    <row r="4635" spans="7:10" x14ac:dyDescent="0.2">
      <c r="G4635" s="54"/>
      <c r="J4635" s="54"/>
    </row>
    <row r="4636" spans="7:10" x14ac:dyDescent="0.2">
      <c r="G4636" s="54"/>
      <c r="J4636" s="54"/>
    </row>
    <row r="4637" spans="7:10" x14ac:dyDescent="0.2">
      <c r="G4637" s="54"/>
      <c r="J4637" s="54"/>
    </row>
    <row r="4638" spans="7:10" x14ac:dyDescent="0.2">
      <c r="G4638" s="54"/>
      <c r="J4638" s="54"/>
    </row>
    <row r="4639" spans="7:10" x14ac:dyDescent="0.2">
      <c r="G4639" s="54"/>
      <c r="J4639" s="54"/>
    </row>
    <row r="4640" spans="7:10" x14ac:dyDescent="0.2">
      <c r="G4640" s="54"/>
      <c r="J4640" s="54"/>
    </row>
    <row r="4641" spans="7:10" x14ac:dyDescent="0.2">
      <c r="G4641" s="54"/>
      <c r="J4641" s="54"/>
    </row>
    <row r="4642" spans="7:10" x14ac:dyDescent="0.2">
      <c r="G4642" s="54"/>
      <c r="J4642" s="54"/>
    </row>
    <row r="4643" spans="7:10" x14ac:dyDescent="0.2">
      <c r="G4643" s="54"/>
      <c r="J4643" s="54"/>
    </row>
    <row r="4644" spans="7:10" x14ac:dyDescent="0.2">
      <c r="G4644" s="54"/>
      <c r="J4644" s="54"/>
    </row>
    <row r="4645" spans="7:10" x14ac:dyDescent="0.2">
      <c r="G4645" s="54"/>
      <c r="J4645" s="54"/>
    </row>
    <row r="4646" spans="7:10" x14ac:dyDescent="0.2">
      <c r="G4646" s="54"/>
      <c r="J4646" s="54"/>
    </row>
    <row r="4647" spans="7:10" x14ac:dyDescent="0.2">
      <c r="G4647" s="54"/>
      <c r="J4647" s="54"/>
    </row>
    <row r="4648" spans="7:10" x14ac:dyDescent="0.2">
      <c r="G4648" s="54"/>
      <c r="J4648" s="54"/>
    </row>
    <row r="4649" spans="7:10" x14ac:dyDescent="0.2">
      <c r="G4649" s="54"/>
      <c r="J4649" s="54"/>
    </row>
    <row r="4650" spans="7:10" x14ac:dyDescent="0.2">
      <c r="G4650" s="54"/>
      <c r="J4650" s="54"/>
    </row>
    <row r="4651" spans="7:10" x14ac:dyDescent="0.2">
      <c r="G4651" s="54"/>
      <c r="J4651" s="54"/>
    </row>
    <row r="4652" spans="7:10" x14ac:dyDescent="0.2">
      <c r="G4652" s="54"/>
      <c r="J4652" s="54"/>
    </row>
    <row r="4653" spans="7:10" x14ac:dyDescent="0.2">
      <c r="G4653" s="54"/>
      <c r="J4653" s="54"/>
    </row>
    <row r="4654" spans="7:10" x14ac:dyDescent="0.2">
      <c r="G4654" s="54"/>
      <c r="J4654" s="54"/>
    </row>
    <row r="4655" spans="7:10" x14ac:dyDescent="0.2">
      <c r="G4655" s="54"/>
      <c r="J4655" s="54"/>
    </row>
    <row r="4656" spans="7:10" x14ac:dyDescent="0.2">
      <c r="G4656" s="54"/>
      <c r="J4656" s="54"/>
    </row>
    <row r="4657" spans="7:10" x14ac:dyDescent="0.2">
      <c r="G4657" s="54"/>
      <c r="J4657" s="54"/>
    </row>
    <row r="4658" spans="7:10" x14ac:dyDescent="0.2">
      <c r="G4658" s="54"/>
      <c r="J4658" s="54"/>
    </row>
    <row r="4659" spans="7:10" x14ac:dyDescent="0.2">
      <c r="G4659" s="54"/>
      <c r="J4659" s="54"/>
    </row>
    <row r="4660" spans="7:10" x14ac:dyDescent="0.2">
      <c r="G4660" s="54"/>
      <c r="J4660" s="54"/>
    </row>
    <row r="4661" spans="7:10" x14ac:dyDescent="0.2">
      <c r="G4661" s="54"/>
      <c r="J4661" s="54"/>
    </row>
    <row r="4662" spans="7:10" x14ac:dyDescent="0.2">
      <c r="G4662" s="54"/>
      <c r="J4662" s="54"/>
    </row>
    <row r="4663" spans="7:10" x14ac:dyDescent="0.2">
      <c r="G4663" s="54"/>
      <c r="J4663" s="54"/>
    </row>
    <row r="4664" spans="7:10" x14ac:dyDescent="0.2">
      <c r="G4664" s="54"/>
      <c r="J4664" s="54"/>
    </row>
    <row r="4665" spans="7:10" x14ac:dyDescent="0.2">
      <c r="G4665" s="54"/>
      <c r="J4665" s="54"/>
    </row>
    <row r="4666" spans="7:10" x14ac:dyDescent="0.2">
      <c r="G4666" s="54"/>
      <c r="J4666" s="54"/>
    </row>
    <row r="4667" spans="7:10" x14ac:dyDescent="0.2">
      <c r="G4667" s="54"/>
      <c r="J4667" s="54"/>
    </row>
    <row r="4668" spans="7:10" x14ac:dyDescent="0.2">
      <c r="G4668" s="54"/>
      <c r="J4668" s="54"/>
    </row>
    <row r="4669" spans="7:10" x14ac:dyDescent="0.2">
      <c r="G4669" s="54"/>
      <c r="J4669" s="54"/>
    </row>
    <row r="4670" spans="7:10" x14ac:dyDescent="0.2">
      <c r="G4670" s="54"/>
      <c r="J4670" s="54"/>
    </row>
    <row r="4671" spans="7:10" x14ac:dyDescent="0.2">
      <c r="G4671" s="54"/>
      <c r="J4671" s="54"/>
    </row>
    <row r="4672" spans="7:10" x14ac:dyDescent="0.2">
      <c r="G4672" s="54"/>
      <c r="J4672" s="54"/>
    </row>
    <row r="4673" spans="7:10" x14ac:dyDescent="0.2">
      <c r="G4673" s="54"/>
      <c r="J4673" s="54"/>
    </row>
    <row r="4674" spans="7:10" x14ac:dyDescent="0.2">
      <c r="G4674" s="54"/>
      <c r="J4674" s="54"/>
    </row>
    <row r="4675" spans="7:10" x14ac:dyDescent="0.2">
      <c r="G4675" s="54"/>
      <c r="J4675" s="54"/>
    </row>
    <row r="4676" spans="7:10" x14ac:dyDescent="0.2">
      <c r="G4676" s="54"/>
      <c r="J4676" s="54"/>
    </row>
    <row r="4677" spans="7:10" x14ac:dyDescent="0.2">
      <c r="G4677" s="54"/>
      <c r="J4677" s="54"/>
    </row>
    <row r="4678" spans="7:10" x14ac:dyDescent="0.2">
      <c r="G4678" s="54"/>
      <c r="J4678" s="54"/>
    </row>
    <row r="4679" spans="7:10" x14ac:dyDescent="0.2">
      <c r="G4679" s="54"/>
      <c r="J4679" s="54"/>
    </row>
    <row r="4680" spans="7:10" x14ac:dyDescent="0.2">
      <c r="G4680" s="54"/>
      <c r="J4680" s="54"/>
    </row>
    <row r="4681" spans="7:10" x14ac:dyDescent="0.2">
      <c r="G4681" s="54"/>
      <c r="J4681" s="54"/>
    </row>
    <row r="4682" spans="7:10" x14ac:dyDescent="0.2">
      <c r="G4682" s="54"/>
      <c r="J4682" s="54"/>
    </row>
    <row r="4683" spans="7:10" x14ac:dyDescent="0.2">
      <c r="G4683" s="54"/>
      <c r="J4683" s="54"/>
    </row>
    <row r="4684" spans="7:10" x14ac:dyDescent="0.2">
      <c r="G4684" s="54"/>
      <c r="J4684" s="54"/>
    </row>
    <row r="4685" spans="7:10" x14ac:dyDescent="0.2">
      <c r="G4685" s="54"/>
      <c r="J4685" s="54"/>
    </row>
    <row r="4686" spans="7:10" x14ac:dyDescent="0.2">
      <c r="G4686" s="54"/>
      <c r="J4686" s="54"/>
    </row>
    <row r="4687" spans="7:10" x14ac:dyDescent="0.2">
      <c r="G4687" s="54"/>
      <c r="J4687" s="54"/>
    </row>
    <row r="4688" spans="7:10" x14ac:dyDescent="0.2">
      <c r="G4688" s="54"/>
      <c r="J4688" s="54"/>
    </row>
    <row r="4689" spans="7:10" x14ac:dyDescent="0.2">
      <c r="G4689" s="54"/>
      <c r="J4689" s="54"/>
    </row>
    <row r="4690" spans="7:10" x14ac:dyDescent="0.2">
      <c r="G4690" s="54"/>
      <c r="J4690" s="54"/>
    </row>
    <row r="4691" spans="7:10" x14ac:dyDescent="0.2">
      <c r="G4691" s="54"/>
      <c r="J4691" s="54"/>
    </row>
    <row r="4692" spans="7:10" x14ac:dyDescent="0.2">
      <c r="G4692" s="54"/>
      <c r="J4692" s="54"/>
    </row>
    <row r="4693" spans="7:10" x14ac:dyDescent="0.2">
      <c r="G4693" s="54"/>
      <c r="J4693" s="54"/>
    </row>
    <row r="4694" spans="7:10" x14ac:dyDescent="0.2">
      <c r="G4694" s="54"/>
      <c r="J4694" s="54"/>
    </row>
    <row r="4695" spans="7:10" x14ac:dyDescent="0.2">
      <c r="G4695" s="54"/>
      <c r="J4695" s="54"/>
    </row>
    <row r="4696" spans="7:10" x14ac:dyDescent="0.2">
      <c r="G4696" s="54"/>
      <c r="J4696" s="54"/>
    </row>
    <row r="4697" spans="7:10" x14ac:dyDescent="0.2">
      <c r="G4697" s="54"/>
      <c r="J4697" s="54"/>
    </row>
    <row r="4698" spans="7:10" x14ac:dyDescent="0.2">
      <c r="G4698" s="54"/>
      <c r="J4698" s="54"/>
    </row>
    <row r="4699" spans="7:10" x14ac:dyDescent="0.2">
      <c r="G4699" s="54"/>
      <c r="J4699" s="54"/>
    </row>
    <row r="4700" spans="7:10" x14ac:dyDescent="0.2">
      <c r="G4700" s="54"/>
      <c r="J4700" s="54"/>
    </row>
    <row r="4701" spans="7:10" x14ac:dyDescent="0.2">
      <c r="G4701" s="54"/>
      <c r="J4701" s="54"/>
    </row>
    <row r="4702" spans="7:10" x14ac:dyDescent="0.2">
      <c r="G4702" s="54"/>
      <c r="J4702" s="54"/>
    </row>
    <row r="4703" spans="7:10" x14ac:dyDescent="0.2">
      <c r="G4703" s="54"/>
      <c r="J4703" s="54"/>
    </row>
    <row r="4704" spans="7:10" x14ac:dyDescent="0.2">
      <c r="G4704" s="54"/>
      <c r="J4704" s="54"/>
    </row>
    <row r="4705" spans="7:10" x14ac:dyDescent="0.2">
      <c r="G4705" s="54"/>
      <c r="J4705" s="54"/>
    </row>
    <row r="4706" spans="7:10" x14ac:dyDescent="0.2">
      <c r="G4706" s="54"/>
      <c r="J4706" s="54"/>
    </row>
    <row r="4707" spans="7:10" x14ac:dyDescent="0.2">
      <c r="G4707" s="54"/>
      <c r="J4707" s="54"/>
    </row>
    <row r="4708" spans="7:10" x14ac:dyDescent="0.2">
      <c r="G4708" s="54"/>
      <c r="J4708" s="54"/>
    </row>
    <row r="4709" spans="7:10" x14ac:dyDescent="0.2">
      <c r="G4709" s="54"/>
      <c r="J4709" s="54"/>
    </row>
    <row r="4710" spans="7:10" x14ac:dyDescent="0.2">
      <c r="G4710" s="54"/>
      <c r="J4710" s="54"/>
    </row>
    <row r="4711" spans="7:10" x14ac:dyDescent="0.2">
      <c r="G4711" s="54"/>
      <c r="J4711" s="54"/>
    </row>
    <row r="4712" spans="7:10" x14ac:dyDescent="0.2">
      <c r="G4712" s="54"/>
      <c r="J4712" s="54"/>
    </row>
    <row r="4713" spans="7:10" x14ac:dyDescent="0.2">
      <c r="G4713" s="54"/>
      <c r="J4713" s="54"/>
    </row>
    <row r="4714" spans="7:10" x14ac:dyDescent="0.2">
      <c r="G4714" s="54"/>
      <c r="J4714" s="54"/>
    </row>
    <row r="4715" spans="7:10" x14ac:dyDescent="0.2">
      <c r="G4715" s="54"/>
      <c r="J4715" s="54"/>
    </row>
    <row r="4716" spans="7:10" x14ac:dyDescent="0.2">
      <c r="G4716" s="54"/>
      <c r="J4716" s="54"/>
    </row>
    <row r="4717" spans="7:10" x14ac:dyDescent="0.2">
      <c r="G4717" s="54"/>
      <c r="J4717" s="54"/>
    </row>
    <row r="4718" spans="7:10" x14ac:dyDescent="0.2">
      <c r="G4718" s="54"/>
      <c r="J4718" s="54"/>
    </row>
    <row r="4719" spans="7:10" x14ac:dyDescent="0.2">
      <c r="G4719" s="54"/>
      <c r="J4719" s="54"/>
    </row>
    <row r="4720" spans="7:10" x14ac:dyDescent="0.2">
      <c r="G4720" s="54"/>
      <c r="J4720" s="54"/>
    </row>
    <row r="4721" spans="7:10" x14ac:dyDescent="0.2">
      <c r="G4721" s="54"/>
      <c r="J4721" s="54"/>
    </row>
    <row r="4722" spans="7:10" x14ac:dyDescent="0.2">
      <c r="G4722" s="54"/>
      <c r="J4722" s="54"/>
    </row>
    <row r="4723" spans="7:10" x14ac:dyDescent="0.2">
      <c r="G4723" s="54"/>
      <c r="J4723" s="54"/>
    </row>
    <row r="4724" spans="7:10" x14ac:dyDescent="0.2">
      <c r="G4724" s="54"/>
      <c r="J4724" s="54"/>
    </row>
    <row r="4725" spans="7:10" x14ac:dyDescent="0.2">
      <c r="G4725" s="54"/>
      <c r="J4725" s="54"/>
    </row>
    <row r="4726" spans="7:10" x14ac:dyDescent="0.2">
      <c r="G4726" s="54"/>
      <c r="J4726" s="54"/>
    </row>
    <row r="4727" spans="7:10" x14ac:dyDescent="0.2">
      <c r="G4727" s="54"/>
      <c r="J4727" s="54"/>
    </row>
    <row r="4728" spans="7:10" x14ac:dyDescent="0.2">
      <c r="G4728" s="54"/>
      <c r="J4728" s="54"/>
    </row>
    <row r="4729" spans="7:10" x14ac:dyDescent="0.2">
      <c r="G4729" s="54"/>
      <c r="J4729" s="54"/>
    </row>
    <row r="4730" spans="7:10" x14ac:dyDescent="0.2">
      <c r="G4730" s="54"/>
      <c r="J4730" s="54"/>
    </row>
    <row r="4731" spans="7:10" x14ac:dyDescent="0.2">
      <c r="G4731" s="54"/>
      <c r="J4731" s="54"/>
    </row>
    <row r="4732" spans="7:10" x14ac:dyDescent="0.2">
      <c r="G4732" s="54"/>
      <c r="J4732" s="54"/>
    </row>
    <row r="4733" spans="7:10" x14ac:dyDescent="0.2">
      <c r="G4733" s="54"/>
      <c r="J4733" s="54"/>
    </row>
    <row r="4734" spans="7:10" x14ac:dyDescent="0.2">
      <c r="G4734" s="54"/>
      <c r="J4734" s="54"/>
    </row>
    <row r="4735" spans="7:10" x14ac:dyDescent="0.2">
      <c r="G4735" s="54"/>
      <c r="J4735" s="54"/>
    </row>
    <row r="4736" spans="7:10" x14ac:dyDescent="0.2">
      <c r="G4736" s="54"/>
      <c r="J4736" s="54"/>
    </row>
    <row r="4737" spans="7:10" x14ac:dyDescent="0.2">
      <c r="G4737" s="54"/>
      <c r="J4737" s="54"/>
    </row>
    <row r="4738" spans="7:10" x14ac:dyDescent="0.2">
      <c r="G4738" s="54"/>
      <c r="J4738" s="54"/>
    </row>
    <row r="4739" spans="7:10" x14ac:dyDescent="0.2">
      <c r="G4739" s="54"/>
      <c r="J4739" s="54"/>
    </row>
    <row r="4740" spans="7:10" x14ac:dyDescent="0.2">
      <c r="G4740" s="54"/>
      <c r="J4740" s="54"/>
    </row>
    <row r="4741" spans="7:10" x14ac:dyDescent="0.2">
      <c r="G4741" s="54"/>
      <c r="J4741" s="54"/>
    </row>
    <row r="4742" spans="7:10" x14ac:dyDescent="0.2">
      <c r="G4742" s="54"/>
      <c r="J4742" s="54"/>
    </row>
    <row r="4743" spans="7:10" x14ac:dyDescent="0.2">
      <c r="G4743" s="54"/>
      <c r="J4743" s="54"/>
    </row>
    <row r="4744" spans="7:10" x14ac:dyDescent="0.2">
      <c r="G4744" s="54"/>
      <c r="J4744" s="54"/>
    </row>
    <row r="4745" spans="7:10" x14ac:dyDescent="0.2">
      <c r="G4745" s="54"/>
      <c r="J4745" s="54"/>
    </row>
    <row r="4746" spans="7:10" x14ac:dyDescent="0.2">
      <c r="G4746" s="54"/>
      <c r="J4746" s="54"/>
    </row>
    <row r="4747" spans="7:10" x14ac:dyDescent="0.2">
      <c r="G4747" s="54"/>
      <c r="J4747" s="54"/>
    </row>
    <row r="4748" spans="7:10" x14ac:dyDescent="0.2">
      <c r="G4748" s="54"/>
      <c r="J4748" s="54"/>
    </row>
    <row r="4749" spans="7:10" x14ac:dyDescent="0.2">
      <c r="G4749" s="54"/>
      <c r="J4749" s="54"/>
    </row>
    <row r="4750" spans="7:10" x14ac:dyDescent="0.2">
      <c r="G4750" s="54"/>
      <c r="J4750" s="54"/>
    </row>
    <row r="4751" spans="7:10" x14ac:dyDescent="0.2">
      <c r="G4751" s="54"/>
      <c r="J4751" s="54"/>
    </row>
    <row r="4752" spans="7:10" x14ac:dyDescent="0.2">
      <c r="G4752" s="54"/>
      <c r="J4752" s="54"/>
    </row>
    <row r="4753" spans="7:10" x14ac:dyDescent="0.2">
      <c r="G4753" s="54"/>
      <c r="J4753" s="54"/>
    </row>
    <row r="4754" spans="7:10" x14ac:dyDescent="0.2">
      <c r="G4754" s="54"/>
      <c r="J4754" s="54"/>
    </row>
    <row r="4755" spans="7:10" x14ac:dyDescent="0.2">
      <c r="G4755" s="54"/>
      <c r="J4755" s="54"/>
    </row>
    <row r="4756" spans="7:10" x14ac:dyDescent="0.2">
      <c r="G4756" s="54"/>
      <c r="J4756" s="54"/>
    </row>
    <row r="4757" spans="7:10" x14ac:dyDescent="0.2">
      <c r="G4757" s="54"/>
      <c r="J4757" s="54"/>
    </row>
    <row r="4758" spans="7:10" x14ac:dyDescent="0.2">
      <c r="G4758" s="54"/>
      <c r="J4758" s="54"/>
    </row>
    <row r="4759" spans="7:10" x14ac:dyDescent="0.2">
      <c r="G4759" s="54"/>
      <c r="J4759" s="54"/>
    </row>
    <row r="4760" spans="7:10" x14ac:dyDescent="0.2">
      <c r="G4760" s="54"/>
      <c r="J4760" s="54"/>
    </row>
    <row r="4761" spans="7:10" x14ac:dyDescent="0.2">
      <c r="G4761" s="54"/>
      <c r="J4761" s="54"/>
    </row>
    <row r="4762" spans="7:10" x14ac:dyDescent="0.2">
      <c r="G4762" s="54"/>
      <c r="J4762" s="54"/>
    </row>
    <row r="4763" spans="7:10" x14ac:dyDescent="0.2">
      <c r="G4763" s="54"/>
      <c r="J4763" s="54"/>
    </row>
    <row r="4764" spans="7:10" x14ac:dyDescent="0.2">
      <c r="G4764" s="54"/>
      <c r="J4764" s="54"/>
    </row>
    <row r="4765" spans="7:10" x14ac:dyDescent="0.2">
      <c r="G4765" s="54"/>
      <c r="J4765" s="54"/>
    </row>
    <row r="4766" spans="7:10" x14ac:dyDescent="0.2">
      <c r="G4766" s="54"/>
      <c r="J4766" s="54"/>
    </row>
    <row r="4767" spans="7:10" x14ac:dyDescent="0.2">
      <c r="G4767" s="54"/>
      <c r="J4767" s="54"/>
    </row>
    <row r="4768" spans="7:10" x14ac:dyDescent="0.2">
      <c r="G4768" s="54"/>
      <c r="J4768" s="54"/>
    </row>
    <row r="4769" spans="7:10" x14ac:dyDescent="0.2">
      <c r="G4769" s="54"/>
      <c r="J4769" s="54"/>
    </row>
    <row r="4770" spans="7:10" x14ac:dyDescent="0.2">
      <c r="G4770" s="54"/>
      <c r="J4770" s="54"/>
    </row>
    <row r="4771" spans="7:10" x14ac:dyDescent="0.2">
      <c r="G4771" s="54"/>
      <c r="J4771" s="54"/>
    </row>
    <row r="4772" spans="7:10" x14ac:dyDescent="0.2">
      <c r="G4772" s="54"/>
      <c r="J4772" s="54"/>
    </row>
    <row r="4773" spans="7:10" x14ac:dyDescent="0.2">
      <c r="G4773" s="54"/>
      <c r="J4773" s="54"/>
    </row>
    <row r="4774" spans="7:10" x14ac:dyDescent="0.2">
      <c r="G4774" s="54"/>
      <c r="J4774" s="54"/>
    </row>
    <row r="4775" spans="7:10" x14ac:dyDescent="0.2">
      <c r="G4775" s="54"/>
      <c r="J4775" s="54"/>
    </row>
    <row r="4776" spans="7:10" x14ac:dyDescent="0.2">
      <c r="G4776" s="54"/>
      <c r="J4776" s="54"/>
    </row>
    <row r="4777" spans="7:10" x14ac:dyDescent="0.2">
      <c r="G4777" s="54"/>
      <c r="J4777" s="54"/>
    </row>
    <row r="4778" spans="7:10" x14ac:dyDescent="0.2">
      <c r="G4778" s="54"/>
      <c r="J4778" s="54"/>
    </row>
    <row r="4779" spans="7:10" x14ac:dyDescent="0.2">
      <c r="G4779" s="54"/>
      <c r="J4779" s="54"/>
    </row>
    <row r="4780" spans="7:10" x14ac:dyDescent="0.2">
      <c r="G4780" s="54"/>
      <c r="J4780" s="54"/>
    </row>
    <row r="4781" spans="7:10" x14ac:dyDescent="0.2">
      <c r="G4781" s="54"/>
      <c r="J4781" s="54"/>
    </row>
    <row r="4782" spans="7:10" x14ac:dyDescent="0.2">
      <c r="G4782" s="54"/>
      <c r="J4782" s="54"/>
    </row>
    <row r="4783" spans="7:10" x14ac:dyDescent="0.2">
      <c r="G4783" s="54"/>
      <c r="J4783" s="54"/>
    </row>
    <row r="4784" spans="7:10" x14ac:dyDescent="0.2">
      <c r="G4784" s="54"/>
      <c r="J4784" s="54"/>
    </row>
    <row r="4785" spans="7:10" x14ac:dyDescent="0.2">
      <c r="G4785" s="54"/>
      <c r="J4785" s="54"/>
    </row>
    <row r="4786" spans="7:10" x14ac:dyDescent="0.2">
      <c r="G4786" s="54"/>
      <c r="J4786" s="54"/>
    </row>
    <row r="4787" spans="7:10" x14ac:dyDescent="0.2">
      <c r="G4787" s="54"/>
      <c r="J4787" s="54"/>
    </row>
    <row r="4788" spans="7:10" x14ac:dyDescent="0.2">
      <c r="G4788" s="54"/>
      <c r="J4788" s="54"/>
    </row>
    <row r="4789" spans="7:10" x14ac:dyDescent="0.2">
      <c r="G4789" s="54"/>
      <c r="J4789" s="54"/>
    </row>
    <row r="4790" spans="7:10" x14ac:dyDescent="0.2">
      <c r="G4790" s="54"/>
      <c r="J4790" s="54"/>
    </row>
    <row r="4791" spans="7:10" x14ac:dyDescent="0.2">
      <c r="G4791" s="54"/>
      <c r="J4791" s="54"/>
    </row>
    <row r="4792" spans="7:10" x14ac:dyDescent="0.2">
      <c r="G4792" s="54"/>
      <c r="J4792" s="54"/>
    </row>
    <row r="4793" spans="7:10" x14ac:dyDescent="0.2">
      <c r="G4793" s="54"/>
      <c r="J4793" s="54"/>
    </row>
    <row r="4794" spans="7:10" x14ac:dyDescent="0.2">
      <c r="G4794" s="54"/>
      <c r="J4794" s="54"/>
    </row>
    <row r="4795" spans="7:10" x14ac:dyDescent="0.2">
      <c r="G4795" s="54"/>
      <c r="J4795" s="54"/>
    </row>
    <row r="4796" spans="7:10" x14ac:dyDescent="0.2">
      <c r="G4796" s="54"/>
      <c r="J4796" s="54"/>
    </row>
    <row r="4797" spans="7:10" x14ac:dyDescent="0.2">
      <c r="G4797" s="54"/>
      <c r="J4797" s="54"/>
    </row>
    <row r="4798" spans="7:10" x14ac:dyDescent="0.2">
      <c r="G4798" s="54"/>
      <c r="J4798" s="54"/>
    </row>
    <row r="4799" spans="7:10" x14ac:dyDescent="0.2">
      <c r="G4799" s="54"/>
      <c r="J4799" s="54"/>
    </row>
    <row r="4800" spans="7:10" x14ac:dyDescent="0.2">
      <c r="G4800" s="54"/>
      <c r="J4800" s="54"/>
    </row>
    <row r="4801" spans="7:10" x14ac:dyDescent="0.2">
      <c r="G4801" s="54"/>
      <c r="J4801" s="54"/>
    </row>
    <row r="4802" spans="7:10" x14ac:dyDescent="0.2">
      <c r="G4802" s="54"/>
      <c r="J4802" s="54"/>
    </row>
    <row r="4803" spans="7:10" x14ac:dyDescent="0.2">
      <c r="G4803" s="54"/>
      <c r="J4803" s="54"/>
    </row>
    <row r="4804" spans="7:10" x14ac:dyDescent="0.2">
      <c r="G4804" s="54"/>
      <c r="J4804" s="54"/>
    </row>
    <row r="4805" spans="7:10" x14ac:dyDescent="0.2">
      <c r="G4805" s="54"/>
      <c r="J4805" s="54"/>
    </row>
    <row r="4806" spans="7:10" x14ac:dyDescent="0.2">
      <c r="G4806" s="54"/>
      <c r="J4806" s="54"/>
    </row>
    <row r="4807" spans="7:10" x14ac:dyDescent="0.2">
      <c r="G4807" s="54"/>
      <c r="J4807" s="54"/>
    </row>
    <row r="4808" spans="7:10" x14ac:dyDescent="0.2">
      <c r="G4808" s="54"/>
      <c r="J4808" s="54"/>
    </row>
    <row r="4809" spans="7:10" x14ac:dyDescent="0.2">
      <c r="G4809" s="54"/>
      <c r="J4809" s="54"/>
    </row>
    <row r="4810" spans="7:10" x14ac:dyDescent="0.2">
      <c r="G4810" s="54"/>
      <c r="J4810" s="54"/>
    </row>
    <row r="4811" spans="7:10" x14ac:dyDescent="0.2">
      <c r="G4811" s="54"/>
      <c r="J4811" s="54"/>
    </row>
    <row r="4812" spans="7:10" x14ac:dyDescent="0.2">
      <c r="G4812" s="54"/>
      <c r="J4812" s="54"/>
    </row>
    <row r="4813" spans="7:10" x14ac:dyDescent="0.2">
      <c r="G4813" s="54"/>
      <c r="J4813" s="54"/>
    </row>
    <row r="4814" spans="7:10" x14ac:dyDescent="0.2">
      <c r="G4814" s="54"/>
      <c r="J4814" s="54"/>
    </row>
    <row r="4815" spans="7:10" x14ac:dyDescent="0.2">
      <c r="G4815" s="54"/>
      <c r="J4815" s="54"/>
    </row>
    <row r="4816" spans="7:10" x14ac:dyDescent="0.2">
      <c r="G4816" s="54"/>
      <c r="J4816" s="54"/>
    </row>
    <row r="4817" spans="7:10" x14ac:dyDescent="0.2">
      <c r="G4817" s="54"/>
      <c r="J4817" s="54"/>
    </row>
    <row r="4818" spans="7:10" x14ac:dyDescent="0.2">
      <c r="G4818" s="54"/>
      <c r="J4818" s="54"/>
    </row>
    <row r="4819" spans="7:10" x14ac:dyDescent="0.2">
      <c r="G4819" s="54"/>
      <c r="J4819" s="54"/>
    </row>
    <row r="4820" spans="7:10" x14ac:dyDescent="0.2">
      <c r="G4820" s="54"/>
      <c r="J4820" s="54"/>
    </row>
    <row r="4821" spans="7:10" x14ac:dyDescent="0.2">
      <c r="G4821" s="54"/>
      <c r="J4821" s="54"/>
    </row>
    <row r="4822" spans="7:10" x14ac:dyDescent="0.2">
      <c r="G4822" s="54"/>
      <c r="J4822" s="54"/>
    </row>
    <row r="4823" spans="7:10" x14ac:dyDescent="0.2">
      <c r="G4823" s="54"/>
      <c r="J4823" s="54"/>
    </row>
    <row r="4824" spans="7:10" x14ac:dyDescent="0.2">
      <c r="G4824" s="54"/>
      <c r="J4824" s="54"/>
    </row>
    <row r="4825" spans="7:10" x14ac:dyDescent="0.2">
      <c r="G4825" s="54"/>
      <c r="J4825" s="54"/>
    </row>
    <row r="4826" spans="7:10" x14ac:dyDescent="0.2">
      <c r="G4826" s="54"/>
      <c r="J4826" s="54"/>
    </row>
    <row r="4827" spans="7:10" x14ac:dyDescent="0.2">
      <c r="G4827" s="54"/>
      <c r="J4827" s="54"/>
    </row>
    <row r="4828" spans="7:10" x14ac:dyDescent="0.2">
      <c r="G4828" s="54"/>
      <c r="J4828" s="54"/>
    </row>
    <row r="4829" spans="7:10" x14ac:dyDescent="0.2">
      <c r="G4829" s="54"/>
      <c r="J4829" s="54"/>
    </row>
    <row r="4830" spans="7:10" x14ac:dyDescent="0.2">
      <c r="G4830" s="54"/>
      <c r="J4830" s="54"/>
    </row>
    <row r="4831" spans="7:10" x14ac:dyDescent="0.2">
      <c r="G4831" s="54"/>
      <c r="J4831" s="54"/>
    </row>
    <row r="4832" spans="7:10" x14ac:dyDescent="0.2">
      <c r="G4832" s="54"/>
      <c r="J4832" s="54"/>
    </row>
    <row r="4833" spans="7:10" x14ac:dyDescent="0.2">
      <c r="G4833" s="54"/>
      <c r="J4833" s="54"/>
    </row>
    <row r="4834" spans="7:10" x14ac:dyDescent="0.2">
      <c r="G4834" s="54"/>
      <c r="J4834" s="54"/>
    </row>
    <row r="4835" spans="7:10" x14ac:dyDescent="0.2">
      <c r="G4835" s="54"/>
      <c r="J4835" s="54"/>
    </row>
    <row r="4836" spans="7:10" x14ac:dyDescent="0.2">
      <c r="G4836" s="54"/>
      <c r="J4836" s="54"/>
    </row>
    <row r="4837" spans="7:10" x14ac:dyDescent="0.2">
      <c r="G4837" s="54"/>
      <c r="J4837" s="54"/>
    </row>
    <row r="4838" spans="7:10" x14ac:dyDescent="0.2">
      <c r="G4838" s="54"/>
      <c r="J4838" s="54"/>
    </row>
    <row r="4839" spans="7:10" x14ac:dyDescent="0.2">
      <c r="G4839" s="54"/>
      <c r="J4839" s="54"/>
    </row>
    <row r="4840" spans="7:10" x14ac:dyDescent="0.2">
      <c r="G4840" s="54"/>
      <c r="J4840" s="54"/>
    </row>
    <row r="4841" spans="7:10" x14ac:dyDescent="0.2">
      <c r="G4841" s="54"/>
      <c r="J4841" s="54"/>
    </row>
    <row r="4842" spans="7:10" x14ac:dyDescent="0.2">
      <c r="G4842" s="54"/>
      <c r="J4842" s="54"/>
    </row>
    <row r="4843" spans="7:10" x14ac:dyDescent="0.2">
      <c r="G4843" s="54"/>
      <c r="J4843" s="54"/>
    </row>
    <row r="4844" spans="7:10" x14ac:dyDescent="0.2">
      <c r="G4844" s="54"/>
      <c r="J4844" s="54"/>
    </row>
    <row r="4845" spans="7:10" x14ac:dyDescent="0.2">
      <c r="G4845" s="54"/>
      <c r="J4845" s="54"/>
    </row>
    <row r="4846" spans="7:10" x14ac:dyDescent="0.2">
      <c r="G4846" s="54"/>
      <c r="J4846" s="54"/>
    </row>
    <row r="4847" spans="7:10" x14ac:dyDescent="0.2">
      <c r="G4847" s="54"/>
      <c r="J4847" s="54"/>
    </row>
    <row r="4848" spans="7:10" x14ac:dyDescent="0.2">
      <c r="G4848" s="54"/>
      <c r="J4848" s="54"/>
    </row>
    <row r="4849" spans="7:10" x14ac:dyDescent="0.2">
      <c r="G4849" s="54"/>
      <c r="J4849" s="54"/>
    </row>
    <row r="4850" spans="7:10" x14ac:dyDescent="0.2">
      <c r="G4850" s="54"/>
      <c r="J4850" s="54"/>
    </row>
    <row r="4851" spans="7:10" x14ac:dyDescent="0.2">
      <c r="G4851" s="54"/>
      <c r="J4851" s="54"/>
    </row>
    <row r="4852" spans="7:10" x14ac:dyDescent="0.2">
      <c r="G4852" s="54"/>
      <c r="J4852" s="54"/>
    </row>
    <row r="4853" spans="7:10" x14ac:dyDescent="0.2">
      <c r="G4853" s="54"/>
      <c r="J4853" s="54"/>
    </row>
    <row r="4854" spans="7:10" x14ac:dyDescent="0.2">
      <c r="G4854" s="54"/>
      <c r="J4854" s="54"/>
    </row>
    <row r="4855" spans="7:10" x14ac:dyDescent="0.2">
      <c r="G4855" s="54"/>
      <c r="J4855" s="54"/>
    </row>
    <row r="4856" spans="7:10" x14ac:dyDescent="0.2">
      <c r="G4856" s="54"/>
      <c r="J4856" s="54"/>
    </row>
    <row r="4857" spans="7:10" x14ac:dyDescent="0.2">
      <c r="G4857" s="54"/>
      <c r="J4857" s="54"/>
    </row>
    <row r="4858" spans="7:10" x14ac:dyDescent="0.2">
      <c r="G4858" s="54"/>
      <c r="J4858" s="54"/>
    </row>
    <row r="4859" spans="7:10" x14ac:dyDescent="0.2">
      <c r="G4859" s="54"/>
      <c r="J4859" s="54"/>
    </row>
    <row r="4860" spans="7:10" x14ac:dyDescent="0.2">
      <c r="G4860" s="54"/>
      <c r="J4860" s="54"/>
    </row>
    <row r="4861" spans="7:10" x14ac:dyDescent="0.2">
      <c r="G4861" s="54"/>
      <c r="J4861" s="54"/>
    </row>
    <row r="4862" spans="7:10" x14ac:dyDescent="0.2">
      <c r="G4862" s="54"/>
      <c r="J4862" s="54"/>
    </row>
    <row r="4863" spans="7:10" x14ac:dyDescent="0.2">
      <c r="G4863" s="54"/>
      <c r="J4863" s="54"/>
    </row>
    <row r="4864" spans="7:10" x14ac:dyDescent="0.2">
      <c r="G4864" s="54"/>
      <c r="J4864" s="54"/>
    </row>
    <row r="4865" spans="7:10" x14ac:dyDescent="0.2">
      <c r="G4865" s="54"/>
      <c r="J4865" s="54"/>
    </row>
    <row r="4866" spans="7:10" x14ac:dyDescent="0.2">
      <c r="G4866" s="54"/>
      <c r="J4866" s="54"/>
    </row>
    <row r="4867" spans="7:10" x14ac:dyDescent="0.2">
      <c r="G4867" s="54"/>
      <c r="J4867" s="54"/>
    </row>
    <row r="4868" spans="7:10" x14ac:dyDescent="0.2">
      <c r="G4868" s="54"/>
      <c r="J4868" s="54"/>
    </row>
    <row r="4869" spans="7:10" x14ac:dyDescent="0.2">
      <c r="G4869" s="54"/>
      <c r="J4869" s="54"/>
    </row>
    <row r="4870" spans="7:10" x14ac:dyDescent="0.2">
      <c r="G4870" s="54"/>
      <c r="J4870" s="54"/>
    </row>
    <row r="4871" spans="7:10" x14ac:dyDescent="0.2">
      <c r="G4871" s="54"/>
      <c r="J4871" s="54"/>
    </row>
    <row r="4872" spans="7:10" x14ac:dyDescent="0.2">
      <c r="G4872" s="54"/>
      <c r="J4872" s="54"/>
    </row>
    <row r="4873" spans="7:10" x14ac:dyDescent="0.2">
      <c r="G4873" s="54"/>
      <c r="J4873" s="54"/>
    </row>
    <row r="4874" spans="7:10" x14ac:dyDescent="0.2">
      <c r="G4874" s="54"/>
      <c r="J4874" s="54"/>
    </row>
    <row r="4875" spans="7:10" x14ac:dyDescent="0.2">
      <c r="G4875" s="54"/>
      <c r="J4875" s="54"/>
    </row>
    <row r="4876" spans="7:10" x14ac:dyDescent="0.2">
      <c r="G4876" s="54"/>
      <c r="J4876" s="54"/>
    </row>
    <row r="4877" spans="7:10" x14ac:dyDescent="0.2">
      <c r="G4877" s="54"/>
      <c r="J4877" s="54"/>
    </row>
    <row r="4878" spans="7:10" x14ac:dyDescent="0.2">
      <c r="G4878" s="54"/>
      <c r="J4878" s="54"/>
    </row>
    <row r="4879" spans="7:10" x14ac:dyDescent="0.2">
      <c r="G4879" s="54"/>
      <c r="J4879" s="54"/>
    </row>
    <row r="4880" spans="7:10" x14ac:dyDescent="0.2">
      <c r="G4880" s="54"/>
      <c r="J4880" s="54"/>
    </row>
    <row r="4881" spans="7:10" x14ac:dyDescent="0.2">
      <c r="G4881" s="54"/>
      <c r="J4881" s="54"/>
    </row>
    <row r="4882" spans="7:10" x14ac:dyDescent="0.2">
      <c r="G4882" s="54"/>
      <c r="J4882" s="54"/>
    </row>
    <row r="4883" spans="7:10" x14ac:dyDescent="0.2">
      <c r="G4883" s="54"/>
      <c r="J4883" s="54"/>
    </row>
    <row r="4884" spans="7:10" x14ac:dyDescent="0.2">
      <c r="G4884" s="54"/>
      <c r="J4884" s="54"/>
    </row>
    <row r="4885" spans="7:10" x14ac:dyDescent="0.2">
      <c r="G4885" s="54"/>
      <c r="J4885" s="54"/>
    </row>
    <row r="4886" spans="7:10" x14ac:dyDescent="0.2">
      <c r="G4886" s="54"/>
      <c r="J4886" s="54"/>
    </row>
    <row r="4887" spans="7:10" x14ac:dyDescent="0.2">
      <c r="G4887" s="54"/>
      <c r="J4887" s="54"/>
    </row>
    <row r="4888" spans="7:10" x14ac:dyDescent="0.2">
      <c r="G4888" s="54"/>
      <c r="J4888" s="54"/>
    </row>
    <row r="4889" spans="7:10" x14ac:dyDescent="0.2">
      <c r="G4889" s="54"/>
      <c r="J4889" s="54"/>
    </row>
    <row r="4890" spans="7:10" x14ac:dyDescent="0.2">
      <c r="G4890" s="54"/>
      <c r="J4890" s="54"/>
    </row>
    <row r="4891" spans="7:10" x14ac:dyDescent="0.2">
      <c r="G4891" s="54"/>
      <c r="J4891" s="54"/>
    </row>
    <row r="4892" spans="7:10" x14ac:dyDescent="0.2">
      <c r="G4892" s="54"/>
      <c r="J4892" s="54"/>
    </row>
    <row r="4893" spans="7:10" x14ac:dyDescent="0.2">
      <c r="G4893" s="54"/>
      <c r="J4893" s="54"/>
    </row>
    <row r="4894" spans="7:10" x14ac:dyDescent="0.2">
      <c r="G4894" s="54"/>
      <c r="J4894" s="54"/>
    </row>
    <row r="4895" spans="7:10" x14ac:dyDescent="0.2">
      <c r="G4895" s="54"/>
      <c r="J4895" s="54"/>
    </row>
    <row r="4896" spans="7:10" x14ac:dyDescent="0.2">
      <c r="G4896" s="54"/>
      <c r="J4896" s="54"/>
    </row>
    <row r="4897" spans="7:10" x14ac:dyDescent="0.2">
      <c r="G4897" s="54"/>
      <c r="J4897" s="54"/>
    </row>
    <row r="4898" spans="7:10" x14ac:dyDescent="0.2">
      <c r="G4898" s="54"/>
      <c r="J4898" s="54"/>
    </row>
    <row r="4899" spans="7:10" x14ac:dyDescent="0.2">
      <c r="G4899" s="54"/>
      <c r="J4899" s="54"/>
    </row>
    <row r="4900" spans="7:10" x14ac:dyDescent="0.2">
      <c r="G4900" s="54"/>
      <c r="J4900" s="54"/>
    </row>
    <row r="4901" spans="7:10" x14ac:dyDescent="0.2">
      <c r="G4901" s="54"/>
      <c r="J4901" s="54"/>
    </row>
    <row r="4902" spans="7:10" x14ac:dyDescent="0.2">
      <c r="G4902" s="54"/>
      <c r="J4902" s="54"/>
    </row>
    <row r="4903" spans="7:10" x14ac:dyDescent="0.2">
      <c r="G4903" s="54"/>
      <c r="J4903" s="54"/>
    </row>
    <row r="4904" spans="7:10" x14ac:dyDescent="0.2">
      <c r="G4904" s="54"/>
      <c r="J4904" s="54"/>
    </row>
    <row r="4905" spans="7:10" x14ac:dyDescent="0.2">
      <c r="G4905" s="54"/>
      <c r="J4905" s="54"/>
    </row>
    <row r="4906" spans="7:10" x14ac:dyDescent="0.2">
      <c r="G4906" s="54"/>
      <c r="J4906" s="54"/>
    </row>
    <row r="4907" spans="7:10" x14ac:dyDescent="0.2">
      <c r="G4907" s="54"/>
      <c r="J4907" s="54"/>
    </row>
    <row r="4908" spans="7:10" x14ac:dyDescent="0.2">
      <c r="G4908" s="54"/>
      <c r="J4908" s="54"/>
    </row>
    <row r="4909" spans="7:10" x14ac:dyDescent="0.2">
      <c r="G4909" s="54"/>
      <c r="J4909" s="54"/>
    </row>
    <row r="4910" spans="7:10" x14ac:dyDescent="0.2">
      <c r="G4910" s="54"/>
      <c r="J4910" s="54"/>
    </row>
    <row r="4911" spans="7:10" x14ac:dyDescent="0.2">
      <c r="G4911" s="54"/>
      <c r="J4911" s="54"/>
    </row>
    <row r="4912" spans="7:10" x14ac:dyDescent="0.2">
      <c r="G4912" s="54"/>
      <c r="J4912" s="54"/>
    </row>
    <row r="4913" spans="7:10" x14ac:dyDescent="0.2">
      <c r="G4913" s="54"/>
      <c r="J4913" s="54"/>
    </row>
    <row r="4914" spans="7:10" x14ac:dyDescent="0.2">
      <c r="G4914" s="54"/>
      <c r="J4914" s="54"/>
    </row>
    <row r="4915" spans="7:10" x14ac:dyDescent="0.2">
      <c r="G4915" s="54"/>
      <c r="J4915" s="54"/>
    </row>
    <row r="4916" spans="7:10" x14ac:dyDescent="0.2">
      <c r="G4916" s="54"/>
      <c r="J4916" s="54"/>
    </row>
    <row r="4917" spans="7:10" x14ac:dyDescent="0.2">
      <c r="G4917" s="54"/>
      <c r="J4917" s="54"/>
    </row>
    <row r="4918" spans="7:10" x14ac:dyDescent="0.2">
      <c r="G4918" s="54"/>
      <c r="J4918" s="54"/>
    </row>
    <row r="4919" spans="7:10" x14ac:dyDescent="0.2">
      <c r="G4919" s="54"/>
      <c r="J4919" s="54"/>
    </row>
    <row r="4920" spans="7:10" x14ac:dyDescent="0.2">
      <c r="G4920" s="54"/>
      <c r="J4920" s="54"/>
    </row>
    <row r="4921" spans="7:10" x14ac:dyDescent="0.2">
      <c r="G4921" s="54"/>
      <c r="J4921" s="54"/>
    </row>
    <row r="4922" spans="7:10" x14ac:dyDescent="0.2">
      <c r="G4922" s="54"/>
      <c r="J4922" s="54"/>
    </row>
    <row r="4923" spans="7:10" x14ac:dyDescent="0.2">
      <c r="G4923" s="54"/>
      <c r="J4923" s="54"/>
    </row>
    <row r="4924" spans="7:10" x14ac:dyDescent="0.2">
      <c r="G4924" s="54"/>
      <c r="J4924" s="54"/>
    </row>
    <row r="4925" spans="7:10" x14ac:dyDescent="0.2">
      <c r="G4925" s="54"/>
      <c r="J4925" s="54"/>
    </row>
    <row r="4926" spans="7:10" x14ac:dyDescent="0.2">
      <c r="G4926" s="54"/>
      <c r="J4926" s="54"/>
    </row>
    <row r="4927" spans="7:10" x14ac:dyDescent="0.2">
      <c r="G4927" s="54"/>
      <c r="J4927" s="54"/>
    </row>
    <row r="4928" spans="7:10" x14ac:dyDescent="0.2">
      <c r="G4928" s="54"/>
      <c r="J4928" s="54"/>
    </row>
    <row r="4929" spans="7:10" x14ac:dyDescent="0.2">
      <c r="G4929" s="54"/>
      <c r="J4929" s="54"/>
    </row>
    <row r="4930" spans="7:10" x14ac:dyDescent="0.2">
      <c r="G4930" s="54"/>
      <c r="J4930" s="54"/>
    </row>
    <row r="4931" spans="7:10" x14ac:dyDescent="0.2">
      <c r="G4931" s="54"/>
      <c r="J4931" s="54"/>
    </row>
    <row r="4932" spans="7:10" x14ac:dyDescent="0.2">
      <c r="G4932" s="54"/>
      <c r="J4932" s="54"/>
    </row>
    <row r="4933" spans="7:10" x14ac:dyDescent="0.2">
      <c r="G4933" s="54"/>
      <c r="J4933" s="54"/>
    </row>
    <row r="4934" spans="7:10" x14ac:dyDescent="0.2">
      <c r="G4934" s="54"/>
      <c r="J4934" s="54"/>
    </row>
    <row r="4935" spans="7:10" x14ac:dyDescent="0.2">
      <c r="G4935" s="54"/>
      <c r="J4935" s="54"/>
    </row>
    <row r="4936" spans="7:10" x14ac:dyDescent="0.2">
      <c r="G4936" s="54"/>
      <c r="J4936" s="54"/>
    </row>
    <row r="4937" spans="7:10" x14ac:dyDescent="0.2">
      <c r="G4937" s="54"/>
      <c r="J4937" s="54"/>
    </row>
    <row r="4938" spans="7:10" x14ac:dyDescent="0.2">
      <c r="G4938" s="54"/>
      <c r="J4938" s="54"/>
    </row>
    <row r="4939" spans="7:10" x14ac:dyDescent="0.2">
      <c r="G4939" s="54"/>
      <c r="J4939" s="54"/>
    </row>
    <row r="4940" spans="7:10" x14ac:dyDescent="0.2">
      <c r="G4940" s="54"/>
      <c r="J4940" s="54"/>
    </row>
    <row r="4941" spans="7:10" x14ac:dyDescent="0.2">
      <c r="G4941" s="54"/>
      <c r="J4941" s="54"/>
    </row>
    <row r="4942" spans="7:10" x14ac:dyDescent="0.2">
      <c r="G4942" s="54"/>
      <c r="J4942" s="54"/>
    </row>
    <row r="4943" spans="7:10" x14ac:dyDescent="0.2">
      <c r="G4943" s="54"/>
      <c r="J4943" s="54"/>
    </row>
    <row r="4944" spans="7:10" x14ac:dyDescent="0.2">
      <c r="G4944" s="54"/>
      <c r="J4944" s="54"/>
    </row>
    <row r="4945" spans="7:10" x14ac:dyDescent="0.2">
      <c r="G4945" s="54"/>
      <c r="J4945" s="54"/>
    </row>
    <row r="4946" spans="7:10" x14ac:dyDescent="0.2">
      <c r="G4946" s="54"/>
      <c r="J4946" s="54"/>
    </row>
    <row r="4947" spans="7:10" x14ac:dyDescent="0.2">
      <c r="G4947" s="54"/>
      <c r="J4947" s="54"/>
    </row>
    <row r="4948" spans="7:10" x14ac:dyDescent="0.2">
      <c r="G4948" s="54"/>
      <c r="J4948" s="54"/>
    </row>
    <row r="4949" spans="7:10" x14ac:dyDescent="0.2">
      <c r="G4949" s="54"/>
      <c r="J4949" s="54"/>
    </row>
    <row r="4950" spans="7:10" x14ac:dyDescent="0.2">
      <c r="G4950" s="54"/>
      <c r="J4950" s="54"/>
    </row>
    <row r="4951" spans="7:10" x14ac:dyDescent="0.2">
      <c r="G4951" s="54"/>
      <c r="J4951" s="54"/>
    </row>
    <row r="4952" spans="7:10" x14ac:dyDescent="0.2">
      <c r="G4952" s="54"/>
      <c r="J4952" s="54"/>
    </row>
    <row r="4953" spans="7:10" x14ac:dyDescent="0.2">
      <c r="G4953" s="54"/>
      <c r="J4953" s="54"/>
    </row>
    <row r="4954" spans="7:10" x14ac:dyDescent="0.2">
      <c r="G4954" s="54"/>
      <c r="J4954" s="54"/>
    </row>
    <row r="4955" spans="7:10" x14ac:dyDescent="0.2">
      <c r="G4955" s="54"/>
      <c r="J4955" s="54"/>
    </row>
    <row r="4956" spans="7:10" x14ac:dyDescent="0.2">
      <c r="G4956" s="54"/>
      <c r="J4956" s="54"/>
    </row>
    <row r="4957" spans="7:10" x14ac:dyDescent="0.2">
      <c r="G4957" s="54"/>
      <c r="J4957" s="54"/>
    </row>
    <row r="4958" spans="7:10" x14ac:dyDescent="0.2">
      <c r="G4958" s="54"/>
      <c r="J4958" s="54"/>
    </row>
    <row r="4959" spans="7:10" x14ac:dyDescent="0.2">
      <c r="G4959" s="54"/>
      <c r="J4959" s="54"/>
    </row>
    <row r="4960" spans="7:10" x14ac:dyDescent="0.2">
      <c r="G4960" s="54"/>
      <c r="J4960" s="54"/>
    </row>
    <row r="4961" spans="7:10" x14ac:dyDescent="0.2">
      <c r="G4961" s="54"/>
      <c r="J4961" s="54"/>
    </row>
    <row r="4962" spans="7:10" x14ac:dyDescent="0.2">
      <c r="G4962" s="54"/>
      <c r="J4962" s="54"/>
    </row>
    <row r="4963" spans="7:10" x14ac:dyDescent="0.2">
      <c r="G4963" s="54"/>
      <c r="J4963" s="54"/>
    </row>
    <row r="4964" spans="7:10" x14ac:dyDescent="0.2">
      <c r="G4964" s="54"/>
      <c r="J4964" s="54"/>
    </row>
    <row r="4965" spans="7:10" x14ac:dyDescent="0.2">
      <c r="G4965" s="54"/>
      <c r="J4965" s="54"/>
    </row>
    <row r="4966" spans="7:10" x14ac:dyDescent="0.2">
      <c r="G4966" s="54"/>
      <c r="J4966" s="54"/>
    </row>
    <row r="4967" spans="7:10" x14ac:dyDescent="0.2">
      <c r="G4967" s="54"/>
      <c r="J4967" s="54"/>
    </row>
    <row r="4968" spans="7:10" x14ac:dyDescent="0.2">
      <c r="G4968" s="54"/>
      <c r="J4968" s="54"/>
    </row>
    <row r="4969" spans="7:10" x14ac:dyDescent="0.2">
      <c r="G4969" s="54"/>
      <c r="J4969" s="54"/>
    </row>
    <row r="4970" spans="7:10" x14ac:dyDescent="0.2">
      <c r="G4970" s="54"/>
      <c r="J4970" s="54"/>
    </row>
    <row r="4971" spans="7:10" x14ac:dyDescent="0.2">
      <c r="G4971" s="54"/>
      <c r="J4971" s="54"/>
    </row>
    <row r="4972" spans="7:10" x14ac:dyDescent="0.2">
      <c r="G4972" s="54"/>
      <c r="J4972" s="54"/>
    </row>
    <row r="4973" spans="7:10" x14ac:dyDescent="0.2">
      <c r="G4973" s="54"/>
      <c r="J4973" s="54"/>
    </row>
    <row r="4974" spans="7:10" x14ac:dyDescent="0.2">
      <c r="G4974" s="54"/>
      <c r="J4974" s="54"/>
    </row>
    <row r="4975" spans="7:10" x14ac:dyDescent="0.2">
      <c r="G4975" s="54"/>
      <c r="J4975" s="54"/>
    </row>
    <row r="4976" spans="7:10" x14ac:dyDescent="0.2">
      <c r="G4976" s="54"/>
      <c r="J4976" s="54"/>
    </row>
    <row r="4977" spans="7:10" x14ac:dyDescent="0.2">
      <c r="G4977" s="54"/>
      <c r="J4977" s="54"/>
    </row>
    <row r="4978" spans="7:10" x14ac:dyDescent="0.2">
      <c r="G4978" s="54"/>
      <c r="J4978" s="54"/>
    </row>
    <row r="4979" spans="7:10" x14ac:dyDescent="0.2">
      <c r="G4979" s="54"/>
      <c r="J4979" s="54"/>
    </row>
    <row r="4980" spans="7:10" x14ac:dyDescent="0.2">
      <c r="G4980" s="54"/>
      <c r="J4980" s="54"/>
    </row>
    <row r="4981" spans="7:10" x14ac:dyDescent="0.2">
      <c r="G4981" s="54"/>
      <c r="J4981" s="54"/>
    </row>
    <row r="4982" spans="7:10" x14ac:dyDescent="0.2">
      <c r="G4982" s="54"/>
      <c r="J4982" s="54"/>
    </row>
    <row r="4983" spans="7:10" x14ac:dyDescent="0.2">
      <c r="G4983" s="54"/>
      <c r="J4983" s="54"/>
    </row>
    <row r="4984" spans="7:10" x14ac:dyDescent="0.2">
      <c r="G4984" s="54"/>
      <c r="J4984" s="54"/>
    </row>
    <row r="4985" spans="7:10" x14ac:dyDescent="0.2">
      <c r="G4985" s="54"/>
      <c r="J4985" s="54"/>
    </row>
    <row r="4986" spans="7:10" x14ac:dyDescent="0.2">
      <c r="G4986" s="54"/>
      <c r="J4986" s="54"/>
    </row>
    <row r="4987" spans="7:10" x14ac:dyDescent="0.2">
      <c r="G4987" s="54"/>
      <c r="J4987" s="54"/>
    </row>
    <row r="4988" spans="7:10" x14ac:dyDescent="0.2">
      <c r="G4988" s="54"/>
      <c r="J4988" s="54"/>
    </row>
    <row r="4989" spans="7:10" x14ac:dyDescent="0.2">
      <c r="G4989" s="54"/>
      <c r="J4989" s="54"/>
    </row>
    <row r="4990" spans="7:10" x14ac:dyDescent="0.2">
      <c r="G4990" s="54"/>
      <c r="J4990" s="54"/>
    </row>
    <row r="4991" spans="7:10" x14ac:dyDescent="0.2">
      <c r="G4991" s="54"/>
      <c r="J4991" s="54"/>
    </row>
    <row r="4992" spans="7:10" x14ac:dyDescent="0.2">
      <c r="G4992" s="54"/>
      <c r="J4992" s="54"/>
    </row>
    <row r="4993" spans="7:10" x14ac:dyDescent="0.2">
      <c r="G4993" s="54"/>
      <c r="J4993" s="54"/>
    </row>
    <row r="4994" spans="7:10" x14ac:dyDescent="0.2">
      <c r="G4994" s="54"/>
      <c r="J4994" s="54"/>
    </row>
    <row r="4995" spans="7:10" x14ac:dyDescent="0.2">
      <c r="G4995" s="54"/>
      <c r="J4995" s="54"/>
    </row>
    <row r="4996" spans="7:10" x14ac:dyDescent="0.2">
      <c r="G4996" s="54"/>
      <c r="J4996" s="54"/>
    </row>
    <row r="4997" spans="7:10" x14ac:dyDescent="0.2">
      <c r="G4997" s="54"/>
      <c r="J4997" s="54"/>
    </row>
    <row r="4998" spans="7:10" x14ac:dyDescent="0.2">
      <c r="G4998" s="54"/>
      <c r="J4998" s="54"/>
    </row>
    <row r="4999" spans="7:10" x14ac:dyDescent="0.2">
      <c r="G4999" s="54"/>
      <c r="J4999" s="54"/>
    </row>
    <row r="5000" spans="7:10" x14ac:dyDescent="0.2">
      <c r="G5000" s="54"/>
      <c r="J5000" s="54"/>
    </row>
    <row r="5001" spans="7:10" x14ac:dyDescent="0.2">
      <c r="G5001" s="54"/>
      <c r="J5001" s="54"/>
    </row>
    <row r="5002" spans="7:10" x14ac:dyDescent="0.2">
      <c r="G5002" s="54"/>
      <c r="J5002" s="54"/>
    </row>
    <row r="5003" spans="7:10" x14ac:dyDescent="0.2">
      <c r="G5003" s="54"/>
      <c r="J5003" s="54"/>
    </row>
    <row r="5004" spans="7:10" x14ac:dyDescent="0.2">
      <c r="G5004" s="54"/>
      <c r="J5004" s="54"/>
    </row>
    <row r="5005" spans="7:10" x14ac:dyDescent="0.2">
      <c r="G5005" s="54"/>
      <c r="J5005" s="54"/>
    </row>
    <row r="5006" spans="7:10" x14ac:dyDescent="0.2">
      <c r="G5006" s="54"/>
      <c r="J5006" s="54"/>
    </row>
    <row r="5007" spans="7:10" x14ac:dyDescent="0.2">
      <c r="G5007" s="54"/>
      <c r="J5007" s="54"/>
    </row>
    <row r="5008" spans="7:10" x14ac:dyDescent="0.2">
      <c r="G5008" s="54"/>
      <c r="J5008" s="54"/>
    </row>
    <row r="5009" spans="7:10" x14ac:dyDescent="0.2">
      <c r="G5009" s="54"/>
      <c r="J5009" s="54"/>
    </row>
    <row r="5010" spans="7:10" x14ac:dyDescent="0.2">
      <c r="G5010" s="54"/>
      <c r="J5010" s="54"/>
    </row>
    <row r="5011" spans="7:10" x14ac:dyDescent="0.2">
      <c r="G5011" s="54"/>
      <c r="J5011" s="54"/>
    </row>
    <row r="5012" spans="7:10" x14ac:dyDescent="0.2">
      <c r="G5012" s="54"/>
      <c r="J5012" s="54"/>
    </row>
    <row r="5013" spans="7:10" x14ac:dyDescent="0.2">
      <c r="G5013" s="54"/>
      <c r="J5013" s="54"/>
    </row>
    <row r="5014" spans="7:10" x14ac:dyDescent="0.2">
      <c r="G5014" s="54"/>
      <c r="J5014" s="54"/>
    </row>
    <row r="5015" spans="7:10" x14ac:dyDescent="0.2">
      <c r="G5015" s="54"/>
      <c r="J5015" s="54"/>
    </row>
    <row r="5016" spans="7:10" x14ac:dyDescent="0.2">
      <c r="G5016" s="54"/>
      <c r="J5016" s="54"/>
    </row>
    <row r="5017" spans="7:10" x14ac:dyDescent="0.2">
      <c r="G5017" s="54"/>
      <c r="J5017" s="54"/>
    </row>
    <row r="5018" spans="7:10" x14ac:dyDescent="0.2">
      <c r="G5018" s="54"/>
      <c r="J5018" s="54"/>
    </row>
    <row r="5019" spans="7:10" x14ac:dyDescent="0.2">
      <c r="G5019" s="54"/>
      <c r="J5019" s="54"/>
    </row>
    <row r="5020" spans="7:10" x14ac:dyDescent="0.2">
      <c r="G5020" s="54"/>
      <c r="J5020" s="54"/>
    </row>
    <row r="5021" spans="7:10" x14ac:dyDescent="0.2">
      <c r="G5021" s="54"/>
      <c r="J5021" s="54"/>
    </row>
    <row r="5022" spans="7:10" x14ac:dyDescent="0.2">
      <c r="G5022" s="54"/>
      <c r="J5022" s="54"/>
    </row>
    <row r="5023" spans="7:10" x14ac:dyDescent="0.2">
      <c r="G5023" s="54"/>
      <c r="J5023" s="54"/>
    </row>
    <row r="5024" spans="7:10" x14ac:dyDescent="0.2">
      <c r="G5024" s="54"/>
      <c r="J5024" s="54"/>
    </row>
    <row r="5025" spans="7:10" x14ac:dyDescent="0.2">
      <c r="G5025" s="54"/>
      <c r="J5025" s="54"/>
    </row>
    <row r="5026" spans="7:10" x14ac:dyDescent="0.2">
      <c r="G5026" s="54"/>
      <c r="J5026" s="54"/>
    </row>
    <row r="5027" spans="7:10" x14ac:dyDescent="0.2">
      <c r="G5027" s="54"/>
      <c r="J5027" s="54"/>
    </row>
    <row r="5028" spans="7:10" x14ac:dyDescent="0.2">
      <c r="G5028" s="54"/>
      <c r="J5028" s="54"/>
    </row>
    <row r="5029" spans="7:10" x14ac:dyDescent="0.2">
      <c r="G5029" s="54"/>
      <c r="J5029" s="54"/>
    </row>
    <row r="5030" spans="7:10" x14ac:dyDescent="0.2">
      <c r="G5030" s="54"/>
      <c r="J5030" s="54"/>
    </row>
    <row r="5031" spans="7:10" x14ac:dyDescent="0.2">
      <c r="G5031" s="54"/>
      <c r="J5031" s="54"/>
    </row>
    <row r="5032" spans="7:10" x14ac:dyDescent="0.2">
      <c r="G5032" s="54"/>
      <c r="J5032" s="54"/>
    </row>
    <row r="5033" spans="7:10" x14ac:dyDescent="0.2">
      <c r="G5033" s="54"/>
      <c r="J5033" s="54"/>
    </row>
    <row r="5034" spans="7:10" x14ac:dyDescent="0.2">
      <c r="G5034" s="54"/>
      <c r="J5034" s="54"/>
    </row>
    <row r="5035" spans="7:10" x14ac:dyDescent="0.2">
      <c r="G5035" s="54"/>
      <c r="J5035" s="54"/>
    </row>
    <row r="5036" spans="7:10" x14ac:dyDescent="0.2">
      <c r="G5036" s="54"/>
      <c r="J5036" s="54"/>
    </row>
    <row r="5037" spans="7:10" x14ac:dyDescent="0.2">
      <c r="G5037" s="54"/>
      <c r="J5037" s="54"/>
    </row>
    <row r="5038" spans="7:10" x14ac:dyDescent="0.2">
      <c r="G5038" s="54"/>
      <c r="J5038" s="54"/>
    </row>
    <row r="5039" spans="7:10" x14ac:dyDescent="0.2">
      <c r="G5039" s="54"/>
      <c r="J5039" s="54"/>
    </row>
    <row r="5040" spans="7:10" x14ac:dyDescent="0.2">
      <c r="G5040" s="54"/>
      <c r="J5040" s="54"/>
    </row>
    <row r="5041" spans="7:10" x14ac:dyDescent="0.2">
      <c r="G5041" s="54"/>
      <c r="J5041" s="54"/>
    </row>
    <row r="5042" spans="7:10" x14ac:dyDescent="0.2">
      <c r="G5042" s="54"/>
      <c r="J5042" s="54"/>
    </row>
    <row r="5043" spans="7:10" x14ac:dyDescent="0.2">
      <c r="G5043" s="54"/>
      <c r="J5043" s="54"/>
    </row>
    <row r="5044" spans="7:10" x14ac:dyDescent="0.2">
      <c r="G5044" s="54"/>
      <c r="J5044" s="54"/>
    </row>
    <row r="5045" spans="7:10" x14ac:dyDescent="0.2">
      <c r="G5045" s="54"/>
      <c r="J5045" s="54"/>
    </row>
    <row r="5046" spans="7:10" x14ac:dyDescent="0.2">
      <c r="G5046" s="54"/>
      <c r="J5046" s="54"/>
    </row>
    <row r="5047" spans="7:10" x14ac:dyDescent="0.2">
      <c r="G5047" s="54"/>
      <c r="J5047" s="54"/>
    </row>
    <row r="5048" spans="7:10" x14ac:dyDescent="0.2">
      <c r="G5048" s="54"/>
      <c r="J5048" s="54"/>
    </row>
    <row r="5049" spans="7:10" x14ac:dyDescent="0.2">
      <c r="G5049" s="54"/>
      <c r="J5049" s="54"/>
    </row>
    <row r="5050" spans="7:10" x14ac:dyDescent="0.2">
      <c r="G5050" s="54"/>
      <c r="J5050" s="54"/>
    </row>
    <row r="5051" spans="7:10" x14ac:dyDescent="0.2">
      <c r="G5051" s="54"/>
      <c r="J5051" s="54"/>
    </row>
    <row r="5052" spans="7:10" x14ac:dyDescent="0.2">
      <c r="G5052" s="54"/>
      <c r="J5052" s="54"/>
    </row>
    <row r="5053" spans="7:10" x14ac:dyDescent="0.2">
      <c r="G5053" s="54"/>
      <c r="J5053" s="54"/>
    </row>
    <row r="5054" spans="7:10" x14ac:dyDescent="0.2">
      <c r="G5054" s="54"/>
      <c r="J5054" s="54"/>
    </row>
    <row r="5055" spans="7:10" x14ac:dyDescent="0.2">
      <c r="G5055" s="54"/>
      <c r="J5055" s="54"/>
    </row>
    <row r="5056" spans="7:10" x14ac:dyDescent="0.2">
      <c r="G5056" s="54"/>
      <c r="J5056" s="54"/>
    </row>
    <row r="5057" spans="7:10" x14ac:dyDescent="0.2">
      <c r="G5057" s="54"/>
      <c r="J5057" s="54"/>
    </row>
    <row r="5058" spans="7:10" x14ac:dyDescent="0.2">
      <c r="G5058" s="54"/>
      <c r="J5058" s="54"/>
    </row>
    <row r="5059" spans="7:10" x14ac:dyDescent="0.2">
      <c r="G5059" s="54"/>
      <c r="J5059" s="54"/>
    </row>
    <row r="5060" spans="7:10" x14ac:dyDescent="0.2">
      <c r="G5060" s="54"/>
      <c r="J5060" s="54"/>
    </row>
    <row r="5061" spans="7:10" x14ac:dyDescent="0.2">
      <c r="G5061" s="54"/>
      <c r="J5061" s="54"/>
    </row>
    <row r="5062" spans="7:10" x14ac:dyDescent="0.2">
      <c r="G5062" s="54"/>
      <c r="J5062" s="54"/>
    </row>
    <row r="5063" spans="7:10" x14ac:dyDescent="0.2">
      <c r="G5063" s="54"/>
      <c r="J5063" s="54"/>
    </row>
    <row r="5064" spans="7:10" x14ac:dyDescent="0.2">
      <c r="G5064" s="54"/>
      <c r="J5064" s="54"/>
    </row>
    <row r="5065" spans="7:10" x14ac:dyDescent="0.2">
      <c r="G5065" s="54"/>
      <c r="J5065" s="54"/>
    </row>
    <row r="5066" spans="7:10" x14ac:dyDescent="0.2">
      <c r="G5066" s="54"/>
      <c r="J5066" s="54"/>
    </row>
    <row r="5067" spans="7:10" x14ac:dyDescent="0.2">
      <c r="G5067" s="54"/>
      <c r="J5067" s="54"/>
    </row>
    <row r="5068" spans="7:10" x14ac:dyDescent="0.2">
      <c r="G5068" s="54"/>
      <c r="J5068" s="54"/>
    </row>
    <row r="5069" spans="7:10" x14ac:dyDescent="0.2">
      <c r="G5069" s="54"/>
      <c r="J5069" s="54"/>
    </row>
    <row r="5070" spans="7:10" x14ac:dyDescent="0.2">
      <c r="G5070" s="54"/>
      <c r="J5070" s="54"/>
    </row>
    <row r="5071" spans="7:10" x14ac:dyDescent="0.2">
      <c r="G5071" s="54"/>
      <c r="J5071" s="54"/>
    </row>
    <row r="5072" spans="7:10" x14ac:dyDescent="0.2">
      <c r="G5072" s="54"/>
      <c r="J5072" s="54"/>
    </row>
    <row r="5073" spans="7:10" x14ac:dyDescent="0.2">
      <c r="G5073" s="54"/>
      <c r="J5073" s="54"/>
    </row>
    <row r="5074" spans="7:10" x14ac:dyDescent="0.2">
      <c r="G5074" s="54"/>
      <c r="J5074" s="54"/>
    </row>
    <row r="5075" spans="7:10" x14ac:dyDescent="0.2">
      <c r="G5075" s="54"/>
      <c r="J5075" s="54"/>
    </row>
    <row r="5076" spans="7:10" x14ac:dyDescent="0.2">
      <c r="G5076" s="54"/>
      <c r="J5076" s="54"/>
    </row>
    <row r="5077" spans="7:10" x14ac:dyDescent="0.2">
      <c r="G5077" s="54"/>
      <c r="J5077" s="54"/>
    </row>
    <row r="5078" spans="7:10" x14ac:dyDescent="0.2">
      <c r="G5078" s="54"/>
      <c r="J5078" s="54"/>
    </row>
    <row r="5079" spans="7:10" x14ac:dyDescent="0.2">
      <c r="G5079" s="54"/>
      <c r="J5079" s="54"/>
    </row>
    <row r="5080" spans="7:10" x14ac:dyDescent="0.2">
      <c r="G5080" s="54"/>
      <c r="J5080" s="54"/>
    </row>
    <row r="5081" spans="7:10" x14ac:dyDescent="0.2">
      <c r="G5081" s="54"/>
      <c r="J5081" s="54"/>
    </row>
    <row r="5082" spans="7:10" x14ac:dyDescent="0.2">
      <c r="G5082" s="54"/>
      <c r="J5082" s="54"/>
    </row>
    <row r="5083" spans="7:10" x14ac:dyDescent="0.2">
      <c r="G5083" s="54"/>
      <c r="J5083" s="54"/>
    </row>
    <row r="5084" spans="7:10" x14ac:dyDescent="0.2">
      <c r="G5084" s="54"/>
      <c r="J5084" s="54"/>
    </row>
    <row r="5085" spans="7:10" x14ac:dyDescent="0.2">
      <c r="G5085" s="54"/>
      <c r="J5085" s="54"/>
    </row>
    <row r="5086" spans="7:10" x14ac:dyDescent="0.2">
      <c r="G5086" s="54"/>
      <c r="J5086" s="54"/>
    </row>
    <row r="5087" spans="7:10" x14ac:dyDescent="0.2">
      <c r="G5087" s="54"/>
      <c r="J5087" s="54"/>
    </row>
    <row r="5088" spans="7:10" x14ac:dyDescent="0.2">
      <c r="G5088" s="54"/>
      <c r="J5088" s="54"/>
    </row>
    <row r="5089" spans="7:10" x14ac:dyDescent="0.2">
      <c r="G5089" s="54"/>
      <c r="J5089" s="54"/>
    </row>
    <row r="5090" spans="7:10" x14ac:dyDescent="0.2">
      <c r="G5090" s="54"/>
      <c r="J5090" s="54"/>
    </row>
    <row r="5091" spans="7:10" x14ac:dyDescent="0.2">
      <c r="G5091" s="54"/>
      <c r="J5091" s="54"/>
    </row>
    <row r="5092" spans="7:10" x14ac:dyDescent="0.2">
      <c r="G5092" s="54"/>
      <c r="J5092" s="54"/>
    </row>
    <row r="5093" spans="7:10" x14ac:dyDescent="0.2">
      <c r="G5093" s="54"/>
      <c r="J5093" s="54"/>
    </row>
    <row r="5094" spans="7:10" x14ac:dyDescent="0.2">
      <c r="G5094" s="54"/>
      <c r="J5094" s="54"/>
    </row>
    <row r="5095" spans="7:10" x14ac:dyDescent="0.2">
      <c r="G5095" s="54"/>
      <c r="J5095" s="54"/>
    </row>
    <row r="5096" spans="7:10" x14ac:dyDescent="0.2">
      <c r="G5096" s="54"/>
      <c r="J5096" s="54"/>
    </row>
    <row r="5097" spans="7:10" x14ac:dyDescent="0.2">
      <c r="G5097" s="54"/>
      <c r="J5097" s="54"/>
    </row>
    <row r="5098" spans="7:10" x14ac:dyDescent="0.2">
      <c r="G5098" s="54"/>
      <c r="J5098" s="54"/>
    </row>
    <row r="5099" spans="7:10" x14ac:dyDescent="0.2">
      <c r="G5099" s="54"/>
      <c r="J5099" s="54"/>
    </row>
    <row r="5100" spans="7:10" x14ac:dyDescent="0.2">
      <c r="G5100" s="54"/>
      <c r="J5100" s="54"/>
    </row>
    <row r="5101" spans="7:10" x14ac:dyDescent="0.2">
      <c r="G5101" s="54"/>
      <c r="J5101" s="54"/>
    </row>
    <row r="5102" spans="7:10" x14ac:dyDescent="0.2">
      <c r="G5102" s="54"/>
      <c r="J5102" s="54"/>
    </row>
    <row r="5103" spans="7:10" x14ac:dyDescent="0.2">
      <c r="G5103" s="54"/>
      <c r="J5103" s="54"/>
    </row>
    <row r="5104" spans="7:10" x14ac:dyDescent="0.2">
      <c r="G5104" s="54"/>
      <c r="J5104" s="54"/>
    </row>
    <row r="5105" spans="7:10" x14ac:dyDescent="0.2">
      <c r="G5105" s="54"/>
      <c r="J5105" s="54"/>
    </row>
    <row r="5106" spans="7:10" x14ac:dyDescent="0.2">
      <c r="G5106" s="54"/>
      <c r="J5106" s="54"/>
    </row>
    <row r="5107" spans="7:10" x14ac:dyDescent="0.2">
      <c r="G5107" s="54"/>
      <c r="J5107" s="54"/>
    </row>
    <row r="5108" spans="7:10" x14ac:dyDescent="0.2">
      <c r="G5108" s="54"/>
      <c r="J5108" s="54"/>
    </row>
    <row r="5109" spans="7:10" x14ac:dyDescent="0.2">
      <c r="G5109" s="54"/>
      <c r="J5109" s="54"/>
    </row>
    <row r="5110" spans="7:10" x14ac:dyDescent="0.2">
      <c r="G5110" s="54"/>
      <c r="J5110" s="54"/>
    </row>
    <row r="5111" spans="7:10" x14ac:dyDescent="0.2">
      <c r="G5111" s="54"/>
      <c r="J5111" s="54"/>
    </row>
    <row r="5112" spans="7:10" x14ac:dyDescent="0.2">
      <c r="G5112" s="54"/>
      <c r="J5112" s="54"/>
    </row>
    <row r="5113" spans="7:10" x14ac:dyDescent="0.2">
      <c r="G5113" s="54"/>
      <c r="J5113" s="54"/>
    </row>
    <row r="5114" spans="7:10" x14ac:dyDescent="0.2">
      <c r="G5114" s="54"/>
      <c r="J5114" s="54"/>
    </row>
    <row r="5115" spans="7:10" x14ac:dyDescent="0.2">
      <c r="G5115" s="54"/>
      <c r="J5115" s="54"/>
    </row>
    <row r="5116" spans="7:10" x14ac:dyDescent="0.2">
      <c r="G5116" s="54"/>
      <c r="J5116" s="54"/>
    </row>
    <row r="5117" spans="7:10" x14ac:dyDescent="0.2">
      <c r="G5117" s="54"/>
      <c r="J5117" s="54"/>
    </row>
    <row r="5118" spans="7:10" x14ac:dyDescent="0.2">
      <c r="G5118" s="54"/>
      <c r="J5118" s="54"/>
    </row>
    <row r="5119" spans="7:10" x14ac:dyDescent="0.2">
      <c r="G5119" s="54"/>
      <c r="J5119" s="54"/>
    </row>
    <row r="5120" spans="7:10" x14ac:dyDescent="0.2">
      <c r="G5120" s="54"/>
      <c r="J5120" s="54"/>
    </row>
    <row r="5121" spans="7:10" x14ac:dyDescent="0.2">
      <c r="G5121" s="54"/>
      <c r="J5121" s="54"/>
    </row>
    <row r="5122" spans="7:10" x14ac:dyDescent="0.2">
      <c r="G5122" s="54"/>
      <c r="J5122" s="54"/>
    </row>
    <row r="5123" spans="7:10" x14ac:dyDescent="0.2">
      <c r="G5123" s="54"/>
      <c r="J5123" s="54"/>
    </row>
    <row r="5124" spans="7:10" x14ac:dyDescent="0.2">
      <c r="G5124" s="54"/>
      <c r="J5124" s="54"/>
    </row>
    <row r="5125" spans="7:10" x14ac:dyDescent="0.2">
      <c r="G5125" s="54"/>
      <c r="J5125" s="54"/>
    </row>
    <row r="5126" spans="7:10" x14ac:dyDescent="0.2">
      <c r="G5126" s="54"/>
      <c r="J5126" s="54"/>
    </row>
    <row r="5127" spans="7:10" x14ac:dyDescent="0.2">
      <c r="G5127" s="54"/>
      <c r="J5127" s="54"/>
    </row>
    <row r="5128" spans="7:10" x14ac:dyDescent="0.2">
      <c r="G5128" s="54"/>
      <c r="J5128" s="54"/>
    </row>
    <row r="5129" spans="7:10" x14ac:dyDescent="0.2">
      <c r="G5129" s="54"/>
      <c r="J5129" s="54"/>
    </row>
    <row r="5130" spans="7:10" x14ac:dyDescent="0.2">
      <c r="G5130" s="54"/>
      <c r="J5130" s="54"/>
    </row>
    <row r="5131" spans="7:10" x14ac:dyDescent="0.2">
      <c r="G5131" s="54"/>
      <c r="J5131" s="54"/>
    </row>
    <row r="5132" spans="7:10" x14ac:dyDescent="0.2">
      <c r="G5132" s="54"/>
      <c r="J5132" s="54"/>
    </row>
    <row r="5133" spans="7:10" x14ac:dyDescent="0.2">
      <c r="G5133" s="54"/>
      <c r="J5133" s="54"/>
    </row>
    <row r="5134" spans="7:10" x14ac:dyDescent="0.2">
      <c r="G5134" s="54"/>
      <c r="J5134" s="54"/>
    </row>
    <row r="5135" spans="7:10" x14ac:dyDescent="0.2">
      <c r="G5135" s="54"/>
      <c r="J5135" s="54"/>
    </row>
    <row r="5136" spans="7:10" x14ac:dyDescent="0.2">
      <c r="G5136" s="54"/>
      <c r="J5136" s="54"/>
    </row>
    <row r="5137" spans="7:10" x14ac:dyDescent="0.2">
      <c r="G5137" s="54"/>
      <c r="J5137" s="54"/>
    </row>
    <row r="5138" spans="7:10" x14ac:dyDescent="0.2">
      <c r="G5138" s="54"/>
      <c r="J5138" s="54"/>
    </row>
    <row r="5139" spans="7:10" x14ac:dyDescent="0.2">
      <c r="G5139" s="54"/>
      <c r="J5139" s="54"/>
    </row>
    <row r="5140" spans="7:10" x14ac:dyDescent="0.2">
      <c r="G5140" s="54"/>
      <c r="J5140" s="54"/>
    </row>
    <row r="5141" spans="7:10" x14ac:dyDescent="0.2">
      <c r="G5141" s="54"/>
      <c r="J5141" s="54"/>
    </row>
    <row r="5142" spans="7:10" x14ac:dyDescent="0.2">
      <c r="G5142" s="54"/>
      <c r="J5142" s="54"/>
    </row>
    <row r="5143" spans="7:10" x14ac:dyDescent="0.2">
      <c r="G5143" s="54"/>
      <c r="J5143" s="54"/>
    </row>
    <row r="5144" spans="7:10" x14ac:dyDescent="0.2">
      <c r="G5144" s="54"/>
      <c r="J5144" s="54"/>
    </row>
    <row r="5145" spans="7:10" x14ac:dyDescent="0.2">
      <c r="G5145" s="54"/>
      <c r="J5145" s="54"/>
    </row>
    <row r="5146" spans="7:10" x14ac:dyDescent="0.2">
      <c r="G5146" s="54"/>
      <c r="J5146" s="54"/>
    </row>
    <row r="5147" spans="7:10" x14ac:dyDescent="0.2">
      <c r="G5147" s="54"/>
      <c r="J5147" s="54"/>
    </row>
    <row r="5148" spans="7:10" x14ac:dyDescent="0.2">
      <c r="G5148" s="54"/>
      <c r="J5148" s="54"/>
    </row>
    <row r="5149" spans="7:10" x14ac:dyDescent="0.2">
      <c r="G5149" s="54"/>
      <c r="J5149" s="54"/>
    </row>
    <row r="5150" spans="7:10" x14ac:dyDescent="0.2">
      <c r="G5150" s="54"/>
      <c r="J5150" s="54"/>
    </row>
    <row r="5151" spans="7:10" x14ac:dyDescent="0.2">
      <c r="G5151" s="54"/>
      <c r="J5151" s="54"/>
    </row>
    <row r="5152" spans="7:10" x14ac:dyDescent="0.2">
      <c r="G5152" s="54"/>
      <c r="J5152" s="54"/>
    </row>
    <row r="5153" spans="7:10" x14ac:dyDescent="0.2">
      <c r="G5153" s="54"/>
      <c r="J5153" s="54"/>
    </row>
    <row r="5154" spans="7:10" x14ac:dyDescent="0.2">
      <c r="G5154" s="54"/>
      <c r="J5154" s="54"/>
    </row>
    <row r="5155" spans="7:10" x14ac:dyDescent="0.2">
      <c r="G5155" s="54"/>
      <c r="J5155" s="54"/>
    </row>
    <row r="5156" spans="7:10" x14ac:dyDescent="0.2">
      <c r="G5156" s="54"/>
      <c r="J5156" s="54"/>
    </row>
    <row r="5157" spans="7:10" x14ac:dyDescent="0.2">
      <c r="G5157" s="54"/>
      <c r="J5157" s="54"/>
    </row>
    <row r="5158" spans="7:10" x14ac:dyDescent="0.2">
      <c r="G5158" s="54"/>
      <c r="J5158" s="54"/>
    </row>
    <row r="5159" spans="7:10" x14ac:dyDescent="0.2">
      <c r="G5159" s="54"/>
      <c r="J5159" s="54"/>
    </row>
    <row r="5160" spans="7:10" x14ac:dyDescent="0.2">
      <c r="G5160" s="54"/>
      <c r="J5160" s="54"/>
    </row>
    <row r="5161" spans="7:10" x14ac:dyDescent="0.2">
      <c r="G5161" s="54"/>
      <c r="J5161" s="54"/>
    </row>
    <row r="5162" spans="7:10" x14ac:dyDescent="0.2">
      <c r="G5162" s="54"/>
      <c r="J5162" s="54"/>
    </row>
    <row r="5163" spans="7:10" x14ac:dyDescent="0.2">
      <c r="G5163" s="54"/>
      <c r="J5163" s="54"/>
    </row>
    <row r="5164" spans="7:10" x14ac:dyDescent="0.2">
      <c r="G5164" s="54"/>
      <c r="J5164" s="54"/>
    </row>
    <row r="5165" spans="7:10" x14ac:dyDescent="0.2">
      <c r="G5165" s="54"/>
      <c r="J5165" s="54"/>
    </row>
    <row r="5166" spans="7:10" x14ac:dyDescent="0.2">
      <c r="G5166" s="54"/>
      <c r="J5166" s="54"/>
    </row>
    <row r="5167" spans="7:10" x14ac:dyDescent="0.2">
      <c r="G5167" s="54"/>
      <c r="J5167" s="54"/>
    </row>
    <row r="5168" spans="7:10" x14ac:dyDescent="0.2">
      <c r="G5168" s="54"/>
      <c r="J5168" s="54"/>
    </row>
    <row r="5169" spans="7:10" x14ac:dyDescent="0.2">
      <c r="G5169" s="54"/>
      <c r="J5169" s="54"/>
    </row>
    <row r="5170" spans="7:10" x14ac:dyDescent="0.2">
      <c r="G5170" s="54"/>
      <c r="J5170" s="54"/>
    </row>
    <row r="5171" spans="7:10" x14ac:dyDescent="0.2">
      <c r="G5171" s="54"/>
      <c r="J5171" s="54"/>
    </row>
    <row r="5172" spans="7:10" x14ac:dyDescent="0.2">
      <c r="G5172" s="54"/>
      <c r="J5172" s="54"/>
    </row>
    <row r="5173" spans="7:10" x14ac:dyDescent="0.2">
      <c r="G5173" s="54"/>
      <c r="J5173" s="54"/>
    </row>
    <row r="5174" spans="7:10" x14ac:dyDescent="0.2">
      <c r="G5174" s="54"/>
      <c r="J5174" s="54"/>
    </row>
    <row r="5175" spans="7:10" x14ac:dyDescent="0.2">
      <c r="G5175" s="54"/>
      <c r="J5175" s="54"/>
    </row>
    <row r="5176" spans="7:10" x14ac:dyDescent="0.2">
      <c r="G5176" s="54"/>
      <c r="J5176" s="54"/>
    </row>
    <row r="5177" spans="7:10" x14ac:dyDescent="0.2">
      <c r="G5177" s="54"/>
      <c r="J5177" s="54"/>
    </row>
    <row r="5178" spans="7:10" x14ac:dyDescent="0.2">
      <c r="G5178" s="54"/>
      <c r="J5178" s="54"/>
    </row>
    <row r="5179" spans="7:10" x14ac:dyDescent="0.2">
      <c r="G5179" s="54"/>
      <c r="J5179" s="54"/>
    </row>
    <row r="5180" spans="7:10" x14ac:dyDescent="0.2">
      <c r="G5180" s="54"/>
      <c r="J5180" s="54"/>
    </row>
    <row r="5181" spans="7:10" x14ac:dyDescent="0.2">
      <c r="G5181" s="54"/>
      <c r="J5181" s="54"/>
    </row>
    <row r="5182" spans="7:10" x14ac:dyDescent="0.2">
      <c r="G5182" s="54"/>
      <c r="J5182" s="54"/>
    </row>
    <row r="5183" spans="7:10" x14ac:dyDescent="0.2">
      <c r="G5183" s="54"/>
      <c r="J5183" s="54"/>
    </row>
    <row r="5184" spans="7:10" x14ac:dyDescent="0.2">
      <c r="G5184" s="54"/>
      <c r="J5184" s="54"/>
    </row>
    <row r="5185" spans="7:10" x14ac:dyDescent="0.2">
      <c r="G5185" s="54"/>
      <c r="J5185" s="54"/>
    </row>
    <row r="5186" spans="7:10" x14ac:dyDescent="0.2">
      <c r="G5186" s="54"/>
      <c r="J5186" s="54"/>
    </row>
    <row r="5187" spans="7:10" x14ac:dyDescent="0.2">
      <c r="G5187" s="54"/>
      <c r="J5187" s="54"/>
    </row>
    <row r="5188" spans="7:10" x14ac:dyDescent="0.2">
      <c r="G5188" s="54"/>
      <c r="J5188" s="54"/>
    </row>
    <row r="5189" spans="7:10" x14ac:dyDescent="0.2">
      <c r="G5189" s="54"/>
      <c r="J5189" s="54"/>
    </row>
    <row r="5190" spans="7:10" x14ac:dyDescent="0.2">
      <c r="G5190" s="54"/>
      <c r="J5190" s="54"/>
    </row>
    <row r="5191" spans="7:10" x14ac:dyDescent="0.2">
      <c r="G5191" s="54"/>
      <c r="J5191" s="54"/>
    </row>
    <row r="5192" spans="7:10" x14ac:dyDescent="0.2">
      <c r="G5192" s="54"/>
      <c r="J5192" s="54"/>
    </row>
    <row r="5193" spans="7:10" x14ac:dyDescent="0.2">
      <c r="G5193" s="54"/>
      <c r="J5193" s="54"/>
    </row>
    <row r="5194" spans="7:10" x14ac:dyDescent="0.2">
      <c r="G5194" s="54"/>
      <c r="J5194" s="54"/>
    </row>
    <row r="5195" spans="7:10" x14ac:dyDescent="0.2">
      <c r="G5195" s="54"/>
      <c r="J5195" s="54"/>
    </row>
    <row r="5196" spans="7:10" x14ac:dyDescent="0.2">
      <c r="G5196" s="54"/>
      <c r="J5196" s="54"/>
    </row>
    <row r="5197" spans="7:10" x14ac:dyDescent="0.2">
      <c r="G5197" s="54"/>
      <c r="J5197" s="54"/>
    </row>
    <row r="5198" spans="7:10" x14ac:dyDescent="0.2">
      <c r="G5198" s="54"/>
      <c r="J5198" s="54"/>
    </row>
    <row r="5199" spans="7:10" x14ac:dyDescent="0.2">
      <c r="G5199" s="54"/>
      <c r="J5199" s="54"/>
    </row>
    <row r="5200" spans="7:10" x14ac:dyDescent="0.2">
      <c r="G5200" s="54"/>
      <c r="J5200" s="54"/>
    </row>
    <row r="5201" spans="7:10" x14ac:dyDescent="0.2">
      <c r="G5201" s="54"/>
      <c r="J5201" s="54"/>
    </row>
    <row r="5202" spans="7:10" x14ac:dyDescent="0.2">
      <c r="G5202" s="54"/>
      <c r="J5202" s="54"/>
    </row>
    <row r="5203" spans="7:10" x14ac:dyDescent="0.2">
      <c r="G5203" s="54"/>
      <c r="J5203" s="54"/>
    </row>
    <row r="5204" spans="7:10" x14ac:dyDescent="0.2">
      <c r="G5204" s="54"/>
      <c r="J5204" s="54"/>
    </row>
    <row r="5205" spans="7:10" x14ac:dyDescent="0.2">
      <c r="G5205" s="54"/>
      <c r="J5205" s="54"/>
    </row>
    <row r="5206" spans="7:10" x14ac:dyDescent="0.2">
      <c r="G5206" s="54"/>
      <c r="J5206" s="54"/>
    </row>
    <row r="5207" spans="7:10" x14ac:dyDescent="0.2">
      <c r="G5207" s="54"/>
      <c r="J5207" s="54"/>
    </row>
    <row r="5208" spans="7:10" x14ac:dyDescent="0.2">
      <c r="G5208" s="54"/>
      <c r="J5208" s="54"/>
    </row>
    <row r="5209" spans="7:10" x14ac:dyDescent="0.2">
      <c r="G5209" s="54"/>
      <c r="J5209" s="54"/>
    </row>
    <row r="5210" spans="7:10" x14ac:dyDescent="0.2">
      <c r="G5210" s="54"/>
      <c r="J5210" s="54"/>
    </row>
    <row r="5211" spans="7:10" x14ac:dyDescent="0.2">
      <c r="G5211" s="54"/>
      <c r="J5211" s="54"/>
    </row>
    <row r="5212" spans="7:10" x14ac:dyDescent="0.2">
      <c r="G5212" s="54"/>
      <c r="J5212" s="54"/>
    </row>
    <row r="5213" spans="7:10" x14ac:dyDescent="0.2">
      <c r="G5213" s="54"/>
      <c r="J5213" s="54"/>
    </row>
    <row r="5214" spans="7:10" x14ac:dyDescent="0.2">
      <c r="G5214" s="54"/>
      <c r="J5214" s="54"/>
    </row>
    <row r="5215" spans="7:10" x14ac:dyDescent="0.2">
      <c r="G5215" s="54"/>
      <c r="J5215" s="54"/>
    </row>
    <row r="5216" spans="7:10" x14ac:dyDescent="0.2">
      <c r="G5216" s="54"/>
      <c r="J5216" s="54"/>
    </row>
    <row r="5217" spans="7:10" x14ac:dyDescent="0.2">
      <c r="G5217" s="54"/>
      <c r="J5217" s="54"/>
    </row>
    <row r="5218" spans="7:10" x14ac:dyDescent="0.2">
      <c r="G5218" s="54"/>
      <c r="J5218" s="54"/>
    </row>
    <row r="5219" spans="7:10" x14ac:dyDescent="0.2">
      <c r="G5219" s="54"/>
      <c r="J5219" s="54"/>
    </row>
    <row r="5220" spans="7:10" x14ac:dyDescent="0.2">
      <c r="G5220" s="54"/>
      <c r="J5220" s="54"/>
    </row>
    <row r="5221" spans="7:10" x14ac:dyDescent="0.2">
      <c r="G5221" s="54"/>
      <c r="J5221" s="54"/>
    </row>
    <row r="5222" spans="7:10" x14ac:dyDescent="0.2">
      <c r="G5222" s="54"/>
      <c r="J5222" s="54"/>
    </row>
    <row r="5223" spans="7:10" x14ac:dyDescent="0.2">
      <c r="G5223" s="54"/>
      <c r="J5223" s="54"/>
    </row>
    <row r="5224" spans="7:10" x14ac:dyDescent="0.2">
      <c r="G5224" s="54"/>
      <c r="J5224" s="54"/>
    </row>
    <row r="5225" spans="7:10" x14ac:dyDescent="0.2">
      <c r="G5225" s="54"/>
      <c r="J5225" s="54"/>
    </row>
    <row r="5226" spans="7:10" x14ac:dyDescent="0.2">
      <c r="G5226" s="54"/>
      <c r="J5226" s="54"/>
    </row>
    <row r="5227" spans="7:10" x14ac:dyDescent="0.2">
      <c r="G5227" s="54"/>
      <c r="J5227" s="54"/>
    </row>
    <row r="5228" spans="7:10" x14ac:dyDescent="0.2">
      <c r="G5228" s="54"/>
      <c r="J5228" s="54"/>
    </row>
    <row r="5229" spans="7:10" x14ac:dyDescent="0.2">
      <c r="G5229" s="54"/>
      <c r="J5229" s="54"/>
    </row>
    <row r="5230" spans="7:10" x14ac:dyDescent="0.2">
      <c r="G5230" s="54"/>
      <c r="J5230" s="54"/>
    </row>
    <row r="5231" spans="7:10" x14ac:dyDescent="0.2">
      <c r="G5231" s="54"/>
      <c r="J5231" s="54"/>
    </row>
    <row r="5232" spans="7:10" x14ac:dyDescent="0.2">
      <c r="G5232" s="54"/>
      <c r="J5232" s="54"/>
    </row>
    <row r="5233" spans="7:10" x14ac:dyDescent="0.2">
      <c r="G5233" s="54"/>
      <c r="J5233" s="54"/>
    </row>
    <row r="5234" spans="7:10" x14ac:dyDescent="0.2">
      <c r="G5234" s="54"/>
      <c r="J5234" s="54"/>
    </row>
    <row r="5235" spans="7:10" x14ac:dyDescent="0.2">
      <c r="G5235" s="54"/>
      <c r="J5235" s="54"/>
    </row>
    <row r="5236" spans="7:10" x14ac:dyDescent="0.2">
      <c r="G5236" s="54"/>
      <c r="J5236" s="54"/>
    </row>
    <row r="5237" spans="7:10" x14ac:dyDescent="0.2">
      <c r="G5237" s="54"/>
      <c r="J5237" s="54"/>
    </row>
    <row r="5238" spans="7:10" x14ac:dyDescent="0.2">
      <c r="G5238" s="54"/>
      <c r="J5238" s="54"/>
    </row>
    <row r="5239" spans="7:10" x14ac:dyDescent="0.2">
      <c r="G5239" s="54"/>
      <c r="J5239" s="54"/>
    </row>
    <row r="5240" spans="7:10" x14ac:dyDescent="0.2">
      <c r="G5240" s="54"/>
      <c r="J5240" s="54"/>
    </row>
    <row r="5241" spans="7:10" x14ac:dyDescent="0.2">
      <c r="G5241" s="54"/>
      <c r="J5241" s="54"/>
    </row>
    <row r="5242" spans="7:10" x14ac:dyDescent="0.2">
      <c r="G5242" s="54"/>
      <c r="J5242" s="54"/>
    </row>
    <row r="5243" spans="7:10" x14ac:dyDescent="0.2">
      <c r="G5243" s="54"/>
      <c r="J5243" s="54"/>
    </row>
    <row r="5244" spans="7:10" x14ac:dyDescent="0.2">
      <c r="G5244" s="54"/>
      <c r="J5244" s="54"/>
    </row>
    <row r="5245" spans="7:10" x14ac:dyDescent="0.2">
      <c r="G5245" s="54"/>
      <c r="J5245" s="54"/>
    </row>
    <row r="5246" spans="7:10" x14ac:dyDescent="0.2">
      <c r="G5246" s="54"/>
      <c r="J5246" s="54"/>
    </row>
    <row r="5247" spans="7:10" x14ac:dyDescent="0.2">
      <c r="G5247" s="54"/>
      <c r="J5247" s="54"/>
    </row>
    <row r="5248" spans="7:10" x14ac:dyDescent="0.2">
      <c r="G5248" s="54"/>
      <c r="J5248" s="54"/>
    </row>
    <row r="5249" spans="7:10" x14ac:dyDescent="0.2">
      <c r="G5249" s="54"/>
      <c r="J5249" s="54"/>
    </row>
    <row r="5250" spans="7:10" x14ac:dyDescent="0.2">
      <c r="G5250" s="54"/>
      <c r="J5250" s="54"/>
    </row>
    <row r="5251" spans="7:10" x14ac:dyDescent="0.2">
      <c r="G5251" s="54"/>
      <c r="J5251" s="54"/>
    </row>
    <row r="5252" spans="7:10" x14ac:dyDescent="0.2">
      <c r="G5252" s="54"/>
      <c r="J5252" s="54"/>
    </row>
    <row r="5253" spans="7:10" x14ac:dyDescent="0.2">
      <c r="G5253" s="54"/>
      <c r="J5253" s="54"/>
    </row>
    <row r="5254" spans="7:10" x14ac:dyDescent="0.2">
      <c r="G5254" s="54"/>
      <c r="J5254" s="54"/>
    </row>
    <row r="5255" spans="7:10" x14ac:dyDescent="0.2">
      <c r="G5255" s="54"/>
      <c r="J5255" s="54"/>
    </row>
    <row r="5256" spans="7:10" x14ac:dyDescent="0.2">
      <c r="G5256" s="54"/>
      <c r="J5256" s="54"/>
    </row>
    <row r="5257" spans="7:10" x14ac:dyDescent="0.2">
      <c r="G5257" s="54"/>
      <c r="J5257" s="54"/>
    </row>
    <row r="5258" spans="7:10" x14ac:dyDescent="0.2">
      <c r="G5258" s="54"/>
      <c r="J5258" s="54"/>
    </row>
    <row r="5259" spans="7:10" x14ac:dyDescent="0.2">
      <c r="G5259" s="54"/>
      <c r="J5259" s="54"/>
    </row>
    <row r="5260" spans="7:10" x14ac:dyDescent="0.2">
      <c r="G5260" s="54"/>
      <c r="J5260" s="54"/>
    </row>
    <row r="5261" spans="7:10" x14ac:dyDescent="0.2">
      <c r="G5261" s="54"/>
      <c r="J5261" s="54"/>
    </row>
    <row r="5262" spans="7:10" x14ac:dyDescent="0.2">
      <c r="G5262" s="54"/>
      <c r="J5262" s="54"/>
    </row>
    <row r="5263" spans="7:10" x14ac:dyDescent="0.2">
      <c r="G5263" s="54"/>
      <c r="J5263" s="54"/>
    </row>
    <row r="5264" spans="7:10" x14ac:dyDescent="0.2">
      <c r="G5264" s="54"/>
      <c r="J5264" s="54"/>
    </row>
    <row r="5265" spans="7:10" x14ac:dyDescent="0.2">
      <c r="G5265" s="54"/>
      <c r="J5265" s="54"/>
    </row>
    <row r="5266" spans="7:10" x14ac:dyDescent="0.2">
      <c r="G5266" s="54"/>
      <c r="J5266" s="54"/>
    </row>
    <row r="5267" spans="7:10" x14ac:dyDescent="0.2">
      <c r="G5267" s="54"/>
      <c r="J5267" s="54"/>
    </row>
    <row r="5268" spans="7:10" x14ac:dyDescent="0.2">
      <c r="G5268" s="54"/>
      <c r="J5268" s="54"/>
    </row>
    <row r="5269" spans="7:10" x14ac:dyDescent="0.2">
      <c r="G5269" s="54"/>
      <c r="J5269" s="54"/>
    </row>
    <row r="5270" spans="7:10" x14ac:dyDescent="0.2">
      <c r="G5270" s="54"/>
      <c r="J5270" s="54"/>
    </row>
    <row r="5271" spans="7:10" x14ac:dyDescent="0.2">
      <c r="G5271" s="54"/>
      <c r="J5271" s="54"/>
    </row>
    <row r="5272" spans="7:10" x14ac:dyDescent="0.2">
      <c r="G5272" s="54"/>
      <c r="J5272" s="54"/>
    </row>
    <row r="5273" spans="7:10" x14ac:dyDescent="0.2">
      <c r="G5273" s="54"/>
      <c r="J5273" s="54"/>
    </row>
    <row r="5274" spans="7:10" x14ac:dyDescent="0.2">
      <c r="G5274" s="54"/>
      <c r="J5274" s="54"/>
    </row>
    <row r="5275" spans="7:10" x14ac:dyDescent="0.2">
      <c r="G5275" s="54"/>
      <c r="J5275" s="54"/>
    </row>
    <row r="5276" spans="7:10" x14ac:dyDescent="0.2">
      <c r="G5276" s="54"/>
      <c r="J5276" s="54"/>
    </row>
    <row r="5277" spans="7:10" x14ac:dyDescent="0.2">
      <c r="G5277" s="54"/>
      <c r="J5277" s="54"/>
    </row>
    <row r="5278" spans="7:10" x14ac:dyDescent="0.2">
      <c r="G5278" s="54"/>
      <c r="J5278" s="54"/>
    </row>
    <row r="5279" spans="7:10" x14ac:dyDescent="0.2">
      <c r="G5279" s="54"/>
      <c r="J5279" s="54"/>
    </row>
    <row r="5280" spans="7:10" x14ac:dyDescent="0.2">
      <c r="G5280" s="54"/>
      <c r="J5280" s="54"/>
    </row>
    <row r="5281" spans="7:10" x14ac:dyDescent="0.2">
      <c r="G5281" s="54"/>
      <c r="J5281" s="54"/>
    </row>
    <row r="5282" spans="7:10" x14ac:dyDescent="0.2">
      <c r="G5282" s="54"/>
      <c r="J5282" s="54"/>
    </row>
    <row r="5283" spans="7:10" x14ac:dyDescent="0.2">
      <c r="G5283" s="54"/>
      <c r="J5283" s="54"/>
    </row>
    <row r="5284" spans="7:10" x14ac:dyDescent="0.2">
      <c r="G5284" s="54"/>
      <c r="J5284" s="54"/>
    </row>
    <row r="5285" spans="7:10" x14ac:dyDescent="0.2">
      <c r="G5285" s="54"/>
      <c r="J5285" s="54"/>
    </row>
    <row r="5286" spans="7:10" x14ac:dyDescent="0.2">
      <c r="G5286" s="54"/>
      <c r="J5286" s="54"/>
    </row>
    <row r="5287" spans="7:10" x14ac:dyDescent="0.2">
      <c r="G5287" s="54"/>
      <c r="J5287" s="54"/>
    </row>
    <row r="5288" spans="7:10" x14ac:dyDescent="0.2">
      <c r="G5288" s="54"/>
      <c r="J5288" s="54"/>
    </row>
    <row r="5289" spans="7:10" x14ac:dyDescent="0.2">
      <c r="G5289" s="54"/>
      <c r="J5289" s="54"/>
    </row>
    <row r="5290" spans="7:10" x14ac:dyDescent="0.2">
      <c r="G5290" s="54"/>
      <c r="J5290" s="54"/>
    </row>
    <row r="5291" spans="7:10" x14ac:dyDescent="0.2">
      <c r="G5291" s="54"/>
      <c r="J5291" s="54"/>
    </row>
    <row r="5292" spans="7:10" x14ac:dyDescent="0.2">
      <c r="G5292" s="54"/>
      <c r="J5292" s="54"/>
    </row>
    <row r="5293" spans="7:10" x14ac:dyDescent="0.2">
      <c r="G5293" s="54"/>
      <c r="J5293" s="54"/>
    </row>
    <row r="5294" spans="7:10" x14ac:dyDescent="0.2">
      <c r="G5294" s="54"/>
      <c r="J5294" s="54"/>
    </row>
    <row r="5295" spans="7:10" x14ac:dyDescent="0.2">
      <c r="G5295" s="54"/>
      <c r="J5295" s="54"/>
    </row>
    <row r="5296" spans="7:10" x14ac:dyDescent="0.2">
      <c r="G5296" s="54"/>
      <c r="J5296" s="54"/>
    </row>
    <row r="5297" spans="7:10" x14ac:dyDescent="0.2">
      <c r="G5297" s="54"/>
      <c r="J5297" s="54"/>
    </row>
    <row r="5298" spans="7:10" x14ac:dyDescent="0.2">
      <c r="G5298" s="54"/>
      <c r="J5298" s="54"/>
    </row>
    <row r="5299" spans="7:10" x14ac:dyDescent="0.2">
      <c r="G5299" s="54"/>
      <c r="J5299" s="54"/>
    </row>
    <row r="5300" spans="7:10" x14ac:dyDescent="0.2">
      <c r="G5300" s="54"/>
      <c r="J5300" s="54"/>
    </row>
    <row r="5301" spans="7:10" x14ac:dyDescent="0.2">
      <c r="G5301" s="54"/>
      <c r="J5301" s="54"/>
    </row>
    <row r="5302" spans="7:10" x14ac:dyDescent="0.2">
      <c r="G5302" s="54"/>
      <c r="J5302" s="54"/>
    </row>
    <row r="5303" spans="7:10" x14ac:dyDescent="0.2">
      <c r="G5303" s="54"/>
      <c r="J5303" s="54"/>
    </row>
    <row r="5304" spans="7:10" x14ac:dyDescent="0.2">
      <c r="G5304" s="54"/>
      <c r="J5304" s="54"/>
    </row>
    <row r="5305" spans="7:10" x14ac:dyDescent="0.2">
      <c r="G5305" s="54"/>
      <c r="J5305" s="54"/>
    </row>
    <row r="5306" spans="7:10" x14ac:dyDescent="0.2">
      <c r="G5306" s="54"/>
      <c r="J5306" s="54"/>
    </row>
    <row r="5307" spans="7:10" x14ac:dyDescent="0.2">
      <c r="G5307" s="54"/>
      <c r="J5307" s="54"/>
    </row>
    <row r="5308" spans="7:10" x14ac:dyDescent="0.2">
      <c r="G5308" s="54"/>
      <c r="J5308" s="54"/>
    </row>
    <row r="5309" spans="7:10" x14ac:dyDescent="0.2">
      <c r="G5309" s="54"/>
      <c r="J5309" s="54"/>
    </row>
    <row r="5310" spans="7:10" x14ac:dyDescent="0.2">
      <c r="G5310" s="54"/>
      <c r="J5310" s="54"/>
    </row>
    <row r="5311" spans="7:10" x14ac:dyDescent="0.2">
      <c r="G5311" s="54"/>
      <c r="J5311" s="54"/>
    </row>
    <row r="5312" spans="7:10" x14ac:dyDescent="0.2">
      <c r="G5312" s="54"/>
      <c r="J5312" s="54"/>
    </row>
    <row r="5313" spans="7:10" x14ac:dyDescent="0.2">
      <c r="G5313" s="54"/>
      <c r="J5313" s="54"/>
    </row>
    <row r="5314" spans="7:10" x14ac:dyDescent="0.2">
      <c r="G5314" s="54"/>
      <c r="J5314" s="54"/>
    </row>
    <row r="5315" spans="7:10" x14ac:dyDescent="0.2">
      <c r="G5315" s="54"/>
      <c r="J5315" s="54"/>
    </row>
    <row r="5316" spans="7:10" x14ac:dyDescent="0.2">
      <c r="G5316" s="54"/>
      <c r="J5316" s="54"/>
    </row>
    <row r="5317" spans="7:10" x14ac:dyDescent="0.2">
      <c r="G5317" s="54"/>
      <c r="J5317" s="54"/>
    </row>
    <row r="5318" spans="7:10" x14ac:dyDescent="0.2">
      <c r="G5318" s="54"/>
      <c r="J5318" s="54"/>
    </row>
    <row r="5319" spans="7:10" x14ac:dyDescent="0.2">
      <c r="G5319" s="54"/>
      <c r="J5319" s="54"/>
    </row>
    <row r="5320" spans="7:10" x14ac:dyDescent="0.2">
      <c r="G5320" s="54"/>
      <c r="J5320" s="54"/>
    </row>
    <row r="5321" spans="7:10" x14ac:dyDescent="0.2">
      <c r="G5321" s="54"/>
      <c r="J5321" s="54"/>
    </row>
    <row r="5322" spans="7:10" x14ac:dyDescent="0.2">
      <c r="G5322" s="54"/>
      <c r="J5322" s="54"/>
    </row>
    <row r="5323" spans="7:10" x14ac:dyDescent="0.2">
      <c r="G5323" s="54"/>
      <c r="J5323" s="54"/>
    </row>
    <row r="5324" spans="7:10" x14ac:dyDescent="0.2">
      <c r="G5324" s="54"/>
      <c r="J5324" s="54"/>
    </row>
    <row r="5325" spans="7:10" x14ac:dyDescent="0.2">
      <c r="G5325" s="54"/>
      <c r="J5325" s="54"/>
    </row>
    <row r="5326" spans="7:10" x14ac:dyDescent="0.2">
      <c r="G5326" s="54"/>
      <c r="J5326" s="54"/>
    </row>
    <row r="5327" spans="7:10" x14ac:dyDescent="0.2">
      <c r="G5327" s="54"/>
      <c r="J5327" s="54"/>
    </row>
    <row r="5328" spans="7:10" x14ac:dyDescent="0.2">
      <c r="G5328" s="54"/>
      <c r="J5328" s="54"/>
    </row>
    <row r="5329" spans="7:10" x14ac:dyDescent="0.2">
      <c r="G5329" s="54"/>
      <c r="J5329" s="54"/>
    </row>
    <row r="5330" spans="7:10" x14ac:dyDescent="0.2">
      <c r="G5330" s="54"/>
      <c r="J5330" s="54"/>
    </row>
    <row r="5331" spans="7:10" x14ac:dyDescent="0.2">
      <c r="G5331" s="54"/>
      <c r="J5331" s="54"/>
    </row>
    <row r="5332" spans="7:10" x14ac:dyDescent="0.2">
      <c r="G5332" s="54"/>
      <c r="J5332" s="54"/>
    </row>
    <row r="5333" spans="7:10" x14ac:dyDescent="0.2">
      <c r="G5333" s="54"/>
      <c r="J5333" s="54"/>
    </row>
    <row r="5334" spans="7:10" x14ac:dyDescent="0.2">
      <c r="G5334" s="54"/>
      <c r="J5334" s="54"/>
    </row>
    <row r="5335" spans="7:10" x14ac:dyDescent="0.2">
      <c r="G5335" s="54"/>
      <c r="J5335" s="54"/>
    </row>
    <row r="5336" spans="7:10" x14ac:dyDescent="0.2">
      <c r="G5336" s="54"/>
      <c r="J5336" s="54"/>
    </row>
    <row r="5337" spans="7:10" x14ac:dyDescent="0.2">
      <c r="G5337" s="54"/>
      <c r="J5337" s="54"/>
    </row>
    <row r="5338" spans="7:10" x14ac:dyDescent="0.2">
      <c r="G5338" s="54"/>
      <c r="J5338" s="54"/>
    </row>
    <row r="5339" spans="7:10" x14ac:dyDescent="0.2">
      <c r="G5339" s="54"/>
      <c r="J5339" s="54"/>
    </row>
    <row r="5340" spans="7:10" x14ac:dyDescent="0.2">
      <c r="G5340" s="54"/>
      <c r="J5340" s="54"/>
    </row>
    <row r="5341" spans="7:10" x14ac:dyDescent="0.2">
      <c r="G5341" s="54"/>
      <c r="J5341" s="54"/>
    </row>
    <row r="5342" spans="7:10" x14ac:dyDescent="0.2">
      <c r="G5342" s="54"/>
      <c r="J5342" s="54"/>
    </row>
    <row r="5343" spans="7:10" x14ac:dyDescent="0.2">
      <c r="G5343" s="54"/>
      <c r="J5343" s="54"/>
    </row>
    <row r="5344" spans="7:10" x14ac:dyDescent="0.2">
      <c r="G5344" s="54"/>
      <c r="J5344" s="54"/>
    </row>
    <row r="5345" spans="7:10" x14ac:dyDescent="0.2">
      <c r="G5345" s="54"/>
      <c r="J5345" s="54"/>
    </row>
    <row r="5346" spans="7:10" x14ac:dyDescent="0.2">
      <c r="G5346" s="54"/>
      <c r="J5346" s="54"/>
    </row>
    <row r="5347" spans="7:10" x14ac:dyDescent="0.2">
      <c r="G5347" s="54"/>
      <c r="J5347" s="54"/>
    </row>
    <row r="5348" spans="7:10" x14ac:dyDescent="0.2">
      <c r="G5348" s="54"/>
      <c r="J5348" s="54"/>
    </row>
    <row r="5349" spans="7:10" x14ac:dyDescent="0.2">
      <c r="G5349" s="54"/>
      <c r="J5349" s="54"/>
    </row>
    <row r="5350" spans="7:10" x14ac:dyDescent="0.2">
      <c r="G5350" s="54"/>
      <c r="J5350" s="54"/>
    </row>
    <row r="5351" spans="7:10" x14ac:dyDescent="0.2">
      <c r="G5351" s="54"/>
      <c r="J5351" s="54"/>
    </row>
    <row r="5352" spans="7:10" x14ac:dyDescent="0.2">
      <c r="G5352" s="54"/>
      <c r="J5352" s="54"/>
    </row>
    <row r="5353" spans="7:10" x14ac:dyDescent="0.2">
      <c r="G5353" s="54"/>
      <c r="J5353" s="54"/>
    </row>
    <row r="5354" spans="7:10" x14ac:dyDescent="0.2">
      <c r="G5354" s="54"/>
      <c r="J5354" s="54"/>
    </row>
    <row r="5355" spans="7:10" x14ac:dyDescent="0.2">
      <c r="G5355" s="54"/>
      <c r="J5355" s="54"/>
    </row>
    <row r="5356" spans="7:10" x14ac:dyDescent="0.2">
      <c r="G5356" s="54"/>
      <c r="J5356" s="54"/>
    </row>
    <row r="5357" spans="7:10" x14ac:dyDescent="0.2">
      <c r="G5357" s="54"/>
      <c r="J5357" s="54"/>
    </row>
    <row r="5358" spans="7:10" x14ac:dyDescent="0.2">
      <c r="G5358" s="54"/>
      <c r="J5358" s="54"/>
    </row>
    <row r="5359" spans="7:10" x14ac:dyDescent="0.2">
      <c r="G5359" s="54"/>
      <c r="J5359" s="54"/>
    </row>
    <row r="5360" spans="7:10" x14ac:dyDescent="0.2">
      <c r="G5360" s="54"/>
      <c r="J5360" s="54"/>
    </row>
    <row r="5361" spans="7:10" x14ac:dyDescent="0.2">
      <c r="G5361" s="54"/>
      <c r="J5361" s="54"/>
    </row>
    <row r="5362" spans="7:10" x14ac:dyDescent="0.2">
      <c r="G5362" s="54"/>
      <c r="J5362" s="54"/>
    </row>
    <row r="5363" spans="7:10" x14ac:dyDescent="0.2">
      <c r="G5363" s="54"/>
      <c r="J5363" s="54"/>
    </row>
    <row r="5364" spans="7:10" x14ac:dyDescent="0.2">
      <c r="G5364" s="54"/>
      <c r="J5364" s="54"/>
    </row>
    <row r="5365" spans="7:10" x14ac:dyDescent="0.2">
      <c r="G5365" s="54"/>
      <c r="J5365" s="54"/>
    </row>
    <row r="5366" spans="7:10" x14ac:dyDescent="0.2">
      <c r="G5366" s="54"/>
      <c r="J5366" s="54"/>
    </row>
    <row r="5367" spans="7:10" x14ac:dyDescent="0.2">
      <c r="G5367" s="54"/>
      <c r="J5367" s="54"/>
    </row>
    <row r="5368" spans="7:10" x14ac:dyDescent="0.2">
      <c r="G5368" s="54"/>
      <c r="J5368" s="54"/>
    </row>
    <row r="5369" spans="7:10" x14ac:dyDescent="0.2">
      <c r="G5369" s="54"/>
      <c r="J5369" s="54"/>
    </row>
    <row r="5370" spans="7:10" x14ac:dyDescent="0.2">
      <c r="G5370" s="54"/>
      <c r="J5370" s="54"/>
    </row>
    <row r="5371" spans="7:10" x14ac:dyDescent="0.2">
      <c r="G5371" s="54"/>
      <c r="J5371" s="54"/>
    </row>
    <row r="5372" spans="7:10" x14ac:dyDescent="0.2">
      <c r="G5372" s="54"/>
      <c r="J5372" s="54"/>
    </row>
    <row r="5373" spans="7:10" x14ac:dyDescent="0.2">
      <c r="G5373" s="54"/>
      <c r="J5373" s="54"/>
    </row>
    <row r="5374" spans="7:10" x14ac:dyDescent="0.2">
      <c r="G5374" s="54"/>
      <c r="J5374" s="54"/>
    </row>
    <row r="5375" spans="7:10" x14ac:dyDescent="0.2">
      <c r="G5375" s="54"/>
      <c r="J5375" s="54"/>
    </row>
    <row r="5376" spans="7:10" x14ac:dyDescent="0.2">
      <c r="G5376" s="54"/>
      <c r="J5376" s="54"/>
    </row>
    <row r="5377" spans="7:10" x14ac:dyDescent="0.2">
      <c r="G5377" s="54"/>
      <c r="J5377" s="54"/>
    </row>
    <row r="5378" spans="7:10" x14ac:dyDescent="0.2">
      <c r="G5378" s="54"/>
      <c r="J5378" s="54"/>
    </row>
    <row r="5379" spans="7:10" x14ac:dyDescent="0.2">
      <c r="G5379" s="54"/>
      <c r="J5379" s="54"/>
    </row>
    <row r="5380" spans="7:10" x14ac:dyDescent="0.2">
      <c r="G5380" s="54"/>
      <c r="J5380" s="54"/>
    </row>
    <row r="5381" spans="7:10" x14ac:dyDescent="0.2">
      <c r="G5381" s="54"/>
      <c r="J5381" s="54"/>
    </row>
    <row r="5382" spans="7:10" x14ac:dyDescent="0.2">
      <c r="G5382" s="54"/>
      <c r="J5382" s="54"/>
    </row>
    <row r="5383" spans="7:10" x14ac:dyDescent="0.2">
      <c r="G5383" s="54"/>
      <c r="J5383" s="54"/>
    </row>
    <row r="5384" spans="7:10" x14ac:dyDescent="0.2">
      <c r="G5384" s="54"/>
      <c r="J5384" s="54"/>
    </row>
    <row r="5385" spans="7:10" x14ac:dyDescent="0.2">
      <c r="G5385" s="54"/>
      <c r="J5385" s="54"/>
    </row>
    <row r="5386" spans="7:10" x14ac:dyDescent="0.2">
      <c r="G5386" s="54"/>
      <c r="J5386" s="54"/>
    </row>
    <row r="5387" spans="7:10" x14ac:dyDescent="0.2">
      <c r="G5387" s="54"/>
      <c r="J5387" s="54"/>
    </row>
    <row r="5388" spans="7:10" x14ac:dyDescent="0.2">
      <c r="G5388" s="54"/>
      <c r="J5388" s="54"/>
    </row>
    <row r="5389" spans="7:10" x14ac:dyDescent="0.2">
      <c r="G5389" s="54"/>
      <c r="J5389" s="54"/>
    </row>
    <row r="5390" spans="7:10" x14ac:dyDescent="0.2">
      <c r="G5390" s="54"/>
      <c r="J5390" s="54"/>
    </row>
    <row r="5391" spans="7:10" x14ac:dyDescent="0.2">
      <c r="G5391" s="54"/>
      <c r="J5391" s="54"/>
    </row>
    <row r="5392" spans="7:10" x14ac:dyDescent="0.2">
      <c r="G5392" s="54"/>
      <c r="J5392" s="54"/>
    </row>
    <row r="5393" spans="7:10" x14ac:dyDescent="0.2">
      <c r="G5393" s="54"/>
      <c r="J5393" s="54"/>
    </row>
    <row r="5394" spans="7:10" x14ac:dyDescent="0.2">
      <c r="G5394" s="54"/>
      <c r="J5394" s="54"/>
    </row>
    <row r="5395" spans="7:10" x14ac:dyDescent="0.2">
      <c r="G5395" s="54"/>
      <c r="J5395" s="54"/>
    </row>
    <row r="5396" spans="7:10" x14ac:dyDescent="0.2">
      <c r="G5396" s="54"/>
      <c r="J5396" s="54"/>
    </row>
    <row r="5397" spans="7:10" x14ac:dyDescent="0.2">
      <c r="G5397" s="54"/>
      <c r="J5397" s="54"/>
    </row>
    <row r="5398" spans="7:10" x14ac:dyDescent="0.2">
      <c r="G5398" s="54"/>
      <c r="J5398" s="54"/>
    </row>
    <row r="5399" spans="7:10" x14ac:dyDescent="0.2">
      <c r="G5399" s="54"/>
      <c r="J5399" s="54"/>
    </row>
    <row r="5400" spans="7:10" x14ac:dyDescent="0.2">
      <c r="G5400" s="54"/>
      <c r="J5400" s="54"/>
    </row>
    <row r="5401" spans="7:10" x14ac:dyDescent="0.2">
      <c r="G5401" s="54"/>
      <c r="J5401" s="54"/>
    </row>
    <row r="5402" spans="7:10" x14ac:dyDescent="0.2">
      <c r="G5402" s="54"/>
      <c r="J5402" s="54"/>
    </row>
    <row r="5403" spans="7:10" x14ac:dyDescent="0.2">
      <c r="G5403" s="54"/>
      <c r="J5403" s="54"/>
    </row>
    <row r="5404" spans="7:10" x14ac:dyDescent="0.2">
      <c r="G5404" s="54"/>
      <c r="J5404" s="54"/>
    </row>
    <row r="5405" spans="7:10" x14ac:dyDescent="0.2">
      <c r="G5405" s="54"/>
      <c r="J5405" s="54"/>
    </row>
    <row r="5406" spans="7:10" x14ac:dyDescent="0.2">
      <c r="G5406" s="54"/>
      <c r="J5406" s="54"/>
    </row>
    <row r="5407" spans="7:10" x14ac:dyDescent="0.2">
      <c r="G5407" s="54"/>
      <c r="J5407" s="54"/>
    </row>
    <row r="5408" spans="7:10" x14ac:dyDescent="0.2">
      <c r="G5408" s="54"/>
      <c r="J5408" s="54"/>
    </row>
    <row r="5409" spans="7:10" x14ac:dyDescent="0.2">
      <c r="G5409" s="54"/>
      <c r="J5409" s="54"/>
    </row>
    <row r="5410" spans="7:10" x14ac:dyDescent="0.2">
      <c r="G5410" s="54"/>
      <c r="J5410" s="54"/>
    </row>
    <row r="5411" spans="7:10" x14ac:dyDescent="0.2">
      <c r="G5411" s="54"/>
      <c r="J5411" s="54"/>
    </row>
    <row r="5412" spans="7:10" x14ac:dyDescent="0.2">
      <c r="G5412" s="54"/>
      <c r="J5412" s="54"/>
    </row>
    <row r="5413" spans="7:10" x14ac:dyDescent="0.2">
      <c r="G5413" s="54"/>
      <c r="J5413" s="54"/>
    </row>
    <row r="5414" spans="7:10" x14ac:dyDescent="0.2">
      <c r="G5414" s="54"/>
      <c r="J5414" s="54"/>
    </row>
    <row r="5415" spans="7:10" x14ac:dyDescent="0.2">
      <c r="G5415" s="54"/>
      <c r="J5415" s="54"/>
    </row>
    <row r="5416" spans="7:10" x14ac:dyDescent="0.2">
      <c r="G5416" s="54"/>
      <c r="J5416" s="54"/>
    </row>
    <row r="5417" spans="7:10" x14ac:dyDescent="0.2">
      <c r="G5417" s="54"/>
      <c r="J5417" s="54"/>
    </row>
    <row r="5418" spans="7:10" x14ac:dyDescent="0.2">
      <c r="G5418" s="54"/>
      <c r="J5418" s="54"/>
    </row>
    <row r="5419" spans="7:10" x14ac:dyDescent="0.2">
      <c r="G5419" s="54"/>
      <c r="J5419" s="54"/>
    </row>
    <row r="5420" spans="7:10" x14ac:dyDescent="0.2">
      <c r="G5420" s="54"/>
      <c r="J5420" s="54"/>
    </row>
    <row r="5421" spans="7:10" x14ac:dyDescent="0.2">
      <c r="G5421" s="54"/>
      <c r="J5421" s="54"/>
    </row>
    <row r="5422" spans="7:10" x14ac:dyDescent="0.2">
      <c r="G5422" s="54"/>
      <c r="J5422" s="54"/>
    </row>
    <row r="5423" spans="7:10" x14ac:dyDescent="0.2">
      <c r="G5423" s="54"/>
      <c r="J5423" s="54"/>
    </row>
    <row r="5424" spans="7:10" x14ac:dyDescent="0.2">
      <c r="G5424" s="54"/>
      <c r="J5424" s="54"/>
    </row>
    <row r="5425" spans="7:10" x14ac:dyDescent="0.2">
      <c r="G5425" s="54"/>
      <c r="J5425" s="54"/>
    </row>
    <row r="5426" spans="7:10" x14ac:dyDescent="0.2">
      <c r="G5426" s="54"/>
      <c r="J5426" s="54"/>
    </row>
    <row r="5427" spans="7:10" x14ac:dyDescent="0.2">
      <c r="G5427" s="54"/>
      <c r="J5427" s="54"/>
    </row>
    <row r="5428" spans="7:10" x14ac:dyDescent="0.2">
      <c r="G5428" s="54"/>
      <c r="J5428" s="54"/>
    </row>
    <row r="5429" spans="7:10" x14ac:dyDescent="0.2">
      <c r="G5429" s="54"/>
      <c r="J5429" s="54"/>
    </row>
    <row r="5430" spans="7:10" x14ac:dyDescent="0.2">
      <c r="G5430" s="54"/>
      <c r="J5430" s="54"/>
    </row>
    <row r="5431" spans="7:10" x14ac:dyDescent="0.2">
      <c r="G5431" s="54"/>
      <c r="J5431" s="54"/>
    </row>
    <row r="5432" spans="7:10" x14ac:dyDescent="0.2">
      <c r="G5432" s="54"/>
      <c r="J5432" s="54"/>
    </row>
    <row r="5433" spans="7:10" x14ac:dyDescent="0.2">
      <c r="G5433" s="54"/>
      <c r="J5433" s="54"/>
    </row>
    <row r="5434" spans="7:10" x14ac:dyDescent="0.2">
      <c r="G5434" s="54"/>
      <c r="J5434" s="54"/>
    </row>
    <row r="5435" spans="7:10" x14ac:dyDescent="0.2">
      <c r="G5435" s="54"/>
      <c r="J5435" s="54"/>
    </row>
    <row r="5436" spans="7:10" x14ac:dyDescent="0.2">
      <c r="G5436" s="54"/>
      <c r="J5436" s="54"/>
    </row>
    <row r="5437" spans="7:10" x14ac:dyDescent="0.2">
      <c r="G5437" s="54"/>
      <c r="J5437" s="54"/>
    </row>
    <row r="5438" spans="7:10" x14ac:dyDescent="0.2">
      <c r="G5438" s="54"/>
      <c r="J5438" s="54"/>
    </row>
    <row r="5439" spans="7:10" x14ac:dyDescent="0.2">
      <c r="G5439" s="54"/>
      <c r="J5439" s="54"/>
    </row>
    <row r="5440" spans="7:10" x14ac:dyDescent="0.2">
      <c r="G5440" s="54"/>
      <c r="J5440" s="54"/>
    </row>
    <row r="5441" spans="7:10" x14ac:dyDescent="0.2">
      <c r="G5441" s="54"/>
      <c r="J5441" s="54"/>
    </row>
    <row r="5442" spans="7:10" x14ac:dyDescent="0.2">
      <c r="G5442" s="54"/>
      <c r="J5442" s="54"/>
    </row>
    <row r="5443" spans="7:10" x14ac:dyDescent="0.2">
      <c r="G5443" s="54"/>
      <c r="J5443" s="54"/>
    </row>
    <row r="5444" spans="7:10" x14ac:dyDescent="0.2">
      <c r="G5444" s="54"/>
      <c r="J5444" s="54"/>
    </row>
    <row r="5445" spans="7:10" x14ac:dyDescent="0.2">
      <c r="G5445" s="54"/>
      <c r="J5445" s="54"/>
    </row>
    <row r="5446" spans="7:10" x14ac:dyDescent="0.2">
      <c r="G5446" s="54"/>
      <c r="J5446" s="54"/>
    </row>
    <row r="5447" spans="7:10" x14ac:dyDescent="0.2">
      <c r="G5447" s="54"/>
      <c r="J5447" s="54"/>
    </row>
    <row r="5448" spans="7:10" x14ac:dyDescent="0.2">
      <c r="G5448" s="54"/>
      <c r="J5448" s="54"/>
    </row>
    <row r="5449" spans="7:10" x14ac:dyDescent="0.2">
      <c r="G5449" s="54"/>
      <c r="J5449" s="54"/>
    </row>
    <row r="5450" spans="7:10" x14ac:dyDescent="0.2">
      <c r="G5450" s="54"/>
      <c r="J5450" s="54"/>
    </row>
    <row r="5451" spans="7:10" x14ac:dyDescent="0.2">
      <c r="G5451" s="54"/>
      <c r="J5451" s="54"/>
    </row>
    <row r="5452" spans="7:10" x14ac:dyDescent="0.2">
      <c r="G5452" s="54"/>
      <c r="J5452" s="54"/>
    </row>
    <row r="5453" spans="7:10" x14ac:dyDescent="0.2">
      <c r="G5453" s="54"/>
      <c r="J5453" s="54"/>
    </row>
    <row r="5454" spans="7:10" x14ac:dyDescent="0.2">
      <c r="G5454" s="54"/>
      <c r="J5454" s="54"/>
    </row>
    <row r="5455" spans="7:10" x14ac:dyDescent="0.2">
      <c r="G5455" s="54"/>
      <c r="J5455" s="54"/>
    </row>
    <row r="5456" spans="7:10" x14ac:dyDescent="0.2">
      <c r="G5456" s="54"/>
      <c r="J5456" s="54"/>
    </row>
    <row r="5457" spans="7:10" x14ac:dyDescent="0.2">
      <c r="G5457" s="54"/>
      <c r="J5457" s="54"/>
    </row>
    <row r="5458" spans="7:10" x14ac:dyDescent="0.2">
      <c r="G5458" s="54"/>
      <c r="J5458" s="54"/>
    </row>
    <row r="5459" spans="7:10" x14ac:dyDescent="0.2">
      <c r="G5459" s="54"/>
      <c r="J5459" s="54"/>
    </row>
    <row r="5460" spans="7:10" x14ac:dyDescent="0.2">
      <c r="G5460" s="54"/>
      <c r="J5460" s="54"/>
    </row>
    <row r="5461" spans="7:10" x14ac:dyDescent="0.2">
      <c r="G5461" s="54"/>
      <c r="J5461" s="54"/>
    </row>
    <row r="5462" spans="7:10" x14ac:dyDescent="0.2">
      <c r="G5462" s="54"/>
      <c r="J5462" s="54"/>
    </row>
    <row r="5463" spans="7:10" x14ac:dyDescent="0.2">
      <c r="G5463" s="54"/>
      <c r="J5463" s="54"/>
    </row>
    <row r="5464" spans="7:10" x14ac:dyDescent="0.2">
      <c r="G5464" s="54"/>
      <c r="J5464" s="54"/>
    </row>
    <row r="5465" spans="7:10" x14ac:dyDescent="0.2">
      <c r="G5465" s="54"/>
      <c r="J5465" s="54"/>
    </row>
    <row r="5466" spans="7:10" x14ac:dyDescent="0.2">
      <c r="G5466" s="54"/>
      <c r="J5466" s="54"/>
    </row>
    <row r="5467" spans="7:10" x14ac:dyDescent="0.2">
      <c r="G5467" s="54"/>
      <c r="J5467" s="54"/>
    </row>
    <row r="5468" spans="7:10" x14ac:dyDescent="0.2">
      <c r="G5468" s="54"/>
      <c r="J5468" s="54"/>
    </row>
    <row r="5469" spans="7:10" x14ac:dyDescent="0.2">
      <c r="G5469" s="54"/>
      <c r="J5469" s="54"/>
    </row>
    <row r="5470" spans="7:10" x14ac:dyDescent="0.2">
      <c r="G5470" s="54"/>
      <c r="J5470" s="54"/>
    </row>
    <row r="5471" spans="7:10" x14ac:dyDescent="0.2">
      <c r="G5471" s="54"/>
      <c r="J5471" s="54"/>
    </row>
    <row r="5472" spans="7:10" x14ac:dyDescent="0.2">
      <c r="G5472" s="54"/>
      <c r="J5472" s="54"/>
    </row>
    <row r="5473" spans="7:10" x14ac:dyDescent="0.2">
      <c r="G5473" s="54"/>
      <c r="J5473" s="54"/>
    </row>
    <row r="5474" spans="7:10" x14ac:dyDescent="0.2">
      <c r="G5474" s="54"/>
      <c r="J5474" s="54"/>
    </row>
    <row r="5475" spans="7:10" x14ac:dyDescent="0.2">
      <c r="G5475" s="54"/>
      <c r="J5475" s="54"/>
    </row>
    <row r="5476" spans="7:10" x14ac:dyDescent="0.2">
      <c r="G5476" s="54"/>
      <c r="J5476" s="54"/>
    </row>
    <row r="5477" spans="7:10" x14ac:dyDescent="0.2">
      <c r="G5477" s="54"/>
      <c r="J5477" s="54"/>
    </row>
    <row r="5478" spans="7:10" x14ac:dyDescent="0.2">
      <c r="G5478" s="54"/>
      <c r="J5478" s="54"/>
    </row>
    <row r="5479" spans="7:10" x14ac:dyDescent="0.2">
      <c r="G5479" s="54"/>
      <c r="J5479" s="54"/>
    </row>
    <row r="5480" spans="7:10" x14ac:dyDescent="0.2">
      <c r="G5480" s="54"/>
      <c r="J5480" s="54"/>
    </row>
    <row r="5481" spans="7:10" x14ac:dyDescent="0.2">
      <c r="G5481" s="54"/>
      <c r="J5481" s="54"/>
    </row>
    <row r="5482" spans="7:10" x14ac:dyDescent="0.2">
      <c r="G5482" s="54"/>
      <c r="J5482" s="54"/>
    </row>
    <row r="5483" spans="7:10" x14ac:dyDescent="0.2">
      <c r="G5483" s="54"/>
      <c r="J5483" s="54"/>
    </row>
    <row r="5484" spans="7:10" x14ac:dyDescent="0.2">
      <c r="G5484" s="54"/>
      <c r="J5484" s="54"/>
    </row>
    <row r="5485" spans="7:10" x14ac:dyDescent="0.2">
      <c r="G5485" s="54"/>
      <c r="J5485" s="54"/>
    </row>
    <row r="5486" spans="7:10" x14ac:dyDescent="0.2">
      <c r="G5486" s="54"/>
      <c r="J5486" s="54"/>
    </row>
    <row r="5487" spans="7:10" x14ac:dyDescent="0.2">
      <c r="G5487" s="54"/>
      <c r="J5487" s="54"/>
    </row>
    <row r="5488" spans="7:10" x14ac:dyDescent="0.2">
      <c r="G5488" s="54"/>
      <c r="J5488" s="54"/>
    </row>
    <row r="5489" spans="7:10" x14ac:dyDescent="0.2">
      <c r="G5489" s="54"/>
      <c r="J5489" s="54"/>
    </row>
    <row r="5490" spans="7:10" x14ac:dyDescent="0.2">
      <c r="G5490" s="54"/>
      <c r="J5490" s="54"/>
    </row>
    <row r="5491" spans="7:10" x14ac:dyDescent="0.2">
      <c r="G5491" s="54"/>
      <c r="J5491" s="54"/>
    </row>
    <row r="5492" spans="7:10" x14ac:dyDescent="0.2">
      <c r="G5492" s="54"/>
      <c r="J5492" s="54"/>
    </row>
    <row r="5493" spans="7:10" x14ac:dyDescent="0.2">
      <c r="G5493" s="54"/>
      <c r="J5493" s="54"/>
    </row>
    <row r="5494" spans="7:10" x14ac:dyDescent="0.2">
      <c r="G5494" s="54"/>
      <c r="J5494" s="54"/>
    </row>
    <row r="5495" spans="7:10" x14ac:dyDescent="0.2">
      <c r="G5495" s="54"/>
      <c r="J5495" s="54"/>
    </row>
    <row r="5496" spans="7:10" x14ac:dyDescent="0.2">
      <c r="G5496" s="54"/>
      <c r="J5496" s="54"/>
    </row>
    <row r="5497" spans="7:10" x14ac:dyDescent="0.2">
      <c r="G5497" s="54"/>
      <c r="J5497" s="54"/>
    </row>
    <row r="5498" spans="7:10" x14ac:dyDescent="0.2">
      <c r="G5498" s="54"/>
      <c r="J5498" s="54"/>
    </row>
    <row r="5499" spans="7:10" x14ac:dyDescent="0.2">
      <c r="G5499" s="54"/>
      <c r="J5499" s="54"/>
    </row>
    <row r="5500" spans="7:10" x14ac:dyDescent="0.2">
      <c r="G5500" s="54"/>
      <c r="J5500" s="54"/>
    </row>
    <row r="5501" spans="7:10" x14ac:dyDescent="0.2">
      <c r="G5501" s="54"/>
      <c r="J5501" s="54"/>
    </row>
    <row r="5502" spans="7:10" x14ac:dyDescent="0.2">
      <c r="G5502" s="54"/>
      <c r="J5502" s="54"/>
    </row>
    <row r="5503" spans="7:10" x14ac:dyDescent="0.2">
      <c r="G5503" s="54"/>
      <c r="J5503" s="54"/>
    </row>
    <row r="5504" spans="7:10" x14ac:dyDescent="0.2">
      <c r="G5504" s="54"/>
      <c r="J5504" s="54"/>
    </row>
    <row r="5505" spans="7:10" x14ac:dyDescent="0.2">
      <c r="G5505" s="54"/>
      <c r="J5505" s="54"/>
    </row>
    <row r="5506" spans="7:10" x14ac:dyDescent="0.2">
      <c r="G5506" s="54"/>
      <c r="J5506" s="54"/>
    </row>
    <row r="5507" spans="7:10" x14ac:dyDescent="0.2">
      <c r="G5507" s="54"/>
      <c r="J5507" s="54"/>
    </row>
    <row r="5508" spans="7:10" x14ac:dyDescent="0.2">
      <c r="G5508" s="54"/>
      <c r="J5508" s="54"/>
    </row>
    <row r="5509" spans="7:10" x14ac:dyDescent="0.2">
      <c r="G5509" s="54"/>
      <c r="J5509" s="54"/>
    </row>
    <row r="5510" spans="7:10" x14ac:dyDescent="0.2">
      <c r="G5510" s="54"/>
      <c r="J5510" s="54"/>
    </row>
    <row r="5511" spans="7:10" x14ac:dyDescent="0.2">
      <c r="G5511" s="54"/>
      <c r="J5511" s="54"/>
    </row>
    <row r="5512" spans="7:10" x14ac:dyDescent="0.2">
      <c r="G5512" s="54"/>
      <c r="J5512" s="54"/>
    </row>
    <row r="5513" spans="7:10" x14ac:dyDescent="0.2">
      <c r="G5513" s="54"/>
      <c r="J5513" s="54"/>
    </row>
    <row r="5514" spans="7:10" x14ac:dyDescent="0.2">
      <c r="G5514" s="54"/>
      <c r="J5514" s="54"/>
    </row>
    <row r="5515" spans="7:10" x14ac:dyDescent="0.2">
      <c r="G5515" s="54"/>
      <c r="J5515" s="54"/>
    </row>
    <row r="5516" spans="7:10" x14ac:dyDescent="0.2">
      <c r="G5516" s="54"/>
      <c r="J5516" s="54"/>
    </row>
    <row r="5517" spans="7:10" x14ac:dyDescent="0.2">
      <c r="G5517" s="54"/>
      <c r="J5517" s="54"/>
    </row>
    <row r="5518" spans="7:10" x14ac:dyDescent="0.2">
      <c r="G5518" s="54"/>
      <c r="J5518" s="54"/>
    </row>
    <row r="5519" spans="7:10" x14ac:dyDescent="0.2">
      <c r="G5519" s="54"/>
      <c r="J5519" s="54"/>
    </row>
    <row r="5520" spans="7:10" x14ac:dyDescent="0.2">
      <c r="G5520" s="54"/>
      <c r="J5520" s="54"/>
    </row>
    <row r="5521" spans="7:10" x14ac:dyDescent="0.2">
      <c r="G5521" s="54"/>
      <c r="J5521" s="54"/>
    </row>
    <row r="5522" spans="7:10" x14ac:dyDescent="0.2">
      <c r="G5522" s="54"/>
      <c r="J5522" s="54"/>
    </row>
    <row r="5523" spans="7:10" x14ac:dyDescent="0.2">
      <c r="G5523" s="54"/>
      <c r="J5523" s="54"/>
    </row>
    <row r="5524" spans="7:10" x14ac:dyDescent="0.2">
      <c r="G5524" s="54"/>
      <c r="J5524" s="54"/>
    </row>
    <row r="5525" spans="7:10" x14ac:dyDescent="0.2">
      <c r="G5525" s="54"/>
      <c r="J5525" s="54"/>
    </row>
    <row r="5526" spans="7:10" x14ac:dyDescent="0.2">
      <c r="G5526" s="54"/>
      <c r="J5526" s="54"/>
    </row>
    <row r="5527" spans="7:10" x14ac:dyDescent="0.2">
      <c r="G5527" s="54"/>
      <c r="J5527" s="54"/>
    </row>
    <row r="5528" spans="7:10" x14ac:dyDescent="0.2">
      <c r="G5528" s="54"/>
      <c r="J5528" s="54"/>
    </row>
    <row r="5529" spans="7:10" x14ac:dyDescent="0.2">
      <c r="G5529" s="54"/>
      <c r="J5529" s="54"/>
    </row>
    <row r="5530" spans="7:10" x14ac:dyDescent="0.2">
      <c r="G5530" s="54"/>
      <c r="J5530" s="54"/>
    </row>
    <row r="5531" spans="7:10" x14ac:dyDescent="0.2">
      <c r="G5531" s="54"/>
      <c r="J5531" s="54"/>
    </row>
    <row r="5532" spans="7:10" x14ac:dyDescent="0.2">
      <c r="G5532" s="54"/>
      <c r="J5532" s="54"/>
    </row>
    <row r="5533" spans="7:10" x14ac:dyDescent="0.2">
      <c r="G5533" s="54"/>
      <c r="J5533" s="54"/>
    </row>
    <row r="5534" spans="7:10" x14ac:dyDescent="0.2">
      <c r="G5534" s="54"/>
      <c r="J5534" s="54"/>
    </row>
    <row r="5535" spans="7:10" x14ac:dyDescent="0.2">
      <c r="G5535" s="54"/>
      <c r="J5535" s="54"/>
    </row>
    <row r="5536" spans="7:10" x14ac:dyDescent="0.2">
      <c r="G5536" s="54"/>
      <c r="J5536" s="54"/>
    </row>
    <row r="5537" spans="7:10" x14ac:dyDescent="0.2">
      <c r="G5537" s="54"/>
      <c r="J5537" s="54"/>
    </row>
    <row r="5538" spans="7:10" x14ac:dyDescent="0.2">
      <c r="G5538" s="54"/>
      <c r="J5538" s="54"/>
    </row>
    <row r="5539" spans="7:10" x14ac:dyDescent="0.2">
      <c r="G5539" s="54"/>
      <c r="J5539" s="54"/>
    </row>
    <row r="5540" spans="7:10" x14ac:dyDescent="0.2">
      <c r="G5540" s="54"/>
      <c r="J5540" s="54"/>
    </row>
    <row r="5541" spans="7:10" x14ac:dyDescent="0.2">
      <c r="G5541" s="54"/>
      <c r="J5541" s="54"/>
    </row>
    <row r="5542" spans="7:10" x14ac:dyDescent="0.2">
      <c r="G5542" s="54"/>
      <c r="J5542" s="54"/>
    </row>
    <row r="5543" spans="7:10" x14ac:dyDescent="0.2">
      <c r="G5543" s="54"/>
      <c r="J5543" s="54"/>
    </row>
    <row r="5544" spans="7:10" x14ac:dyDescent="0.2">
      <c r="G5544" s="54"/>
      <c r="J5544" s="54"/>
    </row>
    <row r="5545" spans="7:10" x14ac:dyDescent="0.2">
      <c r="G5545" s="54"/>
      <c r="J5545" s="54"/>
    </row>
    <row r="5546" spans="7:10" x14ac:dyDescent="0.2">
      <c r="G5546" s="54"/>
      <c r="J5546" s="54"/>
    </row>
    <row r="5547" spans="7:10" x14ac:dyDescent="0.2">
      <c r="G5547" s="54"/>
      <c r="J5547" s="54"/>
    </row>
    <row r="5548" spans="7:10" x14ac:dyDescent="0.2">
      <c r="G5548" s="54"/>
      <c r="J5548" s="54"/>
    </row>
    <row r="5549" spans="7:10" x14ac:dyDescent="0.2">
      <c r="G5549" s="54"/>
      <c r="J5549" s="54"/>
    </row>
    <row r="5550" spans="7:10" x14ac:dyDescent="0.2">
      <c r="G5550" s="54"/>
      <c r="J5550" s="54"/>
    </row>
    <row r="5551" spans="7:10" x14ac:dyDescent="0.2">
      <c r="G5551" s="54"/>
      <c r="J5551" s="54"/>
    </row>
    <row r="5552" spans="7:10" x14ac:dyDescent="0.2">
      <c r="G5552" s="54"/>
      <c r="J5552" s="54"/>
    </row>
    <row r="5553" spans="7:10" x14ac:dyDescent="0.2">
      <c r="G5553" s="54"/>
      <c r="J5553" s="54"/>
    </row>
    <row r="5554" spans="7:10" x14ac:dyDescent="0.2">
      <c r="G5554" s="54"/>
      <c r="J5554" s="54"/>
    </row>
    <row r="5555" spans="7:10" x14ac:dyDescent="0.2">
      <c r="G5555" s="54"/>
      <c r="J5555" s="54"/>
    </row>
    <row r="5556" spans="7:10" x14ac:dyDescent="0.2">
      <c r="G5556" s="54"/>
      <c r="J5556" s="54"/>
    </row>
    <row r="5557" spans="7:10" x14ac:dyDescent="0.2">
      <c r="G5557" s="54"/>
      <c r="J5557" s="54"/>
    </row>
    <row r="5558" spans="7:10" x14ac:dyDescent="0.2">
      <c r="G5558" s="54"/>
      <c r="J5558" s="54"/>
    </row>
    <row r="5559" spans="7:10" x14ac:dyDescent="0.2">
      <c r="G5559" s="54"/>
      <c r="J5559" s="54"/>
    </row>
    <row r="5560" spans="7:10" x14ac:dyDescent="0.2">
      <c r="G5560" s="54"/>
      <c r="J5560" s="54"/>
    </row>
    <row r="5561" spans="7:10" x14ac:dyDescent="0.2">
      <c r="G5561" s="54"/>
      <c r="J5561" s="54"/>
    </row>
    <row r="5562" spans="7:10" x14ac:dyDescent="0.2">
      <c r="G5562" s="54"/>
      <c r="J5562" s="54"/>
    </row>
    <row r="5563" spans="7:10" x14ac:dyDescent="0.2">
      <c r="G5563" s="54"/>
      <c r="J5563" s="54"/>
    </row>
    <row r="5564" spans="7:10" x14ac:dyDescent="0.2">
      <c r="G5564" s="54"/>
      <c r="J5564" s="54"/>
    </row>
    <row r="5565" spans="7:10" x14ac:dyDescent="0.2">
      <c r="G5565" s="54"/>
      <c r="J5565" s="54"/>
    </row>
    <row r="5566" spans="7:10" x14ac:dyDescent="0.2">
      <c r="G5566" s="54"/>
      <c r="J5566" s="54"/>
    </row>
    <row r="5567" spans="7:10" x14ac:dyDescent="0.2">
      <c r="G5567" s="54"/>
      <c r="J5567" s="54"/>
    </row>
    <row r="5568" spans="7:10" x14ac:dyDescent="0.2">
      <c r="G5568" s="54"/>
      <c r="J5568" s="54"/>
    </row>
    <row r="5569" spans="7:10" x14ac:dyDescent="0.2">
      <c r="G5569" s="54"/>
      <c r="J5569" s="54"/>
    </row>
    <row r="5570" spans="7:10" x14ac:dyDescent="0.2">
      <c r="G5570" s="54"/>
      <c r="J5570" s="54"/>
    </row>
    <row r="5571" spans="7:10" x14ac:dyDescent="0.2">
      <c r="G5571" s="54"/>
      <c r="J5571" s="54"/>
    </row>
    <row r="5572" spans="7:10" x14ac:dyDescent="0.2">
      <c r="G5572" s="54"/>
      <c r="J5572" s="54"/>
    </row>
    <row r="5573" spans="7:10" x14ac:dyDescent="0.2">
      <c r="G5573" s="54"/>
      <c r="J5573" s="54"/>
    </row>
    <row r="5574" spans="7:10" x14ac:dyDescent="0.2">
      <c r="G5574" s="54"/>
      <c r="J5574" s="54"/>
    </row>
    <row r="5575" spans="7:10" x14ac:dyDescent="0.2">
      <c r="G5575" s="54"/>
      <c r="J5575" s="54"/>
    </row>
    <row r="5576" spans="7:10" x14ac:dyDescent="0.2">
      <c r="G5576" s="54"/>
      <c r="J5576" s="54"/>
    </row>
    <row r="5577" spans="7:10" x14ac:dyDescent="0.2">
      <c r="G5577" s="54"/>
      <c r="J5577" s="54"/>
    </row>
    <row r="5578" spans="7:10" x14ac:dyDescent="0.2">
      <c r="G5578" s="54"/>
      <c r="J5578" s="54"/>
    </row>
    <row r="5579" spans="7:10" x14ac:dyDescent="0.2">
      <c r="G5579" s="54"/>
      <c r="J5579" s="54"/>
    </row>
    <row r="5580" spans="7:10" x14ac:dyDescent="0.2">
      <c r="G5580" s="54"/>
      <c r="J5580" s="54"/>
    </row>
    <row r="5581" spans="7:10" x14ac:dyDescent="0.2">
      <c r="G5581" s="54"/>
      <c r="J5581" s="54"/>
    </row>
    <row r="5582" spans="7:10" x14ac:dyDescent="0.2">
      <c r="G5582" s="54"/>
      <c r="J5582" s="54"/>
    </row>
    <row r="5583" spans="7:10" x14ac:dyDescent="0.2">
      <c r="G5583" s="54"/>
      <c r="J5583" s="54"/>
    </row>
    <row r="5584" spans="7:10" x14ac:dyDescent="0.2">
      <c r="G5584" s="54"/>
      <c r="J5584" s="54"/>
    </row>
    <row r="5585" spans="7:10" x14ac:dyDescent="0.2">
      <c r="G5585" s="54"/>
      <c r="J5585" s="54"/>
    </row>
    <row r="5586" spans="7:10" x14ac:dyDescent="0.2">
      <c r="G5586" s="54"/>
      <c r="J5586" s="54"/>
    </row>
    <row r="5587" spans="7:10" x14ac:dyDescent="0.2">
      <c r="G5587" s="54"/>
      <c r="J5587" s="54"/>
    </row>
    <row r="5588" spans="7:10" x14ac:dyDescent="0.2">
      <c r="G5588" s="54"/>
      <c r="J5588" s="54"/>
    </row>
    <row r="5589" spans="7:10" x14ac:dyDescent="0.2">
      <c r="G5589" s="54"/>
      <c r="J5589" s="54"/>
    </row>
    <row r="5590" spans="7:10" x14ac:dyDescent="0.2">
      <c r="G5590" s="54"/>
      <c r="J5590" s="54"/>
    </row>
    <row r="5591" spans="7:10" x14ac:dyDescent="0.2">
      <c r="G5591" s="54"/>
      <c r="J5591" s="54"/>
    </row>
    <row r="5592" spans="7:10" x14ac:dyDescent="0.2">
      <c r="G5592" s="54"/>
      <c r="J5592" s="54"/>
    </row>
    <row r="5593" spans="7:10" x14ac:dyDescent="0.2">
      <c r="G5593" s="54"/>
      <c r="J5593" s="54"/>
    </row>
    <row r="5594" spans="7:10" x14ac:dyDescent="0.2">
      <c r="G5594" s="54"/>
      <c r="J5594" s="54"/>
    </row>
    <row r="5595" spans="7:10" x14ac:dyDescent="0.2">
      <c r="G5595" s="54"/>
      <c r="J5595" s="54"/>
    </row>
    <row r="5596" spans="7:10" x14ac:dyDescent="0.2">
      <c r="G5596" s="54"/>
      <c r="J5596" s="54"/>
    </row>
    <row r="5597" spans="7:10" x14ac:dyDescent="0.2">
      <c r="G5597" s="54"/>
      <c r="J5597" s="54"/>
    </row>
    <row r="5598" spans="7:10" x14ac:dyDescent="0.2">
      <c r="G5598" s="54"/>
      <c r="J5598" s="54"/>
    </row>
    <row r="5599" spans="7:10" x14ac:dyDescent="0.2">
      <c r="G5599" s="54"/>
      <c r="J5599" s="54"/>
    </row>
    <row r="5600" spans="7:10" x14ac:dyDescent="0.2">
      <c r="G5600" s="54"/>
      <c r="J5600" s="54"/>
    </row>
    <row r="5601" spans="7:10" x14ac:dyDescent="0.2">
      <c r="G5601" s="54"/>
      <c r="J5601" s="54"/>
    </row>
    <row r="5602" spans="7:10" x14ac:dyDescent="0.2">
      <c r="G5602" s="54"/>
      <c r="J5602" s="54"/>
    </row>
    <row r="5603" spans="7:10" x14ac:dyDescent="0.2">
      <c r="G5603" s="54"/>
      <c r="J5603" s="54"/>
    </row>
    <row r="5604" spans="7:10" x14ac:dyDescent="0.2">
      <c r="G5604" s="54"/>
      <c r="J5604" s="54"/>
    </row>
    <row r="5605" spans="7:10" x14ac:dyDescent="0.2">
      <c r="G5605" s="54"/>
      <c r="J5605" s="54"/>
    </row>
    <row r="5606" spans="7:10" x14ac:dyDescent="0.2">
      <c r="G5606" s="54"/>
      <c r="J5606" s="54"/>
    </row>
    <row r="5607" spans="7:10" x14ac:dyDescent="0.2">
      <c r="G5607" s="54"/>
      <c r="J5607" s="54"/>
    </row>
    <row r="5608" spans="7:10" x14ac:dyDescent="0.2">
      <c r="G5608" s="54"/>
      <c r="J5608" s="54"/>
    </row>
    <row r="5609" spans="7:10" x14ac:dyDescent="0.2">
      <c r="G5609" s="54"/>
      <c r="J5609" s="54"/>
    </row>
    <row r="5610" spans="7:10" x14ac:dyDescent="0.2">
      <c r="G5610" s="54"/>
      <c r="J5610" s="54"/>
    </row>
    <row r="5611" spans="7:10" x14ac:dyDescent="0.2">
      <c r="G5611" s="54"/>
      <c r="J5611" s="54"/>
    </row>
    <row r="5612" spans="7:10" x14ac:dyDescent="0.2">
      <c r="G5612" s="54"/>
      <c r="J5612" s="54"/>
    </row>
    <row r="5613" spans="7:10" x14ac:dyDescent="0.2">
      <c r="G5613" s="54"/>
      <c r="J5613" s="54"/>
    </row>
    <row r="5614" spans="7:10" x14ac:dyDescent="0.2">
      <c r="G5614" s="54"/>
      <c r="J5614" s="54"/>
    </row>
    <row r="5615" spans="7:10" x14ac:dyDescent="0.2">
      <c r="G5615" s="54"/>
      <c r="J5615" s="54"/>
    </row>
    <row r="5616" spans="7:10" x14ac:dyDescent="0.2">
      <c r="G5616" s="54"/>
      <c r="J5616" s="54"/>
    </row>
    <row r="5617" spans="7:10" x14ac:dyDescent="0.2">
      <c r="G5617" s="54"/>
      <c r="J5617" s="54"/>
    </row>
    <row r="5618" spans="7:10" x14ac:dyDescent="0.2">
      <c r="G5618" s="54"/>
      <c r="J5618" s="54"/>
    </row>
    <row r="5619" spans="7:10" x14ac:dyDescent="0.2">
      <c r="G5619" s="54"/>
      <c r="J5619" s="54"/>
    </row>
    <row r="5620" spans="7:10" x14ac:dyDescent="0.2">
      <c r="G5620" s="54"/>
      <c r="J5620" s="54"/>
    </row>
    <row r="5621" spans="7:10" x14ac:dyDescent="0.2">
      <c r="G5621" s="54"/>
      <c r="J5621" s="54"/>
    </row>
    <row r="5622" spans="7:10" x14ac:dyDescent="0.2">
      <c r="G5622" s="54"/>
      <c r="J5622" s="54"/>
    </row>
    <row r="5623" spans="7:10" x14ac:dyDescent="0.2">
      <c r="G5623" s="54"/>
      <c r="J5623" s="54"/>
    </row>
    <row r="5624" spans="7:10" x14ac:dyDescent="0.2">
      <c r="G5624" s="54"/>
      <c r="J5624" s="54"/>
    </row>
    <row r="5625" spans="7:10" x14ac:dyDescent="0.2">
      <c r="G5625" s="54"/>
      <c r="J5625" s="54"/>
    </row>
    <row r="5626" spans="7:10" x14ac:dyDescent="0.2">
      <c r="G5626" s="54"/>
      <c r="J5626" s="54"/>
    </row>
    <row r="5627" spans="7:10" x14ac:dyDescent="0.2">
      <c r="G5627" s="54"/>
      <c r="J5627" s="54"/>
    </row>
    <row r="5628" spans="7:10" x14ac:dyDescent="0.2">
      <c r="G5628" s="54"/>
      <c r="J5628" s="54"/>
    </row>
    <row r="5629" spans="7:10" x14ac:dyDescent="0.2">
      <c r="G5629" s="54"/>
      <c r="J5629" s="54"/>
    </row>
    <row r="5630" spans="7:10" x14ac:dyDescent="0.2">
      <c r="G5630" s="54"/>
      <c r="J5630" s="54"/>
    </row>
    <row r="5631" spans="7:10" x14ac:dyDescent="0.2">
      <c r="G5631" s="54"/>
      <c r="J5631" s="54"/>
    </row>
    <row r="5632" spans="7:10" x14ac:dyDescent="0.2">
      <c r="G5632" s="54"/>
      <c r="J5632" s="54"/>
    </row>
    <row r="5633" spans="7:10" x14ac:dyDescent="0.2">
      <c r="G5633" s="54"/>
      <c r="J5633" s="54"/>
    </row>
    <row r="5634" spans="7:10" x14ac:dyDescent="0.2">
      <c r="G5634" s="54"/>
      <c r="J5634" s="54"/>
    </row>
    <row r="5635" spans="7:10" x14ac:dyDescent="0.2">
      <c r="G5635" s="54"/>
      <c r="J5635" s="54"/>
    </row>
    <row r="5636" spans="7:10" x14ac:dyDescent="0.2">
      <c r="G5636" s="54"/>
      <c r="J5636" s="54"/>
    </row>
    <row r="5637" spans="7:10" x14ac:dyDescent="0.2">
      <c r="G5637" s="54"/>
      <c r="J5637" s="54"/>
    </row>
    <row r="5638" spans="7:10" x14ac:dyDescent="0.2">
      <c r="G5638" s="54"/>
      <c r="J5638" s="54"/>
    </row>
    <row r="5639" spans="7:10" x14ac:dyDescent="0.2">
      <c r="G5639" s="54"/>
      <c r="J5639" s="54"/>
    </row>
    <row r="5640" spans="7:10" x14ac:dyDescent="0.2">
      <c r="G5640" s="54"/>
      <c r="J5640" s="54"/>
    </row>
    <row r="5641" spans="7:10" x14ac:dyDescent="0.2">
      <c r="G5641" s="54"/>
      <c r="J5641" s="54"/>
    </row>
    <row r="5642" spans="7:10" x14ac:dyDescent="0.2">
      <c r="G5642" s="54"/>
      <c r="J5642" s="54"/>
    </row>
    <row r="5643" spans="7:10" x14ac:dyDescent="0.2">
      <c r="G5643" s="54"/>
      <c r="J5643" s="54"/>
    </row>
    <row r="5644" spans="7:10" x14ac:dyDescent="0.2">
      <c r="G5644" s="54"/>
      <c r="J5644" s="54"/>
    </row>
    <row r="5645" spans="7:10" x14ac:dyDescent="0.2">
      <c r="G5645" s="54"/>
      <c r="J5645" s="54"/>
    </row>
    <row r="5646" spans="7:10" x14ac:dyDescent="0.2">
      <c r="G5646" s="54"/>
      <c r="J5646" s="54"/>
    </row>
    <row r="5647" spans="7:10" x14ac:dyDescent="0.2">
      <c r="G5647" s="54"/>
      <c r="J5647" s="54"/>
    </row>
    <row r="5648" spans="7:10" x14ac:dyDescent="0.2">
      <c r="G5648" s="54"/>
      <c r="J5648" s="54"/>
    </row>
    <row r="5649" spans="7:10" x14ac:dyDescent="0.2">
      <c r="G5649" s="54"/>
      <c r="J5649" s="54"/>
    </row>
    <row r="5650" spans="7:10" x14ac:dyDescent="0.2">
      <c r="G5650" s="54"/>
      <c r="J5650" s="54"/>
    </row>
    <row r="5651" spans="7:10" x14ac:dyDescent="0.2">
      <c r="G5651" s="54"/>
      <c r="J5651" s="54"/>
    </row>
    <row r="5652" spans="7:10" x14ac:dyDescent="0.2">
      <c r="G5652" s="54"/>
      <c r="J5652" s="54"/>
    </row>
    <row r="5653" spans="7:10" x14ac:dyDescent="0.2">
      <c r="G5653" s="54"/>
      <c r="J5653" s="54"/>
    </row>
    <row r="5654" spans="7:10" x14ac:dyDescent="0.2">
      <c r="G5654" s="54"/>
      <c r="J5654" s="54"/>
    </row>
    <row r="5655" spans="7:10" x14ac:dyDescent="0.2">
      <c r="G5655" s="54"/>
      <c r="J5655" s="54"/>
    </row>
    <row r="5656" spans="7:10" x14ac:dyDescent="0.2">
      <c r="G5656" s="54"/>
      <c r="J5656" s="54"/>
    </row>
    <row r="5657" spans="7:10" x14ac:dyDescent="0.2">
      <c r="G5657" s="54"/>
      <c r="J5657" s="54"/>
    </row>
    <row r="5658" spans="7:10" x14ac:dyDescent="0.2">
      <c r="G5658" s="54"/>
      <c r="J5658" s="54"/>
    </row>
    <row r="5659" spans="7:10" x14ac:dyDescent="0.2">
      <c r="G5659" s="54"/>
      <c r="J5659" s="54"/>
    </row>
    <row r="5660" spans="7:10" x14ac:dyDescent="0.2">
      <c r="G5660" s="54"/>
      <c r="J5660" s="54"/>
    </row>
    <row r="5661" spans="7:10" x14ac:dyDescent="0.2">
      <c r="G5661" s="54"/>
      <c r="J5661" s="54"/>
    </row>
    <row r="5662" spans="7:10" x14ac:dyDescent="0.2">
      <c r="G5662" s="54"/>
      <c r="J5662" s="54"/>
    </row>
    <row r="5663" spans="7:10" x14ac:dyDescent="0.2">
      <c r="G5663" s="54"/>
      <c r="J5663" s="54"/>
    </row>
    <row r="5664" spans="7:10" x14ac:dyDescent="0.2">
      <c r="G5664" s="54"/>
      <c r="J5664" s="54"/>
    </row>
    <row r="5665" spans="7:10" x14ac:dyDescent="0.2">
      <c r="G5665" s="54"/>
      <c r="J5665" s="54"/>
    </row>
    <row r="5666" spans="7:10" x14ac:dyDescent="0.2">
      <c r="G5666" s="54"/>
      <c r="J5666" s="54"/>
    </row>
    <row r="5667" spans="7:10" x14ac:dyDescent="0.2">
      <c r="G5667" s="54"/>
      <c r="J5667" s="54"/>
    </row>
    <row r="5668" spans="7:10" x14ac:dyDescent="0.2">
      <c r="G5668" s="54"/>
      <c r="J5668" s="54"/>
    </row>
    <row r="5669" spans="7:10" x14ac:dyDescent="0.2">
      <c r="G5669" s="54"/>
      <c r="J5669" s="54"/>
    </row>
    <row r="5670" spans="7:10" x14ac:dyDescent="0.2">
      <c r="G5670" s="54"/>
      <c r="J5670" s="54"/>
    </row>
    <row r="5671" spans="7:10" x14ac:dyDescent="0.2">
      <c r="G5671" s="54"/>
      <c r="J5671" s="54"/>
    </row>
    <row r="5672" spans="7:10" x14ac:dyDescent="0.2">
      <c r="G5672" s="54"/>
      <c r="J5672" s="54"/>
    </row>
    <row r="5673" spans="7:10" x14ac:dyDescent="0.2">
      <c r="G5673" s="54"/>
      <c r="J5673" s="54"/>
    </row>
    <row r="5674" spans="7:10" x14ac:dyDescent="0.2">
      <c r="G5674" s="54"/>
      <c r="J5674" s="54"/>
    </row>
    <row r="5675" spans="7:10" x14ac:dyDescent="0.2">
      <c r="G5675" s="54"/>
      <c r="J5675" s="54"/>
    </row>
    <row r="5676" spans="7:10" x14ac:dyDescent="0.2">
      <c r="G5676" s="54"/>
      <c r="J5676" s="54"/>
    </row>
    <row r="5677" spans="7:10" x14ac:dyDescent="0.2">
      <c r="G5677" s="54"/>
      <c r="J5677" s="54"/>
    </row>
    <row r="5678" spans="7:10" x14ac:dyDescent="0.2">
      <c r="G5678" s="54"/>
      <c r="J5678" s="54"/>
    </row>
    <row r="5679" spans="7:10" x14ac:dyDescent="0.2">
      <c r="G5679" s="54"/>
      <c r="J5679" s="54"/>
    </row>
    <row r="5680" spans="7:10" x14ac:dyDescent="0.2">
      <c r="G5680" s="54"/>
      <c r="J5680" s="54"/>
    </row>
    <row r="5681" spans="7:10" x14ac:dyDescent="0.2">
      <c r="G5681" s="54"/>
      <c r="J5681" s="54"/>
    </row>
    <row r="5682" spans="7:10" x14ac:dyDescent="0.2">
      <c r="G5682" s="54"/>
      <c r="J5682" s="54"/>
    </row>
    <row r="5683" spans="7:10" x14ac:dyDescent="0.2">
      <c r="G5683" s="54"/>
      <c r="J5683" s="54"/>
    </row>
    <row r="5684" spans="7:10" x14ac:dyDescent="0.2">
      <c r="G5684" s="54"/>
      <c r="J5684" s="54"/>
    </row>
    <row r="5685" spans="7:10" x14ac:dyDescent="0.2">
      <c r="G5685" s="54"/>
      <c r="J5685" s="54"/>
    </row>
    <row r="5686" spans="7:10" x14ac:dyDescent="0.2">
      <c r="G5686" s="54"/>
      <c r="J5686" s="54"/>
    </row>
    <row r="5687" spans="7:10" x14ac:dyDescent="0.2">
      <c r="G5687" s="54"/>
      <c r="J5687" s="54"/>
    </row>
    <row r="5688" spans="7:10" x14ac:dyDescent="0.2">
      <c r="G5688" s="54"/>
      <c r="J5688" s="54"/>
    </row>
    <row r="5689" spans="7:10" x14ac:dyDescent="0.2">
      <c r="G5689" s="54"/>
      <c r="J5689" s="54"/>
    </row>
    <row r="5690" spans="7:10" x14ac:dyDescent="0.2">
      <c r="G5690" s="54"/>
      <c r="J5690" s="54"/>
    </row>
    <row r="5691" spans="7:10" x14ac:dyDescent="0.2">
      <c r="G5691" s="54"/>
      <c r="J5691" s="54"/>
    </row>
    <row r="5692" spans="7:10" x14ac:dyDescent="0.2">
      <c r="G5692" s="54"/>
      <c r="J5692" s="54"/>
    </row>
    <row r="5693" spans="7:10" x14ac:dyDescent="0.2">
      <c r="G5693" s="54"/>
      <c r="J5693" s="54"/>
    </row>
    <row r="5694" spans="7:10" x14ac:dyDescent="0.2">
      <c r="G5694" s="54"/>
      <c r="J5694" s="54"/>
    </row>
    <row r="5695" spans="7:10" x14ac:dyDescent="0.2">
      <c r="G5695" s="54"/>
      <c r="J5695" s="54"/>
    </row>
    <row r="5696" spans="7:10" x14ac:dyDescent="0.2">
      <c r="G5696" s="54"/>
      <c r="J5696" s="54"/>
    </row>
    <row r="5697" spans="7:10" x14ac:dyDescent="0.2">
      <c r="G5697" s="54"/>
      <c r="J5697" s="54"/>
    </row>
    <row r="5698" spans="7:10" x14ac:dyDescent="0.2">
      <c r="G5698" s="54"/>
      <c r="J5698" s="54"/>
    </row>
    <row r="5699" spans="7:10" x14ac:dyDescent="0.2">
      <c r="G5699" s="54"/>
      <c r="J5699" s="54"/>
    </row>
    <row r="5700" spans="7:10" x14ac:dyDescent="0.2">
      <c r="G5700" s="54"/>
      <c r="J5700" s="54"/>
    </row>
    <row r="5701" spans="7:10" x14ac:dyDescent="0.2">
      <c r="G5701" s="54"/>
      <c r="J5701" s="54"/>
    </row>
    <row r="5702" spans="7:10" x14ac:dyDescent="0.2">
      <c r="G5702" s="54"/>
      <c r="J5702" s="54"/>
    </row>
    <row r="5703" spans="7:10" x14ac:dyDescent="0.2">
      <c r="G5703" s="54"/>
      <c r="J5703" s="54"/>
    </row>
    <row r="5704" spans="7:10" x14ac:dyDescent="0.2">
      <c r="G5704" s="54"/>
      <c r="J5704" s="54"/>
    </row>
    <row r="5705" spans="7:10" x14ac:dyDescent="0.2">
      <c r="G5705" s="54"/>
      <c r="J5705" s="54"/>
    </row>
    <row r="5706" spans="7:10" x14ac:dyDescent="0.2">
      <c r="G5706" s="54"/>
      <c r="J5706" s="54"/>
    </row>
    <row r="5707" spans="7:10" x14ac:dyDescent="0.2">
      <c r="G5707" s="54"/>
      <c r="J5707" s="54"/>
    </row>
    <row r="5708" spans="7:10" x14ac:dyDescent="0.2">
      <c r="G5708" s="54"/>
      <c r="J5708" s="54"/>
    </row>
    <row r="5709" spans="7:10" x14ac:dyDescent="0.2">
      <c r="G5709" s="54"/>
      <c r="J5709" s="54"/>
    </row>
    <row r="5710" spans="7:10" x14ac:dyDescent="0.2">
      <c r="G5710" s="54"/>
      <c r="J5710" s="54"/>
    </row>
    <row r="5711" spans="7:10" x14ac:dyDescent="0.2">
      <c r="G5711" s="54"/>
      <c r="J5711" s="54"/>
    </row>
    <row r="5712" spans="7:10" x14ac:dyDescent="0.2">
      <c r="G5712" s="54"/>
      <c r="J5712" s="54"/>
    </row>
    <row r="5713" spans="7:10" x14ac:dyDescent="0.2">
      <c r="G5713" s="54"/>
      <c r="J5713" s="54"/>
    </row>
    <row r="5714" spans="7:10" x14ac:dyDescent="0.2">
      <c r="G5714" s="54"/>
      <c r="J5714" s="54"/>
    </row>
    <row r="5715" spans="7:10" x14ac:dyDescent="0.2">
      <c r="G5715" s="54"/>
      <c r="J5715" s="54"/>
    </row>
    <row r="5716" spans="7:10" x14ac:dyDescent="0.2">
      <c r="G5716" s="54"/>
      <c r="J5716" s="54"/>
    </row>
    <row r="5717" spans="7:10" x14ac:dyDescent="0.2">
      <c r="G5717" s="54"/>
      <c r="J5717" s="54"/>
    </row>
    <row r="5718" spans="7:10" x14ac:dyDescent="0.2">
      <c r="G5718" s="54"/>
      <c r="J5718" s="54"/>
    </row>
    <row r="5719" spans="7:10" x14ac:dyDescent="0.2">
      <c r="G5719" s="54"/>
      <c r="J5719" s="54"/>
    </row>
    <row r="5720" spans="7:10" x14ac:dyDescent="0.2">
      <c r="G5720" s="54"/>
      <c r="J5720" s="54"/>
    </row>
    <row r="5721" spans="7:10" x14ac:dyDescent="0.2">
      <c r="G5721" s="54"/>
      <c r="J5721" s="54"/>
    </row>
    <row r="5722" spans="7:10" x14ac:dyDescent="0.2">
      <c r="G5722" s="54"/>
      <c r="J5722" s="54"/>
    </row>
    <row r="5723" spans="7:10" x14ac:dyDescent="0.2">
      <c r="G5723" s="54"/>
      <c r="J5723" s="54"/>
    </row>
    <row r="5724" spans="7:10" x14ac:dyDescent="0.2">
      <c r="G5724" s="54"/>
      <c r="J5724" s="54"/>
    </row>
    <row r="5725" spans="7:10" x14ac:dyDescent="0.2">
      <c r="G5725" s="54"/>
      <c r="J5725" s="54"/>
    </row>
    <row r="5726" spans="7:10" x14ac:dyDescent="0.2">
      <c r="G5726" s="54"/>
      <c r="J5726" s="54"/>
    </row>
    <row r="5727" spans="7:10" x14ac:dyDescent="0.2">
      <c r="G5727" s="54"/>
      <c r="J5727" s="54"/>
    </row>
    <row r="5728" spans="7:10" x14ac:dyDescent="0.2">
      <c r="G5728" s="54"/>
      <c r="J5728" s="54"/>
    </row>
    <row r="5729" spans="7:10" x14ac:dyDescent="0.2">
      <c r="G5729" s="54"/>
      <c r="J5729" s="54"/>
    </row>
    <row r="5730" spans="7:10" x14ac:dyDescent="0.2">
      <c r="G5730" s="54"/>
      <c r="J5730" s="54"/>
    </row>
    <row r="5731" spans="7:10" x14ac:dyDescent="0.2">
      <c r="G5731" s="54"/>
      <c r="J5731" s="54"/>
    </row>
    <row r="5732" spans="7:10" x14ac:dyDescent="0.2">
      <c r="G5732" s="54"/>
      <c r="J5732" s="54"/>
    </row>
    <row r="5733" spans="7:10" x14ac:dyDescent="0.2">
      <c r="G5733" s="54"/>
      <c r="J5733" s="54"/>
    </row>
    <row r="5734" spans="7:10" x14ac:dyDescent="0.2">
      <c r="G5734" s="54"/>
      <c r="J5734" s="54"/>
    </row>
    <row r="5735" spans="7:10" x14ac:dyDescent="0.2">
      <c r="G5735" s="54"/>
      <c r="J5735" s="54"/>
    </row>
    <row r="5736" spans="7:10" x14ac:dyDescent="0.2">
      <c r="G5736" s="54"/>
      <c r="J5736" s="54"/>
    </row>
    <row r="5737" spans="7:10" x14ac:dyDescent="0.2">
      <c r="G5737" s="54"/>
      <c r="J5737" s="54"/>
    </row>
    <row r="5738" spans="7:10" x14ac:dyDescent="0.2">
      <c r="G5738" s="54"/>
      <c r="J5738" s="54"/>
    </row>
    <row r="5739" spans="7:10" x14ac:dyDescent="0.2">
      <c r="G5739" s="54"/>
      <c r="J5739" s="54"/>
    </row>
    <row r="5740" spans="7:10" x14ac:dyDescent="0.2">
      <c r="G5740" s="54"/>
      <c r="J5740" s="54"/>
    </row>
    <row r="5741" spans="7:10" x14ac:dyDescent="0.2">
      <c r="G5741" s="54"/>
      <c r="J5741" s="54"/>
    </row>
    <row r="5742" spans="7:10" x14ac:dyDescent="0.2">
      <c r="G5742" s="54"/>
      <c r="J5742" s="54"/>
    </row>
    <row r="5743" spans="7:10" x14ac:dyDescent="0.2">
      <c r="G5743" s="54"/>
      <c r="J5743" s="54"/>
    </row>
    <row r="5744" spans="7:10" x14ac:dyDescent="0.2">
      <c r="G5744" s="54"/>
      <c r="J5744" s="54"/>
    </row>
    <row r="5745" spans="7:10" x14ac:dyDescent="0.2">
      <c r="G5745" s="54"/>
      <c r="J5745" s="54"/>
    </row>
    <row r="5746" spans="7:10" x14ac:dyDescent="0.2">
      <c r="G5746" s="54"/>
      <c r="J5746" s="54"/>
    </row>
    <row r="5747" spans="7:10" x14ac:dyDescent="0.2">
      <c r="G5747" s="54"/>
      <c r="J5747" s="54"/>
    </row>
    <row r="5748" spans="7:10" x14ac:dyDescent="0.2">
      <c r="G5748" s="54"/>
      <c r="J5748" s="54"/>
    </row>
    <row r="5749" spans="7:10" x14ac:dyDescent="0.2">
      <c r="G5749" s="54"/>
      <c r="J5749" s="54"/>
    </row>
    <row r="5750" spans="7:10" x14ac:dyDescent="0.2">
      <c r="G5750" s="54"/>
      <c r="J5750" s="54"/>
    </row>
    <row r="5751" spans="7:10" x14ac:dyDescent="0.2">
      <c r="G5751" s="54"/>
      <c r="J5751" s="54"/>
    </row>
    <row r="5752" spans="7:10" x14ac:dyDescent="0.2">
      <c r="G5752" s="54"/>
      <c r="J5752" s="54"/>
    </row>
    <row r="5753" spans="7:10" x14ac:dyDescent="0.2">
      <c r="G5753" s="54"/>
      <c r="J5753" s="54"/>
    </row>
    <row r="5754" spans="7:10" x14ac:dyDescent="0.2">
      <c r="G5754" s="54"/>
      <c r="J5754" s="54"/>
    </row>
    <row r="5755" spans="7:10" x14ac:dyDescent="0.2">
      <c r="G5755" s="54"/>
      <c r="J5755" s="54"/>
    </row>
    <row r="5756" spans="7:10" x14ac:dyDescent="0.2">
      <c r="G5756" s="54"/>
      <c r="J5756" s="54"/>
    </row>
    <row r="5757" spans="7:10" x14ac:dyDescent="0.2">
      <c r="G5757" s="54"/>
      <c r="J5757" s="54"/>
    </row>
    <row r="5758" spans="7:10" x14ac:dyDescent="0.2">
      <c r="G5758" s="54"/>
      <c r="J5758" s="54"/>
    </row>
    <row r="5759" spans="7:10" x14ac:dyDescent="0.2">
      <c r="G5759" s="54"/>
      <c r="J5759" s="54"/>
    </row>
    <row r="5760" spans="7:10" x14ac:dyDescent="0.2">
      <c r="G5760" s="54"/>
      <c r="J5760" s="54"/>
    </row>
    <row r="5761" spans="7:10" x14ac:dyDescent="0.2">
      <c r="G5761" s="54"/>
      <c r="J5761" s="54"/>
    </row>
    <row r="5762" spans="7:10" x14ac:dyDescent="0.2">
      <c r="G5762" s="54"/>
      <c r="J5762" s="54"/>
    </row>
    <row r="5763" spans="7:10" x14ac:dyDescent="0.2">
      <c r="G5763" s="54"/>
      <c r="J5763" s="54"/>
    </row>
    <row r="5764" spans="7:10" x14ac:dyDescent="0.2">
      <c r="G5764" s="54"/>
      <c r="J5764" s="54"/>
    </row>
    <row r="5765" spans="7:10" x14ac:dyDescent="0.2">
      <c r="G5765" s="54"/>
      <c r="J5765" s="54"/>
    </row>
    <row r="5766" spans="7:10" x14ac:dyDescent="0.2">
      <c r="G5766" s="54"/>
      <c r="J5766" s="54"/>
    </row>
    <row r="5767" spans="7:10" x14ac:dyDescent="0.2">
      <c r="G5767" s="54"/>
      <c r="J5767" s="54"/>
    </row>
    <row r="5768" spans="7:10" x14ac:dyDescent="0.2">
      <c r="G5768" s="54"/>
      <c r="J5768" s="54"/>
    </row>
    <row r="5769" spans="7:10" x14ac:dyDescent="0.2">
      <c r="G5769" s="54"/>
      <c r="J5769" s="54"/>
    </row>
    <row r="5770" spans="7:10" x14ac:dyDescent="0.2">
      <c r="G5770" s="54"/>
      <c r="J5770" s="54"/>
    </row>
    <row r="5771" spans="7:10" x14ac:dyDescent="0.2">
      <c r="G5771" s="54"/>
      <c r="J5771" s="54"/>
    </row>
    <row r="5772" spans="7:10" x14ac:dyDescent="0.2">
      <c r="G5772" s="54"/>
      <c r="J5772" s="54"/>
    </row>
    <row r="5773" spans="7:10" x14ac:dyDescent="0.2">
      <c r="G5773" s="54"/>
      <c r="J5773" s="54"/>
    </row>
    <row r="5774" spans="7:10" x14ac:dyDescent="0.2">
      <c r="G5774" s="54"/>
      <c r="J5774" s="54"/>
    </row>
    <row r="5775" spans="7:10" x14ac:dyDescent="0.2">
      <c r="G5775" s="54"/>
      <c r="J5775" s="54"/>
    </row>
    <row r="5776" spans="7:10" x14ac:dyDescent="0.2">
      <c r="G5776" s="54"/>
      <c r="J5776" s="54"/>
    </row>
    <row r="5777" spans="7:10" x14ac:dyDescent="0.2">
      <c r="G5777" s="54"/>
      <c r="J5777" s="54"/>
    </row>
    <row r="5778" spans="7:10" x14ac:dyDescent="0.2">
      <c r="G5778" s="54"/>
      <c r="J5778" s="54"/>
    </row>
    <row r="5779" spans="7:10" x14ac:dyDescent="0.2">
      <c r="G5779" s="54"/>
      <c r="J5779" s="54"/>
    </row>
    <row r="5780" spans="7:10" x14ac:dyDescent="0.2">
      <c r="G5780" s="54"/>
      <c r="J5780" s="54"/>
    </row>
    <row r="5781" spans="7:10" x14ac:dyDescent="0.2">
      <c r="G5781" s="54"/>
      <c r="J5781" s="54"/>
    </row>
    <row r="5782" spans="7:10" x14ac:dyDescent="0.2">
      <c r="G5782" s="54"/>
      <c r="J5782" s="54"/>
    </row>
    <row r="5783" spans="7:10" x14ac:dyDescent="0.2">
      <c r="G5783" s="54"/>
      <c r="J5783" s="54"/>
    </row>
    <row r="5784" spans="7:10" x14ac:dyDescent="0.2">
      <c r="G5784" s="54"/>
      <c r="J5784" s="54"/>
    </row>
    <row r="5785" spans="7:10" x14ac:dyDescent="0.2">
      <c r="G5785" s="54"/>
      <c r="J5785" s="54"/>
    </row>
    <row r="5786" spans="7:10" x14ac:dyDescent="0.2">
      <c r="G5786" s="54"/>
      <c r="J5786" s="54"/>
    </row>
    <row r="5787" spans="7:10" x14ac:dyDescent="0.2">
      <c r="G5787" s="54"/>
      <c r="J5787" s="54"/>
    </row>
    <row r="5788" spans="7:10" x14ac:dyDescent="0.2">
      <c r="G5788" s="54"/>
      <c r="J5788" s="54"/>
    </row>
    <row r="5789" spans="7:10" x14ac:dyDescent="0.2">
      <c r="G5789" s="54"/>
      <c r="J5789" s="54"/>
    </row>
    <row r="5790" spans="7:10" x14ac:dyDescent="0.2">
      <c r="G5790" s="54"/>
      <c r="J5790" s="54"/>
    </row>
    <row r="5791" spans="7:10" x14ac:dyDescent="0.2">
      <c r="G5791" s="54"/>
      <c r="J5791" s="54"/>
    </row>
    <row r="5792" spans="7:10" x14ac:dyDescent="0.2">
      <c r="G5792" s="54"/>
      <c r="J5792" s="54"/>
    </row>
    <row r="5793" spans="7:10" x14ac:dyDescent="0.2">
      <c r="G5793" s="54"/>
      <c r="J5793" s="54"/>
    </row>
    <row r="5794" spans="7:10" x14ac:dyDescent="0.2">
      <c r="G5794" s="54"/>
      <c r="J5794" s="54"/>
    </row>
    <row r="5795" spans="7:10" x14ac:dyDescent="0.2">
      <c r="G5795" s="54"/>
      <c r="J5795" s="54"/>
    </row>
    <row r="5796" spans="7:10" x14ac:dyDescent="0.2">
      <c r="G5796" s="54"/>
      <c r="J5796" s="54"/>
    </row>
    <row r="5797" spans="7:10" x14ac:dyDescent="0.2">
      <c r="G5797" s="54"/>
      <c r="J5797" s="54"/>
    </row>
    <row r="5798" spans="7:10" x14ac:dyDescent="0.2">
      <c r="G5798" s="54"/>
      <c r="J5798" s="54"/>
    </row>
    <row r="5799" spans="7:10" x14ac:dyDescent="0.2">
      <c r="G5799" s="54"/>
      <c r="J5799" s="54"/>
    </row>
    <row r="5800" spans="7:10" x14ac:dyDescent="0.2">
      <c r="G5800" s="54"/>
      <c r="J5800" s="54"/>
    </row>
    <row r="5801" spans="7:10" x14ac:dyDescent="0.2">
      <c r="G5801" s="54"/>
      <c r="J5801" s="54"/>
    </row>
    <row r="5802" spans="7:10" x14ac:dyDescent="0.2">
      <c r="G5802" s="54"/>
      <c r="J5802" s="54"/>
    </row>
    <row r="5803" spans="7:10" x14ac:dyDescent="0.2">
      <c r="G5803" s="54"/>
      <c r="J5803" s="54"/>
    </row>
    <row r="5804" spans="7:10" x14ac:dyDescent="0.2">
      <c r="G5804" s="54"/>
      <c r="J5804" s="54"/>
    </row>
    <row r="5805" spans="7:10" x14ac:dyDescent="0.2">
      <c r="G5805" s="54"/>
      <c r="J5805" s="54"/>
    </row>
    <row r="5806" spans="7:10" x14ac:dyDescent="0.2">
      <c r="G5806" s="54"/>
      <c r="J5806" s="54"/>
    </row>
    <row r="5807" spans="7:10" x14ac:dyDescent="0.2">
      <c r="G5807" s="54"/>
      <c r="J5807" s="54"/>
    </row>
    <row r="5808" spans="7:10" x14ac:dyDescent="0.2">
      <c r="G5808" s="54"/>
      <c r="J5808" s="54"/>
    </row>
    <row r="5809" spans="7:10" x14ac:dyDescent="0.2">
      <c r="G5809" s="54"/>
      <c r="J5809" s="54"/>
    </row>
    <row r="5810" spans="7:10" x14ac:dyDescent="0.2">
      <c r="G5810" s="54"/>
      <c r="J5810" s="54"/>
    </row>
    <row r="5811" spans="7:10" x14ac:dyDescent="0.2">
      <c r="G5811" s="54"/>
      <c r="J5811" s="54"/>
    </row>
    <row r="5812" spans="7:10" x14ac:dyDescent="0.2">
      <c r="G5812" s="54"/>
      <c r="J5812" s="54"/>
    </row>
    <row r="5813" spans="7:10" x14ac:dyDescent="0.2">
      <c r="G5813" s="54"/>
      <c r="J5813" s="54"/>
    </row>
    <row r="5814" spans="7:10" x14ac:dyDescent="0.2">
      <c r="G5814" s="54"/>
      <c r="J5814" s="54"/>
    </row>
    <row r="5815" spans="7:10" x14ac:dyDescent="0.2">
      <c r="G5815" s="54"/>
      <c r="J5815" s="54"/>
    </row>
    <row r="5816" spans="7:10" x14ac:dyDescent="0.2">
      <c r="G5816" s="54"/>
      <c r="J5816" s="54"/>
    </row>
    <row r="5817" spans="7:10" x14ac:dyDescent="0.2">
      <c r="G5817" s="54"/>
      <c r="J5817" s="54"/>
    </row>
    <row r="5818" spans="7:10" x14ac:dyDescent="0.2">
      <c r="G5818" s="54"/>
      <c r="J5818" s="54"/>
    </row>
    <row r="5819" spans="7:10" x14ac:dyDescent="0.2">
      <c r="G5819" s="54"/>
      <c r="J5819" s="54"/>
    </row>
    <row r="5820" spans="7:10" x14ac:dyDescent="0.2">
      <c r="G5820" s="54"/>
      <c r="J5820" s="54"/>
    </row>
    <row r="5821" spans="7:10" x14ac:dyDescent="0.2">
      <c r="G5821" s="54"/>
      <c r="J5821" s="54"/>
    </row>
    <row r="5822" spans="7:10" x14ac:dyDescent="0.2">
      <c r="G5822" s="54"/>
      <c r="J5822" s="54"/>
    </row>
    <row r="5823" spans="7:10" x14ac:dyDescent="0.2">
      <c r="G5823" s="54"/>
      <c r="J5823" s="54"/>
    </row>
    <row r="5824" spans="7:10" x14ac:dyDescent="0.2">
      <c r="G5824" s="54"/>
      <c r="J5824" s="54"/>
    </row>
    <row r="5825" spans="7:10" x14ac:dyDescent="0.2">
      <c r="G5825" s="54"/>
      <c r="J5825" s="54"/>
    </row>
    <row r="5826" spans="7:10" x14ac:dyDescent="0.2">
      <c r="G5826" s="54"/>
      <c r="J5826" s="54"/>
    </row>
    <row r="5827" spans="7:10" x14ac:dyDescent="0.2">
      <c r="G5827" s="54"/>
      <c r="J5827" s="54"/>
    </row>
    <row r="5828" spans="7:10" x14ac:dyDescent="0.2">
      <c r="G5828" s="54"/>
      <c r="J5828" s="54"/>
    </row>
    <row r="5829" spans="7:10" x14ac:dyDescent="0.2">
      <c r="G5829" s="54"/>
      <c r="J5829" s="54"/>
    </row>
    <row r="5830" spans="7:10" x14ac:dyDescent="0.2">
      <c r="G5830" s="54"/>
      <c r="J5830" s="54"/>
    </row>
    <row r="5831" spans="7:10" x14ac:dyDescent="0.2">
      <c r="G5831" s="54"/>
      <c r="J5831" s="54"/>
    </row>
    <row r="5832" spans="7:10" x14ac:dyDescent="0.2">
      <c r="G5832" s="54"/>
      <c r="J5832" s="54"/>
    </row>
    <row r="5833" spans="7:10" x14ac:dyDescent="0.2">
      <c r="G5833" s="54"/>
      <c r="J5833" s="54"/>
    </row>
    <row r="5834" spans="7:10" x14ac:dyDescent="0.2">
      <c r="G5834" s="54"/>
      <c r="J5834" s="54"/>
    </row>
    <row r="5835" spans="7:10" x14ac:dyDescent="0.2">
      <c r="G5835" s="54"/>
      <c r="J5835" s="54"/>
    </row>
    <row r="5836" spans="7:10" x14ac:dyDescent="0.2">
      <c r="G5836" s="54"/>
      <c r="J5836" s="54"/>
    </row>
    <row r="5837" spans="7:10" x14ac:dyDescent="0.2">
      <c r="G5837" s="54"/>
      <c r="J5837" s="54"/>
    </row>
    <row r="5838" spans="7:10" x14ac:dyDescent="0.2">
      <c r="G5838" s="54"/>
      <c r="J5838" s="54"/>
    </row>
    <row r="5839" spans="7:10" x14ac:dyDescent="0.2">
      <c r="G5839" s="54"/>
      <c r="J5839" s="54"/>
    </row>
    <row r="5840" spans="7:10" x14ac:dyDescent="0.2">
      <c r="G5840" s="54"/>
      <c r="J5840" s="54"/>
    </row>
    <row r="5841" spans="7:10" x14ac:dyDescent="0.2">
      <c r="G5841" s="54"/>
      <c r="J5841" s="54"/>
    </row>
    <row r="5842" spans="7:10" x14ac:dyDescent="0.2">
      <c r="G5842" s="54"/>
      <c r="J5842" s="54"/>
    </row>
    <row r="5843" spans="7:10" x14ac:dyDescent="0.2">
      <c r="G5843" s="54"/>
      <c r="J5843" s="54"/>
    </row>
    <row r="5844" spans="7:10" x14ac:dyDescent="0.2">
      <c r="G5844" s="54"/>
      <c r="J5844" s="54"/>
    </row>
    <row r="5845" spans="7:10" x14ac:dyDescent="0.2">
      <c r="G5845" s="54"/>
      <c r="J5845" s="54"/>
    </row>
    <row r="5846" spans="7:10" x14ac:dyDescent="0.2">
      <c r="G5846" s="54"/>
      <c r="J5846" s="54"/>
    </row>
    <row r="5847" spans="7:10" x14ac:dyDescent="0.2">
      <c r="G5847" s="54"/>
      <c r="J5847" s="54"/>
    </row>
    <row r="5848" spans="7:10" x14ac:dyDescent="0.2">
      <c r="G5848" s="54"/>
      <c r="J5848" s="54"/>
    </row>
    <row r="5849" spans="7:10" x14ac:dyDescent="0.2">
      <c r="G5849" s="54"/>
      <c r="J5849" s="54"/>
    </row>
    <row r="5850" spans="7:10" x14ac:dyDescent="0.2">
      <c r="G5850" s="54"/>
      <c r="J5850" s="54"/>
    </row>
    <row r="5851" spans="7:10" x14ac:dyDescent="0.2">
      <c r="G5851" s="54"/>
      <c r="J5851" s="54"/>
    </row>
    <row r="5852" spans="7:10" x14ac:dyDescent="0.2">
      <c r="G5852" s="54"/>
      <c r="J5852" s="54"/>
    </row>
    <row r="5853" spans="7:10" x14ac:dyDescent="0.2">
      <c r="G5853" s="54"/>
      <c r="J5853" s="54"/>
    </row>
    <row r="5854" spans="7:10" x14ac:dyDescent="0.2">
      <c r="G5854" s="54"/>
      <c r="J5854" s="54"/>
    </row>
    <row r="5855" spans="7:10" x14ac:dyDescent="0.2">
      <c r="G5855" s="54"/>
      <c r="J5855" s="54"/>
    </row>
    <row r="5856" spans="7:10" x14ac:dyDescent="0.2">
      <c r="G5856" s="54"/>
      <c r="J5856" s="54"/>
    </row>
    <row r="5857" spans="7:10" x14ac:dyDescent="0.2">
      <c r="G5857" s="54"/>
      <c r="J5857" s="54"/>
    </row>
    <row r="5858" spans="7:10" x14ac:dyDescent="0.2">
      <c r="G5858" s="54"/>
      <c r="J5858" s="54"/>
    </row>
    <row r="5859" spans="7:10" x14ac:dyDescent="0.2">
      <c r="G5859" s="54"/>
      <c r="J5859" s="54"/>
    </row>
    <row r="5860" spans="7:10" x14ac:dyDescent="0.2">
      <c r="G5860" s="54"/>
      <c r="J5860" s="54"/>
    </row>
    <row r="5861" spans="7:10" x14ac:dyDescent="0.2">
      <c r="G5861" s="54"/>
      <c r="J5861" s="54"/>
    </row>
    <row r="5862" spans="7:10" x14ac:dyDescent="0.2">
      <c r="G5862" s="54"/>
      <c r="J5862" s="54"/>
    </row>
    <row r="5863" spans="7:10" x14ac:dyDescent="0.2">
      <c r="G5863" s="54"/>
      <c r="J5863" s="54"/>
    </row>
    <row r="5864" spans="7:10" x14ac:dyDescent="0.2">
      <c r="G5864" s="54"/>
      <c r="J5864" s="54"/>
    </row>
    <row r="5865" spans="7:10" x14ac:dyDescent="0.2">
      <c r="G5865" s="54"/>
      <c r="J5865" s="54"/>
    </row>
    <row r="5866" spans="7:10" x14ac:dyDescent="0.2">
      <c r="G5866" s="54"/>
      <c r="J5866" s="54"/>
    </row>
    <row r="5867" spans="7:10" x14ac:dyDescent="0.2">
      <c r="G5867" s="54"/>
      <c r="J5867" s="54"/>
    </row>
    <row r="5868" spans="7:10" x14ac:dyDescent="0.2">
      <c r="G5868" s="54"/>
      <c r="J5868" s="54"/>
    </row>
    <row r="5869" spans="7:10" x14ac:dyDescent="0.2">
      <c r="G5869" s="54"/>
      <c r="J5869" s="54"/>
    </row>
    <row r="5870" spans="7:10" x14ac:dyDescent="0.2">
      <c r="G5870" s="54"/>
      <c r="J5870" s="54"/>
    </row>
    <row r="5871" spans="7:10" x14ac:dyDescent="0.2">
      <c r="G5871" s="54"/>
      <c r="J5871" s="54"/>
    </row>
    <row r="5872" spans="7:10" x14ac:dyDescent="0.2">
      <c r="G5872" s="54"/>
      <c r="J5872" s="54"/>
    </row>
    <row r="5873" spans="7:10" x14ac:dyDescent="0.2">
      <c r="G5873" s="54"/>
      <c r="J5873" s="54"/>
    </row>
    <row r="5874" spans="7:10" x14ac:dyDescent="0.2">
      <c r="G5874" s="54"/>
      <c r="J5874" s="54"/>
    </row>
    <row r="5875" spans="7:10" x14ac:dyDescent="0.2">
      <c r="G5875" s="54"/>
      <c r="J5875" s="54"/>
    </row>
    <row r="5876" spans="7:10" x14ac:dyDescent="0.2">
      <c r="G5876" s="54"/>
      <c r="J5876" s="54"/>
    </row>
    <row r="5877" spans="7:10" x14ac:dyDescent="0.2">
      <c r="G5877" s="54"/>
      <c r="J5877" s="54"/>
    </row>
    <row r="5878" spans="7:10" x14ac:dyDescent="0.2">
      <c r="G5878" s="54"/>
      <c r="J5878" s="54"/>
    </row>
    <row r="5879" spans="7:10" x14ac:dyDescent="0.2">
      <c r="G5879" s="54"/>
      <c r="J5879" s="54"/>
    </row>
    <row r="5880" spans="7:10" x14ac:dyDescent="0.2">
      <c r="G5880" s="54"/>
      <c r="J5880" s="54"/>
    </row>
    <row r="5881" spans="7:10" x14ac:dyDescent="0.2">
      <c r="G5881" s="54"/>
      <c r="J5881" s="54"/>
    </row>
    <row r="5882" spans="7:10" x14ac:dyDescent="0.2">
      <c r="G5882" s="54"/>
      <c r="J5882" s="54"/>
    </row>
    <row r="5883" spans="7:10" x14ac:dyDescent="0.2">
      <c r="G5883" s="54"/>
      <c r="J5883" s="54"/>
    </row>
    <row r="5884" spans="7:10" x14ac:dyDescent="0.2">
      <c r="G5884" s="54"/>
      <c r="J5884" s="54"/>
    </row>
    <row r="5885" spans="7:10" x14ac:dyDescent="0.2">
      <c r="G5885" s="54"/>
      <c r="J5885" s="54"/>
    </row>
    <row r="5886" spans="7:10" x14ac:dyDescent="0.2">
      <c r="G5886" s="54"/>
      <c r="J5886" s="54"/>
    </row>
    <row r="5887" spans="7:10" x14ac:dyDescent="0.2">
      <c r="G5887" s="54"/>
      <c r="J5887" s="54"/>
    </row>
    <row r="5888" spans="7:10" x14ac:dyDescent="0.2">
      <c r="G5888" s="54"/>
      <c r="J5888" s="54"/>
    </row>
    <row r="5889" spans="7:10" x14ac:dyDescent="0.2">
      <c r="G5889" s="54"/>
      <c r="J5889" s="54"/>
    </row>
    <row r="5890" spans="7:10" x14ac:dyDescent="0.2">
      <c r="G5890" s="54"/>
      <c r="J5890" s="54"/>
    </row>
    <row r="5891" spans="7:10" x14ac:dyDescent="0.2">
      <c r="G5891" s="54"/>
      <c r="J5891" s="54"/>
    </row>
    <row r="5892" spans="7:10" x14ac:dyDescent="0.2">
      <c r="G5892" s="54"/>
      <c r="J5892" s="54"/>
    </row>
    <row r="5893" spans="7:10" x14ac:dyDescent="0.2">
      <c r="G5893" s="54"/>
      <c r="J5893" s="54"/>
    </row>
    <row r="5894" spans="7:10" x14ac:dyDescent="0.2">
      <c r="G5894" s="54"/>
      <c r="J5894" s="54"/>
    </row>
    <row r="5895" spans="7:10" x14ac:dyDescent="0.2">
      <c r="G5895" s="54"/>
      <c r="J5895" s="54"/>
    </row>
    <row r="5896" spans="7:10" x14ac:dyDescent="0.2">
      <c r="G5896" s="54"/>
      <c r="J5896" s="54"/>
    </row>
    <row r="5897" spans="7:10" x14ac:dyDescent="0.2">
      <c r="G5897" s="54"/>
      <c r="J5897" s="54"/>
    </row>
    <row r="5898" spans="7:10" x14ac:dyDescent="0.2">
      <c r="G5898" s="54"/>
      <c r="J5898" s="54"/>
    </row>
    <row r="5899" spans="7:10" x14ac:dyDescent="0.2">
      <c r="G5899" s="54"/>
      <c r="J5899" s="54"/>
    </row>
    <row r="5900" spans="7:10" x14ac:dyDescent="0.2">
      <c r="G5900" s="54"/>
      <c r="J5900" s="54"/>
    </row>
    <row r="5901" spans="7:10" x14ac:dyDescent="0.2">
      <c r="G5901" s="54"/>
      <c r="J5901" s="54"/>
    </row>
    <row r="5902" spans="7:10" x14ac:dyDescent="0.2">
      <c r="G5902" s="54"/>
      <c r="J5902" s="54"/>
    </row>
    <row r="5903" spans="7:10" x14ac:dyDescent="0.2">
      <c r="G5903" s="54"/>
      <c r="J5903" s="54"/>
    </row>
    <row r="5904" spans="7:10" x14ac:dyDescent="0.2">
      <c r="G5904" s="54"/>
      <c r="J5904" s="54"/>
    </row>
    <row r="5905" spans="7:10" x14ac:dyDescent="0.2">
      <c r="G5905" s="54"/>
      <c r="J5905" s="54"/>
    </row>
    <row r="5906" spans="7:10" x14ac:dyDescent="0.2">
      <c r="G5906" s="54"/>
      <c r="J5906" s="54"/>
    </row>
    <row r="5907" spans="7:10" x14ac:dyDescent="0.2">
      <c r="G5907" s="54"/>
      <c r="J5907" s="54"/>
    </row>
    <row r="5908" spans="7:10" x14ac:dyDescent="0.2">
      <c r="G5908" s="54"/>
      <c r="J5908" s="54"/>
    </row>
    <row r="5909" spans="7:10" x14ac:dyDescent="0.2">
      <c r="G5909" s="54"/>
      <c r="J5909" s="54"/>
    </row>
    <row r="5910" spans="7:10" x14ac:dyDescent="0.2">
      <c r="G5910" s="54"/>
      <c r="J5910" s="54"/>
    </row>
    <row r="5911" spans="7:10" x14ac:dyDescent="0.2">
      <c r="G5911" s="54"/>
      <c r="J5911" s="54"/>
    </row>
    <row r="5912" spans="7:10" x14ac:dyDescent="0.2">
      <c r="G5912" s="54"/>
      <c r="J5912" s="54"/>
    </row>
    <row r="5913" spans="7:10" x14ac:dyDescent="0.2">
      <c r="G5913" s="54"/>
      <c r="J5913" s="54"/>
    </row>
    <row r="5914" spans="7:10" x14ac:dyDescent="0.2">
      <c r="G5914" s="54"/>
      <c r="J5914" s="54"/>
    </row>
    <row r="5915" spans="7:10" x14ac:dyDescent="0.2">
      <c r="G5915" s="54"/>
      <c r="J5915" s="54"/>
    </row>
    <row r="5916" spans="7:10" x14ac:dyDescent="0.2">
      <c r="G5916" s="54"/>
      <c r="J5916" s="54"/>
    </row>
    <row r="5917" spans="7:10" x14ac:dyDescent="0.2">
      <c r="G5917" s="54"/>
      <c r="J5917" s="54"/>
    </row>
    <row r="5918" spans="7:10" x14ac:dyDescent="0.2">
      <c r="G5918" s="54"/>
      <c r="J5918" s="54"/>
    </row>
    <row r="5919" spans="7:10" x14ac:dyDescent="0.2">
      <c r="G5919" s="54"/>
      <c r="J5919" s="54"/>
    </row>
    <row r="5920" spans="7:10" x14ac:dyDescent="0.2">
      <c r="G5920" s="54"/>
      <c r="J5920" s="54"/>
    </row>
    <row r="5921" spans="7:10" x14ac:dyDescent="0.2">
      <c r="G5921" s="54"/>
      <c r="J5921" s="54"/>
    </row>
    <row r="5922" spans="7:10" x14ac:dyDescent="0.2">
      <c r="G5922" s="54"/>
      <c r="J5922" s="54"/>
    </row>
    <row r="5923" spans="7:10" x14ac:dyDescent="0.2">
      <c r="G5923" s="54"/>
      <c r="J5923" s="54"/>
    </row>
    <row r="5924" spans="7:10" x14ac:dyDescent="0.2">
      <c r="G5924" s="54"/>
      <c r="J5924" s="54"/>
    </row>
    <row r="5925" spans="7:10" x14ac:dyDescent="0.2">
      <c r="G5925" s="54"/>
      <c r="J5925" s="54"/>
    </row>
    <row r="5926" spans="7:10" x14ac:dyDescent="0.2">
      <c r="G5926" s="54"/>
      <c r="J5926" s="54"/>
    </row>
    <row r="5927" spans="7:10" x14ac:dyDescent="0.2">
      <c r="G5927" s="54"/>
      <c r="J5927" s="54"/>
    </row>
    <row r="5928" spans="7:10" x14ac:dyDescent="0.2">
      <c r="G5928" s="54"/>
      <c r="J5928" s="54"/>
    </row>
    <row r="5929" spans="7:10" x14ac:dyDescent="0.2">
      <c r="G5929" s="54"/>
      <c r="J5929" s="54"/>
    </row>
    <row r="5930" spans="7:10" x14ac:dyDescent="0.2">
      <c r="G5930" s="54"/>
      <c r="J5930" s="54"/>
    </row>
    <row r="5931" spans="7:10" x14ac:dyDescent="0.2">
      <c r="G5931" s="54"/>
      <c r="J5931" s="54"/>
    </row>
    <row r="5932" spans="7:10" x14ac:dyDescent="0.2">
      <c r="G5932" s="54"/>
      <c r="J5932" s="54"/>
    </row>
    <row r="5933" spans="7:10" x14ac:dyDescent="0.2">
      <c r="G5933" s="54"/>
      <c r="J5933" s="54"/>
    </row>
    <row r="5934" spans="7:10" x14ac:dyDescent="0.2">
      <c r="G5934" s="54"/>
      <c r="J5934" s="54"/>
    </row>
    <row r="5935" spans="7:10" x14ac:dyDescent="0.2">
      <c r="G5935" s="54"/>
      <c r="J5935" s="54"/>
    </row>
    <row r="5936" spans="7:10" x14ac:dyDescent="0.2">
      <c r="G5936" s="54"/>
      <c r="J5936" s="54"/>
    </row>
    <row r="5937" spans="7:10" x14ac:dyDescent="0.2">
      <c r="G5937" s="54"/>
      <c r="J5937" s="54"/>
    </row>
    <row r="5938" spans="7:10" x14ac:dyDescent="0.2">
      <c r="G5938" s="54"/>
      <c r="J5938" s="54"/>
    </row>
    <row r="5939" spans="7:10" x14ac:dyDescent="0.2">
      <c r="G5939" s="54"/>
      <c r="J5939" s="54"/>
    </row>
    <row r="5940" spans="7:10" x14ac:dyDescent="0.2">
      <c r="G5940" s="54"/>
      <c r="J5940" s="54"/>
    </row>
    <row r="5941" spans="7:10" x14ac:dyDescent="0.2">
      <c r="G5941" s="54"/>
      <c r="J5941" s="54"/>
    </row>
    <row r="5942" spans="7:10" x14ac:dyDescent="0.2">
      <c r="G5942" s="54"/>
      <c r="J5942" s="54"/>
    </row>
    <row r="5943" spans="7:10" x14ac:dyDescent="0.2">
      <c r="G5943" s="54"/>
      <c r="J5943" s="54"/>
    </row>
    <row r="5944" spans="7:10" x14ac:dyDescent="0.2">
      <c r="G5944" s="54"/>
      <c r="J5944" s="54"/>
    </row>
    <row r="5945" spans="7:10" x14ac:dyDescent="0.2">
      <c r="G5945" s="54"/>
      <c r="J5945" s="54"/>
    </row>
    <row r="5946" spans="7:10" x14ac:dyDescent="0.2">
      <c r="G5946" s="54"/>
      <c r="J5946" s="54"/>
    </row>
    <row r="5947" spans="7:10" x14ac:dyDescent="0.2">
      <c r="G5947" s="54"/>
      <c r="J5947" s="54"/>
    </row>
    <row r="5948" spans="7:10" x14ac:dyDescent="0.2">
      <c r="G5948" s="54"/>
      <c r="J5948" s="54"/>
    </row>
    <row r="5949" spans="7:10" x14ac:dyDescent="0.2">
      <c r="G5949" s="54"/>
      <c r="J5949" s="54"/>
    </row>
    <row r="5950" spans="7:10" x14ac:dyDescent="0.2">
      <c r="G5950" s="54"/>
      <c r="J5950" s="54"/>
    </row>
    <row r="5951" spans="7:10" x14ac:dyDescent="0.2">
      <c r="G5951" s="54"/>
      <c r="J5951" s="54"/>
    </row>
    <row r="5952" spans="7:10" x14ac:dyDescent="0.2">
      <c r="G5952" s="54"/>
      <c r="J5952" s="54"/>
    </row>
    <row r="5953" spans="7:10" x14ac:dyDescent="0.2">
      <c r="G5953" s="54"/>
      <c r="J5953" s="54"/>
    </row>
    <row r="5954" spans="7:10" x14ac:dyDescent="0.2">
      <c r="G5954" s="54"/>
      <c r="J5954" s="54"/>
    </row>
    <row r="5955" spans="7:10" x14ac:dyDescent="0.2">
      <c r="G5955" s="54"/>
      <c r="J5955" s="54"/>
    </row>
    <row r="5956" spans="7:10" x14ac:dyDescent="0.2">
      <c r="G5956" s="54"/>
      <c r="J5956" s="54"/>
    </row>
    <row r="5957" spans="7:10" x14ac:dyDescent="0.2">
      <c r="G5957" s="54"/>
      <c r="J5957" s="54"/>
    </row>
    <row r="5958" spans="7:10" x14ac:dyDescent="0.2">
      <c r="G5958" s="54"/>
      <c r="J5958" s="54"/>
    </row>
    <row r="5959" spans="7:10" x14ac:dyDescent="0.2">
      <c r="G5959" s="54"/>
      <c r="J5959" s="54"/>
    </row>
    <row r="5960" spans="7:10" x14ac:dyDescent="0.2">
      <c r="G5960" s="54"/>
      <c r="J5960" s="54"/>
    </row>
    <row r="5961" spans="7:10" x14ac:dyDescent="0.2">
      <c r="G5961" s="54"/>
      <c r="J5961" s="54"/>
    </row>
    <row r="5962" spans="7:10" x14ac:dyDescent="0.2">
      <c r="G5962" s="54"/>
      <c r="J5962" s="54"/>
    </row>
    <row r="5963" spans="7:10" x14ac:dyDescent="0.2">
      <c r="G5963" s="54"/>
      <c r="J5963" s="54"/>
    </row>
    <row r="5964" spans="7:10" x14ac:dyDescent="0.2">
      <c r="G5964" s="54"/>
      <c r="J5964" s="54"/>
    </row>
    <row r="5965" spans="7:10" x14ac:dyDescent="0.2">
      <c r="G5965" s="54"/>
      <c r="J5965" s="54"/>
    </row>
    <row r="5966" spans="7:10" x14ac:dyDescent="0.2">
      <c r="G5966" s="54"/>
      <c r="J5966" s="54"/>
    </row>
    <row r="5967" spans="7:10" x14ac:dyDescent="0.2">
      <c r="G5967" s="54"/>
      <c r="J5967" s="54"/>
    </row>
    <row r="5968" spans="7:10" x14ac:dyDescent="0.2">
      <c r="G5968" s="54"/>
      <c r="J5968" s="54"/>
    </row>
    <row r="5969" spans="7:10" x14ac:dyDescent="0.2">
      <c r="G5969" s="54"/>
      <c r="J5969" s="54"/>
    </row>
    <row r="5970" spans="7:10" x14ac:dyDescent="0.2">
      <c r="G5970" s="54"/>
      <c r="J5970" s="54"/>
    </row>
    <row r="5971" spans="7:10" x14ac:dyDescent="0.2">
      <c r="G5971" s="54"/>
      <c r="J5971" s="54"/>
    </row>
    <row r="5972" spans="7:10" x14ac:dyDescent="0.2">
      <c r="G5972" s="54"/>
      <c r="J5972" s="54"/>
    </row>
    <row r="5973" spans="7:10" x14ac:dyDescent="0.2">
      <c r="G5973" s="54"/>
      <c r="J5973" s="54"/>
    </row>
    <row r="5974" spans="7:10" x14ac:dyDescent="0.2">
      <c r="G5974" s="54"/>
      <c r="J5974" s="54"/>
    </row>
    <row r="5975" spans="7:10" x14ac:dyDescent="0.2">
      <c r="G5975" s="54"/>
      <c r="J5975" s="54"/>
    </row>
    <row r="5976" spans="7:10" x14ac:dyDescent="0.2">
      <c r="G5976" s="54"/>
      <c r="J5976" s="54"/>
    </row>
    <row r="5977" spans="7:10" x14ac:dyDescent="0.2">
      <c r="G5977" s="54"/>
      <c r="J5977" s="54"/>
    </row>
    <row r="5978" spans="7:10" x14ac:dyDescent="0.2">
      <c r="G5978" s="54"/>
      <c r="J5978" s="54"/>
    </row>
    <row r="5979" spans="7:10" x14ac:dyDescent="0.2">
      <c r="G5979" s="54"/>
      <c r="J5979" s="54"/>
    </row>
    <row r="5980" spans="7:10" x14ac:dyDescent="0.2">
      <c r="G5980" s="54"/>
      <c r="J5980" s="54"/>
    </row>
    <row r="5981" spans="7:10" x14ac:dyDescent="0.2">
      <c r="G5981" s="54"/>
      <c r="J5981" s="54"/>
    </row>
    <row r="5982" spans="7:10" x14ac:dyDescent="0.2">
      <c r="G5982" s="54"/>
      <c r="J5982" s="54"/>
    </row>
    <row r="5983" spans="7:10" x14ac:dyDescent="0.2">
      <c r="G5983" s="54"/>
      <c r="J5983" s="54"/>
    </row>
    <row r="5984" spans="7:10" x14ac:dyDescent="0.2">
      <c r="G5984" s="54"/>
      <c r="J5984" s="54"/>
    </row>
    <row r="5985" spans="7:10" x14ac:dyDescent="0.2">
      <c r="G5985" s="54"/>
      <c r="J5985" s="54"/>
    </row>
    <row r="5986" spans="7:10" x14ac:dyDescent="0.2">
      <c r="G5986" s="54"/>
      <c r="J5986" s="54"/>
    </row>
    <row r="5987" spans="7:10" x14ac:dyDescent="0.2">
      <c r="G5987" s="54"/>
      <c r="J5987" s="54"/>
    </row>
    <row r="5988" spans="7:10" x14ac:dyDescent="0.2">
      <c r="G5988" s="54"/>
      <c r="J5988" s="54"/>
    </row>
    <row r="5989" spans="7:10" x14ac:dyDescent="0.2">
      <c r="G5989" s="54"/>
      <c r="J5989" s="54"/>
    </row>
    <row r="5990" spans="7:10" x14ac:dyDescent="0.2">
      <c r="G5990" s="54"/>
      <c r="J5990" s="54"/>
    </row>
    <row r="5991" spans="7:10" x14ac:dyDescent="0.2">
      <c r="G5991" s="54"/>
      <c r="J5991" s="54"/>
    </row>
    <row r="5992" spans="7:10" x14ac:dyDescent="0.2">
      <c r="G5992" s="54"/>
      <c r="J5992" s="54"/>
    </row>
    <row r="5993" spans="7:10" x14ac:dyDescent="0.2">
      <c r="G5993" s="54"/>
      <c r="J5993" s="54"/>
    </row>
    <row r="5994" spans="7:10" x14ac:dyDescent="0.2">
      <c r="G5994" s="54"/>
      <c r="J5994" s="54"/>
    </row>
    <row r="5995" spans="7:10" x14ac:dyDescent="0.2">
      <c r="G5995" s="54"/>
      <c r="J5995" s="54"/>
    </row>
    <row r="5996" spans="7:10" x14ac:dyDescent="0.2">
      <c r="G5996" s="54"/>
      <c r="J5996" s="54"/>
    </row>
    <row r="5997" spans="7:10" x14ac:dyDescent="0.2">
      <c r="G5997" s="54"/>
      <c r="J5997" s="54"/>
    </row>
    <row r="5998" spans="7:10" x14ac:dyDescent="0.2">
      <c r="G5998" s="54"/>
      <c r="J5998" s="54"/>
    </row>
    <row r="5999" spans="7:10" x14ac:dyDescent="0.2">
      <c r="G5999" s="54"/>
      <c r="J5999" s="54"/>
    </row>
    <row r="6000" spans="7:10" x14ac:dyDescent="0.2">
      <c r="G6000" s="54"/>
      <c r="J6000" s="54"/>
    </row>
    <row r="6001" spans="7:10" x14ac:dyDescent="0.2">
      <c r="G6001" s="54"/>
      <c r="J6001" s="54"/>
    </row>
    <row r="6002" spans="7:10" x14ac:dyDescent="0.2">
      <c r="G6002" s="54"/>
      <c r="J6002" s="54"/>
    </row>
    <row r="6003" spans="7:10" x14ac:dyDescent="0.2">
      <c r="G6003" s="54"/>
      <c r="J6003" s="54"/>
    </row>
    <row r="6004" spans="7:10" x14ac:dyDescent="0.2">
      <c r="G6004" s="54"/>
      <c r="J6004" s="54"/>
    </row>
    <row r="6005" spans="7:10" x14ac:dyDescent="0.2">
      <c r="G6005" s="54"/>
      <c r="J6005" s="54"/>
    </row>
    <row r="6006" spans="7:10" x14ac:dyDescent="0.2">
      <c r="G6006" s="54"/>
      <c r="J6006" s="54"/>
    </row>
    <row r="6007" spans="7:10" x14ac:dyDescent="0.2">
      <c r="G6007" s="54"/>
      <c r="J6007" s="54"/>
    </row>
    <row r="6008" spans="7:10" x14ac:dyDescent="0.2">
      <c r="G6008" s="54"/>
      <c r="J6008" s="54"/>
    </row>
    <row r="6009" spans="7:10" x14ac:dyDescent="0.2">
      <c r="G6009" s="54"/>
      <c r="J6009" s="54"/>
    </row>
    <row r="6010" spans="7:10" x14ac:dyDescent="0.2">
      <c r="G6010" s="54"/>
      <c r="J6010" s="54"/>
    </row>
    <row r="6011" spans="7:10" x14ac:dyDescent="0.2">
      <c r="G6011" s="54"/>
      <c r="J6011" s="54"/>
    </row>
    <row r="6012" spans="7:10" x14ac:dyDescent="0.2">
      <c r="G6012" s="54"/>
      <c r="J6012" s="54"/>
    </row>
    <row r="6013" spans="7:10" x14ac:dyDescent="0.2">
      <c r="G6013" s="54"/>
      <c r="J6013" s="54"/>
    </row>
    <row r="6014" spans="7:10" x14ac:dyDescent="0.2">
      <c r="G6014" s="54"/>
      <c r="J6014" s="54"/>
    </row>
    <row r="6015" spans="7:10" x14ac:dyDescent="0.2">
      <c r="G6015" s="54"/>
      <c r="J6015" s="54"/>
    </row>
    <row r="6016" spans="7:10" x14ac:dyDescent="0.2">
      <c r="G6016" s="54"/>
      <c r="J6016" s="54"/>
    </row>
    <row r="6017" spans="7:10" x14ac:dyDescent="0.2">
      <c r="G6017" s="54"/>
      <c r="J6017" s="54"/>
    </row>
    <row r="6018" spans="7:10" x14ac:dyDescent="0.2">
      <c r="G6018" s="54"/>
      <c r="J6018" s="54"/>
    </row>
    <row r="6019" spans="7:10" x14ac:dyDescent="0.2">
      <c r="G6019" s="54"/>
      <c r="J6019" s="54"/>
    </row>
    <row r="6020" spans="7:10" x14ac:dyDescent="0.2">
      <c r="G6020" s="54"/>
      <c r="J6020" s="54"/>
    </row>
    <row r="6021" spans="7:10" x14ac:dyDescent="0.2">
      <c r="G6021" s="54"/>
      <c r="J6021" s="54"/>
    </row>
    <row r="6022" spans="7:10" x14ac:dyDescent="0.2">
      <c r="G6022" s="54"/>
      <c r="J6022" s="54"/>
    </row>
    <row r="6023" spans="7:10" x14ac:dyDescent="0.2">
      <c r="G6023" s="54"/>
      <c r="J6023" s="54"/>
    </row>
    <row r="6024" spans="7:10" x14ac:dyDescent="0.2">
      <c r="G6024" s="54"/>
      <c r="J6024" s="54"/>
    </row>
    <row r="6025" spans="7:10" x14ac:dyDescent="0.2">
      <c r="G6025" s="54"/>
      <c r="J6025" s="54"/>
    </row>
    <row r="6026" spans="7:10" x14ac:dyDescent="0.2">
      <c r="G6026" s="54"/>
      <c r="J6026" s="54"/>
    </row>
    <row r="6027" spans="7:10" x14ac:dyDescent="0.2">
      <c r="G6027" s="54"/>
      <c r="J6027" s="54"/>
    </row>
    <row r="6028" spans="7:10" x14ac:dyDescent="0.2">
      <c r="G6028" s="54"/>
      <c r="J6028" s="54"/>
    </row>
    <row r="6029" spans="7:10" x14ac:dyDescent="0.2">
      <c r="G6029" s="54"/>
      <c r="J6029" s="54"/>
    </row>
    <row r="6030" spans="7:10" x14ac:dyDescent="0.2">
      <c r="G6030" s="54"/>
      <c r="J6030" s="54"/>
    </row>
    <row r="6031" spans="7:10" x14ac:dyDescent="0.2">
      <c r="G6031" s="54"/>
      <c r="J6031" s="54"/>
    </row>
    <row r="6032" spans="7:10" x14ac:dyDescent="0.2">
      <c r="G6032" s="54"/>
      <c r="J6032" s="54"/>
    </row>
    <row r="6033" spans="7:10" x14ac:dyDescent="0.2">
      <c r="G6033" s="54"/>
      <c r="J6033" s="54"/>
    </row>
    <row r="6034" spans="7:10" x14ac:dyDescent="0.2">
      <c r="G6034" s="54"/>
      <c r="J6034" s="54"/>
    </row>
    <row r="6035" spans="7:10" x14ac:dyDescent="0.2">
      <c r="G6035" s="54"/>
      <c r="J6035" s="54"/>
    </row>
    <row r="6036" spans="7:10" x14ac:dyDescent="0.2">
      <c r="G6036" s="54"/>
      <c r="J6036" s="54"/>
    </row>
    <row r="6037" spans="7:10" x14ac:dyDescent="0.2">
      <c r="G6037" s="54"/>
      <c r="J6037" s="54"/>
    </row>
    <row r="6038" spans="7:10" x14ac:dyDescent="0.2">
      <c r="G6038" s="54"/>
      <c r="J6038" s="54"/>
    </row>
    <row r="6039" spans="7:10" x14ac:dyDescent="0.2">
      <c r="G6039" s="54"/>
      <c r="J6039" s="54"/>
    </row>
    <row r="6040" spans="7:10" x14ac:dyDescent="0.2">
      <c r="G6040" s="54"/>
      <c r="J6040" s="54"/>
    </row>
    <row r="6041" spans="7:10" x14ac:dyDescent="0.2">
      <c r="G6041" s="54"/>
      <c r="J6041" s="54"/>
    </row>
    <row r="6042" spans="7:10" x14ac:dyDescent="0.2">
      <c r="G6042" s="54"/>
      <c r="J6042" s="54"/>
    </row>
    <row r="6043" spans="7:10" x14ac:dyDescent="0.2">
      <c r="G6043" s="54"/>
      <c r="J6043" s="54"/>
    </row>
    <row r="6044" spans="7:10" x14ac:dyDescent="0.2">
      <c r="G6044" s="54"/>
      <c r="J6044" s="54"/>
    </row>
    <row r="6045" spans="7:10" x14ac:dyDescent="0.2">
      <c r="G6045" s="54"/>
      <c r="J6045" s="54"/>
    </row>
    <row r="6046" spans="7:10" x14ac:dyDescent="0.2">
      <c r="G6046" s="54"/>
      <c r="J6046" s="54"/>
    </row>
    <row r="6047" spans="7:10" x14ac:dyDescent="0.2">
      <c r="G6047" s="54"/>
      <c r="J6047" s="54"/>
    </row>
    <row r="6048" spans="7:10" x14ac:dyDescent="0.2">
      <c r="G6048" s="54"/>
      <c r="J6048" s="54"/>
    </row>
    <row r="6049" spans="7:10" x14ac:dyDescent="0.2">
      <c r="G6049" s="54"/>
      <c r="J6049" s="54"/>
    </row>
    <row r="6050" spans="7:10" x14ac:dyDescent="0.2">
      <c r="G6050" s="54"/>
      <c r="J6050" s="54"/>
    </row>
    <row r="6051" spans="7:10" x14ac:dyDescent="0.2">
      <c r="G6051" s="54"/>
      <c r="J6051" s="54"/>
    </row>
    <row r="6052" spans="7:10" x14ac:dyDescent="0.2">
      <c r="G6052" s="54"/>
      <c r="J6052" s="54"/>
    </row>
    <row r="6053" spans="7:10" x14ac:dyDescent="0.2">
      <c r="G6053" s="54"/>
      <c r="J6053" s="54"/>
    </row>
    <row r="6054" spans="7:10" x14ac:dyDescent="0.2">
      <c r="G6054" s="54"/>
      <c r="J6054" s="54"/>
    </row>
    <row r="6055" spans="7:10" x14ac:dyDescent="0.2">
      <c r="G6055" s="54"/>
      <c r="J6055" s="54"/>
    </row>
    <row r="6056" spans="7:10" x14ac:dyDescent="0.2">
      <c r="G6056" s="54"/>
      <c r="J6056" s="54"/>
    </row>
    <row r="6057" spans="7:10" x14ac:dyDescent="0.2">
      <c r="G6057" s="54"/>
      <c r="J6057" s="54"/>
    </row>
    <row r="6058" spans="7:10" x14ac:dyDescent="0.2">
      <c r="G6058" s="54"/>
      <c r="J6058" s="54"/>
    </row>
    <row r="6059" spans="7:10" x14ac:dyDescent="0.2">
      <c r="G6059" s="54"/>
      <c r="J6059" s="54"/>
    </row>
    <row r="6060" spans="7:10" x14ac:dyDescent="0.2">
      <c r="G6060" s="54"/>
      <c r="J6060" s="54"/>
    </row>
    <row r="6061" spans="7:10" x14ac:dyDescent="0.2">
      <c r="G6061" s="54"/>
      <c r="J6061" s="54"/>
    </row>
    <row r="6062" spans="7:10" x14ac:dyDescent="0.2">
      <c r="G6062" s="54"/>
      <c r="J6062" s="54"/>
    </row>
    <row r="6063" spans="7:10" x14ac:dyDescent="0.2">
      <c r="G6063" s="54"/>
      <c r="J6063" s="54"/>
    </row>
    <row r="6064" spans="7:10" x14ac:dyDescent="0.2">
      <c r="G6064" s="54"/>
      <c r="J6064" s="54"/>
    </row>
    <row r="6065" spans="7:10" x14ac:dyDescent="0.2">
      <c r="G6065" s="54"/>
      <c r="J6065" s="54"/>
    </row>
    <row r="6066" spans="7:10" x14ac:dyDescent="0.2">
      <c r="G6066" s="54"/>
      <c r="J6066" s="54"/>
    </row>
    <row r="6067" spans="7:10" x14ac:dyDescent="0.2">
      <c r="G6067" s="54"/>
      <c r="J6067" s="54"/>
    </row>
    <row r="6068" spans="7:10" x14ac:dyDescent="0.2">
      <c r="G6068" s="54"/>
      <c r="J6068" s="54"/>
    </row>
    <row r="6069" spans="7:10" x14ac:dyDescent="0.2">
      <c r="G6069" s="54"/>
      <c r="J6069" s="54"/>
    </row>
    <row r="6070" spans="7:10" x14ac:dyDescent="0.2">
      <c r="G6070" s="54"/>
      <c r="J6070" s="54"/>
    </row>
    <row r="6071" spans="7:10" x14ac:dyDescent="0.2">
      <c r="G6071" s="54"/>
      <c r="J6071" s="54"/>
    </row>
    <row r="6072" spans="7:10" x14ac:dyDescent="0.2">
      <c r="G6072" s="54"/>
      <c r="J6072" s="54"/>
    </row>
    <row r="6073" spans="7:10" x14ac:dyDescent="0.2">
      <c r="G6073" s="54"/>
      <c r="J6073" s="54"/>
    </row>
    <row r="6074" spans="7:10" x14ac:dyDescent="0.2">
      <c r="G6074" s="54"/>
      <c r="J6074" s="54"/>
    </row>
    <row r="6075" spans="7:10" x14ac:dyDescent="0.2">
      <c r="G6075" s="54"/>
      <c r="J6075" s="54"/>
    </row>
    <row r="6076" spans="7:10" x14ac:dyDescent="0.2">
      <c r="G6076" s="54"/>
      <c r="J6076" s="54"/>
    </row>
    <row r="6077" spans="7:10" x14ac:dyDescent="0.2">
      <c r="G6077" s="54"/>
      <c r="J6077" s="54"/>
    </row>
    <row r="6078" spans="7:10" x14ac:dyDescent="0.2">
      <c r="G6078" s="54"/>
      <c r="J6078" s="54"/>
    </row>
    <row r="6079" spans="7:10" x14ac:dyDescent="0.2">
      <c r="G6079" s="54"/>
      <c r="J6079" s="54"/>
    </row>
    <row r="6080" spans="7:10" x14ac:dyDescent="0.2">
      <c r="G6080" s="54"/>
      <c r="J6080" s="54"/>
    </row>
    <row r="6081" spans="7:10" x14ac:dyDescent="0.2">
      <c r="G6081" s="54"/>
      <c r="J6081" s="54"/>
    </row>
    <row r="6082" spans="7:10" x14ac:dyDescent="0.2">
      <c r="G6082" s="54"/>
      <c r="J6082" s="54"/>
    </row>
    <row r="6083" spans="7:10" x14ac:dyDescent="0.2">
      <c r="G6083" s="54"/>
      <c r="J6083" s="54"/>
    </row>
    <row r="6084" spans="7:10" x14ac:dyDescent="0.2">
      <c r="G6084" s="54"/>
      <c r="J6084" s="54"/>
    </row>
    <row r="6085" spans="7:10" x14ac:dyDescent="0.2">
      <c r="G6085" s="54"/>
      <c r="J6085" s="54"/>
    </row>
    <row r="6086" spans="7:10" x14ac:dyDescent="0.2">
      <c r="G6086" s="54"/>
      <c r="J6086" s="54"/>
    </row>
    <row r="6087" spans="7:10" x14ac:dyDescent="0.2">
      <c r="G6087" s="54"/>
      <c r="J6087" s="54"/>
    </row>
    <row r="6088" spans="7:10" x14ac:dyDescent="0.2">
      <c r="G6088" s="54"/>
      <c r="J6088" s="54"/>
    </row>
    <row r="6089" spans="7:10" x14ac:dyDescent="0.2">
      <c r="G6089" s="54"/>
      <c r="J6089" s="54"/>
    </row>
    <row r="6090" spans="7:10" x14ac:dyDescent="0.2">
      <c r="G6090" s="54"/>
      <c r="J6090" s="54"/>
    </row>
    <row r="6091" spans="7:10" x14ac:dyDescent="0.2">
      <c r="G6091" s="54"/>
      <c r="J6091" s="54"/>
    </row>
    <row r="6092" spans="7:10" x14ac:dyDescent="0.2">
      <c r="G6092" s="54"/>
      <c r="J6092" s="54"/>
    </row>
    <row r="6093" spans="7:10" x14ac:dyDescent="0.2">
      <c r="G6093" s="54"/>
      <c r="J6093" s="54"/>
    </row>
    <row r="6094" spans="7:10" x14ac:dyDescent="0.2">
      <c r="G6094" s="54"/>
      <c r="J6094" s="54"/>
    </row>
    <row r="6095" spans="7:10" x14ac:dyDescent="0.2">
      <c r="G6095" s="54"/>
      <c r="J6095" s="54"/>
    </row>
    <row r="6096" spans="7:10" x14ac:dyDescent="0.2">
      <c r="G6096" s="54"/>
      <c r="J6096" s="54"/>
    </row>
    <row r="6097" spans="7:10" x14ac:dyDescent="0.2">
      <c r="G6097" s="54"/>
      <c r="J6097" s="54"/>
    </row>
    <row r="6098" spans="7:10" x14ac:dyDescent="0.2">
      <c r="G6098" s="54"/>
      <c r="J6098" s="54"/>
    </row>
    <row r="6099" spans="7:10" x14ac:dyDescent="0.2">
      <c r="G6099" s="54"/>
      <c r="J6099" s="54"/>
    </row>
    <row r="6100" spans="7:10" x14ac:dyDescent="0.2">
      <c r="G6100" s="54"/>
      <c r="J6100" s="54"/>
    </row>
    <row r="6101" spans="7:10" x14ac:dyDescent="0.2">
      <c r="G6101" s="54"/>
      <c r="J6101" s="54"/>
    </row>
    <row r="6102" spans="7:10" x14ac:dyDescent="0.2">
      <c r="G6102" s="54"/>
      <c r="J6102" s="54"/>
    </row>
    <row r="6103" spans="7:10" x14ac:dyDescent="0.2">
      <c r="G6103" s="54"/>
      <c r="J6103" s="54"/>
    </row>
    <row r="6104" spans="7:10" x14ac:dyDescent="0.2">
      <c r="G6104" s="54"/>
      <c r="J6104" s="54"/>
    </row>
    <row r="6105" spans="7:10" x14ac:dyDescent="0.2">
      <c r="G6105" s="54"/>
      <c r="J6105" s="54"/>
    </row>
    <row r="6106" spans="7:10" x14ac:dyDescent="0.2">
      <c r="G6106" s="54"/>
      <c r="J6106" s="54"/>
    </row>
    <row r="6107" spans="7:10" x14ac:dyDescent="0.2">
      <c r="G6107" s="54"/>
      <c r="J6107" s="54"/>
    </row>
    <row r="6108" spans="7:10" x14ac:dyDescent="0.2">
      <c r="G6108" s="54"/>
      <c r="J6108" s="54"/>
    </row>
    <row r="6109" spans="7:10" x14ac:dyDescent="0.2">
      <c r="G6109" s="54"/>
      <c r="J6109" s="54"/>
    </row>
    <row r="6110" spans="7:10" x14ac:dyDescent="0.2">
      <c r="G6110" s="54"/>
      <c r="J6110" s="54"/>
    </row>
    <row r="6111" spans="7:10" x14ac:dyDescent="0.2">
      <c r="G6111" s="54"/>
      <c r="J6111" s="54"/>
    </row>
    <row r="6112" spans="7:10" x14ac:dyDescent="0.2">
      <c r="G6112" s="54"/>
      <c r="J6112" s="54"/>
    </row>
    <row r="6113" spans="7:10" x14ac:dyDescent="0.2">
      <c r="G6113" s="54"/>
      <c r="J6113" s="54"/>
    </row>
    <row r="6114" spans="7:10" x14ac:dyDescent="0.2">
      <c r="G6114" s="54"/>
      <c r="J6114" s="54"/>
    </row>
    <row r="6115" spans="7:10" x14ac:dyDescent="0.2">
      <c r="G6115" s="54"/>
      <c r="J6115" s="54"/>
    </row>
    <row r="6116" spans="7:10" x14ac:dyDescent="0.2">
      <c r="G6116" s="54"/>
      <c r="J6116" s="54"/>
    </row>
    <row r="6117" spans="7:10" x14ac:dyDescent="0.2">
      <c r="G6117" s="54"/>
      <c r="J6117" s="54"/>
    </row>
    <row r="6118" spans="7:10" x14ac:dyDescent="0.2">
      <c r="G6118" s="54"/>
      <c r="J6118" s="54"/>
    </row>
    <row r="6119" spans="7:10" x14ac:dyDescent="0.2">
      <c r="G6119" s="54"/>
      <c r="J6119" s="54"/>
    </row>
    <row r="6120" spans="7:10" x14ac:dyDescent="0.2">
      <c r="G6120" s="54"/>
      <c r="J6120" s="54"/>
    </row>
    <row r="6121" spans="7:10" x14ac:dyDescent="0.2">
      <c r="G6121" s="54"/>
      <c r="J6121" s="54"/>
    </row>
    <row r="6122" spans="7:10" x14ac:dyDescent="0.2">
      <c r="G6122" s="54"/>
      <c r="J6122" s="54"/>
    </row>
    <row r="6123" spans="7:10" x14ac:dyDescent="0.2">
      <c r="G6123" s="54"/>
      <c r="J6123" s="54"/>
    </row>
    <row r="6124" spans="7:10" x14ac:dyDescent="0.2">
      <c r="G6124" s="54"/>
      <c r="J6124" s="54"/>
    </row>
    <row r="6125" spans="7:10" x14ac:dyDescent="0.2">
      <c r="G6125" s="54"/>
      <c r="J6125" s="54"/>
    </row>
    <row r="6126" spans="7:10" x14ac:dyDescent="0.2">
      <c r="G6126" s="54"/>
      <c r="J6126" s="54"/>
    </row>
    <row r="6127" spans="7:10" x14ac:dyDescent="0.2">
      <c r="G6127" s="54"/>
      <c r="J6127" s="54"/>
    </row>
    <row r="6128" spans="7:10" x14ac:dyDescent="0.2">
      <c r="G6128" s="54"/>
      <c r="J6128" s="54"/>
    </row>
    <row r="6129" spans="7:10" x14ac:dyDescent="0.2">
      <c r="G6129" s="54"/>
      <c r="J6129" s="54"/>
    </row>
    <row r="6130" spans="7:10" x14ac:dyDescent="0.2">
      <c r="G6130" s="54"/>
      <c r="J6130" s="54"/>
    </row>
    <row r="6131" spans="7:10" x14ac:dyDescent="0.2">
      <c r="G6131" s="54"/>
      <c r="J6131" s="54"/>
    </row>
    <row r="6132" spans="7:10" x14ac:dyDescent="0.2">
      <c r="G6132" s="54"/>
      <c r="J6132" s="54"/>
    </row>
    <row r="6133" spans="7:10" x14ac:dyDescent="0.2">
      <c r="G6133" s="54"/>
      <c r="J6133" s="54"/>
    </row>
    <row r="6134" spans="7:10" x14ac:dyDescent="0.2">
      <c r="G6134" s="54"/>
      <c r="J6134" s="54"/>
    </row>
    <row r="6135" spans="7:10" x14ac:dyDescent="0.2">
      <c r="G6135" s="54"/>
      <c r="J6135" s="54"/>
    </row>
    <row r="6136" spans="7:10" x14ac:dyDescent="0.2">
      <c r="G6136" s="54"/>
      <c r="J6136" s="54"/>
    </row>
    <row r="6137" spans="7:10" x14ac:dyDescent="0.2">
      <c r="G6137" s="54"/>
      <c r="J6137" s="54"/>
    </row>
    <row r="6138" spans="7:10" x14ac:dyDescent="0.2">
      <c r="G6138" s="54"/>
      <c r="J6138" s="54"/>
    </row>
    <row r="6139" spans="7:10" x14ac:dyDescent="0.2">
      <c r="G6139" s="54"/>
      <c r="J6139" s="54"/>
    </row>
    <row r="6140" spans="7:10" x14ac:dyDescent="0.2">
      <c r="G6140" s="54"/>
      <c r="J6140" s="54"/>
    </row>
    <row r="6141" spans="7:10" x14ac:dyDescent="0.2">
      <c r="G6141" s="54"/>
      <c r="J6141" s="54"/>
    </row>
    <row r="6142" spans="7:10" x14ac:dyDescent="0.2">
      <c r="G6142" s="54"/>
      <c r="J6142" s="54"/>
    </row>
    <row r="6143" spans="7:10" x14ac:dyDescent="0.2">
      <c r="G6143" s="54"/>
      <c r="J6143" s="54"/>
    </row>
    <row r="6144" spans="7:10" x14ac:dyDescent="0.2">
      <c r="G6144" s="54"/>
      <c r="J6144" s="54"/>
    </row>
    <row r="6145" spans="7:10" x14ac:dyDescent="0.2">
      <c r="G6145" s="54"/>
      <c r="J6145" s="54"/>
    </row>
    <row r="6146" spans="7:10" x14ac:dyDescent="0.2">
      <c r="G6146" s="54"/>
      <c r="J6146" s="54"/>
    </row>
    <row r="6147" spans="7:10" x14ac:dyDescent="0.2">
      <c r="G6147" s="54"/>
      <c r="J6147" s="54"/>
    </row>
    <row r="6148" spans="7:10" x14ac:dyDescent="0.2">
      <c r="G6148" s="54"/>
      <c r="J6148" s="54"/>
    </row>
    <row r="6149" spans="7:10" x14ac:dyDescent="0.2">
      <c r="G6149" s="54"/>
      <c r="J6149" s="54"/>
    </row>
    <row r="6150" spans="7:10" x14ac:dyDescent="0.2">
      <c r="G6150" s="54"/>
      <c r="J6150" s="54"/>
    </row>
    <row r="6151" spans="7:10" x14ac:dyDescent="0.2">
      <c r="G6151" s="54"/>
      <c r="J6151" s="54"/>
    </row>
    <row r="6152" spans="7:10" x14ac:dyDescent="0.2">
      <c r="G6152" s="54"/>
      <c r="J6152" s="54"/>
    </row>
    <row r="6153" spans="7:10" x14ac:dyDescent="0.2">
      <c r="G6153" s="54"/>
      <c r="J6153" s="54"/>
    </row>
    <row r="6154" spans="7:10" x14ac:dyDescent="0.2">
      <c r="G6154" s="54"/>
      <c r="J6154" s="54"/>
    </row>
    <row r="6155" spans="7:10" x14ac:dyDescent="0.2">
      <c r="G6155" s="54"/>
      <c r="J6155" s="54"/>
    </row>
    <row r="6156" spans="7:10" x14ac:dyDescent="0.2">
      <c r="G6156" s="54"/>
      <c r="J6156" s="54"/>
    </row>
    <row r="6157" spans="7:10" x14ac:dyDescent="0.2">
      <c r="G6157" s="54"/>
      <c r="J6157" s="54"/>
    </row>
    <row r="6158" spans="7:10" x14ac:dyDescent="0.2">
      <c r="G6158" s="54"/>
      <c r="J6158" s="54"/>
    </row>
    <row r="6159" spans="7:10" x14ac:dyDescent="0.2">
      <c r="G6159" s="54"/>
      <c r="J6159" s="54"/>
    </row>
    <row r="6160" spans="7:10" x14ac:dyDescent="0.2">
      <c r="G6160" s="54"/>
      <c r="J6160" s="54"/>
    </row>
    <row r="6161" spans="7:10" x14ac:dyDescent="0.2">
      <c r="G6161" s="54"/>
      <c r="J6161" s="54"/>
    </row>
    <row r="6162" spans="7:10" x14ac:dyDescent="0.2">
      <c r="G6162" s="54"/>
      <c r="J6162" s="54"/>
    </row>
    <row r="6163" spans="7:10" x14ac:dyDescent="0.2">
      <c r="G6163" s="54"/>
      <c r="J6163" s="54"/>
    </row>
    <row r="6164" spans="7:10" x14ac:dyDescent="0.2">
      <c r="G6164" s="54"/>
      <c r="J6164" s="54"/>
    </row>
    <row r="6165" spans="7:10" x14ac:dyDescent="0.2">
      <c r="G6165" s="54"/>
      <c r="J6165" s="54"/>
    </row>
    <row r="6166" spans="7:10" x14ac:dyDescent="0.2">
      <c r="G6166" s="54"/>
      <c r="J6166" s="54"/>
    </row>
    <row r="6167" spans="7:10" x14ac:dyDescent="0.2">
      <c r="G6167" s="54"/>
      <c r="J6167" s="54"/>
    </row>
    <row r="6168" spans="7:10" x14ac:dyDescent="0.2">
      <c r="G6168" s="54"/>
      <c r="J6168" s="54"/>
    </row>
    <row r="6169" spans="7:10" x14ac:dyDescent="0.2">
      <c r="G6169" s="54"/>
      <c r="J6169" s="54"/>
    </row>
    <row r="6170" spans="7:10" x14ac:dyDescent="0.2">
      <c r="G6170" s="54"/>
      <c r="J6170" s="54"/>
    </row>
    <row r="6171" spans="7:10" x14ac:dyDescent="0.2">
      <c r="G6171" s="54"/>
      <c r="J6171" s="54"/>
    </row>
    <row r="6172" spans="7:10" x14ac:dyDescent="0.2">
      <c r="G6172" s="54"/>
      <c r="J6172" s="54"/>
    </row>
    <row r="6173" spans="7:10" x14ac:dyDescent="0.2">
      <c r="G6173" s="54"/>
      <c r="J6173" s="54"/>
    </row>
    <row r="6174" spans="7:10" x14ac:dyDescent="0.2">
      <c r="G6174" s="54"/>
      <c r="J6174" s="54"/>
    </row>
    <row r="6175" spans="7:10" x14ac:dyDescent="0.2">
      <c r="G6175" s="54"/>
      <c r="J6175" s="54"/>
    </row>
    <row r="6176" spans="7:10" x14ac:dyDescent="0.2">
      <c r="G6176" s="54"/>
      <c r="J6176" s="54"/>
    </row>
    <row r="6177" spans="7:10" x14ac:dyDescent="0.2">
      <c r="G6177" s="54"/>
      <c r="J6177" s="54"/>
    </row>
    <row r="6178" spans="7:10" x14ac:dyDescent="0.2">
      <c r="G6178" s="54"/>
      <c r="J6178" s="54"/>
    </row>
    <row r="6179" spans="7:10" x14ac:dyDescent="0.2">
      <c r="G6179" s="54"/>
      <c r="J6179" s="54"/>
    </row>
    <row r="6180" spans="7:10" x14ac:dyDescent="0.2">
      <c r="G6180" s="54"/>
      <c r="J6180" s="54"/>
    </row>
    <row r="6181" spans="7:10" x14ac:dyDescent="0.2">
      <c r="G6181" s="54"/>
      <c r="J6181" s="54"/>
    </row>
    <row r="6182" spans="7:10" x14ac:dyDescent="0.2">
      <c r="G6182" s="54"/>
      <c r="J6182" s="54"/>
    </row>
    <row r="6183" spans="7:10" x14ac:dyDescent="0.2">
      <c r="G6183" s="54"/>
      <c r="J6183" s="54"/>
    </row>
    <row r="6184" spans="7:10" x14ac:dyDescent="0.2">
      <c r="G6184" s="54"/>
      <c r="J6184" s="54"/>
    </row>
    <row r="6185" spans="7:10" x14ac:dyDescent="0.2">
      <c r="G6185" s="54"/>
      <c r="J6185" s="54"/>
    </row>
    <row r="6186" spans="7:10" x14ac:dyDescent="0.2">
      <c r="G6186" s="54"/>
      <c r="J6186" s="54"/>
    </row>
    <row r="6187" spans="7:10" x14ac:dyDescent="0.2">
      <c r="G6187" s="54"/>
      <c r="J6187" s="54"/>
    </row>
    <row r="6188" spans="7:10" x14ac:dyDescent="0.2">
      <c r="G6188" s="54"/>
      <c r="J6188" s="54"/>
    </row>
    <row r="6189" spans="7:10" x14ac:dyDescent="0.2">
      <c r="G6189" s="54"/>
      <c r="J6189" s="54"/>
    </row>
    <row r="6190" spans="7:10" x14ac:dyDescent="0.2">
      <c r="G6190" s="54"/>
      <c r="J6190" s="54"/>
    </row>
    <row r="6191" spans="7:10" x14ac:dyDescent="0.2">
      <c r="G6191" s="54"/>
      <c r="J6191" s="54"/>
    </row>
    <row r="6192" spans="7:10" x14ac:dyDescent="0.2">
      <c r="G6192" s="54"/>
      <c r="J6192" s="54"/>
    </row>
    <row r="6193" spans="7:10" x14ac:dyDescent="0.2">
      <c r="G6193" s="54"/>
      <c r="J6193" s="54"/>
    </row>
    <row r="6194" spans="7:10" x14ac:dyDescent="0.2">
      <c r="G6194" s="54"/>
      <c r="J6194" s="54"/>
    </row>
    <row r="6195" spans="7:10" x14ac:dyDescent="0.2">
      <c r="G6195" s="54"/>
      <c r="J6195" s="54"/>
    </row>
    <row r="6196" spans="7:10" x14ac:dyDescent="0.2">
      <c r="G6196" s="54"/>
      <c r="J6196" s="54"/>
    </row>
    <row r="6197" spans="7:10" x14ac:dyDescent="0.2">
      <c r="G6197" s="54"/>
      <c r="J6197" s="54"/>
    </row>
    <row r="6198" spans="7:10" x14ac:dyDescent="0.2">
      <c r="G6198" s="54"/>
      <c r="J6198" s="54"/>
    </row>
    <row r="6199" spans="7:10" x14ac:dyDescent="0.2">
      <c r="G6199" s="54"/>
      <c r="J6199" s="54"/>
    </row>
    <row r="6200" spans="7:10" x14ac:dyDescent="0.2">
      <c r="G6200" s="54"/>
      <c r="J6200" s="54"/>
    </row>
    <row r="6201" spans="7:10" x14ac:dyDescent="0.2">
      <c r="G6201" s="54"/>
      <c r="J6201" s="54"/>
    </row>
    <row r="6202" spans="7:10" x14ac:dyDescent="0.2">
      <c r="G6202" s="54"/>
      <c r="J6202" s="54"/>
    </row>
    <row r="6203" spans="7:10" x14ac:dyDescent="0.2">
      <c r="G6203" s="54"/>
      <c r="J6203" s="54"/>
    </row>
    <row r="6204" spans="7:10" x14ac:dyDescent="0.2">
      <c r="G6204" s="54"/>
      <c r="J6204" s="54"/>
    </row>
    <row r="6205" spans="7:10" x14ac:dyDescent="0.2">
      <c r="G6205" s="54"/>
      <c r="J6205" s="54"/>
    </row>
    <row r="6206" spans="7:10" x14ac:dyDescent="0.2">
      <c r="G6206" s="54"/>
      <c r="J6206" s="54"/>
    </row>
    <row r="6207" spans="7:10" x14ac:dyDescent="0.2">
      <c r="G6207" s="54"/>
      <c r="J6207" s="54"/>
    </row>
    <row r="6208" spans="7:10" x14ac:dyDescent="0.2">
      <c r="G6208" s="54"/>
      <c r="J6208" s="54"/>
    </row>
    <row r="6209" spans="7:10" x14ac:dyDescent="0.2">
      <c r="G6209" s="54"/>
      <c r="J6209" s="54"/>
    </row>
    <row r="6210" spans="7:10" x14ac:dyDescent="0.2">
      <c r="G6210" s="54"/>
      <c r="J6210" s="54"/>
    </row>
    <row r="6211" spans="7:10" x14ac:dyDescent="0.2">
      <c r="G6211" s="54"/>
      <c r="J6211" s="54"/>
    </row>
    <row r="6212" spans="7:10" x14ac:dyDescent="0.2">
      <c r="G6212" s="54"/>
      <c r="J6212" s="54"/>
    </row>
    <row r="6213" spans="7:10" x14ac:dyDescent="0.2">
      <c r="G6213" s="54"/>
      <c r="J6213" s="54"/>
    </row>
    <row r="6214" spans="7:10" x14ac:dyDescent="0.2">
      <c r="G6214" s="54"/>
      <c r="J6214" s="54"/>
    </row>
    <row r="6215" spans="7:10" x14ac:dyDescent="0.2">
      <c r="G6215" s="54"/>
      <c r="J6215" s="54"/>
    </row>
    <row r="6216" spans="7:10" x14ac:dyDescent="0.2">
      <c r="G6216" s="54"/>
      <c r="J6216" s="54"/>
    </row>
    <row r="6217" spans="7:10" x14ac:dyDescent="0.2">
      <c r="G6217" s="54"/>
      <c r="J6217" s="54"/>
    </row>
    <row r="6218" spans="7:10" x14ac:dyDescent="0.2">
      <c r="G6218" s="54"/>
      <c r="J6218" s="54"/>
    </row>
    <row r="6219" spans="7:10" x14ac:dyDescent="0.2">
      <c r="G6219" s="54"/>
      <c r="J6219" s="54"/>
    </row>
    <row r="6220" spans="7:10" x14ac:dyDescent="0.2">
      <c r="G6220" s="54"/>
      <c r="J6220" s="54"/>
    </row>
    <row r="6221" spans="7:10" x14ac:dyDescent="0.2">
      <c r="G6221" s="54"/>
      <c r="J6221" s="54"/>
    </row>
    <row r="6222" spans="7:10" x14ac:dyDescent="0.2">
      <c r="G6222" s="54"/>
      <c r="J6222" s="54"/>
    </row>
    <row r="6223" spans="7:10" x14ac:dyDescent="0.2">
      <c r="G6223" s="54"/>
      <c r="J6223" s="54"/>
    </row>
    <row r="6224" spans="7:10" x14ac:dyDescent="0.2">
      <c r="G6224" s="54"/>
      <c r="J6224" s="54"/>
    </row>
    <row r="6225" spans="7:10" x14ac:dyDescent="0.2">
      <c r="G6225" s="54"/>
      <c r="J6225" s="54"/>
    </row>
    <row r="6226" spans="7:10" x14ac:dyDescent="0.2">
      <c r="G6226" s="54"/>
      <c r="J6226" s="54"/>
    </row>
    <row r="6227" spans="7:10" x14ac:dyDescent="0.2">
      <c r="G6227" s="54"/>
      <c r="J6227" s="54"/>
    </row>
    <row r="6228" spans="7:10" x14ac:dyDescent="0.2">
      <c r="G6228" s="54"/>
      <c r="J6228" s="54"/>
    </row>
    <row r="6229" spans="7:10" x14ac:dyDescent="0.2">
      <c r="G6229" s="54"/>
      <c r="J6229" s="54"/>
    </row>
    <row r="6230" spans="7:10" x14ac:dyDescent="0.2">
      <c r="G6230" s="54"/>
      <c r="J6230" s="54"/>
    </row>
    <row r="6231" spans="7:10" x14ac:dyDescent="0.2">
      <c r="G6231" s="54"/>
      <c r="J6231" s="54"/>
    </row>
    <row r="6232" spans="7:10" x14ac:dyDescent="0.2">
      <c r="G6232" s="54"/>
      <c r="J6232" s="54"/>
    </row>
    <row r="6233" spans="7:10" x14ac:dyDescent="0.2">
      <c r="G6233" s="54"/>
      <c r="J6233" s="54"/>
    </row>
    <row r="6234" spans="7:10" x14ac:dyDescent="0.2">
      <c r="G6234" s="54"/>
      <c r="J6234" s="54"/>
    </row>
    <row r="6235" spans="7:10" x14ac:dyDescent="0.2">
      <c r="G6235" s="54"/>
      <c r="J6235" s="54"/>
    </row>
    <row r="6236" spans="7:10" x14ac:dyDescent="0.2">
      <c r="G6236" s="54"/>
      <c r="J6236" s="54"/>
    </row>
    <row r="6237" spans="7:10" x14ac:dyDescent="0.2">
      <c r="G6237" s="54"/>
      <c r="J6237" s="54"/>
    </row>
    <row r="6238" spans="7:10" x14ac:dyDescent="0.2">
      <c r="G6238" s="54"/>
      <c r="J6238" s="54"/>
    </row>
    <row r="6239" spans="7:10" x14ac:dyDescent="0.2">
      <c r="G6239" s="54"/>
      <c r="J6239" s="54"/>
    </row>
    <row r="6240" spans="7:10" x14ac:dyDescent="0.2">
      <c r="G6240" s="54"/>
      <c r="J6240" s="54"/>
    </row>
    <row r="6241" spans="7:10" x14ac:dyDescent="0.2">
      <c r="G6241" s="54"/>
      <c r="J6241" s="54"/>
    </row>
    <row r="6242" spans="7:10" x14ac:dyDescent="0.2">
      <c r="G6242" s="54"/>
      <c r="J6242" s="54"/>
    </row>
    <row r="6243" spans="7:10" x14ac:dyDescent="0.2">
      <c r="G6243" s="54"/>
      <c r="J6243" s="54"/>
    </row>
    <row r="6244" spans="7:10" x14ac:dyDescent="0.2">
      <c r="G6244" s="54"/>
      <c r="J6244" s="54"/>
    </row>
    <row r="6245" spans="7:10" x14ac:dyDescent="0.2">
      <c r="G6245" s="54"/>
      <c r="J6245" s="54"/>
    </row>
    <row r="6246" spans="7:10" x14ac:dyDescent="0.2">
      <c r="G6246" s="54"/>
      <c r="J6246" s="54"/>
    </row>
    <row r="6247" spans="7:10" x14ac:dyDescent="0.2">
      <c r="G6247" s="54"/>
      <c r="J6247" s="54"/>
    </row>
    <row r="6248" spans="7:10" x14ac:dyDescent="0.2">
      <c r="G6248" s="54"/>
      <c r="J6248" s="54"/>
    </row>
    <row r="6249" spans="7:10" x14ac:dyDescent="0.2">
      <c r="G6249" s="54"/>
      <c r="J6249" s="54"/>
    </row>
    <row r="6250" spans="7:10" x14ac:dyDescent="0.2">
      <c r="G6250" s="54"/>
      <c r="J6250" s="54"/>
    </row>
    <row r="6251" spans="7:10" x14ac:dyDescent="0.2">
      <c r="G6251" s="54"/>
      <c r="J6251" s="54"/>
    </row>
    <row r="6252" spans="7:10" x14ac:dyDescent="0.2">
      <c r="G6252" s="54"/>
      <c r="J6252" s="54"/>
    </row>
    <row r="6253" spans="7:10" x14ac:dyDescent="0.2">
      <c r="G6253" s="54"/>
      <c r="J6253" s="54"/>
    </row>
    <row r="6254" spans="7:10" x14ac:dyDescent="0.2">
      <c r="G6254" s="54"/>
      <c r="J6254" s="54"/>
    </row>
    <row r="6255" spans="7:10" x14ac:dyDescent="0.2">
      <c r="G6255" s="54"/>
      <c r="J6255" s="54"/>
    </row>
    <row r="6256" spans="7:10" x14ac:dyDescent="0.2">
      <c r="G6256" s="54"/>
      <c r="J6256" s="54"/>
    </row>
    <row r="6257" spans="7:10" x14ac:dyDescent="0.2">
      <c r="G6257" s="54"/>
      <c r="J6257" s="54"/>
    </row>
    <row r="6258" spans="7:10" x14ac:dyDescent="0.2">
      <c r="G6258" s="54"/>
      <c r="J6258" s="54"/>
    </row>
    <row r="6259" spans="7:10" x14ac:dyDescent="0.2">
      <c r="G6259" s="54"/>
      <c r="J6259" s="54"/>
    </row>
    <row r="6260" spans="7:10" x14ac:dyDescent="0.2">
      <c r="G6260" s="54"/>
      <c r="J6260" s="54"/>
    </row>
    <row r="6261" spans="7:10" x14ac:dyDescent="0.2">
      <c r="G6261" s="54"/>
      <c r="J6261" s="54"/>
    </row>
    <row r="6262" spans="7:10" x14ac:dyDescent="0.2">
      <c r="G6262" s="54"/>
      <c r="J6262" s="54"/>
    </row>
    <row r="6263" spans="7:10" x14ac:dyDescent="0.2">
      <c r="G6263" s="54"/>
      <c r="J6263" s="54"/>
    </row>
    <row r="6264" spans="7:10" x14ac:dyDescent="0.2">
      <c r="G6264" s="54"/>
      <c r="J6264" s="54"/>
    </row>
    <row r="6265" spans="7:10" x14ac:dyDescent="0.2">
      <c r="G6265" s="54"/>
      <c r="J6265" s="54"/>
    </row>
    <row r="6266" spans="7:10" x14ac:dyDescent="0.2">
      <c r="G6266" s="54"/>
      <c r="J6266" s="54"/>
    </row>
    <row r="6267" spans="7:10" x14ac:dyDescent="0.2">
      <c r="G6267" s="54"/>
      <c r="J6267" s="54"/>
    </row>
    <row r="6268" spans="7:10" x14ac:dyDescent="0.2">
      <c r="G6268" s="54"/>
      <c r="J6268" s="54"/>
    </row>
    <row r="6269" spans="7:10" x14ac:dyDescent="0.2">
      <c r="G6269" s="54"/>
      <c r="J6269" s="54"/>
    </row>
    <row r="6270" spans="7:10" x14ac:dyDescent="0.2">
      <c r="G6270" s="54"/>
      <c r="J6270" s="54"/>
    </row>
    <row r="6271" spans="7:10" x14ac:dyDescent="0.2">
      <c r="G6271" s="54"/>
      <c r="J6271" s="54"/>
    </row>
    <row r="6272" spans="7:10" x14ac:dyDescent="0.2">
      <c r="G6272" s="54"/>
      <c r="J6272" s="54"/>
    </row>
    <row r="6273" spans="7:10" x14ac:dyDescent="0.2">
      <c r="G6273" s="54"/>
      <c r="J6273" s="54"/>
    </row>
    <row r="6274" spans="7:10" x14ac:dyDescent="0.2">
      <c r="G6274" s="54"/>
      <c r="J6274" s="54"/>
    </row>
    <row r="6275" spans="7:10" x14ac:dyDescent="0.2">
      <c r="G6275" s="54"/>
      <c r="J6275" s="54"/>
    </row>
    <row r="6276" spans="7:10" x14ac:dyDescent="0.2">
      <c r="G6276" s="54"/>
      <c r="J6276" s="54"/>
    </row>
    <row r="6277" spans="7:10" x14ac:dyDescent="0.2">
      <c r="G6277" s="54"/>
      <c r="J6277" s="54"/>
    </row>
    <row r="6278" spans="7:10" x14ac:dyDescent="0.2">
      <c r="G6278" s="54"/>
      <c r="J6278" s="54"/>
    </row>
    <row r="6279" spans="7:10" x14ac:dyDescent="0.2">
      <c r="G6279" s="54"/>
      <c r="J6279" s="54"/>
    </row>
    <row r="6280" spans="7:10" x14ac:dyDescent="0.2">
      <c r="G6280" s="54"/>
      <c r="J6280" s="54"/>
    </row>
    <row r="6281" spans="7:10" x14ac:dyDescent="0.2">
      <c r="G6281" s="54"/>
      <c r="J6281" s="54"/>
    </row>
    <row r="6282" spans="7:10" x14ac:dyDescent="0.2">
      <c r="G6282" s="54"/>
      <c r="J6282" s="54"/>
    </row>
    <row r="6283" spans="7:10" x14ac:dyDescent="0.2">
      <c r="G6283" s="54"/>
      <c r="J6283" s="54"/>
    </row>
    <row r="6284" spans="7:10" x14ac:dyDescent="0.2">
      <c r="G6284" s="54"/>
      <c r="J6284" s="54"/>
    </row>
    <row r="6285" spans="7:10" x14ac:dyDescent="0.2">
      <c r="G6285" s="54"/>
      <c r="J6285" s="54"/>
    </row>
    <row r="6286" spans="7:10" x14ac:dyDescent="0.2">
      <c r="G6286" s="54"/>
      <c r="J6286" s="54"/>
    </row>
    <row r="6287" spans="7:10" x14ac:dyDescent="0.2">
      <c r="G6287" s="54"/>
      <c r="J6287" s="54"/>
    </row>
    <row r="6288" spans="7:10" x14ac:dyDescent="0.2">
      <c r="G6288" s="54"/>
      <c r="J6288" s="54"/>
    </row>
    <row r="6289" spans="7:10" x14ac:dyDescent="0.2">
      <c r="G6289" s="54"/>
      <c r="J6289" s="54"/>
    </row>
    <row r="6290" spans="7:10" x14ac:dyDescent="0.2">
      <c r="G6290" s="54"/>
      <c r="J6290" s="54"/>
    </row>
    <row r="6291" spans="7:10" x14ac:dyDescent="0.2">
      <c r="G6291" s="54"/>
      <c r="J6291" s="54"/>
    </row>
    <row r="6292" spans="7:10" x14ac:dyDescent="0.2">
      <c r="G6292" s="54"/>
      <c r="J6292" s="54"/>
    </row>
    <row r="6293" spans="7:10" x14ac:dyDescent="0.2">
      <c r="G6293" s="54"/>
      <c r="J6293" s="54"/>
    </row>
    <row r="6294" spans="7:10" x14ac:dyDescent="0.2">
      <c r="G6294" s="54"/>
      <c r="J6294" s="54"/>
    </row>
    <row r="6295" spans="7:10" x14ac:dyDescent="0.2">
      <c r="G6295" s="54"/>
      <c r="J6295" s="54"/>
    </row>
    <row r="6296" spans="7:10" x14ac:dyDescent="0.2">
      <c r="G6296" s="54"/>
      <c r="J6296" s="54"/>
    </row>
    <row r="6297" spans="7:10" x14ac:dyDescent="0.2">
      <c r="G6297" s="54"/>
      <c r="J6297" s="54"/>
    </row>
    <row r="6298" spans="7:10" x14ac:dyDescent="0.2">
      <c r="G6298" s="54"/>
      <c r="J6298" s="54"/>
    </row>
    <row r="6299" spans="7:10" x14ac:dyDescent="0.2">
      <c r="G6299" s="54"/>
      <c r="J6299" s="54"/>
    </row>
    <row r="6300" spans="7:10" x14ac:dyDescent="0.2">
      <c r="G6300" s="54"/>
      <c r="J6300" s="54"/>
    </row>
    <row r="6301" spans="7:10" x14ac:dyDescent="0.2">
      <c r="G6301" s="54"/>
      <c r="J6301" s="54"/>
    </row>
    <row r="6302" spans="7:10" x14ac:dyDescent="0.2">
      <c r="G6302" s="54"/>
      <c r="J6302" s="54"/>
    </row>
    <row r="6303" spans="7:10" x14ac:dyDescent="0.2">
      <c r="G6303" s="54"/>
      <c r="J6303" s="54"/>
    </row>
    <row r="6304" spans="7:10" x14ac:dyDescent="0.2">
      <c r="G6304" s="54"/>
      <c r="J6304" s="54"/>
    </row>
    <row r="6305" spans="7:10" x14ac:dyDescent="0.2">
      <c r="G6305" s="54"/>
      <c r="J6305" s="54"/>
    </row>
    <row r="6306" spans="7:10" x14ac:dyDescent="0.2">
      <c r="G6306" s="54"/>
      <c r="J6306" s="54"/>
    </row>
    <row r="6307" spans="7:10" x14ac:dyDescent="0.2">
      <c r="G6307" s="54"/>
      <c r="J6307" s="54"/>
    </row>
    <row r="6308" spans="7:10" x14ac:dyDescent="0.2">
      <c r="G6308" s="54"/>
      <c r="J6308" s="54"/>
    </row>
    <row r="6309" spans="7:10" x14ac:dyDescent="0.2">
      <c r="G6309" s="54"/>
      <c r="J6309" s="54"/>
    </row>
    <row r="6310" spans="7:10" x14ac:dyDescent="0.2">
      <c r="G6310" s="54"/>
      <c r="J6310" s="54"/>
    </row>
    <row r="6311" spans="7:10" x14ac:dyDescent="0.2">
      <c r="G6311" s="54"/>
      <c r="J6311" s="54"/>
    </row>
    <row r="6312" spans="7:10" x14ac:dyDescent="0.2">
      <c r="G6312" s="54"/>
      <c r="J6312" s="54"/>
    </row>
    <row r="6313" spans="7:10" x14ac:dyDescent="0.2">
      <c r="G6313" s="54"/>
      <c r="J6313" s="54"/>
    </row>
    <row r="6314" spans="7:10" x14ac:dyDescent="0.2">
      <c r="G6314" s="54"/>
      <c r="J6314" s="54"/>
    </row>
    <row r="6315" spans="7:10" x14ac:dyDescent="0.2">
      <c r="G6315" s="54"/>
      <c r="J6315" s="54"/>
    </row>
    <row r="6316" spans="7:10" x14ac:dyDescent="0.2">
      <c r="G6316" s="54"/>
      <c r="J6316" s="54"/>
    </row>
    <row r="6317" spans="7:10" x14ac:dyDescent="0.2">
      <c r="G6317" s="54"/>
      <c r="J6317" s="54"/>
    </row>
    <row r="6318" spans="7:10" x14ac:dyDescent="0.2">
      <c r="G6318" s="54"/>
      <c r="J6318" s="54"/>
    </row>
    <row r="6319" spans="7:10" x14ac:dyDescent="0.2">
      <c r="G6319" s="54"/>
      <c r="J6319" s="54"/>
    </row>
    <row r="6320" spans="7:10" x14ac:dyDescent="0.2">
      <c r="G6320" s="54"/>
      <c r="J6320" s="54"/>
    </row>
    <row r="6321" spans="7:10" x14ac:dyDescent="0.2">
      <c r="G6321" s="54"/>
      <c r="J6321" s="54"/>
    </row>
    <row r="6322" spans="7:10" x14ac:dyDescent="0.2">
      <c r="G6322" s="54"/>
      <c r="J6322" s="54"/>
    </row>
    <row r="6323" spans="7:10" x14ac:dyDescent="0.2">
      <c r="G6323" s="54"/>
      <c r="J6323" s="54"/>
    </row>
    <row r="6324" spans="7:10" x14ac:dyDescent="0.2">
      <c r="G6324" s="54"/>
      <c r="J6324" s="54"/>
    </row>
    <row r="6325" spans="7:10" x14ac:dyDescent="0.2">
      <c r="G6325" s="54"/>
      <c r="J6325" s="54"/>
    </row>
    <row r="6326" spans="7:10" x14ac:dyDescent="0.2">
      <c r="G6326" s="54"/>
      <c r="J6326" s="54"/>
    </row>
    <row r="6327" spans="7:10" x14ac:dyDescent="0.2">
      <c r="G6327" s="54"/>
      <c r="J6327" s="54"/>
    </row>
    <row r="6328" spans="7:10" x14ac:dyDescent="0.2">
      <c r="G6328" s="54"/>
      <c r="J6328" s="54"/>
    </row>
    <row r="6329" spans="7:10" x14ac:dyDescent="0.2">
      <c r="G6329" s="54"/>
      <c r="J6329" s="54"/>
    </row>
    <row r="6330" spans="7:10" x14ac:dyDescent="0.2">
      <c r="G6330" s="54"/>
      <c r="J6330" s="54"/>
    </row>
    <row r="6331" spans="7:10" x14ac:dyDescent="0.2">
      <c r="G6331" s="54"/>
      <c r="J6331" s="54"/>
    </row>
    <row r="6332" spans="7:10" x14ac:dyDescent="0.2">
      <c r="G6332" s="54"/>
      <c r="J6332" s="54"/>
    </row>
    <row r="6333" spans="7:10" x14ac:dyDescent="0.2">
      <c r="G6333" s="54"/>
      <c r="J6333" s="54"/>
    </row>
    <row r="6334" spans="7:10" x14ac:dyDescent="0.2">
      <c r="G6334" s="54"/>
      <c r="J6334" s="54"/>
    </row>
    <row r="6335" spans="7:10" x14ac:dyDescent="0.2">
      <c r="G6335" s="54"/>
      <c r="J6335" s="54"/>
    </row>
    <row r="6336" spans="7:10" x14ac:dyDescent="0.2">
      <c r="G6336" s="54"/>
      <c r="J6336" s="54"/>
    </row>
    <row r="6337" spans="7:10" x14ac:dyDescent="0.2">
      <c r="G6337" s="54"/>
      <c r="J6337" s="54"/>
    </row>
    <row r="6338" spans="7:10" x14ac:dyDescent="0.2">
      <c r="G6338" s="54"/>
      <c r="J6338" s="54"/>
    </row>
    <row r="6339" spans="7:10" x14ac:dyDescent="0.2">
      <c r="G6339" s="54"/>
      <c r="J6339" s="54"/>
    </row>
    <row r="6340" spans="7:10" x14ac:dyDescent="0.2">
      <c r="G6340" s="54"/>
      <c r="J6340" s="54"/>
    </row>
    <row r="6341" spans="7:10" x14ac:dyDescent="0.2">
      <c r="G6341" s="54"/>
      <c r="J6341" s="54"/>
    </row>
    <row r="6342" spans="7:10" x14ac:dyDescent="0.2">
      <c r="G6342" s="54"/>
      <c r="J6342" s="54"/>
    </row>
    <row r="6343" spans="7:10" x14ac:dyDescent="0.2">
      <c r="G6343" s="54"/>
      <c r="J6343" s="54"/>
    </row>
    <row r="6344" spans="7:10" x14ac:dyDescent="0.2">
      <c r="G6344" s="54"/>
      <c r="J6344" s="54"/>
    </row>
    <row r="6345" spans="7:10" x14ac:dyDescent="0.2">
      <c r="G6345" s="54"/>
      <c r="J6345" s="54"/>
    </row>
    <row r="6346" spans="7:10" x14ac:dyDescent="0.2">
      <c r="G6346" s="54"/>
      <c r="J6346" s="54"/>
    </row>
    <row r="6347" spans="7:10" x14ac:dyDescent="0.2">
      <c r="G6347" s="54"/>
      <c r="J6347" s="54"/>
    </row>
    <row r="6348" spans="7:10" x14ac:dyDescent="0.2">
      <c r="G6348" s="54"/>
      <c r="J6348" s="54"/>
    </row>
    <row r="6349" spans="7:10" x14ac:dyDescent="0.2">
      <c r="G6349" s="54"/>
      <c r="J6349" s="54"/>
    </row>
    <row r="6350" spans="7:10" x14ac:dyDescent="0.2">
      <c r="G6350" s="54"/>
      <c r="J6350" s="54"/>
    </row>
    <row r="6351" spans="7:10" x14ac:dyDescent="0.2">
      <c r="G6351" s="54"/>
      <c r="J6351" s="54"/>
    </row>
    <row r="6352" spans="7:10" x14ac:dyDescent="0.2">
      <c r="G6352" s="54"/>
      <c r="J6352" s="54"/>
    </row>
    <row r="6353" spans="7:10" x14ac:dyDescent="0.2">
      <c r="G6353" s="54"/>
      <c r="J6353" s="54"/>
    </row>
    <row r="6354" spans="7:10" x14ac:dyDescent="0.2">
      <c r="G6354" s="54"/>
      <c r="J6354" s="54"/>
    </row>
    <row r="6355" spans="7:10" x14ac:dyDescent="0.2">
      <c r="G6355" s="54"/>
      <c r="J6355" s="54"/>
    </row>
    <row r="6356" spans="7:10" x14ac:dyDescent="0.2">
      <c r="G6356" s="54"/>
      <c r="J6356" s="54"/>
    </row>
    <row r="6357" spans="7:10" x14ac:dyDescent="0.2">
      <c r="G6357" s="54"/>
      <c r="J6357" s="54"/>
    </row>
    <row r="6358" spans="7:10" x14ac:dyDescent="0.2">
      <c r="G6358" s="54"/>
      <c r="J6358" s="54"/>
    </row>
    <row r="6359" spans="7:10" x14ac:dyDescent="0.2">
      <c r="G6359" s="54"/>
      <c r="J6359" s="54"/>
    </row>
    <row r="6360" spans="7:10" x14ac:dyDescent="0.2">
      <c r="G6360" s="54"/>
      <c r="J6360" s="54"/>
    </row>
    <row r="6361" spans="7:10" x14ac:dyDescent="0.2">
      <c r="G6361" s="54"/>
      <c r="J6361" s="54"/>
    </row>
    <row r="6362" spans="7:10" x14ac:dyDescent="0.2">
      <c r="G6362" s="54"/>
      <c r="J6362" s="54"/>
    </row>
    <row r="6363" spans="7:10" x14ac:dyDescent="0.2">
      <c r="G6363" s="54"/>
      <c r="J6363" s="54"/>
    </row>
    <row r="6364" spans="7:10" x14ac:dyDescent="0.2">
      <c r="G6364" s="54"/>
      <c r="J6364" s="54"/>
    </row>
    <row r="6365" spans="7:10" x14ac:dyDescent="0.2">
      <c r="G6365" s="54"/>
      <c r="J6365" s="54"/>
    </row>
    <row r="6366" spans="7:10" x14ac:dyDescent="0.2">
      <c r="G6366" s="54"/>
      <c r="J6366" s="54"/>
    </row>
    <row r="6367" spans="7:10" x14ac:dyDescent="0.2">
      <c r="G6367" s="54"/>
      <c r="J6367" s="54"/>
    </row>
    <row r="6368" spans="7:10" x14ac:dyDescent="0.2">
      <c r="G6368" s="54"/>
      <c r="J6368" s="54"/>
    </row>
    <row r="6369" spans="7:10" x14ac:dyDescent="0.2">
      <c r="G6369" s="54"/>
      <c r="J6369" s="54"/>
    </row>
    <row r="6370" spans="7:10" x14ac:dyDescent="0.2">
      <c r="G6370" s="54"/>
      <c r="J6370" s="54"/>
    </row>
    <row r="6371" spans="7:10" x14ac:dyDescent="0.2">
      <c r="G6371" s="54"/>
      <c r="J6371" s="54"/>
    </row>
    <row r="6372" spans="7:10" x14ac:dyDescent="0.2">
      <c r="G6372" s="54"/>
      <c r="J6372" s="54"/>
    </row>
    <row r="6373" spans="7:10" x14ac:dyDescent="0.2">
      <c r="G6373" s="54"/>
      <c r="J6373" s="54"/>
    </row>
    <row r="6374" spans="7:10" x14ac:dyDescent="0.2">
      <c r="G6374" s="54"/>
      <c r="J6374" s="54"/>
    </row>
    <row r="6375" spans="7:10" x14ac:dyDescent="0.2">
      <c r="G6375" s="54"/>
      <c r="J6375" s="54"/>
    </row>
    <row r="6376" spans="7:10" x14ac:dyDescent="0.2">
      <c r="G6376" s="54"/>
      <c r="J6376" s="54"/>
    </row>
    <row r="6377" spans="7:10" x14ac:dyDescent="0.2">
      <c r="G6377" s="54"/>
      <c r="J6377" s="54"/>
    </row>
    <row r="6378" spans="7:10" x14ac:dyDescent="0.2">
      <c r="G6378" s="54"/>
      <c r="J6378" s="54"/>
    </row>
    <row r="6379" spans="7:10" x14ac:dyDescent="0.2">
      <c r="G6379" s="54"/>
      <c r="J6379" s="54"/>
    </row>
    <row r="6380" spans="7:10" x14ac:dyDescent="0.2">
      <c r="G6380" s="54"/>
      <c r="J6380" s="54"/>
    </row>
    <row r="6381" spans="7:10" x14ac:dyDescent="0.2">
      <c r="G6381" s="54"/>
      <c r="J6381" s="54"/>
    </row>
    <row r="6382" spans="7:10" x14ac:dyDescent="0.2">
      <c r="G6382" s="54"/>
      <c r="J6382" s="54"/>
    </row>
    <row r="6383" spans="7:10" x14ac:dyDescent="0.2">
      <c r="G6383" s="54"/>
      <c r="J6383" s="54"/>
    </row>
    <row r="6384" spans="7:10" x14ac:dyDescent="0.2">
      <c r="G6384" s="54"/>
      <c r="J6384" s="54"/>
    </row>
    <row r="6385" spans="7:10" x14ac:dyDescent="0.2">
      <c r="G6385" s="54"/>
      <c r="J6385" s="54"/>
    </row>
    <row r="6386" spans="7:10" x14ac:dyDescent="0.2">
      <c r="G6386" s="54"/>
      <c r="J6386" s="54"/>
    </row>
    <row r="6387" spans="7:10" x14ac:dyDescent="0.2">
      <c r="G6387" s="54"/>
      <c r="J6387" s="54"/>
    </row>
    <row r="6388" spans="7:10" x14ac:dyDescent="0.2">
      <c r="G6388" s="54"/>
      <c r="J6388" s="54"/>
    </row>
    <row r="6389" spans="7:10" x14ac:dyDescent="0.2">
      <c r="G6389" s="54"/>
      <c r="J6389" s="54"/>
    </row>
    <row r="6390" spans="7:10" x14ac:dyDescent="0.2">
      <c r="G6390" s="54"/>
      <c r="J6390" s="54"/>
    </row>
    <row r="6391" spans="7:10" x14ac:dyDescent="0.2">
      <c r="G6391" s="54"/>
      <c r="J6391" s="54"/>
    </row>
    <row r="6392" spans="7:10" x14ac:dyDescent="0.2">
      <c r="G6392" s="54"/>
      <c r="J6392" s="54"/>
    </row>
    <row r="6393" spans="7:10" x14ac:dyDescent="0.2">
      <c r="G6393" s="54"/>
      <c r="J6393" s="54"/>
    </row>
    <row r="6394" spans="7:10" x14ac:dyDescent="0.2">
      <c r="G6394" s="54"/>
      <c r="J6394" s="54"/>
    </row>
    <row r="6395" spans="7:10" x14ac:dyDescent="0.2">
      <c r="G6395" s="54"/>
      <c r="J6395" s="54"/>
    </row>
    <row r="6396" spans="7:10" x14ac:dyDescent="0.2">
      <c r="G6396" s="54"/>
      <c r="J6396" s="54"/>
    </row>
    <row r="6397" spans="7:10" x14ac:dyDescent="0.2">
      <c r="G6397" s="54"/>
      <c r="J6397" s="54"/>
    </row>
    <row r="6398" spans="7:10" x14ac:dyDescent="0.2">
      <c r="G6398" s="54"/>
      <c r="J6398" s="54"/>
    </row>
    <row r="6399" spans="7:10" x14ac:dyDescent="0.2">
      <c r="G6399" s="54"/>
      <c r="J6399" s="54"/>
    </row>
    <row r="6400" spans="7:10" x14ac:dyDescent="0.2">
      <c r="G6400" s="54"/>
      <c r="J6400" s="54"/>
    </row>
    <row r="6401" spans="7:10" x14ac:dyDescent="0.2">
      <c r="G6401" s="54"/>
      <c r="J6401" s="54"/>
    </row>
    <row r="6402" spans="7:10" x14ac:dyDescent="0.2">
      <c r="G6402" s="54"/>
      <c r="J6402" s="54"/>
    </row>
    <row r="6403" spans="7:10" x14ac:dyDescent="0.2">
      <c r="G6403" s="54"/>
      <c r="J6403" s="54"/>
    </row>
    <row r="6404" spans="7:10" x14ac:dyDescent="0.2">
      <c r="G6404" s="54"/>
      <c r="J6404" s="54"/>
    </row>
    <row r="6405" spans="7:10" x14ac:dyDescent="0.2">
      <c r="G6405" s="54"/>
      <c r="J6405" s="54"/>
    </row>
    <row r="6406" spans="7:10" x14ac:dyDescent="0.2">
      <c r="G6406" s="54"/>
      <c r="J6406" s="54"/>
    </row>
    <row r="6407" spans="7:10" x14ac:dyDescent="0.2">
      <c r="G6407" s="54"/>
      <c r="J6407" s="54"/>
    </row>
    <row r="6408" spans="7:10" x14ac:dyDescent="0.2">
      <c r="G6408" s="54"/>
      <c r="J6408" s="54"/>
    </row>
    <row r="6409" spans="7:10" x14ac:dyDescent="0.2">
      <c r="G6409" s="54"/>
      <c r="J6409" s="54"/>
    </row>
    <row r="6410" spans="7:10" x14ac:dyDescent="0.2">
      <c r="G6410" s="54"/>
      <c r="J6410" s="54"/>
    </row>
    <row r="6411" spans="7:10" x14ac:dyDescent="0.2">
      <c r="G6411" s="54"/>
      <c r="J6411" s="54"/>
    </row>
    <row r="6412" spans="7:10" x14ac:dyDescent="0.2">
      <c r="G6412" s="54"/>
      <c r="J6412" s="54"/>
    </row>
    <row r="6413" spans="7:10" x14ac:dyDescent="0.2">
      <c r="G6413" s="54"/>
      <c r="J6413" s="54"/>
    </row>
    <row r="6414" spans="7:10" x14ac:dyDescent="0.2">
      <c r="G6414" s="54"/>
      <c r="J6414" s="54"/>
    </row>
    <row r="6415" spans="7:10" x14ac:dyDescent="0.2">
      <c r="G6415" s="54"/>
      <c r="J6415" s="54"/>
    </row>
    <row r="6416" spans="7:10" x14ac:dyDescent="0.2">
      <c r="G6416" s="54"/>
      <c r="J6416" s="54"/>
    </row>
    <row r="6417" spans="7:10" x14ac:dyDescent="0.2">
      <c r="G6417" s="54"/>
      <c r="J6417" s="54"/>
    </row>
    <row r="6418" spans="7:10" x14ac:dyDescent="0.2">
      <c r="G6418" s="54"/>
      <c r="J6418" s="54"/>
    </row>
    <row r="6419" spans="7:10" x14ac:dyDescent="0.2">
      <c r="G6419" s="54"/>
      <c r="J6419" s="54"/>
    </row>
    <row r="6420" spans="7:10" x14ac:dyDescent="0.2">
      <c r="G6420" s="54"/>
      <c r="J6420" s="54"/>
    </row>
    <row r="6421" spans="7:10" x14ac:dyDescent="0.2">
      <c r="G6421" s="54"/>
      <c r="J6421" s="54"/>
    </row>
    <row r="6422" spans="7:10" x14ac:dyDescent="0.2">
      <c r="G6422" s="54"/>
      <c r="J6422" s="54"/>
    </row>
    <row r="6423" spans="7:10" x14ac:dyDescent="0.2">
      <c r="G6423" s="54"/>
      <c r="J6423" s="54"/>
    </row>
    <row r="6424" spans="7:10" x14ac:dyDescent="0.2">
      <c r="G6424" s="54"/>
      <c r="J6424" s="54"/>
    </row>
    <row r="6425" spans="7:10" x14ac:dyDescent="0.2">
      <c r="G6425" s="54"/>
      <c r="J6425" s="54"/>
    </row>
    <row r="6426" spans="7:10" x14ac:dyDescent="0.2">
      <c r="G6426" s="54"/>
      <c r="J6426" s="54"/>
    </row>
    <row r="6427" spans="7:10" x14ac:dyDescent="0.2">
      <c r="G6427" s="54"/>
      <c r="J6427" s="54"/>
    </row>
    <row r="6428" spans="7:10" x14ac:dyDescent="0.2">
      <c r="G6428" s="54"/>
      <c r="J6428" s="54"/>
    </row>
    <row r="6429" spans="7:10" x14ac:dyDescent="0.2">
      <c r="G6429" s="54"/>
      <c r="J6429" s="54"/>
    </row>
    <row r="6430" spans="7:10" x14ac:dyDescent="0.2">
      <c r="G6430" s="54"/>
      <c r="J6430" s="54"/>
    </row>
    <row r="6431" spans="7:10" x14ac:dyDescent="0.2">
      <c r="G6431" s="54"/>
      <c r="J6431" s="54"/>
    </row>
    <row r="6432" spans="7:10" x14ac:dyDescent="0.2">
      <c r="G6432" s="54"/>
      <c r="J6432" s="54"/>
    </row>
    <row r="6433" spans="7:10" x14ac:dyDescent="0.2">
      <c r="G6433" s="54"/>
      <c r="J6433" s="54"/>
    </row>
    <row r="6434" spans="7:10" x14ac:dyDescent="0.2">
      <c r="G6434" s="54"/>
      <c r="J6434" s="54"/>
    </row>
    <row r="6435" spans="7:10" x14ac:dyDescent="0.2">
      <c r="G6435" s="54"/>
      <c r="J6435" s="54"/>
    </row>
    <row r="6436" spans="7:10" x14ac:dyDescent="0.2">
      <c r="G6436" s="54"/>
      <c r="J6436" s="54"/>
    </row>
    <row r="6437" spans="7:10" x14ac:dyDescent="0.2">
      <c r="G6437" s="54"/>
      <c r="J6437" s="54"/>
    </row>
    <row r="6438" spans="7:10" x14ac:dyDescent="0.2">
      <c r="G6438" s="54"/>
      <c r="J6438" s="54"/>
    </row>
    <row r="6439" spans="7:10" x14ac:dyDescent="0.2">
      <c r="G6439" s="54"/>
      <c r="J6439" s="54"/>
    </row>
    <row r="6440" spans="7:10" x14ac:dyDescent="0.2">
      <c r="G6440" s="54"/>
      <c r="J6440" s="54"/>
    </row>
    <row r="6441" spans="7:10" x14ac:dyDescent="0.2">
      <c r="G6441" s="54"/>
      <c r="J6441" s="54"/>
    </row>
    <row r="6442" spans="7:10" x14ac:dyDescent="0.2">
      <c r="G6442" s="54"/>
      <c r="J6442" s="54"/>
    </row>
    <row r="6443" spans="7:10" x14ac:dyDescent="0.2">
      <c r="G6443" s="54"/>
      <c r="J6443" s="54"/>
    </row>
    <row r="6444" spans="7:10" x14ac:dyDescent="0.2">
      <c r="G6444" s="54"/>
      <c r="J6444" s="54"/>
    </row>
    <row r="6445" spans="7:10" x14ac:dyDescent="0.2">
      <c r="G6445" s="54"/>
      <c r="J6445" s="54"/>
    </row>
    <row r="6446" spans="7:10" x14ac:dyDescent="0.2">
      <c r="G6446" s="54"/>
      <c r="J6446" s="54"/>
    </row>
    <row r="6447" spans="7:10" x14ac:dyDescent="0.2">
      <c r="G6447" s="54"/>
      <c r="J6447" s="54"/>
    </row>
    <row r="6448" spans="7:10" x14ac:dyDescent="0.2">
      <c r="G6448" s="54"/>
      <c r="J6448" s="54"/>
    </row>
    <row r="6449" spans="7:10" x14ac:dyDescent="0.2">
      <c r="G6449" s="54"/>
      <c r="J6449" s="54"/>
    </row>
    <row r="6450" spans="7:10" x14ac:dyDescent="0.2">
      <c r="G6450" s="54"/>
      <c r="J6450" s="54"/>
    </row>
    <row r="6451" spans="7:10" x14ac:dyDescent="0.2">
      <c r="G6451" s="54"/>
      <c r="J6451" s="54"/>
    </row>
    <row r="6452" spans="7:10" x14ac:dyDescent="0.2">
      <c r="G6452" s="54"/>
      <c r="J6452" s="54"/>
    </row>
    <row r="6453" spans="7:10" x14ac:dyDescent="0.2">
      <c r="G6453" s="54"/>
      <c r="J6453" s="54"/>
    </row>
    <row r="6454" spans="7:10" x14ac:dyDescent="0.2">
      <c r="G6454" s="54"/>
      <c r="J6454" s="54"/>
    </row>
    <row r="6455" spans="7:10" x14ac:dyDescent="0.2">
      <c r="G6455" s="54"/>
      <c r="J6455" s="54"/>
    </row>
    <row r="6456" spans="7:10" x14ac:dyDescent="0.2">
      <c r="G6456" s="54"/>
      <c r="J6456" s="54"/>
    </row>
    <row r="6457" spans="7:10" x14ac:dyDescent="0.2">
      <c r="G6457" s="54"/>
      <c r="J6457" s="54"/>
    </row>
    <row r="6458" spans="7:10" x14ac:dyDescent="0.2">
      <c r="G6458" s="54"/>
      <c r="J6458" s="54"/>
    </row>
    <row r="6459" spans="7:10" x14ac:dyDescent="0.2">
      <c r="G6459" s="54"/>
      <c r="J6459" s="54"/>
    </row>
    <row r="6460" spans="7:10" x14ac:dyDescent="0.2">
      <c r="G6460" s="54"/>
      <c r="J6460" s="54"/>
    </row>
    <row r="6461" spans="7:10" x14ac:dyDescent="0.2">
      <c r="G6461" s="54"/>
      <c r="J6461" s="54"/>
    </row>
    <row r="6462" spans="7:10" x14ac:dyDescent="0.2">
      <c r="G6462" s="54"/>
      <c r="J6462" s="54"/>
    </row>
    <row r="6463" spans="7:10" x14ac:dyDescent="0.2">
      <c r="G6463" s="54"/>
      <c r="J6463" s="54"/>
    </row>
    <row r="6464" spans="7:10" x14ac:dyDescent="0.2">
      <c r="G6464" s="54"/>
      <c r="J6464" s="54"/>
    </row>
    <row r="6465" spans="7:10" x14ac:dyDescent="0.2">
      <c r="G6465" s="54"/>
      <c r="J6465" s="54"/>
    </row>
    <row r="6466" spans="7:10" x14ac:dyDescent="0.2">
      <c r="G6466" s="54"/>
      <c r="J6466" s="54"/>
    </row>
    <row r="6467" spans="7:10" x14ac:dyDescent="0.2">
      <c r="G6467" s="54"/>
      <c r="J6467" s="54"/>
    </row>
    <row r="6468" spans="7:10" x14ac:dyDescent="0.2">
      <c r="G6468" s="54"/>
      <c r="J6468" s="54"/>
    </row>
    <row r="6469" spans="7:10" x14ac:dyDescent="0.2">
      <c r="G6469" s="54"/>
      <c r="J6469" s="54"/>
    </row>
    <row r="6470" spans="7:10" x14ac:dyDescent="0.2">
      <c r="G6470" s="54"/>
      <c r="J6470" s="54"/>
    </row>
    <row r="6471" spans="7:10" x14ac:dyDescent="0.2">
      <c r="G6471" s="54"/>
      <c r="J6471" s="54"/>
    </row>
    <row r="6472" spans="7:10" x14ac:dyDescent="0.2">
      <c r="G6472" s="54"/>
      <c r="J6472" s="54"/>
    </row>
    <row r="6473" spans="7:10" x14ac:dyDescent="0.2">
      <c r="G6473" s="54"/>
      <c r="J6473" s="54"/>
    </row>
    <row r="6474" spans="7:10" x14ac:dyDescent="0.2">
      <c r="G6474" s="54"/>
      <c r="J6474" s="54"/>
    </row>
    <row r="6475" spans="7:10" x14ac:dyDescent="0.2">
      <c r="G6475" s="54"/>
      <c r="J6475" s="54"/>
    </row>
    <row r="6476" spans="7:10" x14ac:dyDescent="0.2">
      <c r="G6476" s="54"/>
      <c r="J6476" s="54"/>
    </row>
    <row r="6477" spans="7:10" x14ac:dyDescent="0.2">
      <c r="G6477" s="54"/>
      <c r="J6477" s="54"/>
    </row>
    <row r="6478" spans="7:10" x14ac:dyDescent="0.2">
      <c r="G6478" s="54"/>
      <c r="J6478" s="54"/>
    </row>
    <row r="6479" spans="7:10" x14ac:dyDescent="0.2">
      <c r="G6479" s="54"/>
      <c r="J6479" s="54"/>
    </row>
    <row r="6480" spans="7:10" x14ac:dyDescent="0.2">
      <c r="G6480" s="54"/>
      <c r="J6480" s="54"/>
    </row>
    <row r="6481" spans="7:10" x14ac:dyDescent="0.2">
      <c r="G6481" s="54"/>
      <c r="J6481" s="54"/>
    </row>
    <row r="6482" spans="7:10" x14ac:dyDescent="0.2">
      <c r="G6482" s="54"/>
      <c r="J6482" s="54"/>
    </row>
    <row r="6483" spans="7:10" x14ac:dyDescent="0.2">
      <c r="G6483" s="54"/>
      <c r="J6483" s="54"/>
    </row>
    <row r="6484" spans="7:10" x14ac:dyDescent="0.2">
      <c r="G6484" s="54"/>
      <c r="J6484" s="54"/>
    </row>
    <row r="6485" spans="7:10" x14ac:dyDescent="0.2">
      <c r="G6485" s="54"/>
      <c r="J6485" s="54"/>
    </row>
    <row r="6486" spans="7:10" x14ac:dyDescent="0.2">
      <c r="G6486" s="54"/>
      <c r="J6486" s="54"/>
    </row>
    <row r="6487" spans="7:10" x14ac:dyDescent="0.2">
      <c r="G6487" s="54"/>
      <c r="J6487" s="54"/>
    </row>
    <row r="6488" spans="7:10" x14ac:dyDescent="0.2">
      <c r="G6488" s="54"/>
      <c r="J6488" s="54"/>
    </row>
    <row r="6489" spans="7:10" x14ac:dyDescent="0.2">
      <c r="G6489" s="54"/>
      <c r="J6489" s="54"/>
    </row>
    <row r="6490" spans="7:10" x14ac:dyDescent="0.2">
      <c r="G6490" s="54"/>
      <c r="J6490" s="54"/>
    </row>
    <row r="6491" spans="7:10" x14ac:dyDescent="0.2">
      <c r="G6491" s="54"/>
      <c r="J6491" s="54"/>
    </row>
    <row r="6492" spans="7:10" x14ac:dyDescent="0.2">
      <c r="G6492" s="54"/>
      <c r="J6492" s="54"/>
    </row>
    <row r="6493" spans="7:10" x14ac:dyDescent="0.2">
      <c r="G6493" s="54"/>
      <c r="J6493" s="54"/>
    </row>
    <row r="6494" spans="7:10" x14ac:dyDescent="0.2">
      <c r="G6494" s="54"/>
      <c r="J6494" s="54"/>
    </row>
    <row r="6495" spans="7:10" x14ac:dyDescent="0.2">
      <c r="G6495" s="54"/>
      <c r="J6495" s="54"/>
    </row>
    <row r="6496" spans="7:10" x14ac:dyDescent="0.2">
      <c r="G6496" s="54"/>
      <c r="J6496" s="54"/>
    </row>
    <row r="6497" spans="7:10" x14ac:dyDescent="0.2">
      <c r="G6497" s="54"/>
      <c r="J6497" s="54"/>
    </row>
    <row r="6498" spans="7:10" x14ac:dyDescent="0.2">
      <c r="G6498" s="54"/>
      <c r="J6498" s="54"/>
    </row>
    <row r="6499" spans="7:10" x14ac:dyDescent="0.2">
      <c r="G6499" s="54"/>
      <c r="J6499" s="54"/>
    </row>
    <row r="6500" spans="7:10" x14ac:dyDescent="0.2">
      <c r="G6500" s="54"/>
      <c r="J6500" s="54"/>
    </row>
    <row r="6501" spans="7:10" x14ac:dyDescent="0.2">
      <c r="G6501" s="54"/>
      <c r="J6501" s="54"/>
    </row>
    <row r="6502" spans="7:10" x14ac:dyDescent="0.2">
      <c r="G6502" s="54"/>
      <c r="J6502" s="54"/>
    </row>
    <row r="6503" spans="7:10" x14ac:dyDescent="0.2">
      <c r="G6503" s="54"/>
      <c r="J6503" s="54"/>
    </row>
    <row r="6504" spans="7:10" x14ac:dyDescent="0.2">
      <c r="G6504" s="54"/>
      <c r="J6504" s="54"/>
    </row>
    <row r="6505" spans="7:10" x14ac:dyDescent="0.2">
      <c r="G6505" s="54"/>
      <c r="J6505" s="54"/>
    </row>
    <row r="6506" spans="7:10" x14ac:dyDescent="0.2">
      <c r="G6506" s="54"/>
      <c r="J6506" s="54"/>
    </row>
    <row r="6507" spans="7:10" x14ac:dyDescent="0.2">
      <c r="G6507" s="54"/>
      <c r="J6507" s="54"/>
    </row>
    <row r="6508" spans="7:10" x14ac:dyDescent="0.2">
      <c r="G6508" s="54"/>
      <c r="J6508" s="54"/>
    </row>
    <row r="6509" spans="7:10" x14ac:dyDescent="0.2">
      <c r="G6509" s="54"/>
      <c r="J6509" s="54"/>
    </row>
    <row r="6510" spans="7:10" x14ac:dyDescent="0.2">
      <c r="G6510" s="54"/>
      <c r="J6510" s="54"/>
    </row>
    <row r="6511" spans="7:10" x14ac:dyDescent="0.2">
      <c r="G6511" s="54"/>
      <c r="J6511" s="54"/>
    </row>
    <row r="6512" spans="7:10" x14ac:dyDescent="0.2">
      <c r="G6512" s="54"/>
      <c r="J6512" s="54"/>
    </row>
    <row r="6513" spans="7:10" x14ac:dyDescent="0.2">
      <c r="G6513" s="54"/>
      <c r="J6513" s="54"/>
    </row>
    <row r="6514" spans="7:10" x14ac:dyDescent="0.2">
      <c r="G6514" s="54"/>
      <c r="J6514" s="54"/>
    </row>
    <row r="6515" spans="7:10" x14ac:dyDescent="0.2">
      <c r="G6515" s="54"/>
      <c r="J6515" s="54"/>
    </row>
    <row r="6516" spans="7:10" x14ac:dyDescent="0.2">
      <c r="G6516" s="54"/>
      <c r="J6516" s="54"/>
    </row>
    <row r="6517" spans="7:10" x14ac:dyDescent="0.2">
      <c r="G6517" s="54"/>
      <c r="J6517" s="54"/>
    </row>
    <row r="6518" spans="7:10" x14ac:dyDescent="0.2">
      <c r="G6518" s="54"/>
      <c r="J6518" s="54"/>
    </row>
    <row r="6519" spans="7:10" x14ac:dyDescent="0.2">
      <c r="G6519" s="54"/>
      <c r="J6519" s="54"/>
    </row>
    <row r="6520" spans="7:10" x14ac:dyDescent="0.2">
      <c r="G6520" s="54"/>
      <c r="J6520" s="54"/>
    </row>
    <row r="6521" spans="7:10" x14ac:dyDescent="0.2">
      <c r="G6521" s="54"/>
      <c r="J6521" s="54"/>
    </row>
    <row r="6522" spans="7:10" x14ac:dyDescent="0.2">
      <c r="G6522" s="54"/>
      <c r="J6522" s="54"/>
    </row>
    <row r="6523" spans="7:10" x14ac:dyDescent="0.2">
      <c r="G6523" s="54"/>
      <c r="J6523" s="54"/>
    </row>
    <row r="6524" spans="7:10" x14ac:dyDescent="0.2">
      <c r="G6524" s="54"/>
      <c r="J6524" s="54"/>
    </row>
    <row r="6525" spans="7:10" x14ac:dyDescent="0.2">
      <c r="G6525" s="54"/>
      <c r="J6525" s="54"/>
    </row>
    <row r="6526" spans="7:10" x14ac:dyDescent="0.2">
      <c r="G6526" s="54"/>
      <c r="J6526" s="54"/>
    </row>
    <row r="6527" spans="7:10" x14ac:dyDescent="0.2">
      <c r="G6527" s="54"/>
      <c r="J6527" s="54"/>
    </row>
    <row r="6528" spans="7:10" x14ac:dyDescent="0.2">
      <c r="G6528" s="54"/>
      <c r="J6528" s="54"/>
    </row>
    <row r="6529" spans="7:10" x14ac:dyDescent="0.2">
      <c r="G6529" s="54"/>
      <c r="J6529" s="54"/>
    </row>
    <row r="6530" spans="7:10" x14ac:dyDescent="0.2">
      <c r="G6530" s="54"/>
      <c r="J6530" s="54"/>
    </row>
    <row r="6531" spans="7:10" x14ac:dyDescent="0.2">
      <c r="G6531" s="54"/>
      <c r="J6531" s="54"/>
    </row>
    <row r="6532" spans="7:10" x14ac:dyDescent="0.2">
      <c r="G6532" s="54"/>
      <c r="J6532" s="54"/>
    </row>
    <row r="6533" spans="7:10" x14ac:dyDescent="0.2">
      <c r="G6533" s="54"/>
      <c r="J6533" s="54"/>
    </row>
    <row r="6534" spans="7:10" x14ac:dyDescent="0.2">
      <c r="G6534" s="54"/>
      <c r="J6534" s="54"/>
    </row>
    <row r="6535" spans="7:10" x14ac:dyDescent="0.2">
      <c r="G6535" s="54"/>
      <c r="J6535" s="54"/>
    </row>
    <row r="6536" spans="7:10" x14ac:dyDescent="0.2">
      <c r="G6536" s="54"/>
      <c r="J6536" s="54"/>
    </row>
    <row r="6537" spans="7:10" x14ac:dyDescent="0.2">
      <c r="G6537" s="54"/>
      <c r="J6537" s="54"/>
    </row>
    <row r="6538" spans="7:10" x14ac:dyDescent="0.2">
      <c r="G6538" s="54"/>
      <c r="J6538" s="54"/>
    </row>
    <row r="6539" spans="7:10" x14ac:dyDescent="0.2">
      <c r="G6539" s="54"/>
      <c r="J6539" s="54"/>
    </row>
    <row r="6540" spans="7:10" x14ac:dyDescent="0.2">
      <c r="G6540" s="54"/>
      <c r="J6540" s="54"/>
    </row>
    <row r="6541" spans="7:10" x14ac:dyDescent="0.2">
      <c r="G6541" s="54"/>
      <c r="J6541" s="54"/>
    </row>
    <row r="6542" spans="7:10" x14ac:dyDescent="0.2">
      <c r="G6542" s="54"/>
      <c r="J6542" s="54"/>
    </row>
    <row r="6543" spans="7:10" x14ac:dyDescent="0.2">
      <c r="G6543" s="54"/>
      <c r="J6543" s="54"/>
    </row>
    <row r="6544" spans="7:10" x14ac:dyDescent="0.2">
      <c r="G6544" s="54"/>
      <c r="J6544" s="54"/>
    </row>
    <row r="6545" spans="7:10" x14ac:dyDescent="0.2">
      <c r="G6545" s="54"/>
      <c r="J6545" s="54"/>
    </row>
    <row r="6546" spans="7:10" x14ac:dyDescent="0.2">
      <c r="G6546" s="54"/>
      <c r="J6546" s="54"/>
    </row>
    <row r="6547" spans="7:10" x14ac:dyDescent="0.2">
      <c r="G6547" s="54"/>
      <c r="J6547" s="54"/>
    </row>
    <row r="6548" spans="7:10" x14ac:dyDescent="0.2">
      <c r="G6548" s="54"/>
      <c r="J6548" s="54"/>
    </row>
    <row r="6549" spans="7:10" x14ac:dyDescent="0.2">
      <c r="G6549" s="54"/>
      <c r="J6549" s="54"/>
    </row>
    <row r="6550" spans="7:10" x14ac:dyDescent="0.2">
      <c r="G6550" s="54"/>
      <c r="J6550" s="54"/>
    </row>
    <row r="6551" spans="7:10" x14ac:dyDescent="0.2">
      <c r="G6551" s="54"/>
      <c r="J6551" s="54"/>
    </row>
    <row r="6552" spans="7:10" x14ac:dyDescent="0.2">
      <c r="G6552" s="54"/>
      <c r="J6552" s="54"/>
    </row>
    <row r="6553" spans="7:10" x14ac:dyDescent="0.2">
      <c r="G6553" s="54"/>
      <c r="J6553" s="54"/>
    </row>
    <row r="6554" spans="7:10" x14ac:dyDescent="0.2">
      <c r="G6554" s="54"/>
      <c r="J6554" s="54"/>
    </row>
    <row r="6555" spans="7:10" x14ac:dyDescent="0.2">
      <c r="G6555" s="54"/>
      <c r="J6555" s="54"/>
    </row>
    <row r="6556" spans="7:10" x14ac:dyDescent="0.2">
      <c r="G6556" s="54"/>
      <c r="J6556" s="54"/>
    </row>
    <row r="6557" spans="7:10" x14ac:dyDescent="0.2">
      <c r="G6557" s="54"/>
      <c r="J6557" s="54"/>
    </row>
    <row r="6558" spans="7:10" x14ac:dyDescent="0.2">
      <c r="G6558" s="54"/>
      <c r="J6558" s="54"/>
    </row>
    <row r="6559" spans="7:10" x14ac:dyDescent="0.2">
      <c r="G6559" s="54"/>
      <c r="J6559" s="54"/>
    </row>
    <row r="6560" spans="7:10" x14ac:dyDescent="0.2">
      <c r="G6560" s="54"/>
      <c r="J6560" s="54"/>
    </row>
    <row r="6561" spans="7:10" x14ac:dyDescent="0.2">
      <c r="G6561" s="54"/>
      <c r="J6561" s="54"/>
    </row>
    <row r="6562" spans="7:10" x14ac:dyDescent="0.2">
      <c r="G6562" s="54"/>
      <c r="J6562" s="54"/>
    </row>
    <row r="6563" spans="7:10" x14ac:dyDescent="0.2">
      <c r="G6563" s="54"/>
      <c r="J6563" s="54"/>
    </row>
    <row r="6564" spans="7:10" x14ac:dyDescent="0.2">
      <c r="G6564" s="54"/>
      <c r="J6564" s="54"/>
    </row>
    <row r="6565" spans="7:10" x14ac:dyDescent="0.2">
      <c r="G6565" s="54"/>
      <c r="J6565" s="54"/>
    </row>
    <row r="6566" spans="7:10" x14ac:dyDescent="0.2">
      <c r="G6566" s="54"/>
      <c r="J6566" s="54"/>
    </row>
    <row r="6567" spans="7:10" x14ac:dyDescent="0.2">
      <c r="G6567" s="54"/>
      <c r="J6567" s="54"/>
    </row>
    <row r="6568" spans="7:10" x14ac:dyDescent="0.2">
      <c r="G6568" s="54"/>
      <c r="J6568" s="54"/>
    </row>
    <row r="6569" spans="7:10" x14ac:dyDescent="0.2">
      <c r="G6569" s="54"/>
      <c r="J6569" s="54"/>
    </row>
    <row r="6570" spans="7:10" x14ac:dyDescent="0.2">
      <c r="G6570" s="54"/>
      <c r="J6570" s="54"/>
    </row>
    <row r="6571" spans="7:10" x14ac:dyDescent="0.2">
      <c r="G6571" s="54"/>
      <c r="J6571" s="54"/>
    </row>
    <row r="6572" spans="7:10" x14ac:dyDescent="0.2">
      <c r="G6572" s="54"/>
      <c r="J6572" s="54"/>
    </row>
    <row r="6573" spans="7:10" x14ac:dyDescent="0.2">
      <c r="G6573" s="54"/>
      <c r="J6573" s="54"/>
    </row>
    <row r="6574" spans="7:10" x14ac:dyDescent="0.2">
      <c r="G6574" s="54"/>
      <c r="J6574" s="54"/>
    </row>
    <row r="6575" spans="7:10" x14ac:dyDescent="0.2">
      <c r="G6575" s="54"/>
      <c r="J6575" s="54"/>
    </row>
    <row r="6576" spans="7:10" x14ac:dyDescent="0.2">
      <c r="G6576" s="54"/>
      <c r="J6576" s="54"/>
    </row>
    <row r="6577" spans="7:10" x14ac:dyDescent="0.2">
      <c r="G6577" s="54"/>
      <c r="J6577" s="54"/>
    </row>
    <row r="6578" spans="7:10" x14ac:dyDescent="0.2">
      <c r="G6578" s="54"/>
      <c r="J6578" s="54"/>
    </row>
    <row r="6579" spans="7:10" x14ac:dyDescent="0.2">
      <c r="G6579" s="54"/>
      <c r="J6579" s="54"/>
    </row>
    <row r="6580" spans="7:10" x14ac:dyDescent="0.2">
      <c r="G6580" s="54"/>
      <c r="J6580" s="54"/>
    </row>
    <row r="6581" spans="7:10" x14ac:dyDescent="0.2">
      <c r="G6581" s="54"/>
      <c r="J6581" s="54"/>
    </row>
    <row r="6582" spans="7:10" x14ac:dyDescent="0.2">
      <c r="G6582" s="54"/>
      <c r="J6582" s="54"/>
    </row>
    <row r="6583" spans="7:10" x14ac:dyDescent="0.2">
      <c r="G6583" s="54"/>
      <c r="J6583" s="54"/>
    </row>
    <row r="6584" spans="7:10" x14ac:dyDescent="0.2">
      <c r="G6584" s="54"/>
      <c r="J6584" s="54"/>
    </row>
    <row r="6585" spans="7:10" x14ac:dyDescent="0.2">
      <c r="G6585" s="54"/>
      <c r="J6585" s="54"/>
    </row>
    <row r="6586" spans="7:10" x14ac:dyDescent="0.2">
      <c r="G6586" s="54"/>
      <c r="J6586" s="54"/>
    </row>
    <row r="6587" spans="7:10" x14ac:dyDescent="0.2">
      <c r="G6587" s="54"/>
      <c r="J6587" s="54"/>
    </row>
    <row r="6588" spans="7:10" x14ac:dyDescent="0.2">
      <c r="G6588" s="54"/>
      <c r="J6588" s="54"/>
    </row>
    <row r="6589" spans="7:10" x14ac:dyDescent="0.2">
      <c r="G6589" s="54"/>
      <c r="J6589" s="54"/>
    </row>
    <row r="6590" spans="7:10" x14ac:dyDescent="0.2">
      <c r="G6590" s="54"/>
      <c r="J6590" s="54"/>
    </row>
    <row r="6591" spans="7:10" x14ac:dyDescent="0.2">
      <c r="G6591" s="54"/>
      <c r="J6591" s="54"/>
    </row>
    <row r="6592" spans="7:10" x14ac:dyDescent="0.2">
      <c r="G6592" s="54"/>
      <c r="J6592" s="54"/>
    </row>
    <row r="6593" spans="7:10" x14ac:dyDescent="0.2">
      <c r="G6593" s="54"/>
      <c r="J6593" s="54"/>
    </row>
    <row r="6594" spans="7:10" x14ac:dyDescent="0.2">
      <c r="G6594" s="54"/>
      <c r="J6594" s="54"/>
    </row>
    <row r="6595" spans="7:10" x14ac:dyDescent="0.2">
      <c r="G6595" s="54"/>
      <c r="J6595" s="54"/>
    </row>
    <row r="6596" spans="7:10" x14ac:dyDescent="0.2">
      <c r="G6596" s="54"/>
      <c r="J6596" s="54"/>
    </row>
    <row r="6597" spans="7:10" x14ac:dyDescent="0.2">
      <c r="G6597" s="54"/>
      <c r="J6597" s="54"/>
    </row>
    <row r="6598" spans="7:10" x14ac:dyDescent="0.2">
      <c r="G6598" s="54"/>
      <c r="J6598" s="54"/>
    </row>
    <row r="6599" spans="7:10" x14ac:dyDescent="0.2">
      <c r="G6599" s="54"/>
      <c r="J6599" s="54"/>
    </row>
    <row r="6600" spans="7:10" x14ac:dyDescent="0.2">
      <c r="G6600" s="54"/>
      <c r="J6600" s="54"/>
    </row>
    <row r="6601" spans="7:10" x14ac:dyDescent="0.2">
      <c r="G6601" s="54"/>
      <c r="J6601" s="54"/>
    </row>
    <row r="6602" spans="7:10" x14ac:dyDescent="0.2">
      <c r="G6602" s="54"/>
      <c r="J6602" s="54"/>
    </row>
    <row r="6603" spans="7:10" x14ac:dyDescent="0.2">
      <c r="G6603" s="54"/>
      <c r="J6603" s="54"/>
    </row>
    <row r="6604" spans="7:10" x14ac:dyDescent="0.2">
      <c r="G6604" s="54"/>
      <c r="J6604" s="54"/>
    </row>
    <row r="6605" spans="7:10" x14ac:dyDescent="0.2">
      <c r="G6605" s="54"/>
      <c r="J6605" s="54"/>
    </row>
    <row r="6606" spans="7:10" x14ac:dyDescent="0.2">
      <c r="G6606" s="54"/>
      <c r="J6606" s="54"/>
    </row>
    <row r="6607" spans="7:10" x14ac:dyDescent="0.2">
      <c r="G6607" s="54"/>
      <c r="J6607" s="54"/>
    </row>
    <row r="6608" spans="7:10" x14ac:dyDescent="0.2">
      <c r="G6608" s="54"/>
      <c r="J6608" s="54"/>
    </row>
    <row r="6609" spans="7:10" x14ac:dyDescent="0.2">
      <c r="G6609" s="54"/>
      <c r="J6609" s="54"/>
    </row>
    <row r="6610" spans="7:10" x14ac:dyDescent="0.2">
      <c r="G6610" s="54"/>
      <c r="J6610" s="54"/>
    </row>
    <row r="6611" spans="7:10" x14ac:dyDescent="0.2">
      <c r="G6611" s="54"/>
      <c r="J6611" s="54"/>
    </row>
    <row r="6612" spans="7:10" x14ac:dyDescent="0.2">
      <c r="G6612" s="54"/>
      <c r="J6612" s="54"/>
    </row>
    <row r="6613" spans="7:10" x14ac:dyDescent="0.2">
      <c r="G6613" s="54"/>
      <c r="J6613" s="54"/>
    </row>
    <row r="6614" spans="7:10" x14ac:dyDescent="0.2">
      <c r="G6614" s="54"/>
      <c r="J6614" s="54"/>
    </row>
    <row r="6615" spans="7:10" x14ac:dyDescent="0.2">
      <c r="G6615" s="54"/>
      <c r="J6615" s="54"/>
    </row>
    <row r="6616" spans="7:10" x14ac:dyDescent="0.2">
      <c r="G6616" s="54"/>
      <c r="J6616" s="54"/>
    </row>
    <row r="6617" spans="7:10" x14ac:dyDescent="0.2">
      <c r="G6617" s="54"/>
      <c r="J6617" s="54"/>
    </row>
    <row r="6618" spans="7:10" x14ac:dyDescent="0.2">
      <c r="G6618" s="54"/>
      <c r="J6618" s="54"/>
    </row>
    <row r="6619" spans="7:10" x14ac:dyDescent="0.2">
      <c r="G6619" s="54"/>
      <c r="J6619" s="54"/>
    </row>
    <row r="6620" spans="7:10" x14ac:dyDescent="0.2">
      <c r="G6620" s="54"/>
      <c r="J6620" s="54"/>
    </row>
    <row r="6621" spans="7:10" x14ac:dyDescent="0.2">
      <c r="G6621" s="54"/>
      <c r="J6621" s="54"/>
    </row>
    <row r="6622" spans="7:10" x14ac:dyDescent="0.2">
      <c r="G6622" s="54"/>
      <c r="J6622" s="54"/>
    </row>
    <row r="6623" spans="7:10" x14ac:dyDescent="0.2">
      <c r="G6623" s="54"/>
      <c r="J6623" s="54"/>
    </row>
    <row r="6624" spans="7:10" x14ac:dyDescent="0.2">
      <c r="G6624" s="54"/>
      <c r="J6624" s="54"/>
    </row>
    <row r="6625" spans="7:10" x14ac:dyDescent="0.2">
      <c r="G6625" s="54"/>
      <c r="J6625" s="54"/>
    </row>
    <row r="6626" spans="7:10" x14ac:dyDescent="0.2">
      <c r="G6626" s="54"/>
      <c r="J6626" s="54"/>
    </row>
    <row r="6627" spans="7:10" x14ac:dyDescent="0.2">
      <c r="G6627" s="54"/>
      <c r="J6627" s="54"/>
    </row>
    <row r="6628" spans="7:10" x14ac:dyDescent="0.2">
      <c r="G6628" s="54"/>
      <c r="J6628" s="54"/>
    </row>
    <row r="6629" spans="7:10" x14ac:dyDescent="0.2">
      <c r="G6629" s="54"/>
      <c r="J6629" s="54"/>
    </row>
    <row r="6630" spans="7:10" x14ac:dyDescent="0.2">
      <c r="G6630" s="54"/>
      <c r="J6630" s="54"/>
    </row>
    <row r="6631" spans="7:10" x14ac:dyDescent="0.2">
      <c r="G6631" s="54"/>
      <c r="J6631" s="54"/>
    </row>
    <row r="6632" spans="7:10" x14ac:dyDescent="0.2">
      <c r="G6632" s="54"/>
      <c r="J6632" s="54"/>
    </row>
    <row r="6633" spans="7:10" x14ac:dyDescent="0.2">
      <c r="G6633" s="54"/>
      <c r="J6633" s="54"/>
    </row>
    <row r="6634" spans="7:10" x14ac:dyDescent="0.2">
      <c r="G6634" s="54"/>
      <c r="J6634" s="54"/>
    </row>
    <row r="6635" spans="7:10" x14ac:dyDescent="0.2">
      <c r="G6635" s="54"/>
      <c r="J6635" s="54"/>
    </row>
    <row r="6636" spans="7:10" x14ac:dyDescent="0.2">
      <c r="G6636" s="54"/>
      <c r="J6636" s="54"/>
    </row>
    <row r="6637" spans="7:10" x14ac:dyDescent="0.2">
      <c r="G6637" s="54"/>
      <c r="J6637" s="54"/>
    </row>
    <row r="6638" spans="7:10" x14ac:dyDescent="0.2">
      <c r="G6638" s="54"/>
      <c r="J6638" s="54"/>
    </row>
    <row r="6639" spans="7:10" x14ac:dyDescent="0.2">
      <c r="G6639" s="54"/>
      <c r="J6639" s="54"/>
    </row>
    <row r="6640" spans="7:10" x14ac:dyDescent="0.2">
      <c r="G6640" s="54"/>
      <c r="J6640" s="54"/>
    </row>
    <row r="6641" spans="7:10" x14ac:dyDescent="0.2">
      <c r="G6641" s="54"/>
      <c r="J6641" s="54"/>
    </row>
    <row r="6642" spans="7:10" x14ac:dyDescent="0.2">
      <c r="G6642" s="54"/>
      <c r="J6642" s="54"/>
    </row>
    <row r="6643" spans="7:10" x14ac:dyDescent="0.2">
      <c r="G6643" s="54"/>
      <c r="J6643" s="54"/>
    </row>
    <row r="6644" spans="7:10" x14ac:dyDescent="0.2">
      <c r="G6644" s="54"/>
      <c r="J6644" s="54"/>
    </row>
    <row r="6645" spans="7:10" x14ac:dyDescent="0.2">
      <c r="G6645" s="54"/>
      <c r="J6645" s="54"/>
    </row>
    <row r="6646" spans="7:10" x14ac:dyDescent="0.2">
      <c r="G6646" s="54"/>
      <c r="J6646" s="54"/>
    </row>
    <row r="6647" spans="7:10" x14ac:dyDescent="0.2">
      <c r="G6647" s="54"/>
      <c r="J6647" s="54"/>
    </row>
    <row r="6648" spans="7:10" x14ac:dyDescent="0.2">
      <c r="G6648" s="54"/>
      <c r="J6648" s="54"/>
    </row>
    <row r="6649" spans="7:10" x14ac:dyDescent="0.2">
      <c r="G6649" s="54"/>
      <c r="J6649" s="54"/>
    </row>
    <row r="6650" spans="7:10" x14ac:dyDescent="0.2">
      <c r="G6650" s="54"/>
      <c r="J6650" s="54"/>
    </row>
    <row r="6651" spans="7:10" x14ac:dyDescent="0.2">
      <c r="G6651" s="54"/>
      <c r="J6651" s="54"/>
    </row>
    <row r="6652" spans="7:10" x14ac:dyDescent="0.2">
      <c r="G6652" s="54"/>
      <c r="J6652" s="54"/>
    </row>
    <row r="6653" spans="7:10" x14ac:dyDescent="0.2">
      <c r="G6653" s="54"/>
      <c r="J6653" s="54"/>
    </row>
    <row r="6654" spans="7:10" x14ac:dyDescent="0.2">
      <c r="G6654" s="54"/>
      <c r="J6654" s="54"/>
    </row>
    <row r="6655" spans="7:10" x14ac:dyDescent="0.2">
      <c r="G6655" s="54"/>
      <c r="J6655" s="54"/>
    </row>
    <row r="6656" spans="7:10" x14ac:dyDescent="0.2">
      <c r="G6656" s="54"/>
      <c r="J6656" s="54"/>
    </row>
    <row r="6657" spans="7:10" x14ac:dyDescent="0.2">
      <c r="G6657" s="54"/>
      <c r="J6657" s="54"/>
    </row>
    <row r="6658" spans="7:10" x14ac:dyDescent="0.2">
      <c r="G6658" s="54"/>
      <c r="J6658" s="54"/>
    </row>
    <row r="6659" spans="7:10" x14ac:dyDescent="0.2">
      <c r="G6659" s="54"/>
      <c r="J6659" s="54"/>
    </row>
    <row r="6660" spans="7:10" x14ac:dyDescent="0.2">
      <c r="G6660" s="54"/>
      <c r="J6660" s="54"/>
    </row>
    <row r="6661" spans="7:10" x14ac:dyDescent="0.2">
      <c r="G6661" s="54"/>
      <c r="J6661" s="54"/>
    </row>
    <row r="6662" spans="7:10" x14ac:dyDescent="0.2">
      <c r="G6662" s="54"/>
      <c r="J6662" s="54"/>
    </row>
    <row r="6663" spans="7:10" x14ac:dyDescent="0.2">
      <c r="G6663" s="54"/>
      <c r="J6663" s="54"/>
    </row>
    <row r="6664" spans="7:10" x14ac:dyDescent="0.2">
      <c r="G6664" s="54"/>
      <c r="J6664" s="54"/>
    </row>
    <row r="6665" spans="7:10" x14ac:dyDescent="0.2">
      <c r="G6665" s="54"/>
      <c r="J6665" s="54"/>
    </row>
    <row r="6666" spans="7:10" x14ac:dyDescent="0.2">
      <c r="G6666" s="54"/>
      <c r="J6666" s="54"/>
    </row>
    <row r="6667" spans="7:10" x14ac:dyDescent="0.2">
      <c r="G6667" s="54"/>
      <c r="J6667" s="54"/>
    </row>
    <row r="6668" spans="7:10" x14ac:dyDescent="0.2">
      <c r="G6668" s="54"/>
      <c r="J6668" s="54"/>
    </row>
    <row r="6669" spans="7:10" x14ac:dyDescent="0.2">
      <c r="G6669" s="54"/>
      <c r="J6669" s="54"/>
    </row>
    <row r="6670" spans="7:10" x14ac:dyDescent="0.2">
      <c r="G6670" s="54"/>
      <c r="J6670" s="54"/>
    </row>
    <row r="6671" spans="7:10" x14ac:dyDescent="0.2">
      <c r="G6671" s="54"/>
      <c r="J6671" s="54"/>
    </row>
    <row r="6672" spans="7:10" x14ac:dyDescent="0.2">
      <c r="G6672" s="54"/>
      <c r="J6672" s="54"/>
    </row>
    <row r="6673" spans="7:10" x14ac:dyDescent="0.2">
      <c r="G6673" s="54"/>
      <c r="J6673" s="54"/>
    </row>
    <row r="6674" spans="7:10" x14ac:dyDescent="0.2">
      <c r="G6674" s="54"/>
      <c r="J6674" s="54"/>
    </row>
    <row r="6675" spans="7:10" x14ac:dyDescent="0.2">
      <c r="G6675" s="54"/>
      <c r="J6675" s="54"/>
    </row>
    <row r="6676" spans="7:10" x14ac:dyDescent="0.2">
      <c r="G6676" s="54"/>
      <c r="J6676" s="54"/>
    </row>
    <row r="6677" spans="7:10" x14ac:dyDescent="0.2">
      <c r="G6677" s="54"/>
      <c r="J6677" s="54"/>
    </row>
    <row r="6678" spans="7:10" x14ac:dyDescent="0.2">
      <c r="G6678" s="54"/>
      <c r="J6678" s="54"/>
    </row>
    <row r="6679" spans="7:10" x14ac:dyDescent="0.2">
      <c r="G6679" s="54"/>
      <c r="J6679" s="54"/>
    </row>
    <row r="6680" spans="7:10" x14ac:dyDescent="0.2">
      <c r="G6680" s="54"/>
      <c r="J6680" s="54"/>
    </row>
    <row r="6681" spans="7:10" x14ac:dyDescent="0.2">
      <c r="G6681" s="54"/>
      <c r="J6681" s="54"/>
    </row>
    <row r="6682" spans="7:10" x14ac:dyDescent="0.2">
      <c r="G6682" s="54"/>
      <c r="J6682" s="54"/>
    </row>
    <row r="6683" spans="7:10" x14ac:dyDescent="0.2">
      <c r="G6683" s="54"/>
      <c r="J6683" s="54"/>
    </row>
    <row r="6684" spans="7:10" x14ac:dyDescent="0.2">
      <c r="G6684" s="54"/>
      <c r="J6684" s="54"/>
    </row>
    <row r="6685" spans="7:10" x14ac:dyDescent="0.2">
      <c r="G6685" s="54"/>
      <c r="J6685" s="54"/>
    </row>
    <row r="6686" spans="7:10" x14ac:dyDescent="0.2">
      <c r="G6686" s="54"/>
      <c r="J6686" s="54"/>
    </row>
    <row r="6687" spans="7:10" x14ac:dyDescent="0.2">
      <c r="G6687" s="54"/>
      <c r="J6687" s="54"/>
    </row>
    <row r="6688" spans="7:10" x14ac:dyDescent="0.2">
      <c r="G6688" s="54"/>
      <c r="J6688" s="54"/>
    </row>
    <row r="6689" spans="7:10" x14ac:dyDescent="0.2">
      <c r="G6689" s="54"/>
      <c r="J6689" s="54"/>
    </row>
    <row r="6690" spans="7:10" x14ac:dyDescent="0.2">
      <c r="G6690" s="54"/>
      <c r="J6690" s="54"/>
    </row>
    <row r="6691" spans="7:10" x14ac:dyDescent="0.2">
      <c r="G6691" s="54"/>
      <c r="J6691" s="54"/>
    </row>
    <row r="6692" spans="7:10" x14ac:dyDescent="0.2">
      <c r="G6692" s="54"/>
      <c r="J6692" s="54"/>
    </row>
    <row r="6693" spans="7:10" x14ac:dyDescent="0.2">
      <c r="G6693" s="54"/>
      <c r="J6693" s="54"/>
    </row>
    <row r="6694" spans="7:10" x14ac:dyDescent="0.2">
      <c r="G6694" s="54"/>
      <c r="J6694" s="54"/>
    </row>
    <row r="6695" spans="7:10" x14ac:dyDescent="0.2">
      <c r="G6695" s="54"/>
      <c r="J6695" s="54"/>
    </row>
    <row r="6696" spans="7:10" x14ac:dyDescent="0.2">
      <c r="G6696" s="54"/>
      <c r="J6696" s="54"/>
    </row>
    <row r="6697" spans="7:10" x14ac:dyDescent="0.2">
      <c r="G6697" s="54"/>
      <c r="J6697" s="54"/>
    </row>
    <row r="6698" spans="7:10" x14ac:dyDescent="0.2">
      <c r="G6698" s="54"/>
      <c r="J6698" s="54"/>
    </row>
    <row r="6699" spans="7:10" x14ac:dyDescent="0.2">
      <c r="G6699" s="54"/>
      <c r="J6699" s="54"/>
    </row>
    <row r="6700" spans="7:10" x14ac:dyDescent="0.2">
      <c r="G6700" s="54"/>
      <c r="J6700" s="54"/>
    </row>
    <row r="6701" spans="7:10" x14ac:dyDescent="0.2">
      <c r="G6701" s="54"/>
      <c r="J6701" s="54"/>
    </row>
    <row r="6702" spans="7:10" x14ac:dyDescent="0.2">
      <c r="G6702" s="54"/>
      <c r="J6702" s="54"/>
    </row>
    <row r="6703" spans="7:10" x14ac:dyDescent="0.2">
      <c r="G6703" s="54"/>
      <c r="J6703" s="54"/>
    </row>
    <row r="6704" spans="7:10" x14ac:dyDescent="0.2">
      <c r="G6704" s="54"/>
      <c r="J6704" s="54"/>
    </row>
    <row r="6705" spans="7:10" x14ac:dyDescent="0.2">
      <c r="G6705" s="54"/>
      <c r="J6705" s="54"/>
    </row>
    <row r="6706" spans="7:10" x14ac:dyDescent="0.2">
      <c r="G6706" s="54"/>
      <c r="J6706" s="54"/>
    </row>
    <row r="6707" spans="7:10" x14ac:dyDescent="0.2">
      <c r="G6707" s="54"/>
      <c r="J6707" s="54"/>
    </row>
    <row r="6708" spans="7:10" x14ac:dyDescent="0.2">
      <c r="G6708" s="54"/>
      <c r="J6708" s="54"/>
    </row>
    <row r="6709" spans="7:10" x14ac:dyDescent="0.2">
      <c r="G6709" s="54"/>
      <c r="J6709" s="54"/>
    </row>
    <row r="6710" spans="7:10" x14ac:dyDescent="0.2">
      <c r="G6710" s="54"/>
      <c r="J6710" s="54"/>
    </row>
    <row r="6711" spans="7:10" x14ac:dyDescent="0.2">
      <c r="G6711" s="54"/>
      <c r="J6711" s="54"/>
    </row>
    <row r="6712" spans="7:10" x14ac:dyDescent="0.2">
      <c r="G6712" s="54"/>
      <c r="J6712" s="54"/>
    </row>
    <row r="6713" spans="7:10" x14ac:dyDescent="0.2">
      <c r="G6713" s="54"/>
      <c r="J6713" s="54"/>
    </row>
    <row r="6714" spans="7:10" x14ac:dyDescent="0.2">
      <c r="G6714" s="54"/>
      <c r="J6714" s="54"/>
    </row>
    <row r="6715" spans="7:10" x14ac:dyDescent="0.2">
      <c r="G6715" s="54"/>
      <c r="J6715" s="54"/>
    </row>
    <row r="6716" spans="7:10" x14ac:dyDescent="0.2">
      <c r="G6716" s="54"/>
      <c r="J6716" s="54"/>
    </row>
    <row r="6717" spans="7:10" x14ac:dyDescent="0.2">
      <c r="G6717" s="54"/>
      <c r="J6717" s="54"/>
    </row>
    <row r="6718" spans="7:10" x14ac:dyDescent="0.2">
      <c r="G6718" s="54"/>
      <c r="J6718" s="54"/>
    </row>
    <row r="6719" spans="7:10" x14ac:dyDescent="0.2">
      <c r="G6719" s="54"/>
      <c r="J6719" s="54"/>
    </row>
    <row r="6720" spans="7:10" x14ac:dyDescent="0.2">
      <c r="G6720" s="54"/>
      <c r="J6720" s="54"/>
    </row>
    <row r="6721" spans="7:10" x14ac:dyDescent="0.2">
      <c r="G6721" s="54"/>
      <c r="J6721" s="54"/>
    </row>
    <row r="6722" spans="7:10" x14ac:dyDescent="0.2">
      <c r="G6722" s="54"/>
      <c r="J6722" s="54"/>
    </row>
    <row r="6723" spans="7:10" x14ac:dyDescent="0.2">
      <c r="G6723" s="54"/>
      <c r="J6723" s="54"/>
    </row>
    <row r="6724" spans="7:10" x14ac:dyDescent="0.2">
      <c r="G6724" s="54"/>
      <c r="J6724" s="54"/>
    </row>
    <row r="6725" spans="7:10" x14ac:dyDescent="0.2">
      <c r="G6725" s="54"/>
      <c r="J6725" s="54"/>
    </row>
    <row r="6726" spans="7:10" x14ac:dyDescent="0.2">
      <c r="G6726" s="54"/>
      <c r="J6726" s="54"/>
    </row>
    <row r="6727" spans="7:10" x14ac:dyDescent="0.2">
      <c r="G6727" s="54"/>
      <c r="J6727" s="54"/>
    </row>
    <row r="6728" spans="7:10" x14ac:dyDescent="0.2">
      <c r="G6728" s="54"/>
      <c r="J6728" s="54"/>
    </row>
    <row r="6729" spans="7:10" x14ac:dyDescent="0.2">
      <c r="G6729" s="54"/>
      <c r="J6729" s="54"/>
    </row>
    <row r="6730" spans="7:10" x14ac:dyDescent="0.2">
      <c r="G6730" s="54"/>
      <c r="J6730" s="54"/>
    </row>
    <row r="6731" spans="7:10" x14ac:dyDescent="0.2">
      <c r="G6731" s="54"/>
      <c r="J6731" s="54"/>
    </row>
    <row r="6732" spans="7:10" x14ac:dyDescent="0.2">
      <c r="G6732" s="54"/>
      <c r="J6732" s="54"/>
    </row>
    <row r="6733" spans="7:10" x14ac:dyDescent="0.2">
      <c r="G6733" s="54"/>
      <c r="J6733" s="54"/>
    </row>
    <row r="6734" spans="7:10" x14ac:dyDescent="0.2">
      <c r="G6734" s="54"/>
      <c r="J6734" s="54"/>
    </row>
    <row r="6735" spans="7:10" x14ac:dyDescent="0.2">
      <c r="G6735" s="54"/>
      <c r="J6735" s="54"/>
    </row>
    <row r="6736" spans="7:10" x14ac:dyDescent="0.2">
      <c r="G6736" s="54"/>
      <c r="J6736" s="54"/>
    </row>
    <row r="6737" spans="7:10" x14ac:dyDescent="0.2">
      <c r="G6737" s="54"/>
      <c r="J6737" s="54"/>
    </row>
    <row r="6738" spans="7:10" x14ac:dyDescent="0.2">
      <c r="G6738" s="54"/>
      <c r="J6738" s="54"/>
    </row>
    <row r="6739" spans="7:10" x14ac:dyDescent="0.2">
      <c r="G6739" s="54"/>
      <c r="J6739" s="54"/>
    </row>
    <row r="6740" spans="7:10" x14ac:dyDescent="0.2">
      <c r="G6740" s="54"/>
      <c r="J6740" s="54"/>
    </row>
    <row r="6741" spans="7:10" x14ac:dyDescent="0.2">
      <c r="G6741" s="54"/>
      <c r="J6741" s="54"/>
    </row>
    <row r="6742" spans="7:10" x14ac:dyDescent="0.2">
      <c r="G6742" s="54"/>
      <c r="J6742" s="54"/>
    </row>
    <row r="6743" spans="7:10" x14ac:dyDescent="0.2">
      <c r="G6743" s="54"/>
      <c r="J6743" s="54"/>
    </row>
    <row r="6744" spans="7:10" x14ac:dyDescent="0.2">
      <c r="G6744" s="54"/>
      <c r="J6744" s="54"/>
    </row>
    <row r="6745" spans="7:10" x14ac:dyDescent="0.2">
      <c r="G6745" s="54"/>
      <c r="J6745" s="54"/>
    </row>
    <row r="6746" spans="7:10" x14ac:dyDescent="0.2">
      <c r="G6746" s="54"/>
      <c r="J6746" s="54"/>
    </row>
    <row r="6747" spans="7:10" x14ac:dyDescent="0.2">
      <c r="G6747" s="54"/>
      <c r="J6747" s="54"/>
    </row>
    <row r="6748" spans="7:10" x14ac:dyDescent="0.2">
      <c r="G6748" s="54"/>
      <c r="J6748" s="54"/>
    </row>
    <row r="6749" spans="7:10" x14ac:dyDescent="0.2">
      <c r="G6749" s="54"/>
      <c r="J6749" s="54"/>
    </row>
    <row r="6750" spans="7:10" x14ac:dyDescent="0.2">
      <c r="G6750" s="54"/>
      <c r="J6750" s="54"/>
    </row>
    <row r="6751" spans="7:10" x14ac:dyDescent="0.2">
      <c r="G6751" s="54"/>
      <c r="J6751" s="54"/>
    </row>
    <row r="6752" spans="7:10" x14ac:dyDescent="0.2">
      <c r="G6752" s="54"/>
      <c r="J6752" s="54"/>
    </row>
    <row r="6753" spans="7:10" x14ac:dyDescent="0.2">
      <c r="G6753" s="54"/>
      <c r="J6753" s="54"/>
    </row>
    <row r="6754" spans="7:10" x14ac:dyDescent="0.2">
      <c r="G6754" s="54"/>
      <c r="J6754" s="54"/>
    </row>
    <row r="6755" spans="7:10" x14ac:dyDescent="0.2">
      <c r="G6755" s="54"/>
      <c r="J6755" s="54"/>
    </row>
    <row r="6756" spans="7:10" x14ac:dyDescent="0.2">
      <c r="G6756" s="54"/>
      <c r="J6756" s="54"/>
    </row>
    <row r="6757" spans="7:10" x14ac:dyDescent="0.2">
      <c r="G6757" s="54"/>
      <c r="J6757" s="54"/>
    </row>
    <row r="6758" spans="7:10" x14ac:dyDescent="0.2">
      <c r="G6758" s="54"/>
      <c r="J6758" s="54"/>
    </row>
    <row r="6759" spans="7:10" x14ac:dyDescent="0.2">
      <c r="G6759" s="54"/>
      <c r="J6759" s="54"/>
    </row>
    <row r="6760" spans="7:10" x14ac:dyDescent="0.2">
      <c r="G6760" s="54"/>
      <c r="J6760" s="54"/>
    </row>
    <row r="6761" spans="7:10" x14ac:dyDescent="0.2">
      <c r="G6761" s="54"/>
      <c r="J6761" s="54"/>
    </row>
    <row r="6762" spans="7:10" x14ac:dyDescent="0.2">
      <c r="G6762" s="54"/>
      <c r="J6762" s="54"/>
    </row>
    <row r="6763" spans="7:10" x14ac:dyDescent="0.2">
      <c r="G6763" s="54"/>
      <c r="J6763" s="54"/>
    </row>
    <row r="6764" spans="7:10" x14ac:dyDescent="0.2">
      <c r="G6764" s="54"/>
      <c r="J6764" s="54"/>
    </row>
    <row r="6765" spans="7:10" x14ac:dyDescent="0.2">
      <c r="G6765" s="54"/>
      <c r="J6765" s="54"/>
    </row>
    <row r="6766" spans="7:10" x14ac:dyDescent="0.2">
      <c r="G6766" s="54"/>
      <c r="J6766" s="54"/>
    </row>
    <row r="6767" spans="7:10" x14ac:dyDescent="0.2">
      <c r="G6767" s="54"/>
      <c r="J6767" s="54"/>
    </row>
    <row r="6768" spans="7:10" x14ac:dyDescent="0.2">
      <c r="G6768" s="54"/>
      <c r="J6768" s="54"/>
    </row>
    <row r="6769" spans="7:10" x14ac:dyDescent="0.2">
      <c r="G6769" s="54"/>
      <c r="J6769" s="54"/>
    </row>
    <row r="6770" spans="7:10" x14ac:dyDescent="0.2">
      <c r="G6770" s="54"/>
      <c r="J6770" s="54"/>
    </row>
    <row r="6771" spans="7:10" x14ac:dyDescent="0.2">
      <c r="G6771" s="54"/>
      <c r="J6771" s="54"/>
    </row>
    <row r="6772" spans="7:10" x14ac:dyDescent="0.2">
      <c r="G6772" s="54"/>
      <c r="J6772" s="54"/>
    </row>
    <row r="6773" spans="7:10" x14ac:dyDescent="0.2">
      <c r="G6773" s="54"/>
      <c r="J6773" s="54"/>
    </row>
    <row r="6774" spans="7:10" x14ac:dyDescent="0.2">
      <c r="G6774" s="54"/>
      <c r="J6774" s="54"/>
    </row>
    <row r="6775" spans="7:10" x14ac:dyDescent="0.2">
      <c r="G6775" s="54"/>
      <c r="J6775" s="54"/>
    </row>
    <row r="6776" spans="7:10" x14ac:dyDescent="0.2">
      <c r="G6776" s="54"/>
      <c r="J6776" s="54"/>
    </row>
    <row r="6777" spans="7:10" x14ac:dyDescent="0.2">
      <c r="G6777" s="54"/>
      <c r="J6777" s="54"/>
    </row>
    <row r="6778" spans="7:10" x14ac:dyDescent="0.2">
      <c r="G6778" s="54"/>
      <c r="J6778" s="54"/>
    </row>
    <row r="6779" spans="7:10" x14ac:dyDescent="0.2">
      <c r="G6779" s="54"/>
      <c r="J6779" s="54"/>
    </row>
    <row r="6780" spans="7:10" x14ac:dyDescent="0.2">
      <c r="G6780" s="54"/>
      <c r="J6780" s="54"/>
    </row>
    <row r="6781" spans="7:10" x14ac:dyDescent="0.2">
      <c r="G6781" s="54"/>
      <c r="J6781" s="54"/>
    </row>
    <row r="6782" spans="7:10" x14ac:dyDescent="0.2">
      <c r="G6782" s="54"/>
      <c r="J6782" s="54"/>
    </row>
    <row r="6783" spans="7:10" x14ac:dyDescent="0.2">
      <c r="G6783" s="54"/>
      <c r="J6783" s="54"/>
    </row>
    <row r="6784" spans="7:10" x14ac:dyDescent="0.2">
      <c r="G6784" s="54"/>
      <c r="J6784" s="54"/>
    </row>
    <row r="6785" spans="7:10" x14ac:dyDescent="0.2">
      <c r="G6785" s="54"/>
      <c r="J6785" s="54"/>
    </row>
    <row r="6786" spans="7:10" x14ac:dyDescent="0.2">
      <c r="G6786" s="54"/>
      <c r="J6786" s="54"/>
    </row>
    <row r="6787" spans="7:10" x14ac:dyDescent="0.2">
      <c r="G6787" s="54"/>
      <c r="J6787" s="54"/>
    </row>
    <row r="6788" spans="7:10" x14ac:dyDescent="0.2">
      <c r="G6788" s="54"/>
      <c r="J6788" s="54"/>
    </row>
    <row r="6789" spans="7:10" x14ac:dyDescent="0.2">
      <c r="G6789" s="54"/>
      <c r="J6789" s="54"/>
    </row>
    <row r="6790" spans="7:10" x14ac:dyDescent="0.2">
      <c r="G6790" s="54"/>
      <c r="J6790" s="54"/>
    </row>
    <row r="6791" spans="7:10" x14ac:dyDescent="0.2">
      <c r="G6791" s="54"/>
      <c r="J6791" s="54"/>
    </row>
    <row r="6792" spans="7:10" x14ac:dyDescent="0.2">
      <c r="G6792" s="54"/>
      <c r="J6792" s="54"/>
    </row>
    <row r="6793" spans="7:10" x14ac:dyDescent="0.2">
      <c r="G6793" s="54"/>
      <c r="J6793" s="54"/>
    </row>
    <row r="6794" spans="7:10" x14ac:dyDescent="0.2">
      <c r="G6794" s="54"/>
      <c r="J6794" s="54"/>
    </row>
    <row r="6795" spans="7:10" x14ac:dyDescent="0.2">
      <c r="G6795" s="54"/>
      <c r="J6795" s="54"/>
    </row>
    <row r="6796" spans="7:10" x14ac:dyDescent="0.2">
      <c r="G6796" s="54"/>
      <c r="J6796" s="54"/>
    </row>
    <row r="6797" spans="7:10" x14ac:dyDescent="0.2">
      <c r="G6797" s="54"/>
      <c r="J6797" s="54"/>
    </row>
    <row r="6798" spans="7:10" x14ac:dyDescent="0.2">
      <c r="G6798" s="54"/>
      <c r="J6798" s="54"/>
    </row>
    <row r="6799" spans="7:10" x14ac:dyDescent="0.2">
      <c r="G6799" s="54"/>
      <c r="J6799" s="54"/>
    </row>
    <row r="6800" spans="7:10" x14ac:dyDescent="0.2">
      <c r="G6800" s="54"/>
      <c r="J6800" s="54"/>
    </row>
    <row r="6801" spans="7:10" x14ac:dyDescent="0.2">
      <c r="G6801" s="54"/>
      <c r="J6801" s="54"/>
    </row>
    <row r="6802" spans="7:10" x14ac:dyDescent="0.2">
      <c r="G6802" s="54"/>
      <c r="J6802" s="54"/>
    </row>
    <row r="6803" spans="7:10" x14ac:dyDescent="0.2">
      <c r="G6803" s="54"/>
      <c r="J6803" s="54"/>
    </row>
    <row r="6804" spans="7:10" x14ac:dyDescent="0.2">
      <c r="G6804" s="54"/>
      <c r="J6804" s="54"/>
    </row>
    <row r="6805" spans="7:10" x14ac:dyDescent="0.2">
      <c r="G6805" s="54"/>
      <c r="J6805" s="54"/>
    </row>
    <row r="6806" spans="7:10" x14ac:dyDescent="0.2">
      <c r="G6806" s="54"/>
      <c r="J6806" s="54"/>
    </row>
    <row r="6807" spans="7:10" x14ac:dyDescent="0.2">
      <c r="G6807" s="54"/>
      <c r="J6807" s="54"/>
    </row>
    <row r="6808" spans="7:10" x14ac:dyDescent="0.2">
      <c r="G6808" s="54"/>
      <c r="J6808" s="54"/>
    </row>
    <row r="6809" spans="7:10" x14ac:dyDescent="0.2">
      <c r="G6809" s="54"/>
      <c r="J6809" s="54"/>
    </row>
    <row r="6810" spans="7:10" x14ac:dyDescent="0.2">
      <c r="G6810" s="54"/>
      <c r="J6810" s="54"/>
    </row>
    <row r="6811" spans="7:10" x14ac:dyDescent="0.2">
      <c r="G6811" s="54"/>
      <c r="J6811" s="54"/>
    </row>
    <row r="6812" spans="7:10" x14ac:dyDescent="0.2">
      <c r="G6812" s="54"/>
      <c r="J6812" s="54"/>
    </row>
    <row r="6813" spans="7:10" x14ac:dyDescent="0.2">
      <c r="G6813" s="54"/>
      <c r="J6813" s="54"/>
    </row>
    <row r="6814" spans="7:10" x14ac:dyDescent="0.2">
      <c r="G6814" s="54"/>
      <c r="J6814" s="54"/>
    </row>
    <row r="6815" spans="7:10" x14ac:dyDescent="0.2">
      <c r="G6815" s="54"/>
      <c r="J6815" s="54"/>
    </row>
    <row r="6816" spans="7:10" x14ac:dyDescent="0.2">
      <c r="G6816" s="54"/>
      <c r="J6816" s="54"/>
    </row>
    <row r="6817" spans="7:10" x14ac:dyDescent="0.2">
      <c r="G6817" s="54"/>
      <c r="J6817" s="54"/>
    </row>
    <row r="6818" spans="7:10" x14ac:dyDescent="0.2">
      <c r="G6818" s="54"/>
      <c r="J6818" s="54"/>
    </row>
    <row r="6819" spans="7:10" x14ac:dyDescent="0.2">
      <c r="G6819" s="54"/>
      <c r="J6819" s="54"/>
    </row>
    <row r="6820" spans="7:10" x14ac:dyDescent="0.2">
      <c r="G6820" s="54"/>
      <c r="J6820" s="54"/>
    </row>
    <row r="6821" spans="7:10" x14ac:dyDescent="0.2">
      <c r="G6821" s="54"/>
      <c r="J6821" s="54"/>
    </row>
    <row r="6822" spans="7:10" x14ac:dyDescent="0.2">
      <c r="G6822" s="54"/>
      <c r="J6822" s="54"/>
    </row>
    <row r="6823" spans="7:10" x14ac:dyDescent="0.2">
      <c r="G6823" s="54"/>
      <c r="J6823" s="54"/>
    </row>
    <row r="6824" spans="7:10" x14ac:dyDescent="0.2">
      <c r="G6824" s="54"/>
      <c r="J6824" s="54"/>
    </row>
    <row r="6825" spans="7:10" x14ac:dyDescent="0.2">
      <c r="G6825" s="54"/>
      <c r="J6825" s="54"/>
    </row>
    <row r="6826" spans="7:10" x14ac:dyDescent="0.2">
      <c r="G6826" s="54"/>
      <c r="J6826" s="54"/>
    </row>
    <row r="6827" spans="7:10" x14ac:dyDescent="0.2">
      <c r="G6827" s="54"/>
      <c r="J6827" s="54"/>
    </row>
    <row r="6828" spans="7:10" x14ac:dyDescent="0.2">
      <c r="G6828" s="54"/>
      <c r="J6828" s="54"/>
    </row>
    <row r="6829" spans="7:10" x14ac:dyDescent="0.2">
      <c r="G6829" s="54"/>
      <c r="J6829" s="54"/>
    </row>
    <row r="6830" spans="7:10" x14ac:dyDescent="0.2">
      <c r="G6830" s="54"/>
      <c r="J6830" s="54"/>
    </row>
    <row r="6831" spans="7:10" x14ac:dyDescent="0.2">
      <c r="G6831" s="54"/>
      <c r="J6831" s="54"/>
    </row>
    <row r="6832" spans="7:10" x14ac:dyDescent="0.2">
      <c r="G6832" s="54"/>
      <c r="J6832" s="54"/>
    </row>
    <row r="6833" spans="7:10" x14ac:dyDescent="0.2">
      <c r="G6833" s="54"/>
      <c r="J6833" s="54"/>
    </row>
    <row r="6834" spans="7:10" x14ac:dyDescent="0.2">
      <c r="G6834" s="54"/>
      <c r="J6834" s="54"/>
    </row>
    <row r="6835" spans="7:10" x14ac:dyDescent="0.2">
      <c r="G6835" s="54"/>
      <c r="J6835" s="54"/>
    </row>
    <row r="6836" spans="7:10" x14ac:dyDescent="0.2">
      <c r="G6836" s="54"/>
      <c r="J6836" s="54"/>
    </row>
    <row r="6837" spans="7:10" x14ac:dyDescent="0.2">
      <c r="G6837" s="54"/>
      <c r="J6837" s="54"/>
    </row>
    <row r="6838" spans="7:10" x14ac:dyDescent="0.2">
      <c r="G6838" s="54"/>
      <c r="J6838" s="54"/>
    </row>
    <row r="6839" spans="7:10" x14ac:dyDescent="0.2">
      <c r="G6839" s="54"/>
      <c r="J6839" s="54"/>
    </row>
    <row r="6840" spans="7:10" x14ac:dyDescent="0.2">
      <c r="G6840" s="54"/>
      <c r="J6840" s="54"/>
    </row>
    <row r="6841" spans="7:10" x14ac:dyDescent="0.2">
      <c r="G6841" s="54"/>
      <c r="J6841" s="54"/>
    </row>
    <row r="6842" spans="7:10" x14ac:dyDescent="0.2">
      <c r="G6842" s="54"/>
      <c r="J6842" s="54"/>
    </row>
    <row r="6843" spans="7:10" x14ac:dyDescent="0.2">
      <c r="G6843" s="54"/>
      <c r="J6843" s="54"/>
    </row>
    <row r="6844" spans="7:10" x14ac:dyDescent="0.2">
      <c r="G6844" s="54"/>
      <c r="J6844" s="54"/>
    </row>
    <row r="6845" spans="7:10" x14ac:dyDescent="0.2">
      <c r="G6845" s="54"/>
      <c r="J6845" s="54"/>
    </row>
    <row r="6846" spans="7:10" x14ac:dyDescent="0.2">
      <c r="G6846" s="54"/>
      <c r="J6846" s="54"/>
    </row>
    <row r="6847" spans="7:10" x14ac:dyDescent="0.2">
      <c r="G6847" s="54"/>
      <c r="J6847" s="54"/>
    </row>
    <row r="6848" spans="7:10" x14ac:dyDescent="0.2">
      <c r="G6848" s="54"/>
      <c r="J6848" s="54"/>
    </row>
    <row r="6849" spans="7:10" x14ac:dyDescent="0.2">
      <c r="G6849" s="54"/>
      <c r="J6849" s="54"/>
    </row>
    <row r="6850" spans="7:10" x14ac:dyDescent="0.2">
      <c r="G6850" s="54"/>
      <c r="J6850" s="54"/>
    </row>
    <row r="6851" spans="7:10" x14ac:dyDescent="0.2">
      <c r="G6851" s="54"/>
      <c r="J6851" s="54"/>
    </row>
    <row r="6852" spans="7:10" x14ac:dyDescent="0.2">
      <c r="G6852" s="54"/>
      <c r="J6852" s="54"/>
    </row>
    <row r="6853" spans="7:10" x14ac:dyDescent="0.2">
      <c r="G6853" s="54"/>
      <c r="J6853" s="54"/>
    </row>
    <row r="6854" spans="7:10" x14ac:dyDescent="0.2">
      <c r="G6854" s="54"/>
      <c r="J6854" s="54"/>
    </row>
    <row r="6855" spans="7:10" x14ac:dyDescent="0.2">
      <c r="G6855" s="54"/>
      <c r="J6855" s="54"/>
    </row>
    <row r="6856" spans="7:10" x14ac:dyDescent="0.2">
      <c r="G6856" s="54"/>
      <c r="J6856" s="54"/>
    </row>
    <row r="6857" spans="7:10" x14ac:dyDescent="0.2">
      <c r="G6857" s="54"/>
      <c r="J6857" s="54"/>
    </row>
    <row r="6858" spans="7:10" x14ac:dyDescent="0.2">
      <c r="G6858" s="54"/>
      <c r="J6858" s="54"/>
    </row>
    <row r="6859" spans="7:10" x14ac:dyDescent="0.2">
      <c r="G6859" s="54"/>
      <c r="J6859" s="54"/>
    </row>
    <row r="6860" spans="7:10" x14ac:dyDescent="0.2">
      <c r="G6860" s="54"/>
      <c r="J6860" s="54"/>
    </row>
    <row r="6861" spans="7:10" x14ac:dyDescent="0.2">
      <c r="G6861" s="54"/>
      <c r="J6861" s="54"/>
    </row>
    <row r="6862" spans="7:10" x14ac:dyDescent="0.2">
      <c r="G6862" s="54"/>
      <c r="J6862" s="54"/>
    </row>
    <row r="6863" spans="7:10" x14ac:dyDescent="0.2">
      <c r="G6863" s="54"/>
      <c r="J6863" s="54"/>
    </row>
    <row r="6864" spans="7:10" x14ac:dyDescent="0.2">
      <c r="G6864" s="54"/>
      <c r="J6864" s="54"/>
    </row>
    <row r="6865" spans="7:10" x14ac:dyDescent="0.2">
      <c r="G6865" s="54"/>
      <c r="J6865" s="54"/>
    </row>
    <row r="6866" spans="7:10" x14ac:dyDescent="0.2">
      <c r="G6866" s="54"/>
      <c r="J6866" s="54"/>
    </row>
    <row r="6867" spans="7:10" x14ac:dyDescent="0.2">
      <c r="G6867" s="54"/>
      <c r="J6867" s="54"/>
    </row>
    <row r="6868" spans="7:10" x14ac:dyDescent="0.2">
      <c r="G6868" s="54"/>
      <c r="J6868" s="54"/>
    </row>
    <row r="6869" spans="7:10" x14ac:dyDescent="0.2">
      <c r="G6869" s="54"/>
      <c r="J6869" s="54"/>
    </row>
    <row r="6870" spans="7:10" x14ac:dyDescent="0.2">
      <c r="G6870" s="54"/>
      <c r="J6870" s="54"/>
    </row>
    <row r="6871" spans="7:10" x14ac:dyDescent="0.2">
      <c r="G6871" s="54"/>
      <c r="J6871" s="54"/>
    </row>
    <row r="6872" spans="7:10" x14ac:dyDescent="0.2">
      <c r="G6872" s="54"/>
      <c r="J6872" s="54"/>
    </row>
    <row r="6873" spans="7:10" x14ac:dyDescent="0.2">
      <c r="G6873" s="54"/>
      <c r="J6873" s="54"/>
    </row>
    <row r="6874" spans="7:10" x14ac:dyDescent="0.2">
      <c r="G6874" s="54"/>
      <c r="J6874" s="54"/>
    </row>
    <row r="6875" spans="7:10" x14ac:dyDescent="0.2">
      <c r="G6875" s="54"/>
      <c r="J6875" s="54"/>
    </row>
    <row r="6876" spans="7:10" x14ac:dyDescent="0.2">
      <c r="G6876" s="54"/>
      <c r="J6876" s="54"/>
    </row>
    <row r="6877" spans="7:10" x14ac:dyDescent="0.2">
      <c r="G6877" s="54"/>
      <c r="J6877" s="54"/>
    </row>
    <row r="6878" spans="7:10" x14ac:dyDescent="0.2">
      <c r="G6878" s="54"/>
      <c r="J6878" s="54"/>
    </row>
    <row r="6879" spans="7:10" x14ac:dyDescent="0.2">
      <c r="G6879" s="54"/>
      <c r="J6879" s="54"/>
    </row>
    <row r="6880" spans="7:10" x14ac:dyDescent="0.2">
      <c r="G6880" s="54"/>
      <c r="J6880" s="54"/>
    </row>
    <row r="6881" spans="7:10" x14ac:dyDescent="0.2">
      <c r="G6881" s="54"/>
      <c r="J6881" s="54"/>
    </row>
    <row r="6882" spans="7:10" x14ac:dyDescent="0.2">
      <c r="G6882" s="54"/>
      <c r="J6882" s="54"/>
    </row>
    <row r="6883" spans="7:10" x14ac:dyDescent="0.2">
      <c r="G6883" s="54"/>
      <c r="J6883" s="54"/>
    </row>
    <row r="6884" spans="7:10" x14ac:dyDescent="0.2">
      <c r="G6884" s="54"/>
      <c r="J6884" s="54"/>
    </row>
    <row r="6885" spans="7:10" x14ac:dyDescent="0.2">
      <c r="G6885" s="54"/>
      <c r="J6885" s="54"/>
    </row>
    <row r="6886" spans="7:10" x14ac:dyDescent="0.2">
      <c r="G6886" s="54"/>
      <c r="J6886" s="54"/>
    </row>
    <row r="6887" spans="7:10" x14ac:dyDescent="0.2">
      <c r="G6887" s="54"/>
      <c r="J6887" s="54"/>
    </row>
    <row r="6888" spans="7:10" x14ac:dyDescent="0.2">
      <c r="G6888" s="54"/>
      <c r="J6888" s="54"/>
    </row>
    <row r="6889" spans="7:10" x14ac:dyDescent="0.2">
      <c r="G6889" s="54"/>
      <c r="J6889" s="54"/>
    </row>
    <row r="6890" spans="7:10" x14ac:dyDescent="0.2">
      <c r="G6890" s="54"/>
      <c r="J6890" s="54"/>
    </row>
    <row r="6891" spans="7:10" x14ac:dyDescent="0.2">
      <c r="G6891" s="54"/>
      <c r="J6891" s="54"/>
    </row>
    <row r="6892" spans="7:10" x14ac:dyDescent="0.2">
      <c r="G6892" s="54"/>
      <c r="J6892" s="54"/>
    </row>
    <row r="6893" spans="7:10" x14ac:dyDescent="0.2">
      <c r="G6893" s="54"/>
      <c r="J6893" s="54"/>
    </row>
    <row r="6894" spans="7:10" x14ac:dyDescent="0.2">
      <c r="G6894" s="54"/>
      <c r="J6894" s="54"/>
    </row>
    <row r="6895" spans="7:10" x14ac:dyDescent="0.2">
      <c r="G6895" s="54"/>
      <c r="J6895" s="54"/>
    </row>
    <row r="6896" spans="7:10" x14ac:dyDescent="0.2">
      <c r="G6896" s="54"/>
      <c r="J6896" s="54"/>
    </row>
    <row r="6897" spans="7:10" x14ac:dyDescent="0.2">
      <c r="G6897" s="54"/>
      <c r="J6897" s="54"/>
    </row>
    <row r="6898" spans="7:10" x14ac:dyDescent="0.2">
      <c r="G6898" s="54"/>
      <c r="J6898" s="54"/>
    </row>
    <row r="6899" spans="7:10" x14ac:dyDescent="0.2">
      <c r="G6899" s="54"/>
      <c r="J6899" s="54"/>
    </row>
    <row r="6900" spans="7:10" x14ac:dyDescent="0.2">
      <c r="G6900" s="54"/>
      <c r="J6900" s="54"/>
    </row>
    <row r="6901" spans="7:10" x14ac:dyDescent="0.2">
      <c r="G6901" s="54"/>
      <c r="J6901" s="54"/>
    </row>
    <row r="6902" spans="7:10" x14ac:dyDescent="0.2">
      <c r="G6902" s="54"/>
      <c r="J6902" s="54"/>
    </row>
    <row r="6903" spans="7:10" x14ac:dyDescent="0.2">
      <c r="G6903" s="54"/>
      <c r="J6903" s="54"/>
    </row>
    <row r="6904" spans="7:10" x14ac:dyDescent="0.2">
      <c r="G6904" s="54"/>
      <c r="J6904" s="54"/>
    </row>
    <row r="6905" spans="7:10" x14ac:dyDescent="0.2">
      <c r="G6905" s="54"/>
      <c r="J6905" s="54"/>
    </row>
    <row r="6906" spans="7:10" x14ac:dyDescent="0.2">
      <c r="G6906" s="54"/>
      <c r="J6906" s="54"/>
    </row>
    <row r="6907" spans="7:10" x14ac:dyDescent="0.2">
      <c r="G6907" s="54"/>
      <c r="J6907" s="54"/>
    </row>
    <row r="6908" spans="7:10" x14ac:dyDescent="0.2">
      <c r="G6908" s="54"/>
      <c r="J6908" s="54"/>
    </row>
    <row r="6909" spans="7:10" x14ac:dyDescent="0.2">
      <c r="G6909" s="54"/>
      <c r="J6909" s="54"/>
    </row>
    <row r="6910" spans="7:10" x14ac:dyDescent="0.2">
      <c r="G6910" s="54"/>
      <c r="J6910" s="54"/>
    </row>
    <row r="6911" spans="7:10" x14ac:dyDescent="0.2">
      <c r="G6911" s="54"/>
      <c r="J6911" s="54"/>
    </row>
    <row r="6912" spans="7:10" x14ac:dyDescent="0.2">
      <c r="G6912" s="54"/>
      <c r="J6912" s="54"/>
    </row>
    <row r="6913" spans="7:10" x14ac:dyDescent="0.2">
      <c r="G6913" s="54"/>
      <c r="J6913" s="54"/>
    </row>
    <row r="6914" spans="7:10" x14ac:dyDescent="0.2">
      <c r="G6914" s="54"/>
      <c r="J6914" s="54"/>
    </row>
    <row r="6915" spans="7:10" x14ac:dyDescent="0.2">
      <c r="G6915" s="54"/>
      <c r="J6915" s="54"/>
    </row>
    <row r="6916" spans="7:10" x14ac:dyDescent="0.2">
      <c r="G6916" s="54"/>
      <c r="J6916" s="54"/>
    </row>
    <row r="6917" spans="7:10" x14ac:dyDescent="0.2">
      <c r="G6917" s="54"/>
      <c r="J6917" s="54"/>
    </row>
    <row r="6918" spans="7:10" x14ac:dyDescent="0.2">
      <c r="G6918" s="54"/>
      <c r="J6918" s="54"/>
    </row>
    <row r="6919" spans="7:10" x14ac:dyDescent="0.2">
      <c r="G6919" s="54"/>
      <c r="J6919" s="54"/>
    </row>
    <row r="6920" spans="7:10" x14ac:dyDescent="0.2">
      <c r="G6920" s="54"/>
      <c r="J6920" s="54"/>
    </row>
    <row r="6921" spans="7:10" x14ac:dyDescent="0.2">
      <c r="G6921" s="54"/>
      <c r="J6921" s="54"/>
    </row>
    <row r="6922" spans="7:10" x14ac:dyDescent="0.2">
      <c r="G6922" s="54"/>
      <c r="J6922" s="54"/>
    </row>
    <row r="6923" spans="7:10" x14ac:dyDescent="0.2">
      <c r="G6923" s="54"/>
      <c r="J6923" s="54"/>
    </row>
    <row r="6924" spans="7:10" x14ac:dyDescent="0.2">
      <c r="G6924" s="54"/>
      <c r="J6924" s="54"/>
    </row>
    <row r="6925" spans="7:10" x14ac:dyDescent="0.2">
      <c r="G6925" s="54"/>
      <c r="J6925" s="54"/>
    </row>
    <row r="6926" spans="7:10" x14ac:dyDescent="0.2">
      <c r="G6926" s="54"/>
      <c r="J6926" s="54"/>
    </row>
    <row r="6927" spans="7:10" x14ac:dyDescent="0.2">
      <c r="G6927" s="54"/>
      <c r="J6927" s="54"/>
    </row>
    <row r="6928" spans="7:10" x14ac:dyDescent="0.2">
      <c r="G6928" s="54"/>
      <c r="J6928" s="54"/>
    </row>
    <row r="6929" spans="7:10" x14ac:dyDescent="0.2">
      <c r="G6929" s="54"/>
      <c r="J6929" s="54"/>
    </row>
    <row r="6930" spans="7:10" x14ac:dyDescent="0.2">
      <c r="G6930" s="54"/>
      <c r="J6930" s="54"/>
    </row>
    <row r="6931" spans="7:10" x14ac:dyDescent="0.2">
      <c r="G6931" s="54"/>
      <c r="J6931" s="54"/>
    </row>
    <row r="6932" spans="7:10" x14ac:dyDescent="0.2">
      <c r="G6932" s="54"/>
      <c r="J6932" s="54"/>
    </row>
    <row r="6933" spans="7:10" x14ac:dyDescent="0.2">
      <c r="G6933" s="54"/>
      <c r="J6933" s="54"/>
    </row>
    <row r="6934" spans="7:10" x14ac:dyDescent="0.2">
      <c r="G6934" s="54"/>
      <c r="J6934" s="54"/>
    </row>
    <row r="6935" spans="7:10" x14ac:dyDescent="0.2">
      <c r="G6935" s="54"/>
      <c r="J6935" s="54"/>
    </row>
    <row r="6936" spans="7:10" x14ac:dyDescent="0.2">
      <c r="G6936" s="54"/>
      <c r="J6936" s="54"/>
    </row>
    <row r="6937" spans="7:10" x14ac:dyDescent="0.2">
      <c r="G6937" s="54"/>
      <c r="J6937" s="54"/>
    </row>
    <row r="6938" spans="7:10" x14ac:dyDescent="0.2">
      <c r="G6938" s="54"/>
      <c r="J6938" s="54"/>
    </row>
    <row r="6939" spans="7:10" x14ac:dyDescent="0.2">
      <c r="G6939" s="54"/>
      <c r="J6939" s="54"/>
    </row>
    <row r="6940" spans="7:10" x14ac:dyDescent="0.2">
      <c r="G6940" s="54"/>
      <c r="J6940" s="54"/>
    </row>
    <row r="6941" spans="7:10" x14ac:dyDescent="0.2">
      <c r="G6941" s="54"/>
      <c r="J6941" s="54"/>
    </row>
    <row r="6942" spans="7:10" x14ac:dyDescent="0.2">
      <c r="G6942" s="54"/>
      <c r="J6942" s="54"/>
    </row>
    <row r="6943" spans="7:10" x14ac:dyDescent="0.2">
      <c r="G6943" s="54"/>
      <c r="J6943" s="54"/>
    </row>
    <row r="6944" spans="7:10" x14ac:dyDescent="0.2">
      <c r="G6944" s="54"/>
      <c r="J6944" s="54"/>
    </row>
    <row r="6945" spans="7:10" x14ac:dyDescent="0.2">
      <c r="G6945" s="54"/>
      <c r="J6945" s="54"/>
    </row>
    <row r="6946" spans="7:10" x14ac:dyDescent="0.2">
      <c r="G6946" s="54"/>
      <c r="J6946" s="54"/>
    </row>
    <row r="6947" spans="7:10" x14ac:dyDescent="0.2">
      <c r="G6947" s="54"/>
      <c r="J6947" s="54"/>
    </row>
    <row r="6948" spans="7:10" x14ac:dyDescent="0.2">
      <c r="G6948" s="54"/>
      <c r="J6948" s="54"/>
    </row>
    <row r="6949" spans="7:10" x14ac:dyDescent="0.2">
      <c r="G6949" s="54"/>
      <c r="J6949" s="54"/>
    </row>
    <row r="6950" spans="7:10" x14ac:dyDescent="0.2">
      <c r="G6950" s="54"/>
      <c r="J6950" s="54"/>
    </row>
    <row r="6951" spans="7:10" x14ac:dyDescent="0.2">
      <c r="G6951" s="54"/>
      <c r="J6951" s="54"/>
    </row>
    <row r="6952" spans="7:10" x14ac:dyDescent="0.2">
      <c r="G6952" s="54"/>
      <c r="J6952" s="54"/>
    </row>
    <row r="6953" spans="7:10" x14ac:dyDescent="0.2">
      <c r="G6953" s="54"/>
      <c r="J6953" s="54"/>
    </row>
    <row r="6954" spans="7:10" x14ac:dyDescent="0.2">
      <c r="G6954" s="54"/>
      <c r="J6954" s="54"/>
    </row>
    <row r="6955" spans="7:10" x14ac:dyDescent="0.2">
      <c r="G6955" s="54"/>
      <c r="J6955" s="54"/>
    </row>
    <row r="6956" spans="7:10" x14ac:dyDescent="0.2">
      <c r="G6956" s="54"/>
      <c r="J6956" s="54"/>
    </row>
    <row r="6957" spans="7:10" x14ac:dyDescent="0.2">
      <c r="G6957" s="54"/>
      <c r="J6957" s="54"/>
    </row>
    <row r="6958" spans="7:10" x14ac:dyDescent="0.2">
      <c r="G6958" s="54"/>
      <c r="J6958" s="54"/>
    </row>
    <row r="6959" spans="7:10" x14ac:dyDescent="0.2">
      <c r="G6959" s="54"/>
      <c r="J6959" s="54"/>
    </row>
    <row r="6960" spans="7:10" x14ac:dyDescent="0.2">
      <c r="G6960" s="54"/>
      <c r="J6960" s="54"/>
    </row>
    <row r="6961" spans="7:10" x14ac:dyDescent="0.2">
      <c r="G6961" s="54"/>
      <c r="J6961" s="54"/>
    </row>
    <row r="6962" spans="7:10" x14ac:dyDescent="0.2">
      <c r="G6962" s="54"/>
      <c r="J6962" s="54"/>
    </row>
    <row r="6963" spans="7:10" x14ac:dyDescent="0.2">
      <c r="G6963" s="54"/>
      <c r="J6963" s="54"/>
    </row>
    <row r="6964" spans="7:10" x14ac:dyDescent="0.2">
      <c r="G6964" s="54"/>
      <c r="J6964" s="54"/>
    </row>
    <row r="6965" spans="7:10" x14ac:dyDescent="0.2">
      <c r="G6965" s="54"/>
      <c r="J6965" s="54"/>
    </row>
    <row r="6966" spans="7:10" x14ac:dyDescent="0.2">
      <c r="G6966" s="54"/>
      <c r="J6966" s="54"/>
    </row>
    <row r="6967" spans="7:10" x14ac:dyDescent="0.2">
      <c r="G6967" s="54"/>
      <c r="J6967" s="54"/>
    </row>
    <row r="6968" spans="7:10" x14ac:dyDescent="0.2">
      <c r="G6968" s="54"/>
      <c r="J6968" s="54"/>
    </row>
    <row r="6969" spans="7:10" x14ac:dyDescent="0.2">
      <c r="G6969" s="54"/>
      <c r="J6969" s="54"/>
    </row>
    <row r="6970" spans="7:10" x14ac:dyDescent="0.2">
      <c r="G6970" s="54"/>
      <c r="J6970" s="54"/>
    </row>
    <row r="6971" spans="7:10" x14ac:dyDescent="0.2">
      <c r="G6971" s="54"/>
      <c r="J6971" s="54"/>
    </row>
    <row r="6972" spans="7:10" x14ac:dyDescent="0.2">
      <c r="G6972" s="54"/>
      <c r="J6972" s="54"/>
    </row>
    <row r="6973" spans="7:10" x14ac:dyDescent="0.2">
      <c r="G6973" s="54"/>
      <c r="J6973" s="54"/>
    </row>
    <row r="6974" spans="7:10" x14ac:dyDescent="0.2">
      <c r="G6974" s="54"/>
      <c r="J6974" s="54"/>
    </row>
    <row r="6975" spans="7:10" x14ac:dyDescent="0.2">
      <c r="G6975" s="54"/>
      <c r="J6975" s="54"/>
    </row>
    <row r="6976" spans="7:10" x14ac:dyDescent="0.2">
      <c r="G6976" s="54"/>
      <c r="J6976" s="54"/>
    </row>
    <row r="6977" spans="7:10" x14ac:dyDescent="0.2">
      <c r="G6977" s="54"/>
      <c r="J6977" s="54"/>
    </row>
    <row r="6978" spans="7:10" x14ac:dyDescent="0.2">
      <c r="G6978" s="54"/>
      <c r="J6978" s="54"/>
    </row>
    <row r="6979" spans="7:10" x14ac:dyDescent="0.2">
      <c r="G6979" s="54"/>
      <c r="J6979" s="54"/>
    </row>
    <row r="6980" spans="7:10" x14ac:dyDescent="0.2">
      <c r="G6980" s="54"/>
      <c r="J6980" s="54"/>
    </row>
    <row r="6981" spans="7:10" x14ac:dyDescent="0.2">
      <c r="G6981" s="54"/>
      <c r="J6981" s="54"/>
    </row>
    <row r="6982" spans="7:10" x14ac:dyDescent="0.2">
      <c r="G6982" s="54"/>
      <c r="J6982" s="54"/>
    </row>
    <row r="6983" spans="7:10" x14ac:dyDescent="0.2">
      <c r="G6983" s="54"/>
      <c r="J6983" s="54"/>
    </row>
    <row r="6984" spans="7:10" x14ac:dyDescent="0.2">
      <c r="G6984" s="54"/>
      <c r="J6984" s="54"/>
    </row>
    <row r="6985" spans="7:10" x14ac:dyDescent="0.2">
      <c r="G6985" s="54"/>
      <c r="J6985" s="54"/>
    </row>
    <row r="6986" spans="7:10" x14ac:dyDescent="0.2">
      <c r="G6986" s="54"/>
      <c r="J6986" s="54"/>
    </row>
    <row r="6987" spans="7:10" x14ac:dyDescent="0.2">
      <c r="G6987" s="54"/>
      <c r="J6987" s="54"/>
    </row>
    <row r="6988" spans="7:10" x14ac:dyDescent="0.2">
      <c r="G6988" s="54"/>
      <c r="J6988" s="54"/>
    </row>
    <row r="6989" spans="7:10" x14ac:dyDescent="0.2">
      <c r="G6989" s="54"/>
      <c r="J6989" s="54"/>
    </row>
    <row r="6990" spans="7:10" x14ac:dyDescent="0.2">
      <c r="G6990" s="54"/>
      <c r="J6990" s="54"/>
    </row>
    <row r="6991" spans="7:10" x14ac:dyDescent="0.2">
      <c r="G6991" s="54"/>
      <c r="J6991" s="54"/>
    </row>
    <row r="6992" spans="7:10" x14ac:dyDescent="0.2">
      <c r="G6992" s="54"/>
      <c r="J6992" s="54"/>
    </row>
    <row r="6993" spans="7:10" x14ac:dyDescent="0.2">
      <c r="G6993" s="54"/>
      <c r="J6993" s="54"/>
    </row>
    <row r="6994" spans="7:10" x14ac:dyDescent="0.2">
      <c r="G6994" s="54"/>
      <c r="J6994" s="54"/>
    </row>
    <row r="6995" spans="7:10" x14ac:dyDescent="0.2">
      <c r="G6995" s="54"/>
      <c r="J6995" s="54"/>
    </row>
    <row r="6996" spans="7:10" x14ac:dyDescent="0.2">
      <c r="G6996" s="54"/>
      <c r="J6996" s="54"/>
    </row>
    <row r="6997" spans="7:10" x14ac:dyDescent="0.2">
      <c r="G6997" s="54"/>
      <c r="J6997" s="54"/>
    </row>
    <row r="6998" spans="7:10" x14ac:dyDescent="0.2">
      <c r="G6998" s="54"/>
      <c r="J6998" s="54"/>
    </row>
    <row r="6999" spans="7:10" x14ac:dyDescent="0.2">
      <c r="G6999" s="54"/>
      <c r="J6999" s="54"/>
    </row>
    <row r="7000" spans="7:10" x14ac:dyDescent="0.2">
      <c r="G7000" s="54"/>
      <c r="J7000" s="54"/>
    </row>
    <row r="7001" spans="7:10" x14ac:dyDescent="0.2">
      <c r="G7001" s="54"/>
      <c r="J7001" s="54"/>
    </row>
    <row r="7002" spans="7:10" x14ac:dyDescent="0.2">
      <c r="G7002" s="54"/>
      <c r="J7002" s="54"/>
    </row>
    <row r="7003" spans="7:10" x14ac:dyDescent="0.2">
      <c r="G7003" s="54"/>
      <c r="J7003" s="54"/>
    </row>
    <row r="7004" spans="7:10" x14ac:dyDescent="0.2">
      <c r="G7004" s="54"/>
      <c r="J7004" s="54"/>
    </row>
    <row r="7005" spans="7:10" x14ac:dyDescent="0.2">
      <c r="G7005" s="54"/>
      <c r="J7005" s="54"/>
    </row>
    <row r="7006" spans="7:10" x14ac:dyDescent="0.2">
      <c r="G7006" s="54"/>
      <c r="J7006" s="54"/>
    </row>
    <row r="7007" spans="7:10" x14ac:dyDescent="0.2">
      <c r="G7007" s="54"/>
      <c r="J7007" s="54"/>
    </row>
    <row r="7008" spans="7:10" x14ac:dyDescent="0.2">
      <c r="G7008" s="54"/>
      <c r="J7008" s="54"/>
    </row>
    <row r="7009" spans="7:10" x14ac:dyDescent="0.2">
      <c r="G7009" s="54"/>
      <c r="J7009" s="54"/>
    </row>
    <row r="7010" spans="7:10" x14ac:dyDescent="0.2">
      <c r="G7010" s="54"/>
      <c r="J7010" s="54"/>
    </row>
    <row r="7011" spans="7:10" x14ac:dyDescent="0.2">
      <c r="G7011" s="54"/>
      <c r="J7011" s="54"/>
    </row>
    <row r="7012" spans="7:10" x14ac:dyDescent="0.2">
      <c r="G7012" s="54"/>
      <c r="J7012" s="54"/>
    </row>
    <row r="7013" spans="7:10" x14ac:dyDescent="0.2">
      <c r="G7013" s="54"/>
      <c r="J7013" s="54"/>
    </row>
    <row r="7014" spans="7:10" x14ac:dyDescent="0.2">
      <c r="G7014" s="54"/>
      <c r="J7014" s="54"/>
    </row>
    <row r="7015" spans="7:10" x14ac:dyDescent="0.2">
      <c r="G7015" s="54"/>
      <c r="J7015" s="54"/>
    </row>
    <row r="7016" spans="7:10" x14ac:dyDescent="0.2">
      <c r="G7016" s="54"/>
      <c r="J7016" s="54"/>
    </row>
    <row r="7017" spans="7:10" x14ac:dyDescent="0.2">
      <c r="G7017" s="54"/>
      <c r="J7017" s="54"/>
    </row>
    <row r="7018" spans="7:10" x14ac:dyDescent="0.2">
      <c r="G7018" s="54"/>
      <c r="J7018" s="54"/>
    </row>
    <row r="7019" spans="7:10" x14ac:dyDescent="0.2">
      <c r="G7019" s="54"/>
      <c r="J7019" s="54"/>
    </row>
    <row r="7020" spans="7:10" x14ac:dyDescent="0.2">
      <c r="G7020" s="54"/>
      <c r="J7020" s="54"/>
    </row>
    <row r="7021" spans="7:10" x14ac:dyDescent="0.2">
      <c r="G7021" s="54"/>
      <c r="J7021" s="54"/>
    </row>
    <row r="7022" spans="7:10" x14ac:dyDescent="0.2">
      <c r="G7022" s="54"/>
      <c r="J7022" s="54"/>
    </row>
    <row r="7023" spans="7:10" x14ac:dyDescent="0.2">
      <c r="G7023" s="54"/>
      <c r="J7023" s="54"/>
    </row>
    <row r="7024" spans="7:10" x14ac:dyDescent="0.2">
      <c r="G7024" s="54"/>
      <c r="J7024" s="54"/>
    </row>
    <row r="7025" spans="7:10" x14ac:dyDescent="0.2">
      <c r="G7025" s="54"/>
      <c r="J7025" s="54"/>
    </row>
    <row r="7026" spans="7:10" x14ac:dyDescent="0.2">
      <c r="G7026" s="54"/>
      <c r="J7026" s="54"/>
    </row>
    <row r="7027" spans="7:10" x14ac:dyDescent="0.2">
      <c r="G7027" s="54"/>
      <c r="J7027" s="54"/>
    </row>
    <row r="7028" spans="7:10" x14ac:dyDescent="0.2">
      <c r="G7028" s="54"/>
      <c r="J7028" s="54"/>
    </row>
    <row r="7029" spans="7:10" x14ac:dyDescent="0.2">
      <c r="G7029" s="54"/>
      <c r="J7029" s="54"/>
    </row>
    <row r="7030" spans="7:10" x14ac:dyDescent="0.2">
      <c r="G7030" s="54"/>
      <c r="J7030" s="54"/>
    </row>
    <row r="7031" spans="7:10" x14ac:dyDescent="0.2">
      <c r="G7031" s="54"/>
      <c r="J7031" s="54"/>
    </row>
    <row r="7032" spans="7:10" x14ac:dyDescent="0.2">
      <c r="G7032" s="54"/>
      <c r="J7032" s="54"/>
    </row>
    <row r="7033" spans="7:10" x14ac:dyDescent="0.2">
      <c r="G7033" s="54"/>
      <c r="J7033" s="54"/>
    </row>
    <row r="7034" spans="7:10" x14ac:dyDescent="0.2">
      <c r="G7034" s="54"/>
      <c r="J7034" s="54"/>
    </row>
    <row r="7035" spans="7:10" x14ac:dyDescent="0.2">
      <c r="G7035" s="54"/>
      <c r="J7035" s="54"/>
    </row>
    <row r="7036" spans="7:10" x14ac:dyDescent="0.2">
      <c r="G7036" s="54"/>
      <c r="J7036" s="54"/>
    </row>
    <row r="7037" spans="7:10" x14ac:dyDescent="0.2">
      <c r="G7037" s="54"/>
      <c r="J7037" s="54"/>
    </row>
    <row r="7038" spans="7:10" x14ac:dyDescent="0.2">
      <c r="G7038" s="54"/>
      <c r="J7038" s="54"/>
    </row>
    <row r="7039" spans="7:10" x14ac:dyDescent="0.2">
      <c r="G7039" s="54"/>
      <c r="J7039" s="54"/>
    </row>
    <row r="7040" spans="7:10" x14ac:dyDescent="0.2">
      <c r="G7040" s="54"/>
      <c r="J7040" s="54"/>
    </row>
    <row r="7041" spans="7:10" x14ac:dyDescent="0.2">
      <c r="G7041" s="54"/>
      <c r="J7041" s="54"/>
    </row>
    <row r="7042" spans="7:10" x14ac:dyDescent="0.2">
      <c r="G7042" s="54"/>
      <c r="J7042" s="54"/>
    </row>
    <row r="7043" spans="7:10" x14ac:dyDescent="0.2">
      <c r="G7043" s="54"/>
      <c r="J7043" s="54"/>
    </row>
    <row r="7044" spans="7:10" x14ac:dyDescent="0.2">
      <c r="G7044" s="54"/>
      <c r="J7044" s="54"/>
    </row>
    <row r="7045" spans="7:10" x14ac:dyDescent="0.2">
      <c r="G7045" s="54"/>
      <c r="J7045" s="54"/>
    </row>
    <row r="7046" spans="7:10" x14ac:dyDescent="0.2">
      <c r="G7046" s="54"/>
      <c r="J7046" s="54"/>
    </row>
    <row r="7047" spans="7:10" x14ac:dyDescent="0.2">
      <c r="G7047" s="54"/>
      <c r="J7047" s="54"/>
    </row>
    <row r="7048" spans="7:10" x14ac:dyDescent="0.2">
      <c r="G7048" s="54"/>
      <c r="J7048" s="54"/>
    </row>
    <row r="7049" spans="7:10" x14ac:dyDescent="0.2">
      <c r="G7049" s="54"/>
      <c r="J7049" s="54"/>
    </row>
    <row r="7050" spans="7:10" x14ac:dyDescent="0.2">
      <c r="G7050" s="54"/>
      <c r="J7050" s="54"/>
    </row>
    <row r="7051" spans="7:10" x14ac:dyDescent="0.2">
      <c r="G7051" s="54"/>
      <c r="J7051" s="54"/>
    </row>
    <row r="7052" spans="7:10" x14ac:dyDescent="0.2">
      <c r="G7052" s="54"/>
      <c r="J7052" s="54"/>
    </row>
    <row r="7053" spans="7:10" x14ac:dyDescent="0.2">
      <c r="G7053" s="54"/>
      <c r="J7053" s="54"/>
    </row>
    <row r="7054" spans="7:10" x14ac:dyDescent="0.2">
      <c r="G7054" s="54"/>
      <c r="J7054" s="54"/>
    </row>
    <row r="7055" spans="7:10" x14ac:dyDescent="0.2">
      <c r="G7055" s="54"/>
      <c r="J7055" s="54"/>
    </row>
    <row r="7056" spans="7:10" x14ac:dyDescent="0.2">
      <c r="G7056" s="54"/>
      <c r="J7056" s="54"/>
    </row>
    <row r="7057" spans="7:10" x14ac:dyDescent="0.2">
      <c r="G7057" s="54"/>
      <c r="J7057" s="54"/>
    </row>
    <row r="7058" spans="7:10" x14ac:dyDescent="0.2">
      <c r="G7058" s="54"/>
      <c r="J7058" s="54"/>
    </row>
    <row r="7059" spans="7:10" x14ac:dyDescent="0.2">
      <c r="G7059" s="54"/>
      <c r="J7059" s="54"/>
    </row>
    <row r="7060" spans="7:10" x14ac:dyDescent="0.2">
      <c r="G7060" s="54"/>
      <c r="J7060" s="54"/>
    </row>
    <row r="7061" spans="7:10" x14ac:dyDescent="0.2">
      <c r="G7061" s="54"/>
      <c r="J7061" s="54"/>
    </row>
    <row r="7062" spans="7:10" x14ac:dyDescent="0.2">
      <c r="G7062" s="54"/>
      <c r="J7062" s="54"/>
    </row>
    <row r="7063" spans="7:10" x14ac:dyDescent="0.2">
      <c r="G7063" s="54"/>
      <c r="J7063" s="54"/>
    </row>
    <row r="7064" spans="7:10" x14ac:dyDescent="0.2">
      <c r="G7064" s="54"/>
      <c r="J7064" s="54"/>
    </row>
    <row r="7065" spans="7:10" x14ac:dyDescent="0.2">
      <c r="G7065" s="54"/>
      <c r="J7065" s="54"/>
    </row>
    <row r="7066" spans="7:10" x14ac:dyDescent="0.2">
      <c r="G7066" s="54"/>
      <c r="J7066" s="54"/>
    </row>
    <row r="7067" spans="7:10" x14ac:dyDescent="0.2">
      <c r="G7067" s="54"/>
      <c r="J7067" s="54"/>
    </row>
    <row r="7068" spans="7:10" x14ac:dyDescent="0.2">
      <c r="G7068" s="54"/>
      <c r="J7068" s="54"/>
    </row>
    <row r="7069" spans="7:10" x14ac:dyDescent="0.2">
      <c r="G7069" s="54"/>
      <c r="J7069" s="54"/>
    </row>
    <row r="7070" spans="7:10" x14ac:dyDescent="0.2">
      <c r="G7070" s="54"/>
      <c r="J7070" s="54"/>
    </row>
    <row r="7071" spans="7:10" x14ac:dyDescent="0.2">
      <c r="G7071" s="54"/>
      <c r="J7071" s="54"/>
    </row>
    <row r="7072" spans="7:10" x14ac:dyDescent="0.2">
      <c r="G7072" s="54"/>
      <c r="J7072" s="54"/>
    </row>
    <row r="7073" spans="7:10" x14ac:dyDescent="0.2">
      <c r="G7073" s="54"/>
      <c r="J7073" s="54"/>
    </row>
    <row r="7074" spans="7:10" x14ac:dyDescent="0.2">
      <c r="G7074" s="54"/>
      <c r="J7074" s="54"/>
    </row>
    <row r="7075" spans="7:10" x14ac:dyDescent="0.2">
      <c r="G7075" s="54"/>
      <c r="J7075" s="54"/>
    </row>
    <row r="7076" spans="7:10" x14ac:dyDescent="0.2">
      <c r="G7076" s="54"/>
      <c r="J7076" s="54"/>
    </row>
    <row r="7077" spans="7:10" x14ac:dyDescent="0.2">
      <c r="G7077" s="54"/>
      <c r="J7077" s="54"/>
    </row>
    <row r="7078" spans="7:10" x14ac:dyDescent="0.2">
      <c r="G7078" s="54"/>
      <c r="J7078" s="54"/>
    </row>
    <row r="7079" spans="7:10" x14ac:dyDescent="0.2">
      <c r="G7079" s="54"/>
      <c r="J7079" s="54"/>
    </row>
    <row r="7080" spans="7:10" x14ac:dyDescent="0.2">
      <c r="G7080" s="54"/>
      <c r="J7080" s="54"/>
    </row>
    <row r="7081" spans="7:10" x14ac:dyDescent="0.2">
      <c r="G7081" s="54"/>
      <c r="J7081" s="54"/>
    </row>
    <row r="7082" spans="7:10" x14ac:dyDescent="0.2">
      <c r="G7082" s="54"/>
      <c r="J7082" s="54"/>
    </row>
    <row r="7083" spans="7:10" x14ac:dyDescent="0.2">
      <c r="G7083" s="54"/>
      <c r="J7083" s="54"/>
    </row>
    <row r="7084" spans="7:10" x14ac:dyDescent="0.2">
      <c r="G7084" s="54"/>
      <c r="J7084" s="54"/>
    </row>
    <row r="7085" spans="7:10" x14ac:dyDescent="0.2">
      <c r="G7085" s="54"/>
      <c r="J7085" s="54"/>
    </row>
    <row r="7086" spans="7:10" x14ac:dyDescent="0.2">
      <c r="G7086" s="54"/>
      <c r="J7086" s="54"/>
    </row>
    <row r="7087" spans="7:10" x14ac:dyDescent="0.2">
      <c r="G7087" s="54"/>
      <c r="J7087" s="54"/>
    </row>
    <row r="7088" spans="7:10" x14ac:dyDescent="0.2">
      <c r="G7088" s="54"/>
      <c r="J7088" s="54"/>
    </row>
    <row r="7089" spans="7:10" x14ac:dyDescent="0.2">
      <c r="G7089" s="54"/>
      <c r="J7089" s="54"/>
    </row>
    <row r="7090" spans="7:10" x14ac:dyDescent="0.2">
      <c r="G7090" s="54"/>
      <c r="J7090" s="54"/>
    </row>
    <row r="7091" spans="7:10" x14ac:dyDescent="0.2">
      <c r="G7091" s="54"/>
      <c r="J7091" s="54"/>
    </row>
    <row r="7092" spans="7:10" x14ac:dyDescent="0.2">
      <c r="G7092" s="54"/>
      <c r="J7092" s="54"/>
    </row>
    <row r="7093" spans="7:10" x14ac:dyDescent="0.2">
      <c r="G7093" s="54"/>
      <c r="J7093" s="54"/>
    </row>
    <row r="7094" spans="7:10" x14ac:dyDescent="0.2">
      <c r="G7094" s="54"/>
      <c r="J7094" s="54"/>
    </row>
    <row r="7095" spans="7:10" x14ac:dyDescent="0.2">
      <c r="G7095" s="54"/>
      <c r="J7095" s="54"/>
    </row>
    <row r="7096" spans="7:10" x14ac:dyDescent="0.2">
      <c r="G7096" s="54"/>
      <c r="J7096" s="54"/>
    </row>
    <row r="7097" spans="7:10" x14ac:dyDescent="0.2">
      <c r="G7097" s="54"/>
      <c r="J7097" s="54"/>
    </row>
    <row r="7098" spans="7:10" x14ac:dyDescent="0.2">
      <c r="G7098" s="54"/>
      <c r="J7098" s="54"/>
    </row>
    <row r="7099" spans="7:10" x14ac:dyDescent="0.2">
      <c r="G7099" s="54"/>
      <c r="J7099" s="54"/>
    </row>
    <row r="7100" spans="7:10" x14ac:dyDescent="0.2">
      <c r="G7100" s="54"/>
      <c r="J7100" s="54"/>
    </row>
    <row r="7101" spans="7:10" x14ac:dyDescent="0.2">
      <c r="G7101" s="54"/>
      <c r="J7101" s="54"/>
    </row>
    <row r="7102" spans="7:10" x14ac:dyDescent="0.2">
      <c r="G7102" s="54"/>
      <c r="J7102" s="54"/>
    </row>
    <row r="7103" spans="7:10" x14ac:dyDescent="0.2">
      <c r="G7103" s="54"/>
      <c r="J7103" s="54"/>
    </row>
    <row r="7104" spans="7:10" x14ac:dyDescent="0.2">
      <c r="G7104" s="54"/>
      <c r="J7104" s="54"/>
    </row>
    <row r="7105" spans="7:10" x14ac:dyDescent="0.2">
      <c r="G7105" s="54"/>
      <c r="J7105" s="54"/>
    </row>
    <row r="7106" spans="7:10" x14ac:dyDescent="0.2">
      <c r="G7106" s="54"/>
      <c r="J7106" s="54"/>
    </row>
    <row r="7107" spans="7:10" x14ac:dyDescent="0.2">
      <c r="G7107" s="54"/>
      <c r="J7107" s="54"/>
    </row>
    <row r="7108" spans="7:10" x14ac:dyDescent="0.2">
      <c r="G7108" s="54"/>
      <c r="J7108" s="54"/>
    </row>
    <row r="7109" spans="7:10" x14ac:dyDescent="0.2">
      <c r="G7109" s="54"/>
      <c r="J7109" s="54"/>
    </row>
    <row r="7110" spans="7:10" x14ac:dyDescent="0.2">
      <c r="G7110" s="54"/>
      <c r="J7110" s="54"/>
    </row>
    <row r="7111" spans="7:10" x14ac:dyDescent="0.2">
      <c r="G7111" s="54"/>
      <c r="J7111" s="54"/>
    </row>
    <row r="7112" spans="7:10" x14ac:dyDescent="0.2">
      <c r="G7112" s="54"/>
      <c r="J7112" s="54"/>
    </row>
    <row r="7113" spans="7:10" x14ac:dyDescent="0.2">
      <c r="G7113" s="54"/>
      <c r="J7113" s="54"/>
    </row>
    <row r="7114" spans="7:10" x14ac:dyDescent="0.2">
      <c r="G7114" s="54"/>
      <c r="J7114" s="54"/>
    </row>
    <row r="7115" spans="7:10" x14ac:dyDescent="0.2">
      <c r="G7115" s="54"/>
      <c r="J7115" s="54"/>
    </row>
    <row r="7116" spans="7:10" x14ac:dyDescent="0.2">
      <c r="G7116" s="54"/>
      <c r="J7116" s="54"/>
    </row>
    <row r="7117" spans="7:10" x14ac:dyDescent="0.2">
      <c r="G7117" s="54"/>
      <c r="J7117" s="54"/>
    </row>
    <row r="7118" spans="7:10" x14ac:dyDescent="0.2">
      <c r="G7118" s="54"/>
      <c r="J7118" s="54"/>
    </row>
    <row r="7119" spans="7:10" x14ac:dyDescent="0.2">
      <c r="G7119" s="54"/>
      <c r="J7119" s="54"/>
    </row>
    <row r="7120" spans="7:10" x14ac:dyDescent="0.2">
      <c r="G7120" s="54"/>
      <c r="J7120" s="54"/>
    </row>
    <row r="7121" spans="7:10" x14ac:dyDescent="0.2">
      <c r="G7121" s="54"/>
      <c r="J7121" s="54"/>
    </row>
    <row r="7122" spans="7:10" x14ac:dyDescent="0.2">
      <c r="G7122" s="54"/>
      <c r="J7122" s="54"/>
    </row>
    <row r="7123" spans="7:10" x14ac:dyDescent="0.2">
      <c r="G7123" s="54"/>
      <c r="J7123" s="54"/>
    </row>
    <row r="7124" spans="7:10" x14ac:dyDescent="0.2">
      <c r="G7124" s="54"/>
      <c r="J7124" s="54"/>
    </row>
    <row r="7125" spans="7:10" x14ac:dyDescent="0.2">
      <c r="G7125" s="54"/>
      <c r="J7125" s="54"/>
    </row>
    <row r="7126" spans="7:10" x14ac:dyDescent="0.2">
      <c r="G7126" s="54"/>
      <c r="J7126" s="54"/>
    </row>
    <row r="7127" spans="7:10" x14ac:dyDescent="0.2">
      <c r="G7127" s="54"/>
      <c r="J7127" s="54"/>
    </row>
    <row r="7128" spans="7:10" x14ac:dyDescent="0.2">
      <c r="G7128" s="54"/>
      <c r="J7128" s="54"/>
    </row>
    <row r="7129" spans="7:10" x14ac:dyDescent="0.2">
      <c r="G7129" s="54"/>
      <c r="J7129" s="54"/>
    </row>
    <row r="7130" spans="7:10" x14ac:dyDescent="0.2">
      <c r="G7130" s="54"/>
      <c r="J7130" s="54"/>
    </row>
    <row r="7131" spans="7:10" x14ac:dyDescent="0.2">
      <c r="G7131" s="54"/>
      <c r="J7131" s="54"/>
    </row>
    <row r="7132" spans="7:10" x14ac:dyDescent="0.2">
      <c r="G7132" s="54"/>
      <c r="J7132" s="54"/>
    </row>
    <row r="7133" spans="7:10" x14ac:dyDescent="0.2">
      <c r="G7133" s="54"/>
      <c r="J7133" s="54"/>
    </row>
    <row r="7134" spans="7:10" x14ac:dyDescent="0.2">
      <c r="G7134" s="54"/>
      <c r="J7134" s="54"/>
    </row>
    <row r="7135" spans="7:10" x14ac:dyDescent="0.2">
      <c r="G7135" s="54"/>
      <c r="J7135" s="54"/>
    </row>
    <row r="7136" spans="7:10" x14ac:dyDescent="0.2">
      <c r="G7136" s="54"/>
      <c r="J7136" s="54"/>
    </row>
    <row r="7137" spans="7:10" x14ac:dyDescent="0.2">
      <c r="G7137" s="54"/>
      <c r="J7137" s="54"/>
    </row>
    <row r="7138" spans="7:10" x14ac:dyDescent="0.2">
      <c r="G7138" s="54"/>
      <c r="J7138" s="54"/>
    </row>
    <row r="7139" spans="7:10" x14ac:dyDescent="0.2">
      <c r="G7139" s="54"/>
      <c r="J7139" s="54"/>
    </row>
    <row r="7140" spans="7:10" x14ac:dyDescent="0.2">
      <c r="G7140" s="54"/>
      <c r="J7140" s="54"/>
    </row>
    <row r="7141" spans="7:10" x14ac:dyDescent="0.2">
      <c r="G7141" s="54"/>
      <c r="J7141" s="54"/>
    </row>
    <row r="7142" spans="7:10" x14ac:dyDescent="0.2">
      <c r="G7142" s="54"/>
      <c r="J7142" s="54"/>
    </row>
    <row r="7143" spans="7:10" x14ac:dyDescent="0.2">
      <c r="G7143" s="54"/>
      <c r="J7143" s="54"/>
    </row>
    <row r="7144" spans="7:10" x14ac:dyDescent="0.2">
      <c r="G7144" s="54"/>
      <c r="J7144" s="54"/>
    </row>
    <row r="7145" spans="7:10" x14ac:dyDescent="0.2">
      <c r="G7145" s="54"/>
      <c r="J7145" s="54"/>
    </row>
    <row r="7146" spans="7:10" x14ac:dyDescent="0.2">
      <c r="G7146" s="54"/>
      <c r="J7146" s="54"/>
    </row>
    <row r="7147" spans="7:10" x14ac:dyDescent="0.2">
      <c r="G7147" s="54"/>
      <c r="J7147" s="54"/>
    </row>
    <row r="7148" spans="7:10" x14ac:dyDescent="0.2">
      <c r="G7148" s="54"/>
      <c r="J7148" s="54"/>
    </row>
    <row r="7149" spans="7:10" x14ac:dyDescent="0.2">
      <c r="G7149" s="54"/>
      <c r="J7149" s="54"/>
    </row>
    <row r="7150" spans="7:10" x14ac:dyDescent="0.2">
      <c r="G7150" s="54"/>
      <c r="J7150" s="54"/>
    </row>
    <row r="7151" spans="7:10" x14ac:dyDescent="0.2">
      <c r="G7151" s="54"/>
      <c r="J7151" s="54"/>
    </row>
    <row r="7152" spans="7:10" x14ac:dyDescent="0.2">
      <c r="G7152" s="54"/>
      <c r="J7152" s="54"/>
    </row>
    <row r="7153" spans="7:10" x14ac:dyDescent="0.2">
      <c r="G7153" s="54"/>
      <c r="J7153" s="54"/>
    </row>
    <row r="7154" spans="7:10" x14ac:dyDescent="0.2">
      <c r="G7154" s="54"/>
      <c r="J7154" s="54"/>
    </row>
    <row r="7155" spans="7:10" x14ac:dyDescent="0.2">
      <c r="G7155" s="54"/>
      <c r="J7155" s="54"/>
    </row>
    <row r="7156" spans="7:10" x14ac:dyDescent="0.2">
      <c r="G7156" s="54"/>
      <c r="J7156" s="54"/>
    </row>
    <row r="7157" spans="7:10" x14ac:dyDescent="0.2">
      <c r="G7157" s="54"/>
      <c r="J7157" s="54"/>
    </row>
    <row r="7158" spans="7:10" x14ac:dyDescent="0.2">
      <c r="G7158" s="54"/>
      <c r="J7158" s="54"/>
    </row>
    <row r="7159" spans="7:10" x14ac:dyDescent="0.2">
      <c r="G7159" s="54"/>
      <c r="J7159" s="54"/>
    </row>
    <row r="7160" spans="7:10" x14ac:dyDescent="0.2">
      <c r="G7160" s="54"/>
      <c r="J7160" s="54"/>
    </row>
    <row r="7161" spans="7:10" x14ac:dyDescent="0.2">
      <c r="G7161" s="54"/>
      <c r="J7161" s="54"/>
    </row>
    <row r="7162" spans="7:10" x14ac:dyDescent="0.2">
      <c r="G7162" s="54"/>
      <c r="J7162" s="54"/>
    </row>
    <row r="7163" spans="7:10" x14ac:dyDescent="0.2">
      <c r="G7163" s="54"/>
      <c r="J7163" s="54"/>
    </row>
    <row r="7164" spans="7:10" x14ac:dyDescent="0.2">
      <c r="G7164" s="54"/>
      <c r="J7164" s="54"/>
    </row>
    <row r="7165" spans="7:10" x14ac:dyDescent="0.2">
      <c r="G7165" s="54"/>
      <c r="J7165" s="54"/>
    </row>
    <row r="7166" spans="7:10" x14ac:dyDescent="0.2">
      <c r="G7166" s="54"/>
      <c r="J7166" s="54"/>
    </row>
    <row r="7167" spans="7:10" x14ac:dyDescent="0.2">
      <c r="G7167" s="54"/>
      <c r="J7167" s="54"/>
    </row>
    <row r="7168" spans="7:10" x14ac:dyDescent="0.2">
      <c r="G7168" s="54"/>
      <c r="J7168" s="54"/>
    </row>
    <row r="7169" spans="7:10" x14ac:dyDescent="0.2">
      <c r="G7169" s="54"/>
      <c r="J7169" s="54"/>
    </row>
    <row r="7170" spans="7:10" x14ac:dyDescent="0.2">
      <c r="G7170" s="54"/>
      <c r="J7170" s="54"/>
    </row>
    <row r="7171" spans="7:10" x14ac:dyDescent="0.2">
      <c r="G7171" s="54"/>
      <c r="J7171" s="54"/>
    </row>
    <row r="7172" spans="7:10" x14ac:dyDescent="0.2">
      <c r="G7172" s="54"/>
      <c r="J7172" s="54"/>
    </row>
    <row r="7173" spans="7:10" x14ac:dyDescent="0.2">
      <c r="G7173" s="54"/>
      <c r="J7173" s="54"/>
    </row>
    <row r="7174" spans="7:10" x14ac:dyDescent="0.2">
      <c r="G7174" s="54"/>
      <c r="J7174" s="54"/>
    </row>
    <row r="7175" spans="7:10" x14ac:dyDescent="0.2">
      <c r="G7175" s="54"/>
      <c r="J7175" s="54"/>
    </row>
    <row r="7176" spans="7:10" x14ac:dyDescent="0.2">
      <c r="G7176" s="54"/>
      <c r="J7176" s="54"/>
    </row>
    <row r="7177" spans="7:10" x14ac:dyDescent="0.2">
      <c r="G7177" s="54"/>
      <c r="J7177" s="54"/>
    </row>
    <row r="7178" spans="7:10" x14ac:dyDescent="0.2">
      <c r="G7178" s="54"/>
      <c r="J7178" s="54"/>
    </row>
    <row r="7179" spans="7:10" x14ac:dyDescent="0.2">
      <c r="G7179" s="54"/>
      <c r="J7179" s="54"/>
    </row>
    <row r="7180" spans="7:10" x14ac:dyDescent="0.2">
      <c r="G7180" s="54"/>
      <c r="J7180" s="54"/>
    </row>
    <row r="7181" spans="7:10" x14ac:dyDescent="0.2">
      <c r="G7181" s="54"/>
      <c r="J7181" s="54"/>
    </row>
    <row r="7182" spans="7:10" x14ac:dyDescent="0.2">
      <c r="G7182" s="54"/>
      <c r="J7182" s="54"/>
    </row>
    <row r="7183" spans="7:10" x14ac:dyDescent="0.2">
      <c r="G7183" s="54"/>
      <c r="J7183" s="54"/>
    </row>
    <row r="7184" spans="7:10" x14ac:dyDescent="0.2">
      <c r="G7184" s="54"/>
      <c r="J7184" s="54"/>
    </row>
    <row r="7185" spans="7:10" x14ac:dyDescent="0.2">
      <c r="G7185" s="54"/>
      <c r="J7185" s="54"/>
    </row>
    <row r="7186" spans="7:10" x14ac:dyDescent="0.2">
      <c r="G7186" s="54"/>
      <c r="J7186" s="54"/>
    </row>
    <row r="7187" spans="7:10" x14ac:dyDescent="0.2">
      <c r="G7187" s="54"/>
      <c r="J7187" s="54"/>
    </row>
    <row r="7188" spans="7:10" x14ac:dyDescent="0.2">
      <c r="G7188" s="54"/>
      <c r="J7188" s="54"/>
    </row>
    <row r="7189" spans="7:10" x14ac:dyDescent="0.2">
      <c r="G7189" s="54"/>
      <c r="J7189" s="54"/>
    </row>
    <row r="7190" spans="7:10" x14ac:dyDescent="0.2">
      <c r="G7190" s="54"/>
      <c r="J7190" s="54"/>
    </row>
    <row r="7191" spans="7:10" x14ac:dyDescent="0.2">
      <c r="G7191" s="54"/>
      <c r="J7191" s="54"/>
    </row>
    <row r="7192" spans="7:10" x14ac:dyDescent="0.2">
      <c r="G7192" s="54"/>
      <c r="J7192" s="54"/>
    </row>
    <row r="7193" spans="7:10" x14ac:dyDescent="0.2">
      <c r="G7193" s="54"/>
      <c r="J7193" s="54"/>
    </row>
    <row r="7194" spans="7:10" x14ac:dyDescent="0.2">
      <c r="G7194" s="54"/>
      <c r="J7194" s="54"/>
    </row>
    <row r="7195" spans="7:10" x14ac:dyDescent="0.2">
      <c r="G7195" s="54"/>
      <c r="J7195" s="54"/>
    </row>
    <row r="7196" spans="7:10" x14ac:dyDescent="0.2">
      <c r="G7196" s="54"/>
      <c r="J7196" s="54"/>
    </row>
    <row r="7197" spans="7:10" x14ac:dyDescent="0.2">
      <c r="G7197" s="54"/>
      <c r="J7197" s="54"/>
    </row>
    <row r="7198" spans="7:10" x14ac:dyDescent="0.2">
      <c r="G7198" s="54"/>
      <c r="J7198" s="54"/>
    </row>
    <row r="7199" spans="7:10" x14ac:dyDescent="0.2">
      <c r="G7199" s="54"/>
      <c r="J7199" s="54"/>
    </row>
    <row r="7200" spans="7:10" x14ac:dyDescent="0.2">
      <c r="G7200" s="54"/>
      <c r="J7200" s="54"/>
    </row>
    <row r="7201" spans="7:10" x14ac:dyDescent="0.2">
      <c r="G7201" s="54"/>
      <c r="J7201" s="54"/>
    </row>
    <row r="7202" spans="7:10" x14ac:dyDescent="0.2">
      <c r="G7202" s="54"/>
      <c r="J7202" s="54"/>
    </row>
    <row r="7203" spans="7:10" x14ac:dyDescent="0.2">
      <c r="G7203" s="54"/>
      <c r="J7203" s="54"/>
    </row>
    <row r="7204" spans="7:10" x14ac:dyDescent="0.2">
      <c r="G7204" s="54"/>
      <c r="J7204" s="54"/>
    </row>
    <row r="7205" spans="7:10" x14ac:dyDescent="0.2">
      <c r="G7205" s="54"/>
      <c r="J7205" s="54"/>
    </row>
    <row r="7206" spans="7:10" x14ac:dyDescent="0.2">
      <c r="G7206" s="54"/>
      <c r="J7206" s="54"/>
    </row>
    <row r="7207" spans="7:10" x14ac:dyDescent="0.2">
      <c r="G7207" s="54"/>
      <c r="J7207" s="54"/>
    </row>
    <row r="7208" spans="7:10" x14ac:dyDescent="0.2">
      <c r="G7208" s="54"/>
      <c r="J7208" s="54"/>
    </row>
    <row r="7209" spans="7:10" x14ac:dyDescent="0.2">
      <c r="G7209" s="54"/>
      <c r="J7209" s="54"/>
    </row>
    <row r="7210" spans="7:10" x14ac:dyDescent="0.2">
      <c r="G7210" s="54"/>
      <c r="J7210" s="54"/>
    </row>
    <row r="7211" spans="7:10" x14ac:dyDescent="0.2">
      <c r="G7211" s="54"/>
      <c r="J7211" s="54"/>
    </row>
    <row r="7212" spans="7:10" x14ac:dyDescent="0.2">
      <c r="G7212" s="54"/>
      <c r="J7212" s="54"/>
    </row>
    <row r="7213" spans="7:10" x14ac:dyDescent="0.2">
      <c r="G7213" s="54"/>
      <c r="J7213" s="54"/>
    </row>
    <row r="7214" spans="7:10" x14ac:dyDescent="0.2">
      <c r="G7214" s="54"/>
      <c r="J7214" s="54"/>
    </row>
    <row r="7215" spans="7:10" x14ac:dyDescent="0.2">
      <c r="G7215" s="54"/>
      <c r="J7215" s="54"/>
    </row>
    <row r="7216" spans="7:10" x14ac:dyDescent="0.2">
      <c r="G7216" s="54"/>
      <c r="J7216" s="54"/>
    </row>
    <row r="7217" spans="7:10" x14ac:dyDescent="0.2">
      <c r="G7217" s="54"/>
      <c r="J7217" s="54"/>
    </row>
    <row r="7218" spans="7:10" x14ac:dyDescent="0.2">
      <c r="G7218" s="54"/>
      <c r="J7218" s="54"/>
    </row>
    <row r="7219" spans="7:10" x14ac:dyDescent="0.2">
      <c r="G7219" s="54"/>
      <c r="J7219" s="54"/>
    </row>
    <row r="7220" spans="7:10" x14ac:dyDescent="0.2">
      <c r="G7220" s="54"/>
      <c r="J7220" s="54"/>
    </row>
    <row r="7221" spans="7:10" x14ac:dyDescent="0.2">
      <c r="G7221" s="54"/>
      <c r="J7221" s="54"/>
    </row>
    <row r="7222" spans="7:10" x14ac:dyDescent="0.2">
      <c r="G7222" s="54"/>
      <c r="J7222" s="54"/>
    </row>
    <row r="7223" spans="7:10" x14ac:dyDescent="0.2">
      <c r="G7223" s="54"/>
      <c r="J7223" s="54"/>
    </row>
    <row r="7224" spans="7:10" x14ac:dyDescent="0.2">
      <c r="G7224" s="54"/>
      <c r="J7224" s="54"/>
    </row>
    <row r="7225" spans="7:10" x14ac:dyDescent="0.2">
      <c r="G7225" s="54"/>
      <c r="J7225" s="54"/>
    </row>
    <row r="7226" spans="7:10" x14ac:dyDescent="0.2">
      <c r="G7226" s="54"/>
      <c r="J7226" s="54"/>
    </row>
    <row r="7227" spans="7:10" x14ac:dyDescent="0.2">
      <c r="G7227" s="54"/>
      <c r="J7227" s="54"/>
    </row>
    <row r="7228" spans="7:10" x14ac:dyDescent="0.2">
      <c r="G7228" s="54"/>
      <c r="J7228" s="54"/>
    </row>
    <row r="7229" spans="7:10" x14ac:dyDescent="0.2">
      <c r="G7229" s="54"/>
      <c r="J7229" s="54"/>
    </row>
    <row r="7230" spans="7:10" x14ac:dyDescent="0.2">
      <c r="G7230" s="54"/>
      <c r="J7230" s="54"/>
    </row>
    <row r="7231" spans="7:10" x14ac:dyDescent="0.2">
      <c r="G7231" s="54"/>
      <c r="J7231" s="54"/>
    </row>
    <row r="7232" spans="7:10" x14ac:dyDescent="0.2">
      <c r="G7232" s="54"/>
      <c r="J7232" s="54"/>
    </row>
    <row r="7233" spans="7:10" x14ac:dyDescent="0.2">
      <c r="G7233" s="54"/>
      <c r="J7233" s="54"/>
    </row>
    <row r="7234" spans="7:10" x14ac:dyDescent="0.2">
      <c r="G7234" s="54"/>
      <c r="J7234" s="54"/>
    </row>
    <row r="7235" spans="7:10" x14ac:dyDescent="0.2">
      <c r="G7235" s="54"/>
      <c r="J7235" s="54"/>
    </row>
    <row r="7236" spans="7:10" x14ac:dyDescent="0.2">
      <c r="G7236" s="54"/>
      <c r="J7236" s="54"/>
    </row>
    <row r="7237" spans="7:10" x14ac:dyDescent="0.2">
      <c r="G7237" s="54"/>
      <c r="J7237" s="54"/>
    </row>
    <row r="7238" spans="7:10" x14ac:dyDescent="0.2">
      <c r="G7238" s="54"/>
      <c r="J7238" s="54"/>
    </row>
    <row r="7239" spans="7:10" x14ac:dyDescent="0.2">
      <c r="G7239" s="54"/>
      <c r="J7239" s="54"/>
    </row>
    <row r="7240" spans="7:10" x14ac:dyDescent="0.2">
      <c r="G7240" s="54"/>
      <c r="J7240" s="54"/>
    </row>
    <row r="7241" spans="7:10" x14ac:dyDescent="0.2">
      <c r="G7241" s="54"/>
      <c r="J7241" s="54"/>
    </row>
    <row r="7242" spans="7:10" x14ac:dyDescent="0.2">
      <c r="G7242" s="54"/>
      <c r="J7242" s="54"/>
    </row>
    <row r="7243" spans="7:10" x14ac:dyDescent="0.2">
      <c r="G7243" s="54"/>
      <c r="J7243" s="54"/>
    </row>
    <row r="7244" spans="7:10" x14ac:dyDescent="0.2">
      <c r="G7244" s="54"/>
      <c r="J7244" s="54"/>
    </row>
    <row r="7245" spans="7:10" x14ac:dyDescent="0.2">
      <c r="G7245" s="54"/>
      <c r="J7245" s="54"/>
    </row>
    <row r="7246" spans="7:10" x14ac:dyDescent="0.2">
      <c r="G7246" s="54"/>
      <c r="J7246" s="54"/>
    </row>
    <row r="7247" spans="7:10" x14ac:dyDescent="0.2">
      <c r="G7247" s="54"/>
      <c r="J7247" s="54"/>
    </row>
    <row r="7248" spans="7:10" x14ac:dyDescent="0.2">
      <c r="G7248" s="54"/>
      <c r="J7248" s="54"/>
    </row>
    <row r="7249" spans="7:10" x14ac:dyDescent="0.2">
      <c r="G7249" s="54"/>
      <c r="J7249" s="54"/>
    </row>
    <row r="7250" spans="7:10" x14ac:dyDescent="0.2">
      <c r="G7250" s="54"/>
      <c r="J7250" s="54"/>
    </row>
    <row r="7251" spans="7:10" x14ac:dyDescent="0.2">
      <c r="G7251" s="54"/>
      <c r="J7251" s="54"/>
    </row>
    <row r="7252" spans="7:10" x14ac:dyDescent="0.2">
      <c r="G7252" s="54"/>
      <c r="J7252" s="54"/>
    </row>
    <row r="7253" spans="7:10" x14ac:dyDescent="0.2">
      <c r="G7253" s="54"/>
      <c r="J7253" s="54"/>
    </row>
    <row r="7254" spans="7:10" x14ac:dyDescent="0.2">
      <c r="G7254" s="54"/>
      <c r="J7254" s="54"/>
    </row>
    <row r="7255" spans="7:10" x14ac:dyDescent="0.2">
      <c r="G7255" s="54"/>
      <c r="J7255" s="54"/>
    </row>
    <row r="7256" spans="7:10" x14ac:dyDescent="0.2">
      <c r="G7256" s="54"/>
      <c r="J7256" s="54"/>
    </row>
    <row r="7257" spans="7:10" x14ac:dyDescent="0.2">
      <c r="G7257" s="54"/>
      <c r="J7257" s="54"/>
    </row>
    <row r="7258" spans="7:10" x14ac:dyDescent="0.2">
      <c r="G7258" s="54"/>
      <c r="J7258" s="54"/>
    </row>
    <row r="7259" spans="7:10" x14ac:dyDescent="0.2">
      <c r="G7259" s="54"/>
      <c r="J7259" s="54"/>
    </row>
    <row r="7260" spans="7:10" x14ac:dyDescent="0.2">
      <c r="G7260" s="54"/>
      <c r="J7260" s="54"/>
    </row>
    <row r="7261" spans="7:10" x14ac:dyDescent="0.2">
      <c r="G7261" s="54"/>
      <c r="J7261" s="54"/>
    </row>
    <row r="7262" spans="7:10" x14ac:dyDescent="0.2">
      <c r="G7262" s="54"/>
      <c r="J7262" s="54"/>
    </row>
    <row r="7263" spans="7:10" x14ac:dyDescent="0.2">
      <c r="G7263" s="54"/>
      <c r="J7263" s="54"/>
    </row>
    <row r="7264" spans="7:10" x14ac:dyDescent="0.2">
      <c r="G7264" s="54"/>
      <c r="J7264" s="54"/>
    </row>
    <row r="7265" spans="7:10" x14ac:dyDescent="0.2">
      <c r="G7265" s="54"/>
      <c r="J7265" s="54"/>
    </row>
    <row r="7266" spans="7:10" x14ac:dyDescent="0.2">
      <c r="G7266" s="54"/>
      <c r="J7266" s="54"/>
    </row>
    <row r="7267" spans="7:10" x14ac:dyDescent="0.2">
      <c r="G7267" s="54"/>
      <c r="J7267" s="54"/>
    </row>
    <row r="7268" spans="7:10" x14ac:dyDescent="0.2">
      <c r="G7268" s="54"/>
      <c r="J7268" s="54"/>
    </row>
    <row r="7269" spans="7:10" x14ac:dyDescent="0.2">
      <c r="G7269" s="54"/>
      <c r="J7269" s="54"/>
    </row>
    <row r="7270" spans="7:10" x14ac:dyDescent="0.2">
      <c r="G7270" s="54"/>
      <c r="J7270" s="54"/>
    </row>
    <row r="7271" spans="7:10" x14ac:dyDescent="0.2">
      <c r="G7271" s="54"/>
      <c r="J7271" s="54"/>
    </row>
    <row r="7272" spans="7:10" x14ac:dyDescent="0.2">
      <c r="G7272" s="54"/>
      <c r="J7272" s="54"/>
    </row>
    <row r="7273" spans="7:10" x14ac:dyDescent="0.2">
      <c r="G7273" s="54"/>
      <c r="J7273" s="54"/>
    </row>
    <row r="7274" spans="7:10" x14ac:dyDescent="0.2">
      <c r="G7274" s="54"/>
      <c r="J7274" s="54"/>
    </row>
    <row r="7275" spans="7:10" x14ac:dyDescent="0.2">
      <c r="G7275" s="54"/>
      <c r="J7275" s="54"/>
    </row>
    <row r="7276" spans="7:10" x14ac:dyDescent="0.2">
      <c r="G7276" s="54"/>
      <c r="J7276" s="54"/>
    </row>
    <row r="7277" spans="7:10" x14ac:dyDescent="0.2">
      <c r="G7277" s="54"/>
      <c r="J7277" s="54"/>
    </row>
    <row r="7278" spans="7:10" x14ac:dyDescent="0.2">
      <c r="G7278" s="54"/>
      <c r="J7278" s="54"/>
    </row>
    <row r="7279" spans="7:10" x14ac:dyDescent="0.2">
      <c r="G7279" s="54"/>
      <c r="J7279" s="54"/>
    </row>
    <row r="7280" spans="7:10" x14ac:dyDescent="0.2">
      <c r="G7280" s="54"/>
      <c r="J7280" s="54"/>
    </row>
    <row r="7281" spans="7:10" x14ac:dyDescent="0.2">
      <c r="G7281" s="54"/>
      <c r="J7281" s="54"/>
    </row>
    <row r="7282" spans="7:10" x14ac:dyDescent="0.2">
      <c r="G7282" s="54"/>
      <c r="J7282" s="54"/>
    </row>
    <row r="7283" spans="7:10" x14ac:dyDescent="0.2">
      <c r="G7283" s="54"/>
      <c r="J7283" s="54"/>
    </row>
    <row r="7284" spans="7:10" x14ac:dyDescent="0.2">
      <c r="G7284" s="54"/>
      <c r="J7284" s="54"/>
    </row>
    <row r="7285" spans="7:10" x14ac:dyDescent="0.2">
      <c r="G7285" s="54"/>
      <c r="J7285" s="54"/>
    </row>
    <row r="7286" spans="7:10" x14ac:dyDescent="0.2">
      <c r="G7286" s="54"/>
      <c r="J7286" s="54"/>
    </row>
    <row r="7287" spans="7:10" x14ac:dyDescent="0.2">
      <c r="G7287" s="54"/>
      <c r="J7287" s="54"/>
    </row>
    <row r="7288" spans="7:10" x14ac:dyDescent="0.2">
      <c r="G7288" s="54"/>
      <c r="J7288" s="54"/>
    </row>
    <row r="7289" spans="7:10" x14ac:dyDescent="0.2">
      <c r="G7289" s="54"/>
      <c r="J7289" s="54"/>
    </row>
    <row r="7290" spans="7:10" x14ac:dyDescent="0.2">
      <c r="G7290" s="54"/>
      <c r="J7290" s="54"/>
    </row>
    <row r="7291" spans="7:10" x14ac:dyDescent="0.2">
      <c r="G7291" s="54"/>
      <c r="J7291" s="54"/>
    </row>
    <row r="7292" spans="7:10" x14ac:dyDescent="0.2">
      <c r="G7292" s="54"/>
      <c r="J7292" s="54"/>
    </row>
    <row r="7293" spans="7:10" x14ac:dyDescent="0.2">
      <c r="G7293" s="54"/>
      <c r="J7293" s="54"/>
    </row>
    <row r="7294" spans="7:10" x14ac:dyDescent="0.2">
      <c r="G7294" s="54"/>
      <c r="J7294" s="54"/>
    </row>
    <row r="7295" spans="7:10" x14ac:dyDescent="0.2">
      <c r="G7295" s="54"/>
      <c r="J7295" s="54"/>
    </row>
    <row r="7296" spans="7:10" x14ac:dyDescent="0.2">
      <c r="G7296" s="54"/>
      <c r="J7296" s="54"/>
    </row>
    <row r="7297" spans="7:10" x14ac:dyDescent="0.2">
      <c r="G7297" s="54"/>
      <c r="J7297" s="54"/>
    </row>
    <row r="7298" spans="7:10" x14ac:dyDescent="0.2">
      <c r="G7298" s="54"/>
      <c r="J7298" s="54"/>
    </row>
    <row r="7299" spans="7:10" x14ac:dyDescent="0.2">
      <c r="G7299" s="54"/>
      <c r="J7299" s="54"/>
    </row>
    <row r="7300" spans="7:10" x14ac:dyDescent="0.2">
      <c r="G7300" s="54"/>
      <c r="J7300" s="54"/>
    </row>
    <row r="7301" spans="7:10" x14ac:dyDescent="0.2">
      <c r="G7301" s="54"/>
      <c r="J7301" s="54"/>
    </row>
    <row r="7302" spans="7:10" x14ac:dyDescent="0.2">
      <c r="G7302" s="54"/>
      <c r="J7302" s="54"/>
    </row>
    <row r="7303" spans="7:10" x14ac:dyDescent="0.2">
      <c r="G7303" s="54"/>
      <c r="J7303" s="54"/>
    </row>
    <row r="7304" spans="7:10" x14ac:dyDescent="0.2">
      <c r="G7304" s="54"/>
      <c r="J7304" s="54"/>
    </row>
    <row r="7305" spans="7:10" x14ac:dyDescent="0.2">
      <c r="G7305" s="54"/>
      <c r="J7305" s="54"/>
    </row>
    <row r="7306" spans="7:10" x14ac:dyDescent="0.2">
      <c r="G7306" s="54"/>
      <c r="J7306" s="54"/>
    </row>
    <row r="7307" spans="7:10" x14ac:dyDescent="0.2">
      <c r="G7307" s="54"/>
      <c r="J7307" s="54"/>
    </row>
    <row r="7308" spans="7:10" x14ac:dyDescent="0.2">
      <c r="G7308" s="54"/>
      <c r="J7308" s="54"/>
    </row>
    <row r="7309" spans="7:10" x14ac:dyDescent="0.2">
      <c r="G7309" s="54"/>
      <c r="J7309" s="54"/>
    </row>
    <row r="7310" spans="7:10" x14ac:dyDescent="0.2">
      <c r="G7310" s="54"/>
      <c r="J7310" s="54"/>
    </row>
    <row r="7311" spans="7:10" x14ac:dyDescent="0.2">
      <c r="G7311" s="54"/>
      <c r="J7311" s="54"/>
    </row>
    <row r="7312" spans="7:10" x14ac:dyDescent="0.2">
      <c r="G7312" s="54"/>
      <c r="J7312" s="54"/>
    </row>
    <row r="7313" spans="7:10" x14ac:dyDescent="0.2">
      <c r="G7313" s="54"/>
      <c r="J7313" s="54"/>
    </row>
    <row r="7314" spans="7:10" x14ac:dyDescent="0.2">
      <c r="G7314" s="54"/>
      <c r="J7314" s="54"/>
    </row>
    <row r="7315" spans="7:10" x14ac:dyDescent="0.2">
      <c r="G7315" s="54"/>
      <c r="J7315" s="54"/>
    </row>
    <row r="7316" spans="7:10" x14ac:dyDescent="0.2">
      <c r="G7316" s="54"/>
      <c r="J7316" s="54"/>
    </row>
    <row r="7317" spans="7:10" x14ac:dyDescent="0.2">
      <c r="G7317" s="54"/>
      <c r="J7317" s="54"/>
    </row>
    <row r="7318" spans="7:10" x14ac:dyDescent="0.2">
      <c r="G7318" s="54"/>
      <c r="J7318" s="54"/>
    </row>
    <row r="7319" spans="7:10" x14ac:dyDescent="0.2">
      <c r="G7319" s="54"/>
      <c r="J7319" s="54"/>
    </row>
    <row r="7320" spans="7:10" x14ac:dyDescent="0.2">
      <c r="G7320" s="54"/>
      <c r="J7320" s="54"/>
    </row>
    <row r="7321" spans="7:10" x14ac:dyDescent="0.2">
      <c r="G7321" s="54"/>
      <c r="J7321" s="54"/>
    </row>
    <row r="7322" spans="7:10" x14ac:dyDescent="0.2">
      <c r="G7322" s="54"/>
      <c r="J7322" s="54"/>
    </row>
    <row r="7323" spans="7:10" x14ac:dyDescent="0.2">
      <c r="G7323" s="54"/>
      <c r="J7323" s="54"/>
    </row>
    <row r="7324" spans="7:10" x14ac:dyDescent="0.2">
      <c r="G7324" s="54"/>
      <c r="J7324" s="54"/>
    </row>
    <row r="7325" spans="7:10" x14ac:dyDescent="0.2">
      <c r="G7325" s="54"/>
      <c r="J7325" s="54"/>
    </row>
    <row r="7326" spans="7:10" x14ac:dyDescent="0.2">
      <c r="G7326" s="54"/>
      <c r="J7326" s="54"/>
    </row>
    <row r="7327" spans="7:10" x14ac:dyDescent="0.2">
      <c r="G7327" s="54"/>
      <c r="J7327" s="54"/>
    </row>
    <row r="7328" spans="7:10" x14ac:dyDescent="0.2">
      <c r="G7328" s="54"/>
      <c r="J7328" s="54"/>
    </row>
    <row r="7329" spans="7:10" x14ac:dyDescent="0.2">
      <c r="G7329" s="54"/>
      <c r="J7329" s="54"/>
    </row>
    <row r="7330" spans="7:10" x14ac:dyDescent="0.2">
      <c r="G7330" s="54"/>
      <c r="J7330" s="54"/>
    </row>
    <row r="7331" spans="7:10" x14ac:dyDescent="0.2">
      <c r="G7331" s="54"/>
      <c r="J7331" s="54"/>
    </row>
    <row r="7332" spans="7:10" x14ac:dyDescent="0.2">
      <c r="G7332" s="54"/>
      <c r="J7332" s="54"/>
    </row>
    <row r="7333" spans="7:10" x14ac:dyDescent="0.2">
      <c r="G7333" s="54"/>
      <c r="J7333" s="54"/>
    </row>
    <row r="7334" spans="7:10" x14ac:dyDescent="0.2">
      <c r="G7334" s="54"/>
      <c r="J7334" s="54"/>
    </row>
    <row r="7335" spans="7:10" x14ac:dyDescent="0.2">
      <c r="G7335" s="54"/>
      <c r="J7335" s="54"/>
    </row>
    <row r="7336" spans="7:10" x14ac:dyDescent="0.2">
      <c r="G7336" s="54"/>
      <c r="J7336" s="54"/>
    </row>
    <row r="7337" spans="7:10" x14ac:dyDescent="0.2">
      <c r="G7337" s="54"/>
      <c r="J7337" s="54"/>
    </row>
    <row r="7338" spans="7:10" x14ac:dyDescent="0.2">
      <c r="G7338" s="54"/>
      <c r="J7338" s="54"/>
    </row>
    <row r="7339" spans="7:10" x14ac:dyDescent="0.2">
      <c r="G7339" s="54"/>
      <c r="J7339" s="54"/>
    </row>
    <row r="7340" spans="7:10" x14ac:dyDescent="0.2">
      <c r="G7340" s="54"/>
      <c r="J7340" s="54"/>
    </row>
    <row r="7341" spans="7:10" x14ac:dyDescent="0.2">
      <c r="G7341" s="54"/>
      <c r="J7341" s="54"/>
    </row>
    <row r="7342" spans="7:10" x14ac:dyDescent="0.2">
      <c r="G7342" s="54"/>
      <c r="J7342" s="54"/>
    </row>
    <row r="7343" spans="7:10" x14ac:dyDescent="0.2">
      <c r="G7343" s="54"/>
      <c r="J7343" s="54"/>
    </row>
    <row r="7344" spans="7:10" x14ac:dyDescent="0.2">
      <c r="G7344" s="54"/>
      <c r="J7344" s="54"/>
    </row>
    <row r="7345" spans="7:10" x14ac:dyDescent="0.2">
      <c r="G7345" s="54"/>
      <c r="J7345" s="54"/>
    </row>
    <row r="7346" spans="7:10" x14ac:dyDescent="0.2">
      <c r="G7346" s="54"/>
      <c r="J7346" s="54"/>
    </row>
    <row r="7347" spans="7:10" x14ac:dyDescent="0.2">
      <c r="G7347" s="54"/>
      <c r="J7347" s="54"/>
    </row>
    <row r="7348" spans="7:10" x14ac:dyDescent="0.2">
      <c r="G7348" s="54"/>
      <c r="J7348" s="54"/>
    </row>
    <row r="7349" spans="7:10" x14ac:dyDescent="0.2">
      <c r="G7349" s="54"/>
      <c r="J7349" s="54"/>
    </row>
    <row r="7350" spans="7:10" x14ac:dyDescent="0.2">
      <c r="G7350" s="54"/>
      <c r="J7350" s="54"/>
    </row>
    <row r="7351" spans="7:10" x14ac:dyDescent="0.2">
      <c r="G7351" s="54"/>
      <c r="J7351" s="54"/>
    </row>
    <row r="7352" spans="7:10" x14ac:dyDescent="0.2">
      <c r="G7352" s="54"/>
      <c r="J7352" s="54"/>
    </row>
    <row r="7353" spans="7:10" x14ac:dyDescent="0.2">
      <c r="G7353" s="54"/>
      <c r="J7353" s="54"/>
    </row>
    <row r="7354" spans="7:10" x14ac:dyDescent="0.2">
      <c r="G7354" s="54"/>
      <c r="J7354" s="54"/>
    </row>
    <row r="7355" spans="7:10" x14ac:dyDescent="0.2">
      <c r="G7355" s="54"/>
      <c r="J7355" s="54"/>
    </row>
    <row r="7356" spans="7:10" x14ac:dyDescent="0.2">
      <c r="G7356" s="54"/>
      <c r="J7356" s="54"/>
    </row>
    <row r="7357" spans="7:10" x14ac:dyDescent="0.2">
      <c r="G7357" s="54"/>
      <c r="J7357" s="54"/>
    </row>
    <row r="7358" spans="7:10" x14ac:dyDescent="0.2">
      <c r="G7358" s="54"/>
      <c r="J7358" s="54"/>
    </row>
    <row r="7359" spans="7:10" x14ac:dyDescent="0.2">
      <c r="G7359" s="54"/>
      <c r="J7359" s="54"/>
    </row>
    <row r="7360" spans="7:10" x14ac:dyDescent="0.2">
      <c r="G7360" s="54"/>
      <c r="J7360" s="54"/>
    </row>
    <row r="7361" spans="7:10" x14ac:dyDescent="0.2">
      <c r="G7361" s="54"/>
      <c r="J7361" s="54"/>
    </row>
    <row r="7362" spans="7:10" x14ac:dyDescent="0.2">
      <c r="G7362" s="54"/>
      <c r="J7362" s="54"/>
    </row>
    <row r="7363" spans="7:10" x14ac:dyDescent="0.2">
      <c r="G7363" s="54"/>
      <c r="J7363" s="54"/>
    </row>
    <row r="7364" spans="7:10" x14ac:dyDescent="0.2">
      <c r="G7364" s="54"/>
      <c r="J7364" s="54"/>
    </row>
    <row r="7365" spans="7:10" x14ac:dyDescent="0.2">
      <c r="G7365" s="54"/>
      <c r="J7365" s="54"/>
    </row>
    <row r="7366" spans="7:10" x14ac:dyDescent="0.2">
      <c r="G7366" s="54"/>
      <c r="J7366" s="54"/>
    </row>
    <row r="7367" spans="7:10" x14ac:dyDescent="0.2">
      <c r="G7367" s="54"/>
      <c r="J7367" s="54"/>
    </row>
    <row r="7368" spans="7:10" x14ac:dyDescent="0.2">
      <c r="G7368" s="54"/>
      <c r="J7368" s="54"/>
    </row>
    <row r="7369" spans="7:10" x14ac:dyDescent="0.2">
      <c r="G7369" s="54"/>
      <c r="J7369" s="54"/>
    </row>
    <row r="7370" spans="7:10" x14ac:dyDescent="0.2">
      <c r="G7370" s="54"/>
      <c r="J7370" s="54"/>
    </row>
    <row r="7371" spans="7:10" x14ac:dyDescent="0.2">
      <c r="G7371" s="54"/>
      <c r="J7371" s="54"/>
    </row>
    <row r="7372" spans="7:10" x14ac:dyDescent="0.2">
      <c r="G7372" s="54"/>
      <c r="J7372" s="54"/>
    </row>
    <row r="7373" spans="7:10" x14ac:dyDescent="0.2">
      <c r="G7373" s="54"/>
      <c r="J7373" s="54"/>
    </row>
    <row r="7374" spans="7:10" x14ac:dyDescent="0.2">
      <c r="G7374" s="54"/>
      <c r="J7374" s="54"/>
    </row>
    <row r="7375" spans="7:10" x14ac:dyDescent="0.2">
      <c r="G7375" s="54"/>
      <c r="J7375" s="54"/>
    </row>
    <row r="7376" spans="7:10" x14ac:dyDescent="0.2">
      <c r="G7376" s="54"/>
      <c r="J7376" s="54"/>
    </row>
    <row r="7377" spans="7:10" x14ac:dyDescent="0.2">
      <c r="G7377" s="54"/>
      <c r="J7377" s="54"/>
    </row>
    <row r="7378" spans="7:10" x14ac:dyDescent="0.2">
      <c r="G7378" s="54"/>
      <c r="J7378" s="54"/>
    </row>
    <row r="7379" spans="7:10" x14ac:dyDescent="0.2">
      <c r="G7379" s="54"/>
      <c r="J7379" s="54"/>
    </row>
    <row r="7380" spans="7:10" x14ac:dyDescent="0.2">
      <c r="G7380" s="54"/>
      <c r="J7380" s="54"/>
    </row>
    <row r="7381" spans="7:10" x14ac:dyDescent="0.2">
      <c r="G7381" s="54"/>
      <c r="J7381" s="54"/>
    </row>
    <row r="7382" spans="7:10" x14ac:dyDescent="0.2">
      <c r="G7382" s="54"/>
      <c r="J7382" s="54"/>
    </row>
    <row r="7383" spans="7:10" x14ac:dyDescent="0.2">
      <c r="G7383" s="54"/>
      <c r="J7383" s="54"/>
    </row>
    <row r="7384" spans="7:10" x14ac:dyDescent="0.2">
      <c r="G7384" s="54"/>
      <c r="J7384" s="54"/>
    </row>
    <row r="7385" spans="7:10" x14ac:dyDescent="0.2">
      <c r="G7385" s="54"/>
      <c r="J7385" s="54"/>
    </row>
    <row r="7386" spans="7:10" x14ac:dyDescent="0.2">
      <c r="G7386" s="54"/>
      <c r="J7386" s="54"/>
    </row>
    <row r="7387" spans="7:10" x14ac:dyDescent="0.2">
      <c r="G7387" s="54"/>
      <c r="J7387" s="54"/>
    </row>
    <row r="7388" spans="7:10" x14ac:dyDescent="0.2">
      <c r="G7388" s="54"/>
      <c r="J7388" s="54"/>
    </row>
    <row r="7389" spans="7:10" x14ac:dyDescent="0.2">
      <c r="G7389" s="54"/>
      <c r="J7389" s="54"/>
    </row>
    <row r="7390" spans="7:10" x14ac:dyDescent="0.2">
      <c r="G7390" s="54"/>
      <c r="J7390" s="54"/>
    </row>
    <row r="7391" spans="7:10" x14ac:dyDescent="0.2">
      <c r="G7391" s="54"/>
      <c r="J7391" s="54"/>
    </row>
    <row r="7392" spans="7:10" x14ac:dyDescent="0.2">
      <c r="G7392" s="54"/>
      <c r="J7392" s="54"/>
    </row>
    <row r="7393" spans="7:10" x14ac:dyDescent="0.2">
      <c r="G7393" s="54"/>
      <c r="J7393" s="54"/>
    </row>
    <row r="7394" spans="7:10" x14ac:dyDescent="0.2">
      <c r="G7394" s="54"/>
      <c r="J7394" s="54"/>
    </row>
    <row r="7395" spans="7:10" x14ac:dyDescent="0.2">
      <c r="G7395" s="54"/>
      <c r="J7395" s="54"/>
    </row>
    <row r="7396" spans="7:10" x14ac:dyDescent="0.2">
      <c r="G7396" s="54"/>
      <c r="J7396" s="54"/>
    </row>
    <row r="7397" spans="7:10" x14ac:dyDescent="0.2">
      <c r="G7397" s="54"/>
      <c r="J7397" s="54"/>
    </row>
    <row r="7398" spans="7:10" x14ac:dyDescent="0.2">
      <c r="G7398" s="54"/>
      <c r="J7398" s="54"/>
    </row>
    <row r="7399" spans="7:10" x14ac:dyDescent="0.2">
      <c r="G7399" s="54"/>
      <c r="J7399" s="54"/>
    </row>
    <row r="7400" spans="7:10" x14ac:dyDescent="0.2">
      <c r="G7400" s="54"/>
      <c r="J7400" s="54"/>
    </row>
    <row r="7401" spans="7:10" x14ac:dyDescent="0.2">
      <c r="G7401" s="54"/>
      <c r="J7401" s="54"/>
    </row>
    <row r="7402" spans="7:10" x14ac:dyDescent="0.2">
      <c r="G7402" s="54"/>
      <c r="J7402" s="54"/>
    </row>
    <row r="7403" spans="7:10" x14ac:dyDescent="0.2">
      <c r="G7403" s="54"/>
      <c r="J7403" s="54"/>
    </row>
    <row r="7404" spans="7:10" x14ac:dyDescent="0.2">
      <c r="G7404" s="54"/>
      <c r="J7404" s="54"/>
    </row>
    <row r="7405" spans="7:10" x14ac:dyDescent="0.2">
      <c r="G7405" s="54"/>
      <c r="J7405" s="54"/>
    </row>
    <row r="7406" spans="7:10" x14ac:dyDescent="0.2">
      <c r="G7406" s="54"/>
      <c r="J7406" s="54"/>
    </row>
    <row r="7407" spans="7:10" x14ac:dyDescent="0.2">
      <c r="G7407" s="54"/>
      <c r="J7407" s="54"/>
    </row>
    <row r="7408" spans="7:10" x14ac:dyDescent="0.2">
      <c r="G7408" s="54"/>
      <c r="J7408" s="54"/>
    </row>
    <row r="7409" spans="7:10" x14ac:dyDescent="0.2">
      <c r="G7409" s="54"/>
      <c r="J7409" s="54"/>
    </row>
    <row r="7410" spans="7:10" x14ac:dyDescent="0.2">
      <c r="G7410" s="54"/>
      <c r="J7410" s="54"/>
    </row>
    <row r="7411" spans="7:10" x14ac:dyDescent="0.2">
      <c r="G7411" s="54"/>
      <c r="J7411" s="54"/>
    </row>
    <row r="7412" spans="7:10" x14ac:dyDescent="0.2">
      <c r="G7412" s="54"/>
      <c r="J7412" s="54"/>
    </row>
    <row r="7413" spans="7:10" x14ac:dyDescent="0.2">
      <c r="G7413" s="54"/>
      <c r="J7413" s="54"/>
    </row>
    <row r="7414" spans="7:10" x14ac:dyDescent="0.2">
      <c r="G7414" s="54"/>
      <c r="J7414" s="54"/>
    </row>
    <row r="7415" spans="7:10" x14ac:dyDescent="0.2">
      <c r="G7415" s="54"/>
      <c r="J7415" s="54"/>
    </row>
    <row r="7416" spans="7:10" x14ac:dyDescent="0.2">
      <c r="G7416" s="54"/>
      <c r="J7416" s="54"/>
    </row>
    <row r="7417" spans="7:10" x14ac:dyDescent="0.2">
      <c r="G7417" s="54"/>
      <c r="J7417" s="54"/>
    </row>
    <row r="7418" spans="7:10" x14ac:dyDescent="0.2">
      <c r="G7418" s="54"/>
      <c r="J7418" s="54"/>
    </row>
    <row r="7419" spans="7:10" x14ac:dyDescent="0.2">
      <c r="G7419" s="54"/>
      <c r="J7419" s="54"/>
    </row>
    <row r="7420" spans="7:10" x14ac:dyDescent="0.2">
      <c r="G7420" s="54"/>
      <c r="J7420" s="54"/>
    </row>
    <row r="7421" spans="7:10" x14ac:dyDescent="0.2">
      <c r="G7421" s="54"/>
      <c r="J7421" s="54"/>
    </row>
    <row r="7422" spans="7:10" x14ac:dyDescent="0.2">
      <c r="G7422" s="54"/>
      <c r="J7422" s="54"/>
    </row>
    <row r="7423" spans="7:10" x14ac:dyDescent="0.2">
      <c r="G7423" s="54"/>
      <c r="J7423" s="54"/>
    </row>
    <row r="7424" spans="7:10" x14ac:dyDescent="0.2">
      <c r="G7424" s="54"/>
      <c r="J7424" s="54"/>
    </row>
    <row r="7425" spans="7:10" x14ac:dyDescent="0.2">
      <c r="G7425" s="54"/>
      <c r="J7425" s="54"/>
    </row>
    <row r="7426" spans="7:10" x14ac:dyDescent="0.2">
      <c r="G7426" s="54"/>
      <c r="J7426" s="54"/>
    </row>
    <row r="7427" spans="7:10" x14ac:dyDescent="0.2">
      <c r="G7427" s="54"/>
      <c r="J7427" s="54"/>
    </row>
    <row r="7428" spans="7:10" x14ac:dyDescent="0.2">
      <c r="G7428" s="54"/>
      <c r="J7428" s="54"/>
    </row>
    <row r="7429" spans="7:10" x14ac:dyDescent="0.2">
      <c r="G7429" s="54"/>
      <c r="J7429" s="54"/>
    </row>
    <row r="7430" spans="7:10" x14ac:dyDescent="0.2">
      <c r="G7430" s="54"/>
      <c r="J7430" s="54"/>
    </row>
    <row r="7431" spans="7:10" x14ac:dyDescent="0.2">
      <c r="G7431" s="54"/>
      <c r="J7431" s="54"/>
    </row>
    <row r="7432" spans="7:10" x14ac:dyDescent="0.2">
      <c r="G7432" s="54"/>
      <c r="J7432" s="54"/>
    </row>
    <row r="7433" spans="7:10" x14ac:dyDescent="0.2">
      <c r="G7433" s="54"/>
      <c r="J7433" s="54"/>
    </row>
    <row r="7434" spans="7:10" x14ac:dyDescent="0.2">
      <c r="G7434" s="54"/>
      <c r="J7434" s="54"/>
    </row>
    <row r="7435" spans="7:10" x14ac:dyDescent="0.2">
      <c r="G7435" s="54"/>
      <c r="J7435" s="54"/>
    </row>
    <row r="7436" spans="7:10" x14ac:dyDescent="0.2">
      <c r="G7436" s="54"/>
      <c r="J7436" s="54"/>
    </row>
    <row r="7437" spans="7:10" x14ac:dyDescent="0.2">
      <c r="G7437" s="54"/>
      <c r="J7437" s="54"/>
    </row>
    <row r="7438" spans="7:10" x14ac:dyDescent="0.2">
      <c r="G7438" s="54"/>
      <c r="J7438" s="54"/>
    </row>
    <row r="7439" spans="7:10" x14ac:dyDescent="0.2">
      <c r="G7439" s="54"/>
      <c r="J7439" s="54"/>
    </row>
    <row r="7440" spans="7:10" x14ac:dyDescent="0.2">
      <c r="G7440" s="54"/>
      <c r="J7440" s="54"/>
    </row>
    <row r="7441" spans="7:10" x14ac:dyDescent="0.2">
      <c r="G7441" s="54"/>
      <c r="J7441" s="54"/>
    </row>
    <row r="7442" spans="7:10" x14ac:dyDescent="0.2">
      <c r="G7442" s="54"/>
      <c r="J7442" s="54"/>
    </row>
    <row r="7443" spans="7:10" x14ac:dyDescent="0.2">
      <c r="G7443" s="54"/>
      <c r="J7443" s="54"/>
    </row>
    <row r="7444" spans="7:10" x14ac:dyDescent="0.2">
      <c r="G7444" s="54"/>
      <c r="J7444" s="54"/>
    </row>
    <row r="7445" spans="7:10" x14ac:dyDescent="0.2">
      <c r="G7445" s="54"/>
      <c r="J7445" s="54"/>
    </row>
    <row r="7446" spans="7:10" x14ac:dyDescent="0.2">
      <c r="G7446" s="54"/>
      <c r="J7446" s="54"/>
    </row>
    <row r="7447" spans="7:10" x14ac:dyDescent="0.2">
      <c r="G7447" s="54"/>
      <c r="J7447" s="54"/>
    </row>
    <row r="7448" spans="7:10" x14ac:dyDescent="0.2">
      <c r="G7448" s="54"/>
      <c r="J7448" s="54"/>
    </row>
    <row r="7449" spans="7:10" x14ac:dyDescent="0.2">
      <c r="G7449" s="54"/>
      <c r="J7449" s="54"/>
    </row>
    <row r="7450" spans="7:10" x14ac:dyDescent="0.2">
      <c r="G7450" s="54"/>
      <c r="J7450" s="54"/>
    </row>
    <row r="7451" spans="7:10" x14ac:dyDescent="0.2">
      <c r="G7451" s="54"/>
      <c r="J7451" s="54"/>
    </row>
    <row r="7452" spans="7:10" x14ac:dyDescent="0.2">
      <c r="G7452" s="54"/>
      <c r="J7452" s="54"/>
    </row>
    <row r="7453" spans="7:10" x14ac:dyDescent="0.2">
      <c r="G7453" s="54"/>
      <c r="J7453" s="54"/>
    </row>
    <row r="7454" spans="7:10" x14ac:dyDescent="0.2">
      <c r="G7454" s="54"/>
      <c r="J7454" s="54"/>
    </row>
    <row r="7455" spans="7:10" x14ac:dyDescent="0.2">
      <c r="G7455" s="54"/>
      <c r="J7455" s="54"/>
    </row>
    <row r="7456" spans="7:10" x14ac:dyDescent="0.2">
      <c r="G7456" s="54"/>
      <c r="J7456" s="54"/>
    </row>
    <row r="7457" spans="7:10" x14ac:dyDescent="0.2">
      <c r="G7457" s="54"/>
      <c r="J7457" s="54"/>
    </row>
    <row r="7458" spans="7:10" x14ac:dyDescent="0.2">
      <c r="G7458" s="54"/>
      <c r="J7458" s="54"/>
    </row>
    <row r="7459" spans="7:10" x14ac:dyDescent="0.2">
      <c r="G7459" s="54"/>
      <c r="J7459" s="54"/>
    </row>
    <row r="7460" spans="7:10" x14ac:dyDescent="0.2">
      <c r="G7460" s="54"/>
      <c r="J7460" s="54"/>
    </row>
    <row r="7461" spans="7:10" x14ac:dyDescent="0.2">
      <c r="G7461" s="54"/>
      <c r="J7461" s="54"/>
    </row>
    <row r="7462" spans="7:10" x14ac:dyDescent="0.2">
      <c r="G7462" s="54"/>
      <c r="J7462" s="54"/>
    </row>
    <row r="7463" spans="7:10" x14ac:dyDescent="0.2">
      <c r="G7463" s="54"/>
      <c r="J7463" s="54"/>
    </row>
    <row r="7464" spans="7:10" x14ac:dyDescent="0.2">
      <c r="G7464" s="54"/>
      <c r="J7464" s="54"/>
    </row>
    <row r="7465" spans="7:10" x14ac:dyDescent="0.2">
      <c r="G7465" s="54"/>
      <c r="J7465" s="54"/>
    </row>
    <row r="7466" spans="7:10" x14ac:dyDescent="0.2">
      <c r="G7466" s="54"/>
      <c r="J7466" s="54"/>
    </row>
    <row r="7467" spans="7:10" x14ac:dyDescent="0.2">
      <c r="G7467" s="54"/>
      <c r="J7467" s="54"/>
    </row>
    <row r="7468" spans="7:10" x14ac:dyDescent="0.2">
      <c r="G7468" s="54"/>
      <c r="J7468" s="54"/>
    </row>
    <row r="7469" spans="7:10" x14ac:dyDescent="0.2">
      <c r="G7469" s="54"/>
      <c r="J7469" s="54"/>
    </row>
    <row r="7470" spans="7:10" x14ac:dyDescent="0.2">
      <c r="G7470" s="54"/>
      <c r="J7470" s="54"/>
    </row>
    <row r="7471" spans="7:10" x14ac:dyDescent="0.2">
      <c r="G7471" s="54"/>
      <c r="J7471" s="54"/>
    </row>
    <row r="7472" spans="7:10" x14ac:dyDescent="0.2">
      <c r="G7472" s="54"/>
      <c r="J7472" s="54"/>
    </row>
    <row r="7473" spans="7:10" x14ac:dyDescent="0.2">
      <c r="G7473" s="54"/>
      <c r="J7473" s="54"/>
    </row>
    <row r="7474" spans="7:10" x14ac:dyDescent="0.2">
      <c r="G7474" s="54"/>
      <c r="J7474" s="54"/>
    </row>
    <row r="7475" spans="7:10" x14ac:dyDescent="0.2">
      <c r="G7475" s="54"/>
      <c r="J7475" s="54"/>
    </row>
    <row r="7476" spans="7:10" x14ac:dyDescent="0.2">
      <c r="G7476" s="54"/>
      <c r="J7476" s="54"/>
    </row>
    <row r="7477" spans="7:10" x14ac:dyDescent="0.2">
      <c r="G7477" s="54"/>
      <c r="J7477" s="54"/>
    </row>
    <row r="7478" spans="7:10" x14ac:dyDescent="0.2">
      <c r="G7478" s="54"/>
      <c r="J7478" s="54"/>
    </row>
    <row r="7479" spans="7:10" x14ac:dyDescent="0.2">
      <c r="G7479" s="54"/>
      <c r="J7479" s="54"/>
    </row>
    <row r="7480" spans="7:10" x14ac:dyDescent="0.2">
      <c r="G7480" s="54"/>
      <c r="J7480" s="54"/>
    </row>
    <row r="7481" spans="7:10" x14ac:dyDescent="0.2">
      <c r="G7481" s="54"/>
      <c r="J7481" s="54"/>
    </row>
    <row r="7482" spans="7:10" x14ac:dyDescent="0.2">
      <c r="G7482" s="54"/>
      <c r="J7482" s="54"/>
    </row>
    <row r="7483" spans="7:10" x14ac:dyDescent="0.2">
      <c r="G7483" s="54"/>
      <c r="J7483" s="54"/>
    </row>
    <row r="7484" spans="7:10" x14ac:dyDescent="0.2">
      <c r="G7484" s="54"/>
      <c r="J7484" s="54"/>
    </row>
    <row r="7485" spans="7:10" x14ac:dyDescent="0.2">
      <c r="G7485" s="54"/>
      <c r="J7485" s="54"/>
    </row>
    <row r="7486" spans="7:10" x14ac:dyDescent="0.2">
      <c r="G7486" s="54"/>
      <c r="J7486" s="54"/>
    </row>
    <row r="7487" spans="7:10" x14ac:dyDescent="0.2">
      <c r="G7487" s="54"/>
      <c r="J7487" s="54"/>
    </row>
    <row r="7488" spans="7:10" x14ac:dyDescent="0.2">
      <c r="G7488" s="54"/>
      <c r="J7488" s="54"/>
    </row>
    <row r="7489" spans="7:10" x14ac:dyDescent="0.2">
      <c r="G7489" s="54"/>
      <c r="J7489" s="54"/>
    </row>
    <row r="7490" spans="7:10" x14ac:dyDescent="0.2">
      <c r="G7490" s="54"/>
      <c r="J7490" s="54"/>
    </row>
    <row r="7491" spans="7:10" x14ac:dyDescent="0.2">
      <c r="G7491" s="54"/>
      <c r="J7491" s="54"/>
    </row>
    <row r="7492" spans="7:10" x14ac:dyDescent="0.2">
      <c r="G7492" s="54"/>
      <c r="J7492" s="54"/>
    </row>
    <row r="7493" spans="7:10" x14ac:dyDescent="0.2">
      <c r="G7493" s="54"/>
      <c r="J7493" s="54"/>
    </row>
    <row r="7494" spans="7:10" x14ac:dyDescent="0.2">
      <c r="G7494" s="54"/>
      <c r="J7494" s="54"/>
    </row>
    <row r="7495" spans="7:10" x14ac:dyDescent="0.2">
      <c r="G7495" s="54"/>
      <c r="J7495" s="54"/>
    </row>
    <row r="7496" spans="7:10" x14ac:dyDescent="0.2">
      <c r="G7496" s="54"/>
      <c r="J7496" s="54"/>
    </row>
    <row r="7497" spans="7:10" x14ac:dyDescent="0.2">
      <c r="G7497" s="54"/>
      <c r="J7497" s="54"/>
    </row>
    <row r="7498" spans="7:10" x14ac:dyDescent="0.2">
      <c r="G7498" s="54"/>
      <c r="J7498" s="54"/>
    </row>
    <row r="7499" spans="7:10" x14ac:dyDescent="0.2">
      <c r="G7499" s="54"/>
      <c r="J7499" s="54"/>
    </row>
    <row r="7500" spans="7:10" x14ac:dyDescent="0.2">
      <c r="G7500" s="54"/>
      <c r="J7500" s="54"/>
    </row>
    <row r="7501" spans="7:10" x14ac:dyDescent="0.2">
      <c r="G7501" s="54"/>
      <c r="J7501" s="54"/>
    </row>
    <row r="7502" spans="7:10" x14ac:dyDescent="0.2">
      <c r="G7502" s="54"/>
      <c r="J7502" s="54"/>
    </row>
    <row r="7503" spans="7:10" x14ac:dyDescent="0.2">
      <c r="G7503" s="54"/>
      <c r="J7503" s="54"/>
    </row>
    <row r="7504" spans="7:10" x14ac:dyDescent="0.2">
      <c r="G7504" s="54"/>
      <c r="J7504" s="54"/>
    </row>
    <row r="7505" spans="7:10" x14ac:dyDescent="0.2">
      <c r="G7505" s="54"/>
      <c r="J7505" s="54"/>
    </row>
    <row r="7506" spans="7:10" x14ac:dyDescent="0.2">
      <c r="G7506" s="54"/>
      <c r="J7506" s="54"/>
    </row>
    <row r="7507" spans="7:10" x14ac:dyDescent="0.2">
      <c r="G7507" s="54"/>
      <c r="J7507" s="54"/>
    </row>
    <row r="7508" spans="7:10" x14ac:dyDescent="0.2">
      <c r="G7508" s="54"/>
      <c r="J7508" s="54"/>
    </row>
    <row r="7509" spans="7:10" x14ac:dyDescent="0.2">
      <c r="G7509" s="54"/>
      <c r="J7509" s="54"/>
    </row>
    <row r="7510" spans="7:10" x14ac:dyDescent="0.2">
      <c r="G7510" s="54"/>
      <c r="J7510" s="54"/>
    </row>
    <row r="7511" spans="7:10" x14ac:dyDescent="0.2">
      <c r="G7511" s="54"/>
      <c r="J7511" s="54"/>
    </row>
    <row r="7512" spans="7:10" x14ac:dyDescent="0.2">
      <c r="G7512" s="54"/>
      <c r="J7512" s="54"/>
    </row>
    <row r="7513" spans="7:10" x14ac:dyDescent="0.2">
      <c r="G7513" s="54"/>
      <c r="J7513" s="54"/>
    </row>
    <row r="7514" spans="7:10" x14ac:dyDescent="0.2">
      <c r="G7514" s="54"/>
      <c r="J7514" s="54"/>
    </row>
    <row r="7515" spans="7:10" x14ac:dyDescent="0.2">
      <c r="G7515" s="54"/>
      <c r="J7515" s="54"/>
    </row>
    <row r="7516" spans="7:10" x14ac:dyDescent="0.2">
      <c r="G7516" s="54"/>
      <c r="J7516" s="54"/>
    </row>
    <row r="7517" spans="7:10" x14ac:dyDescent="0.2">
      <c r="G7517" s="54"/>
      <c r="J7517" s="54"/>
    </row>
    <row r="7518" spans="7:10" x14ac:dyDescent="0.2">
      <c r="G7518" s="54"/>
      <c r="J7518" s="54"/>
    </row>
    <row r="7519" spans="7:10" x14ac:dyDescent="0.2">
      <c r="G7519" s="54"/>
      <c r="J7519" s="54"/>
    </row>
    <row r="7520" spans="7:10" x14ac:dyDescent="0.2">
      <c r="G7520" s="54"/>
      <c r="J7520" s="54"/>
    </row>
    <row r="7521" spans="7:10" x14ac:dyDescent="0.2">
      <c r="G7521" s="54"/>
      <c r="J7521" s="54"/>
    </row>
    <row r="7522" spans="7:10" x14ac:dyDescent="0.2">
      <c r="G7522" s="54"/>
      <c r="J7522" s="54"/>
    </row>
    <row r="7523" spans="7:10" x14ac:dyDescent="0.2">
      <c r="G7523" s="54"/>
      <c r="J7523" s="54"/>
    </row>
    <row r="7524" spans="7:10" x14ac:dyDescent="0.2">
      <c r="G7524" s="54"/>
      <c r="J7524" s="54"/>
    </row>
    <row r="7525" spans="7:10" x14ac:dyDescent="0.2">
      <c r="G7525" s="54"/>
      <c r="J7525" s="54"/>
    </row>
    <row r="7526" spans="7:10" x14ac:dyDescent="0.2">
      <c r="G7526" s="54"/>
      <c r="J7526" s="54"/>
    </row>
    <row r="7527" spans="7:10" x14ac:dyDescent="0.2">
      <c r="G7527" s="54"/>
      <c r="J7527" s="54"/>
    </row>
    <row r="7528" spans="7:10" x14ac:dyDescent="0.2">
      <c r="G7528" s="54"/>
      <c r="J7528" s="54"/>
    </row>
    <row r="7529" spans="7:10" x14ac:dyDescent="0.2">
      <c r="G7529" s="54"/>
      <c r="J7529" s="54"/>
    </row>
    <row r="7530" spans="7:10" x14ac:dyDescent="0.2">
      <c r="G7530" s="54"/>
      <c r="J7530" s="54"/>
    </row>
    <row r="7531" spans="7:10" x14ac:dyDescent="0.2">
      <c r="G7531" s="54"/>
      <c r="J7531" s="54"/>
    </row>
    <row r="7532" spans="7:10" x14ac:dyDescent="0.2">
      <c r="G7532" s="54"/>
      <c r="J7532" s="54"/>
    </row>
    <row r="7533" spans="7:10" x14ac:dyDescent="0.2">
      <c r="G7533" s="54"/>
      <c r="J7533" s="54"/>
    </row>
    <row r="7534" spans="7:10" x14ac:dyDescent="0.2">
      <c r="G7534" s="54"/>
      <c r="J7534" s="54"/>
    </row>
    <row r="7535" spans="7:10" x14ac:dyDescent="0.2">
      <c r="G7535" s="54"/>
      <c r="J7535" s="54"/>
    </row>
    <row r="7536" spans="7:10" x14ac:dyDescent="0.2">
      <c r="G7536" s="54"/>
      <c r="J7536" s="54"/>
    </row>
    <row r="7537" spans="7:10" x14ac:dyDescent="0.2">
      <c r="G7537" s="54"/>
      <c r="J7537" s="54"/>
    </row>
    <row r="7538" spans="7:10" x14ac:dyDescent="0.2">
      <c r="G7538" s="54"/>
      <c r="J7538" s="54"/>
    </row>
    <row r="7539" spans="7:10" x14ac:dyDescent="0.2">
      <c r="G7539" s="54"/>
      <c r="J7539" s="54"/>
    </row>
    <row r="7540" spans="7:10" x14ac:dyDescent="0.2">
      <c r="G7540" s="54"/>
      <c r="J7540" s="54"/>
    </row>
    <row r="7541" spans="7:10" x14ac:dyDescent="0.2">
      <c r="G7541" s="54"/>
      <c r="J7541" s="54"/>
    </row>
    <row r="7542" spans="7:10" x14ac:dyDescent="0.2">
      <c r="G7542" s="54"/>
      <c r="J7542" s="54"/>
    </row>
    <row r="7543" spans="7:10" x14ac:dyDescent="0.2">
      <c r="G7543" s="54"/>
      <c r="J7543" s="54"/>
    </row>
    <row r="7544" spans="7:10" x14ac:dyDescent="0.2">
      <c r="G7544" s="54"/>
      <c r="J7544" s="54"/>
    </row>
    <row r="7545" spans="7:10" x14ac:dyDescent="0.2">
      <c r="G7545" s="54"/>
      <c r="J7545" s="54"/>
    </row>
    <row r="7546" spans="7:10" x14ac:dyDescent="0.2">
      <c r="G7546" s="54"/>
      <c r="J7546" s="54"/>
    </row>
    <row r="7547" spans="7:10" x14ac:dyDescent="0.2">
      <c r="G7547" s="54"/>
      <c r="J7547" s="54"/>
    </row>
    <row r="7548" spans="7:10" x14ac:dyDescent="0.2">
      <c r="G7548" s="54"/>
      <c r="J7548" s="54"/>
    </row>
    <row r="7549" spans="7:10" x14ac:dyDescent="0.2">
      <c r="G7549" s="54"/>
      <c r="J7549" s="54"/>
    </row>
    <row r="7550" spans="7:10" x14ac:dyDescent="0.2">
      <c r="G7550" s="54"/>
      <c r="J7550" s="54"/>
    </row>
    <row r="7551" spans="7:10" x14ac:dyDescent="0.2">
      <c r="G7551" s="54"/>
      <c r="J7551" s="54"/>
    </row>
    <row r="7552" spans="7:10" x14ac:dyDescent="0.2">
      <c r="G7552" s="54"/>
      <c r="J7552" s="54"/>
    </row>
    <row r="7553" spans="7:10" x14ac:dyDescent="0.2">
      <c r="G7553" s="54"/>
      <c r="J7553" s="54"/>
    </row>
    <row r="7554" spans="7:10" x14ac:dyDescent="0.2">
      <c r="G7554" s="54"/>
      <c r="J7554" s="54"/>
    </row>
    <row r="7555" spans="7:10" x14ac:dyDescent="0.2">
      <c r="G7555" s="54"/>
      <c r="J7555" s="54"/>
    </row>
    <row r="7556" spans="7:10" x14ac:dyDescent="0.2">
      <c r="G7556" s="54"/>
      <c r="J7556" s="54"/>
    </row>
    <row r="7557" spans="7:10" x14ac:dyDescent="0.2">
      <c r="G7557" s="54"/>
      <c r="J7557" s="54"/>
    </row>
    <row r="7558" spans="7:10" x14ac:dyDescent="0.2">
      <c r="G7558" s="54"/>
      <c r="J7558" s="54"/>
    </row>
    <row r="7559" spans="7:10" x14ac:dyDescent="0.2">
      <c r="G7559" s="54"/>
      <c r="J7559" s="54"/>
    </row>
    <row r="7560" spans="7:10" x14ac:dyDescent="0.2">
      <c r="G7560" s="54"/>
      <c r="J7560" s="54"/>
    </row>
    <row r="7561" spans="7:10" x14ac:dyDescent="0.2">
      <c r="G7561" s="54"/>
      <c r="J7561" s="54"/>
    </row>
    <row r="7562" spans="7:10" x14ac:dyDescent="0.2">
      <c r="G7562" s="54"/>
      <c r="J7562" s="54"/>
    </row>
    <row r="7563" spans="7:10" x14ac:dyDescent="0.2">
      <c r="G7563" s="54"/>
      <c r="J7563" s="54"/>
    </row>
    <row r="7564" spans="7:10" x14ac:dyDescent="0.2">
      <c r="G7564" s="54"/>
      <c r="J7564" s="54"/>
    </row>
    <row r="7565" spans="7:10" x14ac:dyDescent="0.2">
      <c r="G7565" s="54"/>
      <c r="J7565" s="54"/>
    </row>
    <row r="7566" spans="7:10" x14ac:dyDescent="0.2">
      <c r="G7566" s="54"/>
      <c r="J7566" s="54"/>
    </row>
    <row r="7567" spans="7:10" x14ac:dyDescent="0.2">
      <c r="G7567" s="54"/>
      <c r="J7567" s="54"/>
    </row>
    <row r="7568" spans="7:10" x14ac:dyDescent="0.2">
      <c r="G7568" s="54"/>
      <c r="J7568" s="54"/>
    </row>
    <row r="7569" spans="7:10" x14ac:dyDescent="0.2">
      <c r="G7569" s="54"/>
      <c r="J7569" s="54"/>
    </row>
    <row r="7570" spans="7:10" x14ac:dyDescent="0.2">
      <c r="G7570" s="54"/>
      <c r="J7570" s="54"/>
    </row>
    <row r="7571" spans="7:10" x14ac:dyDescent="0.2">
      <c r="G7571" s="54"/>
      <c r="J7571" s="54"/>
    </row>
    <row r="7572" spans="7:10" x14ac:dyDescent="0.2">
      <c r="G7572" s="54"/>
      <c r="J7572" s="54"/>
    </row>
    <row r="7573" spans="7:10" x14ac:dyDescent="0.2">
      <c r="G7573" s="54"/>
      <c r="J7573" s="54"/>
    </row>
    <row r="7574" spans="7:10" x14ac:dyDescent="0.2">
      <c r="G7574" s="54"/>
      <c r="J7574" s="54"/>
    </row>
    <row r="7575" spans="7:10" x14ac:dyDescent="0.2">
      <c r="G7575" s="54"/>
      <c r="J7575" s="54"/>
    </row>
    <row r="7576" spans="7:10" x14ac:dyDescent="0.2">
      <c r="G7576" s="54"/>
      <c r="J7576" s="54"/>
    </row>
    <row r="7577" spans="7:10" x14ac:dyDescent="0.2">
      <c r="G7577" s="54"/>
      <c r="J7577" s="54"/>
    </row>
    <row r="7578" spans="7:10" x14ac:dyDescent="0.2">
      <c r="G7578" s="54"/>
      <c r="J7578" s="54"/>
    </row>
    <row r="7579" spans="7:10" x14ac:dyDescent="0.2">
      <c r="G7579" s="54"/>
      <c r="J7579" s="54"/>
    </row>
    <row r="7580" spans="7:10" x14ac:dyDescent="0.2">
      <c r="G7580" s="54"/>
      <c r="J7580" s="54"/>
    </row>
    <row r="7581" spans="7:10" x14ac:dyDescent="0.2">
      <c r="G7581" s="54"/>
      <c r="J7581" s="54"/>
    </row>
    <row r="7582" spans="7:10" x14ac:dyDescent="0.2">
      <c r="G7582" s="54"/>
      <c r="J7582" s="54"/>
    </row>
    <row r="7583" spans="7:10" x14ac:dyDescent="0.2">
      <c r="G7583" s="54"/>
      <c r="J7583" s="54"/>
    </row>
    <row r="7584" spans="7:10" x14ac:dyDescent="0.2">
      <c r="G7584" s="54"/>
      <c r="J7584" s="54"/>
    </row>
    <row r="7585" spans="7:10" x14ac:dyDescent="0.2">
      <c r="G7585" s="54"/>
      <c r="J7585" s="54"/>
    </row>
    <row r="7586" spans="7:10" x14ac:dyDescent="0.2">
      <c r="G7586" s="54"/>
      <c r="J7586" s="54"/>
    </row>
    <row r="7587" spans="7:10" x14ac:dyDescent="0.2">
      <c r="G7587" s="54"/>
      <c r="J7587" s="54"/>
    </row>
    <row r="7588" spans="7:10" x14ac:dyDescent="0.2">
      <c r="G7588" s="54"/>
      <c r="J7588" s="54"/>
    </row>
    <row r="7589" spans="7:10" x14ac:dyDescent="0.2">
      <c r="G7589" s="54"/>
      <c r="J7589" s="54"/>
    </row>
    <row r="7590" spans="7:10" x14ac:dyDescent="0.2">
      <c r="G7590" s="54"/>
      <c r="J7590" s="54"/>
    </row>
    <row r="7591" spans="7:10" x14ac:dyDescent="0.2">
      <c r="G7591" s="54"/>
      <c r="J7591" s="54"/>
    </row>
    <row r="7592" spans="7:10" x14ac:dyDescent="0.2">
      <c r="G7592" s="54"/>
      <c r="J7592" s="54"/>
    </row>
    <row r="7593" spans="7:10" x14ac:dyDescent="0.2">
      <c r="G7593" s="54"/>
      <c r="J7593" s="54"/>
    </row>
    <row r="7594" spans="7:10" x14ac:dyDescent="0.2">
      <c r="G7594" s="54"/>
      <c r="J7594" s="54"/>
    </row>
    <row r="7595" spans="7:10" x14ac:dyDescent="0.2">
      <c r="G7595" s="54"/>
      <c r="J7595" s="54"/>
    </row>
    <row r="7596" spans="7:10" x14ac:dyDescent="0.2">
      <c r="G7596" s="54"/>
      <c r="J7596" s="54"/>
    </row>
    <row r="7597" spans="7:10" x14ac:dyDescent="0.2">
      <c r="G7597" s="54"/>
      <c r="J7597" s="54"/>
    </row>
    <row r="7598" spans="7:10" x14ac:dyDescent="0.2">
      <c r="G7598" s="54"/>
      <c r="J7598" s="54"/>
    </row>
    <row r="7599" spans="7:10" x14ac:dyDescent="0.2">
      <c r="G7599" s="54"/>
      <c r="J7599" s="54"/>
    </row>
    <row r="7600" spans="7:10" x14ac:dyDescent="0.2">
      <c r="G7600" s="54"/>
      <c r="J7600" s="54"/>
    </row>
    <row r="7601" spans="7:10" x14ac:dyDescent="0.2">
      <c r="G7601" s="54"/>
      <c r="J7601" s="54"/>
    </row>
    <row r="7602" spans="7:10" x14ac:dyDescent="0.2">
      <c r="G7602" s="54"/>
      <c r="J7602" s="54"/>
    </row>
    <row r="7603" spans="7:10" x14ac:dyDescent="0.2">
      <c r="G7603" s="54"/>
      <c r="J7603" s="54"/>
    </row>
    <row r="7604" spans="7:10" x14ac:dyDescent="0.2">
      <c r="G7604" s="54"/>
      <c r="J7604" s="54"/>
    </row>
    <row r="7605" spans="7:10" x14ac:dyDescent="0.2">
      <c r="G7605" s="54"/>
      <c r="J7605" s="54"/>
    </row>
    <row r="7606" spans="7:10" x14ac:dyDescent="0.2">
      <c r="G7606" s="54"/>
      <c r="J7606" s="54"/>
    </row>
    <row r="7607" spans="7:10" x14ac:dyDescent="0.2">
      <c r="G7607" s="54"/>
      <c r="J7607" s="54"/>
    </row>
    <row r="7608" spans="7:10" x14ac:dyDescent="0.2">
      <c r="G7608" s="54"/>
      <c r="J7608" s="54"/>
    </row>
    <row r="7609" spans="7:10" x14ac:dyDescent="0.2">
      <c r="G7609" s="54"/>
      <c r="J7609" s="54"/>
    </row>
    <row r="7610" spans="7:10" x14ac:dyDescent="0.2">
      <c r="G7610" s="54"/>
      <c r="J7610" s="54"/>
    </row>
    <row r="7611" spans="7:10" x14ac:dyDescent="0.2">
      <c r="G7611" s="54"/>
      <c r="J7611" s="54"/>
    </row>
    <row r="7612" spans="7:10" x14ac:dyDescent="0.2">
      <c r="G7612" s="54"/>
      <c r="J7612" s="54"/>
    </row>
    <row r="7613" spans="7:10" x14ac:dyDescent="0.2">
      <c r="G7613" s="54"/>
      <c r="J7613" s="54"/>
    </row>
    <row r="7614" spans="7:10" x14ac:dyDescent="0.2">
      <c r="G7614" s="54"/>
      <c r="J7614" s="54"/>
    </row>
    <row r="7615" spans="7:10" x14ac:dyDescent="0.2">
      <c r="G7615" s="54"/>
      <c r="J7615" s="54"/>
    </row>
    <row r="7616" spans="7:10" x14ac:dyDescent="0.2">
      <c r="G7616" s="54"/>
      <c r="J7616" s="54"/>
    </row>
    <row r="7617" spans="7:10" x14ac:dyDescent="0.2">
      <c r="G7617" s="54"/>
      <c r="J7617" s="54"/>
    </row>
    <row r="7618" spans="7:10" x14ac:dyDescent="0.2">
      <c r="G7618" s="54"/>
      <c r="J7618" s="54"/>
    </row>
    <row r="7619" spans="7:10" x14ac:dyDescent="0.2">
      <c r="G7619" s="54"/>
      <c r="J7619" s="54"/>
    </row>
    <row r="7620" spans="7:10" x14ac:dyDescent="0.2">
      <c r="G7620" s="54"/>
      <c r="J7620" s="54"/>
    </row>
    <row r="7621" spans="7:10" x14ac:dyDescent="0.2">
      <c r="G7621" s="54"/>
      <c r="J7621" s="54"/>
    </row>
    <row r="7622" spans="7:10" x14ac:dyDescent="0.2">
      <c r="G7622" s="54"/>
      <c r="J7622" s="54"/>
    </row>
    <row r="7623" spans="7:10" x14ac:dyDescent="0.2">
      <c r="G7623" s="54"/>
      <c r="J7623" s="54"/>
    </row>
    <row r="7624" spans="7:10" x14ac:dyDescent="0.2">
      <c r="G7624" s="54"/>
      <c r="J7624" s="54"/>
    </row>
    <row r="7625" spans="7:10" x14ac:dyDescent="0.2">
      <c r="G7625" s="54"/>
      <c r="J7625" s="54"/>
    </row>
    <row r="7626" spans="7:10" x14ac:dyDescent="0.2">
      <c r="G7626" s="54"/>
      <c r="J7626" s="54"/>
    </row>
    <row r="7627" spans="7:10" x14ac:dyDescent="0.2">
      <c r="G7627" s="54"/>
      <c r="J7627" s="54"/>
    </row>
    <row r="7628" spans="7:10" x14ac:dyDescent="0.2">
      <c r="G7628" s="54"/>
      <c r="J7628" s="54"/>
    </row>
    <row r="7629" spans="7:10" x14ac:dyDescent="0.2">
      <c r="G7629" s="54"/>
      <c r="J7629" s="54"/>
    </row>
    <row r="7630" spans="7:10" x14ac:dyDescent="0.2">
      <c r="G7630" s="54"/>
      <c r="J7630" s="54"/>
    </row>
    <row r="7631" spans="7:10" x14ac:dyDescent="0.2">
      <c r="G7631" s="54"/>
      <c r="J7631" s="54"/>
    </row>
    <row r="7632" spans="7:10" x14ac:dyDescent="0.2">
      <c r="G7632" s="54"/>
      <c r="J7632" s="54"/>
    </row>
    <row r="7633" spans="7:10" x14ac:dyDescent="0.2">
      <c r="G7633" s="54"/>
      <c r="J7633" s="54"/>
    </row>
    <row r="7634" spans="7:10" x14ac:dyDescent="0.2">
      <c r="G7634" s="54"/>
      <c r="J7634" s="54"/>
    </row>
    <row r="7635" spans="7:10" x14ac:dyDescent="0.2">
      <c r="G7635" s="54"/>
      <c r="J7635" s="54"/>
    </row>
    <row r="7636" spans="7:10" x14ac:dyDescent="0.2">
      <c r="G7636" s="54"/>
      <c r="J7636" s="54"/>
    </row>
    <row r="7637" spans="7:10" x14ac:dyDescent="0.2">
      <c r="G7637" s="54"/>
      <c r="J7637" s="54"/>
    </row>
    <row r="7638" spans="7:10" x14ac:dyDescent="0.2">
      <c r="G7638" s="54"/>
      <c r="J7638" s="54"/>
    </row>
    <row r="7639" spans="7:10" x14ac:dyDescent="0.2">
      <c r="G7639" s="54"/>
      <c r="J7639" s="54"/>
    </row>
    <row r="7640" spans="7:10" x14ac:dyDescent="0.2">
      <c r="G7640" s="54"/>
      <c r="J7640" s="54"/>
    </row>
    <row r="7641" spans="7:10" x14ac:dyDescent="0.2">
      <c r="G7641" s="54"/>
      <c r="J7641" s="54"/>
    </row>
    <row r="7642" spans="7:10" x14ac:dyDescent="0.2">
      <c r="G7642" s="54"/>
      <c r="J7642" s="54"/>
    </row>
    <row r="7643" spans="7:10" x14ac:dyDescent="0.2">
      <c r="G7643" s="54"/>
      <c r="J7643" s="54"/>
    </row>
    <row r="7644" spans="7:10" x14ac:dyDescent="0.2">
      <c r="G7644" s="54"/>
      <c r="J7644" s="54"/>
    </row>
    <row r="7645" spans="7:10" x14ac:dyDescent="0.2">
      <c r="G7645" s="54"/>
      <c r="J7645" s="54"/>
    </row>
    <row r="7646" spans="7:10" x14ac:dyDescent="0.2">
      <c r="G7646" s="54"/>
      <c r="J7646" s="54"/>
    </row>
    <row r="7647" spans="7:10" x14ac:dyDescent="0.2">
      <c r="G7647" s="54"/>
      <c r="J7647" s="54"/>
    </row>
    <row r="7648" spans="7:10" x14ac:dyDescent="0.2">
      <c r="G7648" s="54"/>
      <c r="J7648" s="54"/>
    </row>
    <row r="7649" spans="7:10" x14ac:dyDescent="0.2">
      <c r="G7649" s="54"/>
      <c r="J7649" s="54"/>
    </row>
    <row r="7650" spans="7:10" x14ac:dyDescent="0.2">
      <c r="G7650" s="54"/>
      <c r="J7650" s="54"/>
    </row>
    <row r="7651" spans="7:10" x14ac:dyDescent="0.2">
      <c r="G7651" s="54"/>
      <c r="J7651" s="54"/>
    </row>
    <row r="7652" spans="7:10" x14ac:dyDescent="0.2">
      <c r="G7652" s="54"/>
      <c r="J7652" s="54"/>
    </row>
    <row r="7653" spans="7:10" x14ac:dyDescent="0.2">
      <c r="G7653" s="54"/>
      <c r="J7653" s="54"/>
    </row>
    <row r="7654" spans="7:10" x14ac:dyDescent="0.2">
      <c r="G7654" s="54"/>
      <c r="J7654" s="54"/>
    </row>
    <row r="7655" spans="7:10" x14ac:dyDescent="0.2">
      <c r="G7655" s="54"/>
      <c r="J7655" s="54"/>
    </row>
    <row r="7656" spans="7:10" x14ac:dyDescent="0.2">
      <c r="G7656" s="54"/>
      <c r="J7656" s="54"/>
    </row>
    <row r="7657" spans="7:10" x14ac:dyDescent="0.2">
      <c r="G7657" s="54"/>
      <c r="J7657" s="54"/>
    </row>
    <row r="7658" spans="7:10" x14ac:dyDescent="0.2">
      <c r="G7658" s="54"/>
      <c r="J7658" s="54"/>
    </row>
    <row r="7659" spans="7:10" x14ac:dyDescent="0.2">
      <c r="G7659" s="54"/>
      <c r="J7659" s="54"/>
    </row>
    <row r="7660" spans="7:10" x14ac:dyDescent="0.2">
      <c r="G7660" s="54"/>
      <c r="J7660" s="54"/>
    </row>
    <row r="7661" spans="7:10" x14ac:dyDescent="0.2">
      <c r="G7661" s="54"/>
      <c r="J7661" s="54"/>
    </row>
    <row r="7662" spans="7:10" x14ac:dyDescent="0.2">
      <c r="G7662" s="54"/>
      <c r="J7662" s="54"/>
    </row>
    <row r="7663" spans="7:10" x14ac:dyDescent="0.2">
      <c r="G7663" s="54"/>
      <c r="J7663" s="54"/>
    </row>
    <row r="7664" spans="7:10" x14ac:dyDescent="0.2">
      <c r="G7664" s="54"/>
      <c r="J7664" s="54"/>
    </row>
    <row r="7665" spans="7:10" x14ac:dyDescent="0.2">
      <c r="G7665" s="54"/>
      <c r="J7665" s="54"/>
    </row>
    <row r="7666" spans="7:10" x14ac:dyDescent="0.2">
      <c r="G7666" s="54"/>
      <c r="J7666" s="54"/>
    </row>
    <row r="7667" spans="7:10" x14ac:dyDescent="0.2">
      <c r="G7667" s="54"/>
      <c r="J7667" s="54"/>
    </row>
    <row r="7668" spans="7:10" x14ac:dyDescent="0.2">
      <c r="G7668" s="54"/>
      <c r="J7668" s="54"/>
    </row>
    <row r="7669" spans="7:10" x14ac:dyDescent="0.2">
      <c r="G7669" s="54"/>
      <c r="J7669" s="54"/>
    </row>
    <row r="7670" spans="7:10" x14ac:dyDescent="0.2">
      <c r="G7670" s="54"/>
      <c r="J7670" s="54"/>
    </row>
    <row r="7671" spans="7:10" x14ac:dyDescent="0.2">
      <c r="G7671" s="54"/>
      <c r="J7671" s="54"/>
    </row>
    <row r="7672" spans="7:10" x14ac:dyDescent="0.2">
      <c r="G7672" s="54"/>
      <c r="J7672" s="54"/>
    </row>
    <row r="7673" spans="7:10" x14ac:dyDescent="0.2">
      <c r="G7673" s="54"/>
      <c r="J7673" s="54"/>
    </row>
    <row r="7674" spans="7:10" x14ac:dyDescent="0.2">
      <c r="G7674" s="54"/>
      <c r="J7674" s="54"/>
    </row>
    <row r="7675" spans="7:10" x14ac:dyDescent="0.2">
      <c r="G7675" s="54"/>
      <c r="J7675" s="54"/>
    </row>
    <row r="7676" spans="7:10" x14ac:dyDescent="0.2">
      <c r="G7676" s="54"/>
      <c r="J7676" s="54"/>
    </row>
    <row r="7677" spans="7:10" x14ac:dyDescent="0.2">
      <c r="G7677" s="54"/>
      <c r="J7677" s="54"/>
    </row>
    <row r="7678" spans="7:10" x14ac:dyDescent="0.2">
      <c r="G7678" s="54"/>
      <c r="J7678" s="54"/>
    </row>
    <row r="7679" spans="7:10" x14ac:dyDescent="0.2">
      <c r="G7679" s="54"/>
      <c r="J7679" s="54"/>
    </row>
    <row r="7680" spans="7:10" x14ac:dyDescent="0.2">
      <c r="G7680" s="54"/>
      <c r="J7680" s="54"/>
    </row>
    <row r="7681" spans="7:10" x14ac:dyDescent="0.2">
      <c r="G7681" s="54"/>
      <c r="J7681" s="54"/>
    </row>
    <row r="7682" spans="7:10" x14ac:dyDescent="0.2">
      <c r="G7682" s="54"/>
      <c r="J7682" s="54"/>
    </row>
    <row r="7683" spans="7:10" x14ac:dyDescent="0.2">
      <c r="G7683" s="54"/>
      <c r="J7683" s="54"/>
    </row>
    <row r="7684" spans="7:10" x14ac:dyDescent="0.2">
      <c r="G7684" s="54"/>
      <c r="J7684" s="54"/>
    </row>
    <row r="7685" spans="7:10" x14ac:dyDescent="0.2">
      <c r="G7685" s="54"/>
      <c r="J7685" s="54"/>
    </row>
    <row r="7686" spans="7:10" x14ac:dyDescent="0.2">
      <c r="G7686" s="54"/>
      <c r="J7686" s="54"/>
    </row>
    <row r="7687" spans="7:10" x14ac:dyDescent="0.2">
      <c r="G7687" s="54"/>
      <c r="J7687" s="54"/>
    </row>
    <row r="7688" spans="7:10" x14ac:dyDescent="0.2">
      <c r="G7688" s="54"/>
      <c r="J7688" s="54"/>
    </row>
    <row r="7689" spans="7:10" x14ac:dyDescent="0.2">
      <c r="G7689" s="54"/>
      <c r="J7689" s="54"/>
    </row>
    <row r="7690" spans="7:10" x14ac:dyDescent="0.2">
      <c r="G7690" s="54"/>
      <c r="J7690" s="54"/>
    </row>
    <row r="7691" spans="7:10" x14ac:dyDescent="0.2">
      <c r="G7691" s="54"/>
      <c r="J7691" s="54"/>
    </row>
    <row r="7692" spans="7:10" x14ac:dyDescent="0.2">
      <c r="G7692" s="54"/>
      <c r="J7692" s="54"/>
    </row>
    <row r="7693" spans="7:10" x14ac:dyDescent="0.2">
      <c r="G7693" s="54"/>
      <c r="J7693" s="54"/>
    </row>
    <row r="7694" spans="7:10" x14ac:dyDescent="0.2">
      <c r="G7694" s="54"/>
      <c r="J7694" s="54"/>
    </row>
    <row r="7695" spans="7:10" x14ac:dyDescent="0.2">
      <c r="G7695" s="54"/>
      <c r="J7695" s="54"/>
    </row>
    <row r="7696" spans="7:10" x14ac:dyDescent="0.2">
      <c r="G7696" s="54"/>
      <c r="J7696" s="54"/>
    </row>
    <row r="7697" spans="7:10" x14ac:dyDescent="0.2">
      <c r="G7697" s="54"/>
      <c r="J7697" s="54"/>
    </row>
    <row r="7698" spans="7:10" x14ac:dyDescent="0.2">
      <c r="G7698" s="54"/>
      <c r="J7698" s="54"/>
    </row>
    <row r="7699" spans="7:10" x14ac:dyDescent="0.2">
      <c r="G7699" s="54"/>
      <c r="J7699" s="54"/>
    </row>
    <row r="7700" spans="7:10" x14ac:dyDescent="0.2">
      <c r="G7700" s="54"/>
      <c r="J7700" s="54"/>
    </row>
    <row r="7701" spans="7:10" x14ac:dyDescent="0.2">
      <c r="G7701" s="54"/>
      <c r="J7701" s="54"/>
    </row>
    <row r="7702" spans="7:10" x14ac:dyDescent="0.2">
      <c r="G7702" s="54"/>
      <c r="J7702" s="54"/>
    </row>
    <row r="7703" spans="7:10" x14ac:dyDescent="0.2">
      <c r="G7703" s="54"/>
      <c r="J7703" s="54"/>
    </row>
    <row r="7704" spans="7:10" x14ac:dyDescent="0.2">
      <c r="G7704" s="54"/>
      <c r="J7704" s="54"/>
    </row>
    <row r="7705" spans="7:10" x14ac:dyDescent="0.2">
      <c r="G7705" s="54"/>
      <c r="J7705" s="54"/>
    </row>
    <row r="7706" spans="7:10" x14ac:dyDescent="0.2">
      <c r="G7706" s="54"/>
      <c r="J7706" s="54"/>
    </row>
    <row r="7707" spans="7:10" x14ac:dyDescent="0.2">
      <c r="G7707" s="54"/>
      <c r="J7707" s="54"/>
    </row>
    <row r="7708" spans="7:10" x14ac:dyDescent="0.2">
      <c r="G7708" s="54"/>
      <c r="J7708" s="54"/>
    </row>
    <row r="7709" spans="7:10" x14ac:dyDescent="0.2">
      <c r="G7709" s="54"/>
      <c r="J7709" s="54"/>
    </row>
    <row r="7710" spans="7:10" x14ac:dyDescent="0.2">
      <c r="G7710" s="54"/>
      <c r="J7710" s="54"/>
    </row>
    <row r="7711" spans="7:10" x14ac:dyDescent="0.2">
      <c r="G7711" s="54"/>
      <c r="J7711" s="54"/>
    </row>
    <row r="7712" spans="7:10" x14ac:dyDescent="0.2">
      <c r="G7712" s="54"/>
      <c r="J7712" s="54"/>
    </row>
    <row r="7713" spans="7:10" x14ac:dyDescent="0.2">
      <c r="G7713" s="54"/>
      <c r="J7713" s="54"/>
    </row>
    <row r="7714" spans="7:10" x14ac:dyDescent="0.2">
      <c r="G7714" s="54"/>
      <c r="J7714" s="54"/>
    </row>
    <row r="7715" spans="7:10" x14ac:dyDescent="0.2">
      <c r="G7715" s="54"/>
      <c r="J7715" s="54"/>
    </row>
    <row r="7716" spans="7:10" x14ac:dyDescent="0.2">
      <c r="G7716" s="54"/>
      <c r="J7716" s="54"/>
    </row>
    <row r="7717" spans="7:10" x14ac:dyDescent="0.2">
      <c r="G7717" s="54"/>
      <c r="J7717" s="54"/>
    </row>
    <row r="7718" spans="7:10" x14ac:dyDescent="0.2">
      <c r="G7718" s="54"/>
      <c r="J7718" s="54"/>
    </row>
    <row r="7719" spans="7:10" x14ac:dyDescent="0.2">
      <c r="G7719" s="54"/>
      <c r="J7719" s="54"/>
    </row>
    <row r="7720" spans="7:10" x14ac:dyDescent="0.2">
      <c r="G7720" s="54"/>
      <c r="J7720" s="54"/>
    </row>
    <row r="7721" spans="7:10" x14ac:dyDescent="0.2">
      <c r="G7721" s="54"/>
      <c r="J7721" s="54"/>
    </row>
    <row r="7722" spans="7:10" x14ac:dyDescent="0.2">
      <c r="G7722" s="54"/>
      <c r="J7722" s="54"/>
    </row>
    <row r="7723" spans="7:10" x14ac:dyDescent="0.2">
      <c r="G7723" s="54"/>
      <c r="J7723" s="54"/>
    </row>
    <row r="7724" spans="7:10" x14ac:dyDescent="0.2">
      <c r="G7724" s="54"/>
      <c r="J7724" s="54"/>
    </row>
    <row r="7725" spans="7:10" x14ac:dyDescent="0.2">
      <c r="G7725" s="54"/>
      <c r="J7725" s="54"/>
    </row>
    <row r="7726" spans="7:10" x14ac:dyDescent="0.2">
      <c r="G7726" s="54"/>
      <c r="J7726" s="54"/>
    </row>
    <row r="7727" spans="7:10" x14ac:dyDescent="0.2">
      <c r="G7727" s="54"/>
      <c r="J7727" s="54"/>
    </row>
    <row r="7728" spans="7:10" x14ac:dyDescent="0.2">
      <c r="G7728" s="54"/>
      <c r="J7728" s="54"/>
    </row>
    <row r="7729" spans="7:10" x14ac:dyDescent="0.2">
      <c r="G7729" s="54"/>
      <c r="J7729" s="54"/>
    </row>
    <row r="7730" spans="7:10" x14ac:dyDescent="0.2">
      <c r="G7730" s="54"/>
      <c r="J7730" s="54"/>
    </row>
    <row r="7731" spans="7:10" x14ac:dyDescent="0.2">
      <c r="G7731" s="54"/>
      <c r="J7731" s="54"/>
    </row>
    <row r="7732" spans="7:10" x14ac:dyDescent="0.2">
      <c r="G7732" s="54"/>
      <c r="J7732" s="54"/>
    </row>
    <row r="7733" spans="7:10" x14ac:dyDescent="0.2">
      <c r="G7733" s="54"/>
      <c r="J7733" s="54"/>
    </row>
    <row r="7734" spans="7:10" x14ac:dyDescent="0.2">
      <c r="G7734" s="54"/>
      <c r="J7734" s="54"/>
    </row>
    <row r="7735" spans="7:10" x14ac:dyDescent="0.2">
      <c r="G7735" s="54"/>
      <c r="J7735" s="54"/>
    </row>
    <row r="7736" spans="7:10" x14ac:dyDescent="0.2">
      <c r="G7736" s="54"/>
      <c r="J7736" s="54"/>
    </row>
    <row r="7737" spans="7:10" x14ac:dyDescent="0.2">
      <c r="G7737" s="54"/>
      <c r="J7737" s="54"/>
    </row>
    <row r="7738" spans="7:10" x14ac:dyDescent="0.2">
      <c r="G7738" s="54"/>
      <c r="J7738" s="54"/>
    </row>
    <row r="7739" spans="7:10" x14ac:dyDescent="0.2">
      <c r="G7739" s="54"/>
      <c r="J7739" s="54"/>
    </row>
    <row r="7740" spans="7:10" x14ac:dyDescent="0.2">
      <c r="G7740" s="54"/>
      <c r="J7740" s="54"/>
    </row>
    <row r="7741" spans="7:10" x14ac:dyDescent="0.2">
      <c r="G7741" s="54"/>
      <c r="J7741" s="54"/>
    </row>
    <row r="7742" spans="7:10" x14ac:dyDescent="0.2">
      <c r="G7742" s="54"/>
      <c r="J7742" s="54"/>
    </row>
    <row r="7743" spans="7:10" x14ac:dyDescent="0.2">
      <c r="G7743" s="54"/>
      <c r="J7743" s="54"/>
    </row>
    <row r="7744" spans="7:10" x14ac:dyDescent="0.2">
      <c r="G7744" s="54"/>
      <c r="J7744" s="54"/>
    </row>
    <row r="7745" spans="7:10" x14ac:dyDescent="0.2">
      <c r="G7745" s="54"/>
      <c r="J7745" s="54"/>
    </row>
    <row r="7746" spans="7:10" x14ac:dyDescent="0.2">
      <c r="G7746" s="54"/>
      <c r="J7746" s="54"/>
    </row>
    <row r="7747" spans="7:10" x14ac:dyDescent="0.2">
      <c r="G7747" s="54"/>
      <c r="J7747" s="54"/>
    </row>
    <row r="7748" spans="7:10" x14ac:dyDescent="0.2">
      <c r="G7748" s="54"/>
      <c r="J7748" s="54"/>
    </row>
    <row r="7749" spans="7:10" x14ac:dyDescent="0.2">
      <c r="G7749" s="54"/>
      <c r="J7749" s="54"/>
    </row>
    <row r="7750" spans="7:10" x14ac:dyDescent="0.2">
      <c r="G7750" s="54"/>
      <c r="J7750" s="54"/>
    </row>
    <row r="7751" spans="7:10" x14ac:dyDescent="0.2">
      <c r="G7751" s="54"/>
      <c r="J7751" s="54"/>
    </row>
    <row r="7752" spans="7:10" x14ac:dyDescent="0.2">
      <c r="G7752" s="54"/>
      <c r="J7752" s="54"/>
    </row>
    <row r="7753" spans="7:10" x14ac:dyDescent="0.2">
      <c r="G7753" s="54"/>
      <c r="J7753" s="54"/>
    </row>
    <row r="7754" spans="7:10" x14ac:dyDescent="0.2">
      <c r="G7754" s="54"/>
      <c r="J7754" s="54"/>
    </row>
    <row r="7755" spans="7:10" x14ac:dyDescent="0.2">
      <c r="G7755" s="54"/>
      <c r="J7755" s="54"/>
    </row>
    <row r="7756" spans="7:10" x14ac:dyDescent="0.2">
      <c r="G7756" s="54"/>
      <c r="J7756" s="54"/>
    </row>
    <row r="7757" spans="7:10" x14ac:dyDescent="0.2">
      <c r="G7757" s="54"/>
      <c r="J7757" s="54"/>
    </row>
    <row r="7758" spans="7:10" x14ac:dyDescent="0.2">
      <c r="G7758" s="54"/>
      <c r="J7758" s="54"/>
    </row>
    <row r="7759" spans="7:10" x14ac:dyDescent="0.2">
      <c r="G7759" s="54"/>
      <c r="J7759" s="54"/>
    </row>
    <row r="7760" spans="7:10" x14ac:dyDescent="0.2">
      <c r="G7760" s="54"/>
      <c r="J7760" s="54"/>
    </row>
    <row r="7761" spans="7:10" x14ac:dyDescent="0.2">
      <c r="G7761" s="54"/>
      <c r="J7761" s="54"/>
    </row>
    <row r="7762" spans="7:10" x14ac:dyDescent="0.2">
      <c r="G7762" s="54"/>
      <c r="J7762" s="54"/>
    </row>
    <row r="7763" spans="7:10" x14ac:dyDescent="0.2">
      <c r="G7763" s="54"/>
      <c r="J7763" s="54"/>
    </row>
    <row r="7764" spans="7:10" x14ac:dyDescent="0.2">
      <c r="G7764" s="54"/>
      <c r="J7764" s="54"/>
    </row>
    <row r="7765" spans="7:10" x14ac:dyDescent="0.2">
      <c r="G7765" s="54"/>
      <c r="J7765" s="54"/>
    </row>
    <row r="7766" spans="7:10" x14ac:dyDescent="0.2">
      <c r="G7766" s="54"/>
      <c r="J7766" s="54"/>
    </row>
    <row r="7767" spans="7:10" x14ac:dyDescent="0.2">
      <c r="G7767" s="54"/>
      <c r="J7767" s="54"/>
    </row>
    <row r="7768" spans="7:10" x14ac:dyDescent="0.2">
      <c r="G7768" s="54"/>
      <c r="J7768" s="54"/>
    </row>
    <row r="7769" spans="7:10" x14ac:dyDescent="0.2">
      <c r="G7769" s="54"/>
      <c r="J7769" s="54"/>
    </row>
    <row r="7770" spans="7:10" x14ac:dyDescent="0.2">
      <c r="G7770" s="54"/>
      <c r="J7770" s="54"/>
    </row>
    <row r="7771" spans="7:10" x14ac:dyDescent="0.2">
      <c r="G7771" s="54"/>
      <c r="J7771" s="54"/>
    </row>
    <row r="7772" spans="7:10" x14ac:dyDescent="0.2">
      <c r="G7772" s="54"/>
      <c r="J7772" s="54"/>
    </row>
    <row r="7773" spans="7:10" x14ac:dyDescent="0.2">
      <c r="G7773" s="54"/>
      <c r="J7773" s="54"/>
    </row>
    <row r="7774" spans="7:10" x14ac:dyDescent="0.2">
      <c r="G7774" s="54"/>
      <c r="J7774" s="54"/>
    </row>
    <row r="7775" spans="7:10" x14ac:dyDescent="0.2">
      <c r="G7775" s="54"/>
      <c r="J7775" s="54"/>
    </row>
    <row r="7776" spans="7:10" x14ac:dyDescent="0.2">
      <c r="G7776" s="54"/>
      <c r="J7776" s="54"/>
    </row>
    <row r="7777" spans="7:10" x14ac:dyDescent="0.2">
      <c r="G7777" s="54"/>
      <c r="J7777" s="54"/>
    </row>
    <row r="7778" spans="7:10" x14ac:dyDescent="0.2">
      <c r="G7778" s="54"/>
      <c r="J7778" s="54"/>
    </row>
    <row r="7779" spans="7:10" x14ac:dyDescent="0.2">
      <c r="G7779" s="54"/>
      <c r="J7779" s="54"/>
    </row>
    <row r="7780" spans="7:10" x14ac:dyDescent="0.2">
      <c r="G7780" s="54"/>
      <c r="J7780" s="54"/>
    </row>
    <row r="7781" spans="7:10" x14ac:dyDescent="0.2">
      <c r="G7781" s="54"/>
      <c r="J7781" s="54"/>
    </row>
    <row r="7782" spans="7:10" x14ac:dyDescent="0.2">
      <c r="G7782" s="54"/>
      <c r="J7782" s="54"/>
    </row>
    <row r="7783" spans="7:10" x14ac:dyDescent="0.2">
      <c r="G7783" s="54"/>
      <c r="J7783" s="54"/>
    </row>
    <row r="7784" spans="7:10" x14ac:dyDescent="0.2">
      <c r="G7784" s="54"/>
      <c r="J7784" s="54"/>
    </row>
    <row r="7785" spans="7:10" x14ac:dyDescent="0.2">
      <c r="G7785" s="54"/>
      <c r="J7785" s="54"/>
    </row>
    <row r="7786" spans="7:10" x14ac:dyDescent="0.2">
      <c r="G7786" s="54"/>
      <c r="J7786" s="54"/>
    </row>
    <row r="7787" spans="7:10" x14ac:dyDescent="0.2">
      <c r="G7787" s="54"/>
      <c r="J7787" s="54"/>
    </row>
    <row r="7788" spans="7:10" x14ac:dyDescent="0.2">
      <c r="G7788" s="54"/>
      <c r="J7788" s="54"/>
    </row>
    <row r="7789" spans="7:10" x14ac:dyDescent="0.2">
      <c r="G7789" s="54"/>
      <c r="J7789" s="54"/>
    </row>
    <row r="7790" spans="7:10" x14ac:dyDescent="0.2">
      <c r="G7790" s="54"/>
      <c r="J7790" s="54"/>
    </row>
    <row r="7791" spans="7:10" x14ac:dyDescent="0.2">
      <c r="G7791" s="54"/>
      <c r="J7791" s="54"/>
    </row>
    <row r="7792" spans="7:10" x14ac:dyDescent="0.2">
      <c r="G7792" s="54"/>
      <c r="J7792" s="54"/>
    </row>
    <row r="7793" spans="7:10" x14ac:dyDescent="0.2">
      <c r="G7793" s="54"/>
      <c r="J7793" s="54"/>
    </row>
    <row r="7794" spans="7:10" x14ac:dyDescent="0.2">
      <c r="G7794" s="54"/>
      <c r="J7794" s="54"/>
    </row>
    <row r="7795" spans="7:10" x14ac:dyDescent="0.2">
      <c r="G7795" s="54"/>
      <c r="J7795" s="54"/>
    </row>
    <row r="7796" spans="7:10" x14ac:dyDescent="0.2">
      <c r="G7796" s="54"/>
      <c r="J7796" s="54"/>
    </row>
    <row r="7797" spans="7:10" x14ac:dyDescent="0.2">
      <c r="G7797" s="54"/>
      <c r="J7797" s="54"/>
    </row>
    <row r="7798" spans="7:10" x14ac:dyDescent="0.2">
      <c r="G7798" s="54"/>
      <c r="J7798" s="54"/>
    </row>
    <row r="7799" spans="7:10" x14ac:dyDescent="0.2">
      <c r="G7799" s="54"/>
      <c r="J7799" s="54"/>
    </row>
    <row r="7800" spans="7:10" x14ac:dyDescent="0.2">
      <c r="G7800" s="54"/>
      <c r="J7800" s="54"/>
    </row>
    <row r="7801" spans="7:10" x14ac:dyDescent="0.2">
      <c r="G7801" s="54"/>
      <c r="J7801" s="54"/>
    </row>
    <row r="7802" spans="7:10" x14ac:dyDescent="0.2">
      <c r="G7802" s="54"/>
      <c r="J7802" s="54"/>
    </row>
    <row r="7803" spans="7:10" x14ac:dyDescent="0.2">
      <c r="G7803" s="54"/>
      <c r="J7803" s="54"/>
    </row>
    <row r="7804" spans="7:10" x14ac:dyDescent="0.2">
      <c r="G7804" s="54"/>
      <c r="J7804" s="54"/>
    </row>
    <row r="7805" spans="7:10" x14ac:dyDescent="0.2">
      <c r="G7805" s="54"/>
      <c r="J7805" s="54"/>
    </row>
    <row r="7806" spans="7:10" x14ac:dyDescent="0.2">
      <c r="G7806" s="54"/>
      <c r="J7806" s="54"/>
    </row>
    <row r="7807" spans="7:10" x14ac:dyDescent="0.2">
      <c r="G7807" s="54"/>
      <c r="J7807" s="54"/>
    </row>
    <row r="7808" spans="7:10" x14ac:dyDescent="0.2">
      <c r="G7808" s="54"/>
      <c r="J7808" s="54"/>
    </row>
    <row r="7809" spans="7:10" x14ac:dyDescent="0.2">
      <c r="G7809" s="54"/>
      <c r="J7809" s="54"/>
    </row>
    <row r="7810" spans="7:10" x14ac:dyDescent="0.2">
      <c r="G7810" s="54"/>
      <c r="J7810" s="54"/>
    </row>
    <row r="7811" spans="7:10" x14ac:dyDescent="0.2">
      <c r="G7811" s="54"/>
      <c r="J7811" s="54"/>
    </row>
    <row r="7812" spans="7:10" x14ac:dyDescent="0.2">
      <c r="G7812" s="54"/>
      <c r="J7812" s="54"/>
    </row>
    <row r="7813" spans="7:10" x14ac:dyDescent="0.2">
      <c r="G7813" s="54"/>
      <c r="J7813" s="54"/>
    </row>
    <row r="7814" spans="7:10" x14ac:dyDescent="0.2">
      <c r="G7814" s="54"/>
      <c r="J7814" s="54"/>
    </row>
    <row r="7815" spans="7:10" x14ac:dyDescent="0.2">
      <c r="G7815" s="54"/>
      <c r="J7815" s="54"/>
    </row>
    <row r="7816" spans="7:10" x14ac:dyDescent="0.2">
      <c r="G7816" s="54"/>
      <c r="J7816" s="54"/>
    </row>
    <row r="7817" spans="7:10" x14ac:dyDescent="0.2">
      <c r="G7817" s="54"/>
      <c r="J7817" s="54"/>
    </row>
    <row r="7818" spans="7:10" x14ac:dyDescent="0.2">
      <c r="G7818" s="54"/>
      <c r="J7818" s="54"/>
    </row>
    <row r="7819" spans="7:10" x14ac:dyDescent="0.2">
      <c r="G7819" s="54"/>
      <c r="J7819" s="54"/>
    </row>
    <row r="7820" spans="7:10" x14ac:dyDescent="0.2">
      <c r="G7820" s="54"/>
      <c r="J7820" s="54"/>
    </row>
    <row r="7821" spans="7:10" x14ac:dyDescent="0.2">
      <c r="G7821" s="54"/>
      <c r="J7821" s="54"/>
    </row>
    <row r="7822" spans="7:10" x14ac:dyDescent="0.2">
      <c r="G7822" s="54"/>
      <c r="J7822" s="54"/>
    </row>
    <row r="7823" spans="7:10" x14ac:dyDescent="0.2">
      <c r="G7823" s="54"/>
      <c r="J7823" s="54"/>
    </row>
    <row r="7824" spans="7:10" x14ac:dyDescent="0.2">
      <c r="G7824" s="54"/>
      <c r="J7824" s="54"/>
    </row>
    <row r="7825" spans="7:10" x14ac:dyDescent="0.2">
      <c r="G7825" s="54"/>
      <c r="J7825" s="54"/>
    </row>
    <row r="7826" spans="7:10" x14ac:dyDescent="0.2">
      <c r="G7826" s="54"/>
      <c r="J7826" s="54"/>
    </row>
    <row r="7827" spans="7:10" x14ac:dyDescent="0.2">
      <c r="G7827" s="54"/>
      <c r="J7827" s="54"/>
    </row>
    <row r="7828" spans="7:10" x14ac:dyDescent="0.2">
      <c r="G7828" s="54"/>
      <c r="J7828" s="54"/>
    </row>
    <row r="7829" spans="7:10" x14ac:dyDescent="0.2">
      <c r="G7829" s="54"/>
      <c r="J7829" s="54"/>
    </row>
    <row r="7830" spans="7:10" x14ac:dyDescent="0.2">
      <c r="G7830" s="54"/>
      <c r="J7830" s="54"/>
    </row>
    <row r="7831" spans="7:10" x14ac:dyDescent="0.2">
      <c r="G7831" s="54"/>
      <c r="J7831" s="54"/>
    </row>
    <row r="7832" spans="7:10" x14ac:dyDescent="0.2">
      <c r="G7832" s="54"/>
      <c r="J7832" s="54"/>
    </row>
    <row r="7833" spans="7:10" x14ac:dyDescent="0.2">
      <c r="G7833" s="54"/>
      <c r="J7833" s="54"/>
    </row>
    <row r="7834" spans="7:10" x14ac:dyDescent="0.2">
      <c r="G7834" s="54"/>
      <c r="J7834" s="54"/>
    </row>
    <row r="7835" spans="7:10" x14ac:dyDescent="0.2">
      <c r="G7835" s="54"/>
      <c r="J7835" s="54"/>
    </row>
    <row r="7836" spans="7:10" x14ac:dyDescent="0.2">
      <c r="G7836" s="54"/>
      <c r="J7836" s="54"/>
    </row>
    <row r="7837" spans="7:10" x14ac:dyDescent="0.2">
      <c r="G7837" s="54"/>
      <c r="J7837" s="54"/>
    </row>
    <row r="7838" spans="7:10" x14ac:dyDescent="0.2">
      <c r="G7838" s="54"/>
      <c r="J7838" s="54"/>
    </row>
    <row r="7839" spans="7:10" x14ac:dyDescent="0.2">
      <c r="G7839" s="54"/>
      <c r="J7839" s="54"/>
    </row>
    <row r="7840" spans="7:10" x14ac:dyDescent="0.2">
      <c r="G7840" s="54"/>
      <c r="J7840" s="54"/>
    </row>
    <row r="7841" spans="7:10" x14ac:dyDescent="0.2">
      <c r="G7841" s="54"/>
      <c r="J7841" s="54"/>
    </row>
    <row r="7842" spans="7:10" x14ac:dyDescent="0.2">
      <c r="G7842" s="54"/>
      <c r="J7842" s="54"/>
    </row>
    <row r="7843" spans="7:10" x14ac:dyDescent="0.2">
      <c r="G7843" s="54"/>
      <c r="J7843" s="54"/>
    </row>
    <row r="7844" spans="7:10" x14ac:dyDescent="0.2">
      <c r="G7844" s="54"/>
      <c r="J7844" s="54"/>
    </row>
    <row r="7845" spans="7:10" x14ac:dyDescent="0.2">
      <c r="G7845" s="54"/>
      <c r="J7845" s="54"/>
    </row>
    <row r="7846" spans="7:10" x14ac:dyDescent="0.2">
      <c r="G7846" s="54"/>
      <c r="J7846" s="54"/>
    </row>
    <row r="7847" spans="7:10" x14ac:dyDescent="0.2">
      <c r="G7847" s="54"/>
      <c r="J7847" s="54"/>
    </row>
    <row r="7848" spans="7:10" x14ac:dyDescent="0.2">
      <c r="G7848" s="54"/>
      <c r="J7848" s="54"/>
    </row>
    <row r="7849" spans="7:10" x14ac:dyDescent="0.2">
      <c r="G7849" s="54"/>
      <c r="J7849" s="54"/>
    </row>
    <row r="7850" spans="7:10" x14ac:dyDescent="0.2">
      <c r="G7850" s="54"/>
      <c r="J7850" s="54"/>
    </row>
    <row r="7851" spans="7:10" x14ac:dyDescent="0.2">
      <c r="G7851" s="54"/>
      <c r="J7851" s="54"/>
    </row>
    <row r="7852" spans="7:10" x14ac:dyDescent="0.2">
      <c r="G7852" s="54"/>
      <c r="J7852" s="54"/>
    </row>
    <row r="7853" spans="7:10" x14ac:dyDescent="0.2">
      <c r="G7853" s="54"/>
      <c r="J7853" s="54"/>
    </row>
    <row r="7854" spans="7:10" x14ac:dyDescent="0.2">
      <c r="G7854" s="54"/>
      <c r="J7854" s="54"/>
    </row>
    <row r="7855" spans="7:10" x14ac:dyDescent="0.2">
      <c r="G7855" s="54"/>
      <c r="J7855" s="54"/>
    </row>
    <row r="7856" spans="7:10" x14ac:dyDescent="0.2">
      <c r="G7856" s="54"/>
      <c r="J7856" s="54"/>
    </row>
    <row r="7857" spans="7:10" x14ac:dyDescent="0.2">
      <c r="G7857" s="54"/>
      <c r="J7857" s="54"/>
    </row>
    <row r="7858" spans="7:10" x14ac:dyDescent="0.2">
      <c r="G7858" s="54"/>
      <c r="J7858" s="54"/>
    </row>
    <row r="7859" spans="7:10" x14ac:dyDescent="0.2">
      <c r="G7859" s="54"/>
      <c r="J7859" s="54"/>
    </row>
    <row r="7860" spans="7:10" x14ac:dyDescent="0.2">
      <c r="G7860" s="54"/>
      <c r="J7860" s="54"/>
    </row>
    <row r="7861" spans="7:10" x14ac:dyDescent="0.2">
      <c r="G7861" s="54"/>
      <c r="J7861" s="54"/>
    </row>
    <row r="7862" spans="7:10" x14ac:dyDescent="0.2">
      <c r="G7862" s="54"/>
      <c r="J7862" s="54"/>
    </row>
    <row r="7863" spans="7:10" x14ac:dyDescent="0.2">
      <c r="G7863" s="54"/>
      <c r="J7863" s="54"/>
    </row>
    <row r="7864" spans="7:10" x14ac:dyDescent="0.2">
      <c r="G7864" s="54"/>
      <c r="J7864" s="54"/>
    </row>
    <row r="7865" spans="7:10" x14ac:dyDescent="0.2">
      <c r="G7865" s="54"/>
      <c r="J7865" s="54"/>
    </row>
    <row r="7866" spans="7:10" x14ac:dyDescent="0.2">
      <c r="G7866" s="54"/>
      <c r="J7866" s="54"/>
    </row>
    <row r="7867" spans="7:10" x14ac:dyDescent="0.2">
      <c r="G7867" s="54"/>
      <c r="J7867" s="54"/>
    </row>
    <row r="7868" spans="7:10" x14ac:dyDescent="0.2">
      <c r="G7868" s="54"/>
      <c r="J7868" s="54"/>
    </row>
    <row r="7869" spans="7:10" x14ac:dyDescent="0.2">
      <c r="G7869" s="54"/>
      <c r="J7869" s="54"/>
    </row>
    <row r="7870" spans="7:10" x14ac:dyDescent="0.2">
      <c r="G7870" s="54"/>
      <c r="J7870" s="54"/>
    </row>
    <row r="7871" spans="7:10" x14ac:dyDescent="0.2">
      <c r="G7871" s="54"/>
      <c r="J7871" s="54"/>
    </row>
    <row r="7872" spans="7:10" x14ac:dyDescent="0.2">
      <c r="G7872" s="54"/>
      <c r="J7872" s="54"/>
    </row>
    <row r="7873" spans="7:10" x14ac:dyDescent="0.2">
      <c r="G7873" s="54"/>
      <c r="J7873" s="54"/>
    </row>
    <row r="7874" spans="7:10" x14ac:dyDescent="0.2">
      <c r="G7874" s="54"/>
      <c r="J7874" s="54"/>
    </row>
    <row r="7875" spans="7:10" x14ac:dyDescent="0.2">
      <c r="G7875" s="54"/>
      <c r="J7875" s="54"/>
    </row>
    <row r="7876" spans="7:10" x14ac:dyDescent="0.2">
      <c r="G7876" s="54"/>
      <c r="J7876" s="54"/>
    </row>
    <row r="7877" spans="7:10" x14ac:dyDescent="0.2">
      <c r="G7877" s="54"/>
      <c r="J7877" s="54"/>
    </row>
    <row r="7878" spans="7:10" x14ac:dyDescent="0.2">
      <c r="G7878" s="54"/>
      <c r="J7878" s="54"/>
    </row>
    <row r="7879" spans="7:10" x14ac:dyDescent="0.2">
      <c r="G7879" s="54"/>
      <c r="J7879" s="54"/>
    </row>
    <row r="7880" spans="7:10" x14ac:dyDescent="0.2">
      <c r="G7880" s="54"/>
      <c r="J7880" s="54"/>
    </row>
    <row r="7881" spans="7:10" x14ac:dyDescent="0.2">
      <c r="G7881" s="54"/>
      <c r="J7881" s="54"/>
    </row>
    <row r="7882" spans="7:10" x14ac:dyDescent="0.2">
      <c r="G7882" s="54"/>
      <c r="J7882" s="54"/>
    </row>
    <row r="7883" spans="7:10" x14ac:dyDescent="0.2">
      <c r="G7883" s="54"/>
      <c r="J7883" s="54"/>
    </row>
    <row r="7884" spans="7:10" x14ac:dyDescent="0.2">
      <c r="G7884" s="54"/>
      <c r="J7884" s="54"/>
    </row>
    <row r="7885" spans="7:10" x14ac:dyDescent="0.2">
      <c r="G7885" s="54"/>
      <c r="J7885" s="54"/>
    </row>
    <row r="7886" spans="7:10" x14ac:dyDescent="0.2">
      <c r="G7886" s="54"/>
      <c r="J7886" s="54"/>
    </row>
    <row r="7887" spans="7:10" x14ac:dyDescent="0.2">
      <c r="G7887" s="54"/>
      <c r="J7887" s="54"/>
    </row>
    <row r="7888" spans="7:10" x14ac:dyDescent="0.2">
      <c r="G7888" s="54"/>
      <c r="J7888" s="54"/>
    </row>
    <row r="7889" spans="7:10" x14ac:dyDescent="0.2">
      <c r="G7889" s="54"/>
      <c r="J7889" s="54"/>
    </row>
    <row r="7890" spans="7:10" x14ac:dyDescent="0.2">
      <c r="G7890" s="54"/>
      <c r="J7890" s="54"/>
    </row>
    <row r="7891" spans="7:10" x14ac:dyDescent="0.2">
      <c r="G7891" s="54"/>
      <c r="J7891" s="54"/>
    </row>
    <row r="7892" spans="7:10" x14ac:dyDescent="0.2">
      <c r="G7892" s="54"/>
      <c r="J7892" s="54"/>
    </row>
    <row r="7893" spans="7:10" x14ac:dyDescent="0.2">
      <c r="G7893" s="54"/>
      <c r="J7893" s="54"/>
    </row>
    <row r="7894" spans="7:10" x14ac:dyDescent="0.2">
      <c r="G7894" s="54"/>
      <c r="J7894" s="54"/>
    </row>
    <row r="7895" spans="7:10" x14ac:dyDescent="0.2">
      <c r="G7895" s="54"/>
      <c r="J7895" s="54"/>
    </row>
    <row r="7896" spans="7:10" x14ac:dyDescent="0.2">
      <c r="G7896" s="54"/>
      <c r="J7896" s="54"/>
    </row>
    <row r="7897" spans="7:10" x14ac:dyDescent="0.2">
      <c r="G7897" s="54"/>
      <c r="J7897" s="54"/>
    </row>
    <row r="7898" spans="7:10" x14ac:dyDescent="0.2">
      <c r="G7898" s="54"/>
      <c r="J7898" s="54"/>
    </row>
    <row r="7899" spans="7:10" x14ac:dyDescent="0.2">
      <c r="G7899" s="54"/>
      <c r="J7899" s="54"/>
    </row>
    <row r="7900" spans="7:10" x14ac:dyDescent="0.2">
      <c r="G7900" s="54"/>
      <c r="J7900" s="54"/>
    </row>
    <row r="7901" spans="7:10" x14ac:dyDescent="0.2">
      <c r="G7901" s="54"/>
      <c r="J7901" s="54"/>
    </row>
    <row r="7902" spans="7:10" x14ac:dyDescent="0.2">
      <c r="G7902" s="54"/>
      <c r="J7902" s="54"/>
    </row>
    <row r="7903" spans="7:10" x14ac:dyDescent="0.2">
      <c r="G7903" s="54"/>
      <c r="J7903" s="54"/>
    </row>
    <row r="7904" spans="7:10" x14ac:dyDescent="0.2">
      <c r="G7904" s="54"/>
      <c r="J7904" s="54"/>
    </row>
    <row r="7905" spans="7:10" x14ac:dyDescent="0.2">
      <c r="G7905" s="54"/>
      <c r="J7905" s="54"/>
    </row>
    <row r="7906" spans="7:10" x14ac:dyDescent="0.2">
      <c r="G7906" s="54"/>
      <c r="J7906" s="54"/>
    </row>
    <row r="7907" spans="7:10" x14ac:dyDescent="0.2">
      <c r="G7907" s="54"/>
      <c r="J7907" s="54"/>
    </row>
    <row r="7908" spans="7:10" x14ac:dyDescent="0.2">
      <c r="G7908" s="54"/>
      <c r="J7908" s="54"/>
    </row>
    <row r="7909" spans="7:10" x14ac:dyDescent="0.2">
      <c r="G7909" s="54"/>
      <c r="J7909" s="54"/>
    </row>
    <row r="7910" spans="7:10" x14ac:dyDescent="0.2">
      <c r="G7910" s="54"/>
      <c r="J7910" s="54"/>
    </row>
    <row r="7911" spans="7:10" x14ac:dyDescent="0.2">
      <c r="G7911" s="54"/>
      <c r="J7911" s="54"/>
    </row>
    <row r="7912" spans="7:10" x14ac:dyDescent="0.2">
      <c r="G7912" s="54"/>
      <c r="J7912" s="54"/>
    </row>
    <row r="7913" spans="7:10" x14ac:dyDescent="0.2">
      <c r="G7913" s="54"/>
      <c r="J7913" s="54"/>
    </row>
    <row r="7914" spans="7:10" x14ac:dyDescent="0.2">
      <c r="G7914" s="54"/>
      <c r="J7914" s="54"/>
    </row>
    <row r="7915" spans="7:10" x14ac:dyDescent="0.2">
      <c r="G7915" s="54"/>
      <c r="J7915" s="54"/>
    </row>
    <row r="7916" spans="7:10" x14ac:dyDescent="0.2">
      <c r="G7916" s="54"/>
      <c r="J7916" s="54"/>
    </row>
    <row r="7917" spans="7:10" x14ac:dyDescent="0.2">
      <c r="G7917" s="54"/>
      <c r="J7917" s="54"/>
    </row>
    <row r="7918" spans="7:10" x14ac:dyDescent="0.2">
      <c r="G7918" s="54"/>
      <c r="J7918" s="54"/>
    </row>
    <row r="7919" spans="7:10" x14ac:dyDescent="0.2">
      <c r="G7919" s="54"/>
      <c r="J7919" s="54"/>
    </row>
    <row r="7920" spans="7:10" x14ac:dyDescent="0.2">
      <c r="G7920" s="54"/>
      <c r="J7920" s="54"/>
    </row>
    <row r="7921" spans="7:10" x14ac:dyDescent="0.2">
      <c r="G7921" s="54"/>
      <c r="J7921" s="54"/>
    </row>
    <row r="7922" spans="7:10" x14ac:dyDescent="0.2">
      <c r="G7922" s="54"/>
      <c r="J7922" s="54"/>
    </row>
    <row r="7923" spans="7:10" x14ac:dyDescent="0.2">
      <c r="G7923" s="54"/>
      <c r="J7923" s="54"/>
    </row>
    <row r="7924" spans="7:10" x14ac:dyDescent="0.2">
      <c r="G7924" s="54"/>
      <c r="J7924" s="54"/>
    </row>
    <row r="7925" spans="7:10" x14ac:dyDescent="0.2">
      <c r="G7925" s="54"/>
      <c r="J7925" s="54"/>
    </row>
    <row r="7926" spans="7:10" x14ac:dyDescent="0.2">
      <c r="G7926" s="54"/>
      <c r="J7926" s="54"/>
    </row>
    <row r="7927" spans="7:10" x14ac:dyDescent="0.2">
      <c r="G7927" s="54"/>
      <c r="J7927" s="54"/>
    </row>
    <row r="7928" spans="7:10" x14ac:dyDescent="0.2">
      <c r="G7928" s="54"/>
      <c r="J7928" s="54"/>
    </row>
    <row r="7929" spans="7:10" x14ac:dyDescent="0.2">
      <c r="G7929" s="54"/>
      <c r="J7929" s="54"/>
    </row>
    <row r="7930" spans="7:10" x14ac:dyDescent="0.2">
      <c r="G7930" s="54"/>
      <c r="J7930" s="54"/>
    </row>
    <row r="7931" spans="7:10" x14ac:dyDescent="0.2">
      <c r="G7931" s="54"/>
      <c r="J7931" s="54"/>
    </row>
    <row r="7932" spans="7:10" x14ac:dyDescent="0.2">
      <c r="G7932" s="54"/>
      <c r="J7932" s="54"/>
    </row>
    <row r="7933" spans="7:10" x14ac:dyDescent="0.2">
      <c r="G7933" s="54"/>
      <c r="J7933" s="54"/>
    </row>
    <row r="7934" spans="7:10" x14ac:dyDescent="0.2">
      <c r="G7934" s="54"/>
      <c r="J7934" s="54"/>
    </row>
    <row r="7935" spans="7:10" x14ac:dyDescent="0.2">
      <c r="G7935" s="54"/>
      <c r="J7935" s="54"/>
    </row>
    <row r="7936" spans="7:10" x14ac:dyDescent="0.2">
      <c r="G7936" s="54"/>
      <c r="J7936" s="54"/>
    </row>
    <row r="7937" spans="7:10" x14ac:dyDescent="0.2">
      <c r="G7937" s="54"/>
      <c r="J7937" s="54"/>
    </row>
    <row r="7938" spans="7:10" x14ac:dyDescent="0.2">
      <c r="G7938" s="54"/>
      <c r="J7938" s="54"/>
    </row>
    <row r="7939" spans="7:10" x14ac:dyDescent="0.2">
      <c r="G7939" s="54"/>
      <c r="J7939" s="54"/>
    </row>
    <row r="7940" spans="7:10" x14ac:dyDescent="0.2">
      <c r="G7940" s="54"/>
      <c r="J7940" s="54"/>
    </row>
    <row r="7941" spans="7:10" x14ac:dyDescent="0.2">
      <c r="G7941" s="54"/>
      <c r="J7941" s="54"/>
    </row>
    <row r="7942" spans="7:10" x14ac:dyDescent="0.2">
      <c r="G7942" s="54"/>
      <c r="J7942" s="54"/>
    </row>
    <row r="7943" spans="7:10" x14ac:dyDescent="0.2">
      <c r="G7943" s="54"/>
      <c r="J7943" s="54"/>
    </row>
    <row r="7944" spans="7:10" x14ac:dyDescent="0.2">
      <c r="G7944" s="54"/>
      <c r="J7944" s="54"/>
    </row>
    <row r="7945" spans="7:10" x14ac:dyDescent="0.2">
      <c r="G7945" s="54"/>
      <c r="J7945" s="54"/>
    </row>
    <row r="7946" spans="7:10" x14ac:dyDescent="0.2">
      <c r="G7946" s="54"/>
      <c r="J7946" s="54"/>
    </row>
    <row r="7947" spans="7:10" x14ac:dyDescent="0.2">
      <c r="G7947" s="54"/>
      <c r="J7947" s="54"/>
    </row>
    <row r="7948" spans="7:10" x14ac:dyDescent="0.2">
      <c r="G7948" s="54"/>
      <c r="J7948" s="54"/>
    </row>
    <row r="7949" spans="7:10" x14ac:dyDescent="0.2">
      <c r="G7949" s="54"/>
      <c r="J7949" s="54"/>
    </row>
    <row r="7950" spans="7:10" x14ac:dyDescent="0.2">
      <c r="G7950" s="54"/>
      <c r="J7950" s="54"/>
    </row>
    <row r="7951" spans="7:10" x14ac:dyDescent="0.2">
      <c r="G7951" s="54"/>
      <c r="J7951" s="54"/>
    </row>
    <row r="7952" spans="7:10" x14ac:dyDescent="0.2">
      <c r="G7952" s="54"/>
      <c r="J7952" s="54"/>
    </row>
    <row r="7953" spans="7:10" x14ac:dyDescent="0.2">
      <c r="G7953" s="54"/>
      <c r="J7953" s="54"/>
    </row>
    <row r="7954" spans="7:10" x14ac:dyDescent="0.2">
      <c r="G7954" s="54"/>
      <c r="J7954" s="54"/>
    </row>
    <row r="7955" spans="7:10" x14ac:dyDescent="0.2">
      <c r="G7955" s="54"/>
      <c r="J7955" s="54"/>
    </row>
    <row r="7956" spans="7:10" x14ac:dyDescent="0.2">
      <c r="G7956" s="54"/>
      <c r="J7956" s="54"/>
    </row>
    <row r="7957" spans="7:10" x14ac:dyDescent="0.2">
      <c r="G7957" s="54"/>
      <c r="J7957" s="54"/>
    </row>
    <row r="7958" spans="7:10" x14ac:dyDescent="0.2">
      <c r="G7958" s="54"/>
      <c r="J7958" s="54"/>
    </row>
    <row r="7959" spans="7:10" x14ac:dyDescent="0.2">
      <c r="G7959" s="54"/>
      <c r="J7959" s="54"/>
    </row>
    <row r="7960" spans="7:10" x14ac:dyDescent="0.2">
      <c r="G7960" s="54"/>
      <c r="J7960" s="54"/>
    </row>
    <row r="7961" spans="7:10" x14ac:dyDescent="0.2">
      <c r="G7961" s="54"/>
      <c r="J7961" s="54"/>
    </row>
    <row r="7962" spans="7:10" x14ac:dyDescent="0.2">
      <c r="G7962" s="54"/>
      <c r="J7962" s="54"/>
    </row>
    <row r="7963" spans="7:10" x14ac:dyDescent="0.2">
      <c r="G7963" s="54"/>
      <c r="J7963" s="54"/>
    </row>
    <row r="7964" spans="7:10" x14ac:dyDescent="0.2">
      <c r="G7964" s="54"/>
      <c r="J7964" s="54"/>
    </row>
    <row r="7965" spans="7:10" x14ac:dyDescent="0.2">
      <c r="G7965" s="54"/>
      <c r="J7965" s="54"/>
    </row>
    <row r="7966" spans="7:10" x14ac:dyDescent="0.2">
      <c r="G7966" s="54"/>
      <c r="J7966" s="54"/>
    </row>
    <row r="7967" spans="7:10" x14ac:dyDescent="0.2">
      <c r="G7967" s="54"/>
      <c r="J7967" s="54"/>
    </row>
    <row r="7968" spans="7:10" x14ac:dyDescent="0.2">
      <c r="G7968" s="54"/>
      <c r="J7968" s="54"/>
    </row>
    <row r="7969" spans="7:10" x14ac:dyDescent="0.2">
      <c r="G7969" s="54"/>
      <c r="J7969" s="54"/>
    </row>
    <row r="7970" spans="7:10" x14ac:dyDescent="0.2">
      <c r="G7970" s="54"/>
      <c r="J7970" s="54"/>
    </row>
    <row r="7971" spans="7:10" x14ac:dyDescent="0.2">
      <c r="G7971" s="54"/>
      <c r="J7971" s="54"/>
    </row>
    <row r="7972" spans="7:10" x14ac:dyDescent="0.2">
      <c r="G7972" s="54"/>
      <c r="J7972" s="54"/>
    </row>
    <row r="7973" spans="7:10" x14ac:dyDescent="0.2">
      <c r="G7973" s="54"/>
      <c r="J7973" s="54"/>
    </row>
    <row r="7974" spans="7:10" x14ac:dyDescent="0.2">
      <c r="G7974" s="54"/>
      <c r="J7974" s="54"/>
    </row>
    <row r="7975" spans="7:10" x14ac:dyDescent="0.2">
      <c r="G7975" s="54"/>
      <c r="J7975" s="54"/>
    </row>
    <row r="7976" spans="7:10" x14ac:dyDescent="0.2">
      <c r="G7976" s="54"/>
      <c r="J7976" s="54"/>
    </row>
    <row r="7977" spans="7:10" x14ac:dyDescent="0.2">
      <c r="G7977" s="54"/>
      <c r="J7977" s="54"/>
    </row>
    <row r="7978" spans="7:10" x14ac:dyDescent="0.2">
      <c r="G7978" s="54"/>
      <c r="J7978" s="54"/>
    </row>
    <row r="7979" spans="7:10" x14ac:dyDescent="0.2">
      <c r="G7979" s="54"/>
      <c r="J7979" s="54"/>
    </row>
    <row r="7980" spans="7:10" x14ac:dyDescent="0.2">
      <c r="G7980" s="54"/>
      <c r="J7980" s="54"/>
    </row>
    <row r="7981" spans="7:10" x14ac:dyDescent="0.2">
      <c r="G7981" s="54"/>
      <c r="J7981" s="54"/>
    </row>
    <row r="7982" spans="7:10" x14ac:dyDescent="0.2">
      <c r="G7982" s="54"/>
      <c r="J7982" s="54"/>
    </row>
    <row r="7983" spans="7:10" x14ac:dyDescent="0.2">
      <c r="G7983" s="54"/>
      <c r="J7983" s="54"/>
    </row>
    <row r="7984" spans="7:10" x14ac:dyDescent="0.2">
      <c r="G7984" s="54"/>
      <c r="J7984" s="54"/>
    </row>
    <row r="7985" spans="7:10" x14ac:dyDescent="0.2">
      <c r="G7985" s="54"/>
      <c r="J7985" s="54"/>
    </row>
    <row r="7986" spans="7:10" x14ac:dyDescent="0.2">
      <c r="G7986" s="54"/>
      <c r="J7986" s="54"/>
    </row>
    <row r="7987" spans="7:10" x14ac:dyDescent="0.2">
      <c r="G7987" s="54"/>
      <c r="J7987" s="54"/>
    </row>
    <row r="7988" spans="7:10" x14ac:dyDescent="0.2">
      <c r="G7988" s="54"/>
      <c r="J7988" s="54"/>
    </row>
    <row r="7989" spans="7:10" x14ac:dyDescent="0.2">
      <c r="G7989" s="54"/>
      <c r="J7989" s="54"/>
    </row>
    <row r="7990" spans="7:10" x14ac:dyDescent="0.2">
      <c r="G7990" s="54"/>
      <c r="J7990" s="54"/>
    </row>
    <row r="7991" spans="7:10" x14ac:dyDescent="0.2">
      <c r="G7991" s="54"/>
      <c r="J7991" s="54"/>
    </row>
    <row r="7992" spans="7:10" x14ac:dyDescent="0.2">
      <c r="G7992" s="54"/>
      <c r="J7992" s="54"/>
    </row>
    <row r="7993" spans="7:10" x14ac:dyDescent="0.2">
      <c r="G7993" s="54"/>
      <c r="J7993" s="54"/>
    </row>
    <row r="7994" spans="7:10" x14ac:dyDescent="0.2">
      <c r="G7994" s="54"/>
      <c r="J7994" s="54"/>
    </row>
    <row r="7995" spans="7:10" x14ac:dyDescent="0.2">
      <c r="G7995" s="54"/>
      <c r="J7995" s="54"/>
    </row>
    <row r="7996" spans="7:10" x14ac:dyDescent="0.2">
      <c r="G7996" s="54"/>
      <c r="J7996" s="54"/>
    </row>
    <row r="7997" spans="7:10" x14ac:dyDescent="0.2">
      <c r="G7997" s="54"/>
      <c r="J7997" s="54"/>
    </row>
    <row r="7998" spans="7:10" x14ac:dyDescent="0.2">
      <c r="G7998" s="54"/>
      <c r="J7998" s="54"/>
    </row>
    <row r="7999" spans="7:10" x14ac:dyDescent="0.2">
      <c r="G7999" s="54"/>
      <c r="J7999" s="54"/>
    </row>
    <row r="8000" spans="7:10" x14ac:dyDescent="0.2">
      <c r="G8000" s="54"/>
      <c r="J8000" s="54"/>
    </row>
    <row r="8001" spans="7:10" x14ac:dyDescent="0.2">
      <c r="G8001" s="54"/>
      <c r="J8001" s="54"/>
    </row>
    <row r="8002" spans="7:10" x14ac:dyDescent="0.2">
      <c r="G8002" s="54"/>
      <c r="J8002" s="54"/>
    </row>
    <row r="8003" spans="7:10" x14ac:dyDescent="0.2">
      <c r="G8003" s="54"/>
      <c r="J8003" s="54"/>
    </row>
    <row r="8004" spans="7:10" x14ac:dyDescent="0.2">
      <c r="G8004" s="54"/>
      <c r="J8004" s="54"/>
    </row>
    <row r="8005" spans="7:10" x14ac:dyDescent="0.2">
      <c r="G8005" s="54"/>
      <c r="J8005" s="54"/>
    </row>
    <row r="8006" spans="7:10" x14ac:dyDescent="0.2">
      <c r="G8006" s="54"/>
      <c r="J8006" s="54"/>
    </row>
    <row r="8007" spans="7:10" x14ac:dyDescent="0.2">
      <c r="G8007" s="54"/>
      <c r="J8007" s="54"/>
    </row>
    <row r="8008" spans="7:10" x14ac:dyDescent="0.2">
      <c r="G8008" s="54"/>
      <c r="J8008" s="54"/>
    </row>
    <row r="8009" spans="7:10" x14ac:dyDescent="0.2">
      <c r="G8009" s="54"/>
      <c r="J8009" s="54"/>
    </row>
    <row r="8010" spans="7:10" x14ac:dyDescent="0.2">
      <c r="G8010" s="54"/>
      <c r="J8010" s="54"/>
    </row>
    <row r="8011" spans="7:10" x14ac:dyDescent="0.2">
      <c r="G8011" s="54"/>
      <c r="J8011" s="54"/>
    </row>
    <row r="8012" spans="7:10" x14ac:dyDescent="0.2">
      <c r="G8012" s="54"/>
      <c r="J8012" s="54"/>
    </row>
    <row r="8013" spans="7:10" x14ac:dyDescent="0.2">
      <c r="G8013" s="54"/>
      <c r="J8013" s="54"/>
    </row>
    <row r="8014" spans="7:10" x14ac:dyDescent="0.2">
      <c r="G8014" s="54"/>
      <c r="J8014" s="54"/>
    </row>
    <row r="8015" spans="7:10" x14ac:dyDescent="0.2">
      <c r="G8015" s="54"/>
      <c r="J8015" s="54"/>
    </row>
    <row r="8016" spans="7:10" x14ac:dyDescent="0.2">
      <c r="G8016" s="54"/>
      <c r="J8016" s="54"/>
    </row>
    <row r="8017" spans="7:10" x14ac:dyDescent="0.2">
      <c r="G8017" s="54"/>
      <c r="J8017" s="54"/>
    </row>
    <row r="8018" spans="7:10" x14ac:dyDescent="0.2">
      <c r="G8018" s="54"/>
      <c r="J8018" s="54"/>
    </row>
    <row r="8019" spans="7:10" x14ac:dyDescent="0.2">
      <c r="G8019" s="54"/>
      <c r="J8019" s="54"/>
    </row>
    <row r="8020" spans="7:10" x14ac:dyDescent="0.2">
      <c r="G8020" s="54"/>
      <c r="J8020" s="54"/>
    </row>
    <row r="8021" spans="7:10" x14ac:dyDescent="0.2">
      <c r="G8021" s="54"/>
      <c r="J8021" s="54"/>
    </row>
    <row r="8022" spans="7:10" x14ac:dyDescent="0.2">
      <c r="G8022" s="54"/>
      <c r="J8022" s="54"/>
    </row>
    <row r="8023" spans="7:10" x14ac:dyDescent="0.2">
      <c r="G8023" s="54"/>
      <c r="J8023" s="54"/>
    </row>
    <row r="8024" spans="7:10" x14ac:dyDescent="0.2">
      <c r="G8024" s="54"/>
      <c r="J8024" s="54"/>
    </row>
    <row r="8025" spans="7:10" x14ac:dyDescent="0.2">
      <c r="G8025" s="54"/>
      <c r="J8025" s="54"/>
    </row>
    <row r="8026" spans="7:10" x14ac:dyDescent="0.2">
      <c r="G8026" s="54"/>
      <c r="J8026" s="54"/>
    </row>
    <row r="8027" spans="7:10" x14ac:dyDescent="0.2">
      <c r="G8027" s="54"/>
      <c r="J8027" s="54"/>
    </row>
    <row r="8028" spans="7:10" x14ac:dyDescent="0.2">
      <c r="G8028" s="54"/>
      <c r="J8028" s="54"/>
    </row>
    <row r="8029" spans="7:10" x14ac:dyDescent="0.2">
      <c r="G8029" s="54"/>
      <c r="J8029" s="54"/>
    </row>
    <row r="8030" spans="7:10" x14ac:dyDescent="0.2">
      <c r="G8030" s="54"/>
      <c r="J8030" s="54"/>
    </row>
    <row r="8031" spans="7:10" x14ac:dyDescent="0.2">
      <c r="G8031" s="54"/>
      <c r="J8031" s="54"/>
    </row>
    <row r="8032" spans="7:10" x14ac:dyDescent="0.2">
      <c r="G8032" s="54"/>
      <c r="J8032" s="54"/>
    </row>
    <row r="8033" spans="7:10" x14ac:dyDescent="0.2">
      <c r="G8033" s="54"/>
      <c r="J8033" s="54"/>
    </row>
    <row r="8034" spans="7:10" x14ac:dyDescent="0.2">
      <c r="G8034" s="54"/>
      <c r="J8034" s="54"/>
    </row>
    <row r="8035" spans="7:10" x14ac:dyDescent="0.2">
      <c r="G8035" s="54"/>
      <c r="J8035" s="54"/>
    </row>
    <row r="8036" spans="7:10" x14ac:dyDescent="0.2">
      <c r="G8036" s="54"/>
      <c r="J8036" s="54"/>
    </row>
    <row r="8037" spans="7:10" x14ac:dyDescent="0.2">
      <c r="G8037" s="54"/>
      <c r="J8037" s="54"/>
    </row>
    <row r="8038" spans="7:10" x14ac:dyDescent="0.2">
      <c r="G8038" s="54"/>
      <c r="J8038" s="54"/>
    </row>
    <row r="8039" spans="7:10" x14ac:dyDescent="0.2">
      <c r="G8039" s="54"/>
      <c r="J8039" s="54"/>
    </row>
    <row r="8040" spans="7:10" x14ac:dyDescent="0.2">
      <c r="G8040" s="54"/>
      <c r="J8040" s="54"/>
    </row>
    <row r="8041" spans="7:10" x14ac:dyDescent="0.2">
      <c r="G8041" s="54"/>
      <c r="J8041" s="54"/>
    </row>
    <row r="8042" spans="7:10" x14ac:dyDescent="0.2">
      <c r="G8042" s="54"/>
      <c r="J8042" s="54"/>
    </row>
    <row r="8043" spans="7:10" x14ac:dyDescent="0.2">
      <c r="G8043" s="54"/>
      <c r="J8043" s="54"/>
    </row>
    <row r="8044" spans="7:10" x14ac:dyDescent="0.2">
      <c r="G8044" s="54"/>
      <c r="J8044" s="54"/>
    </row>
    <row r="8045" spans="7:10" x14ac:dyDescent="0.2">
      <c r="G8045" s="54"/>
      <c r="J8045" s="54"/>
    </row>
    <row r="8046" spans="7:10" x14ac:dyDescent="0.2">
      <c r="G8046" s="54"/>
      <c r="J8046" s="54"/>
    </row>
    <row r="8047" spans="7:10" x14ac:dyDescent="0.2">
      <c r="G8047" s="54"/>
      <c r="J8047" s="54"/>
    </row>
    <row r="8048" spans="7:10" x14ac:dyDescent="0.2">
      <c r="G8048" s="54"/>
      <c r="J8048" s="54"/>
    </row>
    <row r="8049" spans="7:10" x14ac:dyDescent="0.2">
      <c r="G8049" s="54"/>
      <c r="J8049" s="54"/>
    </row>
    <row r="8050" spans="7:10" x14ac:dyDescent="0.2">
      <c r="G8050" s="54"/>
      <c r="J8050" s="54"/>
    </row>
    <row r="8051" spans="7:10" x14ac:dyDescent="0.2">
      <c r="G8051" s="54"/>
      <c r="J8051" s="54"/>
    </row>
    <row r="8052" spans="7:10" x14ac:dyDescent="0.2">
      <c r="G8052" s="54"/>
      <c r="J8052" s="54"/>
    </row>
    <row r="8053" spans="7:10" x14ac:dyDescent="0.2">
      <c r="G8053" s="54"/>
      <c r="J8053" s="54"/>
    </row>
    <row r="8054" spans="7:10" x14ac:dyDescent="0.2">
      <c r="G8054" s="54"/>
      <c r="J8054" s="54"/>
    </row>
    <row r="8055" spans="7:10" x14ac:dyDescent="0.2">
      <c r="G8055" s="54"/>
      <c r="J8055" s="54"/>
    </row>
    <row r="8056" spans="7:10" x14ac:dyDescent="0.2">
      <c r="G8056" s="54"/>
      <c r="J8056" s="54"/>
    </row>
    <row r="8057" spans="7:10" x14ac:dyDescent="0.2">
      <c r="G8057" s="54"/>
      <c r="J8057" s="54"/>
    </row>
    <row r="8058" spans="7:10" x14ac:dyDescent="0.2">
      <c r="G8058" s="54"/>
      <c r="J8058" s="54"/>
    </row>
    <row r="8059" spans="7:10" x14ac:dyDescent="0.2">
      <c r="G8059" s="54"/>
      <c r="J8059" s="54"/>
    </row>
    <row r="8060" spans="7:10" x14ac:dyDescent="0.2">
      <c r="G8060" s="54"/>
      <c r="J8060" s="54"/>
    </row>
    <row r="8061" spans="7:10" x14ac:dyDescent="0.2">
      <c r="G8061" s="54"/>
      <c r="J8061" s="54"/>
    </row>
    <row r="8062" spans="7:10" x14ac:dyDescent="0.2">
      <c r="G8062" s="54"/>
      <c r="J8062" s="54"/>
    </row>
    <row r="8063" spans="7:10" x14ac:dyDescent="0.2">
      <c r="G8063" s="54"/>
      <c r="J8063" s="54"/>
    </row>
    <row r="8064" spans="7:10" x14ac:dyDescent="0.2">
      <c r="G8064" s="54"/>
      <c r="J8064" s="54"/>
    </row>
    <row r="8065" spans="7:10" x14ac:dyDescent="0.2">
      <c r="G8065" s="54"/>
      <c r="J8065" s="54"/>
    </row>
    <row r="8066" spans="7:10" x14ac:dyDescent="0.2">
      <c r="G8066" s="54"/>
      <c r="J8066" s="54"/>
    </row>
    <row r="8067" spans="7:10" x14ac:dyDescent="0.2">
      <c r="G8067" s="54"/>
      <c r="J8067" s="54"/>
    </row>
    <row r="8068" spans="7:10" x14ac:dyDescent="0.2">
      <c r="G8068" s="54"/>
      <c r="J8068" s="54"/>
    </row>
    <row r="8069" spans="7:10" x14ac:dyDescent="0.2">
      <c r="G8069" s="54"/>
      <c r="J8069" s="54"/>
    </row>
    <row r="8070" spans="7:10" x14ac:dyDescent="0.2">
      <c r="G8070" s="54"/>
      <c r="J8070" s="54"/>
    </row>
    <row r="8071" spans="7:10" x14ac:dyDescent="0.2">
      <c r="G8071" s="54"/>
      <c r="J8071" s="54"/>
    </row>
    <row r="8072" spans="7:10" x14ac:dyDescent="0.2">
      <c r="G8072" s="54"/>
      <c r="J8072" s="54"/>
    </row>
    <row r="8073" spans="7:10" x14ac:dyDescent="0.2">
      <c r="G8073" s="54"/>
      <c r="J8073" s="54"/>
    </row>
    <row r="8074" spans="7:10" x14ac:dyDescent="0.2">
      <c r="G8074" s="54"/>
      <c r="J8074" s="54"/>
    </row>
    <row r="8075" spans="7:10" x14ac:dyDescent="0.2">
      <c r="G8075" s="54"/>
      <c r="J8075" s="54"/>
    </row>
    <row r="8076" spans="7:10" x14ac:dyDescent="0.2">
      <c r="G8076" s="54"/>
      <c r="J8076" s="54"/>
    </row>
    <row r="8077" spans="7:10" x14ac:dyDescent="0.2">
      <c r="G8077" s="54"/>
      <c r="J8077" s="54"/>
    </row>
    <row r="8078" spans="7:10" x14ac:dyDescent="0.2">
      <c r="G8078" s="54"/>
      <c r="J8078" s="54"/>
    </row>
    <row r="8079" spans="7:10" x14ac:dyDescent="0.2">
      <c r="G8079" s="54"/>
      <c r="J8079" s="54"/>
    </row>
    <row r="8080" spans="7:10" x14ac:dyDescent="0.2">
      <c r="G8080" s="54"/>
      <c r="J8080" s="54"/>
    </row>
    <row r="8081" spans="7:10" x14ac:dyDescent="0.2">
      <c r="G8081" s="54"/>
      <c r="J8081" s="54"/>
    </row>
    <row r="8082" spans="7:10" x14ac:dyDescent="0.2">
      <c r="G8082" s="54"/>
      <c r="J8082" s="54"/>
    </row>
    <row r="8083" spans="7:10" x14ac:dyDescent="0.2">
      <c r="G8083" s="54"/>
      <c r="J8083" s="54"/>
    </row>
    <row r="8084" spans="7:10" x14ac:dyDescent="0.2">
      <c r="G8084" s="54"/>
      <c r="J8084" s="54"/>
    </row>
    <row r="8085" spans="7:10" x14ac:dyDescent="0.2">
      <c r="G8085" s="54"/>
      <c r="J8085" s="54"/>
    </row>
    <row r="8086" spans="7:10" x14ac:dyDescent="0.2">
      <c r="G8086" s="54"/>
      <c r="J8086" s="54"/>
    </row>
    <row r="8087" spans="7:10" x14ac:dyDescent="0.2">
      <c r="G8087" s="54"/>
      <c r="J8087" s="54"/>
    </row>
    <row r="8088" spans="7:10" x14ac:dyDescent="0.2">
      <c r="G8088" s="54"/>
      <c r="J8088" s="54"/>
    </row>
    <row r="8089" spans="7:10" x14ac:dyDescent="0.2">
      <c r="G8089" s="54"/>
      <c r="J8089" s="54"/>
    </row>
    <row r="8090" spans="7:10" x14ac:dyDescent="0.2">
      <c r="G8090" s="54"/>
      <c r="J8090" s="54"/>
    </row>
    <row r="8091" spans="7:10" x14ac:dyDescent="0.2">
      <c r="G8091" s="54"/>
      <c r="J8091" s="54"/>
    </row>
    <row r="8092" spans="7:10" x14ac:dyDescent="0.2">
      <c r="G8092" s="54"/>
      <c r="J8092" s="54"/>
    </row>
    <row r="8093" spans="7:10" x14ac:dyDescent="0.2">
      <c r="G8093" s="54"/>
      <c r="J8093" s="54"/>
    </row>
    <row r="8094" spans="7:10" x14ac:dyDescent="0.2">
      <c r="G8094" s="54"/>
      <c r="J8094" s="54"/>
    </row>
    <row r="8095" spans="7:10" x14ac:dyDescent="0.2">
      <c r="G8095" s="54"/>
      <c r="J8095" s="54"/>
    </row>
    <row r="8096" spans="7:10" x14ac:dyDescent="0.2">
      <c r="G8096" s="54"/>
      <c r="J8096" s="54"/>
    </row>
    <row r="8097" spans="7:10" x14ac:dyDescent="0.2">
      <c r="G8097" s="54"/>
      <c r="J8097" s="54"/>
    </row>
    <row r="8098" spans="7:10" x14ac:dyDescent="0.2">
      <c r="G8098" s="54"/>
      <c r="J8098" s="54"/>
    </row>
    <row r="8099" spans="7:10" x14ac:dyDescent="0.2">
      <c r="G8099" s="54"/>
      <c r="J8099" s="54"/>
    </row>
    <row r="8100" spans="7:10" x14ac:dyDescent="0.2">
      <c r="G8100" s="54"/>
      <c r="J8100" s="54"/>
    </row>
    <row r="8101" spans="7:10" x14ac:dyDescent="0.2">
      <c r="G8101" s="54"/>
      <c r="J8101" s="54"/>
    </row>
    <row r="8102" spans="7:10" x14ac:dyDescent="0.2">
      <c r="G8102" s="54"/>
      <c r="J8102" s="54"/>
    </row>
    <row r="8103" spans="7:10" x14ac:dyDescent="0.2">
      <c r="G8103" s="54"/>
      <c r="J8103" s="54"/>
    </row>
    <row r="8104" spans="7:10" x14ac:dyDescent="0.2">
      <c r="G8104" s="54"/>
      <c r="J8104" s="54"/>
    </row>
    <row r="8105" spans="7:10" x14ac:dyDescent="0.2">
      <c r="G8105" s="54"/>
      <c r="J8105" s="54"/>
    </row>
    <row r="8106" spans="7:10" x14ac:dyDescent="0.2">
      <c r="G8106" s="54"/>
      <c r="J8106" s="54"/>
    </row>
    <row r="8107" spans="7:10" x14ac:dyDescent="0.2">
      <c r="G8107" s="54"/>
      <c r="J8107" s="54"/>
    </row>
    <row r="8108" spans="7:10" x14ac:dyDescent="0.2">
      <c r="G8108" s="54"/>
      <c r="J8108" s="54"/>
    </row>
    <row r="8109" spans="7:10" x14ac:dyDescent="0.2">
      <c r="G8109" s="54"/>
      <c r="J8109" s="54"/>
    </row>
    <row r="8110" spans="7:10" x14ac:dyDescent="0.2">
      <c r="G8110" s="54"/>
      <c r="J8110" s="54"/>
    </row>
    <row r="8111" spans="7:10" x14ac:dyDescent="0.2">
      <c r="G8111" s="54"/>
      <c r="J8111" s="54"/>
    </row>
    <row r="8112" spans="7:10" x14ac:dyDescent="0.2">
      <c r="G8112" s="54"/>
      <c r="J8112" s="54"/>
    </row>
    <row r="8113" spans="7:10" x14ac:dyDescent="0.2">
      <c r="G8113" s="54"/>
      <c r="J8113" s="54"/>
    </row>
    <row r="8114" spans="7:10" x14ac:dyDescent="0.2">
      <c r="G8114" s="54"/>
      <c r="J8114" s="54"/>
    </row>
    <row r="8115" spans="7:10" x14ac:dyDescent="0.2">
      <c r="G8115" s="54"/>
      <c r="J8115" s="54"/>
    </row>
    <row r="8116" spans="7:10" x14ac:dyDescent="0.2">
      <c r="G8116" s="54"/>
      <c r="J8116" s="54"/>
    </row>
    <row r="8117" spans="7:10" x14ac:dyDescent="0.2">
      <c r="G8117" s="54"/>
      <c r="J8117" s="54"/>
    </row>
    <row r="8118" spans="7:10" x14ac:dyDescent="0.2">
      <c r="G8118" s="54"/>
      <c r="J8118" s="54"/>
    </row>
    <row r="8119" spans="7:10" x14ac:dyDescent="0.2">
      <c r="G8119" s="54"/>
      <c r="J8119" s="54"/>
    </row>
    <row r="8120" spans="7:10" x14ac:dyDescent="0.2">
      <c r="G8120" s="54"/>
      <c r="J8120" s="54"/>
    </row>
    <row r="8121" spans="7:10" x14ac:dyDescent="0.2">
      <c r="G8121" s="54"/>
      <c r="J8121" s="54"/>
    </row>
    <row r="8122" spans="7:10" x14ac:dyDescent="0.2">
      <c r="G8122" s="54"/>
      <c r="J8122" s="54"/>
    </row>
    <row r="8123" spans="7:10" x14ac:dyDescent="0.2">
      <c r="G8123" s="54"/>
      <c r="J8123" s="54"/>
    </row>
    <row r="8124" spans="7:10" x14ac:dyDescent="0.2">
      <c r="G8124" s="54"/>
      <c r="J8124" s="54"/>
    </row>
    <row r="8125" spans="7:10" x14ac:dyDescent="0.2">
      <c r="G8125" s="54"/>
      <c r="J8125" s="54"/>
    </row>
    <row r="8126" spans="7:10" x14ac:dyDescent="0.2">
      <c r="G8126" s="54"/>
      <c r="J8126" s="54"/>
    </row>
    <row r="8127" spans="7:10" x14ac:dyDescent="0.2">
      <c r="G8127" s="54"/>
      <c r="J8127" s="54"/>
    </row>
    <row r="8128" spans="7:10" x14ac:dyDescent="0.2">
      <c r="G8128" s="54"/>
      <c r="J8128" s="54"/>
    </row>
    <row r="8129" spans="7:10" x14ac:dyDescent="0.2">
      <c r="G8129" s="54"/>
      <c r="J8129" s="54"/>
    </row>
    <row r="8130" spans="7:10" x14ac:dyDescent="0.2">
      <c r="G8130" s="54"/>
      <c r="J8130" s="54"/>
    </row>
    <row r="8131" spans="7:10" x14ac:dyDescent="0.2">
      <c r="G8131" s="54"/>
      <c r="J8131" s="54"/>
    </row>
    <row r="8132" spans="7:10" x14ac:dyDescent="0.2">
      <c r="G8132" s="54"/>
      <c r="J8132" s="54"/>
    </row>
    <row r="8133" spans="7:10" x14ac:dyDescent="0.2">
      <c r="G8133" s="54"/>
      <c r="J8133" s="54"/>
    </row>
    <row r="8134" spans="7:10" x14ac:dyDescent="0.2">
      <c r="G8134" s="54"/>
      <c r="J8134" s="54"/>
    </row>
    <row r="8135" spans="7:10" x14ac:dyDescent="0.2">
      <c r="G8135" s="54"/>
      <c r="J8135" s="54"/>
    </row>
    <row r="8136" spans="7:10" x14ac:dyDescent="0.2">
      <c r="G8136" s="54"/>
      <c r="J8136" s="54"/>
    </row>
    <row r="8137" spans="7:10" x14ac:dyDescent="0.2">
      <c r="G8137" s="54"/>
      <c r="J8137" s="54"/>
    </row>
    <row r="8138" spans="7:10" x14ac:dyDescent="0.2">
      <c r="G8138" s="54"/>
      <c r="J8138" s="54"/>
    </row>
    <row r="8139" spans="7:10" x14ac:dyDescent="0.2">
      <c r="G8139" s="54"/>
      <c r="J8139" s="54"/>
    </row>
    <row r="8140" spans="7:10" x14ac:dyDescent="0.2">
      <c r="G8140" s="54"/>
      <c r="J8140" s="54"/>
    </row>
    <row r="8141" spans="7:10" x14ac:dyDescent="0.2">
      <c r="G8141" s="54"/>
      <c r="J8141" s="54"/>
    </row>
    <row r="8142" spans="7:10" x14ac:dyDescent="0.2">
      <c r="G8142" s="54"/>
      <c r="J8142" s="54"/>
    </row>
    <row r="8143" spans="7:10" x14ac:dyDescent="0.2">
      <c r="G8143" s="54"/>
      <c r="J8143" s="54"/>
    </row>
    <row r="8144" spans="7:10" x14ac:dyDescent="0.2">
      <c r="G8144" s="54"/>
      <c r="J8144" s="54"/>
    </row>
    <row r="8145" spans="7:10" x14ac:dyDescent="0.2">
      <c r="G8145" s="54"/>
      <c r="J8145" s="54"/>
    </row>
    <row r="8146" spans="7:10" x14ac:dyDescent="0.2">
      <c r="G8146" s="54"/>
      <c r="J8146" s="54"/>
    </row>
    <row r="8147" spans="7:10" x14ac:dyDescent="0.2">
      <c r="G8147" s="54"/>
      <c r="J8147" s="54"/>
    </row>
    <row r="8148" spans="7:10" x14ac:dyDescent="0.2">
      <c r="G8148" s="54"/>
      <c r="J8148" s="54"/>
    </row>
    <row r="8149" spans="7:10" x14ac:dyDescent="0.2">
      <c r="G8149" s="54"/>
      <c r="J8149" s="54"/>
    </row>
    <row r="8150" spans="7:10" x14ac:dyDescent="0.2">
      <c r="G8150" s="54"/>
      <c r="J8150" s="54"/>
    </row>
    <row r="8151" spans="7:10" x14ac:dyDescent="0.2">
      <c r="G8151" s="54"/>
      <c r="J8151" s="54"/>
    </row>
    <row r="8152" spans="7:10" x14ac:dyDescent="0.2">
      <c r="G8152" s="54"/>
      <c r="J8152" s="54"/>
    </row>
    <row r="8153" spans="7:10" x14ac:dyDescent="0.2">
      <c r="G8153" s="54"/>
      <c r="J8153" s="54"/>
    </row>
    <row r="8154" spans="7:10" x14ac:dyDescent="0.2">
      <c r="G8154" s="54"/>
      <c r="J8154" s="54"/>
    </row>
    <row r="8155" spans="7:10" x14ac:dyDescent="0.2">
      <c r="G8155" s="54"/>
      <c r="J8155" s="54"/>
    </row>
    <row r="8156" spans="7:10" x14ac:dyDescent="0.2">
      <c r="G8156" s="54"/>
      <c r="J8156" s="54"/>
    </row>
    <row r="8157" spans="7:10" x14ac:dyDescent="0.2">
      <c r="G8157" s="54"/>
      <c r="J8157" s="54"/>
    </row>
    <row r="8158" spans="7:10" x14ac:dyDescent="0.2">
      <c r="G8158" s="54"/>
      <c r="J8158" s="54"/>
    </row>
    <row r="8159" spans="7:10" x14ac:dyDescent="0.2">
      <c r="G8159" s="54"/>
      <c r="J8159" s="54"/>
    </row>
    <row r="8160" spans="7:10" x14ac:dyDescent="0.2">
      <c r="G8160" s="54"/>
      <c r="J8160" s="54"/>
    </row>
    <row r="8161" spans="7:10" x14ac:dyDescent="0.2">
      <c r="G8161" s="54"/>
      <c r="J8161" s="54"/>
    </row>
    <row r="8162" spans="7:10" x14ac:dyDescent="0.2">
      <c r="G8162" s="54"/>
      <c r="J8162" s="54"/>
    </row>
    <row r="8163" spans="7:10" x14ac:dyDescent="0.2">
      <c r="G8163" s="54"/>
      <c r="J8163" s="54"/>
    </row>
    <row r="8164" spans="7:10" x14ac:dyDescent="0.2">
      <c r="G8164" s="54"/>
      <c r="J8164" s="54"/>
    </row>
    <row r="8165" spans="7:10" x14ac:dyDescent="0.2">
      <c r="G8165" s="54"/>
      <c r="J8165" s="54"/>
    </row>
    <row r="8166" spans="7:10" x14ac:dyDescent="0.2">
      <c r="G8166" s="54"/>
      <c r="J8166" s="54"/>
    </row>
    <row r="8167" spans="7:10" x14ac:dyDescent="0.2">
      <c r="G8167" s="54"/>
      <c r="J8167" s="54"/>
    </row>
    <row r="8168" spans="7:10" x14ac:dyDescent="0.2">
      <c r="G8168" s="54"/>
      <c r="J8168" s="54"/>
    </row>
    <row r="8169" spans="7:10" x14ac:dyDescent="0.2">
      <c r="G8169" s="54"/>
      <c r="J8169" s="54"/>
    </row>
    <row r="8170" spans="7:10" x14ac:dyDescent="0.2">
      <c r="G8170" s="54"/>
      <c r="J8170" s="54"/>
    </row>
    <row r="8171" spans="7:10" x14ac:dyDescent="0.2">
      <c r="G8171" s="54"/>
      <c r="J8171" s="54"/>
    </row>
    <row r="8172" spans="7:10" x14ac:dyDescent="0.2">
      <c r="G8172" s="54"/>
      <c r="J8172" s="54"/>
    </row>
    <row r="8173" spans="7:10" x14ac:dyDescent="0.2">
      <c r="G8173" s="54"/>
      <c r="J8173" s="54"/>
    </row>
    <row r="8174" spans="7:10" x14ac:dyDescent="0.2">
      <c r="G8174" s="54"/>
      <c r="J8174" s="54"/>
    </row>
    <row r="8175" spans="7:10" x14ac:dyDescent="0.2">
      <c r="G8175" s="54"/>
      <c r="J8175" s="54"/>
    </row>
    <row r="8176" spans="7:10" x14ac:dyDescent="0.2">
      <c r="G8176" s="54"/>
      <c r="J8176" s="54"/>
    </row>
    <row r="8177" spans="7:10" x14ac:dyDescent="0.2">
      <c r="G8177" s="54"/>
      <c r="J8177" s="54"/>
    </row>
    <row r="8178" spans="7:10" x14ac:dyDescent="0.2">
      <c r="G8178" s="54"/>
      <c r="J8178" s="54"/>
    </row>
    <row r="8179" spans="7:10" x14ac:dyDescent="0.2">
      <c r="G8179" s="54"/>
      <c r="J8179" s="54"/>
    </row>
    <row r="8180" spans="7:10" x14ac:dyDescent="0.2">
      <c r="G8180" s="54"/>
      <c r="J8180" s="54"/>
    </row>
    <row r="8181" spans="7:10" x14ac:dyDescent="0.2">
      <c r="G8181" s="54"/>
      <c r="J8181" s="54"/>
    </row>
    <row r="8182" spans="7:10" x14ac:dyDescent="0.2">
      <c r="G8182" s="54"/>
      <c r="J8182" s="54"/>
    </row>
    <row r="8183" spans="7:10" x14ac:dyDescent="0.2">
      <c r="G8183" s="54"/>
      <c r="J8183" s="54"/>
    </row>
    <row r="8184" spans="7:10" x14ac:dyDescent="0.2">
      <c r="G8184" s="54"/>
      <c r="J8184" s="54"/>
    </row>
    <row r="8185" spans="7:10" x14ac:dyDescent="0.2">
      <c r="G8185" s="54"/>
      <c r="J8185" s="54"/>
    </row>
    <row r="8186" spans="7:10" x14ac:dyDescent="0.2">
      <c r="G8186" s="54"/>
      <c r="J8186" s="54"/>
    </row>
    <row r="8187" spans="7:10" x14ac:dyDescent="0.2">
      <c r="G8187" s="54"/>
      <c r="J8187" s="54"/>
    </row>
    <row r="8188" spans="7:10" x14ac:dyDescent="0.2">
      <c r="G8188" s="54"/>
      <c r="J8188" s="54"/>
    </row>
    <row r="8189" spans="7:10" x14ac:dyDescent="0.2">
      <c r="G8189" s="54"/>
      <c r="J8189" s="54"/>
    </row>
    <row r="8190" spans="7:10" x14ac:dyDescent="0.2">
      <c r="G8190" s="54"/>
      <c r="J8190" s="54"/>
    </row>
    <row r="8191" spans="7:10" x14ac:dyDescent="0.2">
      <c r="G8191" s="54"/>
      <c r="J8191" s="54"/>
    </row>
    <row r="8192" spans="7:10" x14ac:dyDescent="0.2">
      <c r="G8192" s="54"/>
      <c r="J8192" s="54"/>
    </row>
    <row r="8193" spans="7:10" x14ac:dyDescent="0.2">
      <c r="G8193" s="54"/>
      <c r="J8193" s="54"/>
    </row>
    <row r="8194" spans="7:10" x14ac:dyDescent="0.2">
      <c r="G8194" s="54"/>
      <c r="J8194" s="54"/>
    </row>
    <row r="8195" spans="7:10" x14ac:dyDescent="0.2">
      <c r="G8195" s="54"/>
      <c r="J8195" s="54"/>
    </row>
    <row r="8196" spans="7:10" x14ac:dyDescent="0.2">
      <c r="G8196" s="54"/>
      <c r="J8196" s="54"/>
    </row>
    <row r="8197" spans="7:10" x14ac:dyDescent="0.2">
      <c r="G8197" s="54"/>
      <c r="J8197" s="54"/>
    </row>
    <row r="8198" spans="7:10" x14ac:dyDescent="0.2">
      <c r="G8198" s="54"/>
      <c r="J8198" s="54"/>
    </row>
    <row r="8199" spans="7:10" x14ac:dyDescent="0.2">
      <c r="G8199" s="54"/>
      <c r="J8199" s="54"/>
    </row>
    <row r="8200" spans="7:10" x14ac:dyDescent="0.2">
      <c r="G8200" s="54"/>
      <c r="J8200" s="54"/>
    </row>
    <row r="8201" spans="7:10" x14ac:dyDescent="0.2">
      <c r="G8201" s="54"/>
      <c r="J8201" s="54"/>
    </row>
    <row r="8202" spans="7:10" x14ac:dyDescent="0.2">
      <c r="G8202" s="54"/>
      <c r="J8202" s="54"/>
    </row>
    <row r="8203" spans="7:10" x14ac:dyDescent="0.2">
      <c r="G8203" s="54"/>
      <c r="J8203" s="54"/>
    </row>
    <row r="8204" spans="7:10" x14ac:dyDescent="0.2">
      <c r="G8204" s="54"/>
      <c r="J8204" s="54"/>
    </row>
    <row r="8205" spans="7:10" x14ac:dyDescent="0.2">
      <c r="G8205" s="54"/>
      <c r="J8205" s="54"/>
    </row>
    <row r="8206" spans="7:10" x14ac:dyDescent="0.2">
      <c r="G8206" s="54"/>
      <c r="J8206" s="54"/>
    </row>
    <row r="8207" spans="7:10" x14ac:dyDescent="0.2">
      <c r="G8207" s="54"/>
      <c r="J8207" s="54"/>
    </row>
    <row r="8208" spans="7:10" x14ac:dyDescent="0.2">
      <c r="G8208" s="54"/>
      <c r="J8208" s="54"/>
    </row>
    <row r="8209" spans="7:10" x14ac:dyDescent="0.2">
      <c r="G8209" s="54"/>
      <c r="J8209" s="54"/>
    </row>
    <row r="8210" spans="7:10" x14ac:dyDescent="0.2">
      <c r="G8210" s="54"/>
      <c r="J8210" s="54"/>
    </row>
    <row r="8211" spans="7:10" x14ac:dyDescent="0.2">
      <c r="G8211" s="54"/>
      <c r="J8211" s="54"/>
    </row>
    <row r="8212" spans="7:10" x14ac:dyDescent="0.2">
      <c r="G8212" s="54"/>
      <c r="J8212" s="54"/>
    </row>
    <row r="8213" spans="7:10" x14ac:dyDescent="0.2">
      <c r="G8213" s="54"/>
      <c r="J8213" s="54"/>
    </row>
    <row r="8214" spans="7:10" x14ac:dyDescent="0.2">
      <c r="G8214" s="54"/>
      <c r="J8214" s="54"/>
    </row>
    <row r="8215" spans="7:10" x14ac:dyDescent="0.2">
      <c r="G8215" s="54"/>
      <c r="J8215" s="54"/>
    </row>
    <row r="8216" spans="7:10" x14ac:dyDescent="0.2">
      <c r="G8216" s="54"/>
      <c r="J8216" s="54"/>
    </row>
    <row r="8217" spans="7:10" x14ac:dyDescent="0.2">
      <c r="G8217" s="54"/>
      <c r="J8217" s="54"/>
    </row>
    <row r="8218" spans="7:10" x14ac:dyDescent="0.2">
      <c r="G8218" s="54"/>
      <c r="J8218" s="54"/>
    </row>
    <row r="8219" spans="7:10" x14ac:dyDescent="0.2">
      <c r="G8219" s="54"/>
      <c r="J8219" s="54"/>
    </row>
    <row r="8220" spans="7:10" x14ac:dyDescent="0.2">
      <c r="G8220" s="54"/>
      <c r="J8220" s="54"/>
    </row>
    <row r="8221" spans="7:10" x14ac:dyDescent="0.2">
      <c r="G8221" s="54"/>
      <c r="J8221" s="54"/>
    </row>
    <row r="8222" spans="7:10" x14ac:dyDescent="0.2">
      <c r="G8222" s="54"/>
      <c r="J8222" s="54"/>
    </row>
    <row r="8223" spans="7:10" x14ac:dyDescent="0.2">
      <c r="G8223" s="54"/>
      <c r="J8223" s="54"/>
    </row>
    <row r="8224" spans="7:10" x14ac:dyDescent="0.2">
      <c r="G8224" s="54"/>
      <c r="J8224" s="54"/>
    </row>
    <row r="8225" spans="7:10" x14ac:dyDescent="0.2">
      <c r="G8225" s="54"/>
      <c r="J8225" s="54"/>
    </row>
    <row r="8226" spans="7:10" x14ac:dyDescent="0.2">
      <c r="G8226" s="54"/>
      <c r="J8226" s="54"/>
    </row>
    <row r="8227" spans="7:10" x14ac:dyDescent="0.2">
      <c r="G8227" s="54"/>
      <c r="J8227" s="54"/>
    </row>
    <row r="8228" spans="7:10" x14ac:dyDescent="0.2">
      <c r="G8228" s="54"/>
      <c r="J8228" s="54"/>
    </row>
    <row r="8229" spans="7:10" x14ac:dyDescent="0.2">
      <c r="G8229" s="54"/>
      <c r="J8229" s="54"/>
    </row>
    <row r="8230" spans="7:10" x14ac:dyDescent="0.2">
      <c r="G8230" s="54"/>
      <c r="J8230" s="54"/>
    </row>
    <row r="8231" spans="7:10" x14ac:dyDescent="0.2">
      <c r="G8231" s="54"/>
      <c r="J8231" s="54"/>
    </row>
    <row r="8232" spans="7:10" x14ac:dyDescent="0.2">
      <c r="G8232" s="54"/>
      <c r="J8232" s="54"/>
    </row>
    <row r="8233" spans="7:10" x14ac:dyDescent="0.2">
      <c r="G8233" s="54"/>
      <c r="J8233" s="54"/>
    </row>
    <row r="8234" spans="7:10" x14ac:dyDescent="0.2">
      <c r="G8234" s="54"/>
      <c r="J8234" s="54"/>
    </row>
    <row r="8235" spans="7:10" x14ac:dyDescent="0.2">
      <c r="G8235" s="54"/>
      <c r="J8235" s="54"/>
    </row>
    <row r="8236" spans="7:10" x14ac:dyDescent="0.2">
      <c r="G8236" s="54"/>
      <c r="J8236" s="54"/>
    </row>
    <row r="8237" spans="7:10" x14ac:dyDescent="0.2">
      <c r="G8237" s="54"/>
      <c r="J8237" s="54"/>
    </row>
    <row r="8238" spans="7:10" x14ac:dyDescent="0.2">
      <c r="G8238" s="54"/>
      <c r="J8238" s="54"/>
    </row>
    <row r="8239" spans="7:10" x14ac:dyDescent="0.2">
      <c r="G8239" s="54"/>
      <c r="J8239" s="54"/>
    </row>
    <row r="8240" spans="7:10" x14ac:dyDescent="0.2">
      <c r="G8240" s="54"/>
      <c r="J8240" s="54"/>
    </row>
    <row r="8241" spans="7:10" x14ac:dyDescent="0.2">
      <c r="G8241" s="54"/>
      <c r="J8241" s="54"/>
    </row>
    <row r="8242" spans="7:10" x14ac:dyDescent="0.2">
      <c r="G8242" s="54"/>
      <c r="J8242" s="54"/>
    </row>
    <row r="8243" spans="7:10" x14ac:dyDescent="0.2">
      <c r="G8243" s="54"/>
      <c r="J8243" s="54"/>
    </row>
    <row r="8244" spans="7:10" x14ac:dyDescent="0.2">
      <c r="G8244" s="54"/>
      <c r="J8244" s="54"/>
    </row>
    <row r="8245" spans="7:10" x14ac:dyDescent="0.2">
      <c r="G8245" s="54"/>
      <c r="J8245" s="54"/>
    </row>
    <row r="8246" spans="7:10" x14ac:dyDescent="0.2">
      <c r="G8246" s="54"/>
      <c r="J8246" s="54"/>
    </row>
    <row r="8247" spans="7:10" x14ac:dyDescent="0.2">
      <c r="G8247" s="54"/>
      <c r="J8247" s="54"/>
    </row>
    <row r="8248" spans="7:10" x14ac:dyDescent="0.2">
      <c r="G8248" s="54"/>
      <c r="J8248" s="54"/>
    </row>
    <row r="8249" spans="7:10" x14ac:dyDescent="0.2">
      <c r="G8249" s="54"/>
      <c r="J8249" s="54"/>
    </row>
    <row r="8250" spans="7:10" x14ac:dyDescent="0.2">
      <c r="G8250" s="54"/>
      <c r="J8250" s="54"/>
    </row>
    <row r="8251" spans="7:10" x14ac:dyDescent="0.2">
      <c r="G8251" s="54"/>
      <c r="J8251" s="54"/>
    </row>
    <row r="8252" spans="7:10" x14ac:dyDescent="0.2">
      <c r="G8252" s="54"/>
      <c r="J8252" s="54"/>
    </row>
    <row r="8253" spans="7:10" x14ac:dyDescent="0.2">
      <c r="G8253" s="54"/>
      <c r="J8253" s="54"/>
    </row>
    <row r="8254" spans="7:10" x14ac:dyDescent="0.2">
      <c r="G8254" s="54"/>
      <c r="J8254" s="54"/>
    </row>
    <row r="8255" spans="7:10" x14ac:dyDescent="0.2">
      <c r="G8255" s="54"/>
      <c r="J8255" s="54"/>
    </row>
    <row r="8256" spans="7:10" x14ac:dyDescent="0.2">
      <c r="G8256" s="54"/>
      <c r="J8256" s="54"/>
    </row>
    <row r="8257" spans="7:10" x14ac:dyDescent="0.2">
      <c r="G8257" s="54"/>
      <c r="J8257" s="54"/>
    </row>
    <row r="8258" spans="7:10" x14ac:dyDescent="0.2">
      <c r="G8258" s="54"/>
      <c r="J8258" s="54"/>
    </row>
    <row r="8259" spans="7:10" x14ac:dyDescent="0.2">
      <c r="G8259" s="54"/>
      <c r="J8259" s="54"/>
    </row>
    <row r="8260" spans="7:10" x14ac:dyDescent="0.2">
      <c r="G8260" s="54"/>
      <c r="J8260" s="54"/>
    </row>
    <row r="8261" spans="7:10" x14ac:dyDescent="0.2">
      <c r="G8261" s="54"/>
      <c r="J8261" s="54"/>
    </row>
    <row r="8262" spans="7:10" x14ac:dyDescent="0.2">
      <c r="G8262" s="54"/>
      <c r="J8262" s="54"/>
    </row>
    <row r="8263" spans="7:10" x14ac:dyDescent="0.2">
      <c r="G8263" s="54"/>
      <c r="J8263" s="54"/>
    </row>
    <row r="8264" spans="7:10" x14ac:dyDescent="0.2">
      <c r="G8264" s="54"/>
      <c r="J8264" s="54"/>
    </row>
    <row r="8265" spans="7:10" x14ac:dyDescent="0.2">
      <c r="G8265" s="54"/>
      <c r="J8265" s="54"/>
    </row>
    <row r="8266" spans="7:10" x14ac:dyDescent="0.2">
      <c r="G8266" s="54"/>
      <c r="J8266" s="54"/>
    </row>
    <row r="8267" spans="7:10" x14ac:dyDescent="0.2">
      <c r="G8267" s="54"/>
      <c r="J8267" s="54"/>
    </row>
    <row r="8268" spans="7:10" x14ac:dyDescent="0.2">
      <c r="G8268" s="54"/>
      <c r="J8268" s="54"/>
    </row>
    <row r="8269" spans="7:10" x14ac:dyDescent="0.2">
      <c r="G8269" s="54"/>
      <c r="J8269" s="54"/>
    </row>
    <row r="8270" spans="7:10" x14ac:dyDescent="0.2">
      <c r="G8270" s="54"/>
      <c r="J8270" s="54"/>
    </row>
    <row r="8271" spans="7:10" x14ac:dyDescent="0.2">
      <c r="G8271" s="54"/>
      <c r="J8271" s="54"/>
    </row>
    <row r="8272" spans="7:10" x14ac:dyDescent="0.2">
      <c r="G8272" s="54"/>
      <c r="J8272" s="54"/>
    </row>
    <row r="8273" spans="7:10" x14ac:dyDescent="0.2">
      <c r="G8273" s="54"/>
      <c r="J8273" s="54"/>
    </row>
    <row r="8274" spans="7:10" x14ac:dyDescent="0.2">
      <c r="G8274" s="54"/>
      <c r="J8274" s="54"/>
    </row>
    <row r="8275" spans="7:10" x14ac:dyDescent="0.2">
      <c r="G8275" s="54"/>
      <c r="J8275" s="54"/>
    </row>
    <row r="8276" spans="7:10" x14ac:dyDescent="0.2">
      <c r="G8276" s="54"/>
      <c r="J8276" s="54"/>
    </row>
    <row r="8277" spans="7:10" x14ac:dyDescent="0.2">
      <c r="G8277" s="54"/>
      <c r="J8277" s="54"/>
    </row>
    <row r="8278" spans="7:10" x14ac:dyDescent="0.2">
      <c r="G8278" s="54"/>
      <c r="J8278" s="54"/>
    </row>
    <row r="8279" spans="7:10" x14ac:dyDescent="0.2">
      <c r="G8279" s="54"/>
      <c r="J8279" s="54"/>
    </row>
    <row r="8280" spans="7:10" x14ac:dyDescent="0.2">
      <c r="G8280" s="54"/>
      <c r="J8280" s="54"/>
    </row>
    <row r="8281" spans="7:10" x14ac:dyDescent="0.2">
      <c r="G8281" s="54"/>
      <c r="J8281" s="54"/>
    </row>
    <row r="8282" spans="7:10" x14ac:dyDescent="0.2">
      <c r="G8282" s="54"/>
      <c r="J8282" s="54"/>
    </row>
    <row r="8283" spans="7:10" x14ac:dyDescent="0.2">
      <c r="G8283" s="54"/>
      <c r="J8283" s="54"/>
    </row>
    <row r="8284" spans="7:10" x14ac:dyDescent="0.2">
      <c r="G8284" s="54"/>
      <c r="J8284" s="54"/>
    </row>
    <row r="8285" spans="7:10" x14ac:dyDescent="0.2">
      <c r="G8285" s="54"/>
      <c r="J8285" s="54"/>
    </row>
    <row r="8286" spans="7:10" x14ac:dyDescent="0.2">
      <c r="G8286" s="54"/>
      <c r="J8286" s="54"/>
    </row>
    <row r="8287" spans="7:10" x14ac:dyDescent="0.2">
      <c r="G8287" s="54"/>
      <c r="J8287" s="54"/>
    </row>
    <row r="8288" spans="7:10" x14ac:dyDescent="0.2">
      <c r="G8288" s="54"/>
      <c r="J8288" s="54"/>
    </row>
    <row r="8289" spans="7:10" x14ac:dyDescent="0.2">
      <c r="G8289" s="54"/>
      <c r="J8289" s="54"/>
    </row>
    <row r="8290" spans="7:10" x14ac:dyDescent="0.2">
      <c r="G8290" s="54"/>
      <c r="J8290" s="54"/>
    </row>
    <row r="8291" spans="7:10" x14ac:dyDescent="0.2">
      <c r="G8291" s="54"/>
      <c r="J8291" s="54"/>
    </row>
    <row r="8292" spans="7:10" x14ac:dyDescent="0.2">
      <c r="G8292" s="54"/>
      <c r="J8292" s="54"/>
    </row>
    <row r="8293" spans="7:10" x14ac:dyDescent="0.2">
      <c r="G8293" s="54"/>
      <c r="J8293" s="54"/>
    </row>
    <row r="8294" spans="7:10" x14ac:dyDescent="0.2">
      <c r="G8294" s="54"/>
      <c r="J8294" s="54"/>
    </row>
    <row r="8295" spans="7:10" x14ac:dyDescent="0.2">
      <c r="G8295" s="54"/>
      <c r="J8295" s="54"/>
    </row>
    <row r="8296" spans="7:10" x14ac:dyDescent="0.2">
      <c r="G8296" s="54"/>
      <c r="J8296" s="54"/>
    </row>
    <row r="8297" spans="7:10" x14ac:dyDescent="0.2">
      <c r="G8297" s="54"/>
      <c r="J8297" s="54"/>
    </row>
    <row r="8298" spans="7:10" x14ac:dyDescent="0.2">
      <c r="G8298" s="54"/>
      <c r="J8298" s="54"/>
    </row>
    <row r="8299" spans="7:10" x14ac:dyDescent="0.2">
      <c r="G8299" s="54"/>
      <c r="J8299" s="54"/>
    </row>
    <row r="8300" spans="7:10" x14ac:dyDescent="0.2">
      <c r="G8300" s="54"/>
      <c r="J8300" s="54"/>
    </row>
    <row r="8301" spans="7:10" x14ac:dyDescent="0.2">
      <c r="G8301" s="54"/>
      <c r="J8301" s="54"/>
    </row>
    <row r="8302" spans="7:10" x14ac:dyDescent="0.2">
      <c r="G8302" s="54"/>
      <c r="J8302" s="54"/>
    </row>
    <row r="8303" spans="7:10" x14ac:dyDescent="0.2">
      <c r="G8303" s="54"/>
      <c r="J8303" s="54"/>
    </row>
    <row r="8304" spans="7:10" x14ac:dyDescent="0.2">
      <c r="G8304" s="54"/>
      <c r="J8304" s="54"/>
    </row>
    <row r="8305" spans="7:10" x14ac:dyDescent="0.2">
      <c r="G8305" s="54"/>
      <c r="J8305" s="54"/>
    </row>
    <row r="8306" spans="7:10" x14ac:dyDescent="0.2">
      <c r="G8306" s="54"/>
      <c r="J8306" s="54"/>
    </row>
    <row r="8307" spans="7:10" x14ac:dyDescent="0.2">
      <c r="G8307" s="54"/>
      <c r="J8307" s="54"/>
    </row>
    <row r="8308" spans="7:10" x14ac:dyDescent="0.2">
      <c r="G8308" s="54"/>
      <c r="J8308" s="54"/>
    </row>
    <row r="8309" spans="7:10" x14ac:dyDescent="0.2">
      <c r="G8309" s="54"/>
      <c r="J8309" s="54"/>
    </row>
    <row r="8310" spans="7:10" x14ac:dyDescent="0.2">
      <c r="G8310" s="54"/>
      <c r="J8310" s="54"/>
    </row>
    <row r="8311" spans="7:10" x14ac:dyDescent="0.2">
      <c r="G8311" s="54"/>
      <c r="J8311" s="54"/>
    </row>
    <row r="8312" spans="7:10" x14ac:dyDescent="0.2">
      <c r="G8312" s="54"/>
      <c r="J8312" s="54"/>
    </row>
    <row r="8313" spans="7:10" x14ac:dyDescent="0.2">
      <c r="G8313" s="54"/>
      <c r="J8313" s="54"/>
    </row>
    <row r="8314" spans="7:10" x14ac:dyDescent="0.2">
      <c r="G8314" s="54"/>
      <c r="J8314" s="54"/>
    </row>
    <row r="8315" spans="7:10" x14ac:dyDescent="0.2">
      <c r="G8315" s="54"/>
      <c r="J8315" s="54"/>
    </row>
    <row r="8316" spans="7:10" x14ac:dyDescent="0.2">
      <c r="G8316" s="54"/>
      <c r="J8316" s="54"/>
    </row>
    <row r="8317" spans="7:10" x14ac:dyDescent="0.2">
      <c r="G8317" s="54"/>
      <c r="J8317" s="54"/>
    </row>
    <row r="8318" spans="7:10" x14ac:dyDescent="0.2">
      <c r="G8318" s="54"/>
      <c r="J8318" s="54"/>
    </row>
    <row r="8319" spans="7:10" x14ac:dyDescent="0.2">
      <c r="G8319" s="54"/>
      <c r="J8319" s="54"/>
    </row>
    <row r="8320" spans="7:10" x14ac:dyDescent="0.2">
      <c r="G8320" s="54"/>
      <c r="J8320" s="54"/>
    </row>
    <row r="8321" spans="7:10" x14ac:dyDescent="0.2">
      <c r="G8321" s="54"/>
      <c r="J8321" s="54"/>
    </row>
    <row r="8322" spans="7:10" x14ac:dyDescent="0.2">
      <c r="G8322" s="54"/>
      <c r="J8322" s="54"/>
    </row>
    <row r="8323" spans="7:10" x14ac:dyDescent="0.2">
      <c r="G8323" s="54"/>
      <c r="J8323" s="54"/>
    </row>
    <row r="8324" spans="7:10" x14ac:dyDescent="0.2">
      <c r="G8324" s="54"/>
      <c r="J8324" s="54"/>
    </row>
    <row r="8325" spans="7:10" x14ac:dyDescent="0.2">
      <c r="G8325" s="54"/>
      <c r="J8325" s="54"/>
    </row>
    <row r="8326" spans="7:10" x14ac:dyDescent="0.2">
      <c r="G8326" s="54"/>
      <c r="J8326" s="54"/>
    </row>
    <row r="8327" spans="7:10" x14ac:dyDescent="0.2">
      <c r="G8327" s="54"/>
      <c r="J8327" s="54"/>
    </row>
    <row r="8328" spans="7:10" x14ac:dyDescent="0.2">
      <c r="G8328" s="54"/>
      <c r="J8328" s="54"/>
    </row>
    <row r="8329" spans="7:10" x14ac:dyDescent="0.2">
      <c r="G8329" s="54"/>
      <c r="J8329" s="54"/>
    </row>
    <row r="8330" spans="7:10" x14ac:dyDescent="0.2">
      <c r="G8330" s="54"/>
      <c r="J8330" s="54"/>
    </row>
    <row r="8331" spans="7:10" x14ac:dyDescent="0.2">
      <c r="G8331" s="54"/>
      <c r="J8331" s="54"/>
    </row>
    <row r="8332" spans="7:10" x14ac:dyDescent="0.2">
      <c r="G8332" s="54"/>
      <c r="J8332" s="54"/>
    </row>
    <row r="8333" spans="7:10" x14ac:dyDescent="0.2">
      <c r="G8333" s="54"/>
      <c r="J8333" s="54"/>
    </row>
    <row r="8334" spans="7:10" x14ac:dyDescent="0.2">
      <c r="G8334" s="54"/>
      <c r="J8334" s="54"/>
    </row>
    <row r="8335" spans="7:10" x14ac:dyDescent="0.2">
      <c r="G8335" s="54"/>
      <c r="J8335" s="54"/>
    </row>
    <row r="8336" spans="7:10" x14ac:dyDescent="0.2">
      <c r="G8336" s="54"/>
      <c r="J8336" s="54"/>
    </row>
    <row r="8337" spans="7:10" x14ac:dyDescent="0.2">
      <c r="G8337" s="54"/>
      <c r="J8337" s="54"/>
    </row>
    <row r="8338" spans="7:10" x14ac:dyDescent="0.2">
      <c r="G8338" s="54"/>
      <c r="J8338" s="54"/>
    </row>
    <row r="8339" spans="7:10" x14ac:dyDescent="0.2">
      <c r="G8339" s="54"/>
      <c r="J8339" s="54"/>
    </row>
    <row r="8340" spans="7:10" x14ac:dyDescent="0.2">
      <c r="G8340" s="54"/>
      <c r="J8340" s="54"/>
    </row>
    <row r="8341" spans="7:10" x14ac:dyDescent="0.2">
      <c r="G8341" s="54"/>
      <c r="J8341" s="54"/>
    </row>
    <row r="8342" spans="7:10" x14ac:dyDescent="0.2">
      <c r="G8342" s="54"/>
      <c r="J8342" s="54"/>
    </row>
    <row r="8343" spans="7:10" x14ac:dyDescent="0.2">
      <c r="G8343" s="54"/>
      <c r="J8343" s="54"/>
    </row>
    <row r="8344" spans="7:10" x14ac:dyDescent="0.2">
      <c r="G8344" s="54"/>
      <c r="J8344" s="54"/>
    </row>
    <row r="8345" spans="7:10" x14ac:dyDescent="0.2">
      <c r="G8345" s="54"/>
      <c r="J8345" s="54"/>
    </row>
    <row r="8346" spans="7:10" x14ac:dyDescent="0.2">
      <c r="G8346" s="54"/>
      <c r="J8346" s="54"/>
    </row>
    <row r="8347" spans="7:10" x14ac:dyDescent="0.2">
      <c r="G8347" s="54"/>
      <c r="J8347" s="54"/>
    </row>
    <row r="8348" spans="7:10" x14ac:dyDescent="0.2">
      <c r="G8348" s="54"/>
      <c r="J8348" s="54"/>
    </row>
    <row r="8349" spans="7:10" x14ac:dyDescent="0.2">
      <c r="G8349" s="54"/>
      <c r="J8349" s="54"/>
    </row>
    <row r="8350" spans="7:10" x14ac:dyDescent="0.2">
      <c r="G8350" s="54"/>
      <c r="J8350" s="54"/>
    </row>
    <row r="8351" spans="7:10" x14ac:dyDescent="0.2">
      <c r="G8351" s="54"/>
      <c r="J8351" s="54"/>
    </row>
    <row r="8352" spans="7:10" x14ac:dyDescent="0.2">
      <c r="G8352" s="54"/>
      <c r="J8352" s="54"/>
    </row>
    <row r="8353" spans="7:10" x14ac:dyDescent="0.2">
      <c r="G8353" s="54"/>
      <c r="J8353" s="54"/>
    </row>
    <row r="8354" spans="7:10" x14ac:dyDescent="0.2">
      <c r="G8354" s="54"/>
      <c r="J8354" s="54"/>
    </row>
    <row r="8355" spans="7:10" x14ac:dyDescent="0.2">
      <c r="G8355" s="54"/>
      <c r="J8355" s="54"/>
    </row>
    <row r="8356" spans="7:10" x14ac:dyDescent="0.2">
      <c r="G8356" s="54"/>
      <c r="J8356" s="54"/>
    </row>
    <row r="8357" spans="7:10" x14ac:dyDescent="0.2">
      <c r="G8357" s="54"/>
      <c r="J8357" s="54"/>
    </row>
    <row r="8358" spans="7:10" x14ac:dyDescent="0.2">
      <c r="G8358" s="54"/>
      <c r="J8358" s="54"/>
    </row>
    <row r="8359" spans="7:10" x14ac:dyDescent="0.2">
      <c r="G8359" s="54"/>
      <c r="J8359" s="54"/>
    </row>
    <row r="8360" spans="7:10" x14ac:dyDescent="0.2">
      <c r="G8360" s="54"/>
      <c r="J8360" s="54"/>
    </row>
    <row r="8361" spans="7:10" x14ac:dyDescent="0.2">
      <c r="G8361" s="54"/>
      <c r="J8361" s="54"/>
    </row>
    <row r="8362" spans="7:10" x14ac:dyDescent="0.2">
      <c r="G8362" s="54"/>
      <c r="J8362" s="54"/>
    </row>
    <row r="8363" spans="7:10" x14ac:dyDescent="0.2">
      <c r="G8363" s="54"/>
      <c r="J8363" s="54"/>
    </row>
    <row r="8364" spans="7:10" x14ac:dyDescent="0.2">
      <c r="G8364" s="54"/>
      <c r="J8364" s="54"/>
    </row>
    <row r="8365" spans="7:10" x14ac:dyDescent="0.2">
      <c r="G8365" s="54"/>
      <c r="J8365" s="54"/>
    </row>
    <row r="8366" spans="7:10" x14ac:dyDescent="0.2">
      <c r="G8366" s="54"/>
      <c r="J8366" s="54"/>
    </row>
    <row r="8367" spans="7:10" x14ac:dyDescent="0.2">
      <c r="G8367" s="54"/>
      <c r="J8367" s="54"/>
    </row>
    <row r="8368" spans="7:10" x14ac:dyDescent="0.2">
      <c r="G8368" s="54"/>
      <c r="J8368" s="54"/>
    </row>
    <row r="8369" spans="7:10" x14ac:dyDescent="0.2">
      <c r="G8369" s="54"/>
      <c r="J8369" s="54"/>
    </row>
    <row r="8370" spans="7:10" x14ac:dyDescent="0.2">
      <c r="G8370" s="54"/>
      <c r="J8370" s="54"/>
    </row>
    <row r="8371" spans="7:10" x14ac:dyDescent="0.2">
      <c r="G8371" s="54"/>
      <c r="J8371" s="54"/>
    </row>
    <row r="8372" spans="7:10" x14ac:dyDescent="0.2">
      <c r="G8372" s="54"/>
      <c r="J8372" s="54"/>
    </row>
    <row r="8373" spans="7:10" x14ac:dyDescent="0.2">
      <c r="G8373" s="54"/>
      <c r="J8373" s="54"/>
    </row>
    <row r="8374" spans="7:10" x14ac:dyDescent="0.2">
      <c r="G8374" s="54"/>
      <c r="J8374" s="54"/>
    </row>
    <row r="8375" spans="7:10" x14ac:dyDescent="0.2">
      <c r="G8375" s="54"/>
      <c r="J8375" s="54"/>
    </row>
    <row r="8376" spans="7:10" x14ac:dyDescent="0.2">
      <c r="G8376" s="54"/>
      <c r="J8376" s="54"/>
    </row>
    <row r="8377" spans="7:10" x14ac:dyDescent="0.2">
      <c r="G8377" s="54"/>
      <c r="J8377" s="54"/>
    </row>
    <row r="8378" spans="7:10" x14ac:dyDescent="0.2">
      <c r="G8378" s="54"/>
      <c r="J8378" s="54"/>
    </row>
    <row r="8379" spans="7:10" x14ac:dyDescent="0.2">
      <c r="G8379" s="54"/>
      <c r="J8379" s="54"/>
    </row>
    <row r="8380" spans="7:10" x14ac:dyDescent="0.2">
      <c r="G8380" s="54"/>
      <c r="J8380" s="54"/>
    </row>
    <row r="8381" spans="7:10" x14ac:dyDescent="0.2">
      <c r="G8381" s="54"/>
      <c r="J8381" s="54"/>
    </row>
    <row r="8382" spans="7:10" x14ac:dyDescent="0.2">
      <c r="G8382" s="54"/>
      <c r="J8382" s="54"/>
    </row>
    <row r="8383" spans="7:10" x14ac:dyDescent="0.2">
      <c r="G8383" s="54"/>
      <c r="J8383" s="54"/>
    </row>
    <row r="8384" spans="7:10" x14ac:dyDescent="0.2">
      <c r="G8384" s="54"/>
      <c r="J8384" s="54"/>
    </row>
    <row r="8385" spans="7:10" x14ac:dyDescent="0.2">
      <c r="G8385" s="54"/>
      <c r="J8385" s="54"/>
    </row>
    <row r="8386" spans="7:10" x14ac:dyDescent="0.2">
      <c r="G8386" s="54"/>
      <c r="J8386" s="54"/>
    </row>
    <row r="8387" spans="7:10" x14ac:dyDescent="0.2">
      <c r="G8387" s="54"/>
      <c r="J8387" s="54"/>
    </row>
    <row r="8388" spans="7:10" x14ac:dyDescent="0.2">
      <c r="G8388" s="54"/>
      <c r="J8388" s="54"/>
    </row>
    <row r="8389" spans="7:10" x14ac:dyDescent="0.2">
      <c r="G8389" s="54"/>
      <c r="J8389" s="54"/>
    </row>
    <row r="8390" spans="7:10" x14ac:dyDescent="0.2">
      <c r="G8390" s="54"/>
      <c r="J8390" s="54"/>
    </row>
    <row r="8391" spans="7:10" x14ac:dyDescent="0.2">
      <c r="G8391" s="54"/>
      <c r="J8391" s="54"/>
    </row>
    <row r="8392" spans="7:10" x14ac:dyDescent="0.2">
      <c r="G8392" s="54"/>
      <c r="J8392" s="54"/>
    </row>
    <row r="8393" spans="7:10" x14ac:dyDescent="0.2">
      <c r="G8393" s="54"/>
      <c r="J8393" s="54"/>
    </row>
    <row r="8394" spans="7:10" x14ac:dyDescent="0.2">
      <c r="G8394" s="54"/>
      <c r="J8394" s="54"/>
    </row>
    <row r="8395" spans="7:10" x14ac:dyDescent="0.2">
      <c r="G8395" s="54"/>
      <c r="J8395" s="54"/>
    </row>
    <row r="8396" spans="7:10" x14ac:dyDescent="0.2">
      <c r="G8396" s="54"/>
      <c r="J8396" s="54"/>
    </row>
    <row r="8397" spans="7:10" x14ac:dyDescent="0.2">
      <c r="G8397" s="54"/>
      <c r="J8397" s="54"/>
    </row>
    <row r="8398" spans="7:10" x14ac:dyDescent="0.2">
      <c r="G8398" s="54"/>
      <c r="J8398" s="54"/>
    </row>
    <row r="8399" spans="7:10" x14ac:dyDescent="0.2">
      <c r="G8399" s="54"/>
      <c r="J8399" s="54"/>
    </row>
    <row r="8400" spans="7:10" x14ac:dyDescent="0.2">
      <c r="G8400" s="54"/>
      <c r="J8400" s="54"/>
    </row>
    <row r="8401" spans="7:10" x14ac:dyDescent="0.2">
      <c r="G8401" s="54"/>
      <c r="J8401" s="54"/>
    </row>
    <row r="8402" spans="7:10" x14ac:dyDescent="0.2">
      <c r="G8402" s="54"/>
      <c r="J8402" s="54"/>
    </row>
    <row r="8403" spans="7:10" x14ac:dyDescent="0.2">
      <c r="G8403" s="54"/>
      <c r="J8403" s="54"/>
    </row>
    <row r="8404" spans="7:10" x14ac:dyDescent="0.2">
      <c r="G8404" s="54"/>
      <c r="J8404" s="54"/>
    </row>
    <row r="8405" spans="7:10" x14ac:dyDescent="0.2">
      <c r="G8405" s="54"/>
      <c r="J8405" s="54"/>
    </row>
    <row r="8406" spans="7:10" x14ac:dyDescent="0.2">
      <c r="G8406" s="54"/>
      <c r="J8406" s="54"/>
    </row>
    <row r="8407" spans="7:10" x14ac:dyDescent="0.2">
      <c r="G8407" s="54"/>
      <c r="J8407" s="54"/>
    </row>
    <row r="8408" spans="7:10" x14ac:dyDescent="0.2">
      <c r="G8408" s="54"/>
      <c r="J8408" s="54"/>
    </row>
    <row r="8409" spans="7:10" x14ac:dyDescent="0.2">
      <c r="G8409" s="54"/>
      <c r="J8409" s="54"/>
    </row>
    <row r="8410" spans="7:10" x14ac:dyDescent="0.2">
      <c r="G8410" s="54"/>
      <c r="J8410" s="54"/>
    </row>
    <row r="8411" spans="7:10" x14ac:dyDescent="0.2">
      <c r="G8411" s="54"/>
      <c r="J8411" s="54"/>
    </row>
    <row r="8412" spans="7:10" x14ac:dyDescent="0.2">
      <c r="G8412" s="54"/>
      <c r="J8412" s="54"/>
    </row>
    <row r="8413" spans="7:10" x14ac:dyDescent="0.2">
      <c r="G8413" s="54"/>
      <c r="J8413" s="54"/>
    </row>
    <row r="8414" spans="7:10" x14ac:dyDescent="0.2">
      <c r="G8414" s="54"/>
      <c r="J8414" s="54"/>
    </row>
    <row r="8415" spans="7:10" x14ac:dyDescent="0.2">
      <c r="G8415" s="54"/>
      <c r="J8415" s="54"/>
    </row>
    <row r="8416" spans="7:10" x14ac:dyDescent="0.2">
      <c r="G8416" s="54"/>
      <c r="J8416" s="54"/>
    </row>
    <row r="8417" spans="7:10" x14ac:dyDescent="0.2">
      <c r="G8417" s="54"/>
      <c r="J8417" s="54"/>
    </row>
    <row r="8418" spans="7:10" x14ac:dyDescent="0.2">
      <c r="G8418" s="54"/>
      <c r="J8418" s="54"/>
    </row>
    <row r="8419" spans="7:10" x14ac:dyDescent="0.2">
      <c r="G8419" s="54"/>
      <c r="J8419" s="54"/>
    </row>
    <row r="8420" spans="7:10" x14ac:dyDescent="0.2">
      <c r="G8420" s="54"/>
      <c r="J8420" s="54"/>
    </row>
    <row r="8421" spans="7:10" x14ac:dyDescent="0.2">
      <c r="G8421" s="54"/>
      <c r="J8421" s="54"/>
    </row>
    <row r="8422" spans="7:10" x14ac:dyDescent="0.2">
      <c r="G8422" s="54"/>
      <c r="J8422" s="54"/>
    </row>
    <row r="8423" spans="7:10" x14ac:dyDescent="0.2">
      <c r="G8423" s="54"/>
      <c r="J8423" s="54"/>
    </row>
    <row r="8424" spans="7:10" x14ac:dyDescent="0.2">
      <c r="G8424" s="54"/>
      <c r="J8424" s="54"/>
    </row>
    <row r="8425" spans="7:10" x14ac:dyDescent="0.2">
      <c r="G8425" s="54"/>
      <c r="J8425" s="54"/>
    </row>
    <row r="8426" spans="7:10" x14ac:dyDescent="0.2">
      <c r="G8426" s="54"/>
      <c r="J8426" s="54"/>
    </row>
    <row r="8427" spans="7:10" x14ac:dyDescent="0.2">
      <c r="G8427" s="54"/>
      <c r="J8427" s="54"/>
    </row>
    <row r="8428" spans="7:10" x14ac:dyDescent="0.2">
      <c r="G8428" s="54"/>
      <c r="J8428" s="54"/>
    </row>
    <row r="8429" spans="7:10" x14ac:dyDescent="0.2">
      <c r="G8429" s="54"/>
      <c r="J8429" s="54"/>
    </row>
    <row r="8430" spans="7:10" x14ac:dyDescent="0.2">
      <c r="G8430" s="54"/>
      <c r="J8430" s="54"/>
    </row>
    <row r="8431" spans="7:10" x14ac:dyDescent="0.2">
      <c r="G8431" s="54"/>
      <c r="J8431" s="54"/>
    </row>
    <row r="8432" spans="7:10" x14ac:dyDescent="0.2">
      <c r="G8432" s="54"/>
      <c r="J8432" s="54"/>
    </row>
    <row r="8433" spans="7:10" x14ac:dyDescent="0.2">
      <c r="G8433" s="54"/>
      <c r="J8433" s="54"/>
    </row>
    <row r="8434" spans="7:10" x14ac:dyDescent="0.2">
      <c r="G8434" s="54"/>
      <c r="J8434" s="54"/>
    </row>
    <row r="8435" spans="7:10" x14ac:dyDescent="0.2">
      <c r="G8435" s="54"/>
      <c r="J8435" s="54"/>
    </row>
    <row r="8436" spans="7:10" x14ac:dyDescent="0.2">
      <c r="G8436" s="54"/>
      <c r="J8436" s="54"/>
    </row>
    <row r="8437" spans="7:10" x14ac:dyDescent="0.2">
      <c r="G8437" s="54"/>
      <c r="J8437" s="54"/>
    </row>
    <row r="8438" spans="7:10" x14ac:dyDescent="0.2">
      <c r="G8438" s="54"/>
      <c r="J8438" s="54"/>
    </row>
    <row r="8439" spans="7:10" x14ac:dyDescent="0.2">
      <c r="G8439" s="54"/>
      <c r="J8439" s="54"/>
    </row>
    <row r="8440" spans="7:10" x14ac:dyDescent="0.2">
      <c r="G8440" s="54"/>
      <c r="J8440" s="54"/>
    </row>
    <row r="8441" spans="7:10" x14ac:dyDescent="0.2">
      <c r="G8441" s="54"/>
      <c r="J8441" s="54"/>
    </row>
    <row r="8442" spans="7:10" x14ac:dyDescent="0.2">
      <c r="G8442" s="54"/>
      <c r="J8442" s="54"/>
    </row>
    <row r="8443" spans="7:10" x14ac:dyDescent="0.2">
      <c r="G8443" s="54"/>
      <c r="J8443" s="54"/>
    </row>
    <row r="8444" spans="7:10" x14ac:dyDescent="0.2">
      <c r="G8444" s="54"/>
      <c r="J8444" s="54"/>
    </row>
    <row r="8445" spans="7:10" x14ac:dyDescent="0.2">
      <c r="G8445" s="54"/>
      <c r="J8445" s="54"/>
    </row>
    <row r="8446" spans="7:10" x14ac:dyDescent="0.2">
      <c r="G8446" s="54"/>
      <c r="J8446" s="54"/>
    </row>
    <row r="8447" spans="7:10" x14ac:dyDescent="0.2">
      <c r="G8447" s="54"/>
      <c r="J8447" s="54"/>
    </row>
    <row r="8448" spans="7:10" x14ac:dyDescent="0.2">
      <c r="G8448" s="54"/>
      <c r="J8448" s="54"/>
    </row>
    <row r="8449" spans="7:10" x14ac:dyDescent="0.2">
      <c r="G8449" s="54"/>
      <c r="J8449" s="54"/>
    </row>
    <row r="8450" spans="7:10" x14ac:dyDescent="0.2">
      <c r="G8450" s="54"/>
      <c r="J8450" s="54"/>
    </row>
    <row r="8451" spans="7:10" x14ac:dyDescent="0.2">
      <c r="G8451" s="54"/>
      <c r="J8451" s="54"/>
    </row>
    <row r="8452" spans="7:10" x14ac:dyDescent="0.2">
      <c r="G8452" s="54"/>
      <c r="J8452" s="54"/>
    </row>
    <row r="8453" spans="7:10" x14ac:dyDescent="0.2">
      <c r="G8453" s="54"/>
      <c r="J8453" s="54"/>
    </row>
    <row r="8454" spans="7:10" x14ac:dyDescent="0.2">
      <c r="G8454" s="54"/>
      <c r="J8454" s="54"/>
    </row>
    <row r="8455" spans="7:10" x14ac:dyDescent="0.2">
      <c r="G8455" s="54"/>
      <c r="J8455" s="54"/>
    </row>
    <row r="8456" spans="7:10" x14ac:dyDescent="0.2">
      <c r="G8456" s="54"/>
      <c r="J8456" s="54"/>
    </row>
    <row r="8457" spans="7:10" x14ac:dyDescent="0.2">
      <c r="G8457" s="54"/>
      <c r="J8457" s="54"/>
    </row>
    <row r="8458" spans="7:10" x14ac:dyDescent="0.2">
      <c r="G8458" s="54"/>
      <c r="J8458" s="54"/>
    </row>
    <row r="8459" spans="7:10" x14ac:dyDescent="0.2">
      <c r="G8459" s="54"/>
      <c r="J8459" s="54"/>
    </row>
    <row r="8460" spans="7:10" x14ac:dyDescent="0.2">
      <c r="G8460" s="54"/>
      <c r="J8460" s="54"/>
    </row>
    <row r="8461" spans="7:10" x14ac:dyDescent="0.2">
      <c r="G8461" s="54"/>
      <c r="J8461" s="54"/>
    </row>
    <row r="8462" spans="7:10" x14ac:dyDescent="0.2">
      <c r="G8462" s="54"/>
      <c r="J8462" s="54"/>
    </row>
    <row r="8463" spans="7:10" x14ac:dyDescent="0.2">
      <c r="G8463" s="54"/>
      <c r="J8463" s="54"/>
    </row>
    <row r="8464" spans="7:10" x14ac:dyDescent="0.2">
      <c r="G8464" s="54"/>
      <c r="J8464" s="54"/>
    </row>
    <row r="8465" spans="7:10" x14ac:dyDescent="0.2">
      <c r="G8465" s="54"/>
      <c r="J8465" s="54"/>
    </row>
    <row r="8466" spans="7:10" x14ac:dyDescent="0.2">
      <c r="G8466" s="54"/>
      <c r="J8466" s="54"/>
    </row>
    <row r="8467" spans="7:10" x14ac:dyDescent="0.2">
      <c r="G8467" s="54"/>
      <c r="J8467" s="54"/>
    </row>
    <row r="8468" spans="7:10" x14ac:dyDescent="0.2">
      <c r="G8468" s="54"/>
      <c r="J8468" s="54"/>
    </row>
    <row r="8469" spans="7:10" x14ac:dyDescent="0.2">
      <c r="G8469" s="54"/>
      <c r="J8469" s="54"/>
    </row>
    <row r="8470" spans="7:10" x14ac:dyDescent="0.2">
      <c r="G8470" s="54"/>
      <c r="J8470" s="54"/>
    </row>
    <row r="8471" spans="7:10" x14ac:dyDescent="0.2">
      <c r="G8471" s="54"/>
      <c r="J8471" s="54"/>
    </row>
    <row r="8472" spans="7:10" x14ac:dyDescent="0.2">
      <c r="G8472" s="54"/>
      <c r="J8472" s="54"/>
    </row>
    <row r="8473" spans="7:10" x14ac:dyDescent="0.2">
      <c r="G8473" s="54"/>
      <c r="J8473" s="54"/>
    </row>
    <row r="8474" spans="7:10" x14ac:dyDescent="0.2">
      <c r="G8474" s="54"/>
      <c r="J8474" s="54"/>
    </row>
    <row r="8475" spans="7:10" x14ac:dyDescent="0.2">
      <c r="G8475" s="54"/>
      <c r="J8475" s="54"/>
    </row>
    <row r="8476" spans="7:10" x14ac:dyDescent="0.2">
      <c r="G8476" s="54"/>
      <c r="J8476" s="54"/>
    </row>
    <row r="8477" spans="7:10" x14ac:dyDescent="0.2">
      <c r="G8477" s="54"/>
      <c r="J8477" s="54"/>
    </row>
    <row r="8478" spans="7:10" x14ac:dyDescent="0.2">
      <c r="G8478" s="54"/>
      <c r="J8478" s="54"/>
    </row>
    <row r="8479" spans="7:10" x14ac:dyDescent="0.2">
      <c r="G8479" s="54"/>
      <c r="J8479" s="54"/>
    </row>
    <row r="8480" spans="7:10" x14ac:dyDescent="0.2">
      <c r="G8480" s="54"/>
      <c r="J8480" s="54"/>
    </row>
    <row r="8481" spans="7:10" x14ac:dyDescent="0.2">
      <c r="G8481" s="54"/>
      <c r="J8481" s="54"/>
    </row>
    <row r="8482" spans="7:10" x14ac:dyDescent="0.2">
      <c r="G8482" s="54"/>
      <c r="J8482" s="54"/>
    </row>
    <row r="8483" spans="7:10" x14ac:dyDescent="0.2">
      <c r="G8483" s="54"/>
      <c r="J8483" s="54"/>
    </row>
    <row r="8484" spans="7:10" x14ac:dyDescent="0.2">
      <c r="G8484" s="54"/>
      <c r="J8484" s="54"/>
    </row>
    <row r="8485" spans="7:10" x14ac:dyDescent="0.2">
      <c r="G8485" s="54"/>
      <c r="J8485" s="54"/>
    </row>
    <row r="8486" spans="7:10" x14ac:dyDescent="0.2">
      <c r="G8486" s="54"/>
      <c r="J8486" s="54"/>
    </row>
    <row r="8487" spans="7:10" x14ac:dyDescent="0.2">
      <c r="G8487" s="54"/>
      <c r="J8487" s="54"/>
    </row>
    <row r="8488" spans="7:10" x14ac:dyDescent="0.2">
      <c r="G8488" s="54"/>
      <c r="J8488" s="54"/>
    </row>
    <row r="8489" spans="7:10" x14ac:dyDescent="0.2">
      <c r="G8489" s="54"/>
      <c r="J8489" s="54"/>
    </row>
    <row r="8490" spans="7:10" x14ac:dyDescent="0.2">
      <c r="G8490" s="54"/>
      <c r="J8490" s="54"/>
    </row>
    <row r="8491" spans="7:10" x14ac:dyDescent="0.2">
      <c r="G8491" s="54"/>
      <c r="J8491" s="54"/>
    </row>
    <row r="8492" spans="7:10" x14ac:dyDescent="0.2">
      <c r="G8492" s="54"/>
      <c r="J8492" s="54"/>
    </row>
    <row r="8493" spans="7:10" x14ac:dyDescent="0.2">
      <c r="G8493" s="54"/>
      <c r="J8493" s="54"/>
    </row>
    <row r="8494" spans="7:10" x14ac:dyDescent="0.2">
      <c r="G8494" s="54"/>
      <c r="J8494" s="54"/>
    </row>
    <row r="8495" spans="7:10" x14ac:dyDescent="0.2">
      <c r="G8495" s="54"/>
      <c r="J8495" s="54"/>
    </row>
    <row r="8496" spans="7:10" x14ac:dyDescent="0.2">
      <c r="G8496" s="54"/>
      <c r="J8496" s="54"/>
    </row>
    <row r="8497" spans="7:10" x14ac:dyDescent="0.2">
      <c r="G8497" s="54"/>
      <c r="J8497" s="54"/>
    </row>
    <row r="8498" spans="7:10" x14ac:dyDescent="0.2">
      <c r="G8498" s="54"/>
      <c r="J8498" s="54"/>
    </row>
    <row r="8499" spans="7:10" x14ac:dyDescent="0.2">
      <c r="G8499" s="54"/>
      <c r="J8499" s="54"/>
    </row>
    <row r="8500" spans="7:10" x14ac:dyDescent="0.2">
      <c r="G8500" s="54"/>
      <c r="J8500" s="54"/>
    </row>
    <row r="8501" spans="7:10" x14ac:dyDescent="0.2">
      <c r="G8501" s="54"/>
      <c r="J8501" s="54"/>
    </row>
    <row r="8502" spans="7:10" x14ac:dyDescent="0.2">
      <c r="G8502" s="54"/>
      <c r="J8502" s="54"/>
    </row>
    <row r="8503" spans="7:10" x14ac:dyDescent="0.2">
      <c r="G8503" s="54"/>
      <c r="J8503" s="54"/>
    </row>
    <row r="8504" spans="7:10" x14ac:dyDescent="0.2">
      <c r="G8504" s="54"/>
      <c r="J8504" s="54"/>
    </row>
    <row r="8505" spans="7:10" x14ac:dyDescent="0.2">
      <c r="G8505" s="54"/>
      <c r="J8505" s="54"/>
    </row>
    <row r="8506" spans="7:10" x14ac:dyDescent="0.2">
      <c r="G8506" s="54"/>
      <c r="J8506" s="54"/>
    </row>
    <row r="8507" spans="7:10" x14ac:dyDescent="0.2">
      <c r="G8507" s="54"/>
      <c r="J8507" s="54"/>
    </row>
    <row r="8508" spans="7:10" x14ac:dyDescent="0.2">
      <c r="G8508" s="54"/>
      <c r="J8508" s="54"/>
    </row>
    <row r="8509" spans="7:10" x14ac:dyDescent="0.2">
      <c r="G8509" s="54"/>
      <c r="J8509" s="54"/>
    </row>
    <row r="8510" spans="7:10" x14ac:dyDescent="0.2">
      <c r="G8510" s="54"/>
      <c r="J8510" s="54"/>
    </row>
    <row r="8511" spans="7:10" x14ac:dyDescent="0.2">
      <c r="G8511" s="54"/>
      <c r="J8511" s="54"/>
    </row>
    <row r="8512" spans="7:10" x14ac:dyDescent="0.2">
      <c r="G8512" s="54"/>
      <c r="J8512" s="54"/>
    </row>
    <row r="8513" spans="7:10" x14ac:dyDescent="0.2">
      <c r="G8513" s="54"/>
      <c r="J8513" s="54"/>
    </row>
    <row r="8514" spans="7:10" x14ac:dyDescent="0.2">
      <c r="G8514" s="54"/>
      <c r="J8514" s="54"/>
    </row>
    <row r="8515" spans="7:10" x14ac:dyDescent="0.2">
      <c r="G8515" s="54"/>
      <c r="J8515" s="54"/>
    </row>
    <row r="8516" spans="7:10" x14ac:dyDescent="0.2">
      <c r="G8516" s="54"/>
      <c r="J8516" s="54"/>
    </row>
    <row r="8517" spans="7:10" x14ac:dyDescent="0.2">
      <c r="G8517" s="54"/>
      <c r="J8517" s="54"/>
    </row>
    <row r="8518" spans="7:10" x14ac:dyDescent="0.2">
      <c r="G8518" s="54"/>
      <c r="J8518" s="54"/>
    </row>
    <row r="8519" spans="7:10" x14ac:dyDescent="0.2">
      <c r="G8519" s="54"/>
      <c r="J8519" s="54"/>
    </row>
    <row r="8520" spans="7:10" x14ac:dyDescent="0.2">
      <c r="G8520" s="54"/>
      <c r="J8520" s="54"/>
    </row>
    <row r="8521" spans="7:10" x14ac:dyDescent="0.2">
      <c r="G8521" s="54"/>
      <c r="J8521" s="54"/>
    </row>
    <row r="8522" spans="7:10" x14ac:dyDescent="0.2">
      <c r="G8522" s="54"/>
      <c r="J8522" s="54"/>
    </row>
    <row r="8523" spans="7:10" x14ac:dyDescent="0.2">
      <c r="G8523" s="54"/>
      <c r="J8523" s="54"/>
    </row>
    <row r="8524" spans="7:10" x14ac:dyDescent="0.2">
      <c r="G8524" s="54"/>
      <c r="J8524" s="54"/>
    </row>
    <row r="8525" spans="7:10" x14ac:dyDescent="0.2">
      <c r="G8525" s="54"/>
      <c r="J8525" s="54"/>
    </row>
    <row r="8526" spans="7:10" x14ac:dyDescent="0.2">
      <c r="G8526" s="54"/>
      <c r="J8526" s="54"/>
    </row>
    <row r="8527" spans="7:10" x14ac:dyDescent="0.2">
      <c r="G8527" s="54"/>
      <c r="J8527" s="54"/>
    </row>
    <row r="8528" spans="7:10" x14ac:dyDescent="0.2">
      <c r="G8528" s="54"/>
      <c r="J8528" s="54"/>
    </row>
    <row r="8529" spans="7:10" x14ac:dyDescent="0.2">
      <c r="G8529" s="54"/>
      <c r="J8529" s="54"/>
    </row>
    <row r="8530" spans="7:10" x14ac:dyDescent="0.2">
      <c r="G8530" s="54"/>
      <c r="J8530" s="54"/>
    </row>
    <row r="8531" spans="7:10" x14ac:dyDescent="0.2">
      <c r="G8531" s="54"/>
      <c r="J8531" s="54"/>
    </row>
    <row r="8532" spans="7:10" x14ac:dyDescent="0.2">
      <c r="G8532" s="54"/>
      <c r="J8532" s="54"/>
    </row>
    <row r="8533" spans="7:10" x14ac:dyDescent="0.2">
      <c r="G8533" s="54"/>
      <c r="J8533" s="54"/>
    </row>
    <row r="8534" spans="7:10" x14ac:dyDescent="0.2">
      <c r="G8534" s="54"/>
      <c r="J8534" s="54"/>
    </row>
    <row r="8535" spans="7:10" x14ac:dyDescent="0.2">
      <c r="G8535" s="54"/>
      <c r="J8535" s="54"/>
    </row>
    <row r="8536" spans="7:10" x14ac:dyDescent="0.2">
      <c r="G8536" s="54"/>
      <c r="J8536" s="54"/>
    </row>
    <row r="8537" spans="7:10" x14ac:dyDescent="0.2">
      <c r="G8537" s="54"/>
      <c r="J8537" s="54"/>
    </row>
    <row r="8538" spans="7:10" x14ac:dyDescent="0.2">
      <c r="G8538" s="54"/>
      <c r="J8538" s="54"/>
    </row>
    <row r="8539" spans="7:10" x14ac:dyDescent="0.2">
      <c r="G8539" s="54"/>
      <c r="J8539" s="54"/>
    </row>
    <row r="8540" spans="7:10" x14ac:dyDescent="0.2">
      <c r="G8540" s="54"/>
      <c r="J8540" s="54"/>
    </row>
    <row r="8541" spans="7:10" x14ac:dyDescent="0.2">
      <c r="G8541" s="54"/>
      <c r="J8541" s="54"/>
    </row>
    <row r="8542" spans="7:10" x14ac:dyDescent="0.2">
      <c r="G8542" s="54"/>
      <c r="J8542" s="54"/>
    </row>
    <row r="8543" spans="7:10" x14ac:dyDescent="0.2">
      <c r="G8543" s="54"/>
      <c r="J8543" s="54"/>
    </row>
    <row r="8544" spans="7:10" x14ac:dyDescent="0.2">
      <c r="G8544" s="54"/>
      <c r="J8544" s="54"/>
    </row>
    <row r="8545" spans="7:10" x14ac:dyDescent="0.2">
      <c r="G8545" s="54"/>
      <c r="J8545" s="54"/>
    </row>
    <row r="8546" spans="7:10" x14ac:dyDescent="0.2">
      <c r="G8546" s="54"/>
      <c r="J8546" s="54"/>
    </row>
    <row r="8547" spans="7:10" x14ac:dyDescent="0.2">
      <c r="G8547" s="54"/>
      <c r="J8547" s="54"/>
    </row>
    <row r="8548" spans="7:10" x14ac:dyDescent="0.2">
      <c r="G8548" s="54"/>
      <c r="J8548" s="54"/>
    </row>
    <row r="8549" spans="7:10" x14ac:dyDescent="0.2">
      <c r="G8549" s="54"/>
      <c r="J8549" s="54"/>
    </row>
    <row r="8550" spans="7:10" x14ac:dyDescent="0.2">
      <c r="G8550" s="54"/>
      <c r="J8550" s="54"/>
    </row>
    <row r="8551" spans="7:10" x14ac:dyDescent="0.2">
      <c r="G8551" s="54"/>
      <c r="J8551" s="54"/>
    </row>
    <row r="8552" spans="7:10" x14ac:dyDescent="0.2">
      <c r="G8552" s="54"/>
      <c r="J8552" s="54"/>
    </row>
    <row r="8553" spans="7:10" x14ac:dyDescent="0.2">
      <c r="G8553" s="54"/>
      <c r="J8553" s="54"/>
    </row>
    <row r="8554" spans="7:10" x14ac:dyDescent="0.2">
      <c r="G8554" s="54"/>
      <c r="J8554" s="54"/>
    </row>
    <row r="8555" spans="7:10" x14ac:dyDescent="0.2">
      <c r="G8555" s="54"/>
      <c r="J8555" s="54"/>
    </row>
    <row r="8556" spans="7:10" x14ac:dyDescent="0.2">
      <c r="G8556" s="54"/>
      <c r="J8556" s="54"/>
    </row>
    <row r="8557" spans="7:10" x14ac:dyDescent="0.2">
      <c r="G8557" s="54"/>
      <c r="J8557" s="54"/>
    </row>
    <row r="8558" spans="7:10" x14ac:dyDescent="0.2">
      <c r="G8558" s="54"/>
      <c r="J8558" s="54"/>
    </row>
    <row r="8559" spans="7:10" x14ac:dyDescent="0.2">
      <c r="G8559" s="54"/>
      <c r="J8559" s="54"/>
    </row>
    <row r="8560" spans="7:10" x14ac:dyDescent="0.2">
      <c r="G8560" s="54"/>
      <c r="J8560" s="54"/>
    </row>
    <row r="8561" spans="7:10" x14ac:dyDescent="0.2">
      <c r="G8561" s="54"/>
      <c r="J8561" s="54"/>
    </row>
    <row r="8562" spans="7:10" x14ac:dyDescent="0.2">
      <c r="G8562" s="54"/>
      <c r="J8562" s="54"/>
    </row>
    <row r="8563" spans="7:10" x14ac:dyDescent="0.2">
      <c r="G8563" s="54"/>
      <c r="J8563" s="54"/>
    </row>
    <row r="8564" spans="7:10" x14ac:dyDescent="0.2">
      <c r="G8564" s="54"/>
      <c r="J8564" s="54"/>
    </row>
    <row r="8565" spans="7:10" x14ac:dyDescent="0.2">
      <c r="G8565" s="54"/>
      <c r="J8565" s="54"/>
    </row>
    <row r="8566" spans="7:10" x14ac:dyDescent="0.2">
      <c r="G8566" s="54"/>
      <c r="J8566" s="54"/>
    </row>
    <row r="8567" spans="7:10" x14ac:dyDescent="0.2">
      <c r="G8567" s="54"/>
      <c r="J8567" s="54"/>
    </row>
    <row r="8568" spans="7:10" x14ac:dyDescent="0.2">
      <c r="G8568" s="54"/>
      <c r="J8568" s="54"/>
    </row>
    <row r="8569" spans="7:10" x14ac:dyDescent="0.2">
      <c r="G8569" s="54"/>
      <c r="J8569" s="54"/>
    </row>
    <row r="8570" spans="7:10" x14ac:dyDescent="0.2">
      <c r="G8570" s="54"/>
      <c r="J8570" s="54"/>
    </row>
    <row r="8571" spans="7:10" x14ac:dyDescent="0.2">
      <c r="G8571" s="54"/>
      <c r="J8571" s="54"/>
    </row>
    <row r="8572" spans="7:10" x14ac:dyDescent="0.2">
      <c r="G8572" s="54"/>
      <c r="J8572" s="54"/>
    </row>
    <row r="8573" spans="7:10" x14ac:dyDescent="0.2">
      <c r="G8573" s="54"/>
      <c r="J8573" s="54"/>
    </row>
    <row r="8574" spans="7:10" x14ac:dyDescent="0.2">
      <c r="G8574" s="54"/>
      <c r="J8574" s="54"/>
    </row>
    <row r="8575" spans="7:10" x14ac:dyDescent="0.2">
      <c r="G8575" s="54"/>
      <c r="J8575" s="54"/>
    </row>
    <row r="8576" spans="7:10" x14ac:dyDescent="0.2">
      <c r="G8576" s="54"/>
      <c r="J8576" s="54"/>
    </row>
    <row r="8577" spans="7:10" x14ac:dyDescent="0.2">
      <c r="G8577" s="54"/>
      <c r="J8577" s="54"/>
    </row>
    <row r="8578" spans="7:10" x14ac:dyDescent="0.2">
      <c r="G8578" s="54"/>
      <c r="J8578" s="54"/>
    </row>
    <row r="8579" spans="7:10" x14ac:dyDescent="0.2">
      <c r="G8579" s="54"/>
      <c r="J8579" s="54"/>
    </row>
    <row r="8580" spans="7:10" x14ac:dyDescent="0.2">
      <c r="G8580" s="54"/>
      <c r="J8580" s="54"/>
    </row>
    <row r="8581" spans="7:10" x14ac:dyDescent="0.2">
      <c r="G8581" s="54"/>
      <c r="J8581" s="54"/>
    </row>
    <row r="8582" spans="7:10" x14ac:dyDescent="0.2">
      <c r="G8582" s="54"/>
      <c r="J8582" s="54"/>
    </row>
    <row r="8583" spans="7:10" x14ac:dyDescent="0.2">
      <c r="G8583" s="54"/>
      <c r="J8583" s="54"/>
    </row>
    <row r="8584" spans="7:10" x14ac:dyDescent="0.2">
      <c r="G8584" s="54"/>
      <c r="J8584" s="54"/>
    </row>
    <row r="8585" spans="7:10" x14ac:dyDescent="0.2">
      <c r="G8585" s="54"/>
      <c r="J8585" s="54"/>
    </row>
    <row r="8586" spans="7:10" x14ac:dyDescent="0.2">
      <c r="G8586" s="54"/>
      <c r="J8586" s="54"/>
    </row>
    <row r="8587" spans="7:10" x14ac:dyDescent="0.2">
      <c r="G8587" s="54"/>
      <c r="J8587" s="54"/>
    </row>
    <row r="8588" spans="7:10" x14ac:dyDescent="0.2">
      <c r="G8588" s="54"/>
      <c r="J8588" s="54"/>
    </row>
    <row r="8589" spans="7:10" x14ac:dyDescent="0.2">
      <c r="G8589" s="54"/>
      <c r="J8589" s="54"/>
    </row>
    <row r="8590" spans="7:10" x14ac:dyDescent="0.2">
      <c r="G8590" s="54"/>
      <c r="J8590" s="54"/>
    </row>
    <row r="8591" spans="7:10" x14ac:dyDescent="0.2">
      <c r="G8591" s="54"/>
      <c r="J8591" s="54"/>
    </row>
    <row r="8592" spans="7:10" x14ac:dyDescent="0.2">
      <c r="G8592" s="54"/>
      <c r="J8592" s="54"/>
    </row>
    <row r="8593" spans="7:10" x14ac:dyDescent="0.2">
      <c r="G8593" s="54"/>
      <c r="J8593" s="54"/>
    </row>
    <row r="8594" spans="7:10" x14ac:dyDescent="0.2">
      <c r="G8594" s="54"/>
      <c r="J8594" s="54"/>
    </row>
    <row r="8595" spans="7:10" x14ac:dyDescent="0.2">
      <c r="G8595" s="54"/>
      <c r="J8595" s="54"/>
    </row>
    <row r="8596" spans="7:10" x14ac:dyDescent="0.2">
      <c r="G8596" s="54"/>
      <c r="J8596" s="54"/>
    </row>
    <row r="8597" spans="7:10" x14ac:dyDescent="0.2">
      <c r="G8597" s="54"/>
      <c r="J8597" s="54"/>
    </row>
    <row r="8598" spans="7:10" x14ac:dyDescent="0.2">
      <c r="G8598" s="54"/>
      <c r="J8598" s="54"/>
    </row>
    <row r="8599" spans="7:10" x14ac:dyDescent="0.2">
      <c r="G8599" s="54"/>
      <c r="J8599" s="54"/>
    </row>
    <row r="8600" spans="7:10" x14ac:dyDescent="0.2">
      <c r="G8600" s="54"/>
      <c r="J8600" s="54"/>
    </row>
    <row r="8601" spans="7:10" x14ac:dyDescent="0.2">
      <c r="G8601" s="54"/>
      <c r="J8601" s="54"/>
    </row>
    <row r="8602" spans="7:10" x14ac:dyDescent="0.2">
      <c r="G8602" s="54"/>
      <c r="J8602" s="54"/>
    </row>
    <row r="8603" spans="7:10" x14ac:dyDescent="0.2">
      <c r="G8603" s="54"/>
      <c r="J8603" s="54"/>
    </row>
    <row r="8604" spans="7:10" x14ac:dyDescent="0.2">
      <c r="G8604" s="54"/>
      <c r="J8604" s="54"/>
    </row>
    <row r="8605" spans="7:10" x14ac:dyDescent="0.2">
      <c r="G8605" s="54"/>
      <c r="J8605" s="54"/>
    </row>
    <row r="8606" spans="7:10" x14ac:dyDescent="0.2">
      <c r="G8606" s="54"/>
      <c r="J8606" s="54"/>
    </row>
    <row r="8607" spans="7:10" x14ac:dyDescent="0.2">
      <c r="G8607" s="54"/>
      <c r="J8607" s="54"/>
    </row>
    <row r="8608" spans="7:10" x14ac:dyDescent="0.2">
      <c r="G8608" s="54"/>
      <c r="J8608" s="54"/>
    </row>
    <row r="8609" spans="7:10" x14ac:dyDescent="0.2">
      <c r="G8609" s="54"/>
      <c r="J8609" s="54"/>
    </row>
    <row r="8610" spans="7:10" x14ac:dyDescent="0.2">
      <c r="G8610" s="54"/>
      <c r="J8610" s="54"/>
    </row>
    <row r="8611" spans="7:10" x14ac:dyDescent="0.2">
      <c r="G8611" s="54"/>
      <c r="J8611" s="54"/>
    </row>
    <row r="8612" spans="7:10" x14ac:dyDescent="0.2">
      <c r="G8612" s="54"/>
      <c r="J8612" s="54"/>
    </row>
    <row r="8613" spans="7:10" x14ac:dyDescent="0.2">
      <c r="G8613" s="54"/>
      <c r="J8613" s="54"/>
    </row>
    <row r="8614" spans="7:10" x14ac:dyDescent="0.2">
      <c r="G8614" s="54"/>
      <c r="J8614" s="54"/>
    </row>
    <row r="8615" spans="7:10" x14ac:dyDescent="0.2">
      <c r="G8615" s="54"/>
      <c r="J8615" s="54"/>
    </row>
    <row r="8616" spans="7:10" x14ac:dyDescent="0.2">
      <c r="G8616" s="54"/>
      <c r="J8616" s="54"/>
    </row>
    <row r="8617" spans="7:10" x14ac:dyDescent="0.2">
      <c r="G8617" s="54"/>
      <c r="J8617" s="54"/>
    </row>
    <row r="8618" spans="7:10" x14ac:dyDescent="0.2">
      <c r="G8618" s="54"/>
      <c r="J8618" s="54"/>
    </row>
    <row r="8619" spans="7:10" x14ac:dyDescent="0.2">
      <c r="G8619" s="54"/>
      <c r="J8619" s="54"/>
    </row>
    <row r="8620" spans="7:10" x14ac:dyDescent="0.2">
      <c r="G8620" s="54"/>
      <c r="J8620" s="54"/>
    </row>
    <row r="8621" spans="7:10" x14ac:dyDescent="0.2">
      <c r="G8621" s="54"/>
      <c r="J8621" s="54"/>
    </row>
    <row r="8622" spans="7:10" x14ac:dyDescent="0.2">
      <c r="G8622" s="54"/>
      <c r="J8622" s="54"/>
    </row>
    <row r="8623" spans="7:10" x14ac:dyDescent="0.2">
      <c r="G8623" s="54"/>
      <c r="J8623" s="54"/>
    </row>
    <row r="8624" spans="7:10" x14ac:dyDescent="0.2">
      <c r="G8624" s="54"/>
      <c r="J8624" s="54"/>
    </row>
    <row r="8625" spans="7:10" x14ac:dyDescent="0.2">
      <c r="G8625" s="54"/>
      <c r="J8625" s="54"/>
    </row>
    <row r="8626" spans="7:10" x14ac:dyDescent="0.2">
      <c r="G8626" s="54"/>
      <c r="J8626" s="54"/>
    </row>
    <row r="8627" spans="7:10" x14ac:dyDescent="0.2">
      <c r="G8627" s="54"/>
      <c r="J8627" s="54"/>
    </row>
    <row r="8628" spans="7:10" x14ac:dyDescent="0.2">
      <c r="G8628" s="54"/>
      <c r="J8628" s="54"/>
    </row>
    <row r="8629" spans="7:10" x14ac:dyDescent="0.2">
      <c r="G8629" s="54"/>
      <c r="J8629" s="54"/>
    </row>
    <row r="8630" spans="7:10" x14ac:dyDescent="0.2">
      <c r="G8630" s="54"/>
      <c r="J8630" s="54"/>
    </row>
    <row r="8631" spans="7:10" x14ac:dyDescent="0.2">
      <c r="G8631" s="54"/>
      <c r="J8631" s="54"/>
    </row>
    <row r="8632" spans="7:10" x14ac:dyDescent="0.2">
      <c r="G8632" s="54"/>
      <c r="J8632" s="54"/>
    </row>
    <row r="8633" spans="7:10" x14ac:dyDescent="0.2">
      <c r="G8633" s="54"/>
      <c r="J8633" s="54"/>
    </row>
    <row r="8634" spans="7:10" x14ac:dyDescent="0.2">
      <c r="G8634" s="54"/>
      <c r="J8634" s="54"/>
    </row>
    <row r="8635" spans="7:10" x14ac:dyDescent="0.2">
      <c r="G8635" s="54"/>
      <c r="J8635" s="54"/>
    </row>
    <row r="8636" spans="7:10" x14ac:dyDescent="0.2">
      <c r="G8636" s="54"/>
      <c r="J8636" s="54"/>
    </row>
    <row r="8637" spans="7:10" x14ac:dyDescent="0.2">
      <c r="G8637" s="54"/>
      <c r="J8637" s="54"/>
    </row>
    <row r="8638" spans="7:10" x14ac:dyDescent="0.2">
      <c r="G8638" s="54"/>
      <c r="J8638" s="54"/>
    </row>
    <row r="8639" spans="7:10" x14ac:dyDescent="0.2">
      <c r="G8639" s="54"/>
      <c r="J8639" s="54"/>
    </row>
    <row r="8640" spans="7:10" x14ac:dyDescent="0.2">
      <c r="G8640" s="54"/>
      <c r="J8640" s="54"/>
    </row>
    <row r="8641" spans="7:10" x14ac:dyDescent="0.2">
      <c r="G8641" s="54"/>
      <c r="J8641" s="54"/>
    </row>
    <row r="8642" spans="7:10" x14ac:dyDescent="0.2">
      <c r="G8642" s="54"/>
      <c r="J8642" s="54"/>
    </row>
    <row r="8643" spans="7:10" x14ac:dyDescent="0.2">
      <c r="G8643" s="54"/>
      <c r="J8643" s="54"/>
    </row>
    <row r="8644" spans="7:10" x14ac:dyDescent="0.2">
      <c r="G8644" s="54"/>
      <c r="J8644" s="54"/>
    </row>
    <row r="8645" spans="7:10" x14ac:dyDescent="0.2">
      <c r="G8645" s="54"/>
      <c r="J8645" s="54"/>
    </row>
    <row r="8646" spans="7:10" x14ac:dyDescent="0.2">
      <c r="G8646" s="54"/>
      <c r="J8646" s="54"/>
    </row>
    <row r="8647" spans="7:10" x14ac:dyDescent="0.2">
      <c r="G8647" s="54"/>
      <c r="J8647" s="54"/>
    </row>
    <row r="8648" spans="7:10" x14ac:dyDescent="0.2">
      <c r="G8648" s="54"/>
      <c r="J8648" s="54"/>
    </row>
    <row r="8649" spans="7:10" x14ac:dyDescent="0.2">
      <c r="G8649" s="54"/>
      <c r="J8649" s="54"/>
    </row>
    <row r="8650" spans="7:10" x14ac:dyDescent="0.2">
      <c r="G8650" s="54"/>
      <c r="J8650" s="54"/>
    </row>
    <row r="8651" spans="7:10" x14ac:dyDescent="0.2">
      <c r="G8651" s="54"/>
      <c r="J8651" s="54"/>
    </row>
    <row r="8652" spans="7:10" x14ac:dyDescent="0.2">
      <c r="G8652" s="54"/>
      <c r="J8652" s="54"/>
    </row>
    <row r="8653" spans="7:10" x14ac:dyDescent="0.2">
      <c r="G8653" s="54"/>
      <c r="J8653" s="54"/>
    </row>
    <row r="8654" spans="7:10" x14ac:dyDescent="0.2">
      <c r="G8654" s="54"/>
      <c r="J8654" s="54"/>
    </row>
    <row r="8655" spans="7:10" x14ac:dyDescent="0.2">
      <c r="G8655" s="54"/>
      <c r="J8655" s="54"/>
    </row>
    <row r="8656" spans="7:10" x14ac:dyDescent="0.2">
      <c r="G8656" s="54"/>
      <c r="J8656" s="54"/>
    </row>
    <row r="8657" spans="7:10" x14ac:dyDescent="0.2">
      <c r="G8657" s="54"/>
      <c r="J8657" s="54"/>
    </row>
    <row r="8658" spans="7:10" x14ac:dyDescent="0.2">
      <c r="G8658" s="54"/>
      <c r="J8658" s="54"/>
    </row>
    <row r="8659" spans="7:10" x14ac:dyDescent="0.2">
      <c r="G8659" s="54"/>
      <c r="J8659" s="54"/>
    </row>
    <row r="8660" spans="7:10" x14ac:dyDescent="0.2">
      <c r="G8660" s="54"/>
      <c r="J8660" s="54"/>
    </row>
    <row r="8661" spans="7:10" x14ac:dyDescent="0.2">
      <c r="G8661" s="54"/>
      <c r="J8661" s="54"/>
    </row>
    <row r="8662" spans="7:10" x14ac:dyDescent="0.2">
      <c r="G8662" s="54"/>
      <c r="J8662" s="54"/>
    </row>
    <row r="8663" spans="7:10" x14ac:dyDescent="0.2">
      <c r="G8663" s="54"/>
      <c r="J8663" s="54"/>
    </row>
    <row r="8664" spans="7:10" x14ac:dyDescent="0.2">
      <c r="G8664" s="54"/>
      <c r="J8664" s="54"/>
    </row>
    <row r="8665" spans="7:10" x14ac:dyDescent="0.2">
      <c r="G8665" s="54"/>
      <c r="J8665" s="54"/>
    </row>
    <row r="8666" spans="7:10" x14ac:dyDescent="0.2">
      <c r="G8666" s="54"/>
      <c r="J8666" s="54"/>
    </row>
    <row r="8667" spans="7:10" x14ac:dyDescent="0.2">
      <c r="G8667" s="54"/>
      <c r="J8667" s="54"/>
    </row>
    <row r="8668" spans="7:10" x14ac:dyDescent="0.2">
      <c r="G8668" s="54"/>
      <c r="J8668" s="54"/>
    </row>
    <row r="8669" spans="7:10" x14ac:dyDescent="0.2">
      <c r="G8669" s="54"/>
      <c r="J8669" s="54"/>
    </row>
    <row r="8670" spans="7:10" x14ac:dyDescent="0.2">
      <c r="G8670" s="54"/>
      <c r="J8670" s="54"/>
    </row>
    <row r="8671" spans="7:10" x14ac:dyDescent="0.2">
      <c r="G8671" s="54"/>
      <c r="J8671" s="54"/>
    </row>
    <row r="8672" spans="7:10" x14ac:dyDescent="0.2">
      <c r="G8672" s="54"/>
      <c r="J8672" s="54"/>
    </row>
    <row r="8673" spans="7:10" x14ac:dyDescent="0.2">
      <c r="G8673" s="54"/>
      <c r="J8673" s="54"/>
    </row>
    <row r="8674" spans="7:10" x14ac:dyDescent="0.2">
      <c r="G8674" s="54"/>
      <c r="J8674" s="54"/>
    </row>
    <row r="8675" spans="7:10" x14ac:dyDescent="0.2">
      <c r="G8675" s="54"/>
      <c r="J8675" s="54"/>
    </row>
    <row r="8676" spans="7:10" x14ac:dyDescent="0.2">
      <c r="G8676" s="54"/>
      <c r="J8676" s="54"/>
    </row>
    <row r="8677" spans="7:10" x14ac:dyDescent="0.2">
      <c r="G8677" s="54"/>
      <c r="J8677" s="54"/>
    </row>
    <row r="8678" spans="7:10" x14ac:dyDescent="0.2">
      <c r="G8678" s="54"/>
      <c r="J8678" s="54"/>
    </row>
    <row r="8679" spans="7:10" x14ac:dyDescent="0.2">
      <c r="G8679" s="54"/>
      <c r="J8679" s="54"/>
    </row>
    <row r="8680" spans="7:10" x14ac:dyDescent="0.2">
      <c r="G8680" s="54"/>
      <c r="J8680" s="54"/>
    </row>
    <row r="8681" spans="7:10" x14ac:dyDescent="0.2">
      <c r="G8681" s="54"/>
      <c r="J8681" s="54"/>
    </row>
    <row r="8682" spans="7:10" x14ac:dyDescent="0.2">
      <c r="G8682" s="54"/>
      <c r="J8682" s="54"/>
    </row>
    <row r="8683" spans="7:10" x14ac:dyDescent="0.2">
      <c r="G8683" s="54"/>
      <c r="J8683" s="54"/>
    </row>
    <row r="8684" spans="7:10" x14ac:dyDescent="0.2">
      <c r="G8684" s="54"/>
      <c r="J8684" s="54"/>
    </row>
    <row r="8685" spans="7:10" x14ac:dyDescent="0.2">
      <c r="G8685" s="54"/>
      <c r="J8685" s="54"/>
    </row>
    <row r="8686" spans="7:10" x14ac:dyDescent="0.2">
      <c r="G8686" s="54"/>
      <c r="J8686" s="54"/>
    </row>
    <row r="8687" spans="7:10" x14ac:dyDescent="0.2">
      <c r="G8687" s="54"/>
      <c r="J8687" s="54"/>
    </row>
    <row r="8688" spans="7:10" x14ac:dyDescent="0.2">
      <c r="G8688" s="54"/>
      <c r="J8688" s="54"/>
    </row>
    <row r="8689" spans="7:10" x14ac:dyDescent="0.2">
      <c r="G8689" s="54"/>
      <c r="J8689" s="54"/>
    </row>
    <row r="8690" spans="7:10" x14ac:dyDescent="0.2">
      <c r="G8690" s="54"/>
      <c r="J8690" s="54"/>
    </row>
    <row r="8691" spans="7:10" x14ac:dyDescent="0.2">
      <c r="G8691" s="54"/>
      <c r="J8691" s="54"/>
    </row>
    <row r="8692" spans="7:10" x14ac:dyDescent="0.2">
      <c r="G8692" s="54"/>
      <c r="J8692" s="54"/>
    </row>
    <row r="8693" spans="7:10" x14ac:dyDescent="0.2">
      <c r="G8693" s="54"/>
      <c r="J8693" s="54"/>
    </row>
    <row r="8694" spans="7:10" x14ac:dyDescent="0.2">
      <c r="G8694" s="54"/>
      <c r="J8694" s="54"/>
    </row>
    <row r="8695" spans="7:10" x14ac:dyDescent="0.2">
      <c r="G8695" s="54"/>
      <c r="J8695" s="54"/>
    </row>
    <row r="8696" spans="7:10" x14ac:dyDescent="0.2">
      <c r="G8696" s="54"/>
      <c r="J8696" s="54"/>
    </row>
    <row r="8697" spans="7:10" x14ac:dyDescent="0.2">
      <c r="G8697" s="54"/>
      <c r="J8697" s="54"/>
    </row>
    <row r="8698" spans="7:10" x14ac:dyDescent="0.2">
      <c r="G8698" s="54"/>
      <c r="J8698" s="54"/>
    </row>
    <row r="8699" spans="7:10" x14ac:dyDescent="0.2">
      <c r="G8699" s="54"/>
      <c r="J8699" s="54"/>
    </row>
    <row r="8700" spans="7:10" x14ac:dyDescent="0.2">
      <c r="G8700" s="54"/>
      <c r="J8700" s="54"/>
    </row>
    <row r="8701" spans="7:10" x14ac:dyDescent="0.2">
      <c r="G8701" s="54"/>
      <c r="J8701" s="54"/>
    </row>
    <row r="8702" spans="7:10" x14ac:dyDescent="0.2">
      <c r="G8702" s="54"/>
      <c r="J8702" s="54"/>
    </row>
    <row r="8703" spans="7:10" x14ac:dyDescent="0.2">
      <c r="G8703" s="54"/>
      <c r="J8703" s="54"/>
    </row>
    <row r="8704" spans="7:10" x14ac:dyDescent="0.2">
      <c r="G8704" s="54"/>
      <c r="J8704" s="54"/>
    </row>
    <row r="8705" spans="7:10" x14ac:dyDescent="0.2">
      <c r="G8705" s="54"/>
      <c r="J8705" s="54"/>
    </row>
    <row r="8706" spans="7:10" x14ac:dyDescent="0.2">
      <c r="G8706" s="54"/>
      <c r="J8706" s="54"/>
    </row>
    <row r="8707" spans="7:10" x14ac:dyDescent="0.2">
      <c r="G8707" s="54"/>
      <c r="J8707" s="54"/>
    </row>
    <row r="8708" spans="7:10" x14ac:dyDescent="0.2">
      <c r="G8708" s="54"/>
      <c r="J8708" s="54"/>
    </row>
    <row r="8709" spans="7:10" x14ac:dyDescent="0.2">
      <c r="G8709" s="54"/>
      <c r="J8709" s="54"/>
    </row>
    <row r="8710" spans="7:10" x14ac:dyDescent="0.2">
      <c r="G8710" s="54"/>
      <c r="J8710" s="54"/>
    </row>
    <row r="8711" spans="7:10" x14ac:dyDescent="0.2">
      <c r="G8711" s="54"/>
      <c r="J8711" s="54"/>
    </row>
    <row r="8712" spans="7:10" x14ac:dyDescent="0.2">
      <c r="G8712" s="54"/>
      <c r="J8712" s="54"/>
    </row>
    <row r="8713" spans="7:10" x14ac:dyDescent="0.2">
      <c r="G8713" s="54"/>
      <c r="J8713" s="54"/>
    </row>
    <row r="8714" spans="7:10" x14ac:dyDescent="0.2">
      <c r="G8714" s="54"/>
      <c r="J8714" s="54"/>
    </row>
    <row r="8715" spans="7:10" x14ac:dyDescent="0.2">
      <c r="G8715" s="54"/>
      <c r="J8715" s="54"/>
    </row>
    <row r="8716" spans="7:10" x14ac:dyDescent="0.2">
      <c r="G8716" s="54"/>
      <c r="J8716" s="54"/>
    </row>
    <row r="8717" spans="7:10" x14ac:dyDescent="0.2">
      <c r="G8717" s="54"/>
      <c r="J8717" s="54"/>
    </row>
    <row r="8718" spans="7:10" x14ac:dyDescent="0.2">
      <c r="G8718" s="54"/>
      <c r="J8718" s="54"/>
    </row>
    <row r="8719" spans="7:10" x14ac:dyDescent="0.2">
      <c r="G8719" s="54"/>
      <c r="J8719" s="54"/>
    </row>
    <row r="8720" spans="7:10" x14ac:dyDescent="0.2">
      <c r="G8720" s="54"/>
      <c r="J8720" s="54"/>
    </row>
    <row r="8721" spans="7:10" x14ac:dyDescent="0.2">
      <c r="G8721" s="54"/>
      <c r="J8721" s="54"/>
    </row>
    <row r="8722" spans="7:10" x14ac:dyDescent="0.2">
      <c r="G8722" s="54"/>
      <c r="J8722" s="54"/>
    </row>
    <row r="8723" spans="7:10" x14ac:dyDescent="0.2">
      <c r="G8723" s="54"/>
      <c r="J8723" s="54"/>
    </row>
    <row r="8724" spans="7:10" x14ac:dyDescent="0.2">
      <c r="G8724" s="54"/>
      <c r="J8724" s="54"/>
    </row>
    <row r="8725" spans="7:10" x14ac:dyDescent="0.2">
      <c r="G8725" s="54"/>
      <c r="J8725" s="54"/>
    </row>
    <row r="8726" spans="7:10" x14ac:dyDescent="0.2">
      <c r="G8726" s="54"/>
      <c r="J8726" s="54"/>
    </row>
    <row r="8727" spans="7:10" x14ac:dyDescent="0.2">
      <c r="G8727" s="54"/>
      <c r="J8727" s="54"/>
    </row>
    <row r="8728" spans="7:10" x14ac:dyDescent="0.2">
      <c r="G8728" s="54"/>
      <c r="J8728" s="54"/>
    </row>
    <row r="8729" spans="7:10" x14ac:dyDescent="0.2">
      <c r="G8729" s="54"/>
      <c r="J8729" s="54"/>
    </row>
    <row r="8730" spans="7:10" x14ac:dyDescent="0.2">
      <c r="G8730" s="54"/>
      <c r="J8730" s="54"/>
    </row>
    <row r="8731" spans="7:10" x14ac:dyDescent="0.2">
      <c r="G8731" s="54"/>
      <c r="J8731" s="54"/>
    </row>
    <row r="8732" spans="7:10" x14ac:dyDescent="0.2">
      <c r="G8732" s="54"/>
      <c r="J8732" s="54"/>
    </row>
    <row r="8733" spans="7:10" x14ac:dyDescent="0.2">
      <c r="G8733" s="54"/>
      <c r="J8733" s="54"/>
    </row>
    <row r="8734" spans="7:10" x14ac:dyDescent="0.2">
      <c r="G8734" s="54"/>
      <c r="J8734" s="54"/>
    </row>
    <row r="8735" spans="7:10" x14ac:dyDescent="0.2">
      <c r="G8735" s="54"/>
      <c r="J8735" s="54"/>
    </row>
    <row r="8736" spans="7:10" x14ac:dyDescent="0.2">
      <c r="G8736" s="54"/>
      <c r="J8736" s="54"/>
    </row>
    <row r="8737" spans="7:10" x14ac:dyDescent="0.2">
      <c r="G8737" s="54"/>
      <c r="J8737" s="54"/>
    </row>
    <row r="8738" spans="7:10" x14ac:dyDescent="0.2">
      <c r="G8738" s="54"/>
      <c r="J8738" s="54"/>
    </row>
    <row r="8739" spans="7:10" x14ac:dyDescent="0.2">
      <c r="G8739" s="54"/>
      <c r="J8739" s="54"/>
    </row>
    <row r="8740" spans="7:10" x14ac:dyDescent="0.2">
      <c r="G8740" s="54"/>
      <c r="J8740" s="54"/>
    </row>
    <row r="8741" spans="7:10" x14ac:dyDescent="0.2">
      <c r="G8741" s="54"/>
      <c r="J8741" s="54"/>
    </row>
    <row r="8742" spans="7:10" x14ac:dyDescent="0.2">
      <c r="G8742" s="54"/>
      <c r="J8742" s="54"/>
    </row>
    <row r="8743" spans="7:10" x14ac:dyDescent="0.2">
      <c r="G8743" s="54"/>
      <c r="J8743" s="54"/>
    </row>
    <row r="8744" spans="7:10" x14ac:dyDescent="0.2">
      <c r="G8744" s="54"/>
      <c r="J8744" s="54"/>
    </row>
    <row r="8745" spans="7:10" x14ac:dyDescent="0.2">
      <c r="G8745" s="54"/>
      <c r="J8745" s="54"/>
    </row>
    <row r="8746" spans="7:10" x14ac:dyDescent="0.2">
      <c r="G8746" s="54"/>
      <c r="J8746" s="54"/>
    </row>
    <row r="8747" spans="7:10" x14ac:dyDescent="0.2">
      <c r="G8747" s="54"/>
      <c r="J8747" s="54"/>
    </row>
    <row r="8748" spans="7:10" x14ac:dyDescent="0.2">
      <c r="G8748" s="54"/>
      <c r="J8748" s="54"/>
    </row>
    <row r="8749" spans="7:10" x14ac:dyDescent="0.2">
      <c r="G8749" s="54"/>
      <c r="J8749" s="54"/>
    </row>
    <row r="8750" spans="7:10" x14ac:dyDescent="0.2">
      <c r="G8750" s="54"/>
      <c r="J8750" s="54"/>
    </row>
    <row r="8751" spans="7:10" x14ac:dyDescent="0.2">
      <c r="G8751" s="54"/>
      <c r="J8751" s="54"/>
    </row>
    <row r="8752" spans="7:10" x14ac:dyDescent="0.2">
      <c r="G8752" s="54"/>
      <c r="J8752" s="54"/>
    </row>
    <row r="8753" spans="7:10" x14ac:dyDescent="0.2">
      <c r="G8753" s="54"/>
      <c r="J8753" s="54"/>
    </row>
    <row r="8754" spans="7:10" x14ac:dyDescent="0.2">
      <c r="G8754" s="54"/>
      <c r="J8754" s="54"/>
    </row>
    <row r="8755" spans="7:10" x14ac:dyDescent="0.2">
      <c r="G8755" s="54"/>
      <c r="J8755" s="54"/>
    </row>
    <row r="8756" spans="7:10" x14ac:dyDescent="0.2">
      <c r="G8756" s="54"/>
      <c r="J8756" s="54"/>
    </row>
    <row r="8757" spans="7:10" x14ac:dyDescent="0.2">
      <c r="G8757" s="54"/>
      <c r="J8757" s="54"/>
    </row>
    <row r="8758" spans="7:10" x14ac:dyDescent="0.2">
      <c r="G8758" s="54"/>
      <c r="J8758" s="54"/>
    </row>
    <row r="8759" spans="7:10" x14ac:dyDescent="0.2">
      <c r="G8759" s="54"/>
      <c r="J8759" s="54"/>
    </row>
    <row r="8760" spans="7:10" x14ac:dyDescent="0.2">
      <c r="G8760" s="54"/>
      <c r="J8760" s="54"/>
    </row>
    <row r="8761" spans="7:10" x14ac:dyDescent="0.2">
      <c r="G8761" s="54"/>
      <c r="J8761" s="54"/>
    </row>
    <row r="8762" spans="7:10" x14ac:dyDescent="0.2">
      <c r="G8762" s="54"/>
      <c r="J8762" s="54"/>
    </row>
    <row r="8763" spans="7:10" x14ac:dyDescent="0.2">
      <c r="G8763" s="54"/>
      <c r="J8763" s="54"/>
    </row>
    <row r="8764" spans="7:10" x14ac:dyDescent="0.2">
      <c r="G8764" s="54"/>
      <c r="J8764" s="54"/>
    </row>
    <row r="8765" spans="7:10" x14ac:dyDescent="0.2">
      <c r="G8765" s="54"/>
      <c r="J8765" s="54"/>
    </row>
    <row r="8766" spans="7:10" x14ac:dyDescent="0.2">
      <c r="G8766" s="54"/>
      <c r="J8766" s="54"/>
    </row>
    <row r="8767" spans="7:10" x14ac:dyDescent="0.2">
      <c r="G8767" s="54"/>
      <c r="J8767" s="54"/>
    </row>
    <row r="8768" spans="7:10" x14ac:dyDescent="0.2">
      <c r="G8768" s="54"/>
      <c r="J8768" s="54"/>
    </row>
    <row r="8769" spans="7:10" x14ac:dyDescent="0.2">
      <c r="G8769" s="54"/>
      <c r="J8769" s="54"/>
    </row>
    <row r="8770" spans="7:10" x14ac:dyDescent="0.2">
      <c r="G8770" s="54"/>
      <c r="J8770" s="54"/>
    </row>
    <row r="8771" spans="7:10" x14ac:dyDescent="0.2">
      <c r="G8771" s="54"/>
      <c r="J8771" s="54"/>
    </row>
    <row r="8772" spans="7:10" x14ac:dyDescent="0.2">
      <c r="G8772" s="54"/>
      <c r="J8772" s="54"/>
    </row>
    <row r="8773" spans="7:10" x14ac:dyDescent="0.2">
      <c r="G8773" s="54"/>
      <c r="J8773" s="54"/>
    </row>
    <row r="8774" spans="7:10" x14ac:dyDescent="0.2">
      <c r="G8774" s="54"/>
      <c r="J8774" s="54"/>
    </row>
    <row r="8775" spans="7:10" x14ac:dyDescent="0.2">
      <c r="G8775" s="54"/>
      <c r="J8775" s="54"/>
    </row>
    <row r="8776" spans="7:10" x14ac:dyDescent="0.2">
      <c r="G8776" s="54"/>
      <c r="J8776" s="54"/>
    </row>
    <row r="8777" spans="7:10" x14ac:dyDescent="0.2">
      <c r="G8777" s="54"/>
      <c r="J8777" s="54"/>
    </row>
    <row r="8778" spans="7:10" x14ac:dyDescent="0.2">
      <c r="G8778" s="54"/>
      <c r="J8778" s="54"/>
    </row>
    <row r="8779" spans="7:10" x14ac:dyDescent="0.2">
      <c r="G8779" s="54"/>
      <c r="J8779" s="54"/>
    </row>
    <row r="8780" spans="7:10" x14ac:dyDescent="0.2">
      <c r="G8780" s="54"/>
      <c r="J8780" s="54"/>
    </row>
    <row r="8781" spans="7:10" x14ac:dyDescent="0.2">
      <c r="G8781" s="54"/>
      <c r="J8781" s="54"/>
    </row>
    <row r="8782" spans="7:10" x14ac:dyDescent="0.2">
      <c r="G8782" s="54"/>
      <c r="J8782" s="54"/>
    </row>
    <row r="8783" spans="7:10" x14ac:dyDescent="0.2">
      <c r="G8783" s="54"/>
      <c r="J8783" s="54"/>
    </row>
    <row r="8784" spans="7:10" x14ac:dyDescent="0.2">
      <c r="G8784" s="54"/>
      <c r="J8784" s="54"/>
    </row>
    <row r="8785" spans="7:10" x14ac:dyDescent="0.2">
      <c r="G8785" s="54"/>
      <c r="J8785" s="54"/>
    </row>
    <row r="8786" spans="7:10" x14ac:dyDescent="0.2">
      <c r="G8786" s="54"/>
      <c r="J8786" s="54"/>
    </row>
    <row r="8787" spans="7:10" x14ac:dyDescent="0.2">
      <c r="G8787" s="54"/>
      <c r="J8787" s="54"/>
    </row>
    <row r="8788" spans="7:10" x14ac:dyDescent="0.2">
      <c r="G8788" s="54"/>
      <c r="J8788" s="54"/>
    </row>
    <row r="8789" spans="7:10" x14ac:dyDescent="0.2">
      <c r="G8789" s="54"/>
      <c r="J8789" s="54"/>
    </row>
    <row r="8790" spans="7:10" x14ac:dyDescent="0.2">
      <c r="G8790" s="54"/>
      <c r="J8790" s="54"/>
    </row>
    <row r="8791" spans="7:10" x14ac:dyDescent="0.2">
      <c r="G8791" s="54"/>
      <c r="J8791" s="54"/>
    </row>
    <row r="8792" spans="7:10" x14ac:dyDescent="0.2">
      <c r="G8792" s="54"/>
      <c r="J8792" s="54"/>
    </row>
    <row r="8793" spans="7:10" x14ac:dyDescent="0.2">
      <c r="G8793" s="54"/>
      <c r="J8793" s="54"/>
    </row>
    <row r="8794" spans="7:10" x14ac:dyDescent="0.2">
      <c r="G8794" s="54"/>
      <c r="J8794" s="54"/>
    </row>
    <row r="8795" spans="7:10" x14ac:dyDescent="0.2">
      <c r="G8795" s="54"/>
      <c r="J8795" s="54"/>
    </row>
    <row r="8796" spans="7:10" x14ac:dyDescent="0.2">
      <c r="G8796" s="54"/>
      <c r="J8796" s="54"/>
    </row>
    <row r="8797" spans="7:10" x14ac:dyDescent="0.2">
      <c r="G8797" s="54"/>
      <c r="J8797" s="54"/>
    </row>
    <row r="8798" spans="7:10" x14ac:dyDescent="0.2">
      <c r="G8798" s="54"/>
      <c r="J8798" s="54"/>
    </row>
    <row r="8799" spans="7:10" x14ac:dyDescent="0.2">
      <c r="G8799" s="54"/>
      <c r="J8799" s="54"/>
    </row>
    <row r="8800" spans="7:10" x14ac:dyDescent="0.2">
      <c r="G8800" s="54"/>
      <c r="J8800" s="54"/>
    </row>
    <row r="8801" spans="7:10" x14ac:dyDescent="0.2">
      <c r="G8801" s="54"/>
      <c r="J8801" s="54"/>
    </row>
    <row r="8802" spans="7:10" x14ac:dyDescent="0.2">
      <c r="G8802" s="54"/>
      <c r="J8802" s="54"/>
    </row>
    <row r="8803" spans="7:10" x14ac:dyDescent="0.2">
      <c r="G8803" s="54"/>
      <c r="J8803" s="54"/>
    </row>
    <row r="8804" spans="7:10" x14ac:dyDescent="0.2">
      <c r="G8804" s="54"/>
      <c r="J8804" s="54"/>
    </row>
    <row r="8805" spans="7:10" x14ac:dyDescent="0.2">
      <c r="G8805" s="54"/>
      <c r="J8805" s="54"/>
    </row>
    <row r="8806" spans="7:10" x14ac:dyDescent="0.2">
      <c r="G8806" s="54"/>
      <c r="J8806" s="54"/>
    </row>
    <row r="8807" spans="7:10" x14ac:dyDescent="0.2">
      <c r="G8807" s="54"/>
      <c r="J8807" s="54"/>
    </row>
    <row r="8808" spans="7:10" x14ac:dyDescent="0.2">
      <c r="G8808" s="54"/>
      <c r="J8808" s="54"/>
    </row>
    <row r="8809" spans="7:10" x14ac:dyDescent="0.2">
      <c r="G8809" s="54"/>
      <c r="J8809" s="54"/>
    </row>
    <row r="8810" spans="7:10" x14ac:dyDescent="0.2">
      <c r="G8810" s="54"/>
      <c r="J8810" s="54"/>
    </row>
    <row r="8811" spans="7:10" x14ac:dyDescent="0.2">
      <c r="G8811" s="54"/>
      <c r="J8811" s="54"/>
    </row>
    <row r="8812" spans="7:10" x14ac:dyDescent="0.2">
      <c r="G8812" s="54"/>
      <c r="J8812" s="54"/>
    </row>
    <row r="8813" spans="7:10" x14ac:dyDescent="0.2">
      <c r="G8813" s="54"/>
      <c r="J8813" s="54"/>
    </row>
    <row r="8814" spans="7:10" x14ac:dyDescent="0.2">
      <c r="G8814" s="54"/>
      <c r="J8814" s="54"/>
    </row>
    <row r="8815" spans="7:10" x14ac:dyDescent="0.2">
      <c r="G8815" s="54"/>
      <c r="J8815" s="54"/>
    </row>
    <row r="8816" spans="7:10" x14ac:dyDescent="0.2">
      <c r="G8816" s="54"/>
      <c r="J8816" s="54"/>
    </row>
    <row r="8817" spans="7:10" x14ac:dyDescent="0.2">
      <c r="G8817" s="54"/>
      <c r="J8817" s="54"/>
    </row>
    <row r="8818" spans="7:10" x14ac:dyDescent="0.2">
      <c r="G8818" s="54"/>
      <c r="J8818" s="54"/>
    </row>
    <row r="8819" spans="7:10" x14ac:dyDescent="0.2">
      <c r="G8819" s="54"/>
      <c r="J8819" s="54"/>
    </row>
    <row r="8820" spans="7:10" x14ac:dyDescent="0.2">
      <c r="G8820" s="54"/>
      <c r="J8820" s="54"/>
    </row>
    <row r="8821" spans="7:10" x14ac:dyDescent="0.2">
      <c r="G8821" s="54"/>
      <c r="J8821" s="54"/>
    </row>
    <row r="8822" spans="7:10" x14ac:dyDescent="0.2">
      <c r="G8822" s="54"/>
      <c r="J8822" s="54"/>
    </row>
    <row r="8823" spans="7:10" x14ac:dyDescent="0.2">
      <c r="G8823" s="54"/>
      <c r="J8823" s="54"/>
    </row>
    <row r="8824" spans="7:10" x14ac:dyDescent="0.2">
      <c r="G8824" s="54"/>
      <c r="J8824" s="54"/>
    </row>
    <row r="8825" spans="7:10" x14ac:dyDescent="0.2">
      <c r="G8825" s="54"/>
      <c r="J8825" s="54"/>
    </row>
    <row r="8826" spans="7:10" x14ac:dyDescent="0.2">
      <c r="G8826" s="54"/>
      <c r="J8826" s="54"/>
    </row>
    <row r="8827" spans="7:10" x14ac:dyDescent="0.2">
      <c r="G8827" s="54"/>
      <c r="J8827" s="54"/>
    </row>
    <row r="8828" spans="7:10" x14ac:dyDescent="0.2">
      <c r="G8828" s="54"/>
      <c r="J8828" s="54"/>
    </row>
    <row r="8829" spans="7:10" x14ac:dyDescent="0.2">
      <c r="G8829" s="54"/>
      <c r="J8829" s="54"/>
    </row>
    <row r="8830" spans="7:10" x14ac:dyDescent="0.2">
      <c r="G8830" s="54"/>
      <c r="J8830" s="54"/>
    </row>
    <row r="8831" spans="7:10" x14ac:dyDescent="0.2">
      <c r="G8831" s="54"/>
      <c r="J8831" s="54"/>
    </row>
    <row r="8832" spans="7:10" x14ac:dyDescent="0.2">
      <c r="G8832" s="54"/>
      <c r="J8832" s="54"/>
    </row>
    <row r="8833" spans="7:10" x14ac:dyDescent="0.2">
      <c r="G8833" s="54"/>
      <c r="J8833" s="54"/>
    </row>
    <row r="8834" spans="7:10" x14ac:dyDescent="0.2">
      <c r="G8834" s="54"/>
      <c r="J8834" s="54"/>
    </row>
    <row r="8835" spans="7:10" x14ac:dyDescent="0.2">
      <c r="G8835" s="54"/>
      <c r="J8835" s="54"/>
    </row>
    <row r="8836" spans="7:10" x14ac:dyDescent="0.2">
      <c r="G8836" s="54"/>
      <c r="J8836" s="54"/>
    </row>
    <row r="8837" spans="7:10" x14ac:dyDescent="0.2">
      <c r="G8837" s="54"/>
      <c r="J8837" s="54"/>
    </row>
    <row r="8838" spans="7:10" x14ac:dyDescent="0.2">
      <c r="G8838" s="54"/>
      <c r="J8838" s="54"/>
    </row>
    <row r="8839" spans="7:10" x14ac:dyDescent="0.2">
      <c r="G8839" s="54"/>
      <c r="J8839" s="54"/>
    </row>
    <row r="8840" spans="7:10" x14ac:dyDescent="0.2">
      <c r="G8840" s="54"/>
      <c r="J8840" s="54"/>
    </row>
    <row r="8841" spans="7:10" x14ac:dyDescent="0.2">
      <c r="G8841" s="54"/>
      <c r="J8841" s="54"/>
    </row>
    <row r="8842" spans="7:10" x14ac:dyDescent="0.2">
      <c r="G8842" s="54"/>
      <c r="J8842" s="54"/>
    </row>
    <row r="8843" spans="7:10" x14ac:dyDescent="0.2">
      <c r="G8843" s="54"/>
      <c r="J8843" s="54"/>
    </row>
    <row r="8844" spans="7:10" x14ac:dyDescent="0.2">
      <c r="G8844" s="54"/>
      <c r="J8844" s="54"/>
    </row>
    <row r="8845" spans="7:10" x14ac:dyDescent="0.2">
      <c r="G8845" s="54"/>
      <c r="J8845" s="54"/>
    </row>
    <row r="8846" spans="7:10" x14ac:dyDescent="0.2">
      <c r="G8846" s="54"/>
      <c r="J8846" s="54"/>
    </row>
    <row r="8847" spans="7:10" x14ac:dyDescent="0.2">
      <c r="G8847" s="54"/>
      <c r="J8847" s="54"/>
    </row>
    <row r="8848" spans="7:10" x14ac:dyDescent="0.2">
      <c r="G8848" s="54"/>
      <c r="J8848" s="54"/>
    </row>
    <row r="8849" spans="7:10" x14ac:dyDescent="0.2">
      <c r="G8849" s="54"/>
      <c r="J8849" s="54"/>
    </row>
    <row r="8850" spans="7:10" x14ac:dyDescent="0.2">
      <c r="G8850" s="54"/>
      <c r="J8850" s="54"/>
    </row>
    <row r="8851" spans="7:10" x14ac:dyDescent="0.2">
      <c r="G8851" s="54"/>
      <c r="J8851" s="54"/>
    </row>
    <row r="8852" spans="7:10" x14ac:dyDescent="0.2">
      <c r="G8852" s="54"/>
      <c r="J8852" s="54"/>
    </row>
    <row r="8853" spans="7:10" x14ac:dyDescent="0.2">
      <c r="G8853" s="54"/>
      <c r="J8853" s="54"/>
    </row>
    <row r="8854" spans="7:10" x14ac:dyDescent="0.2">
      <c r="G8854" s="54"/>
      <c r="J8854" s="54"/>
    </row>
    <row r="8855" spans="7:10" x14ac:dyDescent="0.2">
      <c r="G8855" s="54"/>
      <c r="J8855" s="54"/>
    </row>
    <row r="8856" spans="7:10" x14ac:dyDescent="0.2">
      <c r="G8856" s="54"/>
      <c r="J8856" s="54"/>
    </row>
    <row r="8857" spans="7:10" x14ac:dyDescent="0.2">
      <c r="G8857" s="54"/>
      <c r="J8857" s="54"/>
    </row>
    <row r="8858" spans="7:10" x14ac:dyDescent="0.2">
      <c r="G8858" s="54"/>
      <c r="J8858" s="54"/>
    </row>
    <row r="8859" spans="7:10" x14ac:dyDescent="0.2">
      <c r="G8859" s="54"/>
      <c r="J8859" s="54"/>
    </row>
    <row r="8860" spans="7:10" x14ac:dyDescent="0.2">
      <c r="G8860" s="54"/>
      <c r="J8860" s="54"/>
    </row>
    <row r="8861" spans="7:10" x14ac:dyDescent="0.2">
      <c r="G8861" s="54"/>
      <c r="J8861" s="54"/>
    </row>
    <row r="8862" spans="7:10" x14ac:dyDescent="0.2">
      <c r="G8862" s="54"/>
      <c r="J8862" s="54"/>
    </row>
    <row r="8863" spans="7:10" x14ac:dyDescent="0.2">
      <c r="G8863" s="54"/>
      <c r="J8863" s="54"/>
    </row>
    <row r="8864" spans="7:10" x14ac:dyDescent="0.2">
      <c r="G8864" s="54"/>
      <c r="J8864" s="54"/>
    </row>
    <row r="8865" spans="7:10" x14ac:dyDescent="0.2">
      <c r="G8865" s="54"/>
      <c r="J8865" s="54"/>
    </row>
    <row r="8866" spans="7:10" x14ac:dyDescent="0.2">
      <c r="G8866" s="54"/>
      <c r="J8866" s="54"/>
    </row>
    <row r="8867" spans="7:10" x14ac:dyDescent="0.2">
      <c r="G8867" s="54"/>
      <c r="J8867" s="54"/>
    </row>
    <row r="8868" spans="7:10" x14ac:dyDescent="0.2">
      <c r="G8868" s="54"/>
      <c r="J8868" s="54"/>
    </row>
    <row r="8869" spans="7:10" x14ac:dyDescent="0.2">
      <c r="G8869" s="54"/>
      <c r="J8869" s="54"/>
    </row>
    <row r="8870" spans="7:10" x14ac:dyDescent="0.2">
      <c r="G8870" s="54"/>
      <c r="J8870" s="54"/>
    </row>
    <row r="8871" spans="7:10" x14ac:dyDescent="0.2">
      <c r="G8871" s="54"/>
      <c r="J8871" s="54"/>
    </row>
    <row r="8872" spans="7:10" x14ac:dyDescent="0.2">
      <c r="G8872" s="54"/>
      <c r="J8872" s="54"/>
    </row>
    <row r="8873" spans="7:10" x14ac:dyDescent="0.2">
      <c r="G8873" s="54"/>
      <c r="J8873" s="54"/>
    </row>
    <row r="8874" spans="7:10" x14ac:dyDescent="0.2">
      <c r="G8874" s="54"/>
      <c r="J8874" s="54"/>
    </row>
    <row r="8875" spans="7:10" x14ac:dyDescent="0.2">
      <c r="G8875" s="54"/>
      <c r="J8875" s="54"/>
    </row>
    <row r="8876" spans="7:10" x14ac:dyDescent="0.2">
      <c r="G8876" s="54"/>
      <c r="J8876" s="54"/>
    </row>
    <row r="8877" spans="7:10" x14ac:dyDescent="0.2">
      <c r="G8877" s="54"/>
      <c r="J8877" s="54"/>
    </row>
    <row r="8878" spans="7:10" x14ac:dyDescent="0.2">
      <c r="G8878" s="54"/>
      <c r="J8878" s="54"/>
    </row>
    <row r="8879" spans="7:10" x14ac:dyDescent="0.2">
      <c r="G8879" s="54"/>
      <c r="J8879" s="54"/>
    </row>
    <row r="8880" spans="7:10" x14ac:dyDescent="0.2">
      <c r="G8880" s="54"/>
      <c r="J8880" s="54"/>
    </row>
    <row r="8881" spans="7:10" x14ac:dyDescent="0.2">
      <c r="G8881" s="54"/>
      <c r="J8881" s="54"/>
    </row>
    <row r="8882" spans="7:10" x14ac:dyDescent="0.2">
      <c r="G8882" s="54"/>
      <c r="J8882" s="54"/>
    </row>
    <row r="8883" spans="7:10" x14ac:dyDescent="0.2">
      <c r="G8883" s="54"/>
      <c r="J8883" s="54"/>
    </row>
    <row r="8884" spans="7:10" x14ac:dyDescent="0.2">
      <c r="G8884" s="54"/>
      <c r="J8884" s="54"/>
    </row>
    <row r="8885" spans="7:10" x14ac:dyDescent="0.2">
      <c r="G8885" s="54"/>
      <c r="J8885" s="54"/>
    </row>
    <row r="8886" spans="7:10" x14ac:dyDescent="0.2">
      <c r="G8886" s="54"/>
      <c r="J8886" s="54"/>
    </row>
    <row r="8887" spans="7:10" x14ac:dyDescent="0.2">
      <c r="G8887" s="54"/>
      <c r="J8887" s="54"/>
    </row>
    <row r="8888" spans="7:10" x14ac:dyDescent="0.2">
      <c r="G8888" s="54"/>
      <c r="J8888" s="54"/>
    </row>
    <row r="8889" spans="7:10" x14ac:dyDescent="0.2">
      <c r="G8889" s="54"/>
      <c r="J8889" s="54"/>
    </row>
    <row r="8890" spans="7:10" x14ac:dyDescent="0.2">
      <c r="G8890" s="54"/>
      <c r="J8890" s="54"/>
    </row>
    <row r="8891" spans="7:10" x14ac:dyDescent="0.2">
      <c r="G8891" s="54"/>
      <c r="J8891" s="54"/>
    </row>
    <row r="8892" spans="7:10" x14ac:dyDescent="0.2">
      <c r="G8892" s="54"/>
      <c r="J8892" s="54"/>
    </row>
    <row r="8893" spans="7:10" x14ac:dyDescent="0.2">
      <c r="G8893" s="54"/>
      <c r="J8893" s="54"/>
    </row>
    <row r="8894" spans="7:10" x14ac:dyDescent="0.2">
      <c r="G8894" s="54"/>
      <c r="J8894" s="54"/>
    </row>
    <row r="8895" spans="7:10" x14ac:dyDescent="0.2">
      <c r="G8895" s="54"/>
      <c r="J8895" s="54"/>
    </row>
    <row r="8896" spans="7:10" x14ac:dyDescent="0.2">
      <c r="G8896" s="54"/>
      <c r="J8896" s="54"/>
    </row>
    <row r="8897" spans="7:10" x14ac:dyDescent="0.2">
      <c r="G8897" s="54"/>
      <c r="J8897" s="54"/>
    </row>
    <row r="8898" spans="7:10" x14ac:dyDescent="0.2">
      <c r="G8898" s="54"/>
      <c r="J8898" s="54"/>
    </row>
    <row r="8899" spans="7:10" x14ac:dyDescent="0.2">
      <c r="G8899" s="54"/>
      <c r="J8899" s="54"/>
    </row>
    <row r="8900" spans="7:10" x14ac:dyDescent="0.2">
      <c r="G8900" s="54"/>
      <c r="J8900" s="54"/>
    </row>
    <row r="8901" spans="7:10" x14ac:dyDescent="0.2">
      <c r="G8901" s="54"/>
      <c r="J8901" s="54"/>
    </row>
    <row r="8902" spans="7:10" x14ac:dyDescent="0.2">
      <c r="G8902" s="54"/>
      <c r="J8902" s="54"/>
    </row>
    <row r="8903" spans="7:10" x14ac:dyDescent="0.2">
      <c r="G8903" s="54"/>
      <c r="J8903" s="54"/>
    </row>
    <row r="8904" spans="7:10" x14ac:dyDescent="0.2">
      <c r="G8904" s="54"/>
      <c r="J8904" s="54"/>
    </row>
    <row r="8905" spans="7:10" x14ac:dyDescent="0.2">
      <c r="G8905" s="54"/>
      <c r="J8905" s="54"/>
    </row>
    <row r="8906" spans="7:10" x14ac:dyDescent="0.2">
      <c r="G8906" s="54"/>
      <c r="J8906" s="54"/>
    </row>
    <row r="8907" spans="7:10" x14ac:dyDescent="0.2">
      <c r="G8907" s="54"/>
      <c r="J8907" s="54"/>
    </row>
    <row r="8908" spans="7:10" x14ac:dyDescent="0.2">
      <c r="G8908" s="54"/>
      <c r="J8908" s="54"/>
    </row>
    <row r="8909" spans="7:10" x14ac:dyDescent="0.2">
      <c r="G8909" s="54"/>
      <c r="J8909" s="54"/>
    </row>
    <row r="8910" spans="7:10" x14ac:dyDescent="0.2">
      <c r="G8910" s="54"/>
      <c r="J8910" s="54"/>
    </row>
    <row r="8911" spans="7:10" x14ac:dyDescent="0.2">
      <c r="G8911" s="54"/>
      <c r="J8911" s="54"/>
    </row>
    <row r="8912" spans="7:10" x14ac:dyDescent="0.2">
      <c r="G8912" s="54"/>
      <c r="J8912" s="54"/>
    </row>
    <row r="8913" spans="7:10" x14ac:dyDescent="0.2">
      <c r="G8913" s="54"/>
      <c r="J8913" s="54"/>
    </row>
    <row r="8914" spans="7:10" x14ac:dyDescent="0.2">
      <c r="G8914" s="54"/>
      <c r="J8914" s="54"/>
    </row>
    <row r="8915" spans="7:10" x14ac:dyDescent="0.2">
      <c r="G8915" s="54"/>
      <c r="J8915" s="54"/>
    </row>
    <row r="8916" spans="7:10" x14ac:dyDescent="0.2">
      <c r="G8916" s="54"/>
      <c r="J8916" s="54"/>
    </row>
    <row r="8917" spans="7:10" x14ac:dyDescent="0.2">
      <c r="G8917" s="54"/>
      <c r="J8917" s="54"/>
    </row>
    <row r="8918" spans="7:10" x14ac:dyDescent="0.2">
      <c r="G8918" s="54"/>
      <c r="J8918" s="54"/>
    </row>
    <row r="8919" spans="7:10" x14ac:dyDescent="0.2">
      <c r="G8919" s="54"/>
      <c r="J8919" s="54"/>
    </row>
    <row r="8920" spans="7:10" x14ac:dyDescent="0.2">
      <c r="G8920" s="54"/>
      <c r="J8920" s="54"/>
    </row>
    <row r="8921" spans="7:10" x14ac:dyDescent="0.2">
      <c r="G8921" s="54"/>
      <c r="J8921" s="54"/>
    </row>
    <row r="8922" spans="7:10" x14ac:dyDescent="0.2">
      <c r="G8922" s="54"/>
      <c r="J8922" s="54"/>
    </row>
    <row r="8923" spans="7:10" x14ac:dyDescent="0.2">
      <c r="G8923" s="54"/>
      <c r="J8923" s="54"/>
    </row>
    <row r="8924" spans="7:10" x14ac:dyDescent="0.2">
      <c r="G8924" s="54"/>
      <c r="J8924" s="54"/>
    </row>
    <row r="8925" spans="7:10" x14ac:dyDescent="0.2">
      <c r="G8925" s="54"/>
      <c r="J8925" s="54"/>
    </row>
    <row r="8926" spans="7:10" x14ac:dyDescent="0.2">
      <c r="G8926" s="54"/>
      <c r="J8926" s="54"/>
    </row>
    <row r="8927" spans="7:10" x14ac:dyDescent="0.2">
      <c r="G8927" s="54"/>
      <c r="J8927" s="54"/>
    </row>
    <row r="8928" spans="7:10" x14ac:dyDescent="0.2">
      <c r="G8928" s="54"/>
      <c r="J8928" s="54"/>
    </row>
    <row r="8929" spans="7:10" x14ac:dyDescent="0.2">
      <c r="G8929" s="54"/>
      <c r="J8929" s="54"/>
    </row>
    <row r="8930" spans="7:10" x14ac:dyDescent="0.2">
      <c r="G8930" s="54"/>
      <c r="J8930" s="54"/>
    </row>
    <row r="8931" spans="7:10" x14ac:dyDescent="0.2">
      <c r="G8931" s="54"/>
      <c r="J8931" s="54"/>
    </row>
    <row r="8932" spans="7:10" x14ac:dyDescent="0.2">
      <c r="G8932" s="54"/>
      <c r="J8932" s="54"/>
    </row>
    <row r="8933" spans="7:10" x14ac:dyDescent="0.2">
      <c r="G8933" s="54"/>
      <c r="J8933" s="54"/>
    </row>
    <row r="8934" spans="7:10" x14ac:dyDescent="0.2">
      <c r="G8934" s="54"/>
      <c r="J8934" s="54"/>
    </row>
    <row r="8935" spans="7:10" x14ac:dyDescent="0.2">
      <c r="G8935" s="54"/>
      <c r="J8935" s="54"/>
    </row>
    <row r="8936" spans="7:10" x14ac:dyDescent="0.2">
      <c r="G8936" s="54"/>
      <c r="J8936" s="54"/>
    </row>
    <row r="8937" spans="7:10" x14ac:dyDescent="0.2">
      <c r="G8937" s="54"/>
      <c r="J8937" s="54"/>
    </row>
    <row r="8938" spans="7:10" x14ac:dyDescent="0.2">
      <c r="G8938" s="54"/>
      <c r="J8938" s="54"/>
    </row>
    <row r="8939" spans="7:10" x14ac:dyDescent="0.2">
      <c r="G8939" s="54"/>
      <c r="J8939" s="54"/>
    </row>
    <row r="8940" spans="7:10" x14ac:dyDescent="0.2">
      <c r="G8940" s="54"/>
      <c r="J8940" s="54"/>
    </row>
    <row r="8941" spans="7:10" x14ac:dyDescent="0.2">
      <c r="G8941" s="54"/>
      <c r="J8941" s="54"/>
    </row>
    <row r="8942" spans="7:10" x14ac:dyDescent="0.2">
      <c r="G8942" s="54"/>
      <c r="J8942" s="54"/>
    </row>
    <row r="8943" spans="7:10" x14ac:dyDescent="0.2">
      <c r="G8943" s="54"/>
      <c r="J8943" s="54"/>
    </row>
    <row r="8944" spans="7:10" x14ac:dyDescent="0.2">
      <c r="G8944" s="54"/>
      <c r="J8944" s="54"/>
    </row>
    <row r="8945" spans="7:10" x14ac:dyDescent="0.2">
      <c r="G8945" s="54"/>
      <c r="J8945" s="54"/>
    </row>
    <row r="8946" spans="7:10" x14ac:dyDescent="0.2">
      <c r="G8946" s="54"/>
      <c r="J8946" s="54"/>
    </row>
    <row r="8947" spans="7:10" x14ac:dyDescent="0.2">
      <c r="G8947" s="54"/>
      <c r="J8947" s="54"/>
    </row>
    <row r="8948" spans="7:10" x14ac:dyDescent="0.2">
      <c r="G8948" s="54"/>
      <c r="J8948" s="54"/>
    </row>
    <row r="8949" spans="7:10" x14ac:dyDescent="0.2">
      <c r="G8949" s="54"/>
      <c r="J8949" s="54"/>
    </row>
    <row r="8950" spans="7:10" x14ac:dyDescent="0.2">
      <c r="G8950" s="54"/>
      <c r="J8950" s="54"/>
    </row>
    <row r="8951" spans="7:10" x14ac:dyDescent="0.2">
      <c r="G8951" s="54"/>
      <c r="J8951" s="54"/>
    </row>
    <row r="8952" spans="7:10" x14ac:dyDescent="0.2">
      <c r="G8952" s="54"/>
      <c r="J8952" s="54"/>
    </row>
    <row r="8953" spans="7:10" x14ac:dyDescent="0.2">
      <c r="G8953" s="54"/>
      <c r="J8953" s="54"/>
    </row>
    <row r="8954" spans="7:10" x14ac:dyDescent="0.2">
      <c r="G8954" s="54"/>
      <c r="J8954" s="54"/>
    </row>
    <row r="8955" spans="7:10" x14ac:dyDescent="0.2">
      <c r="G8955" s="54"/>
      <c r="J8955" s="54"/>
    </row>
    <row r="8956" spans="7:10" x14ac:dyDescent="0.2">
      <c r="G8956" s="54"/>
      <c r="J8956" s="54"/>
    </row>
    <row r="8957" spans="7:10" x14ac:dyDescent="0.2">
      <c r="G8957" s="54"/>
      <c r="J8957" s="54"/>
    </row>
    <row r="8958" spans="7:10" x14ac:dyDescent="0.2">
      <c r="G8958" s="54"/>
      <c r="J8958" s="54"/>
    </row>
    <row r="8959" spans="7:10" x14ac:dyDescent="0.2">
      <c r="G8959" s="54"/>
      <c r="J8959" s="54"/>
    </row>
    <row r="8960" spans="7:10" x14ac:dyDescent="0.2">
      <c r="G8960" s="54"/>
      <c r="J8960" s="54"/>
    </row>
    <row r="8961" spans="7:10" x14ac:dyDescent="0.2">
      <c r="G8961" s="54"/>
      <c r="J8961" s="54"/>
    </row>
    <row r="8962" spans="7:10" x14ac:dyDescent="0.2">
      <c r="G8962" s="54"/>
      <c r="J8962" s="54"/>
    </row>
    <row r="8963" spans="7:10" x14ac:dyDescent="0.2">
      <c r="G8963" s="54"/>
      <c r="J8963" s="54"/>
    </row>
    <row r="8964" spans="7:10" x14ac:dyDescent="0.2">
      <c r="G8964" s="54"/>
      <c r="J8964" s="54"/>
    </row>
    <row r="8965" spans="7:10" x14ac:dyDescent="0.2">
      <c r="G8965" s="54"/>
      <c r="J8965" s="54"/>
    </row>
    <row r="8966" spans="7:10" x14ac:dyDescent="0.2">
      <c r="G8966" s="54"/>
      <c r="J8966" s="54"/>
    </row>
    <row r="8967" spans="7:10" x14ac:dyDescent="0.2">
      <c r="G8967" s="54"/>
      <c r="J8967" s="54"/>
    </row>
    <row r="8968" spans="7:10" x14ac:dyDescent="0.2">
      <c r="G8968" s="54"/>
      <c r="J8968" s="54"/>
    </row>
    <row r="8969" spans="7:10" x14ac:dyDescent="0.2">
      <c r="G8969" s="54"/>
      <c r="J8969" s="54"/>
    </row>
    <row r="8970" spans="7:10" x14ac:dyDescent="0.2">
      <c r="G8970" s="54"/>
      <c r="J8970" s="54"/>
    </row>
    <row r="8971" spans="7:10" x14ac:dyDescent="0.2">
      <c r="G8971" s="54"/>
      <c r="J8971" s="54"/>
    </row>
    <row r="8972" spans="7:10" x14ac:dyDescent="0.2">
      <c r="G8972" s="54"/>
      <c r="J8972" s="54"/>
    </row>
    <row r="8973" spans="7:10" x14ac:dyDescent="0.2">
      <c r="G8973" s="54"/>
      <c r="J8973" s="54"/>
    </row>
    <row r="8974" spans="7:10" x14ac:dyDescent="0.2">
      <c r="G8974" s="54"/>
      <c r="J8974" s="54"/>
    </row>
    <row r="8975" spans="7:10" x14ac:dyDescent="0.2">
      <c r="G8975" s="54"/>
      <c r="J8975" s="54"/>
    </row>
    <row r="8976" spans="7:10" x14ac:dyDescent="0.2">
      <c r="G8976" s="54"/>
      <c r="J8976" s="54"/>
    </row>
    <row r="8977" spans="7:10" x14ac:dyDescent="0.2">
      <c r="G8977" s="54"/>
      <c r="J8977" s="54"/>
    </row>
    <row r="8978" spans="7:10" x14ac:dyDescent="0.2">
      <c r="G8978" s="54"/>
      <c r="J8978" s="54"/>
    </row>
    <row r="8979" spans="7:10" x14ac:dyDescent="0.2">
      <c r="G8979" s="54"/>
      <c r="J8979" s="54"/>
    </row>
    <row r="8980" spans="7:10" x14ac:dyDescent="0.2">
      <c r="G8980" s="54"/>
      <c r="J8980" s="54"/>
    </row>
    <row r="8981" spans="7:10" x14ac:dyDescent="0.2">
      <c r="G8981" s="54"/>
      <c r="J8981" s="54"/>
    </row>
    <row r="8982" spans="7:10" x14ac:dyDescent="0.2">
      <c r="G8982" s="54"/>
      <c r="J8982" s="54"/>
    </row>
    <row r="8983" spans="7:10" x14ac:dyDescent="0.2">
      <c r="G8983" s="54"/>
      <c r="J8983" s="54"/>
    </row>
    <row r="8984" spans="7:10" x14ac:dyDescent="0.2">
      <c r="G8984" s="54"/>
      <c r="J8984" s="54"/>
    </row>
    <row r="8985" spans="7:10" x14ac:dyDescent="0.2">
      <c r="G8985" s="54"/>
      <c r="J8985" s="54"/>
    </row>
    <row r="8986" spans="7:10" x14ac:dyDescent="0.2">
      <c r="G8986" s="54"/>
      <c r="J8986" s="54"/>
    </row>
    <row r="8987" spans="7:10" x14ac:dyDescent="0.2">
      <c r="G8987" s="54"/>
      <c r="J8987" s="54"/>
    </row>
    <row r="8988" spans="7:10" x14ac:dyDescent="0.2">
      <c r="G8988" s="54"/>
      <c r="J8988" s="54"/>
    </row>
    <row r="8989" spans="7:10" x14ac:dyDescent="0.2">
      <c r="G8989" s="54"/>
      <c r="J8989" s="54"/>
    </row>
    <row r="8990" spans="7:10" x14ac:dyDescent="0.2">
      <c r="G8990" s="54"/>
      <c r="J8990" s="54"/>
    </row>
    <row r="8991" spans="7:10" x14ac:dyDescent="0.2">
      <c r="G8991" s="54"/>
      <c r="J8991" s="54"/>
    </row>
    <row r="8992" spans="7:10" x14ac:dyDescent="0.2">
      <c r="G8992" s="54"/>
      <c r="J8992" s="54"/>
    </row>
    <row r="8993" spans="7:10" x14ac:dyDescent="0.2">
      <c r="G8993" s="54"/>
      <c r="J8993" s="54"/>
    </row>
    <row r="8994" spans="7:10" x14ac:dyDescent="0.2">
      <c r="G8994" s="54"/>
      <c r="J8994" s="54"/>
    </row>
    <row r="8995" spans="7:10" x14ac:dyDescent="0.2">
      <c r="G8995" s="54"/>
      <c r="J8995" s="54"/>
    </row>
    <row r="8996" spans="7:10" x14ac:dyDescent="0.2">
      <c r="G8996" s="54"/>
      <c r="J8996" s="54"/>
    </row>
    <row r="8997" spans="7:10" x14ac:dyDescent="0.2">
      <c r="G8997" s="54"/>
      <c r="J8997" s="54"/>
    </row>
    <row r="8998" spans="7:10" x14ac:dyDescent="0.2">
      <c r="G8998" s="54"/>
      <c r="J8998" s="54"/>
    </row>
    <row r="8999" spans="7:10" x14ac:dyDescent="0.2">
      <c r="G8999" s="54"/>
      <c r="J8999" s="54"/>
    </row>
    <row r="9000" spans="7:10" x14ac:dyDescent="0.2">
      <c r="G9000" s="54"/>
      <c r="J9000" s="54"/>
    </row>
    <row r="9001" spans="7:10" x14ac:dyDescent="0.2">
      <c r="G9001" s="54"/>
      <c r="J9001" s="54"/>
    </row>
    <row r="9002" spans="7:10" x14ac:dyDescent="0.2">
      <c r="G9002" s="54"/>
      <c r="J9002" s="54"/>
    </row>
    <row r="9003" spans="7:10" x14ac:dyDescent="0.2">
      <c r="G9003" s="54"/>
      <c r="J9003" s="54"/>
    </row>
    <row r="9004" spans="7:10" x14ac:dyDescent="0.2">
      <c r="G9004" s="54"/>
      <c r="J9004" s="54"/>
    </row>
    <row r="9005" spans="7:10" x14ac:dyDescent="0.2">
      <c r="G9005" s="54"/>
      <c r="J9005" s="54"/>
    </row>
    <row r="9006" spans="7:10" x14ac:dyDescent="0.2">
      <c r="G9006" s="54"/>
      <c r="J9006" s="54"/>
    </row>
    <row r="9007" spans="7:10" x14ac:dyDescent="0.2">
      <c r="G9007" s="54"/>
      <c r="J9007" s="54"/>
    </row>
    <row r="9008" spans="7:10" x14ac:dyDescent="0.2">
      <c r="G9008" s="54"/>
      <c r="J9008" s="54"/>
    </row>
    <row r="9009" spans="7:10" x14ac:dyDescent="0.2">
      <c r="G9009" s="54"/>
      <c r="J9009" s="54"/>
    </row>
    <row r="9010" spans="7:10" x14ac:dyDescent="0.2">
      <c r="G9010" s="54"/>
      <c r="J9010" s="54"/>
    </row>
    <row r="9011" spans="7:10" x14ac:dyDescent="0.2">
      <c r="G9011" s="54"/>
      <c r="J9011" s="54"/>
    </row>
    <row r="9012" spans="7:10" x14ac:dyDescent="0.2">
      <c r="G9012" s="54"/>
      <c r="J9012" s="54"/>
    </row>
    <row r="9013" spans="7:10" x14ac:dyDescent="0.2">
      <c r="G9013" s="54"/>
      <c r="J9013" s="54"/>
    </row>
    <row r="9014" spans="7:10" x14ac:dyDescent="0.2">
      <c r="G9014" s="54"/>
      <c r="J9014" s="54"/>
    </row>
    <row r="9015" spans="7:10" x14ac:dyDescent="0.2">
      <c r="G9015" s="54"/>
      <c r="J9015" s="54"/>
    </row>
    <row r="9016" spans="7:10" x14ac:dyDescent="0.2">
      <c r="G9016" s="54"/>
      <c r="J9016" s="54"/>
    </row>
    <row r="9017" spans="7:10" x14ac:dyDescent="0.2">
      <c r="G9017" s="54"/>
      <c r="J9017" s="54"/>
    </row>
    <row r="9018" spans="7:10" x14ac:dyDescent="0.2">
      <c r="G9018" s="54"/>
      <c r="J9018" s="54"/>
    </row>
    <row r="9019" spans="7:10" x14ac:dyDescent="0.2">
      <c r="G9019" s="54"/>
      <c r="J9019" s="54"/>
    </row>
    <row r="9020" spans="7:10" x14ac:dyDescent="0.2">
      <c r="G9020" s="54"/>
      <c r="J9020" s="54"/>
    </row>
    <row r="9021" spans="7:10" x14ac:dyDescent="0.2">
      <c r="G9021" s="54"/>
      <c r="J9021" s="54"/>
    </row>
    <row r="9022" spans="7:10" x14ac:dyDescent="0.2">
      <c r="G9022" s="54"/>
      <c r="J9022" s="54"/>
    </row>
    <row r="9023" spans="7:10" x14ac:dyDescent="0.2">
      <c r="G9023" s="54"/>
      <c r="J9023" s="54"/>
    </row>
    <row r="9024" spans="7:10" x14ac:dyDescent="0.2">
      <c r="G9024" s="54"/>
      <c r="J9024" s="54"/>
    </row>
    <row r="9025" spans="7:10" x14ac:dyDescent="0.2">
      <c r="G9025" s="54"/>
      <c r="J9025" s="54"/>
    </row>
    <row r="9026" spans="7:10" x14ac:dyDescent="0.2">
      <c r="G9026" s="54"/>
      <c r="J9026" s="54"/>
    </row>
    <row r="9027" spans="7:10" x14ac:dyDescent="0.2">
      <c r="G9027" s="54"/>
      <c r="J9027" s="54"/>
    </row>
    <row r="9028" spans="7:10" x14ac:dyDescent="0.2">
      <c r="G9028" s="54"/>
      <c r="J9028" s="54"/>
    </row>
    <row r="9029" spans="7:10" x14ac:dyDescent="0.2">
      <c r="G9029" s="54"/>
      <c r="J9029" s="54"/>
    </row>
    <row r="9030" spans="7:10" x14ac:dyDescent="0.2">
      <c r="G9030" s="54"/>
      <c r="J9030" s="54"/>
    </row>
    <row r="9031" spans="7:10" x14ac:dyDescent="0.2">
      <c r="G9031" s="54"/>
      <c r="J9031" s="54"/>
    </row>
    <row r="9032" spans="7:10" x14ac:dyDescent="0.2">
      <c r="G9032" s="54"/>
      <c r="J9032" s="54"/>
    </row>
    <row r="9033" spans="7:10" x14ac:dyDescent="0.2">
      <c r="G9033" s="54"/>
      <c r="J9033" s="54"/>
    </row>
    <row r="9034" spans="7:10" x14ac:dyDescent="0.2">
      <c r="G9034" s="54"/>
      <c r="J9034" s="54"/>
    </row>
    <row r="9035" spans="7:10" x14ac:dyDescent="0.2">
      <c r="G9035" s="54"/>
      <c r="J9035" s="54"/>
    </row>
    <row r="9036" spans="7:10" x14ac:dyDescent="0.2">
      <c r="G9036" s="54"/>
      <c r="J9036" s="54"/>
    </row>
    <row r="9037" spans="7:10" x14ac:dyDescent="0.2">
      <c r="G9037" s="54"/>
      <c r="J9037" s="54"/>
    </row>
    <row r="9038" spans="7:10" x14ac:dyDescent="0.2">
      <c r="G9038" s="54"/>
      <c r="J9038" s="54"/>
    </row>
    <row r="9039" spans="7:10" x14ac:dyDescent="0.2">
      <c r="G9039" s="54"/>
      <c r="J9039" s="54"/>
    </row>
    <row r="9040" spans="7:10" x14ac:dyDescent="0.2">
      <c r="G9040" s="54"/>
      <c r="J9040" s="54"/>
    </row>
    <row r="9041" spans="7:10" x14ac:dyDescent="0.2">
      <c r="G9041" s="54"/>
      <c r="J9041" s="54"/>
    </row>
    <row r="9042" spans="7:10" x14ac:dyDescent="0.2">
      <c r="G9042" s="54"/>
      <c r="J9042" s="54"/>
    </row>
    <row r="9043" spans="7:10" x14ac:dyDescent="0.2">
      <c r="G9043" s="54"/>
      <c r="J9043" s="54"/>
    </row>
    <row r="9044" spans="7:10" x14ac:dyDescent="0.2">
      <c r="G9044" s="54"/>
      <c r="J9044" s="54"/>
    </row>
    <row r="9045" spans="7:10" x14ac:dyDescent="0.2">
      <c r="G9045" s="54"/>
      <c r="J9045" s="54"/>
    </row>
    <row r="9046" spans="7:10" x14ac:dyDescent="0.2">
      <c r="G9046" s="54"/>
      <c r="J9046" s="54"/>
    </row>
    <row r="9047" spans="7:10" x14ac:dyDescent="0.2">
      <c r="G9047" s="54"/>
      <c r="J9047" s="54"/>
    </row>
    <row r="9048" spans="7:10" x14ac:dyDescent="0.2">
      <c r="G9048" s="54"/>
      <c r="J9048" s="54"/>
    </row>
    <row r="9049" spans="7:10" x14ac:dyDescent="0.2">
      <c r="G9049" s="54"/>
      <c r="J9049" s="54"/>
    </row>
    <row r="9050" spans="7:10" x14ac:dyDescent="0.2">
      <c r="G9050" s="54"/>
      <c r="J9050" s="54"/>
    </row>
    <row r="9051" spans="7:10" x14ac:dyDescent="0.2">
      <c r="G9051" s="54"/>
      <c r="J9051" s="54"/>
    </row>
    <row r="9052" spans="7:10" x14ac:dyDescent="0.2">
      <c r="G9052" s="54"/>
      <c r="J9052" s="54"/>
    </row>
    <row r="9053" spans="7:10" x14ac:dyDescent="0.2">
      <c r="G9053" s="54"/>
      <c r="J9053" s="54"/>
    </row>
    <row r="9054" spans="7:10" x14ac:dyDescent="0.2">
      <c r="G9054" s="54"/>
      <c r="J9054" s="54"/>
    </row>
    <row r="9055" spans="7:10" x14ac:dyDescent="0.2">
      <c r="G9055" s="54"/>
      <c r="J9055" s="54"/>
    </row>
    <row r="9056" spans="7:10" x14ac:dyDescent="0.2">
      <c r="G9056" s="54"/>
      <c r="J9056" s="54"/>
    </row>
    <row r="9057" spans="7:10" x14ac:dyDescent="0.2">
      <c r="G9057" s="54"/>
      <c r="J9057" s="54"/>
    </row>
    <row r="9058" spans="7:10" x14ac:dyDescent="0.2">
      <c r="G9058" s="54"/>
      <c r="J9058" s="54"/>
    </row>
    <row r="9059" spans="7:10" x14ac:dyDescent="0.2">
      <c r="G9059" s="54"/>
      <c r="J9059" s="54"/>
    </row>
    <row r="9060" spans="7:10" x14ac:dyDescent="0.2">
      <c r="G9060" s="54"/>
      <c r="J9060" s="54"/>
    </row>
    <row r="9061" spans="7:10" x14ac:dyDescent="0.2">
      <c r="G9061" s="54"/>
      <c r="J9061" s="54"/>
    </row>
    <row r="9062" spans="7:10" x14ac:dyDescent="0.2">
      <c r="G9062" s="54"/>
      <c r="J9062" s="54"/>
    </row>
    <row r="9063" spans="7:10" x14ac:dyDescent="0.2">
      <c r="G9063" s="54"/>
      <c r="J9063" s="54"/>
    </row>
    <row r="9064" spans="7:10" x14ac:dyDescent="0.2">
      <c r="G9064" s="54"/>
      <c r="J9064" s="54"/>
    </row>
    <row r="9065" spans="7:10" x14ac:dyDescent="0.2">
      <c r="G9065" s="54"/>
      <c r="J9065" s="54"/>
    </row>
    <row r="9066" spans="7:10" x14ac:dyDescent="0.2">
      <c r="G9066" s="54"/>
      <c r="J9066" s="54"/>
    </row>
    <row r="9067" spans="7:10" x14ac:dyDescent="0.2">
      <c r="G9067" s="54"/>
      <c r="J9067" s="54"/>
    </row>
    <row r="9068" spans="7:10" x14ac:dyDescent="0.2">
      <c r="G9068" s="54"/>
      <c r="J9068" s="54"/>
    </row>
    <row r="9069" spans="7:10" x14ac:dyDescent="0.2">
      <c r="G9069" s="54"/>
      <c r="J9069" s="54"/>
    </row>
    <row r="9070" spans="7:10" x14ac:dyDescent="0.2">
      <c r="G9070" s="54"/>
      <c r="J9070" s="54"/>
    </row>
    <row r="9071" spans="7:10" x14ac:dyDescent="0.2">
      <c r="G9071" s="54"/>
      <c r="J9071" s="54"/>
    </row>
    <row r="9072" spans="7:10" x14ac:dyDescent="0.2">
      <c r="G9072" s="54"/>
      <c r="J9072" s="54"/>
    </row>
    <row r="9073" spans="7:10" x14ac:dyDescent="0.2">
      <c r="G9073" s="54"/>
      <c r="J9073" s="54"/>
    </row>
    <row r="9074" spans="7:10" x14ac:dyDescent="0.2">
      <c r="G9074" s="54"/>
      <c r="J9074" s="54"/>
    </row>
    <row r="9075" spans="7:10" x14ac:dyDescent="0.2">
      <c r="G9075" s="54"/>
      <c r="J9075" s="54"/>
    </row>
    <row r="9076" spans="7:10" x14ac:dyDescent="0.2">
      <c r="G9076" s="54"/>
      <c r="J9076" s="54"/>
    </row>
    <row r="9077" spans="7:10" x14ac:dyDescent="0.2">
      <c r="G9077" s="54"/>
      <c r="J9077" s="54"/>
    </row>
    <row r="9078" spans="7:10" x14ac:dyDescent="0.2">
      <c r="G9078" s="54"/>
      <c r="J9078" s="54"/>
    </row>
    <row r="9079" spans="7:10" x14ac:dyDescent="0.2">
      <c r="G9079" s="54"/>
      <c r="J9079" s="54"/>
    </row>
    <row r="9080" spans="7:10" x14ac:dyDescent="0.2">
      <c r="G9080" s="54"/>
      <c r="J9080" s="54"/>
    </row>
    <row r="9081" spans="7:10" x14ac:dyDescent="0.2">
      <c r="G9081" s="54"/>
      <c r="J9081" s="54"/>
    </row>
    <row r="9082" spans="7:10" x14ac:dyDescent="0.2">
      <c r="G9082" s="54"/>
      <c r="J9082" s="54"/>
    </row>
    <row r="9083" spans="7:10" x14ac:dyDescent="0.2">
      <c r="G9083" s="54"/>
      <c r="J9083" s="54"/>
    </row>
    <row r="9084" spans="7:10" x14ac:dyDescent="0.2">
      <c r="G9084" s="54"/>
      <c r="J9084" s="54"/>
    </row>
    <row r="9085" spans="7:10" x14ac:dyDescent="0.2">
      <c r="G9085" s="54"/>
      <c r="J9085" s="54"/>
    </row>
    <row r="9086" spans="7:10" x14ac:dyDescent="0.2">
      <c r="G9086" s="54"/>
      <c r="J9086" s="54"/>
    </row>
    <row r="9087" spans="7:10" x14ac:dyDescent="0.2">
      <c r="G9087" s="54"/>
      <c r="J9087" s="54"/>
    </row>
    <row r="9088" spans="7:10" x14ac:dyDescent="0.2">
      <c r="G9088" s="54"/>
      <c r="J9088" s="54"/>
    </row>
    <row r="9089" spans="7:10" x14ac:dyDescent="0.2">
      <c r="G9089" s="54"/>
      <c r="J9089" s="54"/>
    </row>
    <row r="9090" spans="7:10" x14ac:dyDescent="0.2">
      <c r="G9090" s="54"/>
      <c r="J9090" s="54"/>
    </row>
    <row r="9091" spans="7:10" x14ac:dyDescent="0.2">
      <c r="G9091" s="54"/>
      <c r="J9091" s="54"/>
    </row>
    <row r="9092" spans="7:10" x14ac:dyDescent="0.2">
      <c r="G9092" s="54"/>
      <c r="J9092" s="54"/>
    </row>
    <row r="9093" spans="7:10" x14ac:dyDescent="0.2">
      <c r="G9093" s="54"/>
      <c r="J9093" s="54"/>
    </row>
    <row r="9094" spans="7:10" x14ac:dyDescent="0.2">
      <c r="G9094" s="54"/>
      <c r="J9094" s="54"/>
    </row>
    <row r="9095" spans="7:10" x14ac:dyDescent="0.2">
      <c r="G9095" s="54"/>
      <c r="J9095" s="54"/>
    </row>
    <row r="9096" spans="7:10" x14ac:dyDescent="0.2">
      <c r="G9096" s="54"/>
      <c r="J9096" s="54"/>
    </row>
    <row r="9097" spans="7:10" x14ac:dyDescent="0.2">
      <c r="G9097" s="54"/>
      <c r="J9097" s="54"/>
    </row>
    <row r="9098" spans="7:10" x14ac:dyDescent="0.2">
      <c r="G9098" s="54"/>
      <c r="J9098" s="54"/>
    </row>
    <row r="9099" spans="7:10" x14ac:dyDescent="0.2">
      <c r="G9099" s="54"/>
      <c r="J9099" s="54"/>
    </row>
    <row r="9100" spans="7:10" x14ac:dyDescent="0.2">
      <c r="G9100" s="54"/>
      <c r="J9100" s="54"/>
    </row>
    <row r="9101" spans="7:10" x14ac:dyDescent="0.2">
      <c r="G9101" s="54"/>
      <c r="J9101" s="54"/>
    </row>
    <row r="9102" spans="7:10" x14ac:dyDescent="0.2">
      <c r="G9102" s="54"/>
      <c r="J9102" s="54"/>
    </row>
    <row r="9103" spans="7:10" x14ac:dyDescent="0.2">
      <c r="G9103" s="54"/>
      <c r="J9103" s="54"/>
    </row>
    <row r="9104" spans="7:10" x14ac:dyDescent="0.2">
      <c r="G9104" s="54"/>
      <c r="J9104" s="54"/>
    </row>
    <row r="9105" spans="7:10" x14ac:dyDescent="0.2">
      <c r="G9105" s="54"/>
      <c r="J9105" s="54"/>
    </row>
    <row r="9106" spans="7:10" x14ac:dyDescent="0.2">
      <c r="G9106" s="54"/>
      <c r="J9106" s="54"/>
    </row>
    <row r="9107" spans="7:10" x14ac:dyDescent="0.2">
      <c r="G9107" s="54"/>
      <c r="J9107" s="54"/>
    </row>
    <row r="9108" spans="7:10" x14ac:dyDescent="0.2">
      <c r="G9108" s="54"/>
      <c r="J9108" s="54"/>
    </row>
    <row r="9109" spans="7:10" x14ac:dyDescent="0.2">
      <c r="G9109" s="54"/>
      <c r="J9109" s="54"/>
    </row>
    <row r="9110" spans="7:10" x14ac:dyDescent="0.2">
      <c r="G9110" s="54"/>
      <c r="J9110" s="54"/>
    </row>
    <row r="9111" spans="7:10" x14ac:dyDescent="0.2">
      <c r="G9111" s="54"/>
      <c r="J9111" s="54"/>
    </row>
    <row r="9112" spans="7:10" x14ac:dyDescent="0.2">
      <c r="G9112" s="54"/>
      <c r="J9112" s="54"/>
    </row>
    <row r="9113" spans="7:10" x14ac:dyDescent="0.2">
      <c r="G9113" s="54"/>
      <c r="J9113" s="54"/>
    </row>
    <row r="9114" spans="7:10" x14ac:dyDescent="0.2">
      <c r="G9114" s="54"/>
      <c r="J9114" s="54"/>
    </row>
    <row r="9115" spans="7:10" x14ac:dyDescent="0.2">
      <c r="G9115" s="54"/>
      <c r="J9115" s="54"/>
    </row>
    <row r="9116" spans="7:10" x14ac:dyDescent="0.2">
      <c r="G9116" s="54"/>
      <c r="J9116" s="54"/>
    </row>
    <row r="9117" spans="7:10" x14ac:dyDescent="0.2">
      <c r="G9117" s="54"/>
      <c r="J9117" s="54"/>
    </row>
    <row r="9118" spans="7:10" x14ac:dyDescent="0.2">
      <c r="G9118" s="54"/>
      <c r="J9118" s="54"/>
    </row>
    <row r="9119" spans="7:10" x14ac:dyDescent="0.2">
      <c r="G9119" s="54"/>
      <c r="J9119" s="54"/>
    </row>
    <row r="9120" spans="7:10" x14ac:dyDescent="0.2">
      <c r="G9120" s="54"/>
      <c r="J9120" s="54"/>
    </row>
    <row r="9121" spans="7:10" x14ac:dyDescent="0.2">
      <c r="G9121" s="54"/>
      <c r="J9121" s="54"/>
    </row>
    <row r="9122" spans="7:10" x14ac:dyDescent="0.2">
      <c r="G9122" s="54"/>
      <c r="J9122" s="54"/>
    </row>
    <row r="9123" spans="7:10" x14ac:dyDescent="0.2">
      <c r="G9123" s="54"/>
      <c r="J9123" s="54"/>
    </row>
    <row r="9124" spans="7:10" x14ac:dyDescent="0.2">
      <c r="G9124" s="54"/>
      <c r="J9124" s="54"/>
    </row>
    <row r="9125" spans="7:10" x14ac:dyDescent="0.2">
      <c r="G9125" s="54"/>
      <c r="J9125" s="54"/>
    </row>
    <row r="9126" spans="7:10" x14ac:dyDescent="0.2">
      <c r="G9126" s="54"/>
      <c r="J9126" s="54"/>
    </row>
    <row r="9127" spans="7:10" x14ac:dyDescent="0.2">
      <c r="G9127" s="54"/>
      <c r="J9127" s="54"/>
    </row>
    <row r="9128" spans="7:10" x14ac:dyDescent="0.2">
      <c r="G9128" s="54"/>
      <c r="J9128" s="54"/>
    </row>
    <row r="9129" spans="7:10" x14ac:dyDescent="0.2">
      <c r="G9129" s="54"/>
      <c r="J9129" s="54"/>
    </row>
    <row r="9130" spans="7:10" x14ac:dyDescent="0.2">
      <c r="G9130" s="54"/>
      <c r="J9130" s="54"/>
    </row>
    <row r="9131" spans="7:10" x14ac:dyDescent="0.2">
      <c r="G9131" s="54"/>
      <c r="J9131" s="54"/>
    </row>
    <row r="9132" spans="7:10" x14ac:dyDescent="0.2">
      <c r="G9132" s="54"/>
      <c r="J9132" s="54"/>
    </row>
    <row r="9133" spans="7:10" x14ac:dyDescent="0.2">
      <c r="G9133" s="54"/>
      <c r="J9133" s="54"/>
    </row>
    <row r="9134" spans="7:10" x14ac:dyDescent="0.2">
      <c r="G9134" s="54"/>
      <c r="J9134" s="54"/>
    </row>
    <row r="9135" spans="7:10" x14ac:dyDescent="0.2">
      <c r="G9135" s="54"/>
      <c r="J9135" s="54"/>
    </row>
    <row r="9136" spans="7:10" x14ac:dyDescent="0.2">
      <c r="G9136" s="54"/>
      <c r="J9136" s="54"/>
    </row>
    <row r="9137" spans="7:10" x14ac:dyDescent="0.2">
      <c r="G9137" s="54"/>
      <c r="J9137" s="54"/>
    </row>
    <row r="9138" spans="7:10" x14ac:dyDescent="0.2">
      <c r="G9138" s="54"/>
      <c r="J9138" s="54"/>
    </row>
    <row r="9139" spans="7:10" x14ac:dyDescent="0.2">
      <c r="G9139" s="54"/>
      <c r="J9139" s="54"/>
    </row>
    <row r="9140" spans="7:10" x14ac:dyDescent="0.2">
      <c r="G9140" s="54"/>
      <c r="J9140" s="54"/>
    </row>
    <row r="9141" spans="7:10" x14ac:dyDescent="0.2">
      <c r="G9141" s="54"/>
      <c r="J9141" s="54"/>
    </row>
    <row r="9142" spans="7:10" x14ac:dyDescent="0.2">
      <c r="G9142" s="54"/>
      <c r="J9142" s="54"/>
    </row>
    <row r="9143" spans="7:10" x14ac:dyDescent="0.2">
      <c r="G9143" s="54"/>
      <c r="J9143" s="54"/>
    </row>
    <row r="9144" spans="7:10" x14ac:dyDescent="0.2">
      <c r="G9144" s="54"/>
      <c r="J9144" s="54"/>
    </row>
    <row r="9145" spans="7:10" x14ac:dyDescent="0.2">
      <c r="G9145" s="54"/>
      <c r="J9145" s="54"/>
    </row>
    <row r="9146" spans="7:10" x14ac:dyDescent="0.2">
      <c r="G9146" s="54"/>
      <c r="J9146" s="54"/>
    </row>
    <row r="9147" spans="7:10" x14ac:dyDescent="0.2">
      <c r="G9147" s="54"/>
      <c r="J9147" s="54"/>
    </row>
    <row r="9148" spans="7:10" x14ac:dyDescent="0.2">
      <c r="G9148" s="54"/>
      <c r="J9148" s="54"/>
    </row>
    <row r="9149" spans="7:10" x14ac:dyDescent="0.2">
      <c r="G9149" s="54"/>
      <c r="J9149" s="54"/>
    </row>
    <row r="9150" spans="7:10" x14ac:dyDescent="0.2">
      <c r="G9150" s="54"/>
      <c r="J9150" s="54"/>
    </row>
    <row r="9151" spans="7:10" x14ac:dyDescent="0.2">
      <c r="G9151" s="54"/>
      <c r="J9151" s="54"/>
    </row>
    <row r="9152" spans="7:10" x14ac:dyDescent="0.2">
      <c r="G9152" s="54"/>
      <c r="J9152" s="54"/>
    </row>
    <row r="9153" spans="7:10" x14ac:dyDescent="0.2">
      <c r="G9153" s="54"/>
      <c r="J9153" s="54"/>
    </row>
    <row r="9154" spans="7:10" x14ac:dyDescent="0.2">
      <c r="G9154" s="54"/>
      <c r="J9154" s="54"/>
    </row>
    <row r="9155" spans="7:10" x14ac:dyDescent="0.2">
      <c r="G9155" s="54"/>
      <c r="J9155" s="54"/>
    </row>
    <row r="9156" spans="7:10" x14ac:dyDescent="0.2">
      <c r="G9156" s="54"/>
      <c r="J9156" s="54"/>
    </row>
    <row r="9157" spans="7:10" x14ac:dyDescent="0.2">
      <c r="G9157" s="54"/>
      <c r="J9157" s="54"/>
    </row>
    <row r="9158" spans="7:10" x14ac:dyDescent="0.2">
      <c r="G9158" s="54"/>
      <c r="J9158" s="54"/>
    </row>
    <row r="9159" spans="7:10" x14ac:dyDescent="0.2">
      <c r="G9159" s="54"/>
      <c r="J9159" s="54"/>
    </row>
    <row r="9160" spans="7:10" x14ac:dyDescent="0.2">
      <c r="G9160" s="54"/>
      <c r="J9160" s="54"/>
    </row>
    <row r="9161" spans="7:10" x14ac:dyDescent="0.2">
      <c r="G9161" s="54"/>
      <c r="J9161" s="54"/>
    </row>
    <row r="9162" spans="7:10" x14ac:dyDescent="0.2">
      <c r="G9162" s="54"/>
      <c r="J9162" s="54"/>
    </row>
    <row r="9163" spans="7:10" x14ac:dyDescent="0.2">
      <c r="G9163" s="54"/>
      <c r="J9163" s="54"/>
    </row>
    <row r="9164" spans="7:10" x14ac:dyDescent="0.2">
      <c r="G9164" s="54"/>
      <c r="J9164" s="54"/>
    </row>
    <row r="9165" spans="7:10" x14ac:dyDescent="0.2">
      <c r="G9165" s="54"/>
      <c r="J9165" s="54"/>
    </row>
    <row r="9166" spans="7:10" x14ac:dyDescent="0.2">
      <c r="G9166" s="54"/>
      <c r="J9166" s="54"/>
    </row>
    <row r="9167" spans="7:10" x14ac:dyDescent="0.2">
      <c r="G9167" s="54"/>
      <c r="J9167" s="54"/>
    </row>
    <row r="9168" spans="7:10" x14ac:dyDescent="0.2">
      <c r="G9168" s="54"/>
      <c r="J9168" s="54"/>
    </row>
    <row r="9169" spans="7:10" x14ac:dyDescent="0.2">
      <c r="G9169" s="54"/>
      <c r="J9169" s="54"/>
    </row>
    <row r="9170" spans="7:10" x14ac:dyDescent="0.2">
      <c r="G9170" s="54"/>
      <c r="J9170" s="54"/>
    </row>
    <row r="9171" spans="7:10" x14ac:dyDescent="0.2">
      <c r="G9171" s="54"/>
      <c r="J9171" s="54"/>
    </row>
    <row r="9172" spans="7:10" x14ac:dyDescent="0.2">
      <c r="G9172" s="54"/>
      <c r="J9172" s="54"/>
    </row>
    <row r="9173" spans="7:10" x14ac:dyDescent="0.2">
      <c r="G9173" s="54"/>
      <c r="J9173" s="54"/>
    </row>
    <row r="9174" spans="7:10" x14ac:dyDescent="0.2">
      <c r="G9174" s="54"/>
      <c r="J9174" s="54"/>
    </row>
    <row r="9175" spans="7:10" x14ac:dyDescent="0.2">
      <c r="G9175" s="54"/>
      <c r="J9175" s="54"/>
    </row>
    <row r="9176" spans="7:10" x14ac:dyDescent="0.2">
      <c r="G9176" s="54"/>
      <c r="J9176" s="54"/>
    </row>
    <row r="9177" spans="7:10" x14ac:dyDescent="0.2">
      <c r="G9177" s="54"/>
      <c r="J9177" s="54"/>
    </row>
    <row r="9178" spans="7:10" x14ac:dyDescent="0.2">
      <c r="G9178" s="54"/>
      <c r="J9178" s="54"/>
    </row>
    <row r="9179" spans="7:10" x14ac:dyDescent="0.2">
      <c r="G9179" s="54"/>
      <c r="J9179" s="54"/>
    </row>
    <row r="9180" spans="7:10" x14ac:dyDescent="0.2">
      <c r="G9180" s="54"/>
      <c r="J9180" s="54"/>
    </row>
    <row r="9181" spans="7:10" x14ac:dyDescent="0.2">
      <c r="G9181" s="54"/>
      <c r="J9181" s="54"/>
    </row>
    <row r="9182" spans="7:10" x14ac:dyDescent="0.2">
      <c r="G9182" s="54"/>
      <c r="J9182" s="54"/>
    </row>
    <row r="9183" spans="7:10" x14ac:dyDescent="0.2">
      <c r="G9183" s="54"/>
      <c r="J9183" s="54"/>
    </row>
    <row r="9184" spans="7:10" x14ac:dyDescent="0.2">
      <c r="G9184" s="54"/>
      <c r="J9184" s="54"/>
    </row>
    <row r="9185" spans="7:10" x14ac:dyDescent="0.2">
      <c r="G9185" s="54"/>
      <c r="J9185" s="54"/>
    </row>
    <row r="9186" spans="7:10" x14ac:dyDescent="0.2">
      <c r="G9186" s="54"/>
      <c r="J9186" s="54"/>
    </row>
    <row r="9187" spans="7:10" x14ac:dyDescent="0.2">
      <c r="G9187" s="54"/>
      <c r="J9187" s="54"/>
    </row>
    <row r="9188" spans="7:10" x14ac:dyDescent="0.2">
      <c r="G9188" s="54"/>
      <c r="J9188" s="54"/>
    </row>
    <row r="9189" spans="7:10" x14ac:dyDescent="0.2">
      <c r="G9189" s="54"/>
      <c r="J9189" s="54"/>
    </row>
    <row r="9190" spans="7:10" x14ac:dyDescent="0.2">
      <c r="G9190" s="54"/>
      <c r="J9190" s="54"/>
    </row>
    <row r="9191" spans="7:10" x14ac:dyDescent="0.2">
      <c r="G9191" s="54"/>
      <c r="J9191" s="54"/>
    </row>
    <row r="9192" spans="7:10" x14ac:dyDescent="0.2">
      <c r="G9192" s="54"/>
      <c r="J9192" s="54"/>
    </row>
    <row r="9193" spans="7:10" x14ac:dyDescent="0.2">
      <c r="G9193" s="54"/>
      <c r="J9193" s="54"/>
    </row>
    <row r="9194" spans="7:10" x14ac:dyDescent="0.2">
      <c r="G9194" s="54"/>
      <c r="J9194" s="54"/>
    </row>
    <row r="9195" spans="7:10" x14ac:dyDescent="0.2">
      <c r="G9195" s="54"/>
      <c r="J9195" s="54"/>
    </row>
    <row r="9196" spans="7:10" x14ac:dyDescent="0.2">
      <c r="G9196" s="54"/>
      <c r="J9196" s="54"/>
    </row>
    <row r="9197" spans="7:10" x14ac:dyDescent="0.2">
      <c r="G9197" s="54"/>
      <c r="J9197" s="54"/>
    </row>
    <row r="9198" spans="7:10" x14ac:dyDescent="0.2">
      <c r="G9198" s="54"/>
      <c r="J9198" s="54"/>
    </row>
    <row r="9199" spans="7:10" x14ac:dyDescent="0.2">
      <c r="G9199" s="54"/>
      <c r="J9199" s="54"/>
    </row>
    <row r="9200" spans="7:10" x14ac:dyDescent="0.2">
      <c r="G9200" s="54"/>
      <c r="J9200" s="54"/>
    </row>
    <row r="9201" spans="7:10" x14ac:dyDescent="0.2">
      <c r="G9201" s="54"/>
      <c r="J9201" s="54"/>
    </row>
    <row r="9202" spans="7:10" x14ac:dyDescent="0.2">
      <c r="G9202" s="54"/>
      <c r="J9202" s="54"/>
    </row>
    <row r="9203" spans="7:10" x14ac:dyDescent="0.2">
      <c r="G9203" s="54"/>
      <c r="J9203" s="54"/>
    </row>
    <row r="9204" spans="7:10" x14ac:dyDescent="0.2">
      <c r="G9204" s="54"/>
      <c r="J9204" s="54"/>
    </row>
    <row r="9205" spans="7:10" x14ac:dyDescent="0.2">
      <c r="G9205" s="54"/>
      <c r="J9205" s="54"/>
    </row>
    <row r="9206" spans="7:10" x14ac:dyDescent="0.2">
      <c r="G9206" s="54"/>
      <c r="J9206" s="54"/>
    </row>
    <row r="9207" spans="7:10" x14ac:dyDescent="0.2">
      <c r="G9207" s="54"/>
      <c r="J9207" s="54"/>
    </row>
    <row r="9208" spans="7:10" x14ac:dyDescent="0.2">
      <c r="G9208" s="54"/>
      <c r="J9208" s="54"/>
    </row>
    <row r="9209" spans="7:10" x14ac:dyDescent="0.2">
      <c r="G9209" s="54"/>
      <c r="J9209" s="54"/>
    </row>
    <row r="9210" spans="7:10" x14ac:dyDescent="0.2">
      <c r="G9210" s="54"/>
      <c r="J9210" s="54"/>
    </row>
    <row r="9211" spans="7:10" x14ac:dyDescent="0.2">
      <c r="G9211" s="54"/>
      <c r="J9211" s="54"/>
    </row>
    <row r="9212" spans="7:10" x14ac:dyDescent="0.2">
      <c r="G9212" s="54"/>
      <c r="J9212" s="54"/>
    </row>
    <row r="9213" spans="7:10" x14ac:dyDescent="0.2">
      <c r="G9213" s="54"/>
      <c r="J9213" s="54"/>
    </row>
    <row r="9214" spans="7:10" x14ac:dyDescent="0.2">
      <c r="G9214" s="54"/>
      <c r="J9214" s="54"/>
    </row>
    <row r="9215" spans="7:10" x14ac:dyDescent="0.2">
      <c r="G9215" s="54"/>
      <c r="J9215" s="54"/>
    </row>
    <row r="9216" spans="7:10" x14ac:dyDescent="0.2">
      <c r="G9216" s="54"/>
      <c r="J9216" s="54"/>
    </row>
    <row r="9217" spans="7:10" x14ac:dyDescent="0.2">
      <c r="G9217" s="54"/>
      <c r="J9217" s="54"/>
    </row>
    <row r="9218" spans="7:10" x14ac:dyDescent="0.2">
      <c r="G9218" s="54"/>
      <c r="J9218" s="54"/>
    </row>
    <row r="9219" spans="7:10" x14ac:dyDescent="0.2">
      <c r="G9219" s="54"/>
      <c r="J9219" s="54"/>
    </row>
    <row r="9220" spans="7:10" x14ac:dyDescent="0.2">
      <c r="G9220" s="54"/>
      <c r="J9220" s="54"/>
    </row>
    <row r="9221" spans="7:10" x14ac:dyDescent="0.2">
      <c r="G9221" s="54"/>
      <c r="J9221" s="54"/>
    </row>
    <row r="9222" spans="7:10" x14ac:dyDescent="0.2">
      <c r="G9222" s="54"/>
      <c r="J9222" s="54"/>
    </row>
    <row r="9223" spans="7:10" x14ac:dyDescent="0.2">
      <c r="G9223" s="54"/>
      <c r="J9223" s="54"/>
    </row>
    <row r="9224" spans="7:10" x14ac:dyDescent="0.2">
      <c r="G9224" s="54"/>
      <c r="J9224" s="54"/>
    </row>
    <row r="9225" spans="7:10" x14ac:dyDescent="0.2">
      <c r="G9225" s="54"/>
      <c r="J9225" s="54"/>
    </row>
    <row r="9226" spans="7:10" x14ac:dyDescent="0.2">
      <c r="G9226" s="54"/>
      <c r="J9226" s="54"/>
    </row>
    <row r="9227" spans="7:10" x14ac:dyDescent="0.2">
      <c r="G9227" s="54"/>
      <c r="J9227" s="54"/>
    </row>
    <row r="9228" spans="7:10" x14ac:dyDescent="0.2">
      <c r="G9228" s="54"/>
      <c r="J9228" s="54"/>
    </row>
    <row r="9229" spans="7:10" x14ac:dyDescent="0.2">
      <c r="G9229" s="54"/>
      <c r="J9229" s="54"/>
    </row>
    <row r="9230" spans="7:10" x14ac:dyDescent="0.2">
      <c r="G9230" s="54"/>
      <c r="J9230" s="54"/>
    </row>
    <row r="9231" spans="7:10" x14ac:dyDescent="0.2">
      <c r="G9231" s="54"/>
      <c r="J9231" s="54"/>
    </row>
    <row r="9232" spans="7:10" x14ac:dyDescent="0.2">
      <c r="G9232" s="54"/>
      <c r="J9232" s="54"/>
    </row>
    <row r="9233" spans="7:10" x14ac:dyDescent="0.2">
      <c r="G9233" s="54"/>
      <c r="J9233" s="54"/>
    </row>
    <row r="9234" spans="7:10" x14ac:dyDescent="0.2">
      <c r="G9234" s="54"/>
      <c r="J9234" s="54"/>
    </row>
    <row r="9235" spans="7:10" x14ac:dyDescent="0.2">
      <c r="G9235" s="54"/>
      <c r="J9235" s="54"/>
    </row>
    <row r="9236" spans="7:10" x14ac:dyDescent="0.2">
      <c r="G9236" s="54"/>
      <c r="J9236" s="54"/>
    </row>
    <row r="9237" spans="7:10" x14ac:dyDescent="0.2">
      <c r="G9237" s="54"/>
      <c r="J9237" s="54"/>
    </row>
    <row r="9238" spans="7:10" x14ac:dyDescent="0.2">
      <c r="G9238" s="54"/>
      <c r="J9238" s="54"/>
    </row>
    <row r="9239" spans="7:10" x14ac:dyDescent="0.2">
      <c r="G9239" s="54"/>
      <c r="J9239" s="54"/>
    </row>
    <row r="9240" spans="7:10" x14ac:dyDescent="0.2">
      <c r="G9240" s="54"/>
      <c r="J9240" s="54"/>
    </row>
    <row r="9241" spans="7:10" x14ac:dyDescent="0.2">
      <c r="G9241" s="54"/>
      <c r="J9241" s="54"/>
    </row>
    <row r="9242" spans="7:10" x14ac:dyDescent="0.2">
      <c r="G9242" s="54"/>
      <c r="J9242" s="54"/>
    </row>
    <row r="9243" spans="7:10" x14ac:dyDescent="0.2">
      <c r="G9243" s="54"/>
      <c r="J9243" s="54"/>
    </row>
    <row r="9244" spans="7:10" x14ac:dyDescent="0.2">
      <c r="G9244" s="54"/>
      <c r="J9244" s="54"/>
    </row>
    <row r="9245" spans="7:10" x14ac:dyDescent="0.2">
      <c r="G9245" s="54"/>
      <c r="J9245" s="54"/>
    </row>
    <row r="9246" spans="7:10" x14ac:dyDescent="0.2">
      <c r="G9246" s="54"/>
      <c r="J9246" s="54"/>
    </row>
    <row r="9247" spans="7:10" x14ac:dyDescent="0.2">
      <c r="G9247" s="54"/>
      <c r="J9247" s="54"/>
    </row>
    <row r="9248" spans="7:10" x14ac:dyDescent="0.2">
      <c r="G9248" s="54"/>
      <c r="J9248" s="54"/>
    </row>
    <row r="9249" spans="7:10" x14ac:dyDescent="0.2">
      <c r="G9249" s="54"/>
      <c r="J9249" s="54"/>
    </row>
    <row r="9250" spans="7:10" x14ac:dyDescent="0.2">
      <c r="G9250" s="54"/>
      <c r="J9250" s="54"/>
    </row>
    <row r="9251" spans="7:10" x14ac:dyDescent="0.2">
      <c r="G9251" s="54"/>
      <c r="J9251" s="54"/>
    </row>
    <row r="9252" spans="7:10" x14ac:dyDescent="0.2">
      <c r="G9252" s="54"/>
      <c r="J9252" s="54"/>
    </row>
    <row r="9253" spans="7:10" x14ac:dyDescent="0.2">
      <c r="G9253" s="54"/>
      <c r="J9253" s="54"/>
    </row>
    <row r="9254" spans="7:10" x14ac:dyDescent="0.2">
      <c r="G9254" s="54"/>
      <c r="J9254" s="54"/>
    </row>
    <row r="9255" spans="7:10" x14ac:dyDescent="0.2">
      <c r="G9255" s="54"/>
      <c r="J9255" s="54"/>
    </row>
    <row r="9256" spans="7:10" x14ac:dyDescent="0.2">
      <c r="G9256" s="54"/>
      <c r="J9256" s="54"/>
    </row>
    <row r="9257" spans="7:10" x14ac:dyDescent="0.2">
      <c r="G9257" s="54"/>
      <c r="J9257" s="54"/>
    </row>
    <row r="9258" spans="7:10" x14ac:dyDescent="0.2">
      <c r="G9258" s="54"/>
      <c r="J9258" s="54"/>
    </row>
    <row r="9259" spans="7:10" x14ac:dyDescent="0.2">
      <c r="G9259" s="54"/>
      <c r="J9259" s="54"/>
    </row>
    <row r="9260" spans="7:10" x14ac:dyDescent="0.2">
      <c r="G9260" s="54"/>
      <c r="J9260" s="54"/>
    </row>
    <row r="9261" spans="7:10" x14ac:dyDescent="0.2">
      <c r="G9261" s="54"/>
      <c r="J9261" s="54"/>
    </row>
    <row r="9262" spans="7:10" x14ac:dyDescent="0.2">
      <c r="G9262" s="54"/>
      <c r="J9262" s="54"/>
    </row>
    <row r="9263" spans="7:10" x14ac:dyDescent="0.2">
      <c r="G9263" s="54"/>
      <c r="J9263" s="54"/>
    </row>
    <row r="9264" spans="7:10" x14ac:dyDescent="0.2">
      <c r="G9264" s="54"/>
      <c r="J9264" s="54"/>
    </row>
    <row r="9265" spans="7:10" x14ac:dyDescent="0.2">
      <c r="G9265" s="54"/>
      <c r="J9265" s="54"/>
    </row>
    <row r="9266" spans="7:10" x14ac:dyDescent="0.2">
      <c r="G9266" s="54"/>
      <c r="J9266" s="54"/>
    </row>
    <row r="9267" spans="7:10" x14ac:dyDescent="0.2">
      <c r="G9267" s="54"/>
      <c r="J9267" s="54"/>
    </row>
    <row r="9268" spans="7:10" x14ac:dyDescent="0.2">
      <c r="G9268" s="54"/>
      <c r="J9268" s="54"/>
    </row>
    <row r="9269" spans="7:10" x14ac:dyDescent="0.2">
      <c r="G9269" s="54"/>
      <c r="J9269" s="54"/>
    </row>
    <row r="9270" spans="7:10" x14ac:dyDescent="0.2">
      <c r="G9270" s="54"/>
      <c r="J9270" s="54"/>
    </row>
    <row r="9271" spans="7:10" x14ac:dyDescent="0.2">
      <c r="G9271" s="54"/>
      <c r="J9271" s="54"/>
    </row>
    <row r="9272" spans="7:10" x14ac:dyDescent="0.2">
      <c r="G9272" s="54"/>
      <c r="J9272" s="54"/>
    </row>
    <row r="9273" spans="7:10" x14ac:dyDescent="0.2">
      <c r="G9273" s="54"/>
      <c r="J9273" s="54"/>
    </row>
    <row r="9274" spans="7:10" x14ac:dyDescent="0.2">
      <c r="G9274" s="54"/>
      <c r="J9274" s="54"/>
    </row>
    <row r="9275" spans="7:10" x14ac:dyDescent="0.2">
      <c r="G9275" s="54"/>
      <c r="J9275" s="54"/>
    </row>
    <row r="9276" spans="7:10" x14ac:dyDescent="0.2">
      <c r="G9276" s="54"/>
      <c r="J9276" s="54"/>
    </row>
    <row r="9277" spans="7:10" x14ac:dyDescent="0.2">
      <c r="G9277" s="54"/>
      <c r="J9277" s="54"/>
    </row>
    <row r="9278" spans="7:10" x14ac:dyDescent="0.2">
      <c r="G9278" s="54"/>
      <c r="J9278" s="54"/>
    </row>
    <row r="9279" spans="7:10" x14ac:dyDescent="0.2">
      <c r="G9279" s="54"/>
      <c r="J9279" s="54"/>
    </row>
    <row r="9280" spans="7:10" x14ac:dyDescent="0.2">
      <c r="G9280" s="54"/>
      <c r="J9280" s="54"/>
    </row>
    <row r="9281" spans="7:10" x14ac:dyDescent="0.2">
      <c r="G9281" s="54"/>
      <c r="J9281" s="54"/>
    </row>
    <row r="9282" spans="7:10" x14ac:dyDescent="0.2">
      <c r="G9282" s="54"/>
      <c r="J9282" s="54"/>
    </row>
    <row r="9283" spans="7:10" x14ac:dyDescent="0.2">
      <c r="G9283" s="54"/>
      <c r="J9283" s="54"/>
    </row>
    <row r="9284" spans="7:10" x14ac:dyDescent="0.2">
      <c r="G9284" s="54"/>
      <c r="J9284" s="54"/>
    </row>
    <row r="9285" spans="7:10" x14ac:dyDescent="0.2">
      <c r="G9285" s="54"/>
      <c r="J9285" s="54"/>
    </row>
    <row r="9286" spans="7:10" x14ac:dyDescent="0.2">
      <c r="G9286" s="54"/>
      <c r="J9286" s="54"/>
    </row>
    <row r="9287" spans="7:10" x14ac:dyDescent="0.2">
      <c r="G9287" s="54"/>
      <c r="J9287" s="54"/>
    </row>
    <row r="9288" spans="7:10" x14ac:dyDescent="0.2">
      <c r="G9288" s="54"/>
      <c r="J9288" s="54"/>
    </row>
    <row r="9289" spans="7:10" x14ac:dyDescent="0.2">
      <c r="G9289" s="54"/>
      <c r="J9289" s="54"/>
    </row>
    <row r="9290" spans="7:10" x14ac:dyDescent="0.2">
      <c r="G9290" s="54"/>
      <c r="J9290" s="54"/>
    </row>
    <row r="9291" spans="7:10" x14ac:dyDescent="0.2">
      <c r="G9291" s="54"/>
      <c r="J9291" s="54"/>
    </row>
    <row r="9292" spans="7:10" x14ac:dyDescent="0.2">
      <c r="G9292" s="54"/>
      <c r="J9292" s="54"/>
    </row>
    <row r="9293" spans="7:10" x14ac:dyDescent="0.2">
      <c r="G9293" s="54"/>
      <c r="J9293" s="54"/>
    </row>
    <row r="9294" spans="7:10" x14ac:dyDescent="0.2">
      <c r="G9294" s="54"/>
      <c r="J9294" s="54"/>
    </row>
    <row r="9295" spans="7:10" x14ac:dyDescent="0.2">
      <c r="G9295" s="54"/>
      <c r="J9295" s="54"/>
    </row>
    <row r="9296" spans="7:10" x14ac:dyDescent="0.2">
      <c r="G9296" s="54"/>
      <c r="J9296" s="54"/>
    </row>
    <row r="9297" spans="7:10" x14ac:dyDescent="0.2">
      <c r="G9297" s="54"/>
      <c r="J9297" s="54"/>
    </row>
    <row r="9298" spans="7:10" x14ac:dyDescent="0.2">
      <c r="G9298" s="54"/>
      <c r="J9298" s="54"/>
    </row>
    <row r="9299" spans="7:10" x14ac:dyDescent="0.2">
      <c r="G9299" s="54"/>
      <c r="J9299" s="54"/>
    </row>
    <row r="9300" spans="7:10" x14ac:dyDescent="0.2">
      <c r="G9300" s="54"/>
      <c r="J9300" s="54"/>
    </row>
    <row r="9301" spans="7:10" x14ac:dyDescent="0.2">
      <c r="G9301" s="54"/>
      <c r="J9301" s="54"/>
    </row>
    <row r="9302" spans="7:10" x14ac:dyDescent="0.2">
      <c r="G9302" s="54"/>
      <c r="J9302" s="54"/>
    </row>
    <row r="9303" spans="7:10" x14ac:dyDescent="0.2">
      <c r="G9303" s="54"/>
      <c r="J9303" s="54"/>
    </row>
    <row r="9304" spans="7:10" x14ac:dyDescent="0.2">
      <c r="G9304" s="54"/>
      <c r="J9304" s="54"/>
    </row>
    <row r="9305" spans="7:10" x14ac:dyDescent="0.2">
      <c r="G9305" s="54"/>
      <c r="J9305" s="54"/>
    </row>
    <row r="9306" spans="7:10" x14ac:dyDescent="0.2">
      <c r="G9306" s="54"/>
      <c r="J9306" s="54"/>
    </row>
    <row r="9307" spans="7:10" x14ac:dyDescent="0.2">
      <c r="G9307" s="54"/>
      <c r="J9307" s="54"/>
    </row>
    <row r="9308" spans="7:10" x14ac:dyDescent="0.2">
      <c r="G9308" s="54"/>
      <c r="J9308" s="54"/>
    </row>
    <row r="9309" spans="7:10" x14ac:dyDescent="0.2">
      <c r="G9309" s="54"/>
      <c r="J9309" s="54"/>
    </row>
    <row r="9310" spans="7:10" x14ac:dyDescent="0.2">
      <c r="G9310" s="54"/>
      <c r="J9310" s="54"/>
    </row>
    <row r="9311" spans="7:10" x14ac:dyDescent="0.2">
      <c r="G9311" s="54"/>
      <c r="J9311" s="54"/>
    </row>
    <row r="9312" spans="7:10" x14ac:dyDescent="0.2">
      <c r="G9312" s="54"/>
      <c r="J9312" s="54"/>
    </row>
    <row r="9313" spans="7:10" x14ac:dyDescent="0.2">
      <c r="G9313" s="54"/>
      <c r="J9313" s="54"/>
    </row>
    <row r="9314" spans="7:10" x14ac:dyDescent="0.2">
      <c r="G9314" s="54"/>
      <c r="J9314" s="54"/>
    </row>
    <row r="9315" spans="7:10" x14ac:dyDescent="0.2">
      <c r="G9315" s="54"/>
      <c r="J9315" s="54"/>
    </row>
    <row r="9316" spans="7:10" x14ac:dyDescent="0.2">
      <c r="G9316" s="54"/>
      <c r="J9316" s="54"/>
    </row>
    <row r="9317" spans="7:10" x14ac:dyDescent="0.2">
      <c r="G9317" s="54"/>
      <c r="J9317" s="54"/>
    </row>
    <row r="9318" spans="7:10" x14ac:dyDescent="0.2">
      <c r="G9318" s="54"/>
      <c r="J9318" s="54"/>
    </row>
    <row r="9319" spans="7:10" x14ac:dyDescent="0.2">
      <c r="G9319" s="54"/>
      <c r="J9319" s="54"/>
    </row>
    <row r="9320" spans="7:10" x14ac:dyDescent="0.2">
      <c r="G9320" s="54"/>
      <c r="J9320" s="54"/>
    </row>
    <row r="9321" spans="7:10" x14ac:dyDescent="0.2">
      <c r="G9321" s="54"/>
      <c r="J9321" s="54"/>
    </row>
    <row r="9322" spans="7:10" x14ac:dyDescent="0.2">
      <c r="G9322" s="54"/>
      <c r="J9322" s="54"/>
    </row>
    <row r="9323" spans="7:10" x14ac:dyDescent="0.2">
      <c r="G9323" s="54"/>
      <c r="J9323" s="54"/>
    </row>
    <row r="9324" spans="7:10" x14ac:dyDescent="0.2">
      <c r="G9324" s="54"/>
      <c r="J9324" s="54"/>
    </row>
    <row r="9325" spans="7:10" x14ac:dyDescent="0.2">
      <c r="G9325" s="54"/>
      <c r="J9325" s="54"/>
    </row>
    <row r="9326" spans="7:10" x14ac:dyDescent="0.2">
      <c r="G9326" s="54"/>
      <c r="J9326" s="54"/>
    </row>
    <row r="9327" spans="7:10" x14ac:dyDescent="0.2">
      <c r="G9327" s="54"/>
      <c r="J9327" s="54"/>
    </row>
    <row r="9328" spans="7:10" x14ac:dyDescent="0.2">
      <c r="G9328" s="54"/>
      <c r="J9328" s="54"/>
    </row>
    <row r="9329" spans="7:10" x14ac:dyDescent="0.2">
      <c r="G9329" s="54"/>
      <c r="J9329" s="54"/>
    </row>
    <row r="9330" spans="7:10" x14ac:dyDescent="0.2">
      <c r="G9330" s="54"/>
      <c r="J9330" s="54"/>
    </row>
    <row r="9331" spans="7:10" x14ac:dyDescent="0.2">
      <c r="G9331" s="54"/>
      <c r="J9331" s="54"/>
    </row>
    <row r="9332" spans="7:10" x14ac:dyDescent="0.2">
      <c r="G9332" s="54"/>
      <c r="J9332" s="54"/>
    </row>
    <row r="9333" spans="7:10" x14ac:dyDescent="0.2">
      <c r="G9333" s="54"/>
      <c r="J9333" s="54"/>
    </row>
    <row r="9334" spans="7:10" x14ac:dyDescent="0.2">
      <c r="G9334" s="54"/>
      <c r="J9334" s="54"/>
    </row>
    <row r="9335" spans="7:10" x14ac:dyDescent="0.2">
      <c r="G9335" s="54"/>
      <c r="J9335" s="54"/>
    </row>
    <row r="9336" spans="7:10" x14ac:dyDescent="0.2">
      <c r="G9336" s="54"/>
      <c r="J9336" s="54"/>
    </row>
    <row r="9337" spans="7:10" x14ac:dyDescent="0.2">
      <c r="G9337" s="54"/>
      <c r="J9337" s="54"/>
    </row>
    <row r="9338" spans="7:10" x14ac:dyDescent="0.2">
      <c r="G9338" s="54"/>
      <c r="J9338" s="54"/>
    </row>
    <row r="9339" spans="7:10" x14ac:dyDescent="0.2">
      <c r="G9339" s="54"/>
      <c r="J9339" s="54"/>
    </row>
    <row r="9340" spans="7:10" x14ac:dyDescent="0.2">
      <c r="G9340" s="54"/>
      <c r="J9340" s="54"/>
    </row>
    <row r="9341" spans="7:10" x14ac:dyDescent="0.2">
      <c r="G9341" s="54"/>
      <c r="J9341" s="54"/>
    </row>
    <row r="9342" spans="7:10" x14ac:dyDescent="0.2">
      <c r="G9342" s="54"/>
      <c r="J9342" s="54"/>
    </row>
    <row r="9343" spans="7:10" x14ac:dyDescent="0.2">
      <c r="G9343" s="54"/>
      <c r="J9343" s="54"/>
    </row>
    <row r="9344" spans="7:10" x14ac:dyDescent="0.2">
      <c r="G9344" s="54"/>
      <c r="J9344" s="54"/>
    </row>
    <row r="9345" spans="7:10" x14ac:dyDescent="0.2">
      <c r="G9345" s="54"/>
      <c r="J9345" s="54"/>
    </row>
    <row r="9346" spans="7:10" x14ac:dyDescent="0.2">
      <c r="G9346" s="54"/>
      <c r="J9346" s="54"/>
    </row>
    <row r="9347" spans="7:10" x14ac:dyDescent="0.2">
      <c r="G9347" s="54"/>
      <c r="J9347" s="54"/>
    </row>
    <row r="9348" spans="7:10" x14ac:dyDescent="0.2">
      <c r="G9348" s="54"/>
      <c r="J9348" s="54"/>
    </row>
    <row r="9349" spans="7:10" x14ac:dyDescent="0.2">
      <c r="G9349" s="54"/>
      <c r="J9349" s="54"/>
    </row>
    <row r="9350" spans="7:10" x14ac:dyDescent="0.2">
      <c r="G9350" s="54"/>
      <c r="J9350" s="54"/>
    </row>
    <row r="9351" spans="7:10" x14ac:dyDescent="0.2">
      <c r="G9351" s="54"/>
      <c r="J9351" s="54"/>
    </row>
    <row r="9352" spans="7:10" x14ac:dyDescent="0.2">
      <c r="G9352" s="54"/>
      <c r="J9352" s="54"/>
    </row>
    <row r="9353" spans="7:10" x14ac:dyDescent="0.2">
      <c r="G9353" s="54"/>
      <c r="J9353" s="54"/>
    </row>
    <row r="9354" spans="7:10" x14ac:dyDescent="0.2">
      <c r="G9354" s="54"/>
      <c r="J9354" s="54"/>
    </row>
    <row r="9355" spans="7:10" x14ac:dyDescent="0.2">
      <c r="G9355" s="54"/>
      <c r="J9355" s="54"/>
    </row>
    <row r="9356" spans="7:10" x14ac:dyDescent="0.2">
      <c r="G9356" s="54"/>
      <c r="J9356" s="54"/>
    </row>
    <row r="9357" spans="7:10" x14ac:dyDescent="0.2">
      <c r="G9357" s="54"/>
      <c r="J9357" s="54"/>
    </row>
    <row r="9358" spans="7:10" x14ac:dyDescent="0.2">
      <c r="G9358" s="54"/>
      <c r="J9358" s="54"/>
    </row>
    <row r="9359" spans="7:10" x14ac:dyDescent="0.2">
      <c r="G9359" s="54"/>
      <c r="J9359" s="54"/>
    </row>
    <row r="9360" spans="7:10" x14ac:dyDescent="0.2">
      <c r="G9360" s="54"/>
      <c r="J9360" s="54"/>
    </row>
    <row r="9361" spans="7:10" x14ac:dyDescent="0.2">
      <c r="G9361" s="54"/>
      <c r="J9361" s="54"/>
    </row>
    <row r="9362" spans="7:10" x14ac:dyDescent="0.2">
      <c r="G9362" s="54"/>
      <c r="J9362" s="54"/>
    </row>
    <row r="9363" spans="7:10" x14ac:dyDescent="0.2">
      <c r="G9363" s="54"/>
      <c r="J9363" s="54"/>
    </row>
    <row r="9364" spans="7:10" x14ac:dyDescent="0.2">
      <c r="G9364" s="54"/>
      <c r="J9364" s="54"/>
    </row>
    <row r="9365" spans="7:10" x14ac:dyDescent="0.2">
      <c r="G9365" s="54"/>
      <c r="J9365" s="54"/>
    </row>
    <row r="9366" spans="7:10" x14ac:dyDescent="0.2">
      <c r="G9366" s="54"/>
      <c r="J9366" s="54"/>
    </row>
    <row r="9367" spans="7:10" x14ac:dyDescent="0.2">
      <c r="G9367" s="54"/>
      <c r="J9367" s="54"/>
    </row>
    <row r="9368" spans="7:10" x14ac:dyDescent="0.2">
      <c r="G9368" s="54"/>
      <c r="J9368" s="54"/>
    </row>
    <row r="9369" spans="7:10" x14ac:dyDescent="0.2">
      <c r="G9369" s="54"/>
      <c r="J9369" s="54"/>
    </row>
    <row r="9370" spans="7:10" x14ac:dyDescent="0.2">
      <c r="G9370" s="54"/>
      <c r="J9370" s="54"/>
    </row>
    <row r="9371" spans="7:10" x14ac:dyDescent="0.2">
      <c r="G9371" s="54"/>
      <c r="J9371" s="54"/>
    </row>
    <row r="9372" spans="7:10" x14ac:dyDescent="0.2">
      <c r="G9372" s="54"/>
      <c r="J9372" s="54"/>
    </row>
    <row r="9373" spans="7:10" x14ac:dyDescent="0.2">
      <c r="G9373" s="54"/>
      <c r="J9373" s="54"/>
    </row>
    <row r="9374" spans="7:10" x14ac:dyDescent="0.2">
      <c r="G9374" s="54"/>
      <c r="J9374" s="54"/>
    </row>
    <row r="9375" spans="7:10" x14ac:dyDescent="0.2">
      <c r="G9375" s="54"/>
      <c r="J9375" s="54"/>
    </row>
    <row r="9376" spans="7:10" x14ac:dyDescent="0.2">
      <c r="G9376" s="54"/>
      <c r="J9376" s="54"/>
    </row>
    <row r="9377" spans="7:10" x14ac:dyDescent="0.2">
      <c r="G9377" s="54"/>
      <c r="J9377" s="54"/>
    </row>
    <row r="9378" spans="7:10" x14ac:dyDescent="0.2">
      <c r="G9378" s="54"/>
      <c r="J9378" s="54"/>
    </row>
    <row r="9379" spans="7:10" x14ac:dyDescent="0.2">
      <c r="G9379" s="54"/>
      <c r="J9379" s="54"/>
    </row>
    <row r="9380" spans="7:10" x14ac:dyDescent="0.2">
      <c r="G9380" s="54"/>
      <c r="J9380" s="54"/>
    </row>
    <row r="9381" spans="7:10" x14ac:dyDescent="0.2">
      <c r="G9381" s="54"/>
      <c r="J9381" s="54"/>
    </row>
    <row r="9382" spans="7:10" x14ac:dyDescent="0.2">
      <c r="G9382" s="54"/>
      <c r="J9382" s="54"/>
    </row>
    <row r="9383" spans="7:10" x14ac:dyDescent="0.2">
      <c r="G9383" s="54"/>
      <c r="J9383" s="54"/>
    </row>
    <row r="9384" spans="7:10" x14ac:dyDescent="0.2">
      <c r="G9384" s="54"/>
      <c r="J9384" s="54"/>
    </row>
    <row r="9385" spans="7:10" x14ac:dyDescent="0.2">
      <c r="G9385" s="54"/>
      <c r="J9385" s="54"/>
    </row>
    <row r="9386" spans="7:10" x14ac:dyDescent="0.2">
      <c r="G9386" s="54"/>
      <c r="J9386" s="54"/>
    </row>
    <row r="9387" spans="7:10" x14ac:dyDescent="0.2">
      <c r="G9387" s="54"/>
      <c r="J9387" s="54"/>
    </row>
    <row r="9388" spans="7:10" x14ac:dyDescent="0.2">
      <c r="G9388" s="54"/>
      <c r="J9388" s="54"/>
    </row>
    <row r="9389" spans="7:10" x14ac:dyDescent="0.2">
      <c r="G9389" s="54"/>
      <c r="J9389" s="54"/>
    </row>
    <row r="9390" spans="7:10" x14ac:dyDescent="0.2">
      <c r="G9390" s="54"/>
      <c r="J9390" s="54"/>
    </row>
    <row r="9391" spans="7:10" x14ac:dyDescent="0.2">
      <c r="G9391" s="54"/>
      <c r="J9391" s="54"/>
    </row>
    <row r="9392" spans="7:10" x14ac:dyDescent="0.2">
      <c r="G9392" s="54"/>
      <c r="J9392" s="54"/>
    </row>
    <row r="9393" spans="7:10" x14ac:dyDescent="0.2">
      <c r="G9393" s="54"/>
      <c r="J9393" s="54"/>
    </row>
    <row r="9394" spans="7:10" x14ac:dyDescent="0.2">
      <c r="G9394" s="54"/>
      <c r="J9394" s="54"/>
    </row>
    <row r="9395" spans="7:10" x14ac:dyDescent="0.2">
      <c r="G9395" s="54"/>
      <c r="J9395" s="54"/>
    </row>
    <row r="9396" spans="7:10" x14ac:dyDescent="0.2">
      <c r="G9396" s="54"/>
      <c r="J9396" s="54"/>
    </row>
    <row r="9397" spans="7:10" x14ac:dyDescent="0.2">
      <c r="G9397" s="54"/>
      <c r="J9397" s="54"/>
    </row>
    <row r="9398" spans="7:10" x14ac:dyDescent="0.2">
      <c r="G9398" s="54"/>
      <c r="J9398" s="54"/>
    </row>
    <row r="9399" spans="7:10" x14ac:dyDescent="0.2">
      <c r="G9399" s="54"/>
      <c r="J9399" s="54"/>
    </row>
    <row r="9400" spans="7:10" x14ac:dyDescent="0.2">
      <c r="G9400" s="54"/>
      <c r="J9400" s="54"/>
    </row>
    <row r="9401" spans="7:10" x14ac:dyDescent="0.2">
      <c r="G9401" s="54"/>
      <c r="J9401" s="54"/>
    </row>
    <row r="9402" spans="7:10" x14ac:dyDescent="0.2">
      <c r="G9402" s="54"/>
      <c r="J9402" s="54"/>
    </row>
    <row r="9403" spans="7:10" x14ac:dyDescent="0.2">
      <c r="G9403" s="54"/>
      <c r="J9403" s="54"/>
    </row>
    <row r="9404" spans="7:10" x14ac:dyDescent="0.2">
      <c r="G9404" s="54"/>
      <c r="J9404" s="54"/>
    </row>
    <row r="9405" spans="7:10" x14ac:dyDescent="0.2">
      <c r="G9405" s="54"/>
      <c r="J9405" s="54"/>
    </row>
    <row r="9406" spans="7:10" x14ac:dyDescent="0.2">
      <c r="G9406" s="54"/>
      <c r="J9406" s="54"/>
    </row>
    <row r="9407" spans="7:10" x14ac:dyDescent="0.2">
      <c r="G9407" s="54"/>
      <c r="J9407" s="54"/>
    </row>
    <row r="9408" spans="7:10" x14ac:dyDescent="0.2">
      <c r="G9408" s="54"/>
      <c r="J9408" s="54"/>
    </row>
    <row r="9409" spans="7:10" x14ac:dyDescent="0.2">
      <c r="G9409" s="54"/>
      <c r="J9409" s="54"/>
    </row>
    <row r="9410" spans="7:10" x14ac:dyDescent="0.2">
      <c r="G9410" s="54"/>
      <c r="J9410" s="54"/>
    </row>
    <row r="9411" spans="7:10" x14ac:dyDescent="0.2">
      <c r="G9411" s="54"/>
      <c r="J9411" s="54"/>
    </row>
    <row r="9412" spans="7:10" x14ac:dyDescent="0.2">
      <c r="G9412" s="54"/>
      <c r="J9412" s="54"/>
    </row>
    <row r="9413" spans="7:10" x14ac:dyDescent="0.2">
      <c r="G9413" s="54"/>
      <c r="J9413" s="54"/>
    </row>
    <row r="9414" spans="7:10" x14ac:dyDescent="0.2">
      <c r="G9414" s="54"/>
      <c r="J9414" s="54"/>
    </row>
    <row r="9415" spans="7:10" x14ac:dyDescent="0.2">
      <c r="G9415" s="54"/>
      <c r="J9415" s="54"/>
    </row>
    <row r="9416" spans="7:10" x14ac:dyDescent="0.2">
      <c r="G9416" s="54"/>
      <c r="J9416" s="54"/>
    </row>
    <row r="9417" spans="7:10" x14ac:dyDescent="0.2">
      <c r="G9417" s="54"/>
      <c r="J9417" s="54"/>
    </row>
    <row r="9418" spans="7:10" x14ac:dyDescent="0.2">
      <c r="G9418" s="54"/>
      <c r="J9418" s="54"/>
    </row>
    <row r="9419" spans="7:10" x14ac:dyDescent="0.2">
      <c r="G9419" s="54"/>
      <c r="J9419" s="54"/>
    </row>
    <row r="9420" spans="7:10" x14ac:dyDescent="0.2">
      <c r="G9420" s="54"/>
      <c r="J9420" s="54"/>
    </row>
    <row r="9421" spans="7:10" x14ac:dyDescent="0.2">
      <c r="G9421" s="54"/>
      <c r="J9421" s="54"/>
    </row>
    <row r="9422" spans="7:10" x14ac:dyDescent="0.2">
      <c r="G9422" s="54"/>
      <c r="J9422" s="54"/>
    </row>
    <row r="9423" spans="7:10" x14ac:dyDescent="0.2">
      <c r="G9423" s="54"/>
      <c r="J9423" s="54"/>
    </row>
    <row r="9424" spans="7:10" x14ac:dyDescent="0.2">
      <c r="G9424" s="54"/>
      <c r="J9424" s="54"/>
    </row>
    <row r="9425" spans="7:10" x14ac:dyDescent="0.2">
      <c r="G9425" s="54"/>
      <c r="J9425" s="54"/>
    </row>
    <row r="9426" spans="7:10" x14ac:dyDescent="0.2">
      <c r="G9426" s="54"/>
      <c r="J9426" s="54"/>
    </row>
    <row r="9427" spans="7:10" x14ac:dyDescent="0.2">
      <c r="G9427" s="54"/>
      <c r="J9427" s="54"/>
    </row>
    <row r="9428" spans="7:10" x14ac:dyDescent="0.2">
      <c r="G9428" s="54"/>
      <c r="J9428" s="54"/>
    </row>
    <row r="9429" spans="7:10" x14ac:dyDescent="0.2">
      <c r="G9429" s="54"/>
      <c r="J9429" s="54"/>
    </row>
    <row r="9430" spans="7:10" x14ac:dyDescent="0.2">
      <c r="G9430" s="54"/>
      <c r="J9430" s="54"/>
    </row>
    <row r="9431" spans="7:10" x14ac:dyDescent="0.2">
      <c r="G9431" s="54"/>
      <c r="J9431" s="54"/>
    </row>
    <row r="9432" spans="7:10" x14ac:dyDescent="0.2">
      <c r="G9432" s="54"/>
      <c r="J9432" s="54"/>
    </row>
    <row r="9433" spans="7:10" x14ac:dyDescent="0.2">
      <c r="G9433" s="54"/>
      <c r="J9433" s="54"/>
    </row>
    <row r="9434" spans="7:10" x14ac:dyDescent="0.2">
      <c r="G9434" s="54"/>
      <c r="J9434" s="54"/>
    </row>
    <row r="9435" spans="7:10" x14ac:dyDescent="0.2">
      <c r="G9435" s="54"/>
      <c r="J9435" s="54"/>
    </row>
    <row r="9436" spans="7:10" x14ac:dyDescent="0.2">
      <c r="G9436" s="54"/>
      <c r="J9436" s="54"/>
    </row>
    <row r="9437" spans="7:10" x14ac:dyDescent="0.2">
      <c r="G9437" s="54"/>
      <c r="J9437" s="54"/>
    </row>
    <row r="9438" spans="7:10" x14ac:dyDescent="0.2">
      <c r="G9438" s="54"/>
      <c r="J9438" s="54"/>
    </row>
    <row r="9439" spans="7:10" x14ac:dyDescent="0.2">
      <c r="G9439" s="54"/>
      <c r="J9439" s="54"/>
    </row>
    <row r="9440" spans="7:10" x14ac:dyDescent="0.2">
      <c r="G9440" s="54"/>
      <c r="J9440" s="54"/>
    </row>
    <row r="9441" spans="7:10" x14ac:dyDescent="0.2">
      <c r="G9441" s="54"/>
      <c r="J9441" s="54"/>
    </row>
    <row r="9442" spans="7:10" x14ac:dyDescent="0.2">
      <c r="G9442" s="54"/>
      <c r="J9442" s="54"/>
    </row>
    <row r="9443" spans="7:10" x14ac:dyDescent="0.2">
      <c r="G9443" s="54"/>
      <c r="J9443" s="54"/>
    </row>
    <row r="9444" spans="7:10" x14ac:dyDescent="0.2">
      <c r="G9444" s="54"/>
      <c r="J9444" s="54"/>
    </row>
    <row r="9445" spans="7:10" x14ac:dyDescent="0.2">
      <c r="G9445" s="54"/>
      <c r="J9445" s="54"/>
    </row>
    <row r="9446" spans="7:10" x14ac:dyDescent="0.2">
      <c r="G9446" s="54"/>
      <c r="J9446" s="54"/>
    </row>
    <row r="9447" spans="7:10" x14ac:dyDescent="0.2">
      <c r="G9447" s="54"/>
      <c r="J9447" s="54"/>
    </row>
    <row r="9448" spans="7:10" x14ac:dyDescent="0.2">
      <c r="G9448" s="54"/>
      <c r="J9448" s="54"/>
    </row>
    <row r="9449" spans="7:10" x14ac:dyDescent="0.2">
      <c r="G9449" s="54"/>
      <c r="J9449" s="54"/>
    </row>
    <row r="9450" spans="7:10" x14ac:dyDescent="0.2">
      <c r="G9450" s="54"/>
      <c r="J9450" s="54"/>
    </row>
    <row r="9451" spans="7:10" x14ac:dyDescent="0.2">
      <c r="G9451" s="54"/>
      <c r="J9451" s="54"/>
    </row>
    <row r="9452" spans="7:10" x14ac:dyDescent="0.2">
      <c r="G9452" s="54"/>
      <c r="J9452" s="54"/>
    </row>
    <row r="9453" spans="7:10" x14ac:dyDescent="0.2">
      <c r="G9453" s="54"/>
      <c r="J9453" s="54"/>
    </row>
    <row r="9454" spans="7:10" x14ac:dyDescent="0.2">
      <c r="G9454" s="54"/>
      <c r="J9454" s="54"/>
    </row>
    <row r="9455" spans="7:10" x14ac:dyDescent="0.2">
      <c r="G9455" s="54"/>
      <c r="J9455" s="54"/>
    </row>
    <row r="9456" spans="7:10" x14ac:dyDescent="0.2">
      <c r="G9456" s="54"/>
      <c r="J9456" s="54"/>
    </row>
    <row r="9457" spans="7:10" x14ac:dyDescent="0.2">
      <c r="G9457" s="54"/>
      <c r="J9457" s="54"/>
    </row>
    <row r="9458" spans="7:10" x14ac:dyDescent="0.2">
      <c r="G9458" s="54"/>
      <c r="J9458" s="54"/>
    </row>
    <row r="9459" spans="7:10" x14ac:dyDescent="0.2">
      <c r="G9459" s="54"/>
      <c r="J9459" s="54"/>
    </row>
    <row r="9460" spans="7:10" x14ac:dyDescent="0.2">
      <c r="G9460" s="54"/>
      <c r="J9460" s="54"/>
    </row>
    <row r="9461" spans="7:10" x14ac:dyDescent="0.2">
      <c r="G9461" s="54"/>
      <c r="J9461" s="54"/>
    </row>
    <row r="9462" spans="7:10" x14ac:dyDescent="0.2">
      <c r="G9462" s="54"/>
      <c r="J9462" s="54"/>
    </row>
    <row r="9463" spans="7:10" x14ac:dyDescent="0.2">
      <c r="G9463" s="54"/>
      <c r="J9463" s="54"/>
    </row>
    <row r="9464" spans="7:10" x14ac:dyDescent="0.2">
      <c r="G9464" s="54"/>
      <c r="J9464" s="54"/>
    </row>
    <row r="9465" spans="7:10" x14ac:dyDescent="0.2">
      <c r="G9465" s="54"/>
      <c r="J9465" s="54"/>
    </row>
    <row r="9466" spans="7:10" x14ac:dyDescent="0.2">
      <c r="G9466" s="54"/>
      <c r="J9466" s="54"/>
    </row>
    <row r="9467" spans="7:10" x14ac:dyDescent="0.2">
      <c r="G9467" s="54"/>
      <c r="J9467" s="54"/>
    </row>
    <row r="9468" spans="7:10" x14ac:dyDescent="0.2">
      <c r="G9468" s="54"/>
      <c r="J9468" s="54"/>
    </row>
    <row r="9469" spans="7:10" x14ac:dyDescent="0.2">
      <c r="G9469" s="54"/>
      <c r="J9469" s="54"/>
    </row>
    <row r="9470" spans="7:10" x14ac:dyDescent="0.2">
      <c r="G9470" s="54"/>
      <c r="J9470" s="54"/>
    </row>
    <row r="9471" spans="7:10" x14ac:dyDescent="0.2">
      <c r="G9471" s="54"/>
      <c r="J9471" s="54"/>
    </row>
    <row r="9472" spans="7:10" x14ac:dyDescent="0.2">
      <c r="G9472" s="54"/>
      <c r="J9472" s="54"/>
    </row>
    <row r="9473" spans="7:10" x14ac:dyDescent="0.2">
      <c r="G9473" s="54"/>
      <c r="J9473" s="54"/>
    </row>
    <row r="9474" spans="7:10" x14ac:dyDescent="0.2">
      <c r="G9474" s="54"/>
      <c r="J9474" s="54"/>
    </row>
    <row r="9475" spans="7:10" x14ac:dyDescent="0.2">
      <c r="G9475" s="54"/>
      <c r="J9475" s="54"/>
    </row>
    <row r="9476" spans="7:10" x14ac:dyDescent="0.2">
      <c r="G9476" s="54"/>
      <c r="J9476" s="54"/>
    </row>
    <row r="9477" spans="7:10" x14ac:dyDescent="0.2">
      <c r="G9477" s="54"/>
      <c r="J9477" s="54"/>
    </row>
    <row r="9478" spans="7:10" x14ac:dyDescent="0.2">
      <c r="G9478" s="54"/>
      <c r="J9478" s="54"/>
    </row>
    <row r="9479" spans="7:10" x14ac:dyDescent="0.2">
      <c r="G9479" s="54"/>
      <c r="J9479" s="54"/>
    </row>
    <row r="9480" spans="7:10" x14ac:dyDescent="0.2">
      <c r="G9480" s="54"/>
      <c r="J9480" s="54"/>
    </row>
    <row r="9481" spans="7:10" x14ac:dyDescent="0.2">
      <c r="G9481" s="54"/>
      <c r="J9481" s="54"/>
    </row>
    <row r="9482" spans="7:10" x14ac:dyDescent="0.2">
      <c r="G9482" s="54"/>
      <c r="J9482" s="54"/>
    </row>
    <row r="9483" spans="7:10" x14ac:dyDescent="0.2">
      <c r="G9483" s="54"/>
      <c r="J9483" s="54"/>
    </row>
    <row r="9484" spans="7:10" x14ac:dyDescent="0.2">
      <c r="G9484" s="54"/>
      <c r="J9484" s="54"/>
    </row>
    <row r="9485" spans="7:10" x14ac:dyDescent="0.2">
      <c r="G9485" s="54"/>
      <c r="J9485" s="54"/>
    </row>
    <row r="9486" spans="7:10" x14ac:dyDescent="0.2">
      <c r="G9486" s="54"/>
      <c r="J9486" s="54"/>
    </row>
    <row r="9487" spans="7:10" x14ac:dyDescent="0.2">
      <c r="G9487" s="54"/>
      <c r="J9487" s="54"/>
    </row>
    <row r="9488" spans="7:10" x14ac:dyDescent="0.2">
      <c r="G9488" s="54"/>
      <c r="J9488" s="54"/>
    </row>
    <row r="9489" spans="7:10" x14ac:dyDescent="0.2">
      <c r="G9489" s="54"/>
      <c r="J9489" s="54"/>
    </row>
    <row r="9490" spans="7:10" x14ac:dyDescent="0.2">
      <c r="G9490" s="54"/>
      <c r="J9490" s="54"/>
    </row>
    <row r="9491" spans="7:10" x14ac:dyDescent="0.2">
      <c r="G9491" s="54"/>
      <c r="J9491" s="54"/>
    </row>
    <row r="9492" spans="7:10" x14ac:dyDescent="0.2">
      <c r="G9492" s="54"/>
      <c r="J9492" s="54"/>
    </row>
    <row r="9493" spans="7:10" x14ac:dyDescent="0.2">
      <c r="G9493" s="54"/>
      <c r="J9493" s="54"/>
    </row>
    <row r="9494" spans="7:10" x14ac:dyDescent="0.2">
      <c r="G9494" s="54"/>
      <c r="J9494" s="54"/>
    </row>
    <row r="9495" spans="7:10" x14ac:dyDescent="0.2">
      <c r="G9495" s="54"/>
      <c r="J9495" s="54"/>
    </row>
    <row r="9496" spans="7:10" x14ac:dyDescent="0.2">
      <c r="G9496" s="54"/>
      <c r="J9496" s="54"/>
    </row>
    <row r="9497" spans="7:10" x14ac:dyDescent="0.2">
      <c r="G9497" s="54"/>
      <c r="J9497" s="54"/>
    </row>
    <row r="9498" spans="7:10" x14ac:dyDescent="0.2">
      <c r="G9498" s="54"/>
      <c r="J9498" s="54"/>
    </row>
    <row r="9499" spans="7:10" x14ac:dyDescent="0.2">
      <c r="G9499" s="54"/>
      <c r="J9499" s="54"/>
    </row>
    <row r="9500" spans="7:10" x14ac:dyDescent="0.2">
      <c r="G9500" s="54"/>
      <c r="J9500" s="54"/>
    </row>
    <row r="9501" spans="7:10" x14ac:dyDescent="0.2">
      <c r="G9501" s="54"/>
      <c r="J9501" s="54"/>
    </row>
    <row r="9502" spans="7:10" x14ac:dyDescent="0.2">
      <c r="G9502" s="54"/>
      <c r="J9502" s="54"/>
    </row>
    <row r="9503" spans="7:10" x14ac:dyDescent="0.2">
      <c r="G9503" s="54"/>
      <c r="J9503" s="54"/>
    </row>
    <row r="9504" spans="7:10" x14ac:dyDescent="0.2">
      <c r="G9504" s="54"/>
      <c r="J9504" s="54"/>
    </row>
    <row r="9505" spans="7:10" x14ac:dyDescent="0.2">
      <c r="G9505" s="54"/>
      <c r="J9505" s="54"/>
    </row>
    <row r="9506" spans="7:10" x14ac:dyDescent="0.2">
      <c r="G9506" s="54"/>
      <c r="J9506" s="54"/>
    </row>
    <row r="9507" spans="7:10" x14ac:dyDescent="0.2">
      <c r="G9507" s="54"/>
      <c r="J9507" s="54"/>
    </row>
    <row r="9508" spans="7:10" x14ac:dyDescent="0.2">
      <c r="G9508" s="54"/>
      <c r="J9508" s="54"/>
    </row>
    <row r="9509" spans="7:10" x14ac:dyDescent="0.2">
      <c r="G9509" s="54"/>
      <c r="J9509" s="54"/>
    </row>
    <row r="9510" spans="7:10" x14ac:dyDescent="0.2">
      <c r="G9510" s="54"/>
      <c r="J9510" s="54"/>
    </row>
    <row r="9511" spans="7:10" x14ac:dyDescent="0.2">
      <c r="G9511" s="54"/>
      <c r="J9511" s="54"/>
    </row>
    <row r="9512" spans="7:10" x14ac:dyDescent="0.2">
      <c r="G9512" s="54"/>
      <c r="J9512" s="54"/>
    </row>
    <row r="9513" spans="7:10" x14ac:dyDescent="0.2">
      <c r="G9513" s="54"/>
      <c r="J9513" s="54"/>
    </row>
    <row r="9514" spans="7:10" x14ac:dyDescent="0.2">
      <c r="G9514" s="54"/>
      <c r="J9514" s="54"/>
    </row>
    <row r="9515" spans="7:10" x14ac:dyDescent="0.2">
      <c r="G9515" s="54"/>
      <c r="J9515" s="54"/>
    </row>
    <row r="9516" spans="7:10" x14ac:dyDescent="0.2">
      <c r="G9516" s="54"/>
      <c r="J9516" s="54"/>
    </row>
    <row r="9517" spans="7:10" x14ac:dyDescent="0.2">
      <c r="G9517" s="54"/>
      <c r="J9517" s="54"/>
    </row>
    <row r="9518" spans="7:10" x14ac:dyDescent="0.2">
      <c r="G9518" s="54"/>
      <c r="J9518" s="54"/>
    </row>
    <row r="9519" spans="7:10" x14ac:dyDescent="0.2">
      <c r="G9519" s="54"/>
      <c r="J9519" s="54"/>
    </row>
    <row r="9520" spans="7:10" x14ac:dyDescent="0.2">
      <c r="G9520" s="54"/>
      <c r="J9520" s="54"/>
    </row>
    <row r="9521" spans="7:10" x14ac:dyDescent="0.2">
      <c r="G9521" s="54"/>
      <c r="J9521" s="54"/>
    </row>
    <row r="9522" spans="7:10" x14ac:dyDescent="0.2">
      <c r="G9522" s="54"/>
      <c r="J9522" s="54"/>
    </row>
    <row r="9523" spans="7:10" x14ac:dyDescent="0.2">
      <c r="G9523" s="54"/>
      <c r="J9523" s="54"/>
    </row>
    <row r="9524" spans="7:10" x14ac:dyDescent="0.2">
      <c r="G9524" s="54"/>
      <c r="J9524" s="54"/>
    </row>
    <row r="9525" spans="7:10" x14ac:dyDescent="0.2">
      <c r="G9525" s="54"/>
      <c r="J9525" s="54"/>
    </row>
    <row r="9526" spans="7:10" x14ac:dyDescent="0.2">
      <c r="G9526" s="54"/>
      <c r="J9526" s="54"/>
    </row>
    <row r="9527" spans="7:10" x14ac:dyDescent="0.2">
      <c r="G9527" s="54"/>
      <c r="J9527" s="54"/>
    </row>
    <row r="9528" spans="7:10" x14ac:dyDescent="0.2">
      <c r="G9528" s="54"/>
      <c r="J9528" s="54"/>
    </row>
    <row r="9529" spans="7:10" x14ac:dyDescent="0.2">
      <c r="G9529" s="54"/>
      <c r="J9529" s="54"/>
    </row>
    <row r="9530" spans="7:10" x14ac:dyDescent="0.2">
      <c r="G9530" s="54"/>
      <c r="J9530" s="54"/>
    </row>
    <row r="9531" spans="7:10" x14ac:dyDescent="0.2">
      <c r="G9531" s="54"/>
      <c r="J9531" s="54"/>
    </row>
    <row r="9532" spans="7:10" x14ac:dyDescent="0.2">
      <c r="G9532" s="54"/>
      <c r="J9532" s="54"/>
    </row>
    <row r="9533" spans="7:10" x14ac:dyDescent="0.2">
      <c r="G9533" s="54"/>
      <c r="J9533" s="54"/>
    </row>
    <row r="9534" spans="7:10" x14ac:dyDescent="0.2">
      <c r="G9534" s="54"/>
      <c r="J9534" s="54"/>
    </row>
    <row r="9535" spans="7:10" x14ac:dyDescent="0.2">
      <c r="G9535" s="54"/>
      <c r="J9535" s="54"/>
    </row>
    <row r="9536" spans="7:10" x14ac:dyDescent="0.2">
      <c r="G9536" s="54"/>
      <c r="J9536" s="54"/>
    </row>
    <row r="9537" spans="7:10" x14ac:dyDescent="0.2">
      <c r="G9537" s="54"/>
      <c r="J9537" s="54"/>
    </row>
    <row r="9538" spans="7:10" x14ac:dyDescent="0.2">
      <c r="G9538" s="54"/>
      <c r="J9538" s="54"/>
    </row>
    <row r="9539" spans="7:10" x14ac:dyDescent="0.2">
      <c r="G9539" s="54"/>
      <c r="J9539" s="54"/>
    </row>
    <row r="9540" spans="7:10" x14ac:dyDescent="0.2">
      <c r="G9540" s="54"/>
      <c r="J9540" s="54"/>
    </row>
    <row r="9541" spans="7:10" x14ac:dyDescent="0.2">
      <c r="G9541" s="54"/>
      <c r="J9541" s="54"/>
    </row>
    <row r="9542" spans="7:10" x14ac:dyDescent="0.2">
      <c r="G9542" s="54"/>
      <c r="J9542" s="54"/>
    </row>
    <row r="9543" spans="7:10" x14ac:dyDescent="0.2">
      <c r="G9543" s="54"/>
      <c r="J9543" s="54"/>
    </row>
    <row r="9544" spans="7:10" x14ac:dyDescent="0.2">
      <c r="G9544" s="54"/>
      <c r="J9544" s="54"/>
    </row>
    <row r="9545" spans="7:10" x14ac:dyDescent="0.2">
      <c r="G9545" s="54"/>
      <c r="J9545" s="54"/>
    </row>
    <row r="9546" spans="7:10" x14ac:dyDescent="0.2">
      <c r="G9546" s="54"/>
      <c r="J9546" s="54"/>
    </row>
    <row r="9547" spans="7:10" x14ac:dyDescent="0.2">
      <c r="G9547" s="54"/>
      <c r="J9547" s="54"/>
    </row>
    <row r="9548" spans="7:10" x14ac:dyDescent="0.2">
      <c r="G9548" s="54"/>
      <c r="J9548" s="54"/>
    </row>
    <row r="9549" spans="7:10" x14ac:dyDescent="0.2">
      <c r="G9549" s="54"/>
      <c r="J9549" s="54"/>
    </row>
    <row r="9550" spans="7:10" x14ac:dyDescent="0.2">
      <c r="G9550" s="54"/>
      <c r="J9550" s="54"/>
    </row>
    <row r="9551" spans="7:10" x14ac:dyDescent="0.2">
      <c r="G9551" s="54"/>
      <c r="J9551" s="54"/>
    </row>
    <row r="9552" spans="7:10" x14ac:dyDescent="0.2">
      <c r="G9552" s="54"/>
      <c r="J9552" s="54"/>
    </row>
    <row r="9553" spans="7:10" x14ac:dyDescent="0.2">
      <c r="G9553" s="54"/>
      <c r="J9553" s="54"/>
    </row>
    <row r="9554" spans="7:10" x14ac:dyDescent="0.2">
      <c r="G9554" s="54"/>
      <c r="J9554" s="54"/>
    </row>
    <row r="9555" spans="7:10" x14ac:dyDescent="0.2">
      <c r="G9555" s="54"/>
      <c r="J9555" s="54"/>
    </row>
    <row r="9556" spans="7:10" x14ac:dyDescent="0.2">
      <c r="G9556" s="54"/>
      <c r="J9556" s="54"/>
    </row>
    <row r="9557" spans="7:10" x14ac:dyDescent="0.2">
      <c r="G9557" s="54"/>
      <c r="J9557" s="54"/>
    </row>
    <row r="9558" spans="7:10" x14ac:dyDescent="0.2">
      <c r="G9558" s="54"/>
      <c r="J9558" s="54"/>
    </row>
    <row r="9559" spans="7:10" x14ac:dyDescent="0.2">
      <c r="G9559" s="54"/>
      <c r="J9559" s="54"/>
    </row>
    <row r="9560" spans="7:10" x14ac:dyDescent="0.2">
      <c r="G9560" s="54"/>
      <c r="J9560" s="54"/>
    </row>
    <row r="9561" spans="7:10" x14ac:dyDescent="0.2">
      <c r="G9561" s="54"/>
      <c r="J9561" s="54"/>
    </row>
    <row r="9562" spans="7:10" x14ac:dyDescent="0.2">
      <c r="G9562" s="54"/>
      <c r="J9562" s="54"/>
    </row>
    <row r="9563" spans="7:10" x14ac:dyDescent="0.2">
      <c r="G9563" s="54"/>
      <c r="J9563" s="54"/>
    </row>
    <row r="9564" spans="7:10" x14ac:dyDescent="0.2">
      <c r="G9564" s="54"/>
      <c r="J9564" s="54"/>
    </row>
    <row r="9565" spans="7:10" x14ac:dyDescent="0.2">
      <c r="G9565" s="54"/>
      <c r="J9565" s="54"/>
    </row>
    <row r="9566" spans="7:10" x14ac:dyDescent="0.2">
      <c r="G9566" s="54"/>
      <c r="J9566" s="54"/>
    </row>
    <row r="9567" spans="7:10" x14ac:dyDescent="0.2">
      <c r="G9567" s="54"/>
      <c r="J9567" s="54"/>
    </row>
    <row r="9568" spans="7:10" x14ac:dyDescent="0.2">
      <c r="G9568" s="54"/>
      <c r="J9568" s="54"/>
    </row>
    <row r="9569" spans="7:10" x14ac:dyDescent="0.2">
      <c r="G9569" s="54"/>
      <c r="J9569" s="54"/>
    </row>
    <row r="9570" spans="7:10" x14ac:dyDescent="0.2">
      <c r="G9570" s="54"/>
      <c r="J9570" s="54"/>
    </row>
    <row r="9571" spans="7:10" x14ac:dyDescent="0.2">
      <c r="G9571" s="54"/>
      <c r="J9571" s="54"/>
    </row>
    <row r="9572" spans="7:10" x14ac:dyDescent="0.2">
      <c r="G9572" s="54"/>
      <c r="J9572" s="54"/>
    </row>
    <row r="9573" spans="7:10" x14ac:dyDescent="0.2">
      <c r="G9573" s="54"/>
      <c r="J9573" s="54"/>
    </row>
    <row r="9574" spans="7:10" x14ac:dyDescent="0.2">
      <c r="G9574" s="54"/>
      <c r="J9574" s="54"/>
    </row>
    <row r="9575" spans="7:10" x14ac:dyDescent="0.2">
      <c r="G9575" s="54"/>
      <c r="J9575" s="54"/>
    </row>
    <row r="9576" spans="7:10" x14ac:dyDescent="0.2">
      <c r="G9576" s="54"/>
      <c r="J9576" s="54"/>
    </row>
    <row r="9577" spans="7:10" x14ac:dyDescent="0.2">
      <c r="G9577" s="54"/>
      <c r="J9577" s="54"/>
    </row>
    <row r="9578" spans="7:10" x14ac:dyDescent="0.2">
      <c r="G9578" s="54"/>
      <c r="J9578" s="54"/>
    </row>
    <row r="9579" spans="7:10" x14ac:dyDescent="0.2">
      <c r="G9579" s="54"/>
      <c r="J9579" s="54"/>
    </row>
    <row r="9580" spans="7:10" x14ac:dyDescent="0.2">
      <c r="G9580" s="54"/>
      <c r="J9580" s="54"/>
    </row>
    <row r="9581" spans="7:10" x14ac:dyDescent="0.2">
      <c r="G9581" s="54"/>
      <c r="J9581" s="54"/>
    </row>
    <row r="9582" spans="7:10" x14ac:dyDescent="0.2">
      <c r="G9582" s="54"/>
      <c r="J9582" s="54"/>
    </row>
    <row r="9583" spans="7:10" x14ac:dyDescent="0.2">
      <c r="G9583" s="54"/>
      <c r="J9583" s="54"/>
    </row>
    <row r="9584" spans="7:10" x14ac:dyDescent="0.2">
      <c r="G9584" s="54"/>
      <c r="J9584" s="54"/>
    </row>
    <row r="9585" spans="7:10" x14ac:dyDescent="0.2">
      <c r="G9585" s="54"/>
      <c r="J9585" s="54"/>
    </row>
    <row r="9586" spans="7:10" x14ac:dyDescent="0.2">
      <c r="G9586" s="54"/>
      <c r="J9586" s="54"/>
    </row>
    <row r="9587" spans="7:10" x14ac:dyDescent="0.2">
      <c r="G9587" s="54"/>
      <c r="J9587" s="54"/>
    </row>
    <row r="9588" spans="7:10" x14ac:dyDescent="0.2">
      <c r="G9588" s="54"/>
      <c r="J9588" s="54"/>
    </row>
    <row r="9589" spans="7:10" x14ac:dyDescent="0.2">
      <c r="G9589" s="54"/>
      <c r="J9589" s="54"/>
    </row>
    <row r="9590" spans="7:10" x14ac:dyDescent="0.2">
      <c r="G9590" s="54"/>
      <c r="J9590" s="54"/>
    </row>
    <row r="9591" spans="7:10" x14ac:dyDescent="0.2">
      <c r="G9591" s="54"/>
      <c r="J9591" s="54"/>
    </row>
    <row r="9592" spans="7:10" x14ac:dyDescent="0.2">
      <c r="G9592" s="54"/>
      <c r="J9592" s="54"/>
    </row>
    <row r="9593" spans="7:10" x14ac:dyDescent="0.2">
      <c r="G9593" s="54"/>
      <c r="J9593" s="54"/>
    </row>
    <row r="9594" spans="7:10" x14ac:dyDescent="0.2">
      <c r="G9594" s="54"/>
      <c r="J9594" s="54"/>
    </row>
    <row r="9595" spans="7:10" x14ac:dyDescent="0.2">
      <c r="G9595" s="54"/>
      <c r="J9595" s="54"/>
    </row>
    <row r="9596" spans="7:10" x14ac:dyDescent="0.2">
      <c r="G9596" s="54"/>
      <c r="J9596" s="54"/>
    </row>
    <row r="9597" spans="7:10" x14ac:dyDescent="0.2">
      <c r="G9597" s="54"/>
      <c r="J9597" s="54"/>
    </row>
    <row r="9598" spans="7:10" x14ac:dyDescent="0.2">
      <c r="G9598" s="54"/>
      <c r="J9598" s="54"/>
    </row>
    <row r="9599" spans="7:10" x14ac:dyDescent="0.2">
      <c r="G9599" s="54"/>
      <c r="J9599" s="54"/>
    </row>
    <row r="9600" spans="7:10" x14ac:dyDescent="0.2">
      <c r="G9600" s="54"/>
      <c r="J9600" s="54"/>
    </row>
    <row r="9601" spans="7:10" x14ac:dyDescent="0.2">
      <c r="G9601" s="54"/>
      <c r="J9601" s="54"/>
    </row>
    <row r="9602" spans="7:10" x14ac:dyDescent="0.2">
      <c r="G9602" s="54"/>
      <c r="J9602" s="54"/>
    </row>
    <row r="9603" spans="7:10" x14ac:dyDescent="0.2">
      <c r="G9603" s="54"/>
      <c r="J9603" s="54"/>
    </row>
    <row r="9604" spans="7:10" x14ac:dyDescent="0.2">
      <c r="G9604" s="54"/>
      <c r="J9604" s="54"/>
    </row>
    <row r="9605" spans="7:10" x14ac:dyDescent="0.2">
      <c r="G9605" s="54"/>
      <c r="J9605" s="54"/>
    </row>
    <row r="9606" spans="7:10" x14ac:dyDescent="0.2">
      <c r="G9606" s="54"/>
      <c r="J9606" s="54"/>
    </row>
    <row r="9607" spans="7:10" x14ac:dyDescent="0.2">
      <c r="G9607" s="54"/>
      <c r="J9607" s="54"/>
    </row>
    <row r="9608" spans="7:10" x14ac:dyDescent="0.2">
      <c r="G9608" s="54"/>
      <c r="J9608" s="54"/>
    </row>
    <row r="9609" spans="7:10" x14ac:dyDescent="0.2">
      <c r="G9609" s="54"/>
      <c r="J9609" s="54"/>
    </row>
    <row r="9610" spans="7:10" x14ac:dyDescent="0.2">
      <c r="G9610" s="54"/>
      <c r="J9610" s="54"/>
    </row>
    <row r="9611" spans="7:10" x14ac:dyDescent="0.2">
      <c r="G9611" s="54"/>
      <c r="J9611" s="54"/>
    </row>
    <row r="9612" spans="7:10" x14ac:dyDescent="0.2">
      <c r="G9612" s="54"/>
      <c r="J9612" s="54"/>
    </row>
    <row r="9613" spans="7:10" x14ac:dyDescent="0.2">
      <c r="G9613" s="54"/>
      <c r="J9613" s="54"/>
    </row>
    <row r="9614" spans="7:10" x14ac:dyDescent="0.2">
      <c r="G9614" s="54"/>
      <c r="J9614" s="54"/>
    </row>
    <row r="9615" spans="7:10" x14ac:dyDescent="0.2">
      <c r="G9615" s="54"/>
      <c r="J9615" s="54"/>
    </row>
    <row r="9616" spans="7:10" x14ac:dyDescent="0.2">
      <c r="G9616" s="54"/>
      <c r="J9616" s="54"/>
    </row>
    <row r="9617" spans="7:10" x14ac:dyDescent="0.2">
      <c r="G9617" s="54"/>
      <c r="J9617" s="54"/>
    </row>
    <row r="9618" spans="7:10" x14ac:dyDescent="0.2">
      <c r="G9618" s="54"/>
      <c r="J9618" s="54"/>
    </row>
    <row r="9619" spans="7:10" x14ac:dyDescent="0.2">
      <c r="G9619" s="54"/>
      <c r="J9619" s="54"/>
    </row>
    <row r="9620" spans="7:10" x14ac:dyDescent="0.2">
      <c r="G9620" s="54"/>
      <c r="J9620" s="54"/>
    </row>
    <row r="9621" spans="7:10" x14ac:dyDescent="0.2">
      <c r="G9621" s="54"/>
      <c r="J9621" s="54"/>
    </row>
    <row r="9622" spans="7:10" x14ac:dyDescent="0.2">
      <c r="G9622" s="54"/>
      <c r="J9622" s="54"/>
    </row>
    <row r="9623" spans="7:10" x14ac:dyDescent="0.2">
      <c r="G9623" s="54"/>
      <c r="J9623" s="54"/>
    </row>
    <row r="9624" spans="7:10" x14ac:dyDescent="0.2">
      <c r="G9624" s="54"/>
      <c r="J9624" s="54"/>
    </row>
    <row r="9625" spans="7:10" x14ac:dyDescent="0.2">
      <c r="G9625" s="54"/>
      <c r="J9625" s="54"/>
    </row>
    <row r="9626" spans="7:10" x14ac:dyDescent="0.2">
      <c r="G9626" s="54"/>
      <c r="J9626" s="54"/>
    </row>
    <row r="9627" spans="7:10" x14ac:dyDescent="0.2">
      <c r="G9627" s="54"/>
      <c r="J9627" s="54"/>
    </row>
    <row r="9628" spans="7:10" x14ac:dyDescent="0.2">
      <c r="G9628" s="54"/>
      <c r="J9628" s="54"/>
    </row>
    <row r="9629" spans="7:10" x14ac:dyDescent="0.2">
      <c r="G9629" s="54"/>
      <c r="J9629" s="54"/>
    </row>
    <row r="9630" spans="7:10" x14ac:dyDescent="0.2">
      <c r="G9630" s="54"/>
      <c r="J9630" s="54"/>
    </row>
    <row r="9631" spans="7:10" x14ac:dyDescent="0.2">
      <c r="G9631" s="54"/>
      <c r="J9631" s="54"/>
    </row>
    <row r="9632" spans="7:10" x14ac:dyDescent="0.2">
      <c r="G9632" s="54"/>
      <c r="J9632" s="54"/>
    </row>
    <row r="9633" spans="7:10" x14ac:dyDescent="0.2">
      <c r="G9633" s="54"/>
      <c r="J9633" s="54"/>
    </row>
    <row r="9634" spans="7:10" x14ac:dyDescent="0.2">
      <c r="G9634" s="54"/>
      <c r="J9634" s="54"/>
    </row>
    <row r="9635" spans="7:10" x14ac:dyDescent="0.2">
      <c r="G9635" s="54"/>
      <c r="J9635" s="54"/>
    </row>
    <row r="9636" spans="7:10" x14ac:dyDescent="0.2">
      <c r="G9636" s="54"/>
      <c r="J9636" s="54"/>
    </row>
    <row r="9637" spans="7:10" x14ac:dyDescent="0.2">
      <c r="G9637" s="54"/>
      <c r="J9637" s="54"/>
    </row>
    <row r="9638" spans="7:10" x14ac:dyDescent="0.2">
      <c r="G9638" s="54"/>
      <c r="J9638" s="54"/>
    </row>
    <row r="9639" spans="7:10" x14ac:dyDescent="0.2">
      <c r="G9639" s="54"/>
      <c r="J9639" s="54"/>
    </row>
    <row r="9640" spans="7:10" x14ac:dyDescent="0.2">
      <c r="G9640" s="54"/>
      <c r="J9640" s="54"/>
    </row>
    <row r="9641" spans="7:10" x14ac:dyDescent="0.2">
      <c r="G9641" s="54"/>
      <c r="J9641" s="54"/>
    </row>
    <row r="9642" spans="7:10" x14ac:dyDescent="0.2">
      <c r="G9642" s="54"/>
      <c r="J9642" s="54"/>
    </row>
    <row r="9643" spans="7:10" x14ac:dyDescent="0.2">
      <c r="G9643" s="54"/>
      <c r="J9643" s="54"/>
    </row>
    <row r="9644" spans="7:10" x14ac:dyDescent="0.2">
      <c r="G9644" s="54"/>
      <c r="J9644" s="54"/>
    </row>
    <row r="9645" spans="7:10" x14ac:dyDescent="0.2">
      <c r="G9645" s="54"/>
      <c r="J9645" s="54"/>
    </row>
    <row r="9646" spans="7:10" x14ac:dyDescent="0.2">
      <c r="G9646" s="54"/>
      <c r="J9646" s="54"/>
    </row>
    <row r="9647" spans="7:10" x14ac:dyDescent="0.2">
      <c r="G9647" s="54"/>
      <c r="J9647" s="54"/>
    </row>
    <row r="9648" spans="7:10" x14ac:dyDescent="0.2">
      <c r="G9648" s="54"/>
      <c r="J9648" s="54"/>
    </row>
    <row r="9649" spans="7:10" x14ac:dyDescent="0.2">
      <c r="G9649" s="54"/>
      <c r="J9649" s="54"/>
    </row>
    <row r="9650" spans="7:10" x14ac:dyDescent="0.2">
      <c r="G9650" s="54"/>
      <c r="J9650" s="54"/>
    </row>
    <row r="9651" spans="7:10" x14ac:dyDescent="0.2">
      <c r="G9651" s="54"/>
      <c r="J9651" s="54"/>
    </row>
    <row r="9652" spans="7:10" x14ac:dyDescent="0.2">
      <c r="G9652" s="54"/>
      <c r="J9652" s="54"/>
    </row>
    <row r="9653" spans="7:10" x14ac:dyDescent="0.2">
      <c r="G9653" s="54"/>
      <c r="J9653" s="54"/>
    </row>
    <row r="9654" spans="7:10" x14ac:dyDescent="0.2">
      <c r="G9654" s="54"/>
      <c r="J9654" s="54"/>
    </row>
    <row r="9655" spans="7:10" x14ac:dyDescent="0.2">
      <c r="G9655" s="54"/>
      <c r="J9655" s="54"/>
    </row>
    <row r="9656" spans="7:10" x14ac:dyDescent="0.2">
      <c r="G9656" s="54"/>
      <c r="J9656" s="54"/>
    </row>
    <row r="9657" spans="7:10" x14ac:dyDescent="0.2">
      <c r="G9657" s="54"/>
      <c r="J9657" s="54"/>
    </row>
    <row r="9658" spans="7:10" x14ac:dyDescent="0.2">
      <c r="G9658" s="54"/>
      <c r="J9658" s="54"/>
    </row>
    <row r="9659" spans="7:10" x14ac:dyDescent="0.2">
      <c r="G9659" s="54"/>
      <c r="J9659" s="54"/>
    </row>
    <row r="9660" spans="7:10" x14ac:dyDescent="0.2">
      <c r="G9660" s="54"/>
      <c r="J9660" s="54"/>
    </row>
    <row r="9661" spans="7:10" x14ac:dyDescent="0.2">
      <c r="G9661" s="54"/>
      <c r="J9661" s="54"/>
    </row>
    <row r="9662" spans="7:10" x14ac:dyDescent="0.2">
      <c r="G9662" s="54"/>
      <c r="J9662" s="54"/>
    </row>
    <row r="9663" spans="7:10" x14ac:dyDescent="0.2">
      <c r="G9663" s="54"/>
      <c r="J9663" s="54"/>
    </row>
    <row r="9664" spans="7:10" x14ac:dyDescent="0.2">
      <c r="G9664" s="54"/>
      <c r="J9664" s="54"/>
    </row>
    <row r="9665" spans="7:10" x14ac:dyDescent="0.2">
      <c r="G9665" s="54"/>
      <c r="J9665" s="54"/>
    </row>
    <row r="9666" spans="7:10" x14ac:dyDescent="0.2">
      <c r="G9666" s="54"/>
      <c r="J9666" s="54"/>
    </row>
    <row r="9667" spans="7:10" x14ac:dyDescent="0.2">
      <c r="G9667" s="54"/>
      <c r="J9667" s="54"/>
    </row>
    <row r="9668" spans="7:10" x14ac:dyDescent="0.2">
      <c r="G9668" s="54"/>
      <c r="J9668" s="54"/>
    </row>
    <row r="9669" spans="7:10" x14ac:dyDescent="0.2">
      <c r="G9669" s="54"/>
      <c r="J9669" s="54"/>
    </row>
    <row r="9670" spans="7:10" x14ac:dyDescent="0.2">
      <c r="G9670" s="54"/>
      <c r="J9670" s="54"/>
    </row>
    <row r="9671" spans="7:10" x14ac:dyDescent="0.2">
      <c r="G9671" s="54"/>
      <c r="J9671" s="54"/>
    </row>
    <row r="9672" spans="7:10" x14ac:dyDescent="0.2">
      <c r="G9672" s="54"/>
      <c r="J9672" s="54"/>
    </row>
    <row r="9673" spans="7:10" x14ac:dyDescent="0.2">
      <c r="G9673" s="54"/>
      <c r="J9673" s="54"/>
    </row>
    <row r="9674" spans="7:10" x14ac:dyDescent="0.2">
      <c r="G9674" s="54"/>
      <c r="J9674" s="54"/>
    </row>
    <row r="9675" spans="7:10" x14ac:dyDescent="0.2">
      <c r="G9675" s="54"/>
      <c r="J9675" s="54"/>
    </row>
    <row r="9676" spans="7:10" x14ac:dyDescent="0.2">
      <c r="G9676" s="54"/>
      <c r="J9676" s="54"/>
    </row>
    <row r="9677" spans="7:10" x14ac:dyDescent="0.2">
      <c r="G9677" s="54"/>
      <c r="J9677" s="54"/>
    </row>
    <row r="9678" spans="7:10" x14ac:dyDescent="0.2">
      <c r="G9678" s="54"/>
      <c r="J9678" s="54"/>
    </row>
    <row r="9679" spans="7:10" x14ac:dyDescent="0.2">
      <c r="G9679" s="54"/>
      <c r="J9679" s="54"/>
    </row>
    <row r="9680" spans="7:10" x14ac:dyDescent="0.2">
      <c r="G9680" s="54"/>
      <c r="J9680" s="54"/>
    </row>
    <row r="9681" spans="7:10" x14ac:dyDescent="0.2">
      <c r="G9681" s="54"/>
      <c r="J9681" s="54"/>
    </row>
    <row r="9682" spans="7:10" x14ac:dyDescent="0.2">
      <c r="G9682" s="54"/>
      <c r="J9682" s="54"/>
    </row>
    <row r="9683" spans="7:10" x14ac:dyDescent="0.2">
      <c r="G9683" s="54"/>
      <c r="J9683" s="54"/>
    </row>
    <row r="9684" spans="7:10" x14ac:dyDescent="0.2">
      <c r="G9684" s="54"/>
      <c r="J9684" s="54"/>
    </row>
    <row r="9685" spans="7:10" x14ac:dyDescent="0.2">
      <c r="G9685" s="54"/>
      <c r="J9685" s="54"/>
    </row>
    <row r="9686" spans="7:10" x14ac:dyDescent="0.2">
      <c r="G9686" s="54"/>
      <c r="J9686" s="54"/>
    </row>
    <row r="9687" spans="7:10" x14ac:dyDescent="0.2">
      <c r="G9687" s="54"/>
      <c r="J9687" s="54"/>
    </row>
    <row r="9688" spans="7:10" x14ac:dyDescent="0.2">
      <c r="G9688" s="54"/>
      <c r="J9688" s="54"/>
    </row>
    <row r="9689" spans="7:10" x14ac:dyDescent="0.2">
      <c r="G9689" s="54"/>
      <c r="J9689" s="54"/>
    </row>
    <row r="9690" spans="7:10" x14ac:dyDescent="0.2">
      <c r="G9690" s="54"/>
      <c r="J9690" s="54"/>
    </row>
    <row r="9691" spans="7:10" x14ac:dyDescent="0.2">
      <c r="G9691" s="54"/>
      <c r="J9691" s="54"/>
    </row>
    <row r="9692" spans="7:10" x14ac:dyDescent="0.2">
      <c r="G9692" s="54"/>
      <c r="J9692" s="54"/>
    </row>
    <row r="9693" spans="7:10" x14ac:dyDescent="0.2">
      <c r="G9693" s="54"/>
      <c r="J9693" s="54"/>
    </row>
    <row r="9694" spans="7:10" x14ac:dyDescent="0.2">
      <c r="G9694" s="54"/>
      <c r="J9694" s="54"/>
    </row>
    <row r="9695" spans="7:10" x14ac:dyDescent="0.2">
      <c r="G9695" s="54"/>
      <c r="J9695" s="54"/>
    </row>
    <row r="9696" spans="7:10" x14ac:dyDescent="0.2">
      <c r="G9696" s="54"/>
      <c r="J9696" s="54"/>
    </row>
    <row r="9697" spans="7:10" x14ac:dyDescent="0.2">
      <c r="G9697" s="54"/>
      <c r="J9697" s="54"/>
    </row>
    <row r="9698" spans="7:10" x14ac:dyDescent="0.2">
      <c r="G9698" s="54"/>
      <c r="J9698" s="54"/>
    </row>
    <row r="9699" spans="7:10" x14ac:dyDescent="0.2">
      <c r="G9699" s="54"/>
      <c r="J9699" s="54"/>
    </row>
    <row r="9700" spans="7:10" x14ac:dyDescent="0.2">
      <c r="G9700" s="54"/>
      <c r="J9700" s="54"/>
    </row>
    <row r="9701" spans="7:10" x14ac:dyDescent="0.2">
      <c r="G9701" s="54"/>
      <c r="J9701" s="54"/>
    </row>
    <row r="9702" spans="7:10" x14ac:dyDescent="0.2">
      <c r="G9702" s="54"/>
      <c r="J9702" s="54"/>
    </row>
    <row r="9703" spans="7:10" x14ac:dyDescent="0.2">
      <c r="G9703" s="54"/>
      <c r="J9703" s="54"/>
    </row>
    <row r="9704" spans="7:10" x14ac:dyDescent="0.2">
      <c r="G9704" s="54"/>
      <c r="J9704" s="54"/>
    </row>
    <row r="9705" spans="7:10" x14ac:dyDescent="0.2">
      <c r="G9705" s="54"/>
      <c r="J9705" s="54"/>
    </row>
    <row r="9706" spans="7:10" x14ac:dyDescent="0.2">
      <c r="G9706" s="54"/>
      <c r="J9706" s="54"/>
    </row>
    <row r="9707" spans="7:10" x14ac:dyDescent="0.2">
      <c r="G9707" s="54"/>
      <c r="J9707" s="54"/>
    </row>
    <row r="9708" spans="7:10" x14ac:dyDescent="0.2">
      <c r="G9708" s="54"/>
      <c r="J9708" s="54"/>
    </row>
    <row r="9709" spans="7:10" x14ac:dyDescent="0.2">
      <c r="G9709" s="54"/>
      <c r="J9709" s="54"/>
    </row>
    <row r="9710" spans="7:10" x14ac:dyDescent="0.2">
      <c r="G9710" s="54"/>
      <c r="J9710" s="54"/>
    </row>
    <row r="9711" spans="7:10" x14ac:dyDescent="0.2">
      <c r="G9711" s="54"/>
      <c r="J9711" s="54"/>
    </row>
    <row r="9712" spans="7:10" x14ac:dyDescent="0.2">
      <c r="G9712" s="54"/>
      <c r="J9712" s="54"/>
    </row>
    <row r="9713" spans="7:10" x14ac:dyDescent="0.2">
      <c r="G9713" s="54"/>
      <c r="J9713" s="54"/>
    </row>
    <row r="9714" spans="7:10" x14ac:dyDescent="0.2">
      <c r="G9714" s="54"/>
      <c r="J9714" s="54"/>
    </row>
    <row r="9715" spans="7:10" x14ac:dyDescent="0.2">
      <c r="G9715" s="54"/>
      <c r="J9715" s="54"/>
    </row>
    <row r="9716" spans="7:10" x14ac:dyDescent="0.2">
      <c r="G9716" s="54"/>
      <c r="J9716" s="54"/>
    </row>
    <row r="9717" spans="7:10" x14ac:dyDescent="0.2">
      <c r="G9717" s="54"/>
      <c r="J9717" s="54"/>
    </row>
    <row r="9718" spans="7:10" x14ac:dyDescent="0.2">
      <c r="G9718" s="54"/>
      <c r="J9718" s="54"/>
    </row>
    <row r="9719" spans="7:10" x14ac:dyDescent="0.2">
      <c r="G9719" s="54"/>
      <c r="J9719" s="54"/>
    </row>
    <row r="9720" spans="7:10" x14ac:dyDescent="0.2">
      <c r="G9720" s="54"/>
      <c r="J9720" s="54"/>
    </row>
    <row r="9721" spans="7:10" x14ac:dyDescent="0.2">
      <c r="G9721" s="54"/>
      <c r="J9721" s="54"/>
    </row>
    <row r="9722" spans="7:10" x14ac:dyDescent="0.2">
      <c r="G9722" s="54"/>
      <c r="J9722" s="54"/>
    </row>
    <row r="9723" spans="7:10" x14ac:dyDescent="0.2">
      <c r="G9723" s="54"/>
      <c r="J9723" s="54"/>
    </row>
    <row r="9724" spans="7:10" x14ac:dyDescent="0.2">
      <c r="G9724" s="54"/>
      <c r="J9724" s="54"/>
    </row>
    <row r="9725" spans="7:10" x14ac:dyDescent="0.2">
      <c r="G9725" s="54"/>
      <c r="J9725" s="54"/>
    </row>
    <row r="9726" spans="7:10" x14ac:dyDescent="0.2">
      <c r="G9726" s="54"/>
      <c r="J9726" s="54"/>
    </row>
    <row r="9727" spans="7:10" x14ac:dyDescent="0.2">
      <c r="G9727" s="54"/>
      <c r="J9727" s="54"/>
    </row>
    <row r="9728" spans="7:10" x14ac:dyDescent="0.2">
      <c r="G9728" s="54"/>
      <c r="J9728" s="54"/>
    </row>
    <row r="9729" spans="7:10" x14ac:dyDescent="0.2">
      <c r="G9729" s="54"/>
      <c r="J9729" s="54"/>
    </row>
    <row r="9730" spans="7:10" x14ac:dyDescent="0.2">
      <c r="G9730" s="54"/>
      <c r="J9730" s="54"/>
    </row>
    <row r="9731" spans="7:10" x14ac:dyDescent="0.2">
      <c r="G9731" s="54"/>
      <c r="J9731" s="54"/>
    </row>
    <row r="9732" spans="7:10" x14ac:dyDescent="0.2">
      <c r="G9732" s="54"/>
      <c r="J9732" s="54"/>
    </row>
    <row r="9733" spans="7:10" x14ac:dyDescent="0.2">
      <c r="G9733" s="54"/>
      <c r="J9733" s="54"/>
    </row>
    <row r="9734" spans="7:10" x14ac:dyDescent="0.2">
      <c r="G9734" s="54"/>
      <c r="J9734" s="54"/>
    </row>
    <row r="9735" spans="7:10" x14ac:dyDescent="0.2">
      <c r="G9735" s="54"/>
      <c r="J9735" s="54"/>
    </row>
    <row r="9736" spans="7:10" x14ac:dyDescent="0.2">
      <c r="G9736" s="54"/>
      <c r="J9736" s="54"/>
    </row>
    <row r="9737" spans="7:10" x14ac:dyDescent="0.2">
      <c r="G9737" s="54"/>
      <c r="J9737" s="54"/>
    </row>
    <row r="9738" spans="7:10" x14ac:dyDescent="0.2">
      <c r="G9738" s="54"/>
      <c r="J9738" s="54"/>
    </row>
    <row r="9739" spans="7:10" x14ac:dyDescent="0.2">
      <c r="G9739" s="54"/>
      <c r="J9739" s="54"/>
    </row>
    <row r="9740" spans="7:10" x14ac:dyDescent="0.2">
      <c r="G9740" s="54"/>
      <c r="J9740" s="54"/>
    </row>
    <row r="9741" spans="7:10" x14ac:dyDescent="0.2">
      <c r="G9741" s="54"/>
      <c r="J9741" s="54"/>
    </row>
    <row r="9742" spans="7:10" x14ac:dyDescent="0.2">
      <c r="G9742" s="54"/>
      <c r="J9742" s="54"/>
    </row>
    <row r="9743" spans="7:10" x14ac:dyDescent="0.2">
      <c r="G9743" s="54"/>
      <c r="J9743" s="54"/>
    </row>
    <row r="9744" spans="7:10" x14ac:dyDescent="0.2">
      <c r="G9744" s="54"/>
      <c r="J9744" s="54"/>
    </row>
    <row r="9745" spans="7:10" x14ac:dyDescent="0.2">
      <c r="G9745" s="54"/>
      <c r="J9745" s="54"/>
    </row>
    <row r="9746" spans="7:10" x14ac:dyDescent="0.2">
      <c r="G9746" s="54"/>
      <c r="J9746" s="54"/>
    </row>
    <row r="9747" spans="7:10" x14ac:dyDescent="0.2">
      <c r="G9747" s="54"/>
      <c r="J9747" s="54"/>
    </row>
    <row r="9748" spans="7:10" x14ac:dyDescent="0.2">
      <c r="G9748" s="54"/>
      <c r="J9748" s="54"/>
    </row>
    <row r="9749" spans="7:10" x14ac:dyDescent="0.2">
      <c r="G9749" s="54"/>
      <c r="J9749" s="54"/>
    </row>
    <row r="9750" spans="7:10" x14ac:dyDescent="0.2">
      <c r="G9750" s="54"/>
      <c r="J9750" s="54"/>
    </row>
    <row r="9751" spans="7:10" x14ac:dyDescent="0.2">
      <c r="G9751" s="54"/>
      <c r="J9751" s="54"/>
    </row>
    <row r="9752" spans="7:10" x14ac:dyDescent="0.2">
      <c r="G9752" s="54"/>
      <c r="J9752" s="54"/>
    </row>
    <row r="9753" spans="7:10" x14ac:dyDescent="0.2">
      <c r="G9753" s="54"/>
      <c r="J9753" s="54"/>
    </row>
    <row r="9754" spans="7:10" x14ac:dyDescent="0.2">
      <c r="G9754" s="54"/>
      <c r="J9754" s="54"/>
    </row>
    <row r="9755" spans="7:10" x14ac:dyDescent="0.2">
      <c r="G9755" s="54"/>
      <c r="J9755" s="54"/>
    </row>
    <row r="9756" spans="7:10" x14ac:dyDescent="0.2">
      <c r="G9756" s="54"/>
      <c r="J9756" s="54"/>
    </row>
    <row r="9757" spans="7:10" x14ac:dyDescent="0.2">
      <c r="G9757" s="54"/>
      <c r="J9757" s="54"/>
    </row>
    <row r="9758" spans="7:10" x14ac:dyDescent="0.2">
      <c r="G9758" s="54"/>
      <c r="J9758" s="54"/>
    </row>
    <row r="9759" spans="7:10" x14ac:dyDescent="0.2">
      <c r="G9759" s="54"/>
      <c r="J9759" s="54"/>
    </row>
    <row r="9760" spans="7:10" x14ac:dyDescent="0.2">
      <c r="G9760" s="54"/>
      <c r="J9760" s="54"/>
    </row>
    <row r="9761" spans="7:10" x14ac:dyDescent="0.2">
      <c r="G9761" s="54"/>
      <c r="J9761" s="54"/>
    </row>
    <row r="9762" spans="7:10" x14ac:dyDescent="0.2">
      <c r="G9762" s="54"/>
      <c r="J9762" s="54"/>
    </row>
    <row r="9763" spans="7:10" x14ac:dyDescent="0.2">
      <c r="G9763" s="54"/>
      <c r="J9763" s="54"/>
    </row>
    <row r="9764" spans="7:10" x14ac:dyDescent="0.2">
      <c r="G9764" s="54"/>
      <c r="J9764" s="54"/>
    </row>
    <row r="9765" spans="7:10" x14ac:dyDescent="0.2">
      <c r="G9765" s="54"/>
      <c r="J9765" s="54"/>
    </row>
    <row r="9766" spans="7:10" x14ac:dyDescent="0.2">
      <c r="G9766" s="54"/>
      <c r="J9766" s="54"/>
    </row>
    <row r="9767" spans="7:10" x14ac:dyDescent="0.2">
      <c r="G9767" s="54"/>
      <c r="J9767" s="54"/>
    </row>
    <row r="9768" spans="7:10" x14ac:dyDescent="0.2">
      <c r="G9768" s="54"/>
      <c r="J9768" s="54"/>
    </row>
    <row r="9769" spans="7:10" x14ac:dyDescent="0.2">
      <c r="G9769" s="54"/>
      <c r="J9769" s="54"/>
    </row>
    <row r="9770" spans="7:10" x14ac:dyDescent="0.2">
      <c r="G9770" s="54"/>
      <c r="J9770" s="54"/>
    </row>
    <row r="9771" spans="7:10" x14ac:dyDescent="0.2">
      <c r="G9771" s="54"/>
      <c r="J9771" s="54"/>
    </row>
    <row r="9772" spans="7:10" x14ac:dyDescent="0.2">
      <c r="G9772" s="54"/>
      <c r="J9772" s="54"/>
    </row>
    <row r="9773" spans="7:10" x14ac:dyDescent="0.2">
      <c r="G9773" s="54"/>
      <c r="J9773" s="54"/>
    </row>
    <row r="9774" spans="7:10" x14ac:dyDescent="0.2">
      <c r="G9774" s="54"/>
      <c r="J9774" s="54"/>
    </row>
    <row r="9775" spans="7:10" x14ac:dyDescent="0.2">
      <c r="G9775" s="54"/>
      <c r="J9775" s="54"/>
    </row>
    <row r="9776" spans="7:10" x14ac:dyDescent="0.2">
      <c r="G9776" s="54"/>
      <c r="J9776" s="54"/>
    </row>
    <row r="9777" spans="7:10" x14ac:dyDescent="0.2">
      <c r="G9777" s="54"/>
      <c r="J9777" s="54"/>
    </row>
    <row r="9778" spans="7:10" x14ac:dyDescent="0.2">
      <c r="G9778" s="54"/>
      <c r="J9778" s="54"/>
    </row>
    <row r="9779" spans="7:10" x14ac:dyDescent="0.2">
      <c r="G9779" s="54"/>
      <c r="J9779" s="54"/>
    </row>
    <row r="9780" spans="7:10" x14ac:dyDescent="0.2">
      <c r="G9780" s="54"/>
      <c r="J9780" s="54"/>
    </row>
    <row r="9781" spans="7:10" x14ac:dyDescent="0.2">
      <c r="G9781" s="54"/>
      <c r="J9781" s="54"/>
    </row>
    <row r="9782" spans="7:10" x14ac:dyDescent="0.2">
      <c r="G9782" s="54"/>
      <c r="J9782" s="54"/>
    </row>
    <row r="9783" spans="7:10" x14ac:dyDescent="0.2">
      <c r="G9783" s="54"/>
      <c r="J9783" s="54"/>
    </row>
    <row r="9784" spans="7:10" x14ac:dyDescent="0.2">
      <c r="G9784" s="54"/>
      <c r="J9784" s="54"/>
    </row>
    <row r="9785" spans="7:10" x14ac:dyDescent="0.2">
      <c r="G9785" s="54"/>
      <c r="J9785" s="54"/>
    </row>
    <row r="9786" spans="7:10" x14ac:dyDescent="0.2">
      <c r="G9786" s="54"/>
      <c r="J9786" s="54"/>
    </row>
    <row r="9787" spans="7:10" x14ac:dyDescent="0.2">
      <c r="G9787" s="54"/>
      <c r="J9787" s="54"/>
    </row>
    <row r="9788" spans="7:10" x14ac:dyDescent="0.2">
      <c r="G9788" s="54"/>
      <c r="J9788" s="54"/>
    </row>
    <row r="9789" spans="7:10" x14ac:dyDescent="0.2">
      <c r="G9789" s="54"/>
      <c r="J9789" s="54"/>
    </row>
    <row r="9790" spans="7:10" x14ac:dyDescent="0.2">
      <c r="G9790" s="54"/>
      <c r="J9790" s="54"/>
    </row>
    <row r="9791" spans="7:10" x14ac:dyDescent="0.2">
      <c r="G9791" s="54"/>
      <c r="J9791" s="54"/>
    </row>
    <row r="9792" spans="7:10" x14ac:dyDescent="0.2">
      <c r="G9792" s="54"/>
      <c r="J9792" s="54"/>
    </row>
    <row r="9793" spans="7:10" x14ac:dyDescent="0.2">
      <c r="G9793" s="54"/>
      <c r="J9793" s="54"/>
    </row>
    <row r="9794" spans="7:10" x14ac:dyDescent="0.2">
      <c r="G9794" s="54"/>
      <c r="J9794" s="54"/>
    </row>
    <row r="9795" spans="7:10" x14ac:dyDescent="0.2">
      <c r="G9795" s="54"/>
      <c r="J9795" s="54"/>
    </row>
    <row r="9796" spans="7:10" x14ac:dyDescent="0.2">
      <c r="G9796" s="54"/>
      <c r="J9796" s="54"/>
    </row>
    <row r="9797" spans="7:10" x14ac:dyDescent="0.2">
      <c r="G9797" s="54"/>
      <c r="J9797" s="54"/>
    </row>
    <row r="9798" spans="7:10" x14ac:dyDescent="0.2">
      <c r="G9798" s="54"/>
      <c r="J9798" s="54"/>
    </row>
    <row r="9799" spans="7:10" x14ac:dyDescent="0.2">
      <c r="G9799" s="54"/>
      <c r="J9799" s="54"/>
    </row>
    <row r="9800" spans="7:10" x14ac:dyDescent="0.2">
      <c r="G9800" s="54"/>
      <c r="J9800" s="54"/>
    </row>
    <row r="9801" spans="7:10" x14ac:dyDescent="0.2">
      <c r="G9801" s="54"/>
      <c r="J9801" s="54"/>
    </row>
    <row r="9802" spans="7:10" x14ac:dyDescent="0.2">
      <c r="G9802" s="54"/>
      <c r="J9802" s="54"/>
    </row>
    <row r="9803" spans="7:10" x14ac:dyDescent="0.2">
      <c r="G9803" s="54"/>
      <c r="J9803" s="54"/>
    </row>
    <row r="9804" spans="7:10" x14ac:dyDescent="0.2">
      <c r="G9804" s="54"/>
      <c r="J9804" s="54"/>
    </row>
    <row r="9805" spans="7:10" x14ac:dyDescent="0.2">
      <c r="G9805" s="54"/>
      <c r="J9805" s="54"/>
    </row>
    <row r="9806" spans="7:10" x14ac:dyDescent="0.2">
      <c r="G9806" s="54"/>
      <c r="J9806" s="54"/>
    </row>
    <row r="9807" spans="7:10" x14ac:dyDescent="0.2">
      <c r="G9807" s="54"/>
      <c r="J9807" s="54"/>
    </row>
    <row r="9808" spans="7:10" x14ac:dyDescent="0.2">
      <c r="G9808" s="54"/>
      <c r="J9808" s="54"/>
    </row>
    <row r="9809" spans="7:10" x14ac:dyDescent="0.2">
      <c r="G9809" s="54"/>
      <c r="J9809" s="54"/>
    </row>
    <row r="9810" spans="7:10" x14ac:dyDescent="0.2">
      <c r="G9810" s="54"/>
      <c r="J9810" s="54"/>
    </row>
    <row r="9811" spans="7:10" x14ac:dyDescent="0.2">
      <c r="G9811" s="54"/>
      <c r="J9811" s="54"/>
    </row>
    <row r="9812" spans="7:10" x14ac:dyDescent="0.2">
      <c r="G9812" s="54"/>
      <c r="J9812" s="54"/>
    </row>
    <row r="9813" spans="7:10" x14ac:dyDescent="0.2">
      <c r="G9813" s="54"/>
      <c r="J9813" s="54"/>
    </row>
    <row r="9814" spans="7:10" x14ac:dyDescent="0.2">
      <c r="G9814" s="54"/>
      <c r="J9814" s="54"/>
    </row>
    <row r="9815" spans="7:10" x14ac:dyDescent="0.2">
      <c r="G9815" s="54"/>
      <c r="J9815" s="54"/>
    </row>
    <row r="9816" spans="7:10" x14ac:dyDescent="0.2">
      <c r="G9816" s="54"/>
      <c r="J9816" s="54"/>
    </row>
    <row r="9817" spans="7:10" x14ac:dyDescent="0.2">
      <c r="G9817" s="54"/>
      <c r="J9817" s="54"/>
    </row>
    <row r="9818" spans="7:10" x14ac:dyDescent="0.2">
      <c r="G9818" s="54"/>
      <c r="J9818" s="54"/>
    </row>
    <row r="9819" spans="7:10" x14ac:dyDescent="0.2">
      <c r="G9819" s="54"/>
      <c r="J9819" s="54"/>
    </row>
    <row r="9820" spans="7:10" x14ac:dyDescent="0.2">
      <c r="G9820" s="54"/>
      <c r="J9820" s="54"/>
    </row>
    <row r="9821" spans="7:10" x14ac:dyDescent="0.2">
      <c r="G9821" s="54"/>
      <c r="J9821" s="54"/>
    </row>
    <row r="9822" spans="7:10" x14ac:dyDescent="0.2">
      <c r="G9822" s="54"/>
      <c r="J9822" s="54"/>
    </row>
    <row r="9823" spans="7:10" x14ac:dyDescent="0.2">
      <c r="G9823" s="54"/>
      <c r="J9823" s="54"/>
    </row>
    <row r="9824" spans="7:10" x14ac:dyDescent="0.2">
      <c r="G9824" s="54"/>
      <c r="J9824" s="54"/>
    </row>
    <row r="9825" spans="7:10" x14ac:dyDescent="0.2">
      <c r="G9825" s="54"/>
      <c r="J9825" s="54"/>
    </row>
    <row r="9826" spans="7:10" x14ac:dyDescent="0.2">
      <c r="G9826" s="54"/>
      <c r="J9826" s="54"/>
    </row>
    <row r="9827" spans="7:10" x14ac:dyDescent="0.2">
      <c r="G9827" s="54"/>
      <c r="J9827" s="54"/>
    </row>
    <row r="9828" spans="7:10" x14ac:dyDescent="0.2">
      <c r="G9828" s="54"/>
      <c r="J9828" s="54"/>
    </row>
    <row r="9829" spans="7:10" x14ac:dyDescent="0.2">
      <c r="G9829" s="54"/>
      <c r="J9829" s="54"/>
    </row>
    <row r="9830" spans="7:10" x14ac:dyDescent="0.2">
      <c r="G9830" s="54"/>
      <c r="J9830" s="54"/>
    </row>
    <row r="9831" spans="7:10" x14ac:dyDescent="0.2">
      <c r="G9831" s="54"/>
      <c r="J9831" s="54"/>
    </row>
    <row r="9832" spans="7:10" x14ac:dyDescent="0.2">
      <c r="G9832" s="54"/>
      <c r="J9832" s="54"/>
    </row>
    <row r="9833" spans="7:10" x14ac:dyDescent="0.2">
      <c r="G9833" s="54"/>
      <c r="J9833" s="54"/>
    </row>
    <row r="9834" spans="7:10" x14ac:dyDescent="0.2">
      <c r="G9834" s="54"/>
      <c r="J9834" s="54"/>
    </row>
    <row r="9835" spans="7:10" x14ac:dyDescent="0.2">
      <c r="G9835" s="54"/>
      <c r="J9835" s="54"/>
    </row>
    <row r="9836" spans="7:10" x14ac:dyDescent="0.2">
      <c r="G9836" s="54"/>
      <c r="J9836" s="54"/>
    </row>
    <row r="9837" spans="7:10" x14ac:dyDescent="0.2">
      <c r="G9837" s="54"/>
      <c r="J9837" s="54"/>
    </row>
    <row r="9838" spans="7:10" x14ac:dyDescent="0.2">
      <c r="G9838" s="54"/>
      <c r="J9838" s="54"/>
    </row>
    <row r="9839" spans="7:10" x14ac:dyDescent="0.2">
      <c r="G9839" s="54"/>
      <c r="J9839" s="54"/>
    </row>
    <row r="9840" spans="7:10" x14ac:dyDescent="0.2">
      <c r="G9840" s="54"/>
      <c r="J9840" s="54"/>
    </row>
    <row r="9841" spans="7:10" x14ac:dyDescent="0.2">
      <c r="G9841" s="54"/>
      <c r="J9841" s="54"/>
    </row>
    <row r="9842" spans="7:10" x14ac:dyDescent="0.2">
      <c r="G9842" s="54"/>
      <c r="J9842" s="54"/>
    </row>
    <row r="9843" spans="7:10" x14ac:dyDescent="0.2">
      <c r="G9843" s="54"/>
      <c r="J9843" s="54"/>
    </row>
    <row r="9844" spans="7:10" x14ac:dyDescent="0.2">
      <c r="G9844" s="54"/>
      <c r="J9844" s="54"/>
    </row>
    <row r="9845" spans="7:10" x14ac:dyDescent="0.2">
      <c r="G9845" s="54"/>
      <c r="J9845" s="54"/>
    </row>
    <row r="9846" spans="7:10" x14ac:dyDescent="0.2">
      <c r="G9846" s="54"/>
      <c r="J9846" s="54"/>
    </row>
    <row r="9847" spans="7:10" x14ac:dyDescent="0.2">
      <c r="G9847" s="54"/>
      <c r="J9847" s="54"/>
    </row>
    <row r="9848" spans="7:10" x14ac:dyDescent="0.2">
      <c r="G9848" s="54"/>
      <c r="J9848" s="54"/>
    </row>
    <row r="9849" spans="7:10" x14ac:dyDescent="0.2">
      <c r="G9849" s="54"/>
      <c r="J9849" s="54"/>
    </row>
    <row r="9850" spans="7:10" x14ac:dyDescent="0.2">
      <c r="G9850" s="54"/>
      <c r="J9850" s="54"/>
    </row>
    <row r="9851" spans="7:10" x14ac:dyDescent="0.2">
      <c r="G9851" s="54"/>
      <c r="J9851" s="54"/>
    </row>
    <row r="9852" spans="7:10" x14ac:dyDescent="0.2">
      <c r="G9852" s="54"/>
      <c r="J9852" s="54"/>
    </row>
    <row r="9853" spans="7:10" x14ac:dyDescent="0.2">
      <c r="G9853" s="54"/>
      <c r="J9853" s="54"/>
    </row>
    <row r="9854" spans="7:10" x14ac:dyDescent="0.2">
      <c r="G9854" s="54"/>
      <c r="J9854" s="54"/>
    </row>
    <row r="9855" spans="7:10" x14ac:dyDescent="0.2">
      <c r="G9855" s="54"/>
      <c r="J9855" s="54"/>
    </row>
    <row r="9856" spans="7:10" x14ac:dyDescent="0.2">
      <c r="G9856" s="54"/>
      <c r="J9856" s="54"/>
    </row>
    <row r="9857" spans="7:10" x14ac:dyDescent="0.2">
      <c r="G9857" s="54"/>
      <c r="J9857" s="54"/>
    </row>
    <row r="9858" spans="7:10" x14ac:dyDescent="0.2">
      <c r="G9858" s="54"/>
      <c r="J9858" s="54"/>
    </row>
    <row r="9859" spans="7:10" x14ac:dyDescent="0.2">
      <c r="G9859" s="54"/>
      <c r="J9859" s="54"/>
    </row>
    <row r="9860" spans="7:10" x14ac:dyDescent="0.2">
      <c r="G9860" s="54"/>
      <c r="J9860" s="54"/>
    </row>
    <row r="9861" spans="7:10" x14ac:dyDescent="0.2">
      <c r="G9861" s="54"/>
      <c r="J9861" s="54"/>
    </row>
    <row r="9862" spans="7:10" x14ac:dyDescent="0.2">
      <c r="G9862" s="54"/>
      <c r="J9862" s="54"/>
    </row>
    <row r="9863" spans="7:10" x14ac:dyDescent="0.2">
      <c r="G9863" s="54"/>
      <c r="J9863" s="54"/>
    </row>
    <row r="9864" spans="7:10" x14ac:dyDescent="0.2">
      <c r="G9864" s="54"/>
      <c r="J9864" s="54"/>
    </row>
    <row r="9865" spans="7:10" x14ac:dyDescent="0.2">
      <c r="G9865" s="54"/>
      <c r="J9865" s="54"/>
    </row>
    <row r="9866" spans="7:10" x14ac:dyDescent="0.2">
      <c r="G9866" s="54"/>
      <c r="J9866" s="54"/>
    </row>
    <row r="9867" spans="7:10" x14ac:dyDescent="0.2">
      <c r="G9867" s="54"/>
      <c r="J9867" s="54"/>
    </row>
    <row r="9868" spans="7:10" x14ac:dyDescent="0.2">
      <c r="G9868" s="54"/>
      <c r="J9868" s="54"/>
    </row>
    <row r="9869" spans="7:10" x14ac:dyDescent="0.2">
      <c r="G9869" s="54"/>
      <c r="J9869" s="54"/>
    </row>
    <row r="9870" spans="7:10" x14ac:dyDescent="0.2">
      <c r="G9870" s="54"/>
      <c r="J9870" s="54"/>
    </row>
    <row r="9871" spans="7:10" x14ac:dyDescent="0.2">
      <c r="G9871" s="54"/>
      <c r="J9871" s="54"/>
    </row>
    <row r="9872" spans="7:10" x14ac:dyDescent="0.2">
      <c r="G9872" s="54"/>
      <c r="J9872" s="54"/>
    </row>
    <row r="9873" spans="7:10" x14ac:dyDescent="0.2">
      <c r="G9873" s="54"/>
      <c r="J9873" s="54"/>
    </row>
    <row r="9874" spans="7:10" x14ac:dyDescent="0.2">
      <c r="G9874" s="54"/>
      <c r="J9874" s="54"/>
    </row>
    <row r="9875" spans="7:10" x14ac:dyDescent="0.2">
      <c r="G9875" s="54"/>
      <c r="J9875" s="54"/>
    </row>
    <row r="9876" spans="7:10" x14ac:dyDescent="0.2">
      <c r="G9876" s="54"/>
      <c r="J9876" s="54"/>
    </row>
    <row r="9877" spans="7:10" x14ac:dyDescent="0.2">
      <c r="G9877" s="54"/>
      <c r="J9877" s="54"/>
    </row>
    <row r="9878" spans="7:10" x14ac:dyDescent="0.2">
      <c r="G9878" s="54"/>
      <c r="J9878" s="54"/>
    </row>
    <row r="9879" spans="7:10" x14ac:dyDescent="0.2">
      <c r="G9879" s="54"/>
      <c r="J9879" s="54"/>
    </row>
    <row r="9880" spans="7:10" x14ac:dyDescent="0.2">
      <c r="G9880" s="54"/>
      <c r="J9880" s="54"/>
    </row>
    <row r="9881" spans="7:10" x14ac:dyDescent="0.2">
      <c r="G9881" s="54"/>
      <c r="J9881" s="54"/>
    </row>
    <row r="9882" spans="7:10" x14ac:dyDescent="0.2">
      <c r="G9882" s="54"/>
      <c r="J9882" s="54"/>
    </row>
    <row r="9883" spans="7:10" x14ac:dyDescent="0.2">
      <c r="G9883" s="54"/>
      <c r="J9883" s="54"/>
    </row>
    <row r="9884" spans="7:10" x14ac:dyDescent="0.2">
      <c r="G9884" s="54"/>
      <c r="J9884" s="54"/>
    </row>
    <row r="9885" spans="7:10" x14ac:dyDescent="0.2">
      <c r="G9885" s="54"/>
      <c r="J9885" s="54"/>
    </row>
    <row r="9886" spans="7:10" x14ac:dyDescent="0.2">
      <c r="G9886" s="54"/>
      <c r="J9886" s="54"/>
    </row>
    <row r="9887" spans="7:10" x14ac:dyDescent="0.2">
      <c r="G9887" s="54"/>
      <c r="J9887" s="54"/>
    </row>
    <row r="9888" spans="7:10" x14ac:dyDescent="0.2">
      <c r="G9888" s="54"/>
      <c r="J9888" s="54"/>
    </row>
    <row r="9889" spans="7:10" x14ac:dyDescent="0.2">
      <c r="G9889" s="54"/>
      <c r="J9889" s="54"/>
    </row>
    <row r="9890" spans="7:10" x14ac:dyDescent="0.2">
      <c r="G9890" s="54"/>
      <c r="J9890" s="54"/>
    </row>
    <row r="9891" spans="7:10" x14ac:dyDescent="0.2">
      <c r="G9891" s="54"/>
      <c r="J9891" s="54"/>
    </row>
    <row r="9892" spans="7:10" x14ac:dyDescent="0.2">
      <c r="G9892" s="54"/>
      <c r="J9892" s="54"/>
    </row>
    <row r="9893" spans="7:10" x14ac:dyDescent="0.2">
      <c r="G9893" s="54"/>
      <c r="J9893" s="54"/>
    </row>
    <row r="9894" spans="7:10" x14ac:dyDescent="0.2">
      <c r="G9894" s="54"/>
      <c r="J9894" s="54"/>
    </row>
    <row r="9895" spans="7:10" x14ac:dyDescent="0.2">
      <c r="G9895" s="54"/>
      <c r="J9895" s="54"/>
    </row>
    <row r="9896" spans="7:10" x14ac:dyDescent="0.2">
      <c r="G9896" s="54"/>
      <c r="J9896" s="54"/>
    </row>
    <row r="9897" spans="7:10" x14ac:dyDescent="0.2">
      <c r="G9897" s="54"/>
      <c r="J9897" s="54"/>
    </row>
    <row r="9898" spans="7:10" x14ac:dyDescent="0.2">
      <c r="G9898" s="54"/>
      <c r="J9898" s="54"/>
    </row>
    <row r="9899" spans="7:10" x14ac:dyDescent="0.2">
      <c r="G9899" s="54"/>
      <c r="J9899" s="54"/>
    </row>
    <row r="9900" spans="7:10" x14ac:dyDescent="0.2">
      <c r="G9900" s="54"/>
      <c r="J9900" s="54"/>
    </row>
    <row r="9901" spans="7:10" x14ac:dyDescent="0.2">
      <c r="G9901" s="54"/>
      <c r="J9901" s="54"/>
    </row>
    <row r="9902" spans="7:10" x14ac:dyDescent="0.2">
      <c r="G9902" s="54"/>
      <c r="J9902" s="54"/>
    </row>
    <row r="9903" spans="7:10" x14ac:dyDescent="0.2">
      <c r="G9903" s="54"/>
      <c r="J9903" s="54"/>
    </row>
    <row r="9904" spans="7:10" x14ac:dyDescent="0.2">
      <c r="G9904" s="54"/>
      <c r="J9904" s="54"/>
    </row>
    <row r="9905" spans="7:10" x14ac:dyDescent="0.2">
      <c r="G9905" s="54"/>
      <c r="J9905" s="54"/>
    </row>
    <row r="9906" spans="7:10" x14ac:dyDescent="0.2">
      <c r="G9906" s="54"/>
      <c r="J9906" s="54"/>
    </row>
    <row r="9907" spans="7:10" x14ac:dyDescent="0.2">
      <c r="G9907" s="54"/>
      <c r="J9907" s="54"/>
    </row>
    <row r="9908" spans="7:10" x14ac:dyDescent="0.2">
      <c r="G9908" s="54"/>
      <c r="J9908" s="54"/>
    </row>
    <row r="9909" spans="7:10" x14ac:dyDescent="0.2">
      <c r="G9909" s="54"/>
      <c r="J9909" s="54"/>
    </row>
    <row r="9910" spans="7:10" x14ac:dyDescent="0.2">
      <c r="G9910" s="54"/>
      <c r="J9910" s="54"/>
    </row>
    <row r="9911" spans="7:10" x14ac:dyDescent="0.2">
      <c r="G9911" s="54"/>
      <c r="J9911" s="54"/>
    </row>
    <row r="9912" spans="7:10" x14ac:dyDescent="0.2">
      <c r="G9912" s="54"/>
      <c r="J9912" s="54"/>
    </row>
    <row r="9913" spans="7:10" x14ac:dyDescent="0.2">
      <c r="G9913" s="54"/>
      <c r="J9913" s="54"/>
    </row>
    <row r="9914" spans="7:10" x14ac:dyDescent="0.2">
      <c r="G9914" s="54"/>
      <c r="J9914" s="54"/>
    </row>
    <row r="9915" spans="7:10" x14ac:dyDescent="0.2">
      <c r="G9915" s="54"/>
      <c r="J9915" s="54"/>
    </row>
    <row r="9916" spans="7:10" x14ac:dyDescent="0.2">
      <c r="G9916" s="54"/>
      <c r="J9916" s="54"/>
    </row>
    <row r="9917" spans="7:10" x14ac:dyDescent="0.2">
      <c r="G9917" s="54"/>
      <c r="J9917" s="54"/>
    </row>
    <row r="9918" spans="7:10" x14ac:dyDescent="0.2">
      <c r="G9918" s="54"/>
      <c r="J9918" s="54"/>
    </row>
    <row r="9919" spans="7:10" x14ac:dyDescent="0.2">
      <c r="G9919" s="54"/>
      <c r="J9919" s="54"/>
    </row>
    <row r="9920" spans="7:10" x14ac:dyDescent="0.2">
      <c r="G9920" s="54"/>
      <c r="J9920" s="54"/>
    </row>
    <row r="9921" spans="7:10" x14ac:dyDescent="0.2">
      <c r="G9921" s="54"/>
      <c r="J9921" s="54"/>
    </row>
    <row r="9922" spans="7:10" x14ac:dyDescent="0.2">
      <c r="G9922" s="54"/>
      <c r="J9922" s="54"/>
    </row>
    <row r="9923" spans="7:10" x14ac:dyDescent="0.2">
      <c r="G9923" s="54"/>
      <c r="J9923" s="54"/>
    </row>
    <row r="9924" spans="7:10" x14ac:dyDescent="0.2">
      <c r="G9924" s="54"/>
      <c r="J9924" s="54"/>
    </row>
    <row r="9925" spans="7:10" x14ac:dyDescent="0.2">
      <c r="G9925" s="54"/>
      <c r="J9925" s="54"/>
    </row>
    <row r="9926" spans="7:10" x14ac:dyDescent="0.2">
      <c r="G9926" s="54"/>
      <c r="J9926" s="54"/>
    </row>
    <row r="9927" spans="7:10" x14ac:dyDescent="0.2">
      <c r="G9927" s="54"/>
      <c r="J9927" s="54"/>
    </row>
    <row r="9928" spans="7:10" x14ac:dyDescent="0.2">
      <c r="G9928" s="54"/>
      <c r="J9928" s="54"/>
    </row>
    <row r="9929" spans="7:10" x14ac:dyDescent="0.2">
      <c r="G9929" s="54"/>
      <c r="J9929" s="54"/>
    </row>
    <row r="9930" spans="7:10" x14ac:dyDescent="0.2">
      <c r="G9930" s="54"/>
      <c r="J9930" s="54"/>
    </row>
    <row r="9931" spans="7:10" x14ac:dyDescent="0.2">
      <c r="G9931" s="54"/>
      <c r="J9931" s="54"/>
    </row>
    <row r="9932" spans="7:10" x14ac:dyDescent="0.2">
      <c r="G9932" s="54"/>
      <c r="J9932" s="54"/>
    </row>
    <row r="9933" spans="7:10" x14ac:dyDescent="0.2">
      <c r="G9933" s="54"/>
      <c r="J9933" s="54"/>
    </row>
    <row r="9934" spans="7:10" x14ac:dyDescent="0.2">
      <c r="G9934" s="54"/>
      <c r="J9934" s="54"/>
    </row>
    <row r="9935" spans="7:10" x14ac:dyDescent="0.2">
      <c r="G9935" s="54"/>
      <c r="J9935" s="54"/>
    </row>
    <row r="9936" spans="7:10" x14ac:dyDescent="0.2">
      <c r="G9936" s="54"/>
      <c r="J9936" s="54"/>
    </row>
    <row r="9937" spans="7:10" x14ac:dyDescent="0.2">
      <c r="G9937" s="54"/>
      <c r="J9937" s="54"/>
    </row>
    <row r="9938" spans="7:10" x14ac:dyDescent="0.2">
      <c r="G9938" s="54"/>
      <c r="J9938" s="54"/>
    </row>
    <row r="9939" spans="7:10" x14ac:dyDescent="0.2">
      <c r="G9939" s="54"/>
      <c r="J9939" s="54"/>
    </row>
    <row r="9940" spans="7:10" x14ac:dyDescent="0.2">
      <c r="G9940" s="54"/>
      <c r="J9940" s="54"/>
    </row>
    <row r="9941" spans="7:10" x14ac:dyDescent="0.2">
      <c r="G9941" s="54"/>
      <c r="J9941" s="54"/>
    </row>
    <row r="9942" spans="7:10" x14ac:dyDescent="0.2">
      <c r="G9942" s="54"/>
      <c r="J9942" s="54"/>
    </row>
    <row r="9943" spans="7:10" x14ac:dyDescent="0.2">
      <c r="G9943" s="54"/>
      <c r="J9943" s="54"/>
    </row>
    <row r="9944" spans="7:10" x14ac:dyDescent="0.2">
      <c r="G9944" s="54"/>
      <c r="J9944" s="54"/>
    </row>
    <row r="9945" spans="7:10" x14ac:dyDescent="0.2">
      <c r="G9945" s="54"/>
      <c r="J9945" s="54"/>
    </row>
    <row r="9946" spans="7:10" x14ac:dyDescent="0.2">
      <c r="G9946" s="54"/>
      <c r="J9946" s="54"/>
    </row>
    <row r="9947" spans="7:10" x14ac:dyDescent="0.2">
      <c r="G9947" s="54"/>
      <c r="J9947" s="54"/>
    </row>
    <row r="9948" spans="7:10" x14ac:dyDescent="0.2">
      <c r="G9948" s="54"/>
      <c r="J9948" s="54"/>
    </row>
    <row r="9949" spans="7:10" x14ac:dyDescent="0.2">
      <c r="G9949" s="54"/>
      <c r="J9949" s="54"/>
    </row>
    <row r="9950" spans="7:10" x14ac:dyDescent="0.2">
      <c r="G9950" s="54"/>
      <c r="J9950" s="54"/>
    </row>
    <row r="9951" spans="7:10" x14ac:dyDescent="0.2">
      <c r="G9951" s="54"/>
      <c r="J9951" s="54"/>
    </row>
    <row r="9952" spans="7:10" x14ac:dyDescent="0.2">
      <c r="G9952" s="54"/>
      <c r="J9952" s="54"/>
    </row>
    <row r="9953" spans="7:10" x14ac:dyDescent="0.2">
      <c r="G9953" s="54"/>
      <c r="J9953" s="54"/>
    </row>
    <row r="9954" spans="7:10" x14ac:dyDescent="0.2">
      <c r="G9954" s="54"/>
      <c r="J9954" s="54"/>
    </row>
    <row r="9955" spans="7:10" x14ac:dyDescent="0.2">
      <c r="G9955" s="54"/>
      <c r="J9955" s="54"/>
    </row>
    <row r="9956" spans="7:10" x14ac:dyDescent="0.2">
      <c r="G9956" s="54"/>
      <c r="J9956" s="54"/>
    </row>
    <row r="9957" spans="7:10" x14ac:dyDescent="0.2">
      <c r="G9957" s="54"/>
      <c r="J9957" s="54"/>
    </row>
    <row r="9958" spans="7:10" x14ac:dyDescent="0.2">
      <c r="G9958" s="54"/>
      <c r="J9958" s="54"/>
    </row>
    <row r="9959" spans="7:10" x14ac:dyDescent="0.2">
      <c r="G9959" s="54"/>
      <c r="J9959" s="54"/>
    </row>
    <row r="9960" spans="7:10" x14ac:dyDescent="0.2">
      <c r="G9960" s="54"/>
      <c r="J9960" s="54"/>
    </row>
    <row r="9961" spans="7:10" x14ac:dyDescent="0.2">
      <c r="G9961" s="54"/>
      <c r="J9961" s="54"/>
    </row>
    <row r="9962" spans="7:10" x14ac:dyDescent="0.2">
      <c r="G9962" s="54"/>
      <c r="J9962" s="54"/>
    </row>
    <row r="9963" spans="7:10" x14ac:dyDescent="0.2">
      <c r="G9963" s="54"/>
      <c r="J9963" s="54"/>
    </row>
    <row r="9964" spans="7:10" x14ac:dyDescent="0.2">
      <c r="G9964" s="54"/>
      <c r="J9964" s="54"/>
    </row>
    <row r="9965" spans="7:10" x14ac:dyDescent="0.2">
      <c r="G9965" s="54"/>
      <c r="J9965" s="54"/>
    </row>
    <row r="9966" spans="7:10" x14ac:dyDescent="0.2">
      <c r="G9966" s="54"/>
      <c r="J9966" s="54"/>
    </row>
    <row r="9967" spans="7:10" x14ac:dyDescent="0.2">
      <c r="G9967" s="54"/>
      <c r="J9967" s="54"/>
    </row>
    <row r="9968" spans="7:10" x14ac:dyDescent="0.2">
      <c r="G9968" s="54"/>
      <c r="J9968" s="54"/>
    </row>
    <row r="9969" spans="7:10" x14ac:dyDescent="0.2">
      <c r="G9969" s="54"/>
      <c r="J9969" s="54"/>
    </row>
    <row r="9970" spans="7:10" x14ac:dyDescent="0.2">
      <c r="G9970" s="54"/>
      <c r="J9970" s="54"/>
    </row>
    <row r="9971" spans="7:10" x14ac:dyDescent="0.2">
      <c r="G9971" s="54"/>
      <c r="J9971" s="54"/>
    </row>
    <row r="9972" spans="7:10" x14ac:dyDescent="0.2">
      <c r="G9972" s="54"/>
      <c r="J9972" s="54"/>
    </row>
    <row r="9973" spans="7:10" x14ac:dyDescent="0.2">
      <c r="G9973" s="54"/>
      <c r="J9973" s="54"/>
    </row>
    <row r="9974" spans="7:10" x14ac:dyDescent="0.2">
      <c r="G9974" s="54"/>
      <c r="J9974" s="54"/>
    </row>
    <row r="9975" spans="7:10" x14ac:dyDescent="0.2">
      <c r="G9975" s="54"/>
      <c r="J9975" s="54"/>
    </row>
    <row r="9976" spans="7:10" x14ac:dyDescent="0.2">
      <c r="G9976" s="54"/>
      <c r="J9976" s="54"/>
    </row>
    <row r="9977" spans="7:10" x14ac:dyDescent="0.2">
      <c r="G9977" s="54"/>
      <c r="J9977" s="54"/>
    </row>
    <row r="9978" spans="7:10" x14ac:dyDescent="0.2">
      <c r="G9978" s="54"/>
      <c r="J9978" s="54"/>
    </row>
    <row r="9979" spans="7:10" x14ac:dyDescent="0.2">
      <c r="G9979" s="54"/>
      <c r="J9979" s="54"/>
    </row>
    <row r="9980" spans="7:10" x14ac:dyDescent="0.2">
      <c r="G9980" s="54"/>
      <c r="J9980" s="54"/>
    </row>
    <row r="9981" spans="7:10" x14ac:dyDescent="0.2">
      <c r="G9981" s="54"/>
      <c r="J9981" s="54"/>
    </row>
    <row r="9982" spans="7:10" x14ac:dyDescent="0.2">
      <c r="G9982" s="54"/>
      <c r="J9982" s="54"/>
    </row>
    <row r="9983" spans="7:10" x14ac:dyDescent="0.2">
      <c r="G9983" s="54"/>
      <c r="J9983" s="54"/>
    </row>
    <row r="9984" spans="7:10" x14ac:dyDescent="0.2">
      <c r="G9984" s="54"/>
      <c r="J9984" s="54"/>
    </row>
    <row r="9985" spans="7:10" x14ac:dyDescent="0.2">
      <c r="G9985" s="54"/>
      <c r="J9985" s="54"/>
    </row>
    <row r="9986" spans="7:10" x14ac:dyDescent="0.2">
      <c r="G9986" s="54"/>
      <c r="J9986" s="54"/>
    </row>
    <row r="9987" spans="7:10" x14ac:dyDescent="0.2">
      <c r="G9987" s="54"/>
      <c r="J9987" s="54"/>
    </row>
    <row r="9988" spans="7:10" x14ac:dyDescent="0.2">
      <c r="G9988" s="54"/>
      <c r="J9988" s="54"/>
    </row>
    <row r="9989" spans="7:10" x14ac:dyDescent="0.2">
      <c r="G9989" s="54"/>
      <c r="J9989" s="54"/>
    </row>
    <row r="9990" spans="7:10" x14ac:dyDescent="0.2">
      <c r="G9990" s="54"/>
      <c r="J9990" s="54"/>
    </row>
    <row r="9991" spans="7:10" x14ac:dyDescent="0.2">
      <c r="G9991" s="54"/>
      <c r="J9991" s="54"/>
    </row>
    <row r="9992" spans="7:10" x14ac:dyDescent="0.2">
      <c r="G9992" s="54"/>
      <c r="J9992" s="54"/>
    </row>
    <row r="9993" spans="7:10" x14ac:dyDescent="0.2">
      <c r="G9993" s="54"/>
      <c r="J9993" s="54"/>
    </row>
    <row r="9994" spans="7:10" x14ac:dyDescent="0.2">
      <c r="G9994" s="54"/>
      <c r="J9994" s="54"/>
    </row>
    <row r="9995" spans="7:10" x14ac:dyDescent="0.2">
      <c r="G9995" s="54"/>
      <c r="J9995" s="54"/>
    </row>
    <row r="9996" spans="7:10" x14ac:dyDescent="0.2">
      <c r="G9996" s="54"/>
      <c r="J9996" s="54"/>
    </row>
    <row r="9997" spans="7:10" x14ac:dyDescent="0.2">
      <c r="G9997" s="54"/>
      <c r="J9997" s="54"/>
    </row>
    <row r="9998" spans="7:10" x14ac:dyDescent="0.2">
      <c r="G9998" s="54"/>
      <c r="J9998" s="54"/>
    </row>
    <row r="9999" spans="7:10" x14ac:dyDescent="0.2">
      <c r="G9999" s="54"/>
      <c r="J9999" s="54"/>
    </row>
    <row r="10000" spans="7:10" x14ac:dyDescent="0.2">
      <c r="G10000" s="54"/>
      <c r="J10000" s="54"/>
    </row>
    <row r="10001" spans="7:10" x14ac:dyDescent="0.2">
      <c r="G10001" s="54"/>
      <c r="J10001" s="54"/>
    </row>
    <row r="10002" spans="7:10" x14ac:dyDescent="0.2">
      <c r="G10002" s="54"/>
      <c r="J10002" s="54"/>
    </row>
    <row r="10003" spans="7:10" x14ac:dyDescent="0.2">
      <c r="G10003" s="54"/>
      <c r="J10003" s="54"/>
    </row>
    <row r="10004" spans="7:10" x14ac:dyDescent="0.2">
      <c r="G10004" s="54"/>
      <c r="J10004" s="54"/>
    </row>
    <row r="10005" spans="7:10" x14ac:dyDescent="0.2">
      <c r="G10005" s="54"/>
      <c r="J10005" s="54"/>
    </row>
    <row r="10006" spans="7:10" x14ac:dyDescent="0.2">
      <c r="G10006" s="54"/>
      <c r="J10006" s="54"/>
    </row>
    <row r="10007" spans="7:10" x14ac:dyDescent="0.2">
      <c r="G10007" s="54"/>
      <c r="J10007" s="54"/>
    </row>
    <row r="10008" spans="7:10" x14ac:dyDescent="0.2">
      <c r="G10008" s="54"/>
      <c r="J10008" s="54"/>
    </row>
  </sheetData>
  <sheetProtection algorithmName="SHA-512" hashValue="ddkzq25E7zsjSwUbIALyS24QEXIZx+QZPr4Ra2N/w2mSOQpljblBoZjR1CpA42PkGpRropG2wGt1NaL21CNnbg==" saltValue="iD+ZOfIDa35kSFyFrYF3VA==" spinCount="100000" sheet="1" objects="1" scenarios="1"/>
  <sortState ref="B7:B70">
    <sortCondition ref="B7:B70"/>
  </sortState>
  <dataValidations count="1">
    <dataValidation type="decimal" allowBlank="1" showInputMessage="1" showErrorMessage="1" sqref="C9:D71">
      <formula1>0</formula1>
      <formula2>100000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7"/>
  <sheetViews>
    <sheetView showGridLines="0" workbookViewId="0"/>
  </sheetViews>
  <sheetFormatPr defaultRowHeight="12.75" x14ac:dyDescent="0.2"/>
  <cols>
    <col min="1" max="1" width="4.5703125" style="47" customWidth="1"/>
    <col min="2" max="2" width="56.28515625" style="47" bestFit="1" customWidth="1"/>
    <col min="3" max="3" width="16" style="47" customWidth="1"/>
    <col min="4" max="4" width="16.7109375" style="47" bestFit="1" customWidth="1"/>
    <col min="5" max="5" width="11.85546875" style="47" bestFit="1" customWidth="1"/>
    <col min="6" max="6" width="9.42578125" style="47" bestFit="1" customWidth="1"/>
    <col min="7" max="7" width="3.140625" style="47" customWidth="1"/>
    <col min="8" max="8" width="53" style="47" bestFit="1" customWidth="1"/>
    <col min="9" max="9" width="18.140625" style="47" customWidth="1"/>
    <col min="10" max="10" width="11.7109375" style="47" customWidth="1"/>
    <col min="11" max="11" width="11.42578125" style="47" customWidth="1"/>
    <col min="12" max="16384" width="9.140625" style="47"/>
  </cols>
  <sheetData>
    <row r="2" spans="2:11" ht="15" x14ac:dyDescent="0.25">
      <c r="B2" s="56" t="s">
        <v>377</v>
      </c>
      <c r="C2" s="57"/>
      <c r="D2" s="57"/>
      <c r="E2" s="57"/>
      <c r="F2" s="58"/>
      <c r="G2" s="59"/>
      <c r="H2" s="60" t="s">
        <v>618</v>
      </c>
      <c r="I2" s="57"/>
      <c r="J2" s="57"/>
      <c r="K2" s="58"/>
    </row>
    <row r="3" spans="2:11" x14ac:dyDescent="0.2">
      <c r="B3" s="61"/>
      <c r="C3" s="59"/>
      <c r="D3" s="59"/>
      <c r="E3" s="59"/>
      <c r="F3" s="62"/>
      <c r="G3" s="59"/>
      <c r="H3" s="61"/>
      <c r="I3" s="59"/>
      <c r="J3" s="59"/>
      <c r="K3" s="62"/>
    </row>
    <row r="4" spans="2:11" ht="15" x14ac:dyDescent="0.25">
      <c r="B4" s="63" t="s">
        <v>321</v>
      </c>
      <c r="C4" s="64" t="s">
        <v>322</v>
      </c>
      <c r="D4" s="64" t="s">
        <v>326</v>
      </c>
      <c r="E4" s="65" t="s">
        <v>324</v>
      </c>
      <c r="F4" s="66" t="s">
        <v>323</v>
      </c>
      <c r="G4" s="64"/>
      <c r="H4" s="63" t="s">
        <v>321</v>
      </c>
      <c r="I4" s="64" t="s">
        <v>326</v>
      </c>
      <c r="J4" s="65" t="s">
        <v>324</v>
      </c>
      <c r="K4" s="66" t="s">
        <v>323</v>
      </c>
    </row>
    <row r="5" spans="2:11" x14ac:dyDescent="0.2">
      <c r="B5" s="67" t="s">
        <v>325</v>
      </c>
      <c r="C5" s="68">
        <f>IFERROR(Beräkningar!X14,"")</f>
        <v>0</v>
      </c>
      <c r="D5" s="69" t="str">
        <f>IFERROR(Beräkningar!X36,"")</f>
        <v/>
      </c>
      <c r="E5" s="69" t="str">
        <f>IFERROR(Beräkningar!X37,"")</f>
        <v/>
      </c>
      <c r="F5" s="70" t="str">
        <f>IFERROR(Beräkningar!X38,"")</f>
        <v/>
      </c>
      <c r="G5" s="69"/>
      <c r="H5" s="67" t="s">
        <v>325</v>
      </c>
      <c r="I5" s="81"/>
      <c r="J5" s="69" t="str">
        <f>IFERROR(Beräkningar!AD37,"")</f>
        <v/>
      </c>
      <c r="K5" s="70" t="str">
        <f>IFERROR(Beräkningar!AD38,"")</f>
        <v/>
      </c>
    </row>
    <row r="6" spans="2:11" x14ac:dyDescent="0.2">
      <c r="B6" s="67" t="s">
        <v>358</v>
      </c>
      <c r="C6" s="69" t="str">
        <f>IFERROR(Beräkningar!X9,"")</f>
        <v/>
      </c>
      <c r="D6" s="69" t="str">
        <f>IFERROR(Beräkningar!X39,"")</f>
        <v/>
      </c>
      <c r="E6" s="69" t="str">
        <f>IFERROR(Beräkningar!X40,"")</f>
        <v/>
      </c>
      <c r="F6" s="70" t="str">
        <f>IFERROR(Beräkningar!X41,"")</f>
        <v/>
      </c>
      <c r="G6" s="69"/>
      <c r="H6" s="67" t="s">
        <v>358</v>
      </c>
      <c r="I6" s="82"/>
      <c r="J6" s="69" t="str">
        <f>IFERROR(Beräkningar!AD40,"")</f>
        <v/>
      </c>
      <c r="K6" s="70" t="str">
        <f>IFERROR(Beräkningar!AD41,"")</f>
        <v/>
      </c>
    </row>
    <row r="7" spans="2:11" x14ac:dyDescent="0.2">
      <c r="B7" s="61" t="s">
        <v>359</v>
      </c>
      <c r="C7" s="69" t="str">
        <f>IFERROR(Beräkningar!X10,"")</f>
        <v/>
      </c>
      <c r="D7" s="69" t="str">
        <f>IFERROR(Beräkningar!X42,"")</f>
        <v/>
      </c>
      <c r="E7" s="69" t="str">
        <f>IFERROR(Beräkningar!X43,"")</f>
        <v/>
      </c>
      <c r="F7" s="70" t="str">
        <f>IFERROR(Beräkningar!X44,"")</f>
        <v/>
      </c>
      <c r="G7" s="69"/>
      <c r="H7" s="61" t="s">
        <v>359</v>
      </c>
      <c r="I7" s="82"/>
      <c r="J7" s="69" t="str">
        <f>IFERROR(Beräkningar!AD43,"")</f>
        <v/>
      </c>
      <c r="K7" s="70" t="str">
        <f>IFERROR(Beräkningar!AD44,"")</f>
        <v/>
      </c>
    </row>
    <row r="8" spans="2:11" x14ac:dyDescent="0.2">
      <c r="B8" s="67" t="s">
        <v>357</v>
      </c>
      <c r="C8" s="69">
        <f>IFERROR(Beräkningar!X16,"")</f>
        <v>0</v>
      </c>
      <c r="D8" s="69" t="str">
        <f>IFERROR(Beräkningar!X47,"")</f>
        <v/>
      </c>
      <c r="E8" s="69" t="str">
        <f>IFERROR(Beräkningar!X48,"")</f>
        <v/>
      </c>
      <c r="F8" s="70" t="str">
        <f>IFERROR(Beräkningar!X49,"")</f>
        <v/>
      </c>
      <c r="G8" s="69"/>
      <c r="H8" s="67" t="s">
        <v>357</v>
      </c>
      <c r="I8" s="82"/>
      <c r="J8" s="69" t="str">
        <f>IFERROR(Beräkningar!AD48,"")</f>
        <v/>
      </c>
      <c r="K8" s="70" t="str">
        <f>IFERROR(Beräkningar!AD49,"")</f>
        <v/>
      </c>
    </row>
    <row r="9" spans="2:11" x14ac:dyDescent="0.2">
      <c r="B9" s="67" t="s">
        <v>354</v>
      </c>
      <c r="C9" s="69">
        <f>IFERROR(Beräkningar!X15,"")</f>
        <v>0</v>
      </c>
      <c r="D9" s="69" t="str">
        <f>IFERROR(Beräkningar!X52,"")</f>
        <v/>
      </c>
      <c r="E9" s="69" t="str">
        <f>IFERROR(Beräkningar!X53,"")</f>
        <v/>
      </c>
      <c r="F9" s="70" t="str">
        <f>IFERROR(Beräkningar!X54,"")</f>
        <v/>
      </c>
      <c r="G9" s="69"/>
      <c r="H9" s="67" t="s">
        <v>354</v>
      </c>
      <c r="I9" s="82"/>
      <c r="J9" s="69" t="str">
        <f>IFERROR(Beräkningar!AD53,"")</f>
        <v/>
      </c>
      <c r="K9" s="70" t="str">
        <f>IFERROR(Beräkningar!AD54,"")</f>
        <v/>
      </c>
    </row>
    <row r="10" spans="2:11" x14ac:dyDescent="0.2">
      <c r="B10" s="61" t="s">
        <v>327</v>
      </c>
      <c r="C10" s="69" t="str">
        <f>IFERROR(Beräkningar!X11,"")</f>
        <v/>
      </c>
      <c r="D10" s="69" t="str">
        <f>IFERROR(Beräkningar!X57,"")</f>
        <v/>
      </c>
      <c r="E10" s="69" t="str">
        <f>IFERROR(Beräkningar!X58,"")</f>
        <v/>
      </c>
      <c r="F10" s="70" t="str">
        <f>IFERROR(Beräkningar!X59,"")</f>
        <v/>
      </c>
      <c r="G10" s="69"/>
      <c r="H10" s="61" t="s">
        <v>327</v>
      </c>
      <c r="I10" s="82"/>
      <c r="J10" s="69" t="str">
        <f>IFERROR(Beräkningar!AD58,"")</f>
        <v/>
      </c>
      <c r="K10" s="70" t="str">
        <f>IFERROR(Beräkningar!AD59,"")</f>
        <v/>
      </c>
    </row>
    <row r="11" spans="2:11" x14ac:dyDescent="0.2">
      <c r="B11" s="61" t="s">
        <v>356</v>
      </c>
      <c r="C11" s="69" t="str">
        <f>IFERROR(Beräkningar!X28,"")</f>
        <v/>
      </c>
      <c r="D11" s="69" t="str">
        <f>IFERROR(Beräkningar!X60,"")</f>
        <v/>
      </c>
      <c r="E11" s="69" t="str">
        <f>IFERROR(Beräkningar!X61,"")</f>
        <v/>
      </c>
      <c r="F11" s="70" t="str">
        <f>IFERROR(Beräkningar!X62,"")</f>
        <v/>
      </c>
      <c r="G11" s="69"/>
      <c r="H11" s="61" t="s">
        <v>356</v>
      </c>
      <c r="I11" s="82"/>
      <c r="J11" s="69" t="str">
        <f>IFERROR(Beräkningar!AD61,"")</f>
        <v/>
      </c>
      <c r="K11" s="70" t="str">
        <f>IFERROR(Beräkningar!AD62,"")</f>
        <v/>
      </c>
    </row>
    <row r="12" spans="2:11" x14ac:dyDescent="0.2">
      <c r="B12" s="61" t="s">
        <v>355</v>
      </c>
      <c r="C12" s="69" t="str">
        <f>IFERROR(Beräkningar!X17,"")</f>
        <v/>
      </c>
      <c r="D12" s="69" t="str">
        <f>IFERROR(Beräkningar!X65,"")</f>
        <v/>
      </c>
      <c r="E12" s="69" t="str">
        <f>IFERROR(Beräkningar!X66,"")</f>
        <v/>
      </c>
      <c r="F12" s="70" t="str">
        <f>IFERROR(Beräkningar!X67,"")</f>
        <v/>
      </c>
      <c r="G12" s="69"/>
      <c r="H12" s="61" t="s">
        <v>355</v>
      </c>
      <c r="I12" s="82"/>
      <c r="J12" s="69" t="str">
        <f>IFERROR(Beräkningar!AD66,"")</f>
        <v/>
      </c>
      <c r="K12" s="70" t="str">
        <f>IFERROR(Beräkningar!AD67,"")</f>
        <v/>
      </c>
    </row>
    <row r="13" spans="2:11" x14ac:dyDescent="0.2">
      <c r="B13" s="61"/>
      <c r="C13" s="59"/>
      <c r="D13" s="59"/>
      <c r="E13" s="59"/>
      <c r="F13" s="62"/>
      <c r="G13" s="59"/>
      <c r="H13" s="61"/>
      <c r="I13" s="59"/>
      <c r="J13" s="59"/>
      <c r="K13" s="62"/>
    </row>
    <row r="14" spans="2:11" x14ac:dyDescent="0.2">
      <c r="B14" s="61" t="s">
        <v>72</v>
      </c>
      <c r="C14" s="69" t="str">
        <f>IFERROR(AVERAGE(F5:F12),"")</f>
        <v/>
      </c>
      <c r="D14" s="59"/>
      <c r="E14" s="59"/>
      <c r="F14" s="62"/>
      <c r="G14" s="59"/>
      <c r="H14" s="61" t="s">
        <v>72</v>
      </c>
      <c r="I14" s="69" t="str">
        <f>IFERROR(AVERAGE(K5:K12),"")</f>
        <v/>
      </c>
      <c r="J14" s="59"/>
      <c r="K14" s="62"/>
    </row>
    <row r="15" spans="2:11" x14ac:dyDescent="0.2">
      <c r="B15" s="61" t="s">
        <v>328</v>
      </c>
      <c r="C15" s="71" t="str">
        <f>IFERROR(Beräkningar!X77,"")</f>
        <v/>
      </c>
      <c r="D15" s="59"/>
      <c r="E15" s="59"/>
      <c r="F15" s="62"/>
      <c r="G15" s="59"/>
      <c r="H15" s="61" t="s">
        <v>328</v>
      </c>
      <c r="I15" s="71" t="str">
        <f>IFERROR(Beräkningar!AD77,"")</f>
        <v/>
      </c>
      <c r="J15" s="59"/>
      <c r="K15" s="62"/>
    </row>
    <row r="16" spans="2:11" x14ac:dyDescent="0.2">
      <c r="B16" s="72" t="s">
        <v>330</v>
      </c>
      <c r="C16" s="69" t="str">
        <f>IFERROR(Beräkningar!X70,"")</f>
        <v/>
      </c>
      <c r="D16" s="59"/>
      <c r="E16" s="59"/>
      <c r="F16" s="62"/>
      <c r="G16" s="59"/>
      <c r="H16" s="72" t="s">
        <v>330</v>
      </c>
      <c r="I16" s="69" t="str">
        <f>IFERROR(Beräkningar!AD70,"")</f>
        <v/>
      </c>
      <c r="J16" s="59"/>
      <c r="K16" s="62"/>
    </row>
    <row r="17" spans="2:11" x14ac:dyDescent="0.2">
      <c r="B17" s="72" t="s">
        <v>331</v>
      </c>
      <c r="C17" s="69" t="str">
        <f>IFERROR(Beräkningar!X71,"")</f>
        <v/>
      </c>
      <c r="D17" s="59"/>
      <c r="E17" s="59"/>
      <c r="F17" s="62"/>
      <c r="G17" s="59"/>
      <c r="H17" s="72" t="s">
        <v>331</v>
      </c>
      <c r="I17" s="69" t="str">
        <f>IFERROR(Beräkningar!AD71,"")</f>
        <v/>
      </c>
      <c r="J17" s="59"/>
      <c r="K17" s="62"/>
    </row>
    <row r="18" spans="2:11" x14ac:dyDescent="0.2">
      <c r="B18" s="72" t="s">
        <v>332</v>
      </c>
      <c r="C18" s="69" t="str">
        <f>IFERROR(Beräkningar!X72,"")</f>
        <v/>
      </c>
      <c r="D18" s="59"/>
      <c r="E18" s="59"/>
      <c r="F18" s="62"/>
      <c r="G18" s="59"/>
      <c r="H18" s="72" t="s">
        <v>332</v>
      </c>
      <c r="I18" s="69" t="str">
        <f>IFERROR(Beräkningar!AD72,"")</f>
        <v/>
      </c>
      <c r="J18" s="59"/>
      <c r="K18" s="62"/>
    </row>
    <row r="19" spans="2:11" x14ac:dyDescent="0.2">
      <c r="B19" s="72" t="s">
        <v>333</v>
      </c>
      <c r="C19" s="69" t="str">
        <f>IFERROR(Beräkningar!X73,"")</f>
        <v/>
      </c>
      <c r="D19" s="59"/>
      <c r="E19" s="59"/>
      <c r="F19" s="62"/>
      <c r="G19" s="59"/>
      <c r="H19" s="72" t="s">
        <v>333</v>
      </c>
      <c r="I19" s="69" t="str">
        <f>IFERROR(Beräkningar!AD73,"")</f>
        <v/>
      </c>
      <c r="J19" s="59"/>
      <c r="K19" s="62"/>
    </row>
    <row r="20" spans="2:11" x14ac:dyDescent="0.2">
      <c r="B20" s="72" t="s">
        <v>334</v>
      </c>
      <c r="C20" s="69" t="str">
        <f>IFERROR(Beräkningar!X74,"")</f>
        <v/>
      </c>
      <c r="D20" s="59"/>
      <c r="E20" s="59"/>
      <c r="F20" s="62"/>
      <c r="G20" s="59"/>
      <c r="H20" s="72" t="s">
        <v>334</v>
      </c>
      <c r="I20" s="69" t="str">
        <f>IFERROR(Beräkningar!AD74,"")</f>
        <v/>
      </c>
      <c r="J20" s="59"/>
      <c r="K20" s="62"/>
    </row>
    <row r="21" spans="2:11" x14ac:dyDescent="0.2">
      <c r="B21" s="73" t="s">
        <v>335</v>
      </c>
      <c r="C21" s="74" t="str">
        <f>IFERROR(Beräkningar!X76,"")</f>
        <v/>
      </c>
      <c r="D21" s="75"/>
      <c r="E21" s="75"/>
      <c r="F21" s="76"/>
      <c r="G21" s="59"/>
      <c r="H21" s="73" t="s">
        <v>335</v>
      </c>
      <c r="I21" s="74" t="str">
        <f>IFERROR(Beräkningar!AD76,"")</f>
        <v/>
      </c>
      <c r="J21" s="75"/>
      <c r="K21" s="76"/>
    </row>
    <row r="23" spans="2:11" ht="15" x14ac:dyDescent="0.25">
      <c r="B23" s="56" t="s">
        <v>378</v>
      </c>
      <c r="C23" s="57"/>
      <c r="D23" s="57"/>
      <c r="E23" s="57"/>
      <c r="F23" s="58"/>
      <c r="G23" s="59"/>
      <c r="H23" s="56" t="s">
        <v>619</v>
      </c>
      <c r="I23" s="57"/>
      <c r="J23" s="57"/>
      <c r="K23" s="58"/>
    </row>
    <row r="24" spans="2:11" x14ac:dyDescent="0.2">
      <c r="B24" s="61"/>
      <c r="C24" s="59"/>
      <c r="D24" s="59"/>
      <c r="E24" s="59"/>
      <c r="F24" s="62"/>
      <c r="G24" s="59"/>
      <c r="H24" s="61"/>
      <c r="I24" s="59"/>
      <c r="J24" s="59"/>
      <c r="K24" s="62"/>
    </row>
    <row r="25" spans="2:11" ht="15" x14ac:dyDescent="0.25">
      <c r="B25" s="63" t="s">
        <v>321</v>
      </c>
      <c r="C25" s="64" t="s">
        <v>322</v>
      </c>
      <c r="D25" s="64" t="s">
        <v>326</v>
      </c>
      <c r="E25" s="77" t="s">
        <v>324</v>
      </c>
      <c r="F25" s="66" t="s">
        <v>323</v>
      </c>
      <c r="G25" s="64"/>
      <c r="H25" s="63" t="s">
        <v>321</v>
      </c>
      <c r="I25" s="64" t="s">
        <v>326</v>
      </c>
      <c r="J25" s="65" t="s">
        <v>324</v>
      </c>
      <c r="K25" s="66" t="s">
        <v>323</v>
      </c>
    </row>
    <row r="26" spans="2:11" x14ac:dyDescent="0.2">
      <c r="B26" s="67" t="s">
        <v>336</v>
      </c>
      <c r="C26" s="68">
        <f>IFERROR(Beräkningar!X4,"")</f>
        <v>0</v>
      </c>
      <c r="D26" s="69" t="str">
        <f>IFERROR(Beräkningar!AA46,"")</f>
        <v/>
      </c>
      <c r="E26" s="69" t="str">
        <f>IFERROR(Beräkningar!AA64,"")</f>
        <v/>
      </c>
      <c r="F26" s="70" t="str">
        <f>IFERROR(Beräkningar!AA69,"")</f>
        <v/>
      </c>
      <c r="G26" s="69"/>
      <c r="H26" s="67" t="s">
        <v>336</v>
      </c>
      <c r="I26" s="81"/>
      <c r="J26" s="69" t="str">
        <f>IFERROR(Beräkningar!AG64,"")</f>
        <v/>
      </c>
      <c r="K26" s="70" t="str">
        <f>IFERROR(Beräkningar!AG69,"")</f>
        <v/>
      </c>
    </row>
    <row r="27" spans="2:11" x14ac:dyDescent="0.2">
      <c r="B27" s="61" t="s">
        <v>340</v>
      </c>
      <c r="C27" s="69" t="str">
        <f>IFERROR(Beräkningar!AA15,"")</f>
        <v/>
      </c>
      <c r="D27" s="69" t="str">
        <f>IFERROR(Beräkningar!AA56,"")</f>
        <v/>
      </c>
      <c r="E27" s="69" t="str">
        <f>IFERROR(Beräkningar!AA67,"")</f>
        <v/>
      </c>
      <c r="F27" s="70" t="str">
        <f>IFERROR(Beräkningar!AA70,"")</f>
        <v/>
      </c>
      <c r="G27" s="69"/>
      <c r="H27" s="61" t="s">
        <v>340</v>
      </c>
      <c r="I27" s="82"/>
      <c r="J27" s="69" t="str">
        <f>IFERROR(Beräkningar!AG67,"")</f>
        <v/>
      </c>
      <c r="K27" s="70" t="str">
        <f>IFERROR(Beräkningar!AG70,"")</f>
        <v/>
      </c>
    </row>
    <row r="28" spans="2:11" x14ac:dyDescent="0.2">
      <c r="B28" s="61" t="s">
        <v>339</v>
      </c>
      <c r="C28" s="69">
        <f>IFERROR(Beräkningar!AA17,"")</f>
        <v>0</v>
      </c>
      <c r="D28" s="69" t="str">
        <f>IFERROR(Beräkningar!AA42,"")</f>
        <v/>
      </c>
      <c r="E28" s="69" t="str">
        <f>IFERROR(Beräkningar!AA63,"")</f>
        <v/>
      </c>
      <c r="F28" s="70" t="str">
        <f>IFERROR(Beräkningar!AA72,"")</f>
        <v/>
      </c>
      <c r="G28" s="69"/>
      <c r="H28" s="61" t="s">
        <v>339</v>
      </c>
      <c r="I28" s="82"/>
      <c r="J28" s="69" t="str">
        <f>IFERROR(Beräkningar!AG63,"")</f>
        <v/>
      </c>
      <c r="K28" s="70" t="str">
        <f>IFERROR(Beräkningar!AG72,"")</f>
        <v/>
      </c>
    </row>
    <row r="29" spans="2:11" x14ac:dyDescent="0.2">
      <c r="B29" s="61" t="s">
        <v>343</v>
      </c>
      <c r="C29" s="69" t="str">
        <f>IFERROR(Beräkningar!AA21,"")</f>
        <v/>
      </c>
      <c r="D29" s="69" t="str">
        <f>IFERROR(Beräkningar!AA52,"")</f>
        <v/>
      </c>
      <c r="E29" s="69" t="str">
        <f>IFERROR(Beräkningar!AA66,"")</f>
        <v/>
      </c>
      <c r="F29" s="70" t="str">
        <f>IFERROR(Beräkningar!AA73,"")</f>
        <v/>
      </c>
      <c r="G29" s="69"/>
      <c r="H29" s="61" t="s">
        <v>343</v>
      </c>
      <c r="I29" s="82"/>
      <c r="J29" s="69" t="str">
        <f>IFERROR(Beräkningar!AG66,"")</f>
        <v/>
      </c>
      <c r="K29" s="70" t="str">
        <f>IFERROR(Beräkningar!AG73,"")</f>
        <v/>
      </c>
    </row>
    <row r="30" spans="2:11" x14ac:dyDescent="0.2">
      <c r="B30" s="61" t="s">
        <v>356</v>
      </c>
      <c r="C30" s="69" t="str">
        <f>IFERROR(Beräkningar!X28,"")</f>
        <v/>
      </c>
      <c r="D30" s="69" t="str">
        <f>IFERROR(Beräkningar!AA60,"")</f>
        <v/>
      </c>
      <c r="E30" s="69" t="str">
        <f>IFERROR(Beräkningar!AA68,"")</f>
        <v/>
      </c>
      <c r="F30" s="70" t="str">
        <f>IFERROR(Beräkningar!AA71,"")</f>
        <v/>
      </c>
      <c r="G30" s="69"/>
      <c r="H30" s="61" t="s">
        <v>356</v>
      </c>
      <c r="I30" s="82"/>
      <c r="J30" s="69" t="str">
        <f>IFERROR(Beräkningar!AG68,"")</f>
        <v/>
      </c>
      <c r="K30" s="70" t="str">
        <f>IFERROR(Beräkningar!AG71,"")</f>
        <v/>
      </c>
    </row>
    <row r="31" spans="2:11" x14ac:dyDescent="0.2">
      <c r="B31" s="61"/>
      <c r="C31" s="59"/>
      <c r="D31" s="59"/>
      <c r="E31" s="59"/>
      <c r="F31" s="62"/>
      <c r="G31" s="59"/>
      <c r="H31" s="61"/>
      <c r="I31" s="59"/>
      <c r="J31" s="59"/>
      <c r="K31" s="62"/>
    </row>
    <row r="32" spans="2:11" x14ac:dyDescent="0.2">
      <c r="B32" s="67" t="s">
        <v>345</v>
      </c>
      <c r="C32" s="69" t="str">
        <f>IFERROR(Beräkningar!AA28,"")</f>
        <v/>
      </c>
      <c r="D32" s="59"/>
      <c r="E32" s="59"/>
      <c r="F32" s="62"/>
      <c r="G32" s="59"/>
      <c r="H32" s="67" t="s">
        <v>345</v>
      </c>
      <c r="I32" s="69" t="str">
        <f>IFERROR(Beräkningar!AG28,"")</f>
        <v/>
      </c>
      <c r="J32" s="59"/>
      <c r="K32" s="62"/>
    </row>
    <row r="33" spans="2:11" x14ac:dyDescent="0.2">
      <c r="B33" s="61" t="s">
        <v>309</v>
      </c>
      <c r="C33" s="69" t="str">
        <f>IFERROR(Beräkningar!AA77,"")</f>
        <v/>
      </c>
      <c r="D33" s="59"/>
      <c r="E33" s="59"/>
      <c r="F33" s="62"/>
      <c r="G33" s="59"/>
      <c r="H33" s="61" t="s">
        <v>309</v>
      </c>
      <c r="I33" s="69" t="str">
        <f>IFERROR(Beräkningar!AG77,"")</f>
        <v/>
      </c>
      <c r="J33" s="59"/>
      <c r="K33" s="62"/>
    </row>
    <row r="34" spans="2:11" x14ac:dyDescent="0.2">
      <c r="B34" s="61" t="s">
        <v>363</v>
      </c>
      <c r="C34" s="69" t="str">
        <f>IFERROR(Beräkningar!AA85,"")</f>
        <v/>
      </c>
      <c r="D34" s="59"/>
      <c r="E34" s="59"/>
      <c r="F34" s="62"/>
      <c r="G34" s="59"/>
      <c r="H34" s="61" t="s">
        <v>363</v>
      </c>
      <c r="I34" s="69" t="str">
        <f>IFERROR(Beräkningar!AG85,"")</f>
        <v/>
      </c>
      <c r="J34" s="59"/>
      <c r="K34" s="62"/>
    </row>
    <row r="35" spans="2:11" x14ac:dyDescent="0.2">
      <c r="B35" s="72" t="s">
        <v>330</v>
      </c>
      <c r="C35" s="69" t="str">
        <f>IFERROR(Beräkningar!AA89,"")</f>
        <v/>
      </c>
      <c r="D35" s="59"/>
      <c r="E35" s="59"/>
      <c r="F35" s="62"/>
      <c r="G35" s="59"/>
      <c r="H35" s="72" t="s">
        <v>330</v>
      </c>
      <c r="I35" s="69" t="str">
        <f>IFERROR(Beräkningar!AG89,"")</f>
        <v/>
      </c>
      <c r="J35" s="59"/>
      <c r="K35" s="62"/>
    </row>
    <row r="36" spans="2:11" x14ac:dyDescent="0.2">
      <c r="B36" s="72" t="s">
        <v>331</v>
      </c>
      <c r="C36" s="69" t="str">
        <f>IFERROR(Beräkningar!AA90,"")</f>
        <v/>
      </c>
      <c r="D36" s="59"/>
      <c r="E36" s="59"/>
      <c r="F36" s="62"/>
      <c r="G36" s="59"/>
      <c r="H36" s="72" t="s">
        <v>331</v>
      </c>
      <c r="I36" s="69" t="str">
        <f>IFERROR(Beräkningar!AG90,"")</f>
        <v/>
      </c>
      <c r="J36" s="59"/>
      <c r="K36" s="62"/>
    </row>
    <row r="37" spans="2:11" x14ac:dyDescent="0.2">
      <c r="B37" s="72" t="s">
        <v>332</v>
      </c>
      <c r="C37" s="69" t="str">
        <f>IFERROR(Beräkningar!AA91,"")</f>
        <v/>
      </c>
      <c r="D37" s="59"/>
      <c r="E37" s="59"/>
      <c r="F37" s="62"/>
      <c r="G37" s="59"/>
      <c r="H37" s="72" t="s">
        <v>332</v>
      </c>
      <c r="I37" s="69" t="str">
        <f>IFERROR(Beräkningar!AG91,"")</f>
        <v/>
      </c>
      <c r="J37" s="59"/>
      <c r="K37" s="62"/>
    </row>
    <row r="38" spans="2:11" x14ac:dyDescent="0.2">
      <c r="B38" s="72" t="s">
        <v>333</v>
      </c>
      <c r="C38" s="69" t="str">
        <f>IFERROR(Beräkningar!AA92,"")</f>
        <v/>
      </c>
      <c r="D38" s="59"/>
      <c r="E38" s="59"/>
      <c r="F38" s="62"/>
      <c r="G38" s="59"/>
      <c r="H38" s="72" t="s">
        <v>333</v>
      </c>
      <c r="I38" s="69" t="str">
        <f>IFERROR(Beräkningar!AG92,"")</f>
        <v/>
      </c>
      <c r="J38" s="59"/>
      <c r="K38" s="62"/>
    </row>
    <row r="39" spans="2:11" x14ac:dyDescent="0.2">
      <c r="B39" s="72" t="s">
        <v>334</v>
      </c>
      <c r="C39" s="69" t="str">
        <f>IFERROR(Beräkningar!AA93,"")</f>
        <v/>
      </c>
      <c r="D39" s="59"/>
      <c r="E39" s="59"/>
      <c r="F39" s="62"/>
      <c r="G39" s="59"/>
      <c r="H39" s="72" t="s">
        <v>334</v>
      </c>
      <c r="I39" s="69" t="str">
        <f>IFERROR(Beräkningar!AG93,"")</f>
        <v/>
      </c>
      <c r="J39" s="59"/>
      <c r="K39" s="62"/>
    </row>
    <row r="40" spans="2:11" x14ac:dyDescent="0.2">
      <c r="B40" s="73" t="s">
        <v>335</v>
      </c>
      <c r="C40" s="74" t="str">
        <f>IFERROR(Beräkningar!AA95,"")</f>
        <v/>
      </c>
      <c r="D40" s="75"/>
      <c r="E40" s="75"/>
      <c r="F40" s="76"/>
      <c r="G40" s="59"/>
      <c r="H40" s="73" t="s">
        <v>335</v>
      </c>
      <c r="I40" s="74" t="str">
        <f>IFERROR(Beräkningar!AG95,"")</f>
        <v/>
      </c>
      <c r="J40" s="75"/>
      <c r="K40" s="76"/>
    </row>
    <row r="42" spans="2:11" ht="15" x14ac:dyDescent="0.25">
      <c r="B42" s="56" t="s">
        <v>379</v>
      </c>
      <c r="C42" s="57"/>
      <c r="D42" s="57"/>
      <c r="E42" s="57"/>
      <c r="F42" s="58"/>
      <c r="G42" s="59"/>
      <c r="H42" s="56" t="s">
        <v>620</v>
      </c>
      <c r="I42" s="57"/>
      <c r="J42" s="57"/>
      <c r="K42" s="58"/>
    </row>
    <row r="43" spans="2:11" x14ac:dyDescent="0.2">
      <c r="B43" s="61"/>
      <c r="C43" s="59"/>
      <c r="D43" s="59"/>
      <c r="E43" s="59"/>
      <c r="F43" s="62"/>
      <c r="G43" s="59"/>
      <c r="H43" s="61"/>
      <c r="I43" s="59"/>
      <c r="J43" s="59"/>
      <c r="K43" s="62"/>
    </row>
    <row r="44" spans="2:11" ht="15" x14ac:dyDescent="0.25">
      <c r="B44" s="63" t="s">
        <v>321</v>
      </c>
      <c r="C44" s="64" t="s">
        <v>322</v>
      </c>
      <c r="D44" s="64" t="s">
        <v>326</v>
      </c>
      <c r="E44" s="77" t="s">
        <v>324</v>
      </c>
      <c r="F44" s="66" t="s">
        <v>323</v>
      </c>
      <c r="G44" s="64"/>
      <c r="H44" s="63" t="s">
        <v>321</v>
      </c>
      <c r="I44" s="64" t="s">
        <v>326</v>
      </c>
      <c r="J44" s="65" t="s">
        <v>324</v>
      </c>
      <c r="K44" s="66" t="s">
        <v>323</v>
      </c>
    </row>
    <row r="45" spans="2:11" x14ac:dyDescent="0.2">
      <c r="B45" s="61" t="s">
        <v>356</v>
      </c>
      <c r="C45" s="69" t="str">
        <f>IFERROR(Beräkningar!X28,"")</f>
        <v/>
      </c>
      <c r="D45" s="69" t="str">
        <f>IFERROR(Beräkningar!AA60,"")</f>
        <v/>
      </c>
      <c r="E45" s="69" t="str">
        <f>IFERROR(Beräkningar!AA68,"")</f>
        <v/>
      </c>
      <c r="F45" s="70" t="str">
        <f>IFERROR(Beräkningar!AA74,"")</f>
        <v/>
      </c>
      <c r="G45" s="69"/>
      <c r="H45" s="61" t="s">
        <v>356</v>
      </c>
      <c r="I45" s="78" t="s">
        <v>622</v>
      </c>
      <c r="J45" s="69" t="str">
        <f>IFERROR(Beräkningar!AG68,"")</f>
        <v/>
      </c>
      <c r="K45" s="70" t="str">
        <f>IFERROR(Beräkningar!AG74,"")</f>
        <v/>
      </c>
    </row>
    <row r="46" spans="2:11" x14ac:dyDescent="0.2">
      <c r="B46" s="61" t="s">
        <v>353</v>
      </c>
      <c r="C46" s="69">
        <f>IFERROR(Beräkningar!X5,"")</f>
        <v>0</v>
      </c>
      <c r="D46" s="69" t="str">
        <f>IFERROR(Beräkningar!AA39,"")</f>
        <v/>
      </c>
      <c r="E46" s="69" t="str">
        <f>IFERROR(Beräkningar!AA62,"")</f>
        <v/>
      </c>
      <c r="F46" s="70" t="str">
        <f>IFERROR(Beräkningar!AA75,"")</f>
        <v/>
      </c>
      <c r="G46" s="69"/>
      <c r="H46" s="61" t="s">
        <v>353</v>
      </c>
      <c r="I46" s="82"/>
      <c r="J46" s="69" t="str">
        <f>IFERROR(Beräkningar!AG62,"")</f>
        <v/>
      </c>
      <c r="K46" s="70" t="str">
        <f>IFERROR(Beräkningar!AG75,"")</f>
        <v/>
      </c>
    </row>
    <row r="47" spans="2:11" x14ac:dyDescent="0.2">
      <c r="B47" s="61" t="s">
        <v>361</v>
      </c>
      <c r="C47" s="69" t="str">
        <f>IFERROR(Beräkningar!AA25,"")</f>
        <v/>
      </c>
      <c r="D47" s="69" t="str">
        <f>IFERROR(Beräkningar!AA49,"")</f>
        <v/>
      </c>
      <c r="E47" s="69" t="str">
        <f>IFERROR(Beräkningar!AA65,"")</f>
        <v/>
      </c>
      <c r="F47" s="70" t="str">
        <f>IFERROR(Beräkningar!AA76,"")</f>
        <v/>
      </c>
      <c r="G47" s="69"/>
      <c r="H47" s="61" t="s">
        <v>361</v>
      </c>
      <c r="I47" s="82"/>
      <c r="J47" s="69" t="str">
        <f>IFERROR(Beräkningar!AG65,"")</f>
        <v/>
      </c>
      <c r="K47" s="70" t="str">
        <f>IFERROR(Beräkningar!AG76,"")</f>
        <v/>
      </c>
    </row>
    <row r="48" spans="2:11" x14ac:dyDescent="0.2">
      <c r="B48" s="61"/>
      <c r="C48" s="79"/>
      <c r="D48" s="79"/>
      <c r="E48" s="79"/>
      <c r="F48" s="80"/>
      <c r="G48" s="79"/>
      <c r="H48" s="61"/>
      <c r="I48" s="59"/>
      <c r="J48" s="59"/>
      <c r="K48" s="62"/>
    </row>
    <row r="49" spans="2:11" x14ac:dyDescent="0.2">
      <c r="B49" s="67" t="s">
        <v>345</v>
      </c>
      <c r="C49" s="69" t="str">
        <f>IFERROR(Beräkningar!AA28,"")</f>
        <v/>
      </c>
      <c r="D49" s="59"/>
      <c r="E49" s="59"/>
      <c r="F49" s="62"/>
      <c r="G49" s="59"/>
      <c r="H49" s="67" t="s">
        <v>345</v>
      </c>
      <c r="I49" s="69" t="str">
        <f>IFERROR(Beräkningar!AG28,"")</f>
        <v/>
      </c>
      <c r="J49" s="59"/>
      <c r="K49" s="62"/>
    </row>
    <row r="50" spans="2:11" x14ac:dyDescent="0.2">
      <c r="B50" s="61" t="s">
        <v>310</v>
      </c>
      <c r="C50" s="69" t="str">
        <f>IFERROR(Beräkningar!AA78,"")</f>
        <v/>
      </c>
      <c r="D50" s="59"/>
      <c r="E50" s="59"/>
      <c r="F50" s="62"/>
      <c r="G50" s="59"/>
      <c r="H50" s="61" t="s">
        <v>310</v>
      </c>
      <c r="I50" s="69" t="str">
        <f>IFERROR(Beräkningar!AG78,"")</f>
        <v/>
      </c>
      <c r="J50" s="59"/>
      <c r="K50" s="62"/>
    </row>
    <row r="51" spans="2:11" x14ac:dyDescent="0.2">
      <c r="B51" s="61" t="s">
        <v>364</v>
      </c>
      <c r="C51" s="69" t="str">
        <f>IFERROR(Beräkningar!AA88,"")</f>
        <v/>
      </c>
      <c r="D51" s="59"/>
      <c r="E51" s="59"/>
      <c r="F51" s="62"/>
      <c r="G51" s="59"/>
      <c r="H51" s="61" t="s">
        <v>364</v>
      </c>
      <c r="I51" s="69" t="str">
        <f>IFERROR(Beräkningar!AG88,"")</f>
        <v/>
      </c>
      <c r="J51" s="59"/>
      <c r="K51" s="62"/>
    </row>
    <row r="52" spans="2:11" x14ac:dyDescent="0.2">
      <c r="B52" s="72" t="s">
        <v>330</v>
      </c>
      <c r="C52" s="69" t="str">
        <f>IFERROR(Beräkningar!AA96,"")</f>
        <v/>
      </c>
      <c r="D52" s="59"/>
      <c r="E52" s="59"/>
      <c r="F52" s="62"/>
      <c r="G52" s="59"/>
      <c r="H52" s="72" t="s">
        <v>330</v>
      </c>
      <c r="I52" s="69" t="str">
        <f>IFERROR(Beräkningar!AG96,"")</f>
        <v/>
      </c>
      <c r="J52" s="59"/>
      <c r="K52" s="62"/>
    </row>
    <row r="53" spans="2:11" x14ac:dyDescent="0.2">
      <c r="B53" s="72" t="s">
        <v>331</v>
      </c>
      <c r="C53" s="69" t="str">
        <f>IFERROR(Beräkningar!AA97,"")</f>
        <v/>
      </c>
      <c r="D53" s="59"/>
      <c r="E53" s="59"/>
      <c r="F53" s="62"/>
      <c r="G53" s="59"/>
      <c r="H53" s="72" t="s">
        <v>331</v>
      </c>
      <c r="I53" s="69" t="str">
        <f>IFERROR(Beräkningar!AG97,"")</f>
        <v/>
      </c>
      <c r="J53" s="59"/>
      <c r="K53" s="62"/>
    </row>
    <row r="54" spans="2:11" x14ac:dyDescent="0.2">
      <c r="B54" s="72" t="s">
        <v>332</v>
      </c>
      <c r="C54" s="69" t="str">
        <f>IFERROR(Beräkningar!AA98,"")</f>
        <v/>
      </c>
      <c r="D54" s="59"/>
      <c r="E54" s="59"/>
      <c r="F54" s="62"/>
      <c r="G54" s="59"/>
      <c r="H54" s="72" t="s">
        <v>332</v>
      </c>
      <c r="I54" s="69" t="str">
        <f>IFERROR(Beräkningar!AG98,"")</f>
        <v/>
      </c>
      <c r="J54" s="59"/>
      <c r="K54" s="62"/>
    </row>
    <row r="55" spans="2:11" x14ac:dyDescent="0.2">
      <c r="B55" s="72" t="s">
        <v>333</v>
      </c>
      <c r="C55" s="69" t="str">
        <f>IFERROR(Beräkningar!AA99,"")</f>
        <v/>
      </c>
      <c r="D55" s="59"/>
      <c r="E55" s="59"/>
      <c r="F55" s="62"/>
      <c r="G55" s="59"/>
      <c r="H55" s="72" t="s">
        <v>333</v>
      </c>
      <c r="I55" s="69" t="str">
        <f>IFERROR(Beräkningar!AG99,"")</f>
        <v/>
      </c>
      <c r="J55" s="59"/>
      <c r="K55" s="62"/>
    </row>
    <row r="56" spans="2:11" x14ac:dyDescent="0.2">
      <c r="B56" s="72" t="s">
        <v>334</v>
      </c>
      <c r="C56" s="69" t="str">
        <f>IFERROR(Beräkningar!AA100,"")</f>
        <v/>
      </c>
      <c r="D56" s="59"/>
      <c r="E56" s="59"/>
      <c r="F56" s="62"/>
      <c r="G56" s="59"/>
      <c r="H56" s="72" t="s">
        <v>334</v>
      </c>
      <c r="I56" s="69" t="str">
        <f>IFERROR(Beräkningar!AG100,"")</f>
        <v/>
      </c>
      <c r="J56" s="59"/>
      <c r="K56" s="62"/>
    </row>
    <row r="57" spans="2:11" x14ac:dyDescent="0.2">
      <c r="B57" s="73" t="s">
        <v>335</v>
      </c>
      <c r="C57" s="74" t="str">
        <f>IFERROR(Beräkningar!AA102,"")</f>
        <v/>
      </c>
      <c r="D57" s="75"/>
      <c r="E57" s="75"/>
      <c r="F57" s="76"/>
      <c r="G57" s="59"/>
      <c r="H57" s="73" t="s">
        <v>335</v>
      </c>
      <c r="I57" s="74" t="str">
        <f>IFERROR(Beräkningar!AG102,"")</f>
        <v/>
      </c>
      <c r="J57" s="75"/>
      <c r="K57" s="76"/>
    </row>
  </sheetData>
  <sheetProtection algorithmName="SHA-512" hashValue="TuZv9KnDxiZ1jZmI71dnzNLEfvg/MeNK7aRcQHEt6yZLpvUkbS84nM1YrquzWGHXS4QdUZakQIq7anl0GtLJ2w==" saltValue="PK0XEfpBnkb1IAL+z1IPYA==" spinCount="100000" sheet="1" objects="1" scenarios="1"/>
  <conditionalFormatting sqref="C15 C34 C51">
    <cfRule type="containsText" dxfId="19" priority="16" operator="containsText" text="Dålig">
      <formula>NOT(ISERROR(SEARCH("Dålig",C15)))</formula>
    </cfRule>
    <cfRule type="containsText" dxfId="18" priority="17" operator="containsText" text="Otillfredsställande">
      <formula>NOT(ISERROR(SEARCH("Otillfredsställande",C15)))</formula>
    </cfRule>
    <cfRule type="containsText" dxfId="17" priority="18" operator="containsText" text="Måttlig">
      <formula>NOT(ISERROR(SEARCH("Måttlig",C15)))</formula>
    </cfRule>
    <cfRule type="containsText" dxfId="16" priority="19" operator="containsText" text="Hög">
      <formula>NOT(ISERROR(SEARCH("Hög",C15)))</formula>
    </cfRule>
    <cfRule type="containsText" dxfId="15" priority="20" operator="containsText" text="God">
      <formula>NOT(ISERROR(SEARCH("God",C15)))</formula>
    </cfRule>
  </conditionalFormatting>
  <conditionalFormatting sqref="I15">
    <cfRule type="containsText" dxfId="14" priority="11" operator="containsText" text="Dålig">
      <formula>NOT(ISERROR(SEARCH("Dålig",I15)))</formula>
    </cfRule>
    <cfRule type="containsText" dxfId="13" priority="12" operator="containsText" text="Otillfredsställande">
      <formula>NOT(ISERROR(SEARCH("Otillfredsställande",I15)))</formula>
    </cfRule>
    <cfRule type="containsText" dxfId="12" priority="13" operator="containsText" text="Måttlig">
      <formula>NOT(ISERROR(SEARCH("Måttlig",I15)))</formula>
    </cfRule>
    <cfRule type="containsText" dxfId="11" priority="14" operator="containsText" text="Hög">
      <formula>NOT(ISERROR(SEARCH("Hög",I15)))</formula>
    </cfRule>
    <cfRule type="containsText" dxfId="10" priority="15" operator="containsText" text="God">
      <formula>NOT(ISERROR(SEARCH("God",I15)))</formula>
    </cfRule>
  </conditionalFormatting>
  <conditionalFormatting sqref="I34">
    <cfRule type="containsText" dxfId="9" priority="6" operator="containsText" text="Dålig">
      <formula>NOT(ISERROR(SEARCH("Dålig",I34)))</formula>
    </cfRule>
    <cfRule type="containsText" dxfId="8" priority="7" operator="containsText" text="Otillfredsställande">
      <formula>NOT(ISERROR(SEARCH("Otillfredsställande",I34)))</formula>
    </cfRule>
    <cfRule type="containsText" dxfId="7" priority="8" operator="containsText" text="Måttlig">
      <formula>NOT(ISERROR(SEARCH("Måttlig",I34)))</formula>
    </cfRule>
    <cfRule type="containsText" dxfId="6" priority="9" operator="containsText" text="Hög">
      <formula>NOT(ISERROR(SEARCH("Hög",I34)))</formula>
    </cfRule>
    <cfRule type="containsText" dxfId="5" priority="10" operator="containsText" text="God">
      <formula>NOT(ISERROR(SEARCH("God",I34)))</formula>
    </cfRule>
  </conditionalFormatting>
  <conditionalFormatting sqref="I51">
    <cfRule type="containsText" dxfId="4" priority="1" operator="containsText" text="Dålig">
      <formula>NOT(ISERROR(SEARCH("Dålig",I51)))</formula>
    </cfRule>
    <cfRule type="containsText" dxfId="3" priority="2" operator="containsText" text="Otillfredsställande">
      <formula>NOT(ISERROR(SEARCH("Otillfredsställande",I51)))</formula>
    </cfRule>
    <cfRule type="containsText" dxfId="2" priority="3" operator="containsText" text="Måttlig">
      <formula>NOT(ISERROR(SEARCH("Måttlig",I51)))</formula>
    </cfRule>
    <cfRule type="containsText" dxfId="1" priority="4" operator="containsText" text="Hög">
      <formula>NOT(ISERROR(SEARCH("Hög",I51)))</formula>
    </cfRule>
    <cfRule type="containsText" dxfId="0" priority="5" operator="containsText" text="God">
      <formula>NOT(ISERROR(SEARCH("God",I51)))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10003"/>
  <sheetViews>
    <sheetView topLeftCell="H1" workbookViewId="0">
      <selection activeCell="AC90" sqref="AC90"/>
    </sheetView>
  </sheetViews>
  <sheetFormatPr defaultRowHeight="12.75" x14ac:dyDescent="0.2"/>
  <cols>
    <col min="1" max="1" width="28.5703125" customWidth="1"/>
    <col min="2" max="2" width="10.28515625" bestFit="1" customWidth="1"/>
    <col min="3" max="3" width="10.5703125" bestFit="1" customWidth="1"/>
    <col min="4" max="4" width="15.42578125" style="5" customWidth="1"/>
    <col min="5" max="5" width="15.5703125" style="5" bestFit="1" customWidth="1"/>
    <col min="6" max="6" width="12.5703125" style="5" bestFit="1" customWidth="1"/>
    <col min="7" max="7" width="12.85546875" customWidth="1"/>
    <col min="8" max="13" width="13.28515625" customWidth="1"/>
    <col min="14" max="14" width="21.42578125" bestFit="1" customWidth="1"/>
    <col min="15" max="15" width="14.7109375" style="4" customWidth="1"/>
    <col min="16" max="16" width="5.140625" style="4" bestFit="1" customWidth="1"/>
    <col min="17" max="17" width="10.42578125" style="4" bestFit="1" customWidth="1"/>
    <col min="18" max="18" width="9.140625" style="4"/>
    <col min="19" max="19" width="10.42578125" style="4" bestFit="1" customWidth="1"/>
    <col min="20" max="20" width="18.28515625" customWidth="1"/>
    <col min="21" max="21" width="10.85546875" style="4" customWidth="1"/>
    <col min="23" max="23" width="23.28515625" bestFit="1" customWidth="1"/>
    <col min="24" max="24" width="12" style="1" bestFit="1" customWidth="1"/>
    <col min="26" max="26" width="19.7109375" bestFit="1" customWidth="1"/>
    <col min="27" max="27" width="12.42578125" style="1" bestFit="1" customWidth="1"/>
    <col min="28" max="28" width="11.5703125" bestFit="1" customWidth="1"/>
    <col min="30" max="30" width="11.85546875" bestFit="1" customWidth="1"/>
    <col min="32" max="32" width="19.5703125" customWidth="1"/>
    <col min="33" max="33" width="9.140625" style="1"/>
  </cols>
  <sheetData>
    <row r="3" spans="1:27" ht="15" x14ac:dyDescent="0.25">
      <c r="A3" s="16" t="s">
        <v>187</v>
      </c>
      <c r="B3" s="17" t="s">
        <v>10</v>
      </c>
      <c r="C3" s="17" t="s">
        <v>11</v>
      </c>
      <c r="D3" s="24" t="s">
        <v>232</v>
      </c>
      <c r="E3" s="24" t="s">
        <v>233</v>
      </c>
      <c r="F3" s="24" t="s">
        <v>237</v>
      </c>
      <c r="G3" s="24" t="s">
        <v>238</v>
      </c>
      <c r="H3" s="24" t="s">
        <v>241</v>
      </c>
      <c r="I3" s="24" t="s">
        <v>249</v>
      </c>
      <c r="J3" s="24" t="s">
        <v>245</v>
      </c>
      <c r="K3" s="24" t="s">
        <v>246</v>
      </c>
      <c r="L3" s="24" t="s">
        <v>247</v>
      </c>
      <c r="M3" s="24" t="s">
        <v>248</v>
      </c>
      <c r="N3" s="17" t="s">
        <v>227</v>
      </c>
      <c r="O3" s="27" t="s">
        <v>40</v>
      </c>
      <c r="P3" s="27"/>
      <c r="Q3" s="27" t="s">
        <v>41</v>
      </c>
      <c r="R3" s="27" t="s">
        <v>42</v>
      </c>
      <c r="S3" s="27" t="s">
        <v>266</v>
      </c>
      <c r="T3" s="17" t="s">
        <v>228</v>
      </c>
      <c r="U3" s="27" t="s">
        <v>263</v>
      </c>
      <c r="W3" s="3" t="s">
        <v>231</v>
      </c>
      <c r="Z3" s="3" t="s">
        <v>250</v>
      </c>
    </row>
    <row r="4" spans="1:27" x14ac:dyDescent="0.2">
      <c r="A4" s="18" t="s">
        <v>50</v>
      </c>
      <c r="B4" s="20">
        <f>Fångster!C9</f>
        <v>0</v>
      </c>
      <c r="C4" s="20">
        <f>Fångster!D9</f>
        <v>0</v>
      </c>
      <c r="D4" s="23" t="e">
        <f>POWER((B4/$X$5),2)</f>
        <v>#DIV/0!</v>
      </c>
      <c r="E4" s="23" t="e">
        <f>POWER((C4/$X$6),2)</f>
        <v>#DIV/0!</v>
      </c>
      <c r="F4" s="20">
        <f>B4</f>
        <v>0</v>
      </c>
      <c r="G4" s="20">
        <f>C4</f>
        <v>0</v>
      </c>
      <c r="H4" s="20"/>
      <c r="I4" s="20"/>
      <c r="J4" s="20">
        <f>B4</f>
        <v>0</v>
      </c>
      <c r="K4" s="20">
        <f>C4</f>
        <v>0</v>
      </c>
      <c r="L4" s="20"/>
      <c r="M4" s="20"/>
      <c r="N4" s="22">
        <f>Fångster!G9</f>
        <v>0</v>
      </c>
      <c r="O4" s="28">
        <f>(3.377*0.000001)*(POWER(N4,3.205))</f>
        <v>0</v>
      </c>
      <c r="P4" s="28">
        <f>(1-(180-N4)/60)</f>
        <v>-2</v>
      </c>
      <c r="Q4" s="28">
        <f>IF(P4&lt;0,0,IF(P4&gt;1,1,IF(P4&gt;0&lt;1,P4,P4)))</f>
        <v>0</v>
      </c>
      <c r="R4" s="4">
        <f>O4*Q4</f>
        <v>0</v>
      </c>
      <c r="S4" s="4" t="str">
        <f>IF(N4&gt;0,LOG10(N4),"")</f>
        <v/>
      </c>
      <c r="T4" s="21">
        <f>Fångster!J9</f>
        <v>0</v>
      </c>
      <c r="U4" s="31" t="str">
        <f>IF(T4&gt;0,LOG10(T4),"")</f>
        <v/>
      </c>
      <c r="W4" s="7" t="s">
        <v>230</v>
      </c>
      <c r="X4" s="1">
        <f>COUNTIF(B4:B66,"&gt;0")</f>
        <v>0</v>
      </c>
      <c r="Z4" t="s">
        <v>239</v>
      </c>
      <c r="AA4" s="1">
        <f>SUMIF(J4:J66,"&gt;0")</f>
        <v>0</v>
      </c>
    </row>
    <row r="5" spans="1:27" x14ac:dyDescent="0.2">
      <c r="A5" s="18" t="s">
        <v>60</v>
      </c>
      <c r="B5" s="20">
        <f>Fångster!C10</f>
        <v>0</v>
      </c>
      <c r="C5" s="20">
        <f>Fångster!D10</f>
        <v>0</v>
      </c>
      <c r="D5" s="23" t="e">
        <f t="shared" ref="D5:D30" si="0">POWER((B5/$X$5),2)</f>
        <v>#DIV/0!</v>
      </c>
      <c r="E5" s="23" t="e">
        <f t="shared" ref="E5:E30" si="1">POWER((C5/$X$6),2)</f>
        <v>#DIV/0!</v>
      </c>
      <c r="F5" s="20">
        <f t="shared" ref="F5:F30" si="2">B5</f>
        <v>0</v>
      </c>
      <c r="G5" s="20">
        <f>C5</f>
        <v>0</v>
      </c>
      <c r="H5" s="20">
        <f>C5</f>
        <v>0</v>
      </c>
      <c r="I5" s="20">
        <f>C5</f>
        <v>0</v>
      </c>
      <c r="J5" s="20"/>
      <c r="K5" s="20"/>
      <c r="L5" s="20"/>
      <c r="M5" s="20"/>
      <c r="N5" s="22">
        <f>Fångster!G10</f>
        <v>0</v>
      </c>
      <c r="O5" s="28">
        <f t="shared" ref="O5:O68" si="3">(3.377*0.000001)*(POWER(N5,3.205))</f>
        <v>0</v>
      </c>
      <c r="P5" s="28">
        <f t="shared" ref="P5:P68" si="4">(1-(180-N5)/60)</f>
        <v>-2</v>
      </c>
      <c r="Q5" s="28">
        <f t="shared" ref="Q5:Q68" si="5">IF(P5&lt;0,0,IF(P5&gt;1,1,IF(P5&gt;0&lt;1,P5,P5)))</f>
        <v>0</v>
      </c>
      <c r="R5" s="4">
        <f t="shared" ref="R5:R68" si="6">O5*Q5</f>
        <v>0</v>
      </c>
      <c r="S5" s="4" t="str">
        <f t="shared" ref="S5:S68" si="7">IF(N5&gt;0,LOG10(N5),"")</f>
        <v/>
      </c>
      <c r="T5" s="21">
        <f>Fångster!J10</f>
        <v>0</v>
      </c>
      <c r="U5" s="31" t="str">
        <f t="shared" ref="U5:U68" si="8">IF(T5&gt;0,LOG10(T5),"")</f>
        <v/>
      </c>
      <c r="W5" t="s">
        <v>239</v>
      </c>
      <c r="X5" s="1">
        <f>SUMIF(B4:B66,"&gt;0")</f>
        <v>0</v>
      </c>
      <c r="Z5" t="s">
        <v>240</v>
      </c>
      <c r="AA5" s="1">
        <f>SUMIF(K4:K66,"&gt;0")</f>
        <v>0</v>
      </c>
    </row>
    <row r="6" spans="1:27" x14ac:dyDescent="0.2">
      <c r="A6" s="18" t="s">
        <v>53</v>
      </c>
      <c r="B6" s="20">
        <f>Fångster!C11</f>
        <v>0</v>
      </c>
      <c r="C6" s="20">
        <f>Fångster!D11</f>
        <v>0</v>
      </c>
      <c r="D6" s="23" t="e">
        <f t="shared" si="0"/>
        <v>#DIV/0!</v>
      </c>
      <c r="E6" s="23" t="e">
        <f t="shared" si="1"/>
        <v>#DIV/0!</v>
      </c>
      <c r="F6" s="20">
        <f t="shared" si="2"/>
        <v>0</v>
      </c>
      <c r="G6" s="20">
        <f t="shared" ref="G6:G30" si="9">C6</f>
        <v>0</v>
      </c>
      <c r="H6" s="20">
        <f>C6</f>
        <v>0</v>
      </c>
      <c r="I6" s="20">
        <f>C6</f>
        <v>0</v>
      </c>
      <c r="J6" s="20">
        <f>B6</f>
        <v>0</v>
      </c>
      <c r="K6" s="20">
        <f>C6</f>
        <v>0</v>
      </c>
      <c r="L6" s="20"/>
      <c r="M6" s="20"/>
      <c r="N6" s="22">
        <f>Fångster!G11</f>
        <v>0</v>
      </c>
      <c r="O6" s="28">
        <f t="shared" si="3"/>
        <v>0</v>
      </c>
      <c r="P6" s="28">
        <f t="shared" si="4"/>
        <v>-2</v>
      </c>
      <c r="Q6" s="28">
        <f t="shared" si="5"/>
        <v>0</v>
      </c>
      <c r="R6" s="4">
        <f t="shared" si="6"/>
        <v>0</v>
      </c>
      <c r="S6" s="4" t="str">
        <f t="shared" si="7"/>
        <v/>
      </c>
      <c r="T6" s="21">
        <f>Fångster!J11</f>
        <v>0</v>
      </c>
      <c r="U6" s="31" t="str">
        <f t="shared" si="8"/>
        <v/>
      </c>
      <c r="W6" t="s">
        <v>240</v>
      </c>
      <c r="X6" s="1">
        <f>SUMIF(C4:C66,"&gt;0")</f>
        <v>0</v>
      </c>
      <c r="Z6" s="7" t="s">
        <v>252</v>
      </c>
      <c r="AA6" s="29" t="e">
        <f>((AA4/X5)+(AA5/X6))/2</f>
        <v>#DIV/0!</v>
      </c>
    </row>
    <row r="7" spans="1:27" x14ac:dyDescent="0.2">
      <c r="A7" s="18" t="s">
        <v>192</v>
      </c>
      <c r="B7" s="20">
        <f>Fångster!C12</f>
        <v>0</v>
      </c>
      <c r="C7" s="20">
        <f>Fångster!D12</f>
        <v>0</v>
      </c>
      <c r="D7" s="23" t="e">
        <f t="shared" si="0"/>
        <v>#DIV/0!</v>
      </c>
      <c r="E7" s="23" t="e">
        <f t="shared" si="1"/>
        <v>#DIV/0!</v>
      </c>
      <c r="F7" s="20">
        <f t="shared" si="2"/>
        <v>0</v>
      </c>
      <c r="G7" s="20">
        <f t="shared" si="9"/>
        <v>0</v>
      </c>
      <c r="H7" s="20"/>
      <c r="I7" s="20"/>
      <c r="J7" s="20"/>
      <c r="K7" s="20"/>
      <c r="L7" s="20">
        <f>B7</f>
        <v>0</v>
      </c>
      <c r="M7" s="20">
        <f>C7</f>
        <v>0</v>
      </c>
      <c r="N7" s="22">
        <f>Fångster!G12</f>
        <v>0</v>
      </c>
      <c r="O7" s="28">
        <f t="shared" si="3"/>
        <v>0</v>
      </c>
      <c r="P7" s="28">
        <f t="shared" si="4"/>
        <v>-2</v>
      </c>
      <c r="Q7" s="28">
        <f t="shared" si="5"/>
        <v>0</v>
      </c>
      <c r="R7" s="4">
        <f t="shared" si="6"/>
        <v>0</v>
      </c>
      <c r="S7" s="4" t="str">
        <f t="shared" si="7"/>
        <v/>
      </c>
      <c r="T7" s="21">
        <f>Fångster!J12</f>
        <v>0</v>
      </c>
      <c r="U7" s="31" t="str">
        <f t="shared" si="8"/>
        <v/>
      </c>
      <c r="W7" s="7" t="s">
        <v>234</v>
      </c>
      <c r="X7" s="1" t="e">
        <f>SUM(D4:D66)</f>
        <v>#DIV/0!</v>
      </c>
    </row>
    <row r="8" spans="1:27" x14ac:dyDescent="0.2">
      <c r="A8" s="18" t="s">
        <v>56</v>
      </c>
      <c r="B8" s="20">
        <f>Fångster!C13</f>
        <v>0</v>
      </c>
      <c r="C8" s="20">
        <f>Fångster!D13</f>
        <v>0</v>
      </c>
      <c r="D8" s="23" t="e">
        <f t="shared" si="0"/>
        <v>#DIV/0!</v>
      </c>
      <c r="E8" s="23" t="e">
        <f t="shared" si="1"/>
        <v>#DIV/0!</v>
      </c>
      <c r="F8" s="20">
        <f t="shared" si="2"/>
        <v>0</v>
      </c>
      <c r="G8" s="20">
        <f t="shared" si="9"/>
        <v>0</v>
      </c>
      <c r="H8" s="20">
        <f t="shared" ref="H8:H30" si="10">C8</f>
        <v>0</v>
      </c>
      <c r="I8" s="20">
        <f>C8</f>
        <v>0</v>
      </c>
      <c r="J8" s="20">
        <f t="shared" ref="J8:K10" si="11">B8</f>
        <v>0</v>
      </c>
      <c r="K8" s="20">
        <f t="shared" si="11"/>
        <v>0</v>
      </c>
      <c r="L8" s="20"/>
      <c r="M8" s="20"/>
      <c r="N8" s="22">
        <f>Fångster!G13</f>
        <v>0</v>
      </c>
      <c r="O8" s="28">
        <f t="shared" si="3"/>
        <v>0</v>
      </c>
      <c r="P8" s="28">
        <f t="shared" si="4"/>
        <v>-2</v>
      </c>
      <c r="Q8" s="28">
        <f t="shared" si="5"/>
        <v>0</v>
      </c>
      <c r="R8" s="4">
        <f t="shared" si="6"/>
        <v>0</v>
      </c>
      <c r="S8" s="4" t="str">
        <f t="shared" si="7"/>
        <v/>
      </c>
      <c r="T8" s="21">
        <f>Fångster!J13</f>
        <v>0</v>
      </c>
      <c r="U8" s="31" t="str">
        <f t="shared" si="8"/>
        <v/>
      </c>
      <c r="W8" s="7" t="s">
        <v>235</v>
      </c>
      <c r="X8" s="1" t="e">
        <f>SUM(E4:E66)</f>
        <v>#DIV/0!</v>
      </c>
      <c r="Z8" s="3" t="s">
        <v>251</v>
      </c>
    </row>
    <row r="9" spans="1:27" x14ac:dyDescent="0.2">
      <c r="A9" s="18" t="s">
        <v>169</v>
      </c>
      <c r="B9" s="20">
        <f>Fångster!C14</f>
        <v>0</v>
      </c>
      <c r="C9" s="20">
        <f>Fångster!D14</f>
        <v>0</v>
      </c>
      <c r="D9" s="23" t="e">
        <f t="shared" si="0"/>
        <v>#DIV/0!</v>
      </c>
      <c r="E9" s="23" t="e">
        <f t="shared" si="1"/>
        <v>#DIV/0!</v>
      </c>
      <c r="F9" s="20">
        <f t="shared" si="2"/>
        <v>0</v>
      </c>
      <c r="G9" s="20">
        <f t="shared" si="9"/>
        <v>0</v>
      </c>
      <c r="H9" s="20">
        <f t="shared" si="10"/>
        <v>0</v>
      </c>
      <c r="I9" s="20">
        <f>C9</f>
        <v>0</v>
      </c>
      <c r="J9" s="20">
        <f t="shared" si="11"/>
        <v>0</v>
      </c>
      <c r="K9" s="20">
        <f t="shared" si="11"/>
        <v>0</v>
      </c>
      <c r="L9" s="20"/>
      <c r="M9" s="20"/>
      <c r="N9" s="22">
        <f>Fångster!G14</f>
        <v>0</v>
      </c>
      <c r="O9" s="28">
        <f t="shared" si="3"/>
        <v>0</v>
      </c>
      <c r="P9" s="28">
        <f t="shared" si="4"/>
        <v>-2</v>
      </c>
      <c r="Q9" s="28">
        <f t="shared" si="5"/>
        <v>0</v>
      </c>
      <c r="R9" s="4">
        <f t="shared" si="6"/>
        <v>0</v>
      </c>
      <c r="S9" s="4" t="str">
        <f t="shared" si="7"/>
        <v/>
      </c>
      <c r="T9" s="21">
        <f>Fångster!J14</f>
        <v>0</v>
      </c>
      <c r="U9" s="31" t="str">
        <f t="shared" si="8"/>
        <v/>
      </c>
      <c r="W9" t="s">
        <v>12</v>
      </c>
      <c r="X9" s="1" t="e">
        <f>(1/X7)</f>
        <v>#DIV/0!</v>
      </c>
      <c r="Z9" t="s">
        <v>239</v>
      </c>
      <c r="AA9" s="1">
        <f>SUMIF(L4:L66,"&gt;0")</f>
        <v>0</v>
      </c>
    </row>
    <row r="10" spans="1:27" x14ac:dyDescent="0.2">
      <c r="A10" s="18" t="s">
        <v>52</v>
      </c>
      <c r="B10" s="20">
        <f>Fångster!C15</f>
        <v>0</v>
      </c>
      <c r="C10" s="20">
        <f>Fångster!D15</f>
        <v>0</v>
      </c>
      <c r="D10" s="23" t="e">
        <f t="shared" si="0"/>
        <v>#DIV/0!</v>
      </c>
      <c r="E10" s="23" t="e">
        <f t="shared" si="1"/>
        <v>#DIV/0!</v>
      </c>
      <c r="F10" s="20">
        <f t="shared" si="2"/>
        <v>0</v>
      </c>
      <c r="G10" s="20">
        <f t="shared" si="9"/>
        <v>0</v>
      </c>
      <c r="H10" s="20">
        <f t="shared" si="10"/>
        <v>0</v>
      </c>
      <c r="I10" s="20">
        <f>C10</f>
        <v>0</v>
      </c>
      <c r="J10" s="20">
        <f t="shared" si="11"/>
        <v>0</v>
      </c>
      <c r="K10" s="20">
        <f t="shared" si="11"/>
        <v>0</v>
      </c>
      <c r="L10" s="20"/>
      <c r="M10" s="20"/>
      <c r="N10" s="22">
        <f>Fångster!G15</f>
        <v>0</v>
      </c>
      <c r="O10" s="28">
        <f t="shared" si="3"/>
        <v>0</v>
      </c>
      <c r="P10" s="28">
        <f t="shared" si="4"/>
        <v>-2</v>
      </c>
      <c r="Q10" s="28">
        <f t="shared" si="5"/>
        <v>0</v>
      </c>
      <c r="R10" s="4">
        <f t="shared" si="6"/>
        <v>0</v>
      </c>
      <c r="S10" s="4" t="str">
        <f t="shared" si="7"/>
        <v/>
      </c>
      <c r="T10" s="21">
        <f>Fångster!J15</f>
        <v>0</v>
      </c>
      <c r="U10" s="31" t="str">
        <f t="shared" si="8"/>
        <v/>
      </c>
      <c r="W10" t="s">
        <v>13</v>
      </c>
      <c r="X10" s="1" t="e">
        <f>(1/X8)</f>
        <v>#DIV/0!</v>
      </c>
      <c r="Z10" t="s">
        <v>240</v>
      </c>
      <c r="AA10" s="1">
        <f>SUMIF(M4:M66,"&gt;0")</f>
        <v>0</v>
      </c>
    </row>
    <row r="11" spans="1:27" x14ac:dyDescent="0.2">
      <c r="A11" s="18" t="s">
        <v>193</v>
      </c>
      <c r="B11" s="20">
        <f>Fångster!C16</f>
        <v>0</v>
      </c>
      <c r="C11" s="20">
        <f>Fångster!D16</f>
        <v>0</v>
      </c>
      <c r="D11" s="23" t="e">
        <f t="shared" si="0"/>
        <v>#DIV/0!</v>
      </c>
      <c r="E11" s="23" t="e">
        <f t="shared" si="1"/>
        <v>#DIV/0!</v>
      </c>
      <c r="F11" s="20">
        <f t="shared" si="2"/>
        <v>0</v>
      </c>
      <c r="G11" s="20">
        <f t="shared" si="9"/>
        <v>0</v>
      </c>
      <c r="H11" s="20"/>
      <c r="I11" s="20"/>
      <c r="J11" s="20"/>
      <c r="K11" s="20"/>
      <c r="L11" s="20"/>
      <c r="M11" s="20"/>
      <c r="N11" s="22">
        <f>Fångster!G16</f>
        <v>0</v>
      </c>
      <c r="O11" s="28">
        <f t="shared" si="3"/>
        <v>0</v>
      </c>
      <c r="P11" s="28">
        <f t="shared" si="4"/>
        <v>-2</v>
      </c>
      <c r="Q11" s="28">
        <f t="shared" si="5"/>
        <v>0</v>
      </c>
      <c r="R11" s="4">
        <f t="shared" si="6"/>
        <v>0</v>
      </c>
      <c r="S11" s="4" t="str">
        <f t="shared" si="7"/>
        <v/>
      </c>
      <c r="T11" s="21">
        <f>Fångster!J16</f>
        <v>0</v>
      </c>
      <c r="U11" s="31" t="str">
        <f t="shared" si="8"/>
        <v/>
      </c>
      <c r="W11" t="s">
        <v>33</v>
      </c>
      <c r="X11" s="1" t="e">
        <f>(X6/X5)</f>
        <v>#DIV/0!</v>
      </c>
      <c r="Z11" s="7" t="s">
        <v>254</v>
      </c>
      <c r="AA11" s="29" t="e">
        <f>((AA9/X5)+(AA10/X6))/2</f>
        <v>#DIV/0!</v>
      </c>
    </row>
    <row r="12" spans="1:27" x14ac:dyDescent="0.2">
      <c r="A12" s="25" t="s">
        <v>153</v>
      </c>
      <c r="B12" s="20">
        <f>Fångster!C17</f>
        <v>0</v>
      </c>
      <c r="C12" s="20">
        <f>Fångster!D17</f>
        <v>0</v>
      </c>
      <c r="D12" s="23" t="e">
        <f t="shared" si="0"/>
        <v>#DIV/0!</v>
      </c>
      <c r="E12" s="23" t="e">
        <f t="shared" si="1"/>
        <v>#DIV/0!</v>
      </c>
      <c r="F12" s="20"/>
      <c r="G12" s="20"/>
      <c r="H12" s="20"/>
      <c r="I12" s="20"/>
      <c r="J12" s="20"/>
      <c r="K12" s="20"/>
      <c r="L12" s="20">
        <f>B12</f>
        <v>0</v>
      </c>
      <c r="M12" s="20">
        <f>C12</f>
        <v>0</v>
      </c>
      <c r="N12" s="22">
        <f>Fångster!G17</f>
        <v>0</v>
      </c>
      <c r="O12" s="28">
        <f t="shared" si="3"/>
        <v>0</v>
      </c>
      <c r="P12" s="28">
        <f t="shared" si="4"/>
        <v>-2</v>
      </c>
      <c r="Q12" s="28">
        <f t="shared" si="5"/>
        <v>0</v>
      </c>
      <c r="R12" s="4">
        <f t="shared" si="6"/>
        <v>0</v>
      </c>
      <c r="S12" s="4" t="str">
        <f t="shared" si="7"/>
        <v/>
      </c>
      <c r="T12" s="21">
        <f>Fångster!J17</f>
        <v>0</v>
      </c>
      <c r="U12" s="31" t="str">
        <f t="shared" si="8"/>
        <v/>
      </c>
    </row>
    <row r="13" spans="1:27" x14ac:dyDescent="0.2">
      <c r="A13" s="18" t="s">
        <v>57</v>
      </c>
      <c r="B13" s="20">
        <f>Fångster!C18</f>
        <v>0</v>
      </c>
      <c r="C13" s="20">
        <f>Fångster!D18</f>
        <v>0</v>
      </c>
      <c r="D13" s="23" t="e">
        <f t="shared" si="0"/>
        <v>#DIV/0!</v>
      </c>
      <c r="E13" s="23" t="e">
        <f t="shared" si="1"/>
        <v>#DIV/0!</v>
      </c>
      <c r="F13" s="20">
        <f t="shared" si="2"/>
        <v>0</v>
      </c>
      <c r="G13" s="20">
        <f t="shared" si="9"/>
        <v>0</v>
      </c>
      <c r="H13" s="20">
        <f t="shared" si="10"/>
        <v>0</v>
      </c>
      <c r="I13" s="20"/>
      <c r="J13" s="20"/>
      <c r="K13" s="20"/>
      <c r="L13" s="20">
        <f>B13</f>
        <v>0</v>
      </c>
      <c r="M13" s="20">
        <f>C13</f>
        <v>0</v>
      </c>
      <c r="N13" s="22">
        <f>Fångster!G18</f>
        <v>0</v>
      </c>
      <c r="O13" s="28">
        <f t="shared" si="3"/>
        <v>0</v>
      </c>
      <c r="P13" s="28">
        <f t="shared" si="4"/>
        <v>-2</v>
      </c>
      <c r="Q13" s="28">
        <f t="shared" si="5"/>
        <v>0</v>
      </c>
      <c r="R13" s="4">
        <f t="shared" si="6"/>
        <v>0</v>
      </c>
      <c r="S13" s="4" t="str">
        <f t="shared" si="7"/>
        <v/>
      </c>
      <c r="T13" s="21">
        <f>Fångster!J18</f>
        <v>0</v>
      </c>
      <c r="U13" s="31" t="str">
        <f t="shared" si="8"/>
        <v/>
      </c>
      <c r="W13" s="3" t="s">
        <v>236</v>
      </c>
      <c r="Z13" s="3" t="s">
        <v>257</v>
      </c>
    </row>
    <row r="14" spans="1:27" x14ac:dyDescent="0.2">
      <c r="A14" s="18" t="s">
        <v>61</v>
      </c>
      <c r="B14" s="20">
        <f>Fångster!C19</f>
        <v>0</v>
      </c>
      <c r="C14" s="20">
        <f>Fångster!D19</f>
        <v>0</v>
      </c>
      <c r="D14" s="23" t="e">
        <f t="shared" si="0"/>
        <v>#DIV/0!</v>
      </c>
      <c r="E14" s="23" t="e">
        <f t="shared" si="1"/>
        <v>#DIV/0!</v>
      </c>
      <c r="F14" s="20">
        <f t="shared" si="2"/>
        <v>0</v>
      </c>
      <c r="G14" s="20">
        <f t="shared" si="9"/>
        <v>0</v>
      </c>
      <c r="H14" s="20">
        <f t="shared" si="10"/>
        <v>0</v>
      </c>
      <c r="I14" s="20">
        <f>C14</f>
        <v>0</v>
      </c>
      <c r="J14" s="20">
        <f>B14</f>
        <v>0</v>
      </c>
      <c r="K14" s="20">
        <f>C14</f>
        <v>0</v>
      </c>
      <c r="L14" s="20"/>
      <c r="M14" s="20"/>
      <c r="N14" s="22">
        <f>Fångster!G19</f>
        <v>0</v>
      </c>
      <c r="O14" s="28">
        <f t="shared" si="3"/>
        <v>0</v>
      </c>
      <c r="P14" s="28">
        <f t="shared" si="4"/>
        <v>-2</v>
      </c>
      <c r="Q14" s="28">
        <f t="shared" si="5"/>
        <v>0</v>
      </c>
      <c r="R14" s="4">
        <f t="shared" si="6"/>
        <v>0</v>
      </c>
      <c r="S14" s="4" t="str">
        <f t="shared" si="7"/>
        <v/>
      </c>
      <c r="T14" s="21">
        <f>Fångster!J19</f>
        <v>0</v>
      </c>
      <c r="U14" s="31" t="str">
        <f t="shared" si="8"/>
        <v/>
      </c>
      <c r="W14" t="s">
        <v>27</v>
      </c>
      <c r="X14" s="1">
        <f>COUNTIF(F4:F66,"&gt;0")</f>
        <v>0</v>
      </c>
      <c r="Z14" t="s">
        <v>240</v>
      </c>
      <c r="AA14" s="1">
        <f>SUMIF(I4:I66,"&gt;0")</f>
        <v>0</v>
      </c>
    </row>
    <row r="15" spans="1:27" x14ac:dyDescent="0.2">
      <c r="A15" s="18" t="s">
        <v>194</v>
      </c>
      <c r="B15" s="20">
        <f>Fångster!C20</f>
        <v>0</v>
      </c>
      <c r="C15" s="20">
        <f>Fångster!D20</f>
        <v>0</v>
      </c>
      <c r="D15" s="23" t="e">
        <f t="shared" si="0"/>
        <v>#DIV/0!</v>
      </c>
      <c r="E15" s="23" t="e">
        <f t="shared" si="1"/>
        <v>#DIV/0!</v>
      </c>
      <c r="F15" s="20">
        <f t="shared" si="2"/>
        <v>0</v>
      </c>
      <c r="G15" s="20">
        <f t="shared" si="9"/>
        <v>0</v>
      </c>
      <c r="H15" s="20"/>
      <c r="I15" s="20"/>
      <c r="J15" s="20"/>
      <c r="K15" s="20"/>
      <c r="L15" s="20"/>
      <c r="M15" s="20"/>
      <c r="N15" s="22">
        <f>Fångster!G20</f>
        <v>0</v>
      </c>
      <c r="O15" s="28">
        <f t="shared" si="3"/>
        <v>0</v>
      </c>
      <c r="P15" s="28">
        <f t="shared" si="4"/>
        <v>-2</v>
      </c>
      <c r="Q15" s="28">
        <f t="shared" si="5"/>
        <v>0</v>
      </c>
      <c r="R15" s="4">
        <f t="shared" si="6"/>
        <v>0</v>
      </c>
      <c r="S15" s="4" t="str">
        <f t="shared" si="7"/>
        <v/>
      </c>
      <c r="T15" s="21">
        <f>Fångster!J20</f>
        <v>0</v>
      </c>
      <c r="U15" s="31" t="str">
        <f t="shared" si="8"/>
        <v/>
      </c>
      <c r="W15" t="s">
        <v>21</v>
      </c>
      <c r="X15" s="1">
        <f>SUMIF(F4:F66,"&gt;0")</f>
        <v>0</v>
      </c>
      <c r="Z15" s="7" t="s">
        <v>256</v>
      </c>
      <c r="AA15" s="29" t="e">
        <f>(AA14/X6)</f>
        <v>#DIV/0!</v>
      </c>
    </row>
    <row r="16" spans="1:27" x14ac:dyDescent="0.2">
      <c r="A16" s="18" t="s">
        <v>62</v>
      </c>
      <c r="B16" s="20">
        <f>Fångster!C21</f>
        <v>0</v>
      </c>
      <c r="C16" s="20">
        <f>Fångster!D21</f>
        <v>0</v>
      </c>
      <c r="D16" s="23" t="e">
        <f t="shared" si="0"/>
        <v>#DIV/0!</v>
      </c>
      <c r="E16" s="23" t="e">
        <f t="shared" si="1"/>
        <v>#DIV/0!</v>
      </c>
      <c r="F16" s="20">
        <f t="shared" si="2"/>
        <v>0</v>
      </c>
      <c r="G16" s="20">
        <f t="shared" si="9"/>
        <v>0</v>
      </c>
      <c r="H16" s="20">
        <f t="shared" si="10"/>
        <v>0</v>
      </c>
      <c r="I16" s="20">
        <f>C16</f>
        <v>0</v>
      </c>
      <c r="J16" s="20"/>
      <c r="K16" s="20"/>
      <c r="L16" s="20"/>
      <c r="M16" s="20"/>
      <c r="N16" s="22">
        <f>Fångster!G21</f>
        <v>0</v>
      </c>
      <c r="O16" s="28">
        <f t="shared" si="3"/>
        <v>0</v>
      </c>
      <c r="P16" s="28">
        <f t="shared" si="4"/>
        <v>-2</v>
      </c>
      <c r="Q16" s="28">
        <f t="shared" si="5"/>
        <v>0</v>
      </c>
      <c r="R16" s="4">
        <f t="shared" si="6"/>
        <v>0</v>
      </c>
      <c r="S16" s="4" t="str">
        <f t="shared" si="7"/>
        <v/>
      </c>
      <c r="T16" s="21">
        <f>Fångster!J21</f>
        <v>0</v>
      </c>
      <c r="U16" s="31" t="str">
        <f t="shared" si="8"/>
        <v/>
      </c>
      <c r="W16" t="s">
        <v>20</v>
      </c>
      <c r="X16" s="1">
        <f>SUMIF(G4:G66,"&gt;0")</f>
        <v>0</v>
      </c>
      <c r="Z16" t="s">
        <v>258</v>
      </c>
      <c r="AA16" s="1" t="e">
        <f>LOG10((AA15+0.01)/(1-AA15+0.01))</f>
        <v>#DIV/0!</v>
      </c>
    </row>
    <row r="17" spans="1:33" x14ac:dyDescent="0.2">
      <c r="A17" s="18" t="s">
        <v>195</v>
      </c>
      <c r="B17" s="20">
        <f>Fångster!C22</f>
        <v>0</v>
      </c>
      <c r="C17" s="20">
        <f>Fångster!D22</f>
        <v>0</v>
      </c>
      <c r="D17" s="23" t="e">
        <f t="shared" si="0"/>
        <v>#DIV/0!</v>
      </c>
      <c r="E17" s="23" t="e">
        <f t="shared" si="1"/>
        <v>#DIV/0!</v>
      </c>
      <c r="F17" s="20">
        <f t="shared" si="2"/>
        <v>0</v>
      </c>
      <c r="G17" s="20">
        <f t="shared" si="9"/>
        <v>0</v>
      </c>
      <c r="H17" s="20"/>
      <c r="I17" s="20"/>
      <c r="J17" s="20">
        <f>B17</f>
        <v>0</v>
      </c>
      <c r="K17" s="20">
        <f>C17</f>
        <v>0</v>
      </c>
      <c r="L17" s="20"/>
      <c r="M17" s="20"/>
      <c r="N17" s="22">
        <f>Fångster!G22</f>
        <v>0</v>
      </c>
      <c r="O17" s="28">
        <f t="shared" si="3"/>
        <v>0</v>
      </c>
      <c r="P17" s="28">
        <f t="shared" si="4"/>
        <v>-2</v>
      </c>
      <c r="Q17" s="28">
        <f t="shared" si="5"/>
        <v>0</v>
      </c>
      <c r="R17" s="4">
        <f t="shared" si="6"/>
        <v>0</v>
      </c>
      <c r="S17" s="4" t="str">
        <f t="shared" si="7"/>
        <v/>
      </c>
      <c r="T17" s="21">
        <f>Fångster!J22</f>
        <v>0</v>
      </c>
      <c r="U17" s="31" t="str">
        <f t="shared" si="8"/>
        <v/>
      </c>
      <c r="W17" t="s">
        <v>49</v>
      </c>
      <c r="X17" s="1" t="e">
        <f>(G4/SUMIF(H5:H66,"&gt;0"))</f>
        <v>#DIV/0!</v>
      </c>
      <c r="Z17" s="7" t="s">
        <v>259</v>
      </c>
      <c r="AA17" s="1">
        <f>(B35)</f>
        <v>0</v>
      </c>
    </row>
    <row r="18" spans="1:33" x14ac:dyDescent="0.2">
      <c r="A18" s="18" t="s">
        <v>66</v>
      </c>
      <c r="B18" s="20">
        <f>Fångster!C23</f>
        <v>0</v>
      </c>
      <c r="C18" s="20">
        <f>Fångster!D23</f>
        <v>0</v>
      </c>
      <c r="D18" s="23" t="e">
        <f t="shared" si="0"/>
        <v>#DIV/0!</v>
      </c>
      <c r="E18" s="23" t="e">
        <f t="shared" si="1"/>
        <v>#DIV/0!</v>
      </c>
      <c r="F18" s="20">
        <f t="shared" si="2"/>
        <v>0</v>
      </c>
      <c r="G18" s="20">
        <f t="shared" si="9"/>
        <v>0</v>
      </c>
      <c r="H18" s="20">
        <f t="shared" si="10"/>
        <v>0</v>
      </c>
      <c r="I18" s="20">
        <f>C18</f>
        <v>0</v>
      </c>
      <c r="J18" s="20"/>
      <c r="K18" s="20"/>
      <c r="L18" s="20"/>
      <c r="M18" s="20"/>
      <c r="N18" s="22">
        <f>Fångster!G23</f>
        <v>0</v>
      </c>
      <c r="O18" s="28">
        <f t="shared" si="3"/>
        <v>0</v>
      </c>
      <c r="P18" s="28">
        <f t="shared" si="4"/>
        <v>-2</v>
      </c>
      <c r="Q18" s="28">
        <f t="shared" si="5"/>
        <v>0</v>
      </c>
      <c r="R18" s="4">
        <f t="shared" si="6"/>
        <v>0</v>
      </c>
      <c r="S18" s="4" t="str">
        <f t="shared" si="7"/>
        <v/>
      </c>
      <c r="T18" s="21">
        <f>Fångster!J23</f>
        <v>0</v>
      </c>
      <c r="U18" s="31" t="str">
        <f t="shared" si="8"/>
        <v/>
      </c>
      <c r="W18" t="s">
        <v>146</v>
      </c>
      <c r="X18" s="1">
        <f>COUNTIF(H4:H66,"&gt;0")</f>
        <v>0</v>
      </c>
      <c r="Z18" t="s">
        <v>260</v>
      </c>
      <c r="AA18" s="1" t="str">
        <f>IF(AA17=0,"",LOG10(AA17))</f>
        <v/>
      </c>
    </row>
    <row r="19" spans="1:33" x14ac:dyDescent="0.2">
      <c r="A19" s="25" t="s">
        <v>155</v>
      </c>
      <c r="B19" s="20">
        <f>Fångster!C24</f>
        <v>0</v>
      </c>
      <c r="C19" s="20">
        <f>Fångster!D24</f>
        <v>0</v>
      </c>
      <c r="D19" s="23" t="e">
        <f t="shared" si="0"/>
        <v>#DIV/0!</v>
      </c>
      <c r="E19" s="23" t="e">
        <f t="shared" si="1"/>
        <v>#DIV/0!</v>
      </c>
      <c r="F19" s="20"/>
      <c r="G19" s="20"/>
      <c r="H19" s="20"/>
      <c r="I19" s="20"/>
      <c r="J19" s="20"/>
      <c r="K19" s="20"/>
      <c r="L19" s="20"/>
      <c r="M19" s="20"/>
      <c r="N19" s="22">
        <f>Fångster!G24</f>
        <v>0</v>
      </c>
      <c r="O19" s="28">
        <f t="shared" si="3"/>
        <v>0</v>
      </c>
      <c r="P19" s="28">
        <f t="shared" si="4"/>
        <v>-2</v>
      </c>
      <c r="Q19" s="28">
        <f t="shared" si="5"/>
        <v>0</v>
      </c>
      <c r="R19" s="4">
        <f t="shared" si="6"/>
        <v>0</v>
      </c>
      <c r="S19" s="4" t="str">
        <f t="shared" si="7"/>
        <v/>
      </c>
      <c r="T19" s="21">
        <f>Fångster!J24</f>
        <v>0</v>
      </c>
      <c r="U19" s="31" t="str">
        <f t="shared" si="8"/>
        <v/>
      </c>
      <c r="Z19" s="1" t="s">
        <v>261</v>
      </c>
      <c r="AA19" s="1">
        <f>COUNTIF(T4:T10003,"&gt;0")</f>
        <v>0</v>
      </c>
    </row>
    <row r="20" spans="1:33" x14ac:dyDescent="0.2">
      <c r="A20" s="18" t="s">
        <v>196</v>
      </c>
      <c r="B20" s="20">
        <f>Fångster!C25</f>
        <v>0</v>
      </c>
      <c r="C20" s="20">
        <f>Fångster!D25</f>
        <v>0</v>
      </c>
      <c r="D20" s="23" t="e">
        <f t="shared" si="0"/>
        <v>#DIV/0!</v>
      </c>
      <c r="E20" s="23" t="e">
        <f t="shared" si="1"/>
        <v>#DIV/0!</v>
      </c>
      <c r="F20" s="20">
        <f t="shared" si="2"/>
        <v>0</v>
      </c>
      <c r="G20" s="20">
        <f t="shared" si="9"/>
        <v>0</v>
      </c>
      <c r="H20" s="20"/>
      <c r="I20" s="20"/>
      <c r="J20" s="20"/>
      <c r="K20" s="20"/>
      <c r="L20" s="20"/>
      <c r="M20" s="20"/>
      <c r="N20" s="22">
        <f>Fångster!G25</f>
        <v>0</v>
      </c>
      <c r="O20" s="28">
        <f t="shared" si="3"/>
        <v>0</v>
      </c>
      <c r="P20" s="28">
        <f t="shared" si="4"/>
        <v>-2</v>
      </c>
      <c r="Q20" s="28">
        <f t="shared" si="5"/>
        <v>0</v>
      </c>
      <c r="R20" s="4">
        <f t="shared" si="6"/>
        <v>0</v>
      </c>
      <c r="S20" s="4" t="str">
        <f t="shared" si="7"/>
        <v/>
      </c>
      <c r="T20" s="21">
        <f>Fångster!J25</f>
        <v>0</v>
      </c>
      <c r="U20" s="31" t="str">
        <f t="shared" si="8"/>
        <v/>
      </c>
      <c r="W20" s="3" t="s">
        <v>242</v>
      </c>
      <c r="Z20" t="s">
        <v>262</v>
      </c>
      <c r="AA20" s="1" t="str">
        <f>IF(AA19=0,"",AVERAGE(U4:U10003))</f>
        <v/>
      </c>
    </row>
    <row r="21" spans="1:33" x14ac:dyDescent="0.2">
      <c r="A21" s="18" t="s">
        <v>197</v>
      </c>
      <c r="B21" s="20">
        <f>Fångster!C26</f>
        <v>0</v>
      </c>
      <c r="C21" s="20">
        <f>Fångster!D26</f>
        <v>0</v>
      </c>
      <c r="D21" s="23" t="e">
        <f t="shared" si="0"/>
        <v>#DIV/0!</v>
      </c>
      <c r="E21" s="23" t="e">
        <f t="shared" si="1"/>
        <v>#DIV/0!</v>
      </c>
      <c r="F21" s="20">
        <f t="shared" si="2"/>
        <v>0</v>
      </c>
      <c r="G21" s="20">
        <f t="shared" si="9"/>
        <v>0</v>
      </c>
      <c r="H21" s="20"/>
      <c r="I21" s="20"/>
      <c r="J21" s="20">
        <f>B21</f>
        <v>0</v>
      </c>
      <c r="K21" s="20">
        <f>C21</f>
        <v>0</v>
      </c>
      <c r="L21" s="20"/>
      <c r="M21" s="20"/>
      <c r="N21" s="22">
        <f>Fångster!G26</f>
        <v>0</v>
      </c>
      <c r="O21" s="28">
        <f t="shared" si="3"/>
        <v>0</v>
      </c>
      <c r="P21" s="28">
        <f t="shared" si="4"/>
        <v>-2</v>
      </c>
      <c r="Q21" s="28">
        <f t="shared" si="5"/>
        <v>0</v>
      </c>
      <c r="R21" s="4">
        <f t="shared" si="6"/>
        <v>0</v>
      </c>
      <c r="S21" s="4" t="str">
        <f t="shared" si="7"/>
        <v/>
      </c>
      <c r="T21" s="21">
        <f>Fångster!J26</f>
        <v>0</v>
      </c>
      <c r="U21" s="31" t="str">
        <f t="shared" si="8"/>
        <v/>
      </c>
      <c r="W21" s="3" t="s">
        <v>243</v>
      </c>
      <c r="Z21" s="7" t="s">
        <v>265</v>
      </c>
      <c r="AA21" s="29" t="e">
        <f>IF(AA19="","",10^AA20)</f>
        <v>#VALUE!</v>
      </c>
    </row>
    <row r="22" spans="1:33" x14ac:dyDescent="0.2">
      <c r="A22" s="18" t="s">
        <v>198</v>
      </c>
      <c r="B22" s="20">
        <f>Fångster!C27</f>
        <v>0</v>
      </c>
      <c r="C22" s="20">
        <f>Fångster!D27</f>
        <v>0</v>
      </c>
      <c r="D22" s="23" t="e">
        <f t="shared" si="0"/>
        <v>#DIV/0!</v>
      </c>
      <c r="E22" s="23" t="e">
        <f t="shared" si="1"/>
        <v>#DIV/0!</v>
      </c>
      <c r="F22" s="20">
        <f t="shared" si="2"/>
        <v>0</v>
      </c>
      <c r="G22" s="20">
        <f t="shared" si="9"/>
        <v>0</v>
      </c>
      <c r="H22" s="20"/>
      <c r="I22" s="20"/>
      <c r="J22" s="20">
        <f>B22</f>
        <v>0</v>
      </c>
      <c r="K22" s="20">
        <f>C22</f>
        <v>0</v>
      </c>
      <c r="L22" s="20"/>
      <c r="M22" s="20"/>
      <c r="N22" s="22">
        <f>Fångster!G27</f>
        <v>0</v>
      </c>
      <c r="O22" s="28">
        <f t="shared" si="3"/>
        <v>0</v>
      </c>
      <c r="P22" s="28">
        <f t="shared" si="4"/>
        <v>-2</v>
      </c>
      <c r="Q22" s="28">
        <f t="shared" si="5"/>
        <v>0</v>
      </c>
      <c r="R22" s="4">
        <f t="shared" si="6"/>
        <v>0</v>
      </c>
      <c r="S22" s="4" t="str">
        <f t="shared" si="7"/>
        <v/>
      </c>
      <c r="T22" s="21">
        <f>Fångster!J27</f>
        <v>0</v>
      </c>
      <c r="U22" s="31" t="str">
        <f t="shared" si="8"/>
        <v/>
      </c>
      <c r="W22" s="1" t="s">
        <v>145</v>
      </c>
      <c r="X22" s="1">
        <f>COUNTIF(N4:N10003,"&gt;0")</f>
        <v>0</v>
      </c>
    </row>
    <row r="23" spans="1:33" x14ac:dyDescent="0.2">
      <c r="A23" s="18" t="s">
        <v>199</v>
      </c>
      <c r="B23" s="20">
        <f>Fångster!C28</f>
        <v>0</v>
      </c>
      <c r="C23" s="20">
        <f>Fångster!D28</f>
        <v>0</v>
      </c>
      <c r="D23" s="23" t="e">
        <f t="shared" si="0"/>
        <v>#DIV/0!</v>
      </c>
      <c r="E23" s="23" t="e">
        <f t="shared" si="1"/>
        <v>#DIV/0!</v>
      </c>
      <c r="F23" s="20">
        <f t="shared" si="2"/>
        <v>0</v>
      </c>
      <c r="G23" s="20">
        <f t="shared" si="9"/>
        <v>0</v>
      </c>
      <c r="H23" s="20"/>
      <c r="I23" s="20"/>
      <c r="J23" s="20"/>
      <c r="K23" s="20"/>
      <c r="L23" s="20">
        <f>B23</f>
        <v>0</v>
      </c>
      <c r="M23" s="20">
        <f>C23</f>
        <v>0</v>
      </c>
      <c r="N23" s="22">
        <f>Fångster!G28</f>
        <v>0</v>
      </c>
      <c r="O23" s="28">
        <f t="shared" si="3"/>
        <v>0</v>
      </c>
      <c r="P23" s="28">
        <f t="shared" si="4"/>
        <v>-2</v>
      </c>
      <c r="Q23" s="28">
        <f t="shared" si="5"/>
        <v>0</v>
      </c>
      <c r="R23" s="4">
        <f t="shared" si="6"/>
        <v>0</v>
      </c>
      <c r="S23" s="4" t="str">
        <f t="shared" si="7"/>
        <v/>
      </c>
      <c r="T23" s="21">
        <f>Fångster!J28</f>
        <v>0</v>
      </c>
      <c r="U23" s="31" t="str">
        <f t="shared" si="8"/>
        <v/>
      </c>
      <c r="W23" t="s">
        <v>43</v>
      </c>
      <c r="X23" s="29">
        <f>SUM(R4:R10003)</f>
        <v>0</v>
      </c>
      <c r="Z23" s="3" t="s">
        <v>50</v>
      </c>
    </row>
    <row r="24" spans="1:33" x14ac:dyDescent="0.2">
      <c r="A24" s="18" t="s">
        <v>200</v>
      </c>
      <c r="B24" s="20">
        <f>Fångster!C29</f>
        <v>0</v>
      </c>
      <c r="C24" s="20">
        <f>Fångster!D29</f>
        <v>0</v>
      </c>
      <c r="D24" s="23" t="e">
        <f t="shared" si="0"/>
        <v>#DIV/0!</v>
      </c>
      <c r="E24" s="23" t="e">
        <f t="shared" si="1"/>
        <v>#DIV/0!</v>
      </c>
      <c r="F24" s="20">
        <f t="shared" si="2"/>
        <v>0</v>
      </c>
      <c r="G24" s="20">
        <f t="shared" si="9"/>
        <v>0</v>
      </c>
      <c r="H24" s="20"/>
      <c r="I24" s="20"/>
      <c r="J24" s="20"/>
      <c r="K24" s="20"/>
      <c r="L24" s="20"/>
      <c r="M24" s="20"/>
      <c r="N24" s="22">
        <f>Fångster!G29</f>
        <v>0</v>
      </c>
      <c r="O24" s="28">
        <f t="shared" si="3"/>
        <v>0</v>
      </c>
      <c r="P24" s="28">
        <f t="shared" si="4"/>
        <v>-2</v>
      </c>
      <c r="Q24" s="28">
        <f t="shared" si="5"/>
        <v>0</v>
      </c>
      <c r="R24" s="4">
        <f t="shared" si="6"/>
        <v>0</v>
      </c>
      <c r="S24" s="4" t="str">
        <f t="shared" si="7"/>
        <v/>
      </c>
      <c r="T24" s="21">
        <f>Fångster!J29</f>
        <v>0</v>
      </c>
      <c r="U24" s="31" t="str">
        <f t="shared" si="8"/>
        <v/>
      </c>
      <c r="W24" t="s">
        <v>44</v>
      </c>
      <c r="X24" s="1">
        <f>(Metadata!C15)</f>
        <v>0</v>
      </c>
      <c r="Z24" s="7" t="s">
        <v>264</v>
      </c>
      <c r="AA24" s="1" t="str">
        <f>IF(X22=0,"",AVERAGE(S4:S10003))</f>
        <v/>
      </c>
    </row>
    <row r="25" spans="1:33" x14ac:dyDescent="0.2">
      <c r="A25" s="18" t="s">
        <v>201</v>
      </c>
      <c r="B25" s="20">
        <f>Fångster!C30</f>
        <v>0</v>
      </c>
      <c r="C25" s="20">
        <f>Fångster!D30</f>
        <v>0</v>
      </c>
      <c r="D25" s="23" t="e">
        <f t="shared" si="0"/>
        <v>#DIV/0!</v>
      </c>
      <c r="E25" s="23" t="e">
        <f t="shared" si="1"/>
        <v>#DIV/0!</v>
      </c>
      <c r="F25" s="20">
        <f t="shared" si="2"/>
        <v>0</v>
      </c>
      <c r="G25" s="20">
        <f t="shared" si="9"/>
        <v>0</v>
      </c>
      <c r="H25" s="20"/>
      <c r="I25" s="20"/>
      <c r="J25" s="20"/>
      <c r="K25" s="20"/>
      <c r="L25" s="20">
        <f>B25</f>
        <v>0</v>
      </c>
      <c r="M25" s="20">
        <f>C25</f>
        <v>0</v>
      </c>
      <c r="N25" s="22">
        <f>Fångster!G30</f>
        <v>0</v>
      </c>
      <c r="O25" s="28">
        <f t="shared" si="3"/>
        <v>0</v>
      </c>
      <c r="P25" s="28">
        <f t="shared" si="4"/>
        <v>-2</v>
      </c>
      <c r="Q25" s="28">
        <f t="shared" si="5"/>
        <v>0</v>
      </c>
      <c r="R25" s="4">
        <f t="shared" si="6"/>
        <v>0</v>
      </c>
      <c r="S25" s="4" t="str">
        <f t="shared" si="7"/>
        <v/>
      </c>
      <c r="T25" s="21">
        <f>Fångster!J30</f>
        <v>0</v>
      </c>
      <c r="U25" s="31" t="str">
        <f t="shared" si="8"/>
        <v/>
      </c>
      <c r="W25" t="s">
        <v>82</v>
      </c>
      <c r="X25" s="1" t="e">
        <f>(X23/X24)</f>
        <v>#DIV/0!</v>
      </c>
      <c r="Z25" s="7" t="s">
        <v>267</v>
      </c>
      <c r="AA25" s="29" t="str">
        <f>IF(AA24="","",10^AA24)</f>
        <v/>
      </c>
    </row>
    <row r="26" spans="1:33" x14ac:dyDescent="0.2">
      <c r="A26" s="18" t="s">
        <v>58</v>
      </c>
      <c r="B26" s="20">
        <f>Fångster!C31</f>
        <v>0</v>
      </c>
      <c r="C26" s="20">
        <f>Fångster!D31</f>
        <v>0</v>
      </c>
      <c r="D26" s="23" t="e">
        <f t="shared" si="0"/>
        <v>#DIV/0!</v>
      </c>
      <c r="E26" s="23" t="e">
        <f t="shared" si="1"/>
        <v>#DIV/0!</v>
      </c>
      <c r="F26" s="20">
        <f t="shared" si="2"/>
        <v>0</v>
      </c>
      <c r="G26" s="20">
        <f t="shared" si="9"/>
        <v>0</v>
      </c>
      <c r="H26" s="20">
        <f t="shared" si="10"/>
        <v>0</v>
      </c>
      <c r="I26" s="20">
        <f>C26</f>
        <v>0</v>
      </c>
      <c r="J26" s="20"/>
      <c r="K26" s="20"/>
      <c r="L26" s="20"/>
      <c r="M26" s="20"/>
      <c r="N26" s="22">
        <f>Fångster!G31</f>
        <v>0</v>
      </c>
      <c r="O26" s="28">
        <f t="shared" si="3"/>
        <v>0</v>
      </c>
      <c r="P26" s="28">
        <f t="shared" si="4"/>
        <v>-2</v>
      </c>
      <c r="Q26" s="28">
        <f t="shared" si="5"/>
        <v>0</v>
      </c>
      <c r="R26" s="4">
        <f t="shared" si="6"/>
        <v>0</v>
      </c>
      <c r="S26" s="4" t="str">
        <f t="shared" si="7"/>
        <v/>
      </c>
      <c r="T26" s="21">
        <f>Fångster!J31</f>
        <v>0</v>
      </c>
      <c r="U26" s="31" t="str">
        <f t="shared" si="8"/>
        <v/>
      </c>
      <c r="W26" t="s">
        <v>83</v>
      </c>
      <c r="X26" s="1">
        <f>(C22)</f>
        <v>0</v>
      </c>
    </row>
    <row r="27" spans="1:33" x14ac:dyDescent="0.2">
      <c r="A27" s="25" t="s">
        <v>159</v>
      </c>
      <c r="B27" s="20">
        <f>Fångster!C32</f>
        <v>0</v>
      </c>
      <c r="C27" s="20">
        <f>Fångster!D32</f>
        <v>0</v>
      </c>
      <c r="D27" s="23" t="e">
        <f t="shared" si="0"/>
        <v>#DIV/0!</v>
      </c>
      <c r="E27" s="23" t="e">
        <f t="shared" si="1"/>
        <v>#DIV/0!</v>
      </c>
      <c r="F27" s="20"/>
      <c r="G27" s="20"/>
      <c r="H27" s="20"/>
      <c r="I27" s="20"/>
      <c r="J27" s="20"/>
      <c r="K27" s="20"/>
      <c r="L27" s="20">
        <f>B27</f>
        <v>0</v>
      </c>
      <c r="M27" s="20">
        <f>C27</f>
        <v>0</v>
      </c>
      <c r="N27" s="22">
        <f>Fångster!G32</f>
        <v>0</v>
      </c>
      <c r="O27" s="28">
        <f t="shared" si="3"/>
        <v>0</v>
      </c>
      <c r="P27" s="28">
        <f t="shared" si="4"/>
        <v>-2</v>
      </c>
      <c r="Q27" s="28">
        <f t="shared" si="5"/>
        <v>0</v>
      </c>
      <c r="R27" s="4">
        <f t="shared" si="6"/>
        <v>0</v>
      </c>
      <c r="S27" s="4" t="str">
        <f t="shared" si="7"/>
        <v/>
      </c>
      <c r="T27" s="21">
        <f>Fångster!J32</f>
        <v>0</v>
      </c>
      <c r="U27" s="31" t="str">
        <f t="shared" si="8"/>
        <v/>
      </c>
      <c r="W27" s="7" t="s">
        <v>244</v>
      </c>
      <c r="X27" s="1" t="e">
        <f>(X25+X26)</f>
        <v>#DIV/0!</v>
      </c>
      <c r="Z27" s="3" t="s">
        <v>253</v>
      </c>
      <c r="AF27" s="3" t="s">
        <v>621</v>
      </c>
    </row>
    <row r="28" spans="1:33" x14ac:dyDescent="0.2">
      <c r="A28" s="25" t="s">
        <v>157</v>
      </c>
      <c r="B28" s="20">
        <f>Fångster!C33</f>
        <v>0</v>
      </c>
      <c r="C28" s="20">
        <f>Fångster!D33</f>
        <v>0</v>
      </c>
      <c r="D28" s="23" t="e">
        <f t="shared" si="0"/>
        <v>#DIV/0!</v>
      </c>
      <c r="E28" s="23" t="e">
        <f t="shared" si="1"/>
        <v>#DIV/0!</v>
      </c>
      <c r="F28" s="20"/>
      <c r="G28" s="20"/>
      <c r="H28" s="20"/>
      <c r="I28" s="20"/>
      <c r="J28" s="20"/>
      <c r="K28" s="20"/>
      <c r="L28" s="20"/>
      <c r="M28" s="20"/>
      <c r="N28" s="22">
        <f>Fångster!G33</f>
        <v>0</v>
      </c>
      <c r="O28" s="28">
        <f t="shared" si="3"/>
        <v>0</v>
      </c>
      <c r="P28" s="28">
        <f t="shared" si="4"/>
        <v>-2</v>
      </c>
      <c r="Q28" s="28">
        <f t="shared" si="5"/>
        <v>0</v>
      </c>
      <c r="R28" s="4">
        <f t="shared" si="6"/>
        <v>0</v>
      </c>
      <c r="S28" s="4" t="str">
        <f t="shared" si="7"/>
        <v/>
      </c>
      <c r="T28" s="21">
        <f>Fångster!J33</f>
        <v>0</v>
      </c>
      <c r="U28" s="31" t="str">
        <f t="shared" si="8"/>
        <v/>
      </c>
      <c r="W28" t="s">
        <v>45</v>
      </c>
      <c r="X28" s="29" t="e">
        <f>(X27/X6)</f>
        <v>#DIV/0!</v>
      </c>
      <c r="Z28" s="7" t="s">
        <v>255</v>
      </c>
      <c r="AA28" s="35" t="e">
        <f>IF(AA6&gt;=0.5,"Varm","Kall")</f>
        <v>#DIV/0!</v>
      </c>
      <c r="AF28" s="7" t="s">
        <v>255</v>
      </c>
      <c r="AG28" s="35" t="e">
        <f>IF(AA6&gt;=0.5,"Varm","Kall")</f>
        <v>#DIV/0!</v>
      </c>
    </row>
    <row r="29" spans="1:33" x14ac:dyDescent="0.2">
      <c r="A29" s="25" t="s">
        <v>154</v>
      </c>
      <c r="B29" s="20">
        <f>Fångster!C34</f>
        <v>0</v>
      </c>
      <c r="C29" s="20">
        <f>Fångster!D34</f>
        <v>0</v>
      </c>
      <c r="D29" s="23" t="e">
        <f t="shared" si="0"/>
        <v>#DIV/0!</v>
      </c>
      <c r="E29" s="23" t="e">
        <f t="shared" si="1"/>
        <v>#DIV/0!</v>
      </c>
      <c r="F29" s="20"/>
      <c r="G29" s="20"/>
      <c r="H29" s="20"/>
      <c r="I29" s="20">
        <f>C29</f>
        <v>0</v>
      </c>
      <c r="J29" s="20">
        <f>B29</f>
        <v>0</v>
      </c>
      <c r="K29" s="20">
        <f>C29</f>
        <v>0</v>
      </c>
      <c r="L29" s="20"/>
      <c r="M29" s="20"/>
      <c r="N29" s="22">
        <f>Fångster!G34</f>
        <v>0</v>
      </c>
      <c r="O29" s="28">
        <f t="shared" si="3"/>
        <v>0</v>
      </c>
      <c r="P29" s="28">
        <f t="shared" si="4"/>
        <v>-2</v>
      </c>
      <c r="Q29" s="28">
        <f t="shared" si="5"/>
        <v>0</v>
      </c>
      <c r="R29" s="4">
        <f t="shared" si="6"/>
        <v>0</v>
      </c>
      <c r="S29" s="4" t="str">
        <f t="shared" si="7"/>
        <v/>
      </c>
      <c r="T29" s="21">
        <f>Fångster!J34</f>
        <v>0</v>
      </c>
      <c r="U29" s="31" t="str">
        <f t="shared" si="8"/>
        <v/>
      </c>
      <c r="Z29" s="7" t="s">
        <v>268</v>
      </c>
      <c r="AA29" s="1" t="e">
        <f>LOG10((X28+0.01)/(1-X28+0.01))</f>
        <v>#DIV/0!</v>
      </c>
      <c r="AF29" s="7" t="str">
        <f t="shared" ref="AF29:AG36" si="12">Z29</f>
        <v>LogitpPiscPerc</v>
      </c>
      <c r="AG29" s="1" t="e">
        <f t="shared" si="12"/>
        <v>#DIV/0!</v>
      </c>
    </row>
    <row r="30" spans="1:33" x14ac:dyDescent="0.2">
      <c r="A30" s="18" t="s">
        <v>202</v>
      </c>
      <c r="B30" s="20">
        <f>Fångster!C35</f>
        <v>0</v>
      </c>
      <c r="C30" s="20">
        <f>Fångster!D35</f>
        <v>0</v>
      </c>
      <c r="D30" s="23" t="e">
        <f t="shared" si="0"/>
        <v>#DIV/0!</v>
      </c>
      <c r="E30" s="23" t="e">
        <f t="shared" si="1"/>
        <v>#DIV/0!</v>
      </c>
      <c r="F30" s="20">
        <f t="shared" si="2"/>
        <v>0</v>
      </c>
      <c r="G30" s="20">
        <f t="shared" si="9"/>
        <v>0</v>
      </c>
      <c r="H30" s="20">
        <f t="shared" si="10"/>
        <v>0</v>
      </c>
      <c r="I30" s="20">
        <f>C30</f>
        <v>0</v>
      </c>
      <c r="J30" s="20">
        <f>B30</f>
        <v>0</v>
      </c>
      <c r="K30" s="20">
        <f>C30</f>
        <v>0</v>
      </c>
      <c r="L30" s="20"/>
      <c r="M30" s="20"/>
      <c r="N30" s="22">
        <f>Fångster!G35</f>
        <v>0</v>
      </c>
      <c r="O30" s="28">
        <f t="shared" si="3"/>
        <v>0</v>
      </c>
      <c r="P30" s="28">
        <f t="shared" si="4"/>
        <v>-2</v>
      </c>
      <c r="Q30" s="28">
        <f t="shared" si="5"/>
        <v>0</v>
      </c>
      <c r="R30" s="4">
        <f t="shared" si="6"/>
        <v>0</v>
      </c>
      <c r="S30" s="4" t="str">
        <f t="shared" si="7"/>
        <v/>
      </c>
      <c r="T30" s="21">
        <f>Fångster!J35</f>
        <v>0</v>
      </c>
      <c r="U30" s="31" t="str">
        <f t="shared" si="8"/>
        <v/>
      </c>
      <c r="W30" s="3" t="s">
        <v>72</v>
      </c>
      <c r="Z30" s="32" t="s">
        <v>269</v>
      </c>
      <c r="AA30" s="1" t="str">
        <f>IF(X31="","",X31^2)</f>
        <v/>
      </c>
      <c r="AC30" s="3" t="s">
        <v>617</v>
      </c>
      <c r="AF30" t="str">
        <f t="shared" si="12"/>
        <v>LgHOH2</v>
      </c>
      <c r="AG30" s="1" t="str">
        <f t="shared" si="12"/>
        <v/>
      </c>
    </row>
    <row r="31" spans="1:33" x14ac:dyDescent="0.2">
      <c r="A31" s="19" t="s">
        <v>190</v>
      </c>
      <c r="B31" s="20">
        <f>Fångster!C36</f>
        <v>0</v>
      </c>
      <c r="C31" s="20">
        <f>Fångster!D36</f>
        <v>0</v>
      </c>
      <c r="D31" s="23" t="e">
        <f t="shared" ref="D31:D66" si="13">POWER((B31/$X$5),2)</f>
        <v>#DIV/0!</v>
      </c>
      <c r="E31" s="23" t="e">
        <f t="shared" ref="E31:E66" si="14">POWER((C31/$X$6),2)</f>
        <v>#DIV/0!</v>
      </c>
      <c r="F31" s="20">
        <f t="shared" ref="F31:G38" si="15">B31</f>
        <v>0</v>
      </c>
      <c r="G31" s="20">
        <f t="shared" si="15"/>
        <v>0</v>
      </c>
      <c r="H31" s="20"/>
      <c r="I31" s="20"/>
      <c r="J31" s="20"/>
      <c r="K31" s="20"/>
      <c r="L31" s="20">
        <f t="shared" ref="L31:M33" si="16">B31</f>
        <v>0</v>
      </c>
      <c r="M31" s="20">
        <f t="shared" si="16"/>
        <v>0</v>
      </c>
      <c r="N31" s="22">
        <f>Fångster!G36</f>
        <v>0</v>
      </c>
      <c r="O31" s="28">
        <f t="shared" si="3"/>
        <v>0</v>
      </c>
      <c r="P31" s="28">
        <f t="shared" si="4"/>
        <v>-2</v>
      </c>
      <c r="Q31" s="28">
        <f t="shared" si="5"/>
        <v>0</v>
      </c>
      <c r="R31" s="4">
        <f t="shared" si="6"/>
        <v>0</v>
      </c>
      <c r="S31" s="4" t="str">
        <f t="shared" si="7"/>
        <v/>
      </c>
      <c r="T31" s="21">
        <f>Fångster!J36</f>
        <v>0</v>
      </c>
      <c r="U31" s="31" t="str">
        <f t="shared" si="8"/>
        <v/>
      </c>
      <c r="W31" s="4" t="s">
        <v>86</v>
      </c>
      <c r="X31" s="1" t="str">
        <f>IF(Metadata!C8="","",LOG10(Metadata!C8+1))</f>
        <v/>
      </c>
      <c r="Z31" s="32" t="s">
        <v>270</v>
      </c>
      <c r="AA31" s="1" t="str">
        <f>IF(Metadata!C9="","",LOG10(Metadata!C9/100))</f>
        <v/>
      </c>
      <c r="AC31" s="4" t="s">
        <v>86</v>
      </c>
      <c r="AD31" s="1" t="str">
        <f t="shared" ref="AD31:AD35" si="17">X31</f>
        <v/>
      </c>
      <c r="AF31" t="str">
        <f t="shared" si="12"/>
        <v>lgAreaKm2</v>
      </c>
      <c r="AG31" s="1" t="str">
        <f t="shared" si="12"/>
        <v/>
      </c>
    </row>
    <row r="32" spans="1:33" x14ac:dyDescent="0.2">
      <c r="A32" s="18" t="s">
        <v>191</v>
      </c>
      <c r="B32" s="20">
        <f>Fångster!C37</f>
        <v>0</v>
      </c>
      <c r="C32" s="20">
        <f>Fångster!D37</f>
        <v>0</v>
      </c>
      <c r="D32" s="23" t="e">
        <f t="shared" si="13"/>
        <v>#DIV/0!</v>
      </c>
      <c r="E32" s="23" t="e">
        <f t="shared" si="14"/>
        <v>#DIV/0!</v>
      </c>
      <c r="F32" s="20">
        <f t="shared" si="15"/>
        <v>0</v>
      </c>
      <c r="G32" s="20">
        <f t="shared" si="15"/>
        <v>0</v>
      </c>
      <c r="H32" s="20"/>
      <c r="I32" s="20"/>
      <c r="J32" s="20"/>
      <c r="K32" s="20"/>
      <c r="L32" s="20">
        <f t="shared" si="16"/>
        <v>0</v>
      </c>
      <c r="M32" s="20">
        <f t="shared" si="16"/>
        <v>0</v>
      </c>
      <c r="N32" s="22">
        <f>Fångster!G37</f>
        <v>0</v>
      </c>
      <c r="O32" s="28">
        <f t="shared" si="3"/>
        <v>0</v>
      </c>
      <c r="P32" s="28">
        <f t="shared" si="4"/>
        <v>-2</v>
      </c>
      <c r="Q32" s="28">
        <f t="shared" si="5"/>
        <v>0</v>
      </c>
      <c r="R32" s="4">
        <f t="shared" si="6"/>
        <v>0</v>
      </c>
      <c r="S32" s="4" t="str">
        <f t="shared" si="7"/>
        <v/>
      </c>
      <c r="T32" s="21">
        <f>Fångster!J37</f>
        <v>0</v>
      </c>
      <c r="U32" s="31" t="str">
        <f t="shared" si="8"/>
        <v/>
      </c>
      <c r="W32" s="4" t="s">
        <v>162</v>
      </c>
      <c r="X32" s="1" t="str">
        <f>IF(Metadata!C9="","",LOG10(Metadata!C9))</f>
        <v/>
      </c>
      <c r="Z32" s="32" t="s">
        <v>271</v>
      </c>
      <c r="AA32" s="1" t="str">
        <f>IF(AA31="","",AA31^2)</f>
        <v/>
      </c>
      <c r="AC32" s="4" t="s">
        <v>162</v>
      </c>
      <c r="AD32" s="1" t="str">
        <f t="shared" si="17"/>
        <v/>
      </c>
      <c r="AF32" t="str">
        <f t="shared" si="12"/>
        <v>lgAreaKm22</v>
      </c>
      <c r="AG32" s="1" t="str">
        <f t="shared" si="12"/>
        <v/>
      </c>
    </row>
    <row r="33" spans="1:33" x14ac:dyDescent="0.2">
      <c r="A33" s="18" t="s">
        <v>203</v>
      </c>
      <c r="B33" s="20">
        <f>Fångster!C38</f>
        <v>0</v>
      </c>
      <c r="C33" s="20">
        <f>Fångster!D38</f>
        <v>0</v>
      </c>
      <c r="D33" s="23" t="e">
        <f t="shared" si="13"/>
        <v>#DIV/0!</v>
      </c>
      <c r="E33" s="23" t="e">
        <f t="shared" si="14"/>
        <v>#DIV/0!</v>
      </c>
      <c r="F33" s="20">
        <f t="shared" si="15"/>
        <v>0</v>
      </c>
      <c r="G33" s="20">
        <f t="shared" si="15"/>
        <v>0</v>
      </c>
      <c r="H33" s="20"/>
      <c r="I33" s="20"/>
      <c r="J33" s="20"/>
      <c r="K33" s="20"/>
      <c r="L33" s="20">
        <f t="shared" si="16"/>
        <v>0</v>
      </c>
      <c r="M33" s="20">
        <f t="shared" si="16"/>
        <v>0</v>
      </c>
      <c r="N33" s="22">
        <f>Fångster!G38</f>
        <v>0</v>
      </c>
      <c r="O33" s="28">
        <f t="shared" si="3"/>
        <v>0</v>
      </c>
      <c r="P33" s="28">
        <f t="shared" si="4"/>
        <v>-2</v>
      </c>
      <c r="Q33" s="28">
        <f t="shared" si="5"/>
        <v>0</v>
      </c>
      <c r="R33" s="4">
        <f t="shared" si="6"/>
        <v>0</v>
      </c>
      <c r="S33" s="4" t="str">
        <f t="shared" si="7"/>
        <v/>
      </c>
      <c r="T33" s="21">
        <f>Fångster!J38</f>
        <v>0</v>
      </c>
      <c r="U33" s="31" t="str">
        <f t="shared" si="8"/>
        <v/>
      </c>
      <c r="W33" s="4" t="s">
        <v>3</v>
      </c>
      <c r="X33" s="1" t="str">
        <f>IF(Metadata!C10="","",LOG10(Metadata!C10))</f>
        <v/>
      </c>
      <c r="Z33" s="32" t="s">
        <v>272</v>
      </c>
      <c r="AA33" s="1" t="str">
        <f>IF(X33="","",X33^2)</f>
        <v/>
      </c>
      <c r="AC33" s="4" t="s">
        <v>3</v>
      </c>
      <c r="AD33" s="1" t="str">
        <f t="shared" si="17"/>
        <v/>
      </c>
      <c r="AF33" t="str">
        <f t="shared" si="12"/>
        <v>lgMAXZ2</v>
      </c>
      <c r="AG33" s="1" t="str">
        <f t="shared" si="12"/>
        <v/>
      </c>
    </row>
    <row r="34" spans="1:33" x14ac:dyDescent="0.2">
      <c r="A34" s="18" t="s">
        <v>204</v>
      </c>
      <c r="B34" s="20">
        <f>Fångster!C39</f>
        <v>0</v>
      </c>
      <c r="C34" s="20">
        <f>Fångster!D39</f>
        <v>0</v>
      </c>
      <c r="D34" s="23" t="e">
        <f t="shared" si="13"/>
        <v>#DIV/0!</v>
      </c>
      <c r="E34" s="23" t="e">
        <f t="shared" si="14"/>
        <v>#DIV/0!</v>
      </c>
      <c r="F34" s="20">
        <f t="shared" si="15"/>
        <v>0</v>
      </c>
      <c r="G34" s="20">
        <f t="shared" si="15"/>
        <v>0</v>
      </c>
      <c r="H34" s="20"/>
      <c r="I34" s="20"/>
      <c r="J34" s="20">
        <f>B34</f>
        <v>0</v>
      </c>
      <c r="K34" s="20">
        <f>C34</f>
        <v>0</v>
      </c>
      <c r="L34" s="20"/>
      <c r="M34" s="20"/>
      <c r="N34" s="22">
        <f>Fångster!G39</f>
        <v>0</v>
      </c>
      <c r="O34" s="28">
        <f t="shared" si="3"/>
        <v>0</v>
      </c>
      <c r="P34" s="28">
        <f t="shared" si="4"/>
        <v>-2</v>
      </c>
      <c r="Q34" s="28">
        <f t="shared" si="5"/>
        <v>0</v>
      </c>
      <c r="R34" s="4">
        <f t="shared" si="6"/>
        <v>0</v>
      </c>
      <c r="S34" s="4" t="str">
        <f t="shared" si="7"/>
        <v/>
      </c>
      <c r="T34" s="21">
        <f>Fångster!J39</f>
        <v>0</v>
      </c>
      <c r="U34" s="31" t="str">
        <f t="shared" si="8"/>
        <v/>
      </c>
      <c r="W34" s="4" t="s">
        <v>4</v>
      </c>
      <c r="X34" s="1" t="str">
        <f>IF(Metadata!C11="","",(Metadata!C11))</f>
        <v/>
      </c>
      <c r="Z34" s="33" t="s">
        <v>273</v>
      </c>
      <c r="AA34" s="1" t="str">
        <f>IF(Metadata!C12="","",IF(Metadata!C13="","",Metadata!C13-Metadata!C12))</f>
        <v/>
      </c>
      <c r="AC34" s="4" t="s">
        <v>4</v>
      </c>
      <c r="AD34" s="1" t="str">
        <f t="shared" si="17"/>
        <v/>
      </c>
      <c r="AF34" t="str">
        <f t="shared" si="12"/>
        <v>AmpT</v>
      </c>
      <c r="AG34" s="1" t="str">
        <f t="shared" si="12"/>
        <v/>
      </c>
    </row>
    <row r="35" spans="1:33" x14ac:dyDescent="0.2">
      <c r="A35" s="18" t="s">
        <v>51</v>
      </c>
      <c r="B35" s="20">
        <f>Fångster!C40</f>
        <v>0</v>
      </c>
      <c r="C35" s="20">
        <f>Fångster!D40</f>
        <v>0</v>
      </c>
      <c r="D35" s="23" t="e">
        <f t="shared" si="13"/>
        <v>#DIV/0!</v>
      </c>
      <c r="E35" s="23" t="e">
        <f t="shared" si="14"/>
        <v>#DIV/0!</v>
      </c>
      <c r="F35" s="20">
        <f t="shared" si="15"/>
        <v>0</v>
      </c>
      <c r="G35" s="20">
        <f t="shared" si="15"/>
        <v>0</v>
      </c>
      <c r="H35" s="20">
        <f>C35</f>
        <v>0</v>
      </c>
      <c r="I35" s="20">
        <f>C35</f>
        <v>0</v>
      </c>
      <c r="J35" s="20">
        <f>B35</f>
        <v>0</v>
      </c>
      <c r="K35" s="20">
        <f>C35</f>
        <v>0</v>
      </c>
      <c r="L35" s="20"/>
      <c r="M35" s="20"/>
      <c r="N35" s="22">
        <f>Fångster!G40</f>
        <v>0</v>
      </c>
      <c r="O35" s="28">
        <f t="shared" si="3"/>
        <v>0</v>
      </c>
      <c r="P35" s="28">
        <f t="shared" si="4"/>
        <v>-2</v>
      </c>
      <c r="Q35" s="28">
        <f t="shared" si="5"/>
        <v>0</v>
      </c>
      <c r="R35" s="4">
        <f t="shared" si="6"/>
        <v>0</v>
      </c>
      <c r="S35" s="4" t="str">
        <f t="shared" si="7"/>
        <v/>
      </c>
      <c r="T35" s="21">
        <f>Fångster!J40</f>
        <v>0</v>
      </c>
      <c r="U35" s="31" t="str">
        <f t="shared" si="8"/>
        <v/>
      </c>
      <c r="W35" s="4" t="s">
        <v>5</v>
      </c>
      <c r="X35" s="1" t="str">
        <f>IF(Metadata!C14="","",(Metadata!C14))</f>
        <v/>
      </c>
      <c r="Z35" s="33" t="s">
        <v>274</v>
      </c>
      <c r="AA35" s="1" t="str">
        <f>IF(AA34="","",AA34^2)</f>
        <v/>
      </c>
      <c r="AC35" s="4" t="s">
        <v>5</v>
      </c>
      <c r="AD35" s="1" t="str">
        <f t="shared" si="17"/>
        <v/>
      </c>
      <c r="AF35" t="str">
        <f t="shared" si="12"/>
        <v>AmpT2</v>
      </c>
      <c r="AG35" s="1" t="str">
        <f t="shared" si="12"/>
        <v/>
      </c>
    </row>
    <row r="36" spans="1:33" x14ac:dyDescent="0.2">
      <c r="A36" s="18" t="s">
        <v>205</v>
      </c>
      <c r="B36" s="20">
        <f>Fångster!C41</f>
        <v>0</v>
      </c>
      <c r="C36" s="20">
        <f>Fångster!D41</f>
        <v>0</v>
      </c>
      <c r="D36" s="23" t="e">
        <f t="shared" si="13"/>
        <v>#DIV/0!</v>
      </c>
      <c r="E36" s="23" t="e">
        <f t="shared" si="14"/>
        <v>#DIV/0!</v>
      </c>
      <c r="F36" s="20">
        <f t="shared" si="15"/>
        <v>0</v>
      </c>
      <c r="G36" s="20">
        <f t="shared" si="15"/>
        <v>0</v>
      </c>
      <c r="H36" s="20"/>
      <c r="I36" s="20"/>
      <c r="J36" s="20"/>
      <c r="K36" s="20"/>
      <c r="L36" s="20"/>
      <c r="M36" s="20"/>
      <c r="N36" s="22">
        <f>Fångster!G41</f>
        <v>0</v>
      </c>
      <c r="O36" s="28">
        <f t="shared" si="3"/>
        <v>0</v>
      </c>
      <c r="P36" s="28">
        <f t="shared" si="4"/>
        <v>-2</v>
      </c>
      <c r="Q36" s="28">
        <f t="shared" si="5"/>
        <v>0</v>
      </c>
      <c r="R36" s="4">
        <f t="shared" si="6"/>
        <v>0</v>
      </c>
      <c r="S36" s="4" t="str">
        <f t="shared" si="7"/>
        <v/>
      </c>
      <c r="T36" s="21">
        <f>Fångster!J41</f>
        <v>0</v>
      </c>
      <c r="U36" s="31" t="str">
        <f t="shared" si="8"/>
        <v/>
      </c>
      <c r="W36" s="4" t="s">
        <v>7</v>
      </c>
      <c r="X36" s="30" t="e">
        <f>(-0.41+(2.534*X32)+(0.347*X34)-(0.916*X35))</f>
        <v>#VALUE!</v>
      </c>
      <c r="Z36" s="33" t="s">
        <v>275</v>
      </c>
      <c r="AA36" s="1">
        <f>LOG10(X4+1)</f>
        <v>0</v>
      </c>
      <c r="AC36" s="4" t="s">
        <v>7</v>
      </c>
      <c r="AD36" s="30" t="e">
        <f>IF(Index!I5="",-0.41+(2.534*AD32)+(0.347*AD34)-(0.916*AD35),Index!I5)</f>
        <v>#VALUE!</v>
      </c>
      <c r="AF36" t="str">
        <f t="shared" si="12"/>
        <v>lgNarter</v>
      </c>
      <c r="AG36" s="1">
        <f t="shared" si="12"/>
        <v>0</v>
      </c>
    </row>
    <row r="37" spans="1:33" x14ac:dyDescent="0.2">
      <c r="A37" s="18" t="s">
        <v>206</v>
      </c>
      <c r="B37" s="20">
        <f>Fångster!C42</f>
        <v>0</v>
      </c>
      <c r="C37" s="20">
        <f>Fångster!D42</f>
        <v>0</v>
      </c>
      <c r="D37" s="23" t="e">
        <f t="shared" si="13"/>
        <v>#DIV/0!</v>
      </c>
      <c r="E37" s="23" t="e">
        <f t="shared" si="14"/>
        <v>#DIV/0!</v>
      </c>
      <c r="F37" s="20">
        <f t="shared" si="15"/>
        <v>0</v>
      </c>
      <c r="G37" s="20">
        <f t="shared" si="15"/>
        <v>0</v>
      </c>
      <c r="H37" s="20"/>
      <c r="I37" s="20">
        <f t="shared" ref="I37" si="18">C37</f>
        <v>0</v>
      </c>
      <c r="J37" s="20"/>
      <c r="K37" s="20"/>
      <c r="L37" s="20"/>
      <c r="M37" s="20"/>
      <c r="N37" s="22">
        <f>Fångster!G42</f>
        <v>0</v>
      </c>
      <c r="O37" s="28">
        <f t="shared" si="3"/>
        <v>0</v>
      </c>
      <c r="P37" s="28">
        <f t="shared" si="4"/>
        <v>-2</v>
      </c>
      <c r="Q37" s="28">
        <f t="shared" si="5"/>
        <v>0</v>
      </c>
      <c r="R37" s="4">
        <f t="shared" si="6"/>
        <v>0</v>
      </c>
      <c r="S37" s="4" t="str">
        <f t="shared" si="7"/>
        <v/>
      </c>
      <c r="T37" s="21">
        <f>Fångster!J42</f>
        <v>0</v>
      </c>
      <c r="U37" s="31" t="str">
        <f t="shared" si="8"/>
        <v/>
      </c>
      <c r="W37" s="4" t="s">
        <v>8</v>
      </c>
      <c r="X37" s="1" t="e">
        <f>((X14-X36)/1.538)</f>
        <v>#VALUE!</v>
      </c>
      <c r="Z37" s="33" t="s">
        <v>276</v>
      </c>
      <c r="AA37" s="1">
        <f>LOG10(X5+1)</f>
        <v>0</v>
      </c>
      <c r="AC37" s="4" t="s">
        <v>8</v>
      </c>
      <c r="AD37" s="1" t="e">
        <f>((X14-AD36)/1.538)</f>
        <v>#VALUE!</v>
      </c>
      <c r="AF37" s="55" t="str">
        <f t="shared" ref="AF37:AG37" si="19">Z37</f>
        <v>lgNpueTot</v>
      </c>
      <c r="AG37" s="1">
        <f t="shared" si="19"/>
        <v>0</v>
      </c>
    </row>
    <row r="38" spans="1:33" x14ac:dyDescent="0.2">
      <c r="A38" s="18" t="s">
        <v>207</v>
      </c>
      <c r="B38" s="20">
        <f>Fångster!C43</f>
        <v>0</v>
      </c>
      <c r="C38" s="20">
        <f>Fångster!D43</f>
        <v>0</v>
      </c>
      <c r="D38" s="23" t="e">
        <f t="shared" si="13"/>
        <v>#DIV/0!</v>
      </c>
      <c r="E38" s="23" t="e">
        <f t="shared" si="14"/>
        <v>#DIV/0!</v>
      </c>
      <c r="F38" s="20">
        <f t="shared" si="15"/>
        <v>0</v>
      </c>
      <c r="G38" s="20">
        <f t="shared" si="15"/>
        <v>0</v>
      </c>
      <c r="H38" s="20"/>
      <c r="I38" s="20"/>
      <c r="J38" s="20"/>
      <c r="K38" s="20"/>
      <c r="L38" s="20">
        <f>B38</f>
        <v>0</v>
      </c>
      <c r="M38" s="20">
        <f>C38</f>
        <v>0</v>
      </c>
      <c r="N38" s="22">
        <f>Fångster!G43</f>
        <v>0</v>
      </c>
      <c r="O38" s="28">
        <f t="shared" si="3"/>
        <v>0</v>
      </c>
      <c r="P38" s="28">
        <f t="shared" si="4"/>
        <v>-2</v>
      </c>
      <c r="Q38" s="28">
        <f t="shared" si="5"/>
        <v>0</v>
      </c>
      <c r="R38" s="4">
        <f t="shared" si="6"/>
        <v>0</v>
      </c>
      <c r="S38" s="4" t="str">
        <f t="shared" si="7"/>
        <v/>
      </c>
      <c r="T38" s="21">
        <f>Fångster!J43</f>
        <v>0</v>
      </c>
      <c r="U38" s="31" t="str">
        <f t="shared" si="8"/>
        <v/>
      </c>
      <c r="W38" s="4" t="s">
        <v>9</v>
      </c>
      <c r="X38" s="1" t="str">
        <f>IFERROR(2*(1-NORMSDIST(ABS(X37))),"")</f>
        <v/>
      </c>
      <c r="Z38" s="33" t="s">
        <v>277</v>
      </c>
      <c r="AA38" s="1" t="e">
        <f>(0.846-0.046*AA30+0.102*AA32+0.589*X33-0.425*AA33+0.058*X34+0.00096*AA35)</f>
        <v>#VALUE!</v>
      </c>
      <c r="AC38" s="4" t="s">
        <v>9</v>
      </c>
      <c r="AD38" s="1" t="str">
        <f>IFERROR(2*(1-NORMSDIST(ABS(AD37))),"")</f>
        <v/>
      </c>
      <c r="AF38" s="33" t="s">
        <v>277</v>
      </c>
      <c r="AG38" s="1" t="e">
        <f>IF(Index!I46="",(0.846-0.046*AG30+0.102*AG32+0.589*AD33-0.425*AG33+0.058*AD34+0.00096*AG35),LOG10(Index!I46+1))</f>
        <v>#VALUE!</v>
      </c>
    </row>
    <row r="39" spans="1:33" x14ac:dyDescent="0.2">
      <c r="A39" s="25" t="s">
        <v>156</v>
      </c>
      <c r="B39" s="20">
        <f>Fångster!C44</f>
        <v>0</v>
      </c>
      <c r="C39" s="20">
        <f>Fångster!D44</f>
        <v>0</v>
      </c>
      <c r="D39" s="23" t="e">
        <f t="shared" si="13"/>
        <v>#DIV/0!</v>
      </c>
      <c r="E39" s="23" t="e">
        <f t="shared" si="14"/>
        <v>#DIV/0!</v>
      </c>
      <c r="F39" s="20"/>
      <c r="G39" s="20"/>
      <c r="H39" s="20"/>
      <c r="I39" s="20"/>
      <c r="J39" s="20"/>
      <c r="K39" s="20"/>
      <c r="L39" s="20">
        <f>B39</f>
        <v>0</v>
      </c>
      <c r="M39" s="20">
        <f>C39</f>
        <v>0</v>
      </c>
      <c r="N39" s="22">
        <f>Fångster!G44</f>
        <v>0</v>
      </c>
      <c r="O39" s="28">
        <f t="shared" si="3"/>
        <v>0</v>
      </c>
      <c r="P39" s="28">
        <f t="shared" si="4"/>
        <v>-2</v>
      </c>
      <c r="Q39" s="28">
        <f t="shared" si="5"/>
        <v>0</v>
      </c>
      <c r="R39" s="4">
        <f t="shared" si="6"/>
        <v>0</v>
      </c>
      <c r="S39" s="4" t="str">
        <f t="shared" si="7"/>
        <v/>
      </c>
      <c r="T39" s="21">
        <f>Fångster!J44</f>
        <v>0</v>
      </c>
      <c r="U39" s="31" t="str">
        <f t="shared" si="8"/>
        <v/>
      </c>
      <c r="W39" s="4" t="s">
        <v>14</v>
      </c>
      <c r="X39" s="30" t="e">
        <f>(2.537+(0.38*X32)-(0.46*X31))</f>
        <v>#VALUE!</v>
      </c>
      <c r="Z39" t="s">
        <v>360</v>
      </c>
      <c r="AA39" s="1" t="e">
        <f>(10^AA38)-1</f>
        <v>#VALUE!</v>
      </c>
      <c r="AC39" s="4" t="s">
        <v>14</v>
      </c>
      <c r="AD39" s="30" t="e">
        <f>IF(Index!I6="",(2.537+(0.38*AD32)-(0.46*AD31)),Index!I6)</f>
        <v>#VALUE!</v>
      </c>
      <c r="AF39" t="s">
        <v>360</v>
      </c>
      <c r="AG39" s="1" t="e">
        <f>(10^AG38)-1</f>
        <v>#VALUE!</v>
      </c>
    </row>
    <row r="40" spans="1:33" x14ac:dyDescent="0.2">
      <c r="A40" s="18" t="s">
        <v>59</v>
      </c>
      <c r="B40" s="20">
        <f>Fångster!C45</f>
        <v>0</v>
      </c>
      <c r="C40" s="20">
        <f>Fångster!D45</f>
        <v>0</v>
      </c>
      <c r="D40" s="23" t="e">
        <f t="shared" si="13"/>
        <v>#DIV/0!</v>
      </c>
      <c r="E40" s="23" t="e">
        <f t="shared" si="14"/>
        <v>#DIV/0!</v>
      </c>
      <c r="F40" s="20">
        <f t="shared" ref="F40:F52" si="20">B40</f>
        <v>0</v>
      </c>
      <c r="G40" s="20">
        <f t="shared" ref="G40:G52" si="21">C40</f>
        <v>0</v>
      </c>
      <c r="H40" s="20">
        <f>C40</f>
        <v>0</v>
      </c>
      <c r="I40" s="20">
        <f>C40</f>
        <v>0</v>
      </c>
      <c r="J40" s="20">
        <f>B40</f>
        <v>0</v>
      </c>
      <c r="K40" s="20">
        <f>C40</f>
        <v>0</v>
      </c>
      <c r="L40" s="20"/>
      <c r="M40" s="20"/>
      <c r="N40" s="22">
        <f>Fångster!G45</f>
        <v>0</v>
      </c>
      <c r="O40" s="28">
        <f t="shared" si="3"/>
        <v>0</v>
      </c>
      <c r="P40" s="28">
        <f t="shared" si="4"/>
        <v>-2</v>
      </c>
      <c r="Q40" s="28">
        <f t="shared" si="5"/>
        <v>0</v>
      </c>
      <c r="R40" s="4">
        <f t="shared" si="6"/>
        <v>0</v>
      </c>
      <c r="S40" s="4" t="str">
        <f t="shared" si="7"/>
        <v/>
      </c>
      <c r="T40" s="21">
        <f>Fångster!J45</f>
        <v>0</v>
      </c>
      <c r="U40" s="31" t="str">
        <f t="shared" si="8"/>
        <v/>
      </c>
      <c r="W40" s="4" t="s">
        <v>15</v>
      </c>
      <c r="X40" s="1" t="e">
        <f>((X9-X39)/0.57029)</f>
        <v>#DIV/0!</v>
      </c>
      <c r="Z40" t="s">
        <v>278</v>
      </c>
      <c r="AA40" s="1" t="e">
        <f>(AA37-AA38)</f>
        <v>#VALUE!</v>
      </c>
      <c r="AC40" s="4" t="s">
        <v>15</v>
      </c>
      <c r="AD40" s="1" t="e">
        <f>((X9-AD39)/0.57029)</f>
        <v>#DIV/0!</v>
      </c>
      <c r="AF40" t="s">
        <v>278</v>
      </c>
      <c r="AG40" s="1" t="e">
        <f>(AG37-AG38)</f>
        <v>#VALUE!</v>
      </c>
    </row>
    <row r="41" spans="1:33" x14ac:dyDescent="0.2">
      <c r="A41" s="18" t="s">
        <v>208</v>
      </c>
      <c r="B41" s="20">
        <f>Fångster!C46</f>
        <v>0</v>
      </c>
      <c r="C41" s="20">
        <f>Fångster!D46</f>
        <v>0</v>
      </c>
      <c r="D41" s="23" t="e">
        <f t="shared" si="13"/>
        <v>#DIV/0!</v>
      </c>
      <c r="E41" s="23" t="e">
        <f t="shared" si="14"/>
        <v>#DIV/0!</v>
      </c>
      <c r="F41" s="20">
        <f t="shared" si="20"/>
        <v>0</v>
      </c>
      <c r="G41" s="20">
        <f t="shared" si="21"/>
        <v>0</v>
      </c>
      <c r="H41" s="20"/>
      <c r="I41" s="20"/>
      <c r="J41" s="20"/>
      <c r="K41" s="20"/>
      <c r="L41" s="20">
        <f>B41</f>
        <v>0</v>
      </c>
      <c r="M41" s="20">
        <f>C41</f>
        <v>0</v>
      </c>
      <c r="N41" s="22">
        <f>Fångster!G46</f>
        <v>0</v>
      </c>
      <c r="O41" s="28">
        <f t="shared" si="3"/>
        <v>0</v>
      </c>
      <c r="P41" s="28">
        <f t="shared" si="4"/>
        <v>-2</v>
      </c>
      <c r="Q41" s="28">
        <f t="shared" si="5"/>
        <v>0</v>
      </c>
      <c r="R41" s="4">
        <f t="shared" si="6"/>
        <v>0</v>
      </c>
      <c r="S41" s="4" t="str">
        <f t="shared" si="7"/>
        <v/>
      </c>
      <c r="T41" s="21">
        <f>Fångster!J46</f>
        <v>0</v>
      </c>
      <c r="U41" s="31" t="str">
        <f t="shared" si="8"/>
        <v/>
      </c>
      <c r="W41" s="4" t="s">
        <v>16</v>
      </c>
      <c r="X41" s="1" t="str">
        <f>IFERROR(IF(X5=0,"",2*(1-NORMSDIST(ABS(X40)))),"")</f>
        <v/>
      </c>
      <c r="Z41" s="33" t="s">
        <v>279</v>
      </c>
      <c r="AA41" s="30" t="e">
        <f>(-0.0731+1.883*X31-0.643*AA30-0.297*AA33+0.000756*AA35)</f>
        <v>#VALUE!</v>
      </c>
      <c r="AC41" s="4" t="s">
        <v>16</v>
      </c>
      <c r="AD41" s="1" t="str">
        <f>IFERROR(IF(X5=0,"",2*(1-NORMSDIST(ABS(AD40)))),"")</f>
        <v/>
      </c>
      <c r="AF41" s="33" t="s">
        <v>279</v>
      </c>
      <c r="AG41" s="30" t="e">
        <f>IF(Index!I28="",(-0.0731+1.883*X31-0.643*AG30-0.297*AG33+0.000756*AG35),LOG10(Index!I28))</f>
        <v>#VALUE!</v>
      </c>
    </row>
    <row r="42" spans="1:33" x14ac:dyDescent="0.2">
      <c r="A42" s="18" t="s">
        <v>209</v>
      </c>
      <c r="B42" s="20">
        <f>Fångster!C47</f>
        <v>0</v>
      </c>
      <c r="C42" s="20">
        <f>Fångster!D47</f>
        <v>0</v>
      </c>
      <c r="D42" s="23" t="e">
        <f t="shared" si="13"/>
        <v>#DIV/0!</v>
      </c>
      <c r="E42" s="23" t="e">
        <f t="shared" si="14"/>
        <v>#DIV/0!</v>
      </c>
      <c r="F42" s="20">
        <f t="shared" si="20"/>
        <v>0</v>
      </c>
      <c r="G42" s="20">
        <f t="shared" si="21"/>
        <v>0</v>
      </c>
      <c r="H42" s="20"/>
      <c r="I42" s="20"/>
      <c r="J42" s="20"/>
      <c r="K42" s="20"/>
      <c r="L42" s="20"/>
      <c r="M42" s="20"/>
      <c r="N42" s="22">
        <f>Fångster!G47</f>
        <v>0</v>
      </c>
      <c r="O42" s="28">
        <f t="shared" si="3"/>
        <v>0</v>
      </c>
      <c r="P42" s="28">
        <f t="shared" si="4"/>
        <v>-2</v>
      </c>
      <c r="Q42" s="28">
        <f t="shared" si="5"/>
        <v>0</v>
      </c>
      <c r="R42" s="4">
        <f t="shared" si="6"/>
        <v>0</v>
      </c>
      <c r="S42" s="4" t="str">
        <f t="shared" si="7"/>
        <v/>
      </c>
      <c r="T42" s="21">
        <f>Fångster!J47</f>
        <v>0</v>
      </c>
      <c r="U42" s="31" t="str">
        <f t="shared" si="8"/>
        <v/>
      </c>
      <c r="W42" s="4" t="s">
        <v>17</v>
      </c>
      <c r="X42" s="1" t="e">
        <f>(1.223+(0.345*X32)+(0.153*X34))</f>
        <v>#VALUE!</v>
      </c>
      <c r="Z42" s="33" t="s">
        <v>341</v>
      </c>
      <c r="AA42" s="1" t="e">
        <f>(10^AA41)</f>
        <v>#VALUE!</v>
      </c>
      <c r="AC42" s="4" t="s">
        <v>17</v>
      </c>
      <c r="AD42" s="1" t="e">
        <f>IF(Index!I7="",(1.223+(0.345*AD32)+(0.153*AD34)),Index!I7)</f>
        <v>#VALUE!</v>
      </c>
      <c r="AF42" s="33" t="s">
        <v>341</v>
      </c>
      <c r="AG42" s="1" t="e">
        <f>(10^AG41)</f>
        <v>#VALUE!</v>
      </c>
    </row>
    <row r="43" spans="1:33" x14ac:dyDescent="0.2">
      <c r="A43" s="18" t="s">
        <v>63</v>
      </c>
      <c r="B43" s="20">
        <f>Fångster!C48</f>
        <v>0</v>
      </c>
      <c r="C43" s="20">
        <f>Fångster!D48</f>
        <v>0</v>
      </c>
      <c r="D43" s="23" t="e">
        <f t="shared" si="13"/>
        <v>#DIV/0!</v>
      </c>
      <c r="E43" s="23" t="e">
        <f t="shared" si="14"/>
        <v>#DIV/0!</v>
      </c>
      <c r="F43" s="20">
        <f t="shared" si="20"/>
        <v>0</v>
      </c>
      <c r="G43" s="20">
        <f t="shared" si="21"/>
        <v>0</v>
      </c>
      <c r="H43" s="20">
        <f>C43</f>
        <v>0</v>
      </c>
      <c r="I43" s="20">
        <f>C43</f>
        <v>0</v>
      </c>
      <c r="J43" s="20"/>
      <c r="K43" s="20"/>
      <c r="L43" s="20"/>
      <c r="M43" s="20"/>
      <c r="N43" s="22">
        <f>Fångster!G48</f>
        <v>0</v>
      </c>
      <c r="O43" s="28">
        <f t="shared" si="3"/>
        <v>0</v>
      </c>
      <c r="P43" s="28">
        <f t="shared" si="4"/>
        <v>-2</v>
      </c>
      <c r="Q43" s="28">
        <f t="shared" si="5"/>
        <v>0</v>
      </c>
      <c r="R43" s="4">
        <f t="shared" si="6"/>
        <v>0</v>
      </c>
      <c r="S43" s="4" t="str">
        <f t="shared" si="7"/>
        <v/>
      </c>
      <c r="T43" s="21">
        <f>Fångster!J48</f>
        <v>0</v>
      </c>
      <c r="U43" s="31" t="str">
        <f t="shared" si="8"/>
        <v/>
      </c>
      <c r="W43" s="4" t="s">
        <v>18</v>
      </c>
      <c r="X43" s="1" t="e">
        <f>((X10-X42)/0.75333)</f>
        <v>#DIV/0!</v>
      </c>
      <c r="Z43" s="33" t="s">
        <v>280</v>
      </c>
      <c r="AA43" s="1" t="str">
        <f>IF(AA18="","",AA18-AA41)</f>
        <v/>
      </c>
      <c r="AC43" s="4" t="s">
        <v>18</v>
      </c>
      <c r="AD43" s="1" t="e">
        <f>((X10-AD42)/0.75333)</f>
        <v>#DIV/0!</v>
      </c>
      <c r="AF43" s="33" t="s">
        <v>280</v>
      </c>
      <c r="AG43" s="1" t="str">
        <f>IF(AA18="","",AA18-AG41)</f>
        <v/>
      </c>
    </row>
    <row r="44" spans="1:33" x14ac:dyDescent="0.2">
      <c r="A44" s="18" t="s">
        <v>55</v>
      </c>
      <c r="B44" s="20">
        <f>Fångster!C49</f>
        <v>0</v>
      </c>
      <c r="C44" s="20">
        <f>Fångster!D49</f>
        <v>0</v>
      </c>
      <c r="D44" s="23" t="e">
        <f t="shared" si="13"/>
        <v>#DIV/0!</v>
      </c>
      <c r="E44" s="23" t="e">
        <f t="shared" si="14"/>
        <v>#DIV/0!</v>
      </c>
      <c r="F44" s="20">
        <f t="shared" si="20"/>
        <v>0</v>
      </c>
      <c r="G44" s="20">
        <f t="shared" si="21"/>
        <v>0</v>
      </c>
      <c r="H44" s="20">
        <f>C44</f>
        <v>0</v>
      </c>
      <c r="I44" s="20">
        <f>C44</f>
        <v>0</v>
      </c>
      <c r="J44" s="20">
        <f>B44</f>
        <v>0</v>
      </c>
      <c r="K44" s="20">
        <f>C44</f>
        <v>0</v>
      </c>
      <c r="L44" s="20"/>
      <c r="M44" s="20"/>
      <c r="N44" s="22">
        <f>Fångster!G49</f>
        <v>0</v>
      </c>
      <c r="O44" s="28">
        <f t="shared" si="3"/>
        <v>0</v>
      </c>
      <c r="P44" s="28">
        <f t="shared" si="4"/>
        <v>-2</v>
      </c>
      <c r="Q44" s="28">
        <f t="shared" si="5"/>
        <v>0</v>
      </c>
      <c r="R44" s="4">
        <f t="shared" si="6"/>
        <v>0</v>
      </c>
      <c r="S44" s="4" t="str">
        <f t="shared" si="7"/>
        <v/>
      </c>
      <c r="T44" s="21">
        <f>Fångster!J49</f>
        <v>0</v>
      </c>
      <c r="U44" s="31" t="str">
        <f t="shared" si="8"/>
        <v/>
      </c>
      <c r="W44" s="4" t="s">
        <v>19</v>
      </c>
      <c r="X44" s="1" t="str">
        <f>IFERROR(IF(X6=0,"",2*(1-NORMSDIST(ABS(X43)))),"")</f>
        <v/>
      </c>
      <c r="Z44" s="33" t="s">
        <v>281</v>
      </c>
      <c r="AA44" s="30" t="e">
        <f>(-0.861+0.131*AA31+0.0568*X34+0.0974*AA34-0.00143*AA35)</f>
        <v>#VALUE!</v>
      </c>
      <c r="AC44" s="4" t="s">
        <v>19</v>
      </c>
      <c r="AD44" s="1" t="str">
        <f>IFERROR(IF(X6=0,"",2*(1-NORMSDIST(ABS(AD43)))),"")</f>
        <v/>
      </c>
      <c r="AF44" s="33" t="s">
        <v>281</v>
      </c>
      <c r="AG44" s="30" t="e">
        <f>IF(Index!I26="",(-0.861+0.131*AG31+0.0568*X34+0.0974*AG34-0.00143*AG35),LOG10(Index!I26+1))</f>
        <v>#VALUE!</v>
      </c>
    </row>
    <row r="45" spans="1:33" x14ac:dyDescent="0.2">
      <c r="A45" s="18" t="s">
        <v>210</v>
      </c>
      <c r="B45" s="20">
        <f>Fångster!C50</f>
        <v>0</v>
      </c>
      <c r="C45" s="20">
        <f>Fångster!D50</f>
        <v>0</v>
      </c>
      <c r="D45" s="23" t="e">
        <f t="shared" si="13"/>
        <v>#DIV/0!</v>
      </c>
      <c r="E45" s="23" t="e">
        <f t="shared" si="14"/>
        <v>#DIV/0!</v>
      </c>
      <c r="F45" s="20">
        <f t="shared" si="20"/>
        <v>0</v>
      </c>
      <c r="G45" s="20">
        <f t="shared" si="21"/>
        <v>0</v>
      </c>
      <c r="H45" s="20"/>
      <c r="I45" s="20"/>
      <c r="J45" s="20"/>
      <c r="K45" s="20"/>
      <c r="L45" s="20">
        <f>B45</f>
        <v>0</v>
      </c>
      <c r="M45" s="20">
        <f>C45</f>
        <v>0</v>
      </c>
      <c r="N45" s="22">
        <f>Fångster!G50</f>
        <v>0</v>
      </c>
      <c r="O45" s="28">
        <f t="shared" si="3"/>
        <v>0</v>
      </c>
      <c r="P45" s="28">
        <f t="shared" si="4"/>
        <v>-2</v>
      </c>
      <c r="Q45" s="28">
        <f t="shared" si="5"/>
        <v>0</v>
      </c>
      <c r="R45" s="4">
        <f t="shared" si="6"/>
        <v>0</v>
      </c>
      <c r="S45" s="4" t="str">
        <f t="shared" si="7"/>
        <v/>
      </c>
      <c r="T45" s="21">
        <f>Fångster!J50</f>
        <v>0</v>
      </c>
      <c r="U45" s="31" t="str">
        <f t="shared" si="8"/>
        <v/>
      </c>
      <c r="W45" s="4" t="s">
        <v>22</v>
      </c>
      <c r="X45" s="1">
        <f>LOG10(X16+1)</f>
        <v>0</v>
      </c>
      <c r="Z45" s="33" t="s">
        <v>282</v>
      </c>
      <c r="AA45" s="1" t="e">
        <f>IF(AA44&lt;0,0,AA44)</f>
        <v>#VALUE!</v>
      </c>
      <c r="AC45" s="1" t="str">
        <f t="shared" ref="AC45:AD45" si="22">W45</f>
        <v>lgWiart</v>
      </c>
      <c r="AD45" s="1">
        <f t="shared" si="22"/>
        <v>0</v>
      </c>
      <c r="AF45" s="33" t="s">
        <v>282</v>
      </c>
      <c r="AG45" s="1" t="e">
        <f>IF(AG44&lt;0,0,AG44)</f>
        <v>#VALUE!</v>
      </c>
    </row>
    <row r="46" spans="1:33" x14ac:dyDescent="0.2">
      <c r="A46" s="18" t="s">
        <v>211</v>
      </c>
      <c r="B46" s="20">
        <f>Fångster!C51</f>
        <v>0</v>
      </c>
      <c r="C46" s="20">
        <f>Fångster!D51</f>
        <v>0</v>
      </c>
      <c r="D46" s="23" t="e">
        <f t="shared" si="13"/>
        <v>#DIV/0!</v>
      </c>
      <c r="E46" s="23" t="e">
        <f t="shared" si="14"/>
        <v>#DIV/0!</v>
      </c>
      <c r="F46" s="20">
        <f t="shared" si="20"/>
        <v>0</v>
      </c>
      <c r="G46" s="20">
        <f t="shared" si="21"/>
        <v>0</v>
      </c>
      <c r="H46" s="20"/>
      <c r="I46" s="20"/>
      <c r="J46" s="20"/>
      <c r="K46" s="20"/>
      <c r="L46" s="20">
        <f>B46</f>
        <v>0</v>
      </c>
      <c r="M46" s="20">
        <f>C46</f>
        <v>0</v>
      </c>
      <c r="N46" s="22">
        <f>Fångster!G51</f>
        <v>0</v>
      </c>
      <c r="O46" s="28">
        <f t="shared" si="3"/>
        <v>0</v>
      </c>
      <c r="P46" s="28">
        <f t="shared" si="4"/>
        <v>-2</v>
      </c>
      <c r="Q46" s="28">
        <f t="shared" si="5"/>
        <v>0</v>
      </c>
      <c r="R46" s="4">
        <f t="shared" si="6"/>
        <v>0</v>
      </c>
      <c r="S46" s="4" t="str">
        <f t="shared" si="7"/>
        <v/>
      </c>
      <c r="T46" s="21">
        <f>Fångster!J51</f>
        <v>0</v>
      </c>
      <c r="U46" s="31" t="str">
        <f t="shared" si="8"/>
        <v/>
      </c>
      <c r="W46" s="4" t="s">
        <v>23</v>
      </c>
      <c r="X46" s="1" t="e">
        <f>(3.666-(0.394*X33)-(0.202*X31)+(0.121*X32))</f>
        <v>#VALUE!</v>
      </c>
      <c r="Z46" s="33" t="s">
        <v>337</v>
      </c>
      <c r="AA46" s="1" t="e">
        <f>(10^AA45)-1</f>
        <v>#VALUE!</v>
      </c>
      <c r="AC46" s="4" t="s">
        <v>23</v>
      </c>
      <c r="AD46" s="1" t="e">
        <f>IF(Index!I8="",(3.666-(0.394*AD33)-(0.202*AD31)+(0.121*AD32)),LOG10(Index!I8+1))</f>
        <v>#VALUE!</v>
      </c>
      <c r="AF46" s="33" t="s">
        <v>337</v>
      </c>
      <c r="AG46" s="1" t="e">
        <f>(10^AG45)-1</f>
        <v>#VALUE!</v>
      </c>
    </row>
    <row r="47" spans="1:33" x14ac:dyDescent="0.2">
      <c r="A47" s="18" t="s">
        <v>221</v>
      </c>
      <c r="B47" s="20">
        <f>Fångster!C52</f>
        <v>0</v>
      </c>
      <c r="C47" s="20">
        <f>Fångster!D52</f>
        <v>0</v>
      </c>
      <c r="D47" s="23" t="e">
        <f t="shared" si="13"/>
        <v>#DIV/0!</v>
      </c>
      <c r="E47" s="23" t="e">
        <f t="shared" si="14"/>
        <v>#DIV/0!</v>
      </c>
      <c r="F47" s="20">
        <f t="shared" si="20"/>
        <v>0</v>
      </c>
      <c r="G47" s="20">
        <f t="shared" si="21"/>
        <v>0</v>
      </c>
      <c r="H47" s="20"/>
      <c r="I47" s="20"/>
      <c r="J47" s="20"/>
      <c r="K47" s="20"/>
      <c r="L47" s="20"/>
      <c r="M47" s="20"/>
      <c r="N47" s="22">
        <f>Fångster!G52</f>
        <v>0</v>
      </c>
      <c r="O47" s="28">
        <f t="shared" si="3"/>
        <v>0</v>
      </c>
      <c r="P47" s="28">
        <f t="shared" si="4"/>
        <v>-2</v>
      </c>
      <c r="Q47" s="28">
        <f t="shared" si="5"/>
        <v>0</v>
      </c>
      <c r="R47" s="4">
        <f t="shared" si="6"/>
        <v>0</v>
      </c>
      <c r="S47" s="4" t="str">
        <f t="shared" si="7"/>
        <v/>
      </c>
      <c r="T47" s="21">
        <f>Fångster!J52</f>
        <v>0</v>
      </c>
      <c r="U47" s="31" t="str">
        <f t="shared" si="8"/>
        <v/>
      </c>
      <c r="W47" s="4" t="s">
        <v>24</v>
      </c>
      <c r="X47" s="1" t="e">
        <f>(POWER(10,X46)-1)</f>
        <v>#VALUE!</v>
      </c>
      <c r="Z47" s="33" t="s">
        <v>283</v>
      </c>
      <c r="AA47" s="1" t="e">
        <f>(AA36-AA45)</f>
        <v>#VALUE!</v>
      </c>
      <c r="AC47" s="4" t="s">
        <v>24</v>
      </c>
      <c r="AD47" s="1" t="e">
        <f>(POWER(10,AD46)-1)</f>
        <v>#VALUE!</v>
      </c>
      <c r="AF47" s="33" t="s">
        <v>283</v>
      </c>
      <c r="AG47" s="1" t="e">
        <f>(AG36-AG45)</f>
        <v>#VALUE!</v>
      </c>
    </row>
    <row r="48" spans="1:33" x14ac:dyDescent="0.2">
      <c r="A48" s="18" t="s">
        <v>212</v>
      </c>
      <c r="B48" s="20">
        <f>Fångster!C53</f>
        <v>0</v>
      </c>
      <c r="C48" s="20">
        <f>Fångster!D53</f>
        <v>0</v>
      </c>
      <c r="D48" s="23" t="e">
        <f t="shared" si="13"/>
        <v>#DIV/0!</v>
      </c>
      <c r="E48" s="23" t="e">
        <f t="shared" si="14"/>
        <v>#DIV/0!</v>
      </c>
      <c r="F48" s="20">
        <f t="shared" si="20"/>
        <v>0</v>
      </c>
      <c r="G48" s="20">
        <f t="shared" si="21"/>
        <v>0</v>
      </c>
      <c r="H48" s="20"/>
      <c r="I48" s="20"/>
      <c r="J48" s="20"/>
      <c r="K48" s="20"/>
      <c r="L48" s="20">
        <f>B48</f>
        <v>0</v>
      </c>
      <c r="M48" s="20">
        <f>C48</f>
        <v>0</v>
      </c>
      <c r="N48" s="22">
        <f>Fångster!G53</f>
        <v>0</v>
      </c>
      <c r="O48" s="28">
        <f t="shared" si="3"/>
        <v>0</v>
      </c>
      <c r="P48" s="28">
        <f t="shared" si="4"/>
        <v>-2</v>
      </c>
      <c r="Q48" s="28">
        <f t="shared" si="5"/>
        <v>0</v>
      </c>
      <c r="R48" s="4">
        <f t="shared" si="6"/>
        <v>0</v>
      </c>
      <c r="S48" s="4" t="str">
        <f t="shared" si="7"/>
        <v/>
      </c>
      <c r="T48" s="21">
        <f>Fångster!J53</f>
        <v>0</v>
      </c>
      <c r="U48" s="31" t="str">
        <f t="shared" si="8"/>
        <v/>
      </c>
      <c r="W48" s="4" t="s">
        <v>25</v>
      </c>
      <c r="X48" s="1" t="e">
        <f>((X45-X46)/0.20163)</f>
        <v>#VALUE!</v>
      </c>
      <c r="Z48" s="33" t="s">
        <v>284</v>
      </c>
      <c r="AA48" s="1" t="e">
        <f>(2.03+0.0158*AA30+0.032*AA31)</f>
        <v>#VALUE!</v>
      </c>
      <c r="AC48" s="4" t="s">
        <v>25</v>
      </c>
      <c r="AD48" s="1" t="e">
        <f>((AD45-AD46)/0.20163)</f>
        <v>#VALUE!</v>
      </c>
      <c r="AF48" s="33" t="s">
        <v>284</v>
      </c>
      <c r="AG48" s="1" t="e">
        <f>IF(Index!I47="",(2.03+0.0158*AG30+0.032*AG31),LOG10(Index!I47))</f>
        <v>#VALUE!</v>
      </c>
    </row>
    <row r="49" spans="1:33" x14ac:dyDescent="0.2">
      <c r="A49" s="18" t="s">
        <v>222</v>
      </c>
      <c r="B49" s="20">
        <f>Fångster!C54</f>
        <v>0</v>
      </c>
      <c r="C49" s="20">
        <f>Fångster!D54</f>
        <v>0</v>
      </c>
      <c r="D49" s="23" t="e">
        <f t="shared" si="13"/>
        <v>#DIV/0!</v>
      </c>
      <c r="E49" s="23" t="e">
        <f t="shared" si="14"/>
        <v>#DIV/0!</v>
      </c>
      <c r="F49" s="20">
        <f t="shared" si="20"/>
        <v>0</v>
      </c>
      <c r="G49" s="20">
        <f t="shared" si="21"/>
        <v>0</v>
      </c>
      <c r="H49" s="20"/>
      <c r="I49" s="20"/>
      <c r="J49" s="20"/>
      <c r="K49" s="20"/>
      <c r="L49" s="20"/>
      <c r="M49" s="20"/>
      <c r="N49" s="22">
        <f>Fångster!G54</f>
        <v>0</v>
      </c>
      <c r="O49" s="28">
        <f t="shared" si="3"/>
        <v>0</v>
      </c>
      <c r="P49" s="28">
        <f t="shared" si="4"/>
        <v>-2</v>
      </c>
      <c r="Q49" s="28">
        <f t="shared" si="5"/>
        <v>0</v>
      </c>
      <c r="R49" s="4">
        <f t="shared" si="6"/>
        <v>0</v>
      </c>
      <c r="S49" s="4" t="str">
        <f t="shared" si="7"/>
        <v/>
      </c>
      <c r="T49" s="21">
        <f>Fångster!J54</f>
        <v>0</v>
      </c>
      <c r="U49" s="31" t="str">
        <f t="shared" si="8"/>
        <v/>
      </c>
      <c r="W49" s="4" t="s">
        <v>26</v>
      </c>
      <c r="X49" s="1" t="str">
        <f>IFERROR(2*(1-NORMSDIST(ABS(X48))),"")</f>
        <v/>
      </c>
      <c r="Z49" t="s">
        <v>362</v>
      </c>
      <c r="AA49" s="1" t="e">
        <f>(10^AA48)</f>
        <v>#VALUE!</v>
      </c>
      <c r="AC49" s="4" t="s">
        <v>26</v>
      </c>
      <c r="AD49" s="1" t="str">
        <f>IFERROR(2*(1-NORMSDIST(ABS(AD48))),"")</f>
        <v/>
      </c>
      <c r="AF49" t="s">
        <v>362</v>
      </c>
      <c r="AG49" s="1" t="e">
        <f>(10^AG48)</f>
        <v>#VALUE!</v>
      </c>
    </row>
    <row r="50" spans="1:33" x14ac:dyDescent="0.2">
      <c r="A50" s="19" t="s">
        <v>213</v>
      </c>
      <c r="B50" s="20">
        <f>Fångster!C55</f>
        <v>0</v>
      </c>
      <c r="C50" s="20">
        <f>Fångster!D55</f>
        <v>0</v>
      </c>
      <c r="D50" s="23" t="e">
        <f t="shared" si="13"/>
        <v>#DIV/0!</v>
      </c>
      <c r="E50" s="23" t="e">
        <f t="shared" si="14"/>
        <v>#DIV/0!</v>
      </c>
      <c r="F50" s="20">
        <f t="shared" si="20"/>
        <v>0</v>
      </c>
      <c r="G50" s="20">
        <f t="shared" si="21"/>
        <v>0</v>
      </c>
      <c r="H50" s="20"/>
      <c r="I50" s="20"/>
      <c r="J50" s="20"/>
      <c r="K50" s="20"/>
      <c r="L50" s="20"/>
      <c r="M50" s="20"/>
      <c r="N50" s="22">
        <f>Fångster!G55</f>
        <v>0</v>
      </c>
      <c r="O50" s="28">
        <f t="shared" si="3"/>
        <v>0</v>
      </c>
      <c r="P50" s="28">
        <f t="shared" si="4"/>
        <v>-2</v>
      </c>
      <c r="Q50" s="28">
        <f t="shared" si="5"/>
        <v>0</v>
      </c>
      <c r="R50" s="4">
        <f t="shared" si="6"/>
        <v>0</v>
      </c>
      <c r="S50" s="4" t="str">
        <f t="shared" si="7"/>
        <v/>
      </c>
      <c r="T50" s="21">
        <f>Fångster!J55</f>
        <v>0</v>
      </c>
      <c r="U50" s="31" t="str">
        <f t="shared" si="8"/>
        <v/>
      </c>
      <c r="W50" s="4" t="s">
        <v>28</v>
      </c>
      <c r="X50" s="1">
        <f>LOG10(X15+1)</f>
        <v>0</v>
      </c>
      <c r="Z50" s="33" t="s">
        <v>285</v>
      </c>
      <c r="AA50" s="1" t="str">
        <f>IF(AA24="","",AA24-AA48)</f>
        <v/>
      </c>
      <c r="AC50" s="1" t="str">
        <f t="shared" ref="AC50:AD50" si="23">W50</f>
        <v>lgNiind</v>
      </c>
      <c r="AD50" s="1">
        <f t="shared" si="23"/>
        <v>0</v>
      </c>
      <c r="AF50" s="33" t="s">
        <v>285</v>
      </c>
      <c r="AG50" s="1" t="str">
        <f>IF(AA24="","",AA24-AG48)</f>
        <v/>
      </c>
    </row>
    <row r="51" spans="1:33" x14ac:dyDescent="0.2">
      <c r="A51" s="18" t="s">
        <v>214</v>
      </c>
      <c r="B51" s="20">
        <f>Fångster!C56</f>
        <v>0</v>
      </c>
      <c r="C51" s="20">
        <f>Fångster!D56</f>
        <v>0</v>
      </c>
      <c r="D51" s="23" t="e">
        <f t="shared" si="13"/>
        <v>#DIV/0!</v>
      </c>
      <c r="E51" s="23" t="e">
        <f t="shared" si="14"/>
        <v>#DIV/0!</v>
      </c>
      <c r="F51" s="20">
        <f t="shared" si="20"/>
        <v>0</v>
      </c>
      <c r="G51" s="20">
        <f t="shared" si="21"/>
        <v>0</v>
      </c>
      <c r="H51" s="20"/>
      <c r="I51" s="20"/>
      <c r="J51" s="20"/>
      <c r="K51" s="20"/>
      <c r="L51" s="20"/>
      <c r="M51" s="20"/>
      <c r="N51" s="22">
        <f>Fångster!G56</f>
        <v>0</v>
      </c>
      <c r="O51" s="28">
        <f t="shared" si="3"/>
        <v>0</v>
      </c>
      <c r="P51" s="28">
        <f t="shared" si="4"/>
        <v>-2</v>
      </c>
      <c r="Q51" s="28">
        <f t="shared" si="5"/>
        <v>0</v>
      </c>
      <c r="R51" s="4">
        <f t="shared" si="6"/>
        <v>0</v>
      </c>
      <c r="S51" s="4" t="str">
        <f t="shared" si="7"/>
        <v/>
      </c>
      <c r="T51" s="21">
        <f>Fångster!J56</f>
        <v>0</v>
      </c>
      <c r="U51" s="31" t="str">
        <f t="shared" si="8"/>
        <v/>
      </c>
      <c r="W51" s="4" t="s">
        <v>29</v>
      </c>
      <c r="X51" s="1" t="e">
        <f>2.171-(0.397*X31)+(0.044*X34)-(0.262*X33)+(0.081*X32)</f>
        <v>#VALUE!</v>
      </c>
      <c r="Z51" s="33" t="s">
        <v>286</v>
      </c>
      <c r="AA51" s="1" t="e">
        <f>(2.109+0.0941*X31+0.0407*AA31-0.0082*AA34)</f>
        <v>#VALUE!</v>
      </c>
      <c r="AC51" s="4" t="s">
        <v>29</v>
      </c>
      <c r="AD51" s="1" t="e">
        <f>IF(Index!I9="",2.171-(0.397*AD31)+(0.044*AD34)-(0.262*AD33)+(0.081*AD32),LOG10(Index!I9+1))</f>
        <v>#VALUE!</v>
      </c>
      <c r="AF51" s="33" t="s">
        <v>286</v>
      </c>
      <c r="AG51" s="1" t="e">
        <f>IF(Index!I29="",(2.109+0.0941*X31+0.0407*AG31-0.0082*AG34),LOG10(Index!I29))</f>
        <v>#VALUE!</v>
      </c>
    </row>
    <row r="52" spans="1:33" x14ac:dyDescent="0.2">
      <c r="A52" s="18" t="s">
        <v>223</v>
      </c>
      <c r="B52" s="20">
        <f>Fångster!C57</f>
        <v>0</v>
      </c>
      <c r="C52" s="20">
        <f>Fångster!D57</f>
        <v>0</v>
      </c>
      <c r="D52" s="23" t="e">
        <f t="shared" si="13"/>
        <v>#DIV/0!</v>
      </c>
      <c r="E52" s="23" t="e">
        <f t="shared" si="14"/>
        <v>#DIV/0!</v>
      </c>
      <c r="F52" s="20">
        <f t="shared" si="20"/>
        <v>0</v>
      </c>
      <c r="G52" s="20">
        <f t="shared" si="21"/>
        <v>0</v>
      </c>
      <c r="H52" s="20"/>
      <c r="I52" s="20"/>
      <c r="J52" s="20"/>
      <c r="K52" s="20"/>
      <c r="L52" s="20"/>
      <c r="M52" s="20"/>
      <c r="N52" s="22">
        <f>Fångster!G57</f>
        <v>0</v>
      </c>
      <c r="O52" s="28">
        <f t="shared" si="3"/>
        <v>0</v>
      </c>
      <c r="P52" s="28">
        <f t="shared" si="4"/>
        <v>-2</v>
      </c>
      <c r="Q52" s="28">
        <f t="shared" si="5"/>
        <v>0</v>
      </c>
      <c r="R52" s="4">
        <f t="shared" si="6"/>
        <v>0</v>
      </c>
      <c r="S52" s="4" t="str">
        <f t="shared" si="7"/>
        <v/>
      </c>
      <c r="T52" s="21">
        <f>Fångster!J57</f>
        <v>0</v>
      </c>
      <c r="U52" s="31" t="str">
        <f t="shared" si="8"/>
        <v/>
      </c>
      <c r="W52" s="4" t="s">
        <v>30</v>
      </c>
      <c r="X52" s="1" t="e">
        <f>(POWER(10,X51)-1)</f>
        <v>#VALUE!</v>
      </c>
      <c r="Z52" t="s">
        <v>342</v>
      </c>
      <c r="AA52" s="1" t="e">
        <f>(10^AA51)</f>
        <v>#VALUE!</v>
      </c>
      <c r="AC52" s="4" t="s">
        <v>30</v>
      </c>
      <c r="AD52" s="1" t="e">
        <f>(POWER(10,AD51)-1)</f>
        <v>#VALUE!</v>
      </c>
      <c r="AF52" t="s">
        <v>342</v>
      </c>
      <c r="AG52" s="1" t="e">
        <f>(10^AG51)</f>
        <v>#VALUE!</v>
      </c>
    </row>
    <row r="53" spans="1:33" x14ac:dyDescent="0.2">
      <c r="A53" s="26" t="s">
        <v>224</v>
      </c>
      <c r="B53" s="20">
        <f>Fångster!C58</f>
        <v>0</v>
      </c>
      <c r="C53" s="20">
        <f>Fångster!D58</f>
        <v>0</v>
      </c>
      <c r="D53" s="23" t="e">
        <f t="shared" si="13"/>
        <v>#DIV/0!</v>
      </c>
      <c r="E53" s="23" t="e">
        <f t="shared" si="14"/>
        <v>#DIV/0!</v>
      </c>
      <c r="F53" s="20"/>
      <c r="G53" s="20"/>
      <c r="H53" s="20"/>
      <c r="I53" s="20"/>
      <c r="J53" s="20"/>
      <c r="K53" s="20"/>
      <c r="L53" s="20"/>
      <c r="M53" s="20"/>
      <c r="N53" s="22">
        <f>Fångster!G58</f>
        <v>0</v>
      </c>
      <c r="O53" s="28">
        <f t="shared" si="3"/>
        <v>0</v>
      </c>
      <c r="P53" s="28">
        <f t="shared" si="4"/>
        <v>-2</v>
      </c>
      <c r="Q53" s="28">
        <f t="shared" si="5"/>
        <v>0</v>
      </c>
      <c r="R53" s="4">
        <f t="shared" si="6"/>
        <v>0</v>
      </c>
      <c r="S53" s="4" t="str">
        <f t="shared" si="7"/>
        <v/>
      </c>
      <c r="T53" s="21">
        <f>Fångster!J58</f>
        <v>0</v>
      </c>
      <c r="U53" s="31" t="str">
        <f t="shared" si="8"/>
        <v/>
      </c>
      <c r="W53" s="4" t="s">
        <v>31</v>
      </c>
      <c r="X53" s="1" t="e">
        <f>((X50-X51)/0.24146)</f>
        <v>#VALUE!</v>
      </c>
      <c r="Z53" s="33" t="s">
        <v>287</v>
      </c>
      <c r="AA53" s="1" t="str">
        <f>IF(AA20="","",AA20-AA51)</f>
        <v/>
      </c>
      <c r="AC53" s="4" t="s">
        <v>31</v>
      </c>
      <c r="AD53" s="1" t="e">
        <f>((AD50-AD51)/0.24146)</f>
        <v>#VALUE!</v>
      </c>
      <c r="AF53" s="33" t="s">
        <v>287</v>
      </c>
      <c r="AG53" s="1" t="str">
        <f>IF(AA20="","",AA20-AG51)</f>
        <v/>
      </c>
    </row>
    <row r="54" spans="1:33" x14ac:dyDescent="0.2">
      <c r="A54" s="18" t="s">
        <v>215</v>
      </c>
      <c r="B54" s="20">
        <f>Fångster!C59</f>
        <v>0</v>
      </c>
      <c r="C54" s="20">
        <f>Fångster!D59</f>
        <v>0</v>
      </c>
      <c r="D54" s="23" t="e">
        <f t="shared" si="13"/>
        <v>#DIV/0!</v>
      </c>
      <c r="E54" s="23" t="e">
        <f t="shared" si="14"/>
        <v>#DIV/0!</v>
      </c>
      <c r="F54" s="20">
        <f>B54</f>
        <v>0</v>
      </c>
      <c r="G54" s="20">
        <f>C54</f>
        <v>0</v>
      </c>
      <c r="H54" s="20"/>
      <c r="I54" s="20"/>
      <c r="J54" s="20"/>
      <c r="K54" s="20"/>
      <c r="L54" s="20"/>
      <c r="M54" s="20"/>
      <c r="N54" s="22">
        <f>Fångster!G59</f>
        <v>0</v>
      </c>
      <c r="O54" s="28">
        <f t="shared" si="3"/>
        <v>0</v>
      </c>
      <c r="P54" s="28">
        <f t="shared" si="4"/>
        <v>-2</v>
      </c>
      <c r="Q54" s="28">
        <f t="shared" si="5"/>
        <v>0</v>
      </c>
      <c r="R54" s="4">
        <f t="shared" si="6"/>
        <v>0</v>
      </c>
      <c r="S54" s="4" t="str">
        <f t="shared" si="7"/>
        <v/>
      </c>
      <c r="T54" s="21">
        <f>Fångster!J59</f>
        <v>0</v>
      </c>
      <c r="U54" s="31" t="str">
        <f t="shared" si="8"/>
        <v/>
      </c>
      <c r="W54" s="4" t="s">
        <v>32</v>
      </c>
      <c r="X54" s="1" t="str">
        <f>IFERROR(2*(1-NORMSDIST(ABS(X53))),"")</f>
        <v/>
      </c>
      <c r="Z54" s="33" t="s">
        <v>288</v>
      </c>
      <c r="AA54" s="30" t="e">
        <f>(-2.234-0.149*AA30-0.176*AA33+0.17*X34+0.0941*AA34)</f>
        <v>#VALUE!</v>
      </c>
      <c r="AC54" s="4" t="s">
        <v>32</v>
      </c>
      <c r="AD54" s="1" t="str">
        <f>IFERROR(2*(1-NORMSDIST(ABS(AD53))),"")</f>
        <v/>
      </c>
      <c r="AF54" s="33" t="s">
        <v>288</v>
      </c>
      <c r="AG54" s="30" t="e">
        <f>IF(Index!I27="",(-2.234-0.149*AG30-0.176*AG33+0.17*X34+0.0941*AG34),LOG10((Index!I27+0.01)/(1-Index!I27+0.01)))</f>
        <v>#VALUE!</v>
      </c>
    </row>
    <row r="55" spans="1:33" x14ac:dyDescent="0.2">
      <c r="A55" s="25" t="s">
        <v>158</v>
      </c>
      <c r="B55" s="20">
        <f>Fångster!C60</f>
        <v>0</v>
      </c>
      <c r="C55" s="20">
        <f>Fångster!D60</f>
        <v>0</v>
      </c>
      <c r="D55" s="23" t="e">
        <f t="shared" si="13"/>
        <v>#DIV/0!</v>
      </c>
      <c r="E55" s="23" t="e">
        <f t="shared" si="14"/>
        <v>#DIV/0!</v>
      </c>
      <c r="F55" s="20"/>
      <c r="G55" s="20"/>
      <c r="H55" s="20"/>
      <c r="I55" s="20"/>
      <c r="J55" s="20"/>
      <c r="K55" s="20"/>
      <c r="L55" s="20"/>
      <c r="M55" s="20"/>
      <c r="N55" s="22">
        <f>Fångster!G60</f>
        <v>0</v>
      </c>
      <c r="O55" s="28">
        <f t="shared" si="3"/>
        <v>0</v>
      </c>
      <c r="P55" s="28">
        <f t="shared" si="4"/>
        <v>-2</v>
      </c>
      <c r="Q55" s="28">
        <f t="shared" si="5"/>
        <v>0</v>
      </c>
      <c r="R55" s="4">
        <f t="shared" si="6"/>
        <v>0</v>
      </c>
      <c r="S55" s="4" t="str">
        <f t="shared" si="7"/>
        <v/>
      </c>
      <c r="T55" s="21">
        <f>Fångster!J60</f>
        <v>0</v>
      </c>
      <c r="U55" s="31" t="str">
        <f t="shared" si="8"/>
        <v/>
      </c>
      <c r="W55" s="4" t="s">
        <v>34</v>
      </c>
      <c r="X55" s="1" t="e">
        <f>LOG10(X11)</f>
        <v>#DIV/0!</v>
      </c>
      <c r="Z55" s="33" t="s">
        <v>289</v>
      </c>
      <c r="AA55" s="1" t="e">
        <f>IF(AA54&lt;-2,-2,IF(AA54&gt;2,2,AA54))</f>
        <v>#VALUE!</v>
      </c>
      <c r="AC55" s="1" t="str">
        <f t="shared" ref="AC55:AD55" si="24">W55</f>
        <v>lgMeanW</v>
      </c>
      <c r="AD55" s="1" t="e">
        <f t="shared" si="24"/>
        <v>#DIV/0!</v>
      </c>
      <c r="AF55" s="33" t="s">
        <v>289</v>
      </c>
      <c r="AG55" s="1" t="e">
        <f>IF(AG54&lt;-2,-2,IF(AG54&gt;2,2,AG54))</f>
        <v>#VALUE!</v>
      </c>
    </row>
    <row r="56" spans="1:33" x14ac:dyDescent="0.2">
      <c r="A56" s="18" t="s">
        <v>189</v>
      </c>
      <c r="B56" s="20">
        <f>Fångster!C61</f>
        <v>0</v>
      </c>
      <c r="C56" s="20">
        <f>Fångster!D61</f>
        <v>0</v>
      </c>
      <c r="D56" s="23" t="e">
        <f t="shared" si="13"/>
        <v>#DIV/0!</v>
      </c>
      <c r="E56" s="23" t="e">
        <f t="shared" si="14"/>
        <v>#DIV/0!</v>
      </c>
      <c r="F56" s="20">
        <f>B56</f>
        <v>0</v>
      </c>
      <c r="G56" s="20">
        <f>C56</f>
        <v>0</v>
      </c>
      <c r="H56" s="20"/>
      <c r="I56" s="20"/>
      <c r="J56" s="20"/>
      <c r="K56" s="20"/>
      <c r="L56" s="20">
        <f>B56</f>
        <v>0</v>
      </c>
      <c r="M56" s="20">
        <f>C56</f>
        <v>0</v>
      </c>
      <c r="N56" s="22">
        <f>Fångster!G61</f>
        <v>0</v>
      </c>
      <c r="O56" s="28">
        <f t="shared" si="3"/>
        <v>0</v>
      </c>
      <c r="P56" s="28">
        <f t="shared" si="4"/>
        <v>-2</v>
      </c>
      <c r="Q56" s="28">
        <f t="shared" si="5"/>
        <v>0</v>
      </c>
      <c r="R56" s="4">
        <f t="shared" si="6"/>
        <v>0</v>
      </c>
      <c r="S56" s="4" t="str">
        <f t="shared" si="7"/>
        <v/>
      </c>
      <c r="T56" s="21">
        <f>Fångster!J61</f>
        <v>0</v>
      </c>
      <c r="U56" s="31" t="str">
        <f t="shared" si="8"/>
        <v/>
      </c>
      <c r="W56" s="4" t="s">
        <v>35</v>
      </c>
      <c r="X56" s="1" t="e">
        <f>1.181+(0.307*X31)-(0.038*X34)</f>
        <v>#VALUE!</v>
      </c>
      <c r="Z56" s="33" t="s">
        <v>338</v>
      </c>
      <c r="AA56" s="1" t="e">
        <f>((1.01*(10^AA55))-0.01)/((10^AA55)+1)</f>
        <v>#VALUE!</v>
      </c>
      <c r="AC56" s="4" t="s">
        <v>35</v>
      </c>
      <c r="AD56" s="1" t="e">
        <f>IF(Index!I10="",1.181+(0.307*AD31)-(0.038*AD34),LOG10(Index!I10))</f>
        <v>#VALUE!</v>
      </c>
      <c r="AF56" s="33" t="s">
        <v>338</v>
      </c>
      <c r="AG56" s="1" t="e">
        <f>((1.01*(10^AG55))-0.01)/((10^AG55)+1)</f>
        <v>#VALUE!</v>
      </c>
    </row>
    <row r="57" spans="1:33" x14ac:dyDescent="0.2">
      <c r="A57" s="18" t="s">
        <v>216</v>
      </c>
      <c r="B57" s="20">
        <f>Fångster!C62</f>
        <v>0</v>
      </c>
      <c r="C57" s="20">
        <f>Fångster!D62</f>
        <v>0</v>
      </c>
      <c r="D57" s="23" t="e">
        <f t="shared" si="13"/>
        <v>#DIV/0!</v>
      </c>
      <c r="E57" s="23" t="e">
        <f t="shared" si="14"/>
        <v>#DIV/0!</v>
      </c>
      <c r="F57" s="20">
        <f>B57</f>
        <v>0</v>
      </c>
      <c r="G57" s="20">
        <f>C57</f>
        <v>0</v>
      </c>
      <c r="H57" s="20"/>
      <c r="I57" s="20"/>
      <c r="J57" s="20"/>
      <c r="K57" s="20"/>
      <c r="L57" s="20"/>
      <c r="M57" s="20"/>
      <c r="N57" s="22">
        <f>Fångster!G62</f>
        <v>0</v>
      </c>
      <c r="O57" s="28">
        <f t="shared" si="3"/>
        <v>0</v>
      </c>
      <c r="P57" s="28">
        <f t="shared" si="4"/>
        <v>-2</v>
      </c>
      <c r="Q57" s="28">
        <f t="shared" si="5"/>
        <v>0</v>
      </c>
      <c r="R57" s="4">
        <f t="shared" si="6"/>
        <v>0</v>
      </c>
      <c r="S57" s="4" t="str">
        <f t="shared" si="7"/>
        <v/>
      </c>
      <c r="T57" s="21">
        <f>Fångster!J62</f>
        <v>0</v>
      </c>
      <c r="U57" s="31" t="str">
        <f t="shared" si="8"/>
        <v/>
      </c>
      <c r="W57" s="4" t="s">
        <v>36</v>
      </c>
      <c r="X57" s="1" t="e">
        <f>POWER(10,X56)</f>
        <v>#VALUE!</v>
      </c>
      <c r="Z57" s="33" t="s">
        <v>290</v>
      </c>
      <c r="AA57" s="1" t="e">
        <f>(AA16-AA55)</f>
        <v>#DIV/0!</v>
      </c>
      <c r="AC57" s="4" t="s">
        <v>36</v>
      </c>
      <c r="AD57" s="1" t="e">
        <f>POWER(10,AD56)</f>
        <v>#VALUE!</v>
      </c>
      <c r="AF57" s="33" t="s">
        <v>290</v>
      </c>
      <c r="AG57" s="1" t="e">
        <f>(AA16-AG55)</f>
        <v>#DIV/0!</v>
      </c>
    </row>
    <row r="58" spans="1:33" x14ac:dyDescent="0.2">
      <c r="A58" s="25" t="s">
        <v>225</v>
      </c>
      <c r="B58" s="20">
        <f>Fångster!C63</f>
        <v>0</v>
      </c>
      <c r="C58" s="20">
        <f>Fångster!D63</f>
        <v>0</v>
      </c>
      <c r="D58" s="23" t="e">
        <f t="shared" si="13"/>
        <v>#DIV/0!</v>
      </c>
      <c r="E58" s="23" t="e">
        <f t="shared" si="14"/>
        <v>#DIV/0!</v>
      </c>
      <c r="F58" s="20"/>
      <c r="G58" s="20"/>
      <c r="H58" s="20"/>
      <c r="I58" s="20"/>
      <c r="J58" s="20"/>
      <c r="K58" s="20"/>
      <c r="L58" s="20"/>
      <c r="M58" s="20"/>
      <c r="N58" s="22">
        <f>Fångster!G63</f>
        <v>0</v>
      </c>
      <c r="O58" s="28">
        <f t="shared" si="3"/>
        <v>0</v>
      </c>
      <c r="P58" s="28">
        <f t="shared" si="4"/>
        <v>-2</v>
      </c>
      <c r="Q58" s="28">
        <f t="shared" si="5"/>
        <v>0</v>
      </c>
      <c r="R58" s="4">
        <f t="shared" si="6"/>
        <v>0</v>
      </c>
      <c r="S58" s="4" t="str">
        <f t="shared" si="7"/>
        <v/>
      </c>
      <c r="T58" s="21">
        <f>Fångster!J63</f>
        <v>0</v>
      </c>
      <c r="U58" s="31" t="str">
        <f t="shared" si="8"/>
        <v/>
      </c>
      <c r="W58" s="4" t="s">
        <v>37</v>
      </c>
      <c r="X58" s="1" t="e">
        <f>(X55-X56)/0.23396</f>
        <v>#DIV/0!</v>
      </c>
      <c r="Z58" s="33" t="s">
        <v>291</v>
      </c>
      <c r="AA58" s="30" t="e">
        <f>(-6.235+0.332*X31+0.19*AA31+0.283*X34+0.188*AA34)</f>
        <v>#VALUE!</v>
      </c>
      <c r="AC58" s="4" t="s">
        <v>37</v>
      </c>
      <c r="AD58" s="1" t="e">
        <f>(AD55-AD56)/0.23396</f>
        <v>#DIV/0!</v>
      </c>
      <c r="AF58" s="33" t="s">
        <v>291</v>
      </c>
      <c r="AG58" s="30" t="e">
        <f>IF(Index!I30="",(-6.235+0.332*X31+0.19*AG31+0.283*X34+0.188*AG34),LOG10((Index!I30+0.01)/(1-Index!I30+0.01)))</f>
        <v>#VALUE!</v>
      </c>
    </row>
    <row r="59" spans="1:33" x14ac:dyDescent="0.2">
      <c r="A59" s="18" t="s">
        <v>226</v>
      </c>
      <c r="B59" s="20">
        <f>Fångster!C64</f>
        <v>0</v>
      </c>
      <c r="C59" s="20">
        <f>Fångster!D64</f>
        <v>0</v>
      </c>
      <c r="D59" s="23" t="e">
        <f t="shared" si="13"/>
        <v>#DIV/0!</v>
      </c>
      <c r="E59" s="23" t="e">
        <f t="shared" si="14"/>
        <v>#DIV/0!</v>
      </c>
      <c r="F59" s="20">
        <f t="shared" ref="F59:G62" si="25">B59</f>
        <v>0</v>
      </c>
      <c r="G59" s="20">
        <f t="shared" si="25"/>
        <v>0</v>
      </c>
      <c r="H59" s="20"/>
      <c r="I59" s="20"/>
      <c r="J59" s="20"/>
      <c r="K59" s="20"/>
      <c r="L59" s="20"/>
      <c r="M59" s="20"/>
      <c r="N59" s="22">
        <f>Fångster!G64</f>
        <v>0</v>
      </c>
      <c r="O59" s="28">
        <f t="shared" si="3"/>
        <v>0</v>
      </c>
      <c r="P59" s="28">
        <f t="shared" si="4"/>
        <v>-2</v>
      </c>
      <c r="Q59" s="28">
        <f t="shared" si="5"/>
        <v>0</v>
      </c>
      <c r="R59" s="4">
        <f t="shared" si="6"/>
        <v>0</v>
      </c>
      <c r="S59" s="4" t="str">
        <f t="shared" si="7"/>
        <v/>
      </c>
      <c r="T59" s="21">
        <f>Fångster!J64</f>
        <v>0</v>
      </c>
      <c r="U59" s="31" t="str">
        <f t="shared" si="8"/>
        <v/>
      </c>
      <c r="W59" s="4" t="s">
        <v>38</v>
      </c>
      <c r="X59" s="1" t="str">
        <f>IFERROR(IF(X6=0,"",2*(1-NORMSDIST(ABS(X58)))),"")</f>
        <v/>
      </c>
      <c r="Z59" s="33" t="s">
        <v>292</v>
      </c>
      <c r="AA59" s="1" t="e">
        <f>IF(AA58&lt;-2,-2,IF(AA58&gt;2,2,AA58))</f>
        <v>#VALUE!</v>
      </c>
      <c r="AC59" s="4" t="s">
        <v>38</v>
      </c>
      <c r="AD59" s="1" t="str">
        <f>IFERROR(IF(X6=0,"",2*(1-NORMSDIST(ABS(AD58)))),"")</f>
        <v/>
      </c>
      <c r="AF59" s="33" t="s">
        <v>292</v>
      </c>
      <c r="AG59" s="1" t="e">
        <f>IF(AG58&lt;-2,-2,IF(AG58&gt;2,2,AG58))</f>
        <v>#VALUE!</v>
      </c>
    </row>
    <row r="60" spans="1:33" x14ac:dyDescent="0.2">
      <c r="A60" s="18" t="s">
        <v>217</v>
      </c>
      <c r="B60" s="20">
        <f>Fångster!C65</f>
        <v>0</v>
      </c>
      <c r="C60" s="20">
        <f>Fångster!D65</f>
        <v>0</v>
      </c>
      <c r="D60" s="23" t="e">
        <f t="shared" si="13"/>
        <v>#DIV/0!</v>
      </c>
      <c r="E60" s="23" t="e">
        <f t="shared" si="14"/>
        <v>#DIV/0!</v>
      </c>
      <c r="F60" s="20">
        <f t="shared" si="25"/>
        <v>0</v>
      </c>
      <c r="G60" s="20">
        <f t="shared" si="25"/>
        <v>0</v>
      </c>
      <c r="H60" s="20"/>
      <c r="I60" s="20"/>
      <c r="J60" s="20"/>
      <c r="K60" s="20"/>
      <c r="L60" s="20"/>
      <c r="M60" s="20"/>
      <c r="N60" s="22">
        <f>Fångster!G65</f>
        <v>0</v>
      </c>
      <c r="O60" s="28">
        <f t="shared" si="3"/>
        <v>0</v>
      </c>
      <c r="P60" s="28">
        <f t="shared" si="4"/>
        <v>-2</v>
      </c>
      <c r="Q60" s="28">
        <f t="shared" si="5"/>
        <v>0</v>
      </c>
      <c r="R60" s="4">
        <f t="shared" si="6"/>
        <v>0</v>
      </c>
      <c r="S60" s="4" t="str">
        <f t="shared" si="7"/>
        <v/>
      </c>
      <c r="T60" s="21">
        <f>Fångster!J65</f>
        <v>0</v>
      </c>
      <c r="U60" s="31" t="str">
        <f t="shared" si="8"/>
        <v/>
      </c>
      <c r="W60" s="4" t="s">
        <v>46</v>
      </c>
      <c r="X60" s="1" t="e">
        <f>0.057+(0.198*X33)</f>
        <v>#VALUE!</v>
      </c>
      <c r="Z60" t="s">
        <v>344</v>
      </c>
      <c r="AA60" s="1" t="e">
        <f>((1.01*(10^AA59))-0.01)/((10^AA59)+1)</f>
        <v>#VALUE!</v>
      </c>
      <c r="AC60" s="4" t="s">
        <v>46</v>
      </c>
      <c r="AD60" s="1" t="e">
        <f>IF(Index!I11="",0.057+(0.198*AD33),Index!I11)</f>
        <v>#VALUE!</v>
      </c>
      <c r="AF60" t="s">
        <v>344</v>
      </c>
      <c r="AG60" s="1" t="e">
        <f>((1.01*(10^AG59))-0.01)/((10^AG59)+1)</f>
        <v>#VALUE!</v>
      </c>
    </row>
    <row r="61" spans="1:33" x14ac:dyDescent="0.2">
      <c r="A61" s="18" t="s">
        <v>64</v>
      </c>
      <c r="B61" s="20">
        <f>Fångster!C66</f>
        <v>0</v>
      </c>
      <c r="C61" s="20">
        <f>Fångster!D66</f>
        <v>0</v>
      </c>
      <c r="D61" s="23" t="e">
        <f t="shared" si="13"/>
        <v>#DIV/0!</v>
      </c>
      <c r="E61" s="23" t="e">
        <f t="shared" si="14"/>
        <v>#DIV/0!</v>
      </c>
      <c r="F61" s="20">
        <f t="shared" si="25"/>
        <v>0</v>
      </c>
      <c r="G61" s="20">
        <f t="shared" si="25"/>
        <v>0</v>
      </c>
      <c r="H61" s="20">
        <f>C61</f>
        <v>0</v>
      </c>
      <c r="I61" s="20">
        <f>C61</f>
        <v>0</v>
      </c>
      <c r="J61" s="20"/>
      <c r="K61" s="20"/>
      <c r="L61" s="20"/>
      <c r="M61" s="20"/>
      <c r="N61" s="22">
        <f>Fångster!G66</f>
        <v>0</v>
      </c>
      <c r="O61" s="28">
        <f t="shared" si="3"/>
        <v>0</v>
      </c>
      <c r="P61" s="28">
        <f t="shared" si="4"/>
        <v>-2</v>
      </c>
      <c r="Q61" s="28">
        <f t="shared" si="5"/>
        <v>0</v>
      </c>
      <c r="R61" s="4">
        <f t="shared" si="6"/>
        <v>0</v>
      </c>
      <c r="S61" s="4" t="str">
        <f t="shared" si="7"/>
        <v/>
      </c>
      <c r="T61" s="21">
        <f>Fångster!J66</f>
        <v>0</v>
      </c>
      <c r="U61" s="31" t="str">
        <f t="shared" si="8"/>
        <v/>
      </c>
      <c r="W61" s="4" t="s">
        <v>47</v>
      </c>
      <c r="X61" s="1" t="str">
        <f>IFERROR(IF(OR(X14=0,X22=0),"",(X28-X60)/0.17468 ),"")</f>
        <v/>
      </c>
      <c r="Z61" s="33" t="s">
        <v>293</v>
      </c>
      <c r="AA61" s="1" t="e">
        <f>(AA29-AA59)</f>
        <v>#DIV/0!</v>
      </c>
      <c r="AC61" s="4" t="s">
        <v>47</v>
      </c>
      <c r="AD61" s="1" t="str">
        <f>IFERROR(IF(OR(X14=0,X22=0),"",(X28-AD60)/0.17468 ),"")</f>
        <v/>
      </c>
      <c r="AF61" s="33" t="s">
        <v>293</v>
      </c>
      <c r="AG61" s="1" t="e">
        <f>(AG29-AG59)</f>
        <v>#DIV/0!</v>
      </c>
    </row>
    <row r="62" spans="1:33" x14ac:dyDescent="0.2">
      <c r="A62" s="18" t="s">
        <v>54</v>
      </c>
      <c r="B62" s="20">
        <f>Fångster!C67</f>
        <v>0</v>
      </c>
      <c r="C62" s="20">
        <f>Fångster!D67</f>
        <v>0</v>
      </c>
      <c r="D62" s="23" t="e">
        <f t="shared" si="13"/>
        <v>#DIV/0!</v>
      </c>
      <c r="E62" s="23" t="e">
        <f t="shared" si="14"/>
        <v>#DIV/0!</v>
      </c>
      <c r="F62" s="20">
        <f t="shared" si="25"/>
        <v>0</v>
      </c>
      <c r="G62" s="20">
        <f t="shared" si="25"/>
        <v>0</v>
      </c>
      <c r="H62" s="20">
        <f>C62</f>
        <v>0</v>
      </c>
      <c r="I62" s="20">
        <f>C62</f>
        <v>0</v>
      </c>
      <c r="J62" s="20">
        <f>B62</f>
        <v>0</v>
      </c>
      <c r="K62" s="20">
        <f>C62</f>
        <v>0</v>
      </c>
      <c r="L62" s="20"/>
      <c r="M62" s="20"/>
      <c r="N62" s="22">
        <f>Fångster!G67</f>
        <v>0</v>
      </c>
      <c r="O62" s="28">
        <f t="shared" si="3"/>
        <v>0</v>
      </c>
      <c r="P62" s="28">
        <f t="shared" si="4"/>
        <v>-2</v>
      </c>
      <c r="Q62" s="28">
        <f t="shared" si="5"/>
        <v>0</v>
      </c>
      <c r="R62" s="4">
        <f t="shared" si="6"/>
        <v>0</v>
      </c>
      <c r="S62" s="4" t="str">
        <f t="shared" si="7"/>
        <v/>
      </c>
      <c r="T62" s="21">
        <f>Fångster!J67</f>
        <v>0</v>
      </c>
      <c r="U62" s="31" t="str">
        <f t="shared" si="8"/>
        <v/>
      </c>
      <c r="W62" s="4" t="s">
        <v>48</v>
      </c>
      <c r="X62" s="1" t="str">
        <f>IFERROR(IF(OR(X14=0,X22=0),"",2*(1-NORMSDIST(ABS(X61)))),"")</f>
        <v/>
      </c>
      <c r="Z62" s="33" t="s">
        <v>294</v>
      </c>
      <c r="AA62" s="1" t="e">
        <f>IF(AA37=0,AA40/0.2403,IF(AA28="Kall",AA40/0.29177,AA40/0.21494))</f>
        <v>#VALUE!</v>
      </c>
      <c r="AC62" s="4" t="s">
        <v>48</v>
      </c>
      <c r="AD62" s="1" t="str">
        <f>IFERROR(IF(OR(X14=0,X22=0),"",2*(1-NORMSDIST(ABS(AD61)))),"")</f>
        <v/>
      </c>
      <c r="AF62" s="33" t="s">
        <v>294</v>
      </c>
      <c r="AG62" s="1" t="e">
        <f>IF(AG37=0,AG40/0.2403,IF(AG28="Kall",AG40/0.29177,AG40/0.21494))</f>
        <v>#VALUE!</v>
      </c>
    </row>
    <row r="63" spans="1:33" x14ac:dyDescent="0.2">
      <c r="A63" s="25" t="s">
        <v>218</v>
      </c>
      <c r="B63" s="20">
        <f>Fångster!C68</f>
        <v>0</v>
      </c>
      <c r="C63" s="20">
        <f>Fångster!D68</f>
        <v>0</v>
      </c>
      <c r="D63" s="23" t="e">
        <f t="shared" si="13"/>
        <v>#DIV/0!</v>
      </c>
      <c r="E63" s="23" t="e">
        <f t="shared" si="14"/>
        <v>#DIV/0!</v>
      </c>
      <c r="F63" s="20"/>
      <c r="G63" s="20"/>
      <c r="H63" s="20"/>
      <c r="I63" s="20"/>
      <c r="J63" s="20"/>
      <c r="K63" s="20"/>
      <c r="L63" s="20"/>
      <c r="M63" s="20"/>
      <c r="N63" s="22">
        <f>Fångster!G68</f>
        <v>0</v>
      </c>
      <c r="O63" s="28">
        <f t="shared" si="3"/>
        <v>0</v>
      </c>
      <c r="P63" s="28">
        <f t="shared" si="4"/>
        <v>-2</v>
      </c>
      <c r="Q63" s="28">
        <f t="shared" si="5"/>
        <v>0</v>
      </c>
      <c r="R63" s="4">
        <f t="shared" si="6"/>
        <v>0</v>
      </c>
      <c r="S63" s="4" t="str">
        <f t="shared" si="7"/>
        <v/>
      </c>
      <c r="T63" s="21">
        <f>Fångster!J68</f>
        <v>0</v>
      </c>
      <c r="U63" s="31" t="str">
        <f t="shared" si="8"/>
        <v/>
      </c>
      <c r="W63" s="4" t="s">
        <v>67</v>
      </c>
      <c r="X63" s="1" t="e">
        <f>LOG10(X17)</f>
        <v>#DIV/0!</v>
      </c>
      <c r="Z63" s="33" t="s">
        <v>295</v>
      </c>
      <c r="AA63" s="1" t="str">
        <f>IF(AA43="","",AA43/0.38103)</f>
        <v/>
      </c>
      <c r="AC63" s="1" t="str">
        <f t="shared" ref="AC63:AD63" si="26">W63</f>
        <v>lgAbCyW</v>
      </c>
      <c r="AD63" s="1" t="e">
        <f t="shared" si="26"/>
        <v>#DIV/0!</v>
      </c>
      <c r="AF63" s="33" t="s">
        <v>295</v>
      </c>
      <c r="AG63" s="1" t="str">
        <f>IF(AG43="","",AG43/0.38103)</f>
        <v/>
      </c>
    </row>
    <row r="64" spans="1:33" x14ac:dyDescent="0.2">
      <c r="A64" s="18" t="s">
        <v>65</v>
      </c>
      <c r="B64" s="20">
        <f>Fångster!C69</f>
        <v>0</v>
      </c>
      <c r="C64" s="20">
        <f>Fångster!D69</f>
        <v>0</v>
      </c>
      <c r="D64" s="23" t="e">
        <f t="shared" si="13"/>
        <v>#DIV/0!</v>
      </c>
      <c r="E64" s="23" t="e">
        <f t="shared" si="14"/>
        <v>#DIV/0!</v>
      </c>
      <c r="F64" s="20">
        <f t="shared" ref="F64:G66" si="27">B64</f>
        <v>0</v>
      </c>
      <c r="G64" s="20">
        <f t="shared" si="27"/>
        <v>0</v>
      </c>
      <c r="H64" s="20">
        <f>C64</f>
        <v>0</v>
      </c>
      <c r="I64" s="20">
        <f>C64</f>
        <v>0</v>
      </c>
      <c r="J64" s="20"/>
      <c r="K64" s="20"/>
      <c r="L64" s="20"/>
      <c r="M64" s="20"/>
      <c r="N64" s="22">
        <f>Fångster!G69</f>
        <v>0</v>
      </c>
      <c r="O64" s="28">
        <f t="shared" si="3"/>
        <v>0</v>
      </c>
      <c r="P64" s="28">
        <f t="shared" si="4"/>
        <v>-2</v>
      </c>
      <c r="Q64" s="28">
        <f t="shared" si="5"/>
        <v>0</v>
      </c>
      <c r="R64" s="4">
        <f t="shared" si="6"/>
        <v>0</v>
      </c>
      <c r="S64" s="4" t="str">
        <f t="shared" si="7"/>
        <v/>
      </c>
      <c r="T64" s="21">
        <f>Fångster!J69</f>
        <v>0</v>
      </c>
      <c r="U64" s="31" t="str">
        <f t="shared" si="8"/>
        <v/>
      </c>
      <c r="W64" s="4" t="s">
        <v>68</v>
      </c>
      <c r="X64" s="1" t="e">
        <f>1.223-(0.186*X34)</f>
        <v>#VALUE!</v>
      </c>
      <c r="Z64" s="33" t="s">
        <v>296</v>
      </c>
      <c r="AA64" s="1" t="e">
        <f>IF(AA36=0,AA47/0.1294,IF(AA28="Kall",AA47/0.13228,AA47/0.12813))</f>
        <v>#VALUE!</v>
      </c>
      <c r="AC64" s="4" t="s">
        <v>68</v>
      </c>
      <c r="AD64" s="1" t="e">
        <f>IF(Index!I12="",1.223-(0.186*AD34),LOG10(Index!I12))</f>
        <v>#VALUE!</v>
      </c>
      <c r="AF64" s="33" t="s">
        <v>296</v>
      </c>
      <c r="AG64" s="1" t="e">
        <f>IF(AG36=0,AG47/0.1294,IF(AG28="Kall",AG47/0.13228,AG47/0.12813))</f>
        <v>#VALUE!</v>
      </c>
    </row>
    <row r="65" spans="1:33" x14ac:dyDescent="0.2">
      <c r="A65" s="18" t="s">
        <v>219</v>
      </c>
      <c r="B65" s="20">
        <f>Fångster!C70</f>
        <v>0</v>
      </c>
      <c r="C65" s="20">
        <f>Fångster!D70</f>
        <v>0</v>
      </c>
      <c r="D65" s="23" t="e">
        <f t="shared" si="13"/>
        <v>#DIV/0!</v>
      </c>
      <c r="E65" s="23" t="e">
        <f t="shared" si="14"/>
        <v>#DIV/0!</v>
      </c>
      <c r="F65" s="20">
        <f t="shared" si="27"/>
        <v>0</v>
      </c>
      <c r="G65" s="20">
        <f t="shared" si="27"/>
        <v>0</v>
      </c>
      <c r="H65" s="20"/>
      <c r="I65" s="20"/>
      <c r="J65" s="20">
        <f>B65</f>
        <v>0</v>
      </c>
      <c r="K65" s="20">
        <f>C65</f>
        <v>0</v>
      </c>
      <c r="L65" s="20"/>
      <c r="M65" s="20"/>
      <c r="N65" s="22">
        <f>Fångster!G70</f>
        <v>0</v>
      </c>
      <c r="O65" s="28">
        <f t="shared" si="3"/>
        <v>0</v>
      </c>
      <c r="P65" s="28">
        <f t="shared" si="4"/>
        <v>-2</v>
      </c>
      <c r="Q65" s="28">
        <f t="shared" si="5"/>
        <v>0</v>
      </c>
      <c r="R65" s="4">
        <f t="shared" si="6"/>
        <v>0</v>
      </c>
      <c r="S65" s="4" t="str">
        <f t="shared" si="7"/>
        <v/>
      </c>
      <c r="T65" s="21">
        <f>Fångster!J70</f>
        <v>0</v>
      </c>
      <c r="U65" s="31" t="str">
        <f t="shared" si="8"/>
        <v/>
      </c>
      <c r="W65" s="4" t="s">
        <v>69</v>
      </c>
      <c r="X65" s="1" t="e">
        <f>POWER(10,X64)</f>
        <v>#VALUE!</v>
      </c>
      <c r="Z65" s="33" t="s">
        <v>297</v>
      </c>
      <c r="AA65" s="1" t="str">
        <f>IF(AA50="","",AA50/0.08023)</f>
        <v/>
      </c>
      <c r="AC65" s="4" t="s">
        <v>69</v>
      </c>
      <c r="AD65" s="1" t="e">
        <f>POWER(10,AD64)</f>
        <v>#VALUE!</v>
      </c>
      <c r="AF65" s="33" t="s">
        <v>297</v>
      </c>
      <c r="AG65" s="1" t="str">
        <f>IF(AG50="","",AG50/0.08023)</f>
        <v/>
      </c>
    </row>
    <row r="66" spans="1:33" x14ac:dyDescent="0.2">
      <c r="A66" s="18" t="s">
        <v>188</v>
      </c>
      <c r="B66" s="20">
        <f>Fångster!C71</f>
        <v>0</v>
      </c>
      <c r="C66" s="20">
        <f>Fångster!D71</f>
        <v>0</v>
      </c>
      <c r="D66" s="23" t="e">
        <f t="shared" si="13"/>
        <v>#DIV/0!</v>
      </c>
      <c r="E66" s="23" t="e">
        <f t="shared" si="14"/>
        <v>#DIV/0!</v>
      </c>
      <c r="F66" s="20">
        <f t="shared" si="27"/>
        <v>0</v>
      </c>
      <c r="G66" s="20">
        <f t="shared" si="27"/>
        <v>0</v>
      </c>
      <c r="H66" s="20"/>
      <c r="I66" s="20"/>
      <c r="J66" s="20"/>
      <c r="K66" s="20"/>
      <c r="L66" s="20">
        <f>B66</f>
        <v>0</v>
      </c>
      <c r="M66" s="20">
        <f>C66</f>
        <v>0</v>
      </c>
      <c r="N66" s="22">
        <f>Fångster!G71</f>
        <v>0</v>
      </c>
      <c r="O66" s="28">
        <f t="shared" si="3"/>
        <v>0</v>
      </c>
      <c r="P66" s="28">
        <f t="shared" si="4"/>
        <v>-2</v>
      </c>
      <c r="Q66" s="28">
        <f t="shared" si="5"/>
        <v>0</v>
      </c>
      <c r="R66" s="4">
        <f t="shared" si="6"/>
        <v>0</v>
      </c>
      <c r="S66" s="4" t="str">
        <f t="shared" si="7"/>
        <v/>
      </c>
      <c r="T66" s="21">
        <f>Fångster!J71</f>
        <v>0</v>
      </c>
      <c r="U66" s="31" t="str">
        <f t="shared" si="8"/>
        <v/>
      </c>
      <c r="W66" s="4" t="s">
        <v>70</v>
      </c>
      <c r="X66" s="1" t="e">
        <f>(X63-X64)/0.47207</f>
        <v>#DIV/0!</v>
      </c>
      <c r="Z66" s="33" t="s">
        <v>298</v>
      </c>
      <c r="AA66" s="1" t="str">
        <f>IF(AA53="","",AA53/0.07265)</f>
        <v/>
      </c>
      <c r="AC66" s="4" t="s">
        <v>70</v>
      </c>
      <c r="AD66" s="1" t="e">
        <f>(AD63-AD64)/0.47207</f>
        <v>#DIV/0!</v>
      </c>
      <c r="AF66" s="33" t="s">
        <v>298</v>
      </c>
      <c r="AG66" s="1" t="str">
        <f>IF(AG53="","",AG53/0.07265)</f>
        <v/>
      </c>
    </row>
    <row r="67" spans="1:33" x14ac:dyDescent="0.2">
      <c r="N67" s="22">
        <f>Fångster!G72</f>
        <v>0</v>
      </c>
      <c r="O67" s="28">
        <f t="shared" si="3"/>
        <v>0</v>
      </c>
      <c r="P67" s="28">
        <f t="shared" si="4"/>
        <v>-2</v>
      </c>
      <c r="Q67" s="28">
        <f t="shared" si="5"/>
        <v>0</v>
      </c>
      <c r="R67" s="4">
        <f t="shared" si="6"/>
        <v>0</v>
      </c>
      <c r="S67" s="4" t="str">
        <f t="shared" si="7"/>
        <v/>
      </c>
      <c r="T67" s="21">
        <f>Fångster!J72</f>
        <v>0</v>
      </c>
      <c r="U67" s="31" t="str">
        <f t="shared" si="8"/>
        <v/>
      </c>
      <c r="W67" s="4" t="s">
        <v>71</v>
      </c>
      <c r="X67" s="1" t="str">
        <f>IFERROR(IF(OR(X18=0,C4=0),"",2*(1-NORMSDIST(ABS(X66)))),"")</f>
        <v/>
      </c>
      <c r="Z67" s="33" t="s">
        <v>299</v>
      </c>
      <c r="AA67" s="1" t="e">
        <f>IF(AA28="Kall",AA57/0.47916,AA57/0.5643)</f>
        <v>#DIV/0!</v>
      </c>
      <c r="AC67" s="4" t="s">
        <v>71</v>
      </c>
      <c r="AD67" s="1" t="str">
        <f>IFERROR(IF(OR(X18=0,C4=0),"",2*(1-NORMSDIST(ABS(AD66)))),"")</f>
        <v/>
      </c>
      <c r="AF67" s="33" t="s">
        <v>299</v>
      </c>
      <c r="AG67" s="1" t="e">
        <f>IF(AG28="Kall",AG57/0.47916,AG57/0.5643)</f>
        <v>#DIV/0!</v>
      </c>
    </row>
    <row r="68" spans="1:33" x14ac:dyDescent="0.2">
      <c r="N68" s="22">
        <f>Fångster!G73</f>
        <v>0</v>
      </c>
      <c r="O68" s="28">
        <f t="shared" si="3"/>
        <v>0</v>
      </c>
      <c r="P68" s="28">
        <f t="shared" si="4"/>
        <v>-2</v>
      </c>
      <c r="Q68" s="28">
        <f t="shared" si="5"/>
        <v>0</v>
      </c>
      <c r="R68" s="4">
        <f t="shared" si="6"/>
        <v>0</v>
      </c>
      <c r="S68" s="4" t="str">
        <f t="shared" si="7"/>
        <v/>
      </c>
      <c r="T68" s="21">
        <f>Fångster!J73</f>
        <v>0</v>
      </c>
      <c r="U68" s="31" t="str">
        <f t="shared" si="8"/>
        <v/>
      </c>
      <c r="W68" s="4" t="s">
        <v>72</v>
      </c>
      <c r="X68" s="1" t="e">
        <f>AVERAGE(X38,X41,X44,X49,X54,X59,X62,X67)</f>
        <v>#DIV/0!</v>
      </c>
      <c r="Z68" s="33" t="s">
        <v>300</v>
      </c>
      <c r="AA68" s="1" t="e">
        <f>IF(AA28="Kall",AA61/0.49044,AA61/0.46496)</f>
        <v>#DIV/0!</v>
      </c>
      <c r="AC68" s="4" t="s">
        <v>72</v>
      </c>
      <c r="AD68" s="1" t="e">
        <f>AVERAGE(AD38,AD41,AD44,AD49,AD54,AD59,AD62,AD67)</f>
        <v>#DIV/0!</v>
      </c>
      <c r="AF68" s="33" t="s">
        <v>300</v>
      </c>
      <c r="AG68" s="1" t="e">
        <f>IF(AG28="Kall",AG61/0.49044,AG61/0.46496)</f>
        <v>#DIV/0!</v>
      </c>
    </row>
    <row r="69" spans="1:33" x14ac:dyDescent="0.2">
      <c r="N69" s="22">
        <f>Fångster!G74</f>
        <v>0</v>
      </c>
      <c r="O69" s="28">
        <f t="shared" ref="O69:O132" si="28">(3.377*0.000001)*(POWER(N69,3.205))</f>
        <v>0</v>
      </c>
      <c r="P69" s="28">
        <f t="shared" ref="P69:P132" si="29">(1-(180-N69)/60)</f>
        <v>-2</v>
      </c>
      <c r="Q69" s="28">
        <f t="shared" ref="Q69:Q132" si="30">IF(P69&lt;0,0,IF(P69&gt;1,1,IF(P69&gt;0&lt;1,P69,P69)))</f>
        <v>0</v>
      </c>
      <c r="R69" s="4">
        <f t="shared" ref="R69:R132" si="31">O69*Q69</f>
        <v>0</v>
      </c>
      <c r="S69" s="4" t="str">
        <f t="shared" ref="S69:S132" si="32">IF(N69&gt;0,LOG10(N69),"")</f>
        <v/>
      </c>
      <c r="T69" s="21">
        <f>Fångster!J74</f>
        <v>0</v>
      </c>
      <c r="U69" s="31" t="str">
        <f t="shared" ref="U69:U132" si="33">IF(T69&gt;0,LOG10(T69),"")</f>
        <v/>
      </c>
      <c r="W69" s="4" t="s">
        <v>73</v>
      </c>
      <c r="X69" s="1" t="e">
        <f>IF(X68&lt;0.15,5,IF(X68&lt;0.3,4,IF(X68&lt;0.46,3,IF(X68&lt;0.72,2,1))))</f>
        <v>#DIV/0!</v>
      </c>
      <c r="Z69" s="33" t="s">
        <v>301</v>
      </c>
      <c r="AA69" s="1" t="str">
        <f>IFERROR((NORMSDIST(AA64)),"")</f>
        <v/>
      </c>
      <c r="AC69" s="4" t="s">
        <v>73</v>
      </c>
      <c r="AD69" s="1" t="e">
        <f>IF(AD68&lt;0.15,5,IF(AD68&lt;0.3,4,IF(AD68&lt;0.46,3,IF(AD68&lt;0.72,2,1))))</f>
        <v>#DIV/0!</v>
      </c>
      <c r="AF69" s="33" t="s">
        <v>301</v>
      </c>
      <c r="AG69" s="1" t="str">
        <f>IFERROR((NORMSDIST(AG64)),"")</f>
        <v/>
      </c>
    </row>
    <row r="70" spans="1:33" x14ac:dyDescent="0.2">
      <c r="N70" s="22">
        <f>Fångster!G75</f>
        <v>0</v>
      </c>
      <c r="O70" s="28">
        <f t="shared" si="28"/>
        <v>0</v>
      </c>
      <c r="P70" s="28">
        <f t="shared" si="29"/>
        <v>-2</v>
      </c>
      <c r="Q70" s="28">
        <f t="shared" si="30"/>
        <v>0</v>
      </c>
      <c r="R70" s="4">
        <f t="shared" si="31"/>
        <v>0</v>
      </c>
      <c r="S70" s="4" t="str">
        <f t="shared" si="32"/>
        <v/>
      </c>
      <c r="T70" s="21">
        <f>Fångster!J75</f>
        <v>0</v>
      </c>
      <c r="U70" s="31" t="str">
        <f t="shared" si="33"/>
        <v/>
      </c>
      <c r="W70" s="4" t="s">
        <v>74</v>
      </c>
      <c r="X70" s="1" t="e">
        <f>NORMDIST(X68,0.7199,0.077,TRUE)</f>
        <v>#DIV/0!</v>
      </c>
      <c r="Z70" s="33" t="s">
        <v>302</v>
      </c>
      <c r="AA70" s="1" t="str">
        <f>IFERROR((NORMSDIST(AA67)),"")</f>
        <v/>
      </c>
      <c r="AC70" s="4" t="s">
        <v>74</v>
      </c>
      <c r="AD70" s="1" t="e">
        <f>NORMDIST(AD68,0.7199,0.077,TRUE)</f>
        <v>#DIV/0!</v>
      </c>
      <c r="AF70" s="33" t="s">
        <v>302</v>
      </c>
      <c r="AG70" s="1" t="str">
        <f>IFERROR((NORMSDIST(AG67)),"")</f>
        <v/>
      </c>
    </row>
    <row r="71" spans="1:33" x14ac:dyDescent="0.2">
      <c r="N71" s="22">
        <f>Fångster!G76</f>
        <v>0</v>
      </c>
      <c r="O71" s="28">
        <f t="shared" si="28"/>
        <v>0</v>
      </c>
      <c r="P71" s="28">
        <f t="shared" si="29"/>
        <v>-2</v>
      </c>
      <c r="Q71" s="28">
        <f t="shared" si="30"/>
        <v>0</v>
      </c>
      <c r="R71" s="4">
        <f t="shared" si="31"/>
        <v>0</v>
      </c>
      <c r="S71" s="4" t="str">
        <f t="shared" si="32"/>
        <v/>
      </c>
      <c r="T71" s="21">
        <f>Fångster!J76</f>
        <v>0</v>
      </c>
      <c r="U71" s="31" t="str">
        <f t="shared" si="33"/>
        <v/>
      </c>
      <c r="W71" s="4" t="s">
        <v>75</v>
      </c>
      <c r="X71" s="1" t="e">
        <f>ABS(NORMDIST(X68,0.7199,0.077,TRUE)-NORMDIST(X68,0.4599,0.077,TRUE))</f>
        <v>#DIV/0!</v>
      </c>
      <c r="Z71" s="33" t="s">
        <v>303</v>
      </c>
      <c r="AA71" s="1" t="str">
        <f>IFERROR((NORMSDIST(-AA68)),"")</f>
        <v/>
      </c>
      <c r="AC71" s="4" t="s">
        <v>75</v>
      </c>
      <c r="AD71" s="1" t="e">
        <f>ABS(NORMDIST(AD68,0.7199,0.077,TRUE)-NORMDIST(AD68,0.4599,0.077,TRUE))</f>
        <v>#DIV/0!</v>
      </c>
      <c r="AF71" s="33" t="s">
        <v>303</v>
      </c>
      <c r="AG71" s="1" t="str">
        <f>IFERROR((NORMSDIST(-AG68)),"")</f>
        <v/>
      </c>
    </row>
    <row r="72" spans="1:33" x14ac:dyDescent="0.2">
      <c r="N72" s="22">
        <f>Fångster!G77</f>
        <v>0</v>
      </c>
      <c r="O72" s="28">
        <f t="shared" si="28"/>
        <v>0</v>
      </c>
      <c r="P72" s="28">
        <f t="shared" si="29"/>
        <v>-2</v>
      </c>
      <c r="Q72" s="28">
        <f t="shared" si="30"/>
        <v>0</v>
      </c>
      <c r="R72" s="4">
        <f t="shared" si="31"/>
        <v>0</v>
      </c>
      <c r="S72" s="4" t="str">
        <f t="shared" si="32"/>
        <v/>
      </c>
      <c r="T72" s="21">
        <f>Fångster!J77</f>
        <v>0</v>
      </c>
      <c r="U72" s="31" t="str">
        <f t="shared" si="33"/>
        <v/>
      </c>
      <c r="W72" s="4" t="s">
        <v>76</v>
      </c>
      <c r="X72" s="1" t="e">
        <f>ABS(NORMDIST(X68,0.4599,0.077,TRUE)-NORMDIST(X68,0.2999,0.077,TRUE))</f>
        <v>#DIV/0!</v>
      </c>
      <c r="Z72" s="33" t="s">
        <v>304</v>
      </c>
      <c r="AA72" s="1" t="str">
        <f>IFERROR(IF(AA17=0,"",(NORMSDIST(AA63))),"")</f>
        <v/>
      </c>
      <c r="AC72" s="4" t="s">
        <v>76</v>
      </c>
      <c r="AD72" s="1" t="e">
        <f>ABS(NORMDIST(AD68,0.4599,0.077,TRUE)-NORMDIST(AD68,0.2999,0.077,TRUE))</f>
        <v>#DIV/0!</v>
      </c>
      <c r="AF72" s="33" t="s">
        <v>304</v>
      </c>
      <c r="AG72" s="1" t="str">
        <f>IFERROR(IF(AA17=0,"",(NORMSDIST(AG63))),"")</f>
        <v/>
      </c>
    </row>
    <row r="73" spans="1:33" x14ac:dyDescent="0.2">
      <c r="N73" s="22">
        <f>Fångster!G78</f>
        <v>0</v>
      </c>
      <c r="O73" s="28">
        <f t="shared" si="28"/>
        <v>0</v>
      </c>
      <c r="P73" s="28">
        <f t="shared" si="29"/>
        <v>-2</v>
      </c>
      <c r="Q73" s="28">
        <f t="shared" si="30"/>
        <v>0</v>
      </c>
      <c r="R73" s="4">
        <f t="shared" si="31"/>
        <v>0</v>
      </c>
      <c r="S73" s="4" t="str">
        <f t="shared" si="32"/>
        <v/>
      </c>
      <c r="T73" s="21">
        <f>Fångster!J78</f>
        <v>0</v>
      </c>
      <c r="U73" s="31" t="str">
        <f t="shared" si="33"/>
        <v/>
      </c>
      <c r="W73" s="4" t="s">
        <v>77</v>
      </c>
      <c r="X73" s="1" t="e">
        <f>ABS(NORMDIST(X68,0.2999,0.077,TRUE)-NORMDIST(X68,0.1499,0.077,TRUE))</f>
        <v>#DIV/0!</v>
      </c>
      <c r="Z73" s="33" t="s">
        <v>305</v>
      </c>
      <c r="AA73" s="1" t="str">
        <f>IFERROR(IF(AA66="","",(NORMSDIST(-AA66))),"")</f>
        <v/>
      </c>
      <c r="AC73" s="4" t="s">
        <v>77</v>
      </c>
      <c r="AD73" s="1" t="e">
        <f>ABS(NORMDIST(AD68,0.2999,0.077,TRUE)-NORMDIST(AD68,0.1499,0.077,TRUE))</f>
        <v>#DIV/0!</v>
      </c>
      <c r="AF73" s="33" t="s">
        <v>305</v>
      </c>
      <c r="AG73" s="1" t="str">
        <f>IFERROR(IF(AG66="","",(NORMSDIST(-AG66))),"")</f>
        <v/>
      </c>
    </row>
    <row r="74" spans="1:33" x14ac:dyDescent="0.2">
      <c r="N74" s="22">
        <f>Fångster!G79</f>
        <v>0</v>
      </c>
      <c r="O74" s="28">
        <f t="shared" si="28"/>
        <v>0</v>
      </c>
      <c r="P74" s="28">
        <f t="shared" si="29"/>
        <v>-2</v>
      </c>
      <c r="Q74" s="28">
        <f t="shared" si="30"/>
        <v>0</v>
      </c>
      <c r="R74" s="4">
        <f t="shared" si="31"/>
        <v>0</v>
      </c>
      <c r="S74" s="4" t="str">
        <f t="shared" si="32"/>
        <v/>
      </c>
      <c r="T74" s="21">
        <f>Fångster!J79</f>
        <v>0</v>
      </c>
      <c r="U74" s="31" t="str">
        <f t="shared" si="33"/>
        <v/>
      </c>
      <c r="W74" s="4" t="s">
        <v>78</v>
      </c>
      <c r="X74" s="1" t="e">
        <f>1-NORMDIST(X68,0.1499,0.077,TRUE)</f>
        <v>#DIV/0!</v>
      </c>
      <c r="Z74" s="33" t="s">
        <v>306</v>
      </c>
      <c r="AA74" s="1" t="str">
        <f>IFERROR((NORMSDIST(AA68)),"")</f>
        <v/>
      </c>
      <c r="AC74" s="4" t="s">
        <v>78</v>
      </c>
      <c r="AD74" s="1" t="e">
        <f>1-NORMDIST(AD68,0.1499,0.077,TRUE)</f>
        <v>#DIV/0!</v>
      </c>
      <c r="AF74" s="33" t="s">
        <v>306</v>
      </c>
      <c r="AG74" s="1" t="str">
        <f>IFERROR((NORMSDIST(AG68)),"")</f>
        <v/>
      </c>
    </row>
    <row r="75" spans="1:33" x14ac:dyDescent="0.2">
      <c r="N75" s="22">
        <f>Fångster!G80</f>
        <v>0</v>
      </c>
      <c r="O75" s="28">
        <f t="shared" si="28"/>
        <v>0</v>
      </c>
      <c r="P75" s="28">
        <f t="shared" si="29"/>
        <v>-2</v>
      </c>
      <c r="Q75" s="28">
        <f t="shared" si="30"/>
        <v>0</v>
      </c>
      <c r="R75" s="4">
        <f t="shared" si="31"/>
        <v>0</v>
      </c>
      <c r="S75" s="4" t="str">
        <f t="shared" si="32"/>
        <v/>
      </c>
      <c r="T75" s="21">
        <f>Fångster!J80</f>
        <v>0</v>
      </c>
      <c r="U75" s="31" t="str">
        <f t="shared" si="33"/>
        <v/>
      </c>
      <c r="W75" s="4" t="s">
        <v>80</v>
      </c>
      <c r="X75" s="1" t="e">
        <f>ABS(X71-X72)</f>
        <v>#DIV/0!</v>
      </c>
      <c r="Z75" s="33" t="s">
        <v>307</v>
      </c>
      <c r="AA75" s="1" t="str">
        <f>IFERROR((NORMSDIST(-AA62)),"")</f>
        <v/>
      </c>
      <c r="AC75" s="4" t="s">
        <v>80</v>
      </c>
      <c r="AD75" s="1" t="e">
        <f>ABS(AD71-AD72)</f>
        <v>#DIV/0!</v>
      </c>
      <c r="AF75" s="33" t="s">
        <v>307</v>
      </c>
      <c r="AG75" s="1" t="str">
        <f>IFERROR((NORMSDIST(-AG62)),"")</f>
        <v/>
      </c>
    </row>
    <row r="76" spans="1:33" x14ac:dyDescent="0.2">
      <c r="N76" s="22">
        <f>Fångster!G81</f>
        <v>0</v>
      </c>
      <c r="O76" s="28">
        <f t="shared" si="28"/>
        <v>0</v>
      </c>
      <c r="P76" s="28">
        <f t="shared" si="29"/>
        <v>-2</v>
      </c>
      <c r="Q76" s="28">
        <f t="shared" si="30"/>
        <v>0</v>
      </c>
      <c r="R76" s="4">
        <f t="shared" si="31"/>
        <v>0</v>
      </c>
      <c r="S76" s="4" t="str">
        <f t="shared" si="32"/>
        <v/>
      </c>
      <c r="T76" s="21">
        <f>Fångster!J81</f>
        <v>0</v>
      </c>
      <c r="U76" s="31" t="str">
        <f t="shared" si="33"/>
        <v/>
      </c>
      <c r="W76" s="4" t="s">
        <v>81</v>
      </c>
      <c r="X76" s="34" t="e">
        <f>IF(X69=1,"Nej",IF(X69=4,"Nej",IF(X69=5,"Nej",IF(X75&lt;0.1,"Ja","Nej"))))</f>
        <v>#DIV/0!</v>
      </c>
      <c r="Z76" s="33" t="s">
        <v>308</v>
      </c>
      <c r="AA76" s="1" t="str">
        <f>IFERROR(IF(AA65="","",(NORMSDIST(AA65))),"")</f>
        <v/>
      </c>
      <c r="AC76" s="4" t="s">
        <v>81</v>
      </c>
      <c r="AD76" s="34" t="e">
        <f>IF(AD69=1,"Nej",IF(AD69=4,"Nej",IF(AD69=5,"Nej",IF(AD75&lt;0.1,"Ja","Nej"))))</f>
        <v>#DIV/0!</v>
      </c>
      <c r="AF76" s="33" t="s">
        <v>308</v>
      </c>
      <c r="AG76" s="1" t="str">
        <f>IFERROR(IF(AG65="","",(NORMSDIST(AG65))),"")</f>
        <v/>
      </c>
    </row>
    <row r="77" spans="1:33" x14ac:dyDescent="0.2">
      <c r="N77" s="22">
        <f>Fångster!G82</f>
        <v>0</v>
      </c>
      <c r="O77" s="28">
        <f t="shared" si="28"/>
        <v>0</v>
      </c>
      <c r="P77" s="28">
        <f t="shared" si="29"/>
        <v>-2</v>
      </c>
      <c r="Q77" s="28">
        <f t="shared" si="30"/>
        <v>0</v>
      </c>
      <c r="R77" s="4">
        <f t="shared" si="31"/>
        <v>0</v>
      </c>
      <c r="S77" s="4" t="str">
        <f t="shared" si="32"/>
        <v/>
      </c>
      <c r="T77" s="21">
        <f>Fångster!J82</f>
        <v>0</v>
      </c>
      <c r="U77" s="31" t="str">
        <f t="shared" si="33"/>
        <v/>
      </c>
      <c r="W77" s="4" t="s">
        <v>329</v>
      </c>
      <c r="X77" s="1" t="e">
        <f>IF(X68&lt;0.15,"Dålig",IF(X68&lt;0.3,"Otillfredsställande",IF(X68&lt;0.46,"Måttlig",IF(X68&lt;0.72,"God","Hög"))))</f>
        <v>#DIV/0!</v>
      </c>
      <c r="Z77" s="33" t="s">
        <v>309</v>
      </c>
      <c r="AA77" s="1" t="e">
        <f>AVERAGE(AA69:AA73)</f>
        <v>#DIV/0!</v>
      </c>
      <c r="AC77" s="4" t="s">
        <v>329</v>
      </c>
      <c r="AD77" s="1" t="e">
        <f>IF(AD68&lt;0.15,"Dålig",IF(AD68&lt;0.3,"Otillfredsställande",IF(AD68&lt;0.46,"Måttlig",IF(AD68&lt;0.72,"God","Hög"))))</f>
        <v>#DIV/0!</v>
      </c>
      <c r="AF77" s="33" t="s">
        <v>309</v>
      </c>
      <c r="AG77" s="1" t="e">
        <f>AVERAGE(AG69:AG73)</f>
        <v>#DIV/0!</v>
      </c>
    </row>
    <row r="78" spans="1:33" x14ac:dyDescent="0.2">
      <c r="N78" s="22">
        <f>Fångster!G83</f>
        <v>0</v>
      </c>
      <c r="O78" s="28">
        <f t="shared" si="28"/>
        <v>0</v>
      </c>
      <c r="P78" s="28">
        <f t="shared" si="29"/>
        <v>-2</v>
      </c>
      <c r="Q78" s="28">
        <f t="shared" si="30"/>
        <v>0</v>
      </c>
      <c r="R78" s="4">
        <f t="shared" si="31"/>
        <v>0</v>
      </c>
      <c r="S78" s="4" t="str">
        <f t="shared" si="32"/>
        <v/>
      </c>
      <c r="T78" s="21">
        <f>Fångster!J83</f>
        <v>0</v>
      </c>
      <c r="U78" s="31" t="str">
        <f t="shared" si="33"/>
        <v/>
      </c>
      <c r="Z78" s="33" t="s">
        <v>310</v>
      </c>
      <c r="AA78" s="1" t="e">
        <f>AVERAGE(AA74:AA76)</f>
        <v>#DIV/0!</v>
      </c>
      <c r="AF78" s="33" t="s">
        <v>310</v>
      </c>
      <c r="AG78" s="1" t="e">
        <f>AVERAGE(AG74:AG76)</f>
        <v>#DIV/0!</v>
      </c>
    </row>
    <row r="79" spans="1:33" x14ac:dyDescent="0.2">
      <c r="N79" s="22">
        <f>Fångster!G84</f>
        <v>0</v>
      </c>
      <c r="O79" s="28">
        <f t="shared" si="28"/>
        <v>0</v>
      </c>
      <c r="P79" s="28">
        <f t="shared" si="29"/>
        <v>-2</v>
      </c>
      <c r="Q79" s="28">
        <f t="shared" si="30"/>
        <v>0</v>
      </c>
      <c r="R79" s="4">
        <f t="shared" si="31"/>
        <v>0</v>
      </c>
      <c r="S79" s="4" t="str">
        <f t="shared" si="32"/>
        <v/>
      </c>
      <c r="T79" s="21">
        <f>Fångster!J84</f>
        <v>0</v>
      </c>
      <c r="U79" s="31" t="str">
        <f t="shared" si="33"/>
        <v/>
      </c>
      <c r="Z79" s="33" t="s">
        <v>311</v>
      </c>
      <c r="AA79" s="1" t="e">
        <f>IF(AA28="Kall",AA77/0.5077,AA77/0.4951)</f>
        <v>#DIV/0!</v>
      </c>
      <c r="AF79" s="33" t="s">
        <v>311</v>
      </c>
      <c r="AG79" s="1" t="e">
        <f>IF(AG28="Kall",AG77/0.5077,AG77/0.4951)</f>
        <v>#DIV/0!</v>
      </c>
    </row>
    <row r="80" spans="1:33" x14ac:dyDescent="0.2">
      <c r="N80" s="22">
        <f>Fångster!G85</f>
        <v>0</v>
      </c>
      <c r="O80" s="28">
        <f t="shared" si="28"/>
        <v>0</v>
      </c>
      <c r="P80" s="28">
        <f t="shared" si="29"/>
        <v>-2</v>
      </c>
      <c r="Q80" s="28">
        <f t="shared" si="30"/>
        <v>0</v>
      </c>
      <c r="R80" s="4">
        <f t="shared" si="31"/>
        <v>0</v>
      </c>
      <c r="S80" s="4" t="str">
        <f t="shared" si="32"/>
        <v/>
      </c>
      <c r="T80" s="21">
        <f>Fångster!J85</f>
        <v>0</v>
      </c>
      <c r="U80" s="31" t="str">
        <f t="shared" si="33"/>
        <v/>
      </c>
      <c r="Z80" s="33" t="s">
        <v>312</v>
      </c>
      <c r="AA80" s="1" t="e">
        <f>IF(AA79&gt;1,1,AA79)</f>
        <v>#DIV/0!</v>
      </c>
      <c r="AF80" s="33" t="s">
        <v>312</v>
      </c>
      <c r="AG80" s="1" t="e">
        <f>IF(AG79&gt;1,1,AG79)</f>
        <v>#DIV/0!</v>
      </c>
    </row>
    <row r="81" spans="14:33" x14ac:dyDescent="0.2">
      <c r="N81" s="22">
        <f>Fångster!G86</f>
        <v>0</v>
      </c>
      <c r="O81" s="28">
        <f t="shared" si="28"/>
        <v>0</v>
      </c>
      <c r="P81" s="28">
        <f t="shared" si="29"/>
        <v>-2</v>
      </c>
      <c r="Q81" s="28">
        <f t="shared" si="30"/>
        <v>0</v>
      </c>
      <c r="R81" s="4">
        <f t="shared" si="31"/>
        <v>0</v>
      </c>
      <c r="S81" s="4" t="str">
        <f t="shared" si="32"/>
        <v/>
      </c>
      <c r="T81" s="21">
        <f>Fångster!J86</f>
        <v>0</v>
      </c>
      <c r="U81" s="31" t="str">
        <f t="shared" si="33"/>
        <v/>
      </c>
      <c r="Z81" s="33" t="s">
        <v>313</v>
      </c>
      <c r="AA81" s="1" t="e">
        <f>IF(AA28="Kall",AA78/0.4693,AA78/0.5146)</f>
        <v>#DIV/0!</v>
      </c>
      <c r="AF81" s="33" t="s">
        <v>313</v>
      </c>
      <c r="AG81" s="1" t="e">
        <f>IF(AG28="Kall",AG78/0.4693,AG78/0.5146)</f>
        <v>#DIV/0!</v>
      </c>
    </row>
    <row r="82" spans="14:33" x14ac:dyDescent="0.2">
      <c r="N82" s="22">
        <f>Fångster!G87</f>
        <v>0</v>
      </c>
      <c r="O82" s="28">
        <f t="shared" si="28"/>
        <v>0</v>
      </c>
      <c r="P82" s="28">
        <f t="shared" si="29"/>
        <v>-2</v>
      </c>
      <c r="Q82" s="28">
        <f t="shared" si="30"/>
        <v>0</v>
      </c>
      <c r="R82" s="4">
        <f t="shared" si="31"/>
        <v>0</v>
      </c>
      <c r="S82" s="4" t="str">
        <f t="shared" si="32"/>
        <v/>
      </c>
      <c r="T82" s="21">
        <f>Fångster!J87</f>
        <v>0</v>
      </c>
      <c r="U82" s="31" t="str">
        <f t="shared" si="33"/>
        <v/>
      </c>
      <c r="Z82" s="33" t="s">
        <v>314</v>
      </c>
      <c r="AA82" s="1" t="e">
        <f>IF(AA81&gt;1,1,AA81)</f>
        <v>#DIV/0!</v>
      </c>
      <c r="AF82" s="33" t="s">
        <v>314</v>
      </c>
      <c r="AG82" s="1" t="e">
        <f>IF(AG81&gt;1,1,AG81)</f>
        <v>#DIV/0!</v>
      </c>
    </row>
    <row r="83" spans="14:33" x14ac:dyDescent="0.2">
      <c r="N83" s="22">
        <f>Fångster!G88</f>
        <v>0</v>
      </c>
      <c r="O83" s="28">
        <f t="shared" si="28"/>
        <v>0</v>
      </c>
      <c r="P83" s="28">
        <f t="shared" si="29"/>
        <v>-2</v>
      </c>
      <c r="Q83" s="28">
        <f t="shared" si="30"/>
        <v>0</v>
      </c>
      <c r="R83" s="4">
        <f t="shared" si="31"/>
        <v>0</v>
      </c>
      <c r="S83" s="4" t="str">
        <f t="shared" si="32"/>
        <v/>
      </c>
      <c r="T83" s="21">
        <f>Fångster!J88</f>
        <v>0</v>
      </c>
      <c r="U83" s="31" t="str">
        <f t="shared" si="33"/>
        <v/>
      </c>
      <c r="Z83" s="33" t="s">
        <v>315</v>
      </c>
      <c r="AA83" s="1" t="e">
        <f>IF(AA80&lt;0.18,"Dålig",IF(AA80&lt;0.37,"Otillfredsställande",IF(AA80&lt;0.55,"Måttlig",IF(AA80&lt;0.74,"God","Hög"))))</f>
        <v>#DIV/0!</v>
      </c>
      <c r="AF83" s="33" t="s">
        <v>315</v>
      </c>
      <c r="AG83" s="1" t="e">
        <f>IF(AG80&lt;0.18,"Dålig",IF(AG80&lt;0.37,"Otillfredsställande",IF(AG80&lt;0.55,"Måttlig",IF(AG80&lt;0.74,"God","Hög"))))</f>
        <v>#DIV/0!</v>
      </c>
    </row>
    <row r="84" spans="14:33" x14ac:dyDescent="0.2">
      <c r="N84" s="22">
        <f>Fångster!G89</f>
        <v>0</v>
      </c>
      <c r="O84" s="28">
        <f t="shared" si="28"/>
        <v>0</v>
      </c>
      <c r="P84" s="28">
        <f t="shared" si="29"/>
        <v>-2</v>
      </c>
      <c r="Q84" s="28">
        <f t="shared" si="30"/>
        <v>0</v>
      </c>
      <c r="R84" s="4">
        <f t="shared" si="31"/>
        <v>0</v>
      </c>
      <c r="S84" s="4" t="str">
        <f t="shared" si="32"/>
        <v/>
      </c>
      <c r="T84" s="21">
        <f>Fångster!J89</f>
        <v>0</v>
      </c>
      <c r="U84" s="31" t="str">
        <f t="shared" si="33"/>
        <v/>
      </c>
      <c r="Z84" s="33" t="s">
        <v>316</v>
      </c>
      <c r="AA84" s="1" t="e">
        <f>IF(AA80&lt;0.22,"Dålig",IF(AA80&lt;0.43,"Otillfredsställande",IF(AA80&lt;0.65,"Måttlig",IF(AA80&lt;0.86,"God","Hög"))))</f>
        <v>#DIV/0!</v>
      </c>
      <c r="AF84" s="33" t="s">
        <v>316</v>
      </c>
      <c r="AG84" s="1" t="e">
        <f>IF(AG80&lt;0.22,"Dålig",IF(AG80&lt;0.43,"Otillfredsställande",IF(AG80&lt;0.65,"Måttlig",IF(AG80&lt;0.86,"God","Hög"))))</f>
        <v>#DIV/0!</v>
      </c>
    </row>
    <row r="85" spans="14:33" x14ac:dyDescent="0.2">
      <c r="N85" s="22">
        <f>Fångster!G90</f>
        <v>0</v>
      </c>
      <c r="O85" s="28">
        <f t="shared" si="28"/>
        <v>0</v>
      </c>
      <c r="P85" s="28">
        <f t="shared" si="29"/>
        <v>-2</v>
      </c>
      <c r="Q85" s="28">
        <f t="shared" si="30"/>
        <v>0</v>
      </c>
      <c r="R85" s="4">
        <f t="shared" si="31"/>
        <v>0</v>
      </c>
      <c r="S85" s="4" t="str">
        <f t="shared" si="32"/>
        <v/>
      </c>
      <c r="T85" s="21">
        <f>Fångster!J90</f>
        <v>0</v>
      </c>
      <c r="U85" s="31" t="str">
        <f t="shared" si="33"/>
        <v/>
      </c>
      <c r="Z85" s="33" t="s">
        <v>317</v>
      </c>
      <c r="AA85" s="1" t="e">
        <f>IF(AA28="Varm",AA83,AA84)</f>
        <v>#DIV/0!</v>
      </c>
      <c r="AF85" s="33" t="s">
        <v>317</v>
      </c>
      <c r="AG85" s="1" t="e">
        <f>IF(AG28="Varm",AG83,AG84)</f>
        <v>#DIV/0!</v>
      </c>
    </row>
    <row r="86" spans="14:33" x14ac:dyDescent="0.2">
      <c r="N86" s="22">
        <f>Fångster!G91</f>
        <v>0</v>
      </c>
      <c r="O86" s="28">
        <f t="shared" si="28"/>
        <v>0</v>
      </c>
      <c r="P86" s="28">
        <f t="shared" si="29"/>
        <v>-2</v>
      </c>
      <c r="Q86" s="28">
        <f t="shared" si="30"/>
        <v>0</v>
      </c>
      <c r="R86" s="4">
        <f t="shared" si="31"/>
        <v>0</v>
      </c>
      <c r="S86" s="4" t="str">
        <f t="shared" si="32"/>
        <v/>
      </c>
      <c r="T86" s="21">
        <f>Fångster!J91</f>
        <v>0</v>
      </c>
      <c r="U86" s="31" t="str">
        <f t="shared" si="33"/>
        <v/>
      </c>
      <c r="Z86" s="33" t="s">
        <v>318</v>
      </c>
      <c r="AA86" s="1" t="e">
        <f>IF(AA82&lt;0.19,"Dålig",IF(AA82&lt;0.37,"Otillfredsställande",IF(AA82&lt;0.56,"Måttlig",IF(AA82&lt;0.75,"God","Hög"))))</f>
        <v>#DIV/0!</v>
      </c>
      <c r="AF86" s="33" t="s">
        <v>318</v>
      </c>
      <c r="AG86" s="1" t="e">
        <f>IF(AG82&lt;0.19,"Dålig",IF(AG82&lt;0.37,"Otillfredsställande",IF(AG82&lt;0.56,"Måttlig",IF(AG82&lt;0.75,"God","Hög"))))</f>
        <v>#DIV/0!</v>
      </c>
    </row>
    <row r="87" spans="14:33" x14ac:dyDescent="0.2">
      <c r="N87" s="22">
        <f>Fångster!G92</f>
        <v>0</v>
      </c>
      <c r="O87" s="28">
        <f t="shared" si="28"/>
        <v>0</v>
      </c>
      <c r="P87" s="28">
        <f t="shared" si="29"/>
        <v>-2</v>
      </c>
      <c r="Q87" s="28">
        <f t="shared" si="30"/>
        <v>0</v>
      </c>
      <c r="R87" s="4">
        <f t="shared" si="31"/>
        <v>0</v>
      </c>
      <c r="S87" s="4" t="str">
        <f t="shared" si="32"/>
        <v/>
      </c>
      <c r="T87" s="21">
        <f>Fångster!J92</f>
        <v>0</v>
      </c>
      <c r="U87" s="31" t="str">
        <f t="shared" si="33"/>
        <v/>
      </c>
      <c r="Z87" s="33" t="s">
        <v>319</v>
      </c>
      <c r="AA87" s="1" t="e">
        <f>IF(AA82&lt;0.18,"Dålig",IF(AA82&lt;0.36,"Otillfredsställande",IF(AA82&lt;0.53,"Måttlig",IF(AA82&lt;0.71,"God","Hög"))))</f>
        <v>#DIV/0!</v>
      </c>
      <c r="AB87" s="36"/>
      <c r="AF87" s="33" t="s">
        <v>319</v>
      </c>
      <c r="AG87" s="1" t="e">
        <f>IF(AG82&lt;0.18,"Dålig",IF(AG82&lt;0.36,"Otillfredsställande",IF(AG82&lt;0.53,"Måttlig",IF(AG82&lt;0.71,"God","Hög"))))</f>
        <v>#DIV/0!</v>
      </c>
    </row>
    <row r="88" spans="14:33" x14ac:dyDescent="0.2">
      <c r="N88" s="22">
        <f>Fångster!G93</f>
        <v>0</v>
      </c>
      <c r="O88" s="28">
        <f t="shared" si="28"/>
        <v>0</v>
      </c>
      <c r="P88" s="28">
        <f t="shared" si="29"/>
        <v>-2</v>
      </c>
      <c r="Q88" s="28">
        <f t="shared" si="30"/>
        <v>0</v>
      </c>
      <c r="R88" s="4">
        <f t="shared" si="31"/>
        <v>0</v>
      </c>
      <c r="S88" s="4" t="str">
        <f t="shared" si="32"/>
        <v/>
      </c>
      <c r="T88" s="21">
        <f>Fångster!J93</f>
        <v>0</v>
      </c>
      <c r="U88" s="31" t="str">
        <f t="shared" si="33"/>
        <v/>
      </c>
      <c r="Z88" s="33" t="s">
        <v>320</v>
      </c>
      <c r="AA88" s="1" t="e">
        <f>IF(AA28="Varm",AA86,AA87)</f>
        <v>#DIV/0!</v>
      </c>
      <c r="AF88" s="33" t="s">
        <v>320</v>
      </c>
      <c r="AG88" s="1" t="e">
        <f>IF(AG28="Varm",AG86,AG87)</f>
        <v>#DIV/0!</v>
      </c>
    </row>
    <row r="89" spans="14:33" x14ac:dyDescent="0.2">
      <c r="N89" s="22">
        <f>Fångster!G94</f>
        <v>0</v>
      </c>
      <c r="O89" s="28">
        <f t="shared" si="28"/>
        <v>0</v>
      </c>
      <c r="P89" s="28">
        <f t="shared" si="29"/>
        <v>-2</v>
      </c>
      <c r="Q89" s="28">
        <f t="shared" si="30"/>
        <v>0</v>
      </c>
      <c r="R89" s="4">
        <f t="shared" si="31"/>
        <v>0</v>
      </c>
      <c r="S89" s="4" t="str">
        <f t="shared" si="32"/>
        <v/>
      </c>
      <c r="T89" s="21">
        <f>Fångster!J94</f>
        <v>0</v>
      </c>
      <c r="U89" s="31" t="str">
        <f t="shared" si="33"/>
        <v/>
      </c>
      <c r="Z89" s="4" t="s">
        <v>346</v>
      </c>
      <c r="AA89" s="1" t="e">
        <f>IF(AA28="Varm",NORMDIST(AA80,0.7399,0.058,TRUE),NORMDIST(AA80,0.8599,0.046,TRUE))</f>
        <v>#DIV/0!</v>
      </c>
      <c r="AF89" s="4" t="s">
        <v>346</v>
      </c>
      <c r="AG89" s="1" t="e">
        <f>IF(AG28="Varm",NORMDIST(AG80,0.7399,0.058,TRUE),NORMDIST(AG80,0.8599,0.046,TRUE))</f>
        <v>#DIV/0!</v>
      </c>
    </row>
    <row r="90" spans="14:33" x14ac:dyDescent="0.2">
      <c r="N90" s="22">
        <f>Fångster!G95</f>
        <v>0</v>
      </c>
      <c r="O90" s="28">
        <f t="shared" si="28"/>
        <v>0</v>
      </c>
      <c r="P90" s="28">
        <f t="shared" si="29"/>
        <v>-2</v>
      </c>
      <c r="Q90" s="28">
        <f t="shared" si="30"/>
        <v>0</v>
      </c>
      <c r="R90" s="4">
        <f t="shared" si="31"/>
        <v>0</v>
      </c>
      <c r="S90" s="4" t="str">
        <f t="shared" si="32"/>
        <v/>
      </c>
      <c r="T90" s="21">
        <f>Fångster!J95</f>
        <v>0</v>
      </c>
      <c r="U90" s="31" t="str">
        <f t="shared" si="33"/>
        <v/>
      </c>
      <c r="Z90" s="4" t="s">
        <v>347</v>
      </c>
      <c r="AA90" s="1" t="e">
        <f>IF(AA28="Varm",ABS(NORMDIST(AA80,0.7399,0.058,TRUE)-NORMDIST(AA80,0.5499,0.058,TRUE)),ABS(NORMDIST(AA80,0.8599,0.046,TRUE)-NORMDIST(AA80,0.6499,0.046,TRUE)))</f>
        <v>#DIV/0!</v>
      </c>
      <c r="AF90" s="4" t="s">
        <v>347</v>
      </c>
      <c r="AG90" s="1" t="e">
        <f>IF(AG28="Varm",ABS(NORMDIST(AG80,0.7399,0.058,TRUE)-NORMDIST(AG80,0.5499,0.058,TRUE)),ABS(NORMDIST(AG80,0.8599,0.046,TRUE)-NORMDIST(AG80,0.6499,0.046,TRUE)))</f>
        <v>#DIV/0!</v>
      </c>
    </row>
    <row r="91" spans="14:33" x14ac:dyDescent="0.2">
      <c r="N91" s="22">
        <f>Fångster!G96</f>
        <v>0</v>
      </c>
      <c r="O91" s="28">
        <f t="shared" si="28"/>
        <v>0</v>
      </c>
      <c r="P91" s="28">
        <f t="shared" si="29"/>
        <v>-2</v>
      </c>
      <c r="Q91" s="28">
        <f t="shared" si="30"/>
        <v>0</v>
      </c>
      <c r="R91" s="4">
        <f t="shared" si="31"/>
        <v>0</v>
      </c>
      <c r="S91" s="4" t="str">
        <f t="shared" si="32"/>
        <v/>
      </c>
      <c r="T91" s="21">
        <f>Fångster!J96</f>
        <v>0</v>
      </c>
      <c r="U91" s="31" t="str">
        <f t="shared" si="33"/>
        <v/>
      </c>
      <c r="Z91" s="4" t="s">
        <v>348</v>
      </c>
      <c r="AA91" s="1" t="e">
        <f>IF(AA28="Varm",ABS(NORMDIST(AA80,0.5499,0.058,TRUE)-NORMDIST(AA80,0.3699,0.058,TRUE)),ABS(NORMDIST(AA80,0.6499,0.046,TRUE)-NORMDIST(AA80,0.4299,0.046,TRUE)))</f>
        <v>#DIV/0!</v>
      </c>
      <c r="AF91" s="4" t="s">
        <v>348</v>
      </c>
      <c r="AG91" s="1" t="e">
        <f>IF(AG28="Varm",ABS(NORMDIST(AG80,0.5499,0.058,TRUE)-NORMDIST(AG80,0.3699,0.058,TRUE)),ABS(NORMDIST(AG80,0.6499,0.046,TRUE)-NORMDIST(AG80,0.4299,0.046,TRUE)))</f>
        <v>#DIV/0!</v>
      </c>
    </row>
    <row r="92" spans="14:33" x14ac:dyDescent="0.2">
      <c r="N92" s="22">
        <f>Fångster!G97</f>
        <v>0</v>
      </c>
      <c r="O92" s="28">
        <f t="shared" si="28"/>
        <v>0</v>
      </c>
      <c r="P92" s="28">
        <f t="shared" si="29"/>
        <v>-2</v>
      </c>
      <c r="Q92" s="28">
        <f t="shared" si="30"/>
        <v>0</v>
      </c>
      <c r="R92" s="4">
        <f t="shared" si="31"/>
        <v>0</v>
      </c>
      <c r="S92" s="4" t="str">
        <f t="shared" si="32"/>
        <v/>
      </c>
      <c r="T92" s="21">
        <f>Fångster!J97</f>
        <v>0</v>
      </c>
      <c r="U92" s="31" t="str">
        <f t="shared" si="33"/>
        <v/>
      </c>
      <c r="Z92" s="4" t="s">
        <v>349</v>
      </c>
      <c r="AA92" s="1" t="e">
        <f>IF(AA28="Varm",ABS(NORMDIST(AA80,0.3699,0.058,TRUE)-NORMDIST(AA80,0.1799,0.058,TRUE)),ABS(NORMDIST(AA80,0.4299,0.046,TRUE)-NORMDIST(AA80,0.2199,0.046,TRUE)))</f>
        <v>#DIV/0!</v>
      </c>
      <c r="AF92" s="4" t="s">
        <v>349</v>
      </c>
      <c r="AG92" s="1" t="e">
        <f>IF(AG28="Varm",ABS(NORMDIST(AG80,0.3699,0.058,TRUE)-NORMDIST(AG80,0.1799,0.058,TRUE)),ABS(NORMDIST(AG80,0.4299,0.046,TRUE)-NORMDIST(AG80,0.2199,0.046,TRUE)))</f>
        <v>#DIV/0!</v>
      </c>
    </row>
    <row r="93" spans="14:33" x14ac:dyDescent="0.2">
      <c r="N93" s="22">
        <f>Fångster!G98</f>
        <v>0</v>
      </c>
      <c r="O93" s="28">
        <f t="shared" si="28"/>
        <v>0</v>
      </c>
      <c r="P93" s="28">
        <f t="shared" si="29"/>
        <v>-2</v>
      </c>
      <c r="Q93" s="28">
        <f t="shared" si="30"/>
        <v>0</v>
      </c>
      <c r="R93" s="4">
        <f t="shared" si="31"/>
        <v>0</v>
      </c>
      <c r="S93" s="4" t="str">
        <f t="shared" si="32"/>
        <v/>
      </c>
      <c r="T93" s="21">
        <f>Fångster!J98</f>
        <v>0</v>
      </c>
      <c r="U93" s="31" t="str">
        <f t="shared" si="33"/>
        <v/>
      </c>
      <c r="Z93" s="4" t="s">
        <v>350</v>
      </c>
      <c r="AA93" s="1" t="e">
        <f>IF(AA28="Varm",1-NORMDIST(AA80,0.1799,0.058,TRUE),1-NORMDIST(AA80,0.2199,0.046,TRUE))</f>
        <v>#DIV/0!</v>
      </c>
      <c r="AF93" s="4" t="s">
        <v>350</v>
      </c>
      <c r="AG93" s="1" t="e">
        <f>IF(AG28="Varm",1-NORMDIST(AG80,0.1799,0.058,TRUE),1-NORMDIST(AG80,0.2199,0.046,TRUE))</f>
        <v>#DIV/0!</v>
      </c>
    </row>
    <row r="94" spans="14:33" x14ac:dyDescent="0.2">
      <c r="N94" s="22">
        <f>Fångster!G99</f>
        <v>0</v>
      </c>
      <c r="O94" s="28">
        <f t="shared" si="28"/>
        <v>0</v>
      </c>
      <c r="P94" s="28">
        <f t="shared" si="29"/>
        <v>-2</v>
      </c>
      <c r="Q94" s="28">
        <f t="shared" si="30"/>
        <v>0</v>
      </c>
      <c r="R94" s="4">
        <f t="shared" si="31"/>
        <v>0</v>
      </c>
      <c r="S94" s="4" t="str">
        <f t="shared" si="32"/>
        <v/>
      </c>
      <c r="T94" s="21">
        <f>Fångster!J99</f>
        <v>0</v>
      </c>
      <c r="U94" s="31" t="str">
        <f t="shared" si="33"/>
        <v/>
      </c>
      <c r="Z94" s="4" t="s">
        <v>351</v>
      </c>
      <c r="AA94" s="1" t="e">
        <f>ABS(AA90-AA91)</f>
        <v>#DIV/0!</v>
      </c>
      <c r="AF94" s="4" t="s">
        <v>351</v>
      </c>
      <c r="AG94" s="1" t="e">
        <f>ABS(AG90-AG91)</f>
        <v>#DIV/0!</v>
      </c>
    </row>
    <row r="95" spans="14:33" x14ac:dyDescent="0.2">
      <c r="N95" s="22">
        <f>Fångster!G100</f>
        <v>0</v>
      </c>
      <c r="O95" s="28">
        <f t="shared" si="28"/>
        <v>0</v>
      </c>
      <c r="P95" s="28">
        <f t="shared" si="29"/>
        <v>-2</v>
      </c>
      <c r="Q95" s="28">
        <f t="shared" si="30"/>
        <v>0</v>
      </c>
      <c r="R95" s="4">
        <f t="shared" si="31"/>
        <v>0</v>
      </c>
      <c r="S95" s="4" t="str">
        <f t="shared" si="32"/>
        <v/>
      </c>
      <c r="T95" s="21">
        <f>Fångster!J100</f>
        <v>0</v>
      </c>
      <c r="U95" s="31" t="str">
        <f t="shared" si="33"/>
        <v/>
      </c>
      <c r="Z95" s="4" t="s">
        <v>352</v>
      </c>
      <c r="AA95" s="1" t="e">
        <f>IF(AA85="Hög","Nej",IF(AA85="Otillfredsställande","Nej",IF(AA85="Dålig","Nej",IF(AA94&lt;0.1,"Ja","Nej"))))</f>
        <v>#DIV/0!</v>
      </c>
      <c r="AF95" s="4" t="s">
        <v>352</v>
      </c>
      <c r="AG95" s="1" t="e">
        <f>IF(AG85="Hög","Nej",IF(AG85="Otillfredsställande","Nej",IF(AG85="Dålig","Nej",IF(AG94&lt;0.1,"Ja","Nej"))))</f>
        <v>#DIV/0!</v>
      </c>
    </row>
    <row r="96" spans="14:33" x14ac:dyDescent="0.2">
      <c r="N96" s="22">
        <f>Fångster!G101</f>
        <v>0</v>
      </c>
      <c r="O96" s="28">
        <f t="shared" si="28"/>
        <v>0</v>
      </c>
      <c r="P96" s="28">
        <f t="shared" si="29"/>
        <v>-2</v>
      </c>
      <c r="Q96" s="28">
        <f t="shared" si="30"/>
        <v>0</v>
      </c>
      <c r="R96" s="4">
        <f t="shared" si="31"/>
        <v>0</v>
      </c>
      <c r="S96" s="4" t="str">
        <f t="shared" si="32"/>
        <v/>
      </c>
      <c r="T96" s="21">
        <f>Fångster!J101</f>
        <v>0</v>
      </c>
      <c r="U96" s="31" t="str">
        <f t="shared" si="33"/>
        <v/>
      </c>
      <c r="Z96" s="4" t="s">
        <v>365</v>
      </c>
      <c r="AA96" s="1" t="e">
        <f>NORMDIST(AA82,0.7499,0.056,TRUE)</f>
        <v>#DIV/0!</v>
      </c>
      <c r="AF96" s="4" t="s">
        <v>365</v>
      </c>
      <c r="AG96" s="1" t="e">
        <f>NORMDIST(AG82,0.7499,0.056,TRUE)</f>
        <v>#DIV/0!</v>
      </c>
    </row>
    <row r="97" spans="14:33" x14ac:dyDescent="0.2">
      <c r="N97" s="22">
        <f>Fångster!G102</f>
        <v>0</v>
      </c>
      <c r="O97" s="28">
        <f t="shared" si="28"/>
        <v>0</v>
      </c>
      <c r="P97" s="28">
        <f t="shared" si="29"/>
        <v>-2</v>
      </c>
      <c r="Q97" s="28">
        <f t="shared" si="30"/>
        <v>0</v>
      </c>
      <c r="R97" s="4">
        <f t="shared" si="31"/>
        <v>0</v>
      </c>
      <c r="S97" s="4" t="str">
        <f t="shared" si="32"/>
        <v/>
      </c>
      <c r="T97" s="21">
        <f>Fångster!J102</f>
        <v>0</v>
      </c>
      <c r="U97" s="31" t="str">
        <f t="shared" si="33"/>
        <v/>
      </c>
      <c r="Z97" s="4" t="s">
        <v>366</v>
      </c>
      <c r="AA97" s="1" t="e">
        <f>ABS(NORMDIST(AA82,0.7499,0.056,TRUE)-NORMDIST(AA82,0.5599,0.056,TRUE))</f>
        <v>#DIV/0!</v>
      </c>
      <c r="AF97" s="4" t="s">
        <v>366</v>
      </c>
      <c r="AG97" s="1" t="e">
        <f>ABS(NORMDIST(AG82,0.7499,0.056,TRUE)-NORMDIST(AG82,0.5599,0.056,TRUE))</f>
        <v>#DIV/0!</v>
      </c>
    </row>
    <row r="98" spans="14:33" x14ac:dyDescent="0.2">
      <c r="N98" s="22">
        <f>Fångster!G103</f>
        <v>0</v>
      </c>
      <c r="O98" s="28">
        <f t="shared" si="28"/>
        <v>0</v>
      </c>
      <c r="P98" s="28">
        <f t="shared" si="29"/>
        <v>-2</v>
      </c>
      <c r="Q98" s="28">
        <f t="shared" si="30"/>
        <v>0</v>
      </c>
      <c r="R98" s="4">
        <f t="shared" si="31"/>
        <v>0</v>
      </c>
      <c r="S98" s="4" t="str">
        <f t="shared" si="32"/>
        <v/>
      </c>
      <c r="T98" s="21">
        <f>Fångster!J103</f>
        <v>0</v>
      </c>
      <c r="U98" s="31" t="str">
        <f t="shared" si="33"/>
        <v/>
      </c>
      <c r="Z98" s="4" t="s">
        <v>367</v>
      </c>
      <c r="AA98" s="1" t="e">
        <f>ABS(NORMDIST(AA82,0.5599,0.056,TRUE)-NORMDIST(AA82,0.3699,0.056,TRUE))</f>
        <v>#DIV/0!</v>
      </c>
      <c r="AF98" s="4" t="s">
        <v>367</v>
      </c>
      <c r="AG98" s="1" t="e">
        <f>ABS(NORMDIST(AG82,0.5599,0.056,TRUE)-NORMDIST(AG82,0.3699,0.056,TRUE))</f>
        <v>#DIV/0!</v>
      </c>
    </row>
    <row r="99" spans="14:33" x14ac:dyDescent="0.2">
      <c r="N99" s="22">
        <f>Fångster!G104</f>
        <v>0</v>
      </c>
      <c r="O99" s="28">
        <f t="shared" si="28"/>
        <v>0</v>
      </c>
      <c r="P99" s="28">
        <f t="shared" si="29"/>
        <v>-2</v>
      </c>
      <c r="Q99" s="28">
        <f t="shared" si="30"/>
        <v>0</v>
      </c>
      <c r="R99" s="4">
        <f t="shared" si="31"/>
        <v>0</v>
      </c>
      <c r="S99" s="4" t="str">
        <f t="shared" si="32"/>
        <v/>
      </c>
      <c r="T99" s="21">
        <f>Fångster!J104</f>
        <v>0</v>
      </c>
      <c r="U99" s="31" t="str">
        <f t="shared" si="33"/>
        <v/>
      </c>
      <c r="Z99" s="4" t="s">
        <v>368</v>
      </c>
      <c r="AA99" s="1" t="e">
        <f>ABS(NORMDIST(AA82,0.3699,0.056,TRUE)-NORMDIST(AA82,0.1899,0.056,TRUE))</f>
        <v>#DIV/0!</v>
      </c>
      <c r="AF99" s="4" t="s">
        <v>368</v>
      </c>
      <c r="AG99" s="1" t="e">
        <f>ABS(NORMDIST(AG82,0.3699,0.056,TRUE)-NORMDIST(AG82,0.1899,0.056,TRUE))</f>
        <v>#DIV/0!</v>
      </c>
    </row>
    <row r="100" spans="14:33" x14ac:dyDescent="0.2">
      <c r="N100" s="22">
        <f>Fångster!G105</f>
        <v>0</v>
      </c>
      <c r="O100" s="28">
        <f t="shared" si="28"/>
        <v>0</v>
      </c>
      <c r="P100" s="28">
        <f t="shared" si="29"/>
        <v>-2</v>
      </c>
      <c r="Q100" s="28">
        <f t="shared" si="30"/>
        <v>0</v>
      </c>
      <c r="R100" s="4">
        <f t="shared" si="31"/>
        <v>0</v>
      </c>
      <c r="S100" s="4" t="str">
        <f t="shared" si="32"/>
        <v/>
      </c>
      <c r="T100" s="21">
        <f>Fångster!J105</f>
        <v>0</v>
      </c>
      <c r="U100" s="31" t="str">
        <f t="shared" si="33"/>
        <v/>
      </c>
      <c r="Z100" s="4" t="s">
        <v>369</v>
      </c>
      <c r="AA100" s="37" t="e">
        <f>1-NORMDIST(AA82,0.1899,0.056,TRUE)</f>
        <v>#DIV/0!</v>
      </c>
      <c r="AF100" s="4" t="s">
        <v>369</v>
      </c>
      <c r="AG100" s="37" t="e">
        <f>1-NORMDIST(AG82,0.1899,0.056,TRUE)</f>
        <v>#DIV/0!</v>
      </c>
    </row>
    <row r="101" spans="14:33" x14ac:dyDescent="0.2">
      <c r="N101" s="22">
        <f>Fångster!G106</f>
        <v>0</v>
      </c>
      <c r="O101" s="28">
        <f t="shared" si="28"/>
        <v>0</v>
      </c>
      <c r="P101" s="28">
        <f t="shared" si="29"/>
        <v>-2</v>
      </c>
      <c r="Q101" s="28">
        <f t="shared" si="30"/>
        <v>0</v>
      </c>
      <c r="R101" s="4">
        <f t="shared" si="31"/>
        <v>0</v>
      </c>
      <c r="S101" s="4" t="str">
        <f t="shared" si="32"/>
        <v/>
      </c>
      <c r="T101" s="21">
        <f>Fångster!J106</f>
        <v>0</v>
      </c>
      <c r="U101" s="31" t="str">
        <f t="shared" si="33"/>
        <v/>
      </c>
      <c r="Z101" s="4" t="s">
        <v>370</v>
      </c>
      <c r="AA101" s="1" t="e">
        <f>ABS(AA97-AA98)</f>
        <v>#DIV/0!</v>
      </c>
      <c r="AF101" s="4" t="s">
        <v>370</v>
      </c>
      <c r="AG101" s="1" t="e">
        <f>ABS(AG97-AG98)</f>
        <v>#DIV/0!</v>
      </c>
    </row>
    <row r="102" spans="14:33" x14ac:dyDescent="0.2">
      <c r="N102" s="22">
        <f>Fångster!G107</f>
        <v>0</v>
      </c>
      <c r="O102" s="28">
        <f t="shared" si="28"/>
        <v>0</v>
      </c>
      <c r="P102" s="28">
        <f t="shared" si="29"/>
        <v>-2</v>
      </c>
      <c r="Q102" s="28">
        <f t="shared" si="30"/>
        <v>0</v>
      </c>
      <c r="R102" s="4">
        <f t="shared" si="31"/>
        <v>0</v>
      </c>
      <c r="S102" s="4" t="str">
        <f t="shared" si="32"/>
        <v/>
      </c>
      <c r="T102" s="21">
        <f>Fångster!J107</f>
        <v>0</v>
      </c>
      <c r="U102" s="31" t="str">
        <f t="shared" si="33"/>
        <v/>
      </c>
      <c r="Z102" s="4" t="s">
        <v>371</v>
      </c>
      <c r="AA102" s="1" t="e">
        <f>IF(AA88="Hög","Nej",IF(AA88="Otillfredsställande","Nej",IF(AA88="Dålig","Nej",IF(AA101&lt;0.1,"Ja","Nej"))))</f>
        <v>#DIV/0!</v>
      </c>
      <c r="AF102" s="4" t="s">
        <v>371</v>
      </c>
      <c r="AG102" s="1" t="e">
        <f>IF(AG88="Hög","Nej",IF(AG88="Otillfredsställande","Nej",IF(AG88="Dålig","Nej",IF(AG101&lt;0.1,"Ja","Nej"))))</f>
        <v>#DIV/0!</v>
      </c>
    </row>
    <row r="103" spans="14:33" x14ac:dyDescent="0.2">
      <c r="N103" s="22">
        <f>Fångster!G108</f>
        <v>0</v>
      </c>
      <c r="O103" s="28">
        <f t="shared" si="28"/>
        <v>0</v>
      </c>
      <c r="P103" s="28">
        <f t="shared" si="29"/>
        <v>-2</v>
      </c>
      <c r="Q103" s="28">
        <f t="shared" si="30"/>
        <v>0</v>
      </c>
      <c r="R103" s="4">
        <f t="shared" si="31"/>
        <v>0</v>
      </c>
      <c r="S103" s="4" t="str">
        <f t="shared" si="32"/>
        <v/>
      </c>
      <c r="T103" s="21">
        <f>Fångster!J108</f>
        <v>0</v>
      </c>
      <c r="U103" s="31" t="str">
        <f t="shared" si="33"/>
        <v/>
      </c>
    </row>
    <row r="104" spans="14:33" x14ac:dyDescent="0.2">
      <c r="N104" s="22">
        <f>Fångster!G109</f>
        <v>0</v>
      </c>
      <c r="O104" s="28">
        <f t="shared" si="28"/>
        <v>0</v>
      </c>
      <c r="P104" s="28">
        <f t="shared" si="29"/>
        <v>-2</v>
      </c>
      <c r="Q104" s="28">
        <f t="shared" si="30"/>
        <v>0</v>
      </c>
      <c r="R104" s="4">
        <f t="shared" si="31"/>
        <v>0</v>
      </c>
      <c r="S104" s="4" t="str">
        <f t="shared" si="32"/>
        <v/>
      </c>
      <c r="T104" s="21">
        <f>Fångster!J109</f>
        <v>0</v>
      </c>
      <c r="U104" s="31" t="str">
        <f t="shared" si="33"/>
        <v/>
      </c>
    </row>
    <row r="105" spans="14:33" x14ac:dyDescent="0.2">
      <c r="N105" s="22">
        <f>Fångster!G110</f>
        <v>0</v>
      </c>
      <c r="O105" s="28">
        <f t="shared" si="28"/>
        <v>0</v>
      </c>
      <c r="P105" s="28">
        <f t="shared" si="29"/>
        <v>-2</v>
      </c>
      <c r="Q105" s="28">
        <f t="shared" si="30"/>
        <v>0</v>
      </c>
      <c r="R105" s="4">
        <f t="shared" si="31"/>
        <v>0</v>
      </c>
      <c r="S105" s="4" t="str">
        <f t="shared" si="32"/>
        <v/>
      </c>
      <c r="T105" s="21">
        <f>Fångster!J110</f>
        <v>0</v>
      </c>
      <c r="U105" s="31" t="str">
        <f t="shared" si="33"/>
        <v/>
      </c>
    </row>
    <row r="106" spans="14:33" x14ac:dyDescent="0.2">
      <c r="N106" s="22">
        <f>Fångster!G111</f>
        <v>0</v>
      </c>
      <c r="O106" s="28">
        <f t="shared" si="28"/>
        <v>0</v>
      </c>
      <c r="P106" s="28">
        <f t="shared" si="29"/>
        <v>-2</v>
      </c>
      <c r="Q106" s="28">
        <f t="shared" si="30"/>
        <v>0</v>
      </c>
      <c r="R106" s="4">
        <f t="shared" si="31"/>
        <v>0</v>
      </c>
      <c r="S106" s="4" t="str">
        <f t="shared" si="32"/>
        <v/>
      </c>
      <c r="T106" s="21">
        <f>Fångster!J111</f>
        <v>0</v>
      </c>
      <c r="U106" s="31" t="str">
        <f t="shared" si="33"/>
        <v/>
      </c>
    </row>
    <row r="107" spans="14:33" x14ac:dyDescent="0.2">
      <c r="N107" s="22">
        <f>Fångster!G112</f>
        <v>0</v>
      </c>
      <c r="O107" s="28">
        <f t="shared" si="28"/>
        <v>0</v>
      </c>
      <c r="P107" s="28">
        <f t="shared" si="29"/>
        <v>-2</v>
      </c>
      <c r="Q107" s="28">
        <f t="shared" si="30"/>
        <v>0</v>
      </c>
      <c r="R107" s="4">
        <f t="shared" si="31"/>
        <v>0</v>
      </c>
      <c r="S107" s="4" t="str">
        <f t="shared" si="32"/>
        <v/>
      </c>
      <c r="T107" s="21">
        <f>Fångster!J112</f>
        <v>0</v>
      </c>
      <c r="U107" s="31" t="str">
        <f t="shared" si="33"/>
        <v/>
      </c>
    </row>
    <row r="108" spans="14:33" x14ac:dyDescent="0.2">
      <c r="N108" s="22">
        <f>Fångster!G113</f>
        <v>0</v>
      </c>
      <c r="O108" s="28">
        <f t="shared" si="28"/>
        <v>0</v>
      </c>
      <c r="P108" s="28">
        <f t="shared" si="29"/>
        <v>-2</v>
      </c>
      <c r="Q108" s="28">
        <f t="shared" si="30"/>
        <v>0</v>
      </c>
      <c r="R108" s="4">
        <f t="shared" si="31"/>
        <v>0</v>
      </c>
      <c r="S108" s="4" t="str">
        <f t="shared" si="32"/>
        <v/>
      </c>
      <c r="T108" s="21">
        <f>Fångster!J113</f>
        <v>0</v>
      </c>
      <c r="U108" s="31" t="str">
        <f t="shared" si="33"/>
        <v/>
      </c>
    </row>
    <row r="109" spans="14:33" x14ac:dyDescent="0.2">
      <c r="N109" s="22">
        <f>Fångster!G114</f>
        <v>0</v>
      </c>
      <c r="O109" s="28">
        <f t="shared" si="28"/>
        <v>0</v>
      </c>
      <c r="P109" s="28">
        <f t="shared" si="29"/>
        <v>-2</v>
      </c>
      <c r="Q109" s="28">
        <f t="shared" si="30"/>
        <v>0</v>
      </c>
      <c r="R109" s="4">
        <f t="shared" si="31"/>
        <v>0</v>
      </c>
      <c r="S109" s="4" t="str">
        <f t="shared" si="32"/>
        <v/>
      </c>
      <c r="T109" s="21">
        <f>Fångster!J114</f>
        <v>0</v>
      </c>
      <c r="U109" s="31" t="str">
        <f t="shared" si="33"/>
        <v/>
      </c>
    </row>
    <row r="110" spans="14:33" x14ac:dyDescent="0.2">
      <c r="N110" s="22">
        <f>Fångster!G115</f>
        <v>0</v>
      </c>
      <c r="O110" s="28">
        <f t="shared" si="28"/>
        <v>0</v>
      </c>
      <c r="P110" s="28">
        <f t="shared" si="29"/>
        <v>-2</v>
      </c>
      <c r="Q110" s="28">
        <f t="shared" si="30"/>
        <v>0</v>
      </c>
      <c r="R110" s="4">
        <f t="shared" si="31"/>
        <v>0</v>
      </c>
      <c r="S110" s="4" t="str">
        <f t="shared" si="32"/>
        <v/>
      </c>
      <c r="T110" s="21">
        <f>Fångster!J115</f>
        <v>0</v>
      </c>
      <c r="U110" s="31" t="str">
        <f t="shared" si="33"/>
        <v/>
      </c>
    </row>
    <row r="111" spans="14:33" x14ac:dyDescent="0.2">
      <c r="N111" s="22">
        <f>Fångster!G116</f>
        <v>0</v>
      </c>
      <c r="O111" s="28">
        <f t="shared" si="28"/>
        <v>0</v>
      </c>
      <c r="P111" s="28">
        <f t="shared" si="29"/>
        <v>-2</v>
      </c>
      <c r="Q111" s="28">
        <f t="shared" si="30"/>
        <v>0</v>
      </c>
      <c r="R111" s="4">
        <f t="shared" si="31"/>
        <v>0</v>
      </c>
      <c r="S111" s="4" t="str">
        <f t="shared" si="32"/>
        <v/>
      </c>
      <c r="T111" s="21">
        <f>Fångster!J116</f>
        <v>0</v>
      </c>
      <c r="U111" s="31" t="str">
        <f t="shared" si="33"/>
        <v/>
      </c>
    </row>
    <row r="112" spans="14:33" x14ac:dyDescent="0.2">
      <c r="N112" s="22">
        <f>Fångster!G117</f>
        <v>0</v>
      </c>
      <c r="O112" s="28">
        <f t="shared" si="28"/>
        <v>0</v>
      </c>
      <c r="P112" s="28">
        <f t="shared" si="29"/>
        <v>-2</v>
      </c>
      <c r="Q112" s="28">
        <f t="shared" si="30"/>
        <v>0</v>
      </c>
      <c r="R112" s="4">
        <f t="shared" si="31"/>
        <v>0</v>
      </c>
      <c r="S112" s="4" t="str">
        <f t="shared" si="32"/>
        <v/>
      </c>
      <c r="T112" s="21">
        <f>Fångster!J117</f>
        <v>0</v>
      </c>
      <c r="U112" s="31" t="str">
        <f t="shared" si="33"/>
        <v/>
      </c>
    </row>
    <row r="113" spans="14:21" x14ac:dyDescent="0.2">
      <c r="N113" s="22">
        <f>Fångster!G118</f>
        <v>0</v>
      </c>
      <c r="O113" s="28">
        <f t="shared" si="28"/>
        <v>0</v>
      </c>
      <c r="P113" s="28">
        <f t="shared" si="29"/>
        <v>-2</v>
      </c>
      <c r="Q113" s="28">
        <f t="shared" si="30"/>
        <v>0</v>
      </c>
      <c r="R113" s="4">
        <f t="shared" si="31"/>
        <v>0</v>
      </c>
      <c r="S113" s="4" t="str">
        <f t="shared" si="32"/>
        <v/>
      </c>
      <c r="T113" s="21">
        <f>Fångster!J118</f>
        <v>0</v>
      </c>
      <c r="U113" s="31" t="str">
        <f t="shared" si="33"/>
        <v/>
      </c>
    </row>
    <row r="114" spans="14:21" x14ac:dyDescent="0.2">
      <c r="N114" s="22">
        <f>Fångster!G119</f>
        <v>0</v>
      </c>
      <c r="O114" s="28">
        <f t="shared" si="28"/>
        <v>0</v>
      </c>
      <c r="P114" s="28">
        <f t="shared" si="29"/>
        <v>-2</v>
      </c>
      <c r="Q114" s="28">
        <f t="shared" si="30"/>
        <v>0</v>
      </c>
      <c r="R114" s="4">
        <f t="shared" si="31"/>
        <v>0</v>
      </c>
      <c r="S114" s="4" t="str">
        <f t="shared" si="32"/>
        <v/>
      </c>
      <c r="T114" s="21">
        <f>Fångster!J119</f>
        <v>0</v>
      </c>
      <c r="U114" s="31" t="str">
        <f t="shared" si="33"/>
        <v/>
      </c>
    </row>
    <row r="115" spans="14:21" x14ac:dyDescent="0.2">
      <c r="N115" s="22">
        <f>Fångster!G120</f>
        <v>0</v>
      </c>
      <c r="O115" s="28">
        <f t="shared" si="28"/>
        <v>0</v>
      </c>
      <c r="P115" s="28">
        <f t="shared" si="29"/>
        <v>-2</v>
      </c>
      <c r="Q115" s="28">
        <f t="shared" si="30"/>
        <v>0</v>
      </c>
      <c r="R115" s="4">
        <f t="shared" si="31"/>
        <v>0</v>
      </c>
      <c r="S115" s="4" t="str">
        <f t="shared" si="32"/>
        <v/>
      </c>
      <c r="T115" s="21">
        <f>Fångster!J120</f>
        <v>0</v>
      </c>
      <c r="U115" s="31" t="str">
        <f t="shared" si="33"/>
        <v/>
      </c>
    </row>
    <row r="116" spans="14:21" x14ac:dyDescent="0.2">
      <c r="N116" s="22">
        <f>Fångster!G121</f>
        <v>0</v>
      </c>
      <c r="O116" s="28">
        <f t="shared" si="28"/>
        <v>0</v>
      </c>
      <c r="P116" s="28">
        <f t="shared" si="29"/>
        <v>-2</v>
      </c>
      <c r="Q116" s="28">
        <f t="shared" si="30"/>
        <v>0</v>
      </c>
      <c r="R116" s="4">
        <f t="shared" si="31"/>
        <v>0</v>
      </c>
      <c r="S116" s="4" t="str">
        <f t="shared" si="32"/>
        <v/>
      </c>
      <c r="T116" s="21">
        <f>Fångster!J121</f>
        <v>0</v>
      </c>
      <c r="U116" s="31" t="str">
        <f t="shared" si="33"/>
        <v/>
      </c>
    </row>
    <row r="117" spans="14:21" x14ac:dyDescent="0.2">
      <c r="N117" s="22">
        <f>Fångster!G122</f>
        <v>0</v>
      </c>
      <c r="O117" s="28">
        <f t="shared" si="28"/>
        <v>0</v>
      </c>
      <c r="P117" s="28">
        <f t="shared" si="29"/>
        <v>-2</v>
      </c>
      <c r="Q117" s="28">
        <f t="shared" si="30"/>
        <v>0</v>
      </c>
      <c r="R117" s="4">
        <f t="shared" si="31"/>
        <v>0</v>
      </c>
      <c r="S117" s="4" t="str">
        <f t="shared" si="32"/>
        <v/>
      </c>
      <c r="T117" s="21">
        <f>Fångster!J122</f>
        <v>0</v>
      </c>
      <c r="U117" s="31" t="str">
        <f t="shared" si="33"/>
        <v/>
      </c>
    </row>
    <row r="118" spans="14:21" x14ac:dyDescent="0.2">
      <c r="N118" s="22">
        <f>Fångster!G123</f>
        <v>0</v>
      </c>
      <c r="O118" s="28">
        <f t="shared" si="28"/>
        <v>0</v>
      </c>
      <c r="P118" s="28">
        <f t="shared" si="29"/>
        <v>-2</v>
      </c>
      <c r="Q118" s="28">
        <f t="shared" si="30"/>
        <v>0</v>
      </c>
      <c r="R118" s="4">
        <f t="shared" si="31"/>
        <v>0</v>
      </c>
      <c r="S118" s="4" t="str">
        <f t="shared" si="32"/>
        <v/>
      </c>
      <c r="T118" s="21">
        <f>Fångster!J123</f>
        <v>0</v>
      </c>
      <c r="U118" s="31" t="str">
        <f t="shared" si="33"/>
        <v/>
      </c>
    </row>
    <row r="119" spans="14:21" x14ac:dyDescent="0.2">
      <c r="N119" s="22">
        <f>Fångster!G124</f>
        <v>0</v>
      </c>
      <c r="O119" s="28">
        <f t="shared" si="28"/>
        <v>0</v>
      </c>
      <c r="P119" s="28">
        <f t="shared" si="29"/>
        <v>-2</v>
      </c>
      <c r="Q119" s="28">
        <f t="shared" si="30"/>
        <v>0</v>
      </c>
      <c r="R119" s="4">
        <f t="shared" si="31"/>
        <v>0</v>
      </c>
      <c r="S119" s="4" t="str">
        <f t="shared" si="32"/>
        <v/>
      </c>
      <c r="T119" s="21">
        <f>Fångster!J124</f>
        <v>0</v>
      </c>
      <c r="U119" s="31" t="str">
        <f t="shared" si="33"/>
        <v/>
      </c>
    </row>
    <row r="120" spans="14:21" x14ac:dyDescent="0.2">
      <c r="N120" s="22">
        <f>Fångster!G125</f>
        <v>0</v>
      </c>
      <c r="O120" s="28">
        <f t="shared" si="28"/>
        <v>0</v>
      </c>
      <c r="P120" s="28">
        <f t="shared" si="29"/>
        <v>-2</v>
      </c>
      <c r="Q120" s="28">
        <f t="shared" si="30"/>
        <v>0</v>
      </c>
      <c r="R120" s="4">
        <f t="shared" si="31"/>
        <v>0</v>
      </c>
      <c r="S120" s="4" t="str">
        <f t="shared" si="32"/>
        <v/>
      </c>
      <c r="T120" s="21">
        <f>Fångster!J125</f>
        <v>0</v>
      </c>
      <c r="U120" s="31" t="str">
        <f t="shared" si="33"/>
        <v/>
      </c>
    </row>
    <row r="121" spans="14:21" x14ac:dyDescent="0.2">
      <c r="N121" s="22">
        <f>Fångster!G126</f>
        <v>0</v>
      </c>
      <c r="O121" s="28">
        <f t="shared" si="28"/>
        <v>0</v>
      </c>
      <c r="P121" s="28">
        <f t="shared" si="29"/>
        <v>-2</v>
      </c>
      <c r="Q121" s="28">
        <f t="shared" si="30"/>
        <v>0</v>
      </c>
      <c r="R121" s="4">
        <f t="shared" si="31"/>
        <v>0</v>
      </c>
      <c r="S121" s="4" t="str">
        <f t="shared" si="32"/>
        <v/>
      </c>
      <c r="T121" s="21">
        <f>Fångster!J126</f>
        <v>0</v>
      </c>
      <c r="U121" s="31" t="str">
        <f t="shared" si="33"/>
        <v/>
      </c>
    </row>
    <row r="122" spans="14:21" x14ac:dyDescent="0.2">
      <c r="N122" s="22">
        <f>Fångster!G127</f>
        <v>0</v>
      </c>
      <c r="O122" s="28">
        <f t="shared" si="28"/>
        <v>0</v>
      </c>
      <c r="P122" s="28">
        <f t="shared" si="29"/>
        <v>-2</v>
      </c>
      <c r="Q122" s="28">
        <f t="shared" si="30"/>
        <v>0</v>
      </c>
      <c r="R122" s="4">
        <f t="shared" si="31"/>
        <v>0</v>
      </c>
      <c r="S122" s="4" t="str">
        <f t="shared" si="32"/>
        <v/>
      </c>
      <c r="T122" s="21">
        <f>Fångster!J127</f>
        <v>0</v>
      </c>
      <c r="U122" s="31" t="str">
        <f t="shared" si="33"/>
        <v/>
      </c>
    </row>
    <row r="123" spans="14:21" x14ac:dyDescent="0.2">
      <c r="N123" s="22">
        <f>Fångster!G128</f>
        <v>0</v>
      </c>
      <c r="O123" s="28">
        <f t="shared" si="28"/>
        <v>0</v>
      </c>
      <c r="P123" s="28">
        <f t="shared" si="29"/>
        <v>-2</v>
      </c>
      <c r="Q123" s="28">
        <f t="shared" si="30"/>
        <v>0</v>
      </c>
      <c r="R123" s="4">
        <f t="shared" si="31"/>
        <v>0</v>
      </c>
      <c r="S123" s="4" t="str">
        <f t="shared" si="32"/>
        <v/>
      </c>
      <c r="T123" s="21">
        <f>Fångster!J128</f>
        <v>0</v>
      </c>
      <c r="U123" s="31" t="str">
        <f t="shared" si="33"/>
        <v/>
      </c>
    </row>
    <row r="124" spans="14:21" x14ac:dyDescent="0.2">
      <c r="N124" s="22">
        <f>Fångster!G129</f>
        <v>0</v>
      </c>
      <c r="O124" s="28">
        <f t="shared" si="28"/>
        <v>0</v>
      </c>
      <c r="P124" s="28">
        <f t="shared" si="29"/>
        <v>-2</v>
      </c>
      <c r="Q124" s="28">
        <f t="shared" si="30"/>
        <v>0</v>
      </c>
      <c r="R124" s="4">
        <f t="shared" si="31"/>
        <v>0</v>
      </c>
      <c r="S124" s="4" t="str">
        <f t="shared" si="32"/>
        <v/>
      </c>
      <c r="T124" s="21">
        <f>Fångster!J129</f>
        <v>0</v>
      </c>
      <c r="U124" s="31" t="str">
        <f t="shared" si="33"/>
        <v/>
      </c>
    </row>
    <row r="125" spans="14:21" x14ac:dyDescent="0.2">
      <c r="N125" s="22">
        <f>Fångster!G130</f>
        <v>0</v>
      </c>
      <c r="O125" s="28">
        <f t="shared" si="28"/>
        <v>0</v>
      </c>
      <c r="P125" s="28">
        <f t="shared" si="29"/>
        <v>-2</v>
      </c>
      <c r="Q125" s="28">
        <f t="shared" si="30"/>
        <v>0</v>
      </c>
      <c r="R125" s="4">
        <f t="shared" si="31"/>
        <v>0</v>
      </c>
      <c r="S125" s="4" t="str">
        <f t="shared" si="32"/>
        <v/>
      </c>
      <c r="T125" s="21">
        <f>Fångster!J130</f>
        <v>0</v>
      </c>
      <c r="U125" s="31" t="str">
        <f t="shared" si="33"/>
        <v/>
      </c>
    </row>
    <row r="126" spans="14:21" x14ac:dyDescent="0.2">
      <c r="N126" s="22">
        <f>Fångster!G131</f>
        <v>0</v>
      </c>
      <c r="O126" s="28">
        <f t="shared" si="28"/>
        <v>0</v>
      </c>
      <c r="P126" s="28">
        <f t="shared" si="29"/>
        <v>-2</v>
      </c>
      <c r="Q126" s="28">
        <f t="shared" si="30"/>
        <v>0</v>
      </c>
      <c r="R126" s="4">
        <f t="shared" si="31"/>
        <v>0</v>
      </c>
      <c r="S126" s="4" t="str">
        <f t="shared" si="32"/>
        <v/>
      </c>
      <c r="T126" s="21">
        <f>Fångster!J131</f>
        <v>0</v>
      </c>
      <c r="U126" s="31" t="str">
        <f t="shared" si="33"/>
        <v/>
      </c>
    </row>
    <row r="127" spans="14:21" x14ac:dyDescent="0.2">
      <c r="N127" s="22">
        <f>Fångster!G132</f>
        <v>0</v>
      </c>
      <c r="O127" s="28">
        <f t="shared" si="28"/>
        <v>0</v>
      </c>
      <c r="P127" s="28">
        <f t="shared" si="29"/>
        <v>-2</v>
      </c>
      <c r="Q127" s="28">
        <f t="shared" si="30"/>
        <v>0</v>
      </c>
      <c r="R127" s="4">
        <f t="shared" si="31"/>
        <v>0</v>
      </c>
      <c r="S127" s="4" t="str">
        <f t="shared" si="32"/>
        <v/>
      </c>
      <c r="T127" s="21">
        <f>Fångster!J132</f>
        <v>0</v>
      </c>
      <c r="U127" s="31" t="str">
        <f t="shared" si="33"/>
        <v/>
      </c>
    </row>
    <row r="128" spans="14:21" x14ac:dyDescent="0.2">
      <c r="N128" s="22">
        <f>Fångster!G133</f>
        <v>0</v>
      </c>
      <c r="O128" s="28">
        <f t="shared" si="28"/>
        <v>0</v>
      </c>
      <c r="P128" s="28">
        <f t="shared" si="29"/>
        <v>-2</v>
      </c>
      <c r="Q128" s="28">
        <f t="shared" si="30"/>
        <v>0</v>
      </c>
      <c r="R128" s="4">
        <f t="shared" si="31"/>
        <v>0</v>
      </c>
      <c r="S128" s="4" t="str">
        <f t="shared" si="32"/>
        <v/>
      </c>
      <c r="T128" s="21">
        <f>Fångster!J133</f>
        <v>0</v>
      </c>
      <c r="U128" s="31" t="str">
        <f t="shared" si="33"/>
        <v/>
      </c>
    </row>
    <row r="129" spans="14:21" x14ac:dyDescent="0.2">
      <c r="N129" s="22">
        <f>Fångster!G134</f>
        <v>0</v>
      </c>
      <c r="O129" s="28">
        <f t="shared" si="28"/>
        <v>0</v>
      </c>
      <c r="P129" s="28">
        <f t="shared" si="29"/>
        <v>-2</v>
      </c>
      <c r="Q129" s="28">
        <f t="shared" si="30"/>
        <v>0</v>
      </c>
      <c r="R129" s="4">
        <f t="shared" si="31"/>
        <v>0</v>
      </c>
      <c r="S129" s="4" t="str">
        <f t="shared" si="32"/>
        <v/>
      </c>
      <c r="T129" s="21">
        <f>Fångster!J134</f>
        <v>0</v>
      </c>
      <c r="U129" s="31" t="str">
        <f t="shared" si="33"/>
        <v/>
      </c>
    </row>
    <row r="130" spans="14:21" x14ac:dyDescent="0.2">
      <c r="N130" s="22">
        <f>Fångster!G135</f>
        <v>0</v>
      </c>
      <c r="O130" s="28">
        <f t="shared" si="28"/>
        <v>0</v>
      </c>
      <c r="P130" s="28">
        <f t="shared" si="29"/>
        <v>-2</v>
      </c>
      <c r="Q130" s="28">
        <f t="shared" si="30"/>
        <v>0</v>
      </c>
      <c r="R130" s="4">
        <f t="shared" si="31"/>
        <v>0</v>
      </c>
      <c r="S130" s="4" t="str">
        <f t="shared" si="32"/>
        <v/>
      </c>
      <c r="T130" s="21">
        <f>Fångster!J135</f>
        <v>0</v>
      </c>
      <c r="U130" s="31" t="str">
        <f t="shared" si="33"/>
        <v/>
      </c>
    </row>
    <row r="131" spans="14:21" x14ac:dyDescent="0.2">
      <c r="N131" s="22">
        <f>Fångster!G136</f>
        <v>0</v>
      </c>
      <c r="O131" s="28">
        <f t="shared" si="28"/>
        <v>0</v>
      </c>
      <c r="P131" s="28">
        <f t="shared" si="29"/>
        <v>-2</v>
      </c>
      <c r="Q131" s="28">
        <f t="shared" si="30"/>
        <v>0</v>
      </c>
      <c r="R131" s="4">
        <f t="shared" si="31"/>
        <v>0</v>
      </c>
      <c r="S131" s="4" t="str">
        <f t="shared" si="32"/>
        <v/>
      </c>
      <c r="T131" s="21">
        <f>Fångster!J136</f>
        <v>0</v>
      </c>
      <c r="U131" s="31" t="str">
        <f t="shared" si="33"/>
        <v/>
      </c>
    </row>
    <row r="132" spans="14:21" x14ac:dyDescent="0.2">
      <c r="N132" s="22">
        <f>Fångster!G137</f>
        <v>0</v>
      </c>
      <c r="O132" s="28">
        <f t="shared" si="28"/>
        <v>0</v>
      </c>
      <c r="P132" s="28">
        <f t="shared" si="29"/>
        <v>-2</v>
      </c>
      <c r="Q132" s="28">
        <f t="shared" si="30"/>
        <v>0</v>
      </c>
      <c r="R132" s="4">
        <f t="shared" si="31"/>
        <v>0</v>
      </c>
      <c r="S132" s="4" t="str">
        <f t="shared" si="32"/>
        <v/>
      </c>
      <c r="T132" s="21">
        <f>Fångster!J137</f>
        <v>0</v>
      </c>
      <c r="U132" s="31" t="str">
        <f t="shared" si="33"/>
        <v/>
      </c>
    </row>
    <row r="133" spans="14:21" x14ac:dyDescent="0.2">
      <c r="N133" s="22">
        <f>Fångster!G138</f>
        <v>0</v>
      </c>
      <c r="O133" s="28">
        <f t="shared" ref="O133:O196" si="34">(3.377*0.000001)*(POWER(N133,3.205))</f>
        <v>0</v>
      </c>
      <c r="P133" s="28">
        <f t="shared" ref="P133:P196" si="35">(1-(180-N133)/60)</f>
        <v>-2</v>
      </c>
      <c r="Q133" s="28">
        <f t="shared" ref="Q133:Q196" si="36">IF(P133&lt;0,0,IF(P133&gt;1,1,IF(P133&gt;0&lt;1,P133,P133)))</f>
        <v>0</v>
      </c>
      <c r="R133" s="4">
        <f t="shared" ref="R133:R196" si="37">O133*Q133</f>
        <v>0</v>
      </c>
      <c r="S133" s="4" t="str">
        <f t="shared" ref="S133:S196" si="38">IF(N133&gt;0,LOG10(N133),"")</f>
        <v/>
      </c>
      <c r="T133" s="21">
        <f>Fångster!J138</f>
        <v>0</v>
      </c>
      <c r="U133" s="31" t="str">
        <f t="shared" ref="U133:U196" si="39">IF(T133&gt;0,LOG10(T133),"")</f>
        <v/>
      </c>
    </row>
    <row r="134" spans="14:21" x14ac:dyDescent="0.2">
      <c r="N134" s="22">
        <f>Fångster!G139</f>
        <v>0</v>
      </c>
      <c r="O134" s="28">
        <f t="shared" si="34"/>
        <v>0</v>
      </c>
      <c r="P134" s="28">
        <f t="shared" si="35"/>
        <v>-2</v>
      </c>
      <c r="Q134" s="28">
        <f t="shared" si="36"/>
        <v>0</v>
      </c>
      <c r="R134" s="4">
        <f t="shared" si="37"/>
        <v>0</v>
      </c>
      <c r="S134" s="4" t="str">
        <f t="shared" si="38"/>
        <v/>
      </c>
      <c r="T134" s="21">
        <f>Fångster!J139</f>
        <v>0</v>
      </c>
      <c r="U134" s="31" t="str">
        <f t="shared" si="39"/>
        <v/>
      </c>
    </row>
    <row r="135" spans="14:21" x14ac:dyDescent="0.2">
      <c r="N135" s="22">
        <f>Fångster!G140</f>
        <v>0</v>
      </c>
      <c r="O135" s="28">
        <f t="shared" si="34"/>
        <v>0</v>
      </c>
      <c r="P135" s="28">
        <f t="shared" si="35"/>
        <v>-2</v>
      </c>
      <c r="Q135" s="28">
        <f t="shared" si="36"/>
        <v>0</v>
      </c>
      <c r="R135" s="4">
        <f t="shared" si="37"/>
        <v>0</v>
      </c>
      <c r="S135" s="4" t="str">
        <f t="shared" si="38"/>
        <v/>
      </c>
      <c r="T135" s="21">
        <f>Fångster!J140</f>
        <v>0</v>
      </c>
      <c r="U135" s="31" t="str">
        <f t="shared" si="39"/>
        <v/>
      </c>
    </row>
    <row r="136" spans="14:21" x14ac:dyDescent="0.2">
      <c r="N136" s="22">
        <f>Fångster!G141</f>
        <v>0</v>
      </c>
      <c r="O136" s="28">
        <f t="shared" si="34"/>
        <v>0</v>
      </c>
      <c r="P136" s="28">
        <f t="shared" si="35"/>
        <v>-2</v>
      </c>
      <c r="Q136" s="28">
        <f t="shared" si="36"/>
        <v>0</v>
      </c>
      <c r="R136" s="4">
        <f t="shared" si="37"/>
        <v>0</v>
      </c>
      <c r="S136" s="4" t="str">
        <f t="shared" si="38"/>
        <v/>
      </c>
      <c r="T136" s="21">
        <f>Fångster!J141</f>
        <v>0</v>
      </c>
      <c r="U136" s="31" t="str">
        <f t="shared" si="39"/>
        <v/>
      </c>
    </row>
    <row r="137" spans="14:21" x14ac:dyDescent="0.2">
      <c r="N137" s="22">
        <f>Fångster!G142</f>
        <v>0</v>
      </c>
      <c r="O137" s="28">
        <f t="shared" si="34"/>
        <v>0</v>
      </c>
      <c r="P137" s="28">
        <f t="shared" si="35"/>
        <v>-2</v>
      </c>
      <c r="Q137" s="28">
        <f t="shared" si="36"/>
        <v>0</v>
      </c>
      <c r="R137" s="4">
        <f t="shared" si="37"/>
        <v>0</v>
      </c>
      <c r="S137" s="4" t="str">
        <f t="shared" si="38"/>
        <v/>
      </c>
      <c r="T137" s="21">
        <f>Fångster!J142</f>
        <v>0</v>
      </c>
      <c r="U137" s="31" t="str">
        <f t="shared" si="39"/>
        <v/>
      </c>
    </row>
    <row r="138" spans="14:21" x14ac:dyDescent="0.2">
      <c r="N138" s="22">
        <f>Fångster!G143</f>
        <v>0</v>
      </c>
      <c r="O138" s="28">
        <f t="shared" si="34"/>
        <v>0</v>
      </c>
      <c r="P138" s="28">
        <f t="shared" si="35"/>
        <v>-2</v>
      </c>
      <c r="Q138" s="28">
        <f t="shared" si="36"/>
        <v>0</v>
      </c>
      <c r="R138" s="4">
        <f t="shared" si="37"/>
        <v>0</v>
      </c>
      <c r="S138" s="4" t="str">
        <f t="shared" si="38"/>
        <v/>
      </c>
      <c r="T138" s="21">
        <f>Fångster!J143</f>
        <v>0</v>
      </c>
      <c r="U138" s="31" t="str">
        <f t="shared" si="39"/>
        <v/>
      </c>
    </row>
    <row r="139" spans="14:21" x14ac:dyDescent="0.2">
      <c r="N139" s="22">
        <f>Fångster!G144</f>
        <v>0</v>
      </c>
      <c r="O139" s="28">
        <f t="shared" si="34"/>
        <v>0</v>
      </c>
      <c r="P139" s="28">
        <f t="shared" si="35"/>
        <v>-2</v>
      </c>
      <c r="Q139" s="28">
        <f t="shared" si="36"/>
        <v>0</v>
      </c>
      <c r="R139" s="4">
        <f t="shared" si="37"/>
        <v>0</v>
      </c>
      <c r="S139" s="4" t="str">
        <f t="shared" si="38"/>
        <v/>
      </c>
      <c r="T139" s="21">
        <f>Fångster!J144</f>
        <v>0</v>
      </c>
      <c r="U139" s="31" t="str">
        <f t="shared" si="39"/>
        <v/>
      </c>
    </row>
    <row r="140" spans="14:21" x14ac:dyDescent="0.2">
      <c r="N140" s="22">
        <f>Fångster!G145</f>
        <v>0</v>
      </c>
      <c r="O140" s="28">
        <f t="shared" si="34"/>
        <v>0</v>
      </c>
      <c r="P140" s="28">
        <f t="shared" si="35"/>
        <v>-2</v>
      </c>
      <c r="Q140" s="28">
        <f t="shared" si="36"/>
        <v>0</v>
      </c>
      <c r="R140" s="4">
        <f t="shared" si="37"/>
        <v>0</v>
      </c>
      <c r="S140" s="4" t="str">
        <f t="shared" si="38"/>
        <v/>
      </c>
      <c r="T140" s="21">
        <f>Fångster!J145</f>
        <v>0</v>
      </c>
      <c r="U140" s="31" t="str">
        <f t="shared" si="39"/>
        <v/>
      </c>
    </row>
    <row r="141" spans="14:21" x14ac:dyDescent="0.2">
      <c r="N141" s="22">
        <f>Fångster!G146</f>
        <v>0</v>
      </c>
      <c r="O141" s="28">
        <f t="shared" si="34"/>
        <v>0</v>
      </c>
      <c r="P141" s="28">
        <f t="shared" si="35"/>
        <v>-2</v>
      </c>
      <c r="Q141" s="28">
        <f t="shared" si="36"/>
        <v>0</v>
      </c>
      <c r="R141" s="4">
        <f t="shared" si="37"/>
        <v>0</v>
      </c>
      <c r="S141" s="4" t="str">
        <f t="shared" si="38"/>
        <v/>
      </c>
      <c r="T141" s="21">
        <f>Fångster!J146</f>
        <v>0</v>
      </c>
      <c r="U141" s="31" t="str">
        <f t="shared" si="39"/>
        <v/>
      </c>
    </row>
    <row r="142" spans="14:21" x14ac:dyDescent="0.2">
      <c r="N142" s="22">
        <f>Fångster!G147</f>
        <v>0</v>
      </c>
      <c r="O142" s="28">
        <f t="shared" si="34"/>
        <v>0</v>
      </c>
      <c r="P142" s="28">
        <f t="shared" si="35"/>
        <v>-2</v>
      </c>
      <c r="Q142" s="28">
        <f t="shared" si="36"/>
        <v>0</v>
      </c>
      <c r="R142" s="4">
        <f t="shared" si="37"/>
        <v>0</v>
      </c>
      <c r="S142" s="4" t="str">
        <f t="shared" si="38"/>
        <v/>
      </c>
      <c r="T142" s="21">
        <f>Fångster!J147</f>
        <v>0</v>
      </c>
      <c r="U142" s="31" t="str">
        <f t="shared" si="39"/>
        <v/>
      </c>
    </row>
    <row r="143" spans="14:21" x14ac:dyDescent="0.2">
      <c r="N143" s="22">
        <f>Fångster!G148</f>
        <v>0</v>
      </c>
      <c r="O143" s="28">
        <f t="shared" si="34"/>
        <v>0</v>
      </c>
      <c r="P143" s="28">
        <f t="shared" si="35"/>
        <v>-2</v>
      </c>
      <c r="Q143" s="28">
        <f t="shared" si="36"/>
        <v>0</v>
      </c>
      <c r="R143" s="4">
        <f t="shared" si="37"/>
        <v>0</v>
      </c>
      <c r="S143" s="4" t="str">
        <f t="shared" si="38"/>
        <v/>
      </c>
      <c r="T143" s="21">
        <f>Fångster!J148</f>
        <v>0</v>
      </c>
      <c r="U143" s="31" t="str">
        <f t="shared" si="39"/>
        <v/>
      </c>
    </row>
    <row r="144" spans="14:21" x14ac:dyDescent="0.2">
      <c r="N144" s="22">
        <f>Fångster!G149</f>
        <v>0</v>
      </c>
      <c r="O144" s="28">
        <f t="shared" si="34"/>
        <v>0</v>
      </c>
      <c r="P144" s="28">
        <f t="shared" si="35"/>
        <v>-2</v>
      </c>
      <c r="Q144" s="28">
        <f t="shared" si="36"/>
        <v>0</v>
      </c>
      <c r="R144" s="4">
        <f t="shared" si="37"/>
        <v>0</v>
      </c>
      <c r="S144" s="4" t="str">
        <f t="shared" si="38"/>
        <v/>
      </c>
      <c r="T144" s="21">
        <f>Fångster!J149</f>
        <v>0</v>
      </c>
      <c r="U144" s="31" t="str">
        <f t="shared" si="39"/>
        <v/>
      </c>
    </row>
    <row r="145" spans="14:21" x14ac:dyDescent="0.2">
      <c r="N145" s="22">
        <f>Fångster!G150</f>
        <v>0</v>
      </c>
      <c r="O145" s="28">
        <f t="shared" si="34"/>
        <v>0</v>
      </c>
      <c r="P145" s="28">
        <f t="shared" si="35"/>
        <v>-2</v>
      </c>
      <c r="Q145" s="28">
        <f t="shared" si="36"/>
        <v>0</v>
      </c>
      <c r="R145" s="4">
        <f t="shared" si="37"/>
        <v>0</v>
      </c>
      <c r="S145" s="4" t="str">
        <f t="shared" si="38"/>
        <v/>
      </c>
      <c r="T145" s="21">
        <f>Fångster!J150</f>
        <v>0</v>
      </c>
      <c r="U145" s="31" t="str">
        <f t="shared" si="39"/>
        <v/>
      </c>
    </row>
    <row r="146" spans="14:21" x14ac:dyDescent="0.2">
      <c r="N146" s="22">
        <f>Fångster!G151</f>
        <v>0</v>
      </c>
      <c r="O146" s="28">
        <f t="shared" si="34"/>
        <v>0</v>
      </c>
      <c r="P146" s="28">
        <f t="shared" si="35"/>
        <v>-2</v>
      </c>
      <c r="Q146" s="28">
        <f t="shared" si="36"/>
        <v>0</v>
      </c>
      <c r="R146" s="4">
        <f t="shared" si="37"/>
        <v>0</v>
      </c>
      <c r="S146" s="4" t="str">
        <f t="shared" si="38"/>
        <v/>
      </c>
      <c r="T146" s="21">
        <f>Fångster!J151</f>
        <v>0</v>
      </c>
      <c r="U146" s="31" t="str">
        <f t="shared" si="39"/>
        <v/>
      </c>
    </row>
    <row r="147" spans="14:21" x14ac:dyDescent="0.2">
      <c r="N147" s="22">
        <f>Fångster!G152</f>
        <v>0</v>
      </c>
      <c r="O147" s="28">
        <f t="shared" si="34"/>
        <v>0</v>
      </c>
      <c r="P147" s="28">
        <f t="shared" si="35"/>
        <v>-2</v>
      </c>
      <c r="Q147" s="28">
        <f t="shared" si="36"/>
        <v>0</v>
      </c>
      <c r="R147" s="4">
        <f t="shared" si="37"/>
        <v>0</v>
      </c>
      <c r="S147" s="4" t="str">
        <f t="shared" si="38"/>
        <v/>
      </c>
      <c r="T147" s="21">
        <f>Fångster!J152</f>
        <v>0</v>
      </c>
      <c r="U147" s="31" t="str">
        <f t="shared" si="39"/>
        <v/>
      </c>
    </row>
    <row r="148" spans="14:21" x14ac:dyDescent="0.2">
      <c r="N148" s="22">
        <f>Fångster!G153</f>
        <v>0</v>
      </c>
      <c r="O148" s="28">
        <f t="shared" si="34"/>
        <v>0</v>
      </c>
      <c r="P148" s="28">
        <f t="shared" si="35"/>
        <v>-2</v>
      </c>
      <c r="Q148" s="28">
        <f t="shared" si="36"/>
        <v>0</v>
      </c>
      <c r="R148" s="4">
        <f t="shared" si="37"/>
        <v>0</v>
      </c>
      <c r="S148" s="4" t="str">
        <f t="shared" si="38"/>
        <v/>
      </c>
      <c r="T148" s="21">
        <f>Fångster!J153</f>
        <v>0</v>
      </c>
      <c r="U148" s="31" t="str">
        <f t="shared" si="39"/>
        <v/>
      </c>
    </row>
    <row r="149" spans="14:21" x14ac:dyDescent="0.2">
      <c r="N149" s="22">
        <f>Fångster!G154</f>
        <v>0</v>
      </c>
      <c r="O149" s="28">
        <f t="shared" si="34"/>
        <v>0</v>
      </c>
      <c r="P149" s="28">
        <f t="shared" si="35"/>
        <v>-2</v>
      </c>
      <c r="Q149" s="28">
        <f t="shared" si="36"/>
        <v>0</v>
      </c>
      <c r="R149" s="4">
        <f t="shared" si="37"/>
        <v>0</v>
      </c>
      <c r="S149" s="4" t="str">
        <f t="shared" si="38"/>
        <v/>
      </c>
      <c r="T149" s="21">
        <f>Fångster!J154</f>
        <v>0</v>
      </c>
      <c r="U149" s="31" t="str">
        <f t="shared" si="39"/>
        <v/>
      </c>
    </row>
    <row r="150" spans="14:21" x14ac:dyDescent="0.2">
      <c r="N150" s="22">
        <f>Fångster!G155</f>
        <v>0</v>
      </c>
      <c r="O150" s="28">
        <f t="shared" si="34"/>
        <v>0</v>
      </c>
      <c r="P150" s="28">
        <f t="shared" si="35"/>
        <v>-2</v>
      </c>
      <c r="Q150" s="28">
        <f t="shared" si="36"/>
        <v>0</v>
      </c>
      <c r="R150" s="4">
        <f t="shared" si="37"/>
        <v>0</v>
      </c>
      <c r="S150" s="4" t="str">
        <f t="shared" si="38"/>
        <v/>
      </c>
      <c r="T150" s="21">
        <f>Fångster!J155</f>
        <v>0</v>
      </c>
      <c r="U150" s="31" t="str">
        <f t="shared" si="39"/>
        <v/>
      </c>
    </row>
    <row r="151" spans="14:21" x14ac:dyDescent="0.2">
      <c r="N151" s="22">
        <f>Fångster!G156</f>
        <v>0</v>
      </c>
      <c r="O151" s="28">
        <f t="shared" si="34"/>
        <v>0</v>
      </c>
      <c r="P151" s="28">
        <f t="shared" si="35"/>
        <v>-2</v>
      </c>
      <c r="Q151" s="28">
        <f t="shared" si="36"/>
        <v>0</v>
      </c>
      <c r="R151" s="4">
        <f t="shared" si="37"/>
        <v>0</v>
      </c>
      <c r="S151" s="4" t="str">
        <f t="shared" si="38"/>
        <v/>
      </c>
      <c r="T151" s="21">
        <f>Fångster!J156</f>
        <v>0</v>
      </c>
      <c r="U151" s="31" t="str">
        <f t="shared" si="39"/>
        <v/>
      </c>
    </row>
    <row r="152" spans="14:21" x14ac:dyDescent="0.2">
      <c r="N152" s="22">
        <f>Fångster!G157</f>
        <v>0</v>
      </c>
      <c r="O152" s="28">
        <f t="shared" si="34"/>
        <v>0</v>
      </c>
      <c r="P152" s="28">
        <f t="shared" si="35"/>
        <v>-2</v>
      </c>
      <c r="Q152" s="28">
        <f t="shared" si="36"/>
        <v>0</v>
      </c>
      <c r="R152" s="4">
        <f t="shared" si="37"/>
        <v>0</v>
      </c>
      <c r="S152" s="4" t="str">
        <f t="shared" si="38"/>
        <v/>
      </c>
      <c r="T152" s="21">
        <f>Fångster!J157</f>
        <v>0</v>
      </c>
      <c r="U152" s="31" t="str">
        <f t="shared" si="39"/>
        <v/>
      </c>
    </row>
    <row r="153" spans="14:21" x14ac:dyDescent="0.2">
      <c r="N153" s="22">
        <f>Fångster!G158</f>
        <v>0</v>
      </c>
      <c r="O153" s="28">
        <f t="shared" si="34"/>
        <v>0</v>
      </c>
      <c r="P153" s="28">
        <f t="shared" si="35"/>
        <v>-2</v>
      </c>
      <c r="Q153" s="28">
        <f t="shared" si="36"/>
        <v>0</v>
      </c>
      <c r="R153" s="4">
        <f t="shared" si="37"/>
        <v>0</v>
      </c>
      <c r="S153" s="4" t="str">
        <f t="shared" si="38"/>
        <v/>
      </c>
      <c r="T153" s="21">
        <f>Fångster!J158</f>
        <v>0</v>
      </c>
      <c r="U153" s="31" t="str">
        <f t="shared" si="39"/>
        <v/>
      </c>
    </row>
    <row r="154" spans="14:21" x14ac:dyDescent="0.2">
      <c r="N154" s="22">
        <f>Fångster!G159</f>
        <v>0</v>
      </c>
      <c r="O154" s="28">
        <f t="shared" si="34"/>
        <v>0</v>
      </c>
      <c r="P154" s="28">
        <f t="shared" si="35"/>
        <v>-2</v>
      </c>
      <c r="Q154" s="28">
        <f t="shared" si="36"/>
        <v>0</v>
      </c>
      <c r="R154" s="4">
        <f t="shared" si="37"/>
        <v>0</v>
      </c>
      <c r="S154" s="4" t="str">
        <f t="shared" si="38"/>
        <v/>
      </c>
      <c r="T154" s="21">
        <f>Fångster!J159</f>
        <v>0</v>
      </c>
      <c r="U154" s="31" t="str">
        <f t="shared" si="39"/>
        <v/>
      </c>
    </row>
    <row r="155" spans="14:21" x14ac:dyDescent="0.2">
      <c r="N155" s="22">
        <f>Fångster!G160</f>
        <v>0</v>
      </c>
      <c r="O155" s="28">
        <f t="shared" si="34"/>
        <v>0</v>
      </c>
      <c r="P155" s="28">
        <f t="shared" si="35"/>
        <v>-2</v>
      </c>
      <c r="Q155" s="28">
        <f t="shared" si="36"/>
        <v>0</v>
      </c>
      <c r="R155" s="4">
        <f t="shared" si="37"/>
        <v>0</v>
      </c>
      <c r="S155" s="4" t="str">
        <f t="shared" si="38"/>
        <v/>
      </c>
      <c r="T155" s="21">
        <f>Fångster!J160</f>
        <v>0</v>
      </c>
      <c r="U155" s="31" t="str">
        <f t="shared" si="39"/>
        <v/>
      </c>
    </row>
    <row r="156" spans="14:21" x14ac:dyDescent="0.2">
      <c r="N156" s="22">
        <f>Fångster!G161</f>
        <v>0</v>
      </c>
      <c r="O156" s="28">
        <f t="shared" si="34"/>
        <v>0</v>
      </c>
      <c r="P156" s="28">
        <f t="shared" si="35"/>
        <v>-2</v>
      </c>
      <c r="Q156" s="28">
        <f t="shared" si="36"/>
        <v>0</v>
      </c>
      <c r="R156" s="4">
        <f t="shared" si="37"/>
        <v>0</v>
      </c>
      <c r="S156" s="4" t="str">
        <f t="shared" si="38"/>
        <v/>
      </c>
      <c r="T156" s="21">
        <f>Fångster!J161</f>
        <v>0</v>
      </c>
      <c r="U156" s="31" t="str">
        <f t="shared" si="39"/>
        <v/>
      </c>
    </row>
    <row r="157" spans="14:21" x14ac:dyDescent="0.2">
      <c r="N157" s="22">
        <f>Fångster!G162</f>
        <v>0</v>
      </c>
      <c r="O157" s="28">
        <f t="shared" si="34"/>
        <v>0</v>
      </c>
      <c r="P157" s="28">
        <f t="shared" si="35"/>
        <v>-2</v>
      </c>
      <c r="Q157" s="28">
        <f t="shared" si="36"/>
        <v>0</v>
      </c>
      <c r="R157" s="4">
        <f t="shared" si="37"/>
        <v>0</v>
      </c>
      <c r="S157" s="4" t="str">
        <f t="shared" si="38"/>
        <v/>
      </c>
      <c r="T157" s="21">
        <f>Fångster!J162</f>
        <v>0</v>
      </c>
      <c r="U157" s="31" t="str">
        <f t="shared" si="39"/>
        <v/>
      </c>
    </row>
    <row r="158" spans="14:21" x14ac:dyDescent="0.2">
      <c r="N158" s="22">
        <f>Fångster!G163</f>
        <v>0</v>
      </c>
      <c r="O158" s="28">
        <f t="shared" si="34"/>
        <v>0</v>
      </c>
      <c r="P158" s="28">
        <f t="shared" si="35"/>
        <v>-2</v>
      </c>
      <c r="Q158" s="28">
        <f t="shared" si="36"/>
        <v>0</v>
      </c>
      <c r="R158" s="4">
        <f t="shared" si="37"/>
        <v>0</v>
      </c>
      <c r="S158" s="4" t="str">
        <f t="shared" si="38"/>
        <v/>
      </c>
      <c r="T158" s="21">
        <f>Fångster!J163</f>
        <v>0</v>
      </c>
      <c r="U158" s="31" t="str">
        <f t="shared" si="39"/>
        <v/>
      </c>
    </row>
    <row r="159" spans="14:21" x14ac:dyDescent="0.2">
      <c r="N159" s="22">
        <f>Fångster!G164</f>
        <v>0</v>
      </c>
      <c r="O159" s="28">
        <f t="shared" si="34"/>
        <v>0</v>
      </c>
      <c r="P159" s="28">
        <f t="shared" si="35"/>
        <v>-2</v>
      </c>
      <c r="Q159" s="28">
        <f t="shared" si="36"/>
        <v>0</v>
      </c>
      <c r="R159" s="4">
        <f t="shared" si="37"/>
        <v>0</v>
      </c>
      <c r="S159" s="4" t="str">
        <f t="shared" si="38"/>
        <v/>
      </c>
      <c r="T159" s="21">
        <f>Fångster!J164</f>
        <v>0</v>
      </c>
      <c r="U159" s="31" t="str">
        <f t="shared" si="39"/>
        <v/>
      </c>
    </row>
    <row r="160" spans="14:21" x14ac:dyDescent="0.2">
      <c r="N160" s="22">
        <f>Fångster!G165</f>
        <v>0</v>
      </c>
      <c r="O160" s="28">
        <f t="shared" si="34"/>
        <v>0</v>
      </c>
      <c r="P160" s="28">
        <f t="shared" si="35"/>
        <v>-2</v>
      </c>
      <c r="Q160" s="28">
        <f t="shared" si="36"/>
        <v>0</v>
      </c>
      <c r="R160" s="4">
        <f t="shared" si="37"/>
        <v>0</v>
      </c>
      <c r="S160" s="4" t="str">
        <f t="shared" si="38"/>
        <v/>
      </c>
      <c r="T160" s="21">
        <f>Fångster!J165</f>
        <v>0</v>
      </c>
      <c r="U160" s="31" t="str">
        <f t="shared" si="39"/>
        <v/>
      </c>
    </row>
    <row r="161" spans="14:21" x14ac:dyDescent="0.2">
      <c r="N161" s="22">
        <f>Fångster!G166</f>
        <v>0</v>
      </c>
      <c r="O161" s="28">
        <f t="shared" si="34"/>
        <v>0</v>
      </c>
      <c r="P161" s="28">
        <f t="shared" si="35"/>
        <v>-2</v>
      </c>
      <c r="Q161" s="28">
        <f t="shared" si="36"/>
        <v>0</v>
      </c>
      <c r="R161" s="4">
        <f t="shared" si="37"/>
        <v>0</v>
      </c>
      <c r="S161" s="4" t="str">
        <f t="shared" si="38"/>
        <v/>
      </c>
      <c r="T161" s="21">
        <f>Fångster!J166</f>
        <v>0</v>
      </c>
      <c r="U161" s="31" t="str">
        <f t="shared" si="39"/>
        <v/>
      </c>
    </row>
    <row r="162" spans="14:21" x14ac:dyDescent="0.2">
      <c r="N162" s="22">
        <f>Fångster!G167</f>
        <v>0</v>
      </c>
      <c r="O162" s="28">
        <f t="shared" si="34"/>
        <v>0</v>
      </c>
      <c r="P162" s="28">
        <f t="shared" si="35"/>
        <v>-2</v>
      </c>
      <c r="Q162" s="28">
        <f t="shared" si="36"/>
        <v>0</v>
      </c>
      <c r="R162" s="4">
        <f t="shared" si="37"/>
        <v>0</v>
      </c>
      <c r="S162" s="4" t="str">
        <f t="shared" si="38"/>
        <v/>
      </c>
      <c r="T162" s="21">
        <f>Fångster!J167</f>
        <v>0</v>
      </c>
      <c r="U162" s="31" t="str">
        <f t="shared" si="39"/>
        <v/>
      </c>
    </row>
    <row r="163" spans="14:21" x14ac:dyDescent="0.2">
      <c r="N163" s="22">
        <f>Fångster!G168</f>
        <v>0</v>
      </c>
      <c r="O163" s="28">
        <f t="shared" si="34"/>
        <v>0</v>
      </c>
      <c r="P163" s="28">
        <f t="shared" si="35"/>
        <v>-2</v>
      </c>
      <c r="Q163" s="28">
        <f t="shared" si="36"/>
        <v>0</v>
      </c>
      <c r="R163" s="4">
        <f t="shared" si="37"/>
        <v>0</v>
      </c>
      <c r="S163" s="4" t="str">
        <f t="shared" si="38"/>
        <v/>
      </c>
      <c r="T163" s="21">
        <f>Fångster!J168</f>
        <v>0</v>
      </c>
      <c r="U163" s="31" t="str">
        <f t="shared" si="39"/>
        <v/>
      </c>
    </row>
    <row r="164" spans="14:21" x14ac:dyDescent="0.2">
      <c r="N164" s="22">
        <f>Fångster!G169</f>
        <v>0</v>
      </c>
      <c r="O164" s="28">
        <f t="shared" si="34"/>
        <v>0</v>
      </c>
      <c r="P164" s="28">
        <f t="shared" si="35"/>
        <v>-2</v>
      </c>
      <c r="Q164" s="28">
        <f t="shared" si="36"/>
        <v>0</v>
      </c>
      <c r="R164" s="4">
        <f t="shared" si="37"/>
        <v>0</v>
      </c>
      <c r="S164" s="4" t="str">
        <f t="shared" si="38"/>
        <v/>
      </c>
      <c r="T164" s="21">
        <f>Fångster!J169</f>
        <v>0</v>
      </c>
      <c r="U164" s="31" t="str">
        <f t="shared" si="39"/>
        <v/>
      </c>
    </row>
    <row r="165" spans="14:21" x14ac:dyDescent="0.2">
      <c r="N165" s="22">
        <f>Fångster!G170</f>
        <v>0</v>
      </c>
      <c r="O165" s="28">
        <f t="shared" si="34"/>
        <v>0</v>
      </c>
      <c r="P165" s="28">
        <f t="shared" si="35"/>
        <v>-2</v>
      </c>
      <c r="Q165" s="28">
        <f t="shared" si="36"/>
        <v>0</v>
      </c>
      <c r="R165" s="4">
        <f t="shared" si="37"/>
        <v>0</v>
      </c>
      <c r="S165" s="4" t="str">
        <f t="shared" si="38"/>
        <v/>
      </c>
      <c r="T165" s="21">
        <f>Fångster!J170</f>
        <v>0</v>
      </c>
      <c r="U165" s="31" t="str">
        <f t="shared" si="39"/>
        <v/>
      </c>
    </row>
    <row r="166" spans="14:21" x14ac:dyDescent="0.2">
      <c r="N166" s="22">
        <f>Fångster!G171</f>
        <v>0</v>
      </c>
      <c r="O166" s="28">
        <f t="shared" si="34"/>
        <v>0</v>
      </c>
      <c r="P166" s="28">
        <f t="shared" si="35"/>
        <v>-2</v>
      </c>
      <c r="Q166" s="28">
        <f t="shared" si="36"/>
        <v>0</v>
      </c>
      <c r="R166" s="4">
        <f t="shared" si="37"/>
        <v>0</v>
      </c>
      <c r="S166" s="4" t="str">
        <f t="shared" si="38"/>
        <v/>
      </c>
      <c r="T166" s="21">
        <f>Fångster!J171</f>
        <v>0</v>
      </c>
      <c r="U166" s="31" t="str">
        <f t="shared" si="39"/>
        <v/>
      </c>
    </row>
    <row r="167" spans="14:21" x14ac:dyDescent="0.2">
      <c r="N167" s="22">
        <f>Fångster!G172</f>
        <v>0</v>
      </c>
      <c r="O167" s="28">
        <f t="shared" si="34"/>
        <v>0</v>
      </c>
      <c r="P167" s="28">
        <f t="shared" si="35"/>
        <v>-2</v>
      </c>
      <c r="Q167" s="28">
        <f t="shared" si="36"/>
        <v>0</v>
      </c>
      <c r="R167" s="4">
        <f t="shared" si="37"/>
        <v>0</v>
      </c>
      <c r="S167" s="4" t="str">
        <f t="shared" si="38"/>
        <v/>
      </c>
      <c r="T167" s="21">
        <f>Fångster!J172</f>
        <v>0</v>
      </c>
      <c r="U167" s="31" t="str">
        <f t="shared" si="39"/>
        <v/>
      </c>
    </row>
    <row r="168" spans="14:21" x14ac:dyDescent="0.2">
      <c r="N168" s="22">
        <f>Fångster!G173</f>
        <v>0</v>
      </c>
      <c r="O168" s="28">
        <f t="shared" si="34"/>
        <v>0</v>
      </c>
      <c r="P168" s="28">
        <f t="shared" si="35"/>
        <v>-2</v>
      </c>
      <c r="Q168" s="28">
        <f t="shared" si="36"/>
        <v>0</v>
      </c>
      <c r="R168" s="4">
        <f t="shared" si="37"/>
        <v>0</v>
      </c>
      <c r="S168" s="4" t="str">
        <f t="shared" si="38"/>
        <v/>
      </c>
      <c r="T168" s="21">
        <f>Fångster!J173</f>
        <v>0</v>
      </c>
      <c r="U168" s="31" t="str">
        <f t="shared" si="39"/>
        <v/>
      </c>
    </row>
    <row r="169" spans="14:21" x14ac:dyDescent="0.2">
      <c r="N169" s="22">
        <f>Fångster!G174</f>
        <v>0</v>
      </c>
      <c r="O169" s="28">
        <f t="shared" si="34"/>
        <v>0</v>
      </c>
      <c r="P169" s="28">
        <f t="shared" si="35"/>
        <v>-2</v>
      </c>
      <c r="Q169" s="28">
        <f t="shared" si="36"/>
        <v>0</v>
      </c>
      <c r="R169" s="4">
        <f t="shared" si="37"/>
        <v>0</v>
      </c>
      <c r="S169" s="4" t="str">
        <f t="shared" si="38"/>
        <v/>
      </c>
      <c r="T169" s="21">
        <f>Fångster!J174</f>
        <v>0</v>
      </c>
      <c r="U169" s="31" t="str">
        <f t="shared" si="39"/>
        <v/>
      </c>
    </row>
    <row r="170" spans="14:21" x14ac:dyDescent="0.2">
      <c r="N170" s="22">
        <f>Fångster!G175</f>
        <v>0</v>
      </c>
      <c r="O170" s="28">
        <f t="shared" si="34"/>
        <v>0</v>
      </c>
      <c r="P170" s="28">
        <f t="shared" si="35"/>
        <v>-2</v>
      </c>
      <c r="Q170" s="28">
        <f t="shared" si="36"/>
        <v>0</v>
      </c>
      <c r="R170" s="4">
        <f t="shared" si="37"/>
        <v>0</v>
      </c>
      <c r="S170" s="4" t="str">
        <f t="shared" si="38"/>
        <v/>
      </c>
      <c r="T170" s="21">
        <f>Fångster!J175</f>
        <v>0</v>
      </c>
      <c r="U170" s="31" t="str">
        <f t="shared" si="39"/>
        <v/>
      </c>
    </row>
    <row r="171" spans="14:21" x14ac:dyDescent="0.2">
      <c r="N171" s="22">
        <f>Fångster!G176</f>
        <v>0</v>
      </c>
      <c r="O171" s="28">
        <f t="shared" si="34"/>
        <v>0</v>
      </c>
      <c r="P171" s="28">
        <f t="shared" si="35"/>
        <v>-2</v>
      </c>
      <c r="Q171" s="28">
        <f t="shared" si="36"/>
        <v>0</v>
      </c>
      <c r="R171" s="4">
        <f t="shared" si="37"/>
        <v>0</v>
      </c>
      <c r="S171" s="4" t="str">
        <f t="shared" si="38"/>
        <v/>
      </c>
      <c r="T171" s="21">
        <f>Fångster!J176</f>
        <v>0</v>
      </c>
      <c r="U171" s="31" t="str">
        <f t="shared" si="39"/>
        <v/>
      </c>
    </row>
    <row r="172" spans="14:21" x14ac:dyDescent="0.2">
      <c r="N172" s="22">
        <f>Fångster!G177</f>
        <v>0</v>
      </c>
      <c r="O172" s="28">
        <f t="shared" si="34"/>
        <v>0</v>
      </c>
      <c r="P172" s="28">
        <f t="shared" si="35"/>
        <v>-2</v>
      </c>
      <c r="Q172" s="28">
        <f t="shared" si="36"/>
        <v>0</v>
      </c>
      <c r="R172" s="4">
        <f t="shared" si="37"/>
        <v>0</v>
      </c>
      <c r="S172" s="4" t="str">
        <f t="shared" si="38"/>
        <v/>
      </c>
      <c r="T172" s="21">
        <f>Fångster!J177</f>
        <v>0</v>
      </c>
      <c r="U172" s="31" t="str">
        <f t="shared" si="39"/>
        <v/>
      </c>
    </row>
    <row r="173" spans="14:21" x14ac:dyDescent="0.2">
      <c r="N173" s="22">
        <f>Fångster!G178</f>
        <v>0</v>
      </c>
      <c r="O173" s="28">
        <f t="shared" si="34"/>
        <v>0</v>
      </c>
      <c r="P173" s="28">
        <f t="shared" si="35"/>
        <v>-2</v>
      </c>
      <c r="Q173" s="28">
        <f t="shared" si="36"/>
        <v>0</v>
      </c>
      <c r="R173" s="4">
        <f t="shared" si="37"/>
        <v>0</v>
      </c>
      <c r="S173" s="4" t="str">
        <f t="shared" si="38"/>
        <v/>
      </c>
      <c r="T173" s="21">
        <f>Fångster!J178</f>
        <v>0</v>
      </c>
      <c r="U173" s="31" t="str">
        <f t="shared" si="39"/>
        <v/>
      </c>
    </row>
    <row r="174" spans="14:21" x14ac:dyDescent="0.2">
      <c r="N174" s="22">
        <f>Fångster!G179</f>
        <v>0</v>
      </c>
      <c r="O174" s="28">
        <f t="shared" si="34"/>
        <v>0</v>
      </c>
      <c r="P174" s="28">
        <f t="shared" si="35"/>
        <v>-2</v>
      </c>
      <c r="Q174" s="28">
        <f t="shared" si="36"/>
        <v>0</v>
      </c>
      <c r="R174" s="4">
        <f t="shared" si="37"/>
        <v>0</v>
      </c>
      <c r="S174" s="4" t="str">
        <f t="shared" si="38"/>
        <v/>
      </c>
      <c r="T174" s="21">
        <f>Fångster!J179</f>
        <v>0</v>
      </c>
      <c r="U174" s="31" t="str">
        <f t="shared" si="39"/>
        <v/>
      </c>
    </row>
    <row r="175" spans="14:21" x14ac:dyDescent="0.2">
      <c r="N175" s="22">
        <f>Fångster!G180</f>
        <v>0</v>
      </c>
      <c r="O175" s="28">
        <f t="shared" si="34"/>
        <v>0</v>
      </c>
      <c r="P175" s="28">
        <f t="shared" si="35"/>
        <v>-2</v>
      </c>
      <c r="Q175" s="28">
        <f t="shared" si="36"/>
        <v>0</v>
      </c>
      <c r="R175" s="4">
        <f t="shared" si="37"/>
        <v>0</v>
      </c>
      <c r="S175" s="4" t="str">
        <f t="shared" si="38"/>
        <v/>
      </c>
      <c r="T175" s="21">
        <f>Fångster!J180</f>
        <v>0</v>
      </c>
      <c r="U175" s="31" t="str">
        <f t="shared" si="39"/>
        <v/>
      </c>
    </row>
    <row r="176" spans="14:21" x14ac:dyDescent="0.2">
      <c r="N176" s="22">
        <f>Fångster!G181</f>
        <v>0</v>
      </c>
      <c r="O176" s="28">
        <f t="shared" si="34"/>
        <v>0</v>
      </c>
      <c r="P176" s="28">
        <f t="shared" si="35"/>
        <v>-2</v>
      </c>
      <c r="Q176" s="28">
        <f t="shared" si="36"/>
        <v>0</v>
      </c>
      <c r="R176" s="4">
        <f t="shared" si="37"/>
        <v>0</v>
      </c>
      <c r="S176" s="4" t="str">
        <f t="shared" si="38"/>
        <v/>
      </c>
      <c r="T176" s="21">
        <f>Fångster!J181</f>
        <v>0</v>
      </c>
      <c r="U176" s="31" t="str">
        <f t="shared" si="39"/>
        <v/>
      </c>
    </row>
    <row r="177" spans="14:21" x14ac:dyDescent="0.2">
      <c r="N177" s="22">
        <f>Fångster!G182</f>
        <v>0</v>
      </c>
      <c r="O177" s="28">
        <f t="shared" si="34"/>
        <v>0</v>
      </c>
      <c r="P177" s="28">
        <f t="shared" si="35"/>
        <v>-2</v>
      </c>
      <c r="Q177" s="28">
        <f t="shared" si="36"/>
        <v>0</v>
      </c>
      <c r="R177" s="4">
        <f t="shared" si="37"/>
        <v>0</v>
      </c>
      <c r="S177" s="4" t="str">
        <f t="shared" si="38"/>
        <v/>
      </c>
      <c r="T177" s="21">
        <f>Fångster!J182</f>
        <v>0</v>
      </c>
      <c r="U177" s="31" t="str">
        <f t="shared" si="39"/>
        <v/>
      </c>
    </row>
    <row r="178" spans="14:21" x14ac:dyDescent="0.2">
      <c r="N178" s="22">
        <f>Fångster!G183</f>
        <v>0</v>
      </c>
      <c r="O178" s="28">
        <f t="shared" si="34"/>
        <v>0</v>
      </c>
      <c r="P178" s="28">
        <f t="shared" si="35"/>
        <v>-2</v>
      </c>
      <c r="Q178" s="28">
        <f t="shared" si="36"/>
        <v>0</v>
      </c>
      <c r="R178" s="4">
        <f t="shared" si="37"/>
        <v>0</v>
      </c>
      <c r="S178" s="4" t="str">
        <f t="shared" si="38"/>
        <v/>
      </c>
      <c r="T178" s="21">
        <f>Fångster!J183</f>
        <v>0</v>
      </c>
      <c r="U178" s="31" t="str">
        <f t="shared" si="39"/>
        <v/>
      </c>
    </row>
    <row r="179" spans="14:21" x14ac:dyDescent="0.2">
      <c r="N179" s="22">
        <f>Fångster!G184</f>
        <v>0</v>
      </c>
      <c r="O179" s="28">
        <f t="shared" si="34"/>
        <v>0</v>
      </c>
      <c r="P179" s="28">
        <f t="shared" si="35"/>
        <v>-2</v>
      </c>
      <c r="Q179" s="28">
        <f t="shared" si="36"/>
        <v>0</v>
      </c>
      <c r="R179" s="4">
        <f t="shared" si="37"/>
        <v>0</v>
      </c>
      <c r="S179" s="4" t="str">
        <f t="shared" si="38"/>
        <v/>
      </c>
      <c r="T179" s="21">
        <f>Fångster!J184</f>
        <v>0</v>
      </c>
      <c r="U179" s="31" t="str">
        <f t="shared" si="39"/>
        <v/>
      </c>
    </row>
    <row r="180" spans="14:21" x14ac:dyDescent="0.2">
      <c r="N180" s="22">
        <f>Fångster!G185</f>
        <v>0</v>
      </c>
      <c r="O180" s="28">
        <f t="shared" si="34"/>
        <v>0</v>
      </c>
      <c r="P180" s="28">
        <f t="shared" si="35"/>
        <v>-2</v>
      </c>
      <c r="Q180" s="28">
        <f t="shared" si="36"/>
        <v>0</v>
      </c>
      <c r="R180" s="4">
        <f t="shared" si="37"/>
        <v>0</v>
      </c>
      <c r="S180" s="4" t="str">
        <f t="shared" si="38"/>
        <v/>
      </c>
      <c r="T180" s="21">
        <f>Fångster!J185</f>
        <v>0</v>
      </c>
      <c r="U180" s="31" t="str">
        <f t="shared" si="39"/>
        <v/>
      </c>
    </row>
    <row r="181" spans="14:21" x14ac:dyDescent="0.2">
      <c r="N181" s="22">
        <f>Fångster!G186</f>
        <v>0</v>
      </c>
      <c r="O181" s="28">
        <f t="shared" si="34"/>
        <v>0</v>
      </c>
      <c r="P181" s="28">
        <f t="shared" si="35"/>
        <v>-2</v>
      </c>
      <c r="Q181" s="28">
        <f t="shared" si="36"/>
        <v>0</v>
      </c>
      <c r="R181" s="4">
        <f t="shared" si="37"/>
        <v>0</v>
      </c>
      <c r="S181" s="4" t="str">
        <f t="shared" si="38"/>
        <v/>
      </c>
      <c r="T181" s="21">
        <f>Fångster!J186</f>
        <v>0</v>
      </c>
      <c r="U181" s="31" t="str">
        <f t="shared" si="39"/>
        <v/>
      </c>
    </row>
    <row r="182" spans="14:21" x14ac:dyDescent="0.2">
      <c r="N182" s="22">
        <f>Fångster!G187</f>
        <v>0</v>
      </c>
      <c r="O182" s="28">
        <f t="shared" si="34"/>
        <v>0</v>
      </c>
      <c r="P182" s="28">
        <f t="shared" si="35"/>
        <v>-2</v>
      </c>
      <c r="Q182" s="28">
        <f t="shared" si="36"/>
        <v>0</v>
      </c>
      <c r="R182" s="4">
        <f t="shared" si="37"/>
        <v>0</v>
      </c>
      <c r="S182" s="4" t="str">
        <f t="shared" si="38"/>
        <v/>
      </c>
      <c r="T182" s="21">
        <f>Fångster!J187</f>
        <v>0</v>
      </c>
      <c r="U182" s="31" t="str">
        <f t="shared" si="39"/>
        <v/>
      </c>
    </row>
    <row r="183" spans="14:21" x14ac:dyDescent="0.2">
      <c r="N183" s="22">
        <f>Fångster!G188</f>
        <v>0</v>
      </c>
      <c r="O183" s="28">
        <f t="shared" si="34"/>
        <v>0</v>
      </c>
      <c r="P183" s="28">
        <f t="shared" si="35"/>
        <v>-2</v>
      </c>
      <c r="Q183" s="28">
        <f t="shared" si="36"/>
        <v>0</v>
      </c>
      <c r="R183" s="4">
        <f t="shared" si="37"/>
        <v>0</v>
      </c>
      <c r="S183" s="4" t="str">
        <f t="shared" si="38"/>
        <v/>
      </c>
      <c r="T183" s="21">
        <f>Fångster!J188</f>
        <v>0</v>
      </c>
      <c r="U183" s="31" t="str">
        <f t="shared" si="39"/>
        <v/>
      </c>
    </row>
    <row r="184" spans="14:21" x14ac:dyDescent="0.2">
      <c r="N184" s="22">
        <f>Fångster!G189</f>
        <v>0</v>
      </c>
      <c r="O184" s="28">
        <f t="shared" si="34"/>
        <v>0</v>
      </c>
      <c r="P184" s="28">
        <f t="shared" si="35"/>
        <v>-2</v>
      </c>
      <c r="Q184" s="28">
        <f t="shared" si="36"/>
        <v>0</v>
      </c>
      <c r="R184" s="4">
        <f t="shared" si="37"/>
        <v>0</v>
      </c>
      <c r="S184" s="4" t="str">
        <f t="shared" si="38"/>
        <v/>
      </c>
      <c r="T184" s="21">
        <f>Fångster!J189</f>
        <v>0</v>
      </c>
      <c r="U184" s="31" t="str">
        <f t="shared" si="39"/>
        <v/>
      </c>
    </row>
    <row r="185" spans="14:21" x14ac:dyDescent="0.2">
      <c r="N185" s="22">
        <f>Fångster!G190</f>
        <v>0</v>
      </c>
      <c r="O185" s="28">
        <f t="shared" si="34"/>
        <v>0</v>
      </c>
      <c r="P185" s="28">
        <f t="shared" si="35"/>
        <v>-2</v>
      </c>
      <c r="Q185" s="28">
        <f t="shared" si="36"/>
        <v>0</v>
      </c>
      <c r="R185" s="4">
        <f t="shared" si="37"/>
        <v>0</v>
      </c>
      <c r="S185" s="4" t="str">
        <f t="shared" si="38"/>
        <v/>
      </c>
      <c r="T185" s="21">
        <f>Fångster!J190</f>
        <v>0</v>
      </c>
      <c r="U185" s="31" t="str">
        <f t="shared" si="39"/>
        <v/>
      </c>
    </row>
    <row r="186" spans="14:21" x14ac:dyDescent="0.2">
      <c r="N186" s="22">
        <f>Fångster!G191</f>
        <v>0</v>
      </c>
      <c r="O186" s="28">
        <f t="shared" si="34"/>
        <v>0</v>
      </c>
      <c r="P186" s="28">
        <f t="shared" si="35"/>
        <v>-2</v>
      </c>
      <c r="Q186" s="28">
        <f t="shared" si="36"/>
        <v>0</v>
      </c>
      <c r="R186" s="4">
        <f t="shared" si="37"/>
        <v>0</v>
      </c>
      <c r="S186" s="4" t="str">
        <f t="shared" si="38"/>
        <v/>
      </c>
      <c r="T186" s="21">
        <f>Fångster!J191</f>
        <v>0</v>
      </c>
      <c r="U186" s="31" t="str">
        <f t="shared" si="39"/>
        <v/>
      </c>
    </row>
    <row r="187" spans="14:21" x14ac:dyDescent="0.2">
      <c r="N187" s="22">
        <f>Fångster!G192</f>
        <v>0</v>
      </c>
      <c r="O187" s="28">
        <f t="shared" si="34"/>
        <v>0</v>
      </c>
      <c r="P187" s="28">
        <f t="shared" si="35"/>
        <v>-2</v>
      </c>
      <c r="Q187" s="28">
        <f t="shared" si="36"/>
        <v>0</v>
      </c>
      <c r="R187" s="4">
        <f t="shared" si="37"/>
        <v>0</v>
      </c>
      <c r="S187" s="4" t="str">
        <f t="shared" si="38"/>
        <v/>
      </c>
      <c r="T187" s="21">
        <f>Fångster!J192</f>
        <v>0</v>
      </c>
      <c r="U187" s="31" t="str">
        <f t="shared" si="39"/>
        <v/>
      </c>
    </row>
    <row r="188" spans="14:21" x14ac:dyDescent="0.2">
      <c r="N188" s="22">
        <f>Fångster!G193</f>
        <v>0</v>
      </c>
      <c r="O188" s="28">
        <f t="shared" si="34"/>
        <v>0</v>
      </c>
      <c r="P188" s="28">
        <f t="shared" si="35"/>
        <v>-2</v>
      </c>
      <c r="Q188" s="28">
        <f t="shared" si="36"/>
        <v>0</v>
      </c>
      <c r="R188" s="4">
        <f t="shared" si="37"/>
        <v>0</v>
      </c>
      <c r="S188" s="4" t="str">
        <f t="shared" si="38"/>
        <v/>
      </c>
      <c r="T188" s="21">
        <f>Fångster!J193</f>
        <v>0</v>
      </c>
      <c r="U188" s="31" t="str">
        <f t="shared" si="39"/>
        <v/>
      </c>
    </row>
    <row r="189" spans="14:21" x14ac:dyDescent="0.2">
      <c r="N189" s="22">
        <f>Fångster!G194</f>
        <v>0</v>
      </c>
      <c r="O189" s="28">
        <f t="shared" si="34"/>
        <v>0</v>
      </c>
      <c r="P189" s="28">
        <f t="shared" si="35"/>
        <v>-2</v>
      </c>
      <c r="Q189" s="28">
        <f t="shared" si="36"/>
        <v>0</v>
      </c>
      <c r="R189" s="4">
        <f t="shared" si="37"/>
        <v>0</v>
      </c>
      <c r="S189" s="4" t="str">
        <f t="shared" si="38"/>
        <v/>
      </c>
      <c r="T189" s="21">
        <f>Fångster!J194</f>
        <v>0</v>
      </c>
      <c r="U189" s="31" t="str">
        <f t="shared" si="39"/>
        <v/>
      </c>
    </row>
    <row r="190" spans="14:21" x14ac:dyDescent="0.2">
      <c r="N190" s="22">
        <f>Fångster!G195</f>
        <v>0</v>
      </c>
      <c r="O190" s="28">
        <f t="shared" si="34"/>
        <v>0</v>
      </c>
      <c r="P190" s="28">
        <f t="shared" si="35"/>
        <v>-2</v>
      </c>
      <c r="Q190" s="28">
        <f t="shared" si="36"/>
        <v>0</v>
      </c>
      <c r="R190" s="4">
        <f t="shared" si="37"/>
        <v>0</v>
      </c>
      <c r="S190" s="4" t="str">
        <f t="shared" si="38"/>
        <v/>
      </c>
      <c r="T190" s="21">
        <f>Fångster!J195</f>
        <v>0</v>
      </c>
      <c r="U190" s="31" t="str">
        <f t="shared" si="39"/>
        <v/>
      </c>
    </row>
    <row r="191" spans="14:21" x14ac:dyDescent="0.2">
      <c r="N191" s="22">
        <f>Fångster!G196</f>
        <v>0</v>
      </c>
      <c r="O191" s="28">
        <f t="shared" si="34"/>
        <v>0</v>
      </c>
      <c r="P191" s="28">
        <f t="shared" si="35"/>
        <v>-2</v>
      </c>
      <c r="Q191" s="28">
        <f t="shared" si="36"/>
        <v>0</v>
      </c>
      <c r="R191" s="4">
        <f t="shared" si="37"/>
        <v>0</v>
      </c>
      <c r="S191" s="4" t="str">
        <f t="shared" si="38"/>
        <v/>
      </c>
      <c r="T191" s="21">
        <f>Fångster!J196</f>
        <v>0</v>
      </c>
      <c r="U191" s="31" t="str">
        <f t="shared" si="39"/>
        <v/>
      </c>
    </row>
    <row r="192" spans="14:21" x14ac:dyDescent="0.2">
      <c r="N192" s="22">
        <f>Fångster!G197</f>
        <v>0</v>
      </c>
      <c r="O192" s="28">
        <f t="shared" si="34"/>
        <v>0</v>
      </c>
      <c r="P192" s="28">
        <f t="shared" si="35"/>
        <v>-2</v>
      </c>
      <c r="Q192" s="28">
        <f t="shared" si="36"/>
        <v>0</v>
      </c>
      <c r="R192" s="4">
        <f t="shared" si="37"/>
        <v>0</v>
      </c>
      <c r="S192" s="4" t="str">
        <f t="shared" si="38"/>
        <v/>
      </c>
      <c r="T192" s="21">
        <f>Fångster!J197</f>
        <v>0</v>
      </c>
      <c r="U192" s="31" t="str">
        <f t="shared" si="39"/>
        <v/>
      </c>
    </row>
    <row r="193" spans="14:21" x14ac:dyDescent="0.2">
      <c r="N193" s="22">
        <f>Fångster!G198</f>
        <v>0</v>
      </c>
      <c r="O193" s="28">
        <f t="shared" si="34"/>
        <v>0</v>
      </c>
      <c r="P193" s="28">
        <f t="shared" si="35"/>
        <v>-2</v>
      </c>
      <c r="Q193" s="28">
        <f t="shared" si="36"/>
        <v>0</v>
      </c>
      <c r="R193" s="4">
        <f t="shared" si="37"/>
        <v>0</v>
      </c>
      <c r="S193" s="4" t="str">
        <f t="shared" si="38"/>
        <v/>
      </c>
      <c r="T193" s="21">
        <f>Fångster!J198</f>
        <v>0</v>
      </c>
      <c r="U193" s="31" t="str">
        <f t="shared" si="39"/>
        <v/>
      </c>
    </row>
    <row r="194" spans="14:21" x14ac:dyDescent="0.2">
      <c r="N194" s="22">
        <f>Fångster!G199</f>
        <v>0</v>
      </c>
      <c r="O194" s="28">
        <f t="shared" si="34"/>
        <v>0</v>
      </c>
      <c r="P194" s="28">
        <f t="shared" si="35"/>
        <v>-2</v>
      </c>
      <c r="Q194" s="28">
        <f t="shared" si="36"/>
        <v>0</v>
      </c>
      <c r="R194" s="4">
        <f t="shared" si="37"/>
        <v>0</v>
      </c>
      <c r="S194" s="4" t="str">
        <f t="shared" si="38"/>
        <v/>
      </c>
      <c r="T194" s="21">
        <f>Fångster!J199</f>
        <v>0</v>
      </c>
      <c r="U194" s="31" t="str">
        <f t="shared" si="39"/>
        <v/>
      </c>
    </row>
    <row r="195" spans="14:21" x14ac:dyDescent="0.2">
      <c r="N195" s="22">
        <f>Fångster!G200</f>
        <v>0</v>
      </c>
      <c r="O195" s="28">
        <f t="shared" si="34"/>
        <v>0</v>
      </c>
      <c r="P195" s="28">
        <f t="shared" si="35"/>
        <v>-2</v>
      </c>
      <c r="Q195" s="28">
        <f t="shared" si="36"/>
        <v>0</v>
      </c>
      <c r="R195" s="4">
        <f t="shared" si="37"/>
        <v>0</v>
      </c>
      <c r="S195" s="4" t="str">
        <f t="shared" si="38"/>
        <v/>
      </c>
      <c r="T195" s="21">
        <f>Fångster!J200</f>
        <v>0</v>
      </c>
      <c r="U195" s="31" t="str">
        <f t="shared" si="39"/>
        <v/>
      </c>
    </row>
    <row r="196" spans="14:21" x14ac:dyDescent="0.2">
      <c r="N196" s="22">
        <f>Fångster!G201</f>
        <v>0</v>
      </c>
      <c r="O196" s="28">
        <f t="shared" si="34"/>
        <v>0</v>
      </c>
      <c r="P196" s="28">
        <f t="shared" si="35"/>
        <v>-2</v>
      </c>
      <c r="Q196" s="28">
        <f t="shared" si="36"/>
        <v>0</v>
      </c>
      <c r="R196" s="4">
        <f t="shared" si="37"/>
        <v>0</v>
      </c>
      <c r="S196" s="4" t="str">
        <f t="shared" si="38"/>
        <v/>
      </c>
      <c r="T196" s="21">
        <f>Fångster!J201</f>
        <v>0</v>
      </c>
      <c r="U196" s="31" t="str">
        <f t="shared" si="39"/>
        <v/>
      </c>
    </row>
    <row r="197" spans="14:21" x14ac:dyDescent="0.2">
      <c r="N197" s="22">
        <f>Fångster!G202</f>
        <v>0</v>
      </c>
      <c r="O197" s="28">
        <f t="shared" ref="O197:O260" si="40">(3.377*0.000001)*(POWER(N197,3.205))</f>
        <v>0</v>
      </c>
      <c r="P197" s="28">
        <f t="shared" ref="P197:P260" si="41">(1-(180-N197)/60)</f>
        <v>-2</v>
      </c>
      <c r="Q197" s="28">
        <f t="shared" ref="Q197:Q260" si="42">IF(P197&lt;0,0,IF(P197&gt;1,1,IF(P197&gt;0&lt;1,P197,P197)))</f>
        <v>0</v>
      </c>
      <c r="R197" s="4">
        <f t="shared" ref="R197:R260" si="43">O197*Q197</f>
        <v>0</v>
      </c>
      <c r="S197" s="4" t="str">
        <f t="shared" ref="S197:S260" si="44">IF(N197&gt;0,LOG10(N197),"")</f>
        <v/>
      </c>
      <c r="T197" s="21">
        <f>Fångster!J202</f>
        <v>0</v>
      </c>
      <c r="U197" s="31" t="str">
        <f t="shared" ref="U197:U260" si="45">IF(T197&gt;0,LOG10(T197),"")</f>
        <v/>
      </c>
    </row>
    <row r="198" spans="14:21" x14ac:dyDescent="0.2">
      <c r="N198" s="22">
        <f>Fångster!G203</f>
        <v>0</v>
      </c>
      <c r="O198" s="28">
        <f t="shared" si="40"/>
        <v>0</v>
      </c>
      <c r="P198" s="28">
        <f t="shared" si="41"/>
        <v>-2</v>
      </c>
      <c r="Q198" s="28">
        <f t="shared" si="42"/>
        <v>0</v>
      </c>
      <c r="R198" s="4">
        <f t="shared" si="43"/>
        <v>0</v>
      </c>
      <c r="S198" s="4" t="str">
        <f t="shared" si="44"/>
        <v/>
      </c>
      <c r="T198" s="21">
        <f>Fångster!J203</f>
        <v>0</v>
      </c>
      <c r="U198" s="31" t="str">
        <f t="shared" si="45"/>
        <v/>
      </c>
    </row>
    <row r="199" spans="14:21" x14ac:dyDescent="0.2">
      <c r="N199" s="22">
        <f>Fångster!G204</f>
        <v>0</v>
      </c>
      <c r="O199" s="28">
        <f t="shared" si="40"/>
        <v>0</v>
      </c>
      <c r="P199" s="28">
        <f t="shared" si="41"/>
        <v>-2</v>
      </c>
      <c r="Q199" s="28">
        <f t="shared" si="42"/>
        <v>0</v>
      </c>
      <c r="R199" s="4">
        <f t="shared" si="43"/>
        <v>0</v>
      </c>
      <c r="S199" s="4" t="str">
        <f t="shared" si="44"/>
        <v/>
      </c>
      <c r="T199" s="21">
        <f>Fångster!J204</f>
        <v>0</v>
      </c>
      <c r="U199" s="31" t="str">
        <f t="shared" si="45"/>
        <v/>
      </c>
    </row>
    <row r="200" spans="14:21" x14ac:dyDescent="0.2">
      <c r="N200" s="22">
        <f>Fångster!G205</f>
        <v>0</v>
      </c>
      <c r="O200" s="28">
        <f t="shared" si="40"/>
        <v>0</v>
      </c>
      <c r="P200" s="28">
        <f t="shared" si="41"/>
        <v>-2</v>
      </c>
      <c r="Q200" s="28">
        <f t="shared" si="42"/>
        <v>0</v>
      </c>
      <c r="R200" s="4">
        <f t="shared" si="43"/>
        <v>0</v>
      </c>
      <c r="S200" s="4" t="str">
        <f t="shared" si="44"/>
        <v/>
      </c>
      <c r="T200" s="21">
        <f>Fångster!J205</f>
        <v>0</v>
      </c>
      <c r="U200" s="31" t="str">
        <f t="shared" si="45"/>
        <v/>
      </c>
    </row>
    <row r="201" spans="14:21" x14ac:dyDescent="0.2">
      <c r="N201" s="22">
        <f>Fångster!G206</f>
        <v>0</v>
      </c>
      <c r="O201" s="28">
        <f t="shared" si="40"/>
        <v>0</v>
      </c>
      <c r="P201" s="28">
        <f t="shared" si="41"/>
        <v>-2</v>
      </c>
      <c r="Q201" s="28">
        <f t="shared" si="42"/>
        <v>0</v>
      </c>
      <c r="R201" s="4">
        <f t="shared" si="43"/>
        <v>0</v>
      </c>
      <c r="S201" s="4" t="str">
        <f t="shared" si="44"/>
        <v/>
      </c>
      <c r="T201" s="21">
        <f>Fångster!J206</f>
        <v>0</v>
      </c>
      <c r="U201" s="31" t="str">
        <f t="shared" si="45"/>
        <v/>
      </c>
    </row>
    <row r="202" spans="14:21" x14ac:dyDescent="0.2">
      <c r="N202" s="22">
        <f>Fångster!G207</f>
        <v>0</v>
      </c>
      <c r="O202" s="28">
        <f t="shared" si="40"/>
        <v>0</v>
      </c>
      <c r="P202" s="28">
        <f t="shared" si="41"/>
        <v>-2</v>
      </c>
      <c r="Q202" s="28">
        <f t="shared" si="42"/>
        <v>0</v>
      </c>
      <c r="R202" s="4">
        <f t="shared" si="43"/>
        <v>0</v>
      </c>
      <c r="S202" s="4" t="str">
        <f t="shared" si="44"/>
        <v/>
      </c>
      <c r="T202" s="21">
        <f>Fångster!J207</f>
        <v>0</v>
      </c>
      <c r="U202" s="31" t="str">
        <f t="shared" si="45"/>
        <v/>
      </c>
    </row>
    <row r="203" spans="14:21" x14ac:dyDescent="0.2">
      <c r="N203" s="22">
        <f>Fångster!G208</f>
        <v>0</v>
      </c>
      <c r="O203" s="28">
        <f t="shared" si="40"/>
        <v>0</v>
      </c>
      <c r="P203" s="28">
        <f t="shared" si="41"/>
        <v>-2</v>
      </c>
      <c r="Q203" s="28">
        <f t="shared" si="42"/>
        <v>0</v>
      </c>
      <c r="R203" s="4">
        <f t="shared" si="43"/>
        <v>0</v>
      </c>
      <c r="S203" s="4" t="str">
        <f t="shared" si="44"/>
        <v/>
      </c>
      <c r="T203" s="21">
        <f>Fångster!J208</f>
        <v>0</v>
      </c>
      <c r="U203" s="31" t="str">
        <f t="shared" si="45"/>
        <v/>
      </c>
    </row>
    <row r="204" spans="14:21" x14ac:dyDescent="0.2">
      <c r="N204" s="22">
        <f>Fångster!G209</f>
        <v>0</v>
      </c>
      <c r="O204" s="28">
        <f t="shared" si="40"/>
        <v>0</v>
      </c>
      <c r="P204" s="28">
        <f t="shared" si="41"/>
        <v>-2</v>
      </c>
      <c r="Q204" s="28">
        <f t="shared" si="42"/>
        <v>0</v>
      </c>
      <c r="R204" s="4">
        <f t="shared" si="43"/>
        <v>0</v>
      </c>
      <c r="S204" s="4" t="str">
        <f t="shared" si="44"/>
        <v/>
      </c>
      <c r="T204" s="21">
        <f>Fångster!J209</f>
        <v>0</v>
      </c>
      <c r="U204" s="31" t="str">
        <f t="shared" si="45"/>
        <v/>
      </c>
    </row>
    <row r="205" spans="14:21" x14ac:dyDescent="0.2">
      <c r="N205" s="22">
        <f>Fångster!G210</f>
        <v>0</v>
      </c>
      <c r="O205" s="28">
        <f t="shared" si="40"/>
        <v>0</v>
      </c>
      <c r="P205" s="28">
        <f t="shared" si="41"/>
        <v>-2</v>
      </c>
      <c r="Q205" s="28">
        <f t="shared" si="42"/>
        <v>0</v>
      </c>
      <c r="R205" s="4">
        <f t="shared" si="43"/>
        <v>0</v>
      </c>
      <c r="S205" s="4" t="str">
        <f t="shared" si="44"/>
        <v/>
      </c>
      <c r="T205" s="21">
        <f>Fångster!J210</f>
        <v>0</v>
      </c>
      <c r="U205" s="31" t="str">
        <f t="shared" si="45"/>
        <v/>
      </c>
    </row>
    <row r="206" spans="14:21" x14ac:dyDescent="0.2">
      <c r="N206" s="22">
        <f>Fångster!G211</f>
        <v>0</v>
      </c>
      <c r="O206" s="28">
        <f t="shared" si="40"/>
        <v>0</v>
      </c>
      <c r="P206" s="28">
        <f t="shared" si="41"/>
        <v>-2</v>
      </c>
      <c r="Q206" s="28">
        <f t="shared" si="42"/>
        <v>0</v>
      </c>
      <c r="R206" s="4">
        <f t="shared" si="43"/>
        <v>0</v>
      </c>
      <c r="S206" s="4" t="str">
        <f t="shared" si="44"/>
        <v/>
      </c>
      <c r="T206" s="21">
        <f>Fångster!J211</f>
        <v>0</v>
      </c>
      <c r="U206" s="31" t="str">
        <f t="shared" si="45"/>
        <v/>
      </c>
    </row>
    <row r="207" spans="14:21" x14ac:dyDescent="0.2">
      <c r="N207" s="22">
        <f>Fångster!G212</f>
        <v>0</v>
      </c>
      <c r="O207" s="28">
        <f t="shared" si="40"/>
        <v>0</v>
      </c>
      <c r="P207" s="28">
        <f t="shared" si="41"/>
        <v>-2</v>
      </c>
      <c r="Q207" s="28">
        <f t="shared" si="42"/>
        <v>0</v>
      </c>
      <c r="R207" s="4">
        <f t="shared" si="43"/>
        <v>0</v>
      </c>
      <c r="S207" s="4" t="str">
        <f t="shared" si="44"/>
        <v/>
      </c>
      <c r="T207" s="21">
        <f>Fångster!J212</f>
        <v>0</v>
      </c>
      <c r="U207" s="31" t="str">
        <f t="shared" si="45"/>
        <v/>
      </c>
    </row>
    <row r="208" spans="14:21" x14ac:dyDescent="0.2">
      <c r="N208" s="22">
        <f>Fångster!G213</f>
        <v>0</v>
      </c>
      <c r="O208" s="28">
        <f t="shared" si="40"/>
        <v>0</v>
      </c>
      <c r="P208" s="28">
        <f t="shared" si="41"/>
        <v>-2</v>
      </c>
      <c r="Q208" s="28">
        <f t="shared" si="42"/>
        <v>0</v>
      </c>
      <c r="R208" s="4">
        <f t="shared" si="43"/>
        <v>0</v>
      </c>
      <c r="S208" s="4" t="str">
        <f t="shared" si="44"/>
        <v/>
      </c>
      <c r="T208" s="21">
        <f>Fångster!J213</f>
        <v>0</v>
      </c>
      <c r="U208" s="31" t="str">
        <f t="shared" si="45"/>
        <v/>
      </c>
    </row>
    <row r="209" spans="14:21" x14ac:dyDescent="0.2">
      <c r="N209" s="22">
        <f>Fångster!G214</f>
        <v>0</v>
      </c>
      <c r="O209" s="28">
        <f t="shared" si="40"/>
        <v>0</v>
      </c>
      <c r="P209" s="28">
        <f t="shared" si="41"/>
        <v>-2</v>
      </c>
      <c r="Q209" s="28">
        <f t="shared" si="42"/>
        <v>0</v>
      </c>
      <c r="R209" s="4">
        <f t="shared" si="43"/>
        <v>0</v>
      </c>
      <c r="S209" s="4" t="str">
        <f t="shared" si="44"/>
        <v/>
      </c>
      <c r="T209" s="21">
        <f>Fångster!J214</f>
        <v>0</v>
      </c>
      <c r="U209" s="31" t="str">
        <f t="shared" si="45"/>
        <v/>
      </c>
    </row>
    <row r="210" spans="14:21" x14ac:dyDescent="0.2">
      <c r="N210" s="22">
        <f>Fångster!G215</f>
        <v>0</v>
      </c>
      <c r="O210" s="28">
        <f t="shared" si="40"/>
        <v>0</v>
      </c>
      <c r="P210" s="28">
        <f t="shared" si="41"/>
        <v>-2</v>
      </c>
      <c r="Q210" s="28">
        <f t="shared" si="42"/>
        <v>0</v>
      </c>
      <c r="R210" s="4">
        <f t="shared" si="43"/>
        <v>0</v>
      </c>
      <c r="S210" s="4" t="str">
        <f t="shared" si="44"/>
        <v/>
      </c>
      <c r="T210" s="21">
        <f>Fångster!J215</f>
        <v>0</v>
      </c>
      <c r="U210" s="31" t="str">
        <f t="shared" si="45"/>
        <v/>
      </c>
    </row>
    <row r="211" spans="14:21" x14ac:dyDescent="0.2">
      <c r="N211" s="22">
        <f>Fångster!G216</f>
        <v>0</v>
      </c>
      <c r="O211" s="28">
        <f t="shared" si="40"/>
        <v>0</v>
      </c>
      <c r="P211" s="28">
        <f t="shared" si="41"/>
        <v>-2</v>
      </c>
      <c r="Q211" s="28">
        <f t="shared" si="42"/>
        <v>0</v>
      </c>
      <c r="R211" s="4">
        <f t="shared" si="43"/>
        <v>0</v>
      </c>
      <c r="S211" s="4" t="str">
        <f t="shared" si="44"/>
        <v/>
      </c>
      <c r="T211" s="21">
        <f>Fångster!J216</f>
        <v>0</v>
      </c>
      <c r="U211" s="31" t="str">
        <f t="shared" si="45"/>
        <v/>
      </c>
    </row>
    <row r="212" spans="14:21" x14ac:dyDescent="0.2">
      <c r="N212" s="22">
        <f>Fångster!G217</f>
        <v>0</v>
      </c>
      <c r="O212" s="28">
        <f t="shared" si="40"/>
        <v>0</v>
      </c>
      <c r="P212" s="28">
        <f t="shared" si="41"/>
        <v>-2</v>
      </c>
      <c r="Q212" s="28">
        <f t="shared" si="42"/>
        <v>0</v>
      </c>
      <c r="R212" s="4">
        <f t="shared" si="43"/>
        <v>0</v>
      </c>
      <c r="S212" s="4" t="str">
        <f t="shared" si="44"/>
        <v/>
      </c>
      <c r="T212" s="21">
        <f>Fångster!J217</f>
        <v>0</v>
      </c>
      <c r="U212" s="31" t="str">
        <f t="shared" si="45"/>
        <v/>
      </c>
    </row>
    <row r="213" spans="14:21" x14ac:dyDescent="0.2">
      <c r="N213" s="22">
        <f>Fångster!G218</f>
        <v>0</v>
      </c>
      <c r="O213" s="28">
        <f t="shared" si="40"/>
        <v>0</v>
      </c>
      <c r="P213" s="28">
        <f t="shared" si="41"/>
        <v>-2</v>
      </c>
      <c r="Q213" s="28">
        <f t="shared" si="42"/>
        <v>0</v>
      </c>
      <c r="R213" s="4">
        <f t="shared" si="43"/>
        <v>0</v>
      </c>
      <c r="S213" s="4" t="str">
        <f t="shared" si="44"/>
        <v/>
      </c>
      <c r="T213" s="21">
        <f>Fångster!J218</f>
        <v>0</v>
      </c>
      <c r="U213" s="31" t="str">
        <f t="shared" si="45"/>
        <v/>
      </c>
    </row>
    <row r="214" spans="14:21" x14ac:dyDescent="0.2">
      <c r="N214" s="22">
        <f>Fångster!G219</f>
        <v>0</v>
      </c>
      <c r="O214" s="28">
        <f t="shared" si="40"/>
        <v>0</v>
      </c>
      <c r="P214" s="28">
        <f t="shared" si="41"/>
        <v>-2</v>
      </c>
      <c r="Q214" s="28">
        <f t="shared" si="42"/>
        <v>0</v>
      </c>
      <c r="R214" s="4">
        <f t="shared" si="43"/>
        <v>0</v>
      </c>
      <c r="S214" s="4" t="str">
        <f t="shared" si="44"/>
        <v/>
      </c>
      <c r="T214" s="21">
        <f>Fångster!J219</f>
        <v>0</v>
      </c>
      <c r="U214" s="31" t="str">
        <f t="shared" si="45"/>
        <v/>
      </c>
    </row>
    <row r="215" spans="14:21" x14ac:dyDescent="0.2">
      <c r="N215" s="22">
        <f>Fångster!G220</f>
        <v>0</v>
      </c>
      <c r="O215" s="28">
        <f t="shared" si="40"/>
        <v>0</v>
      </c>
      <c r="P215" s="28">
        <f t="shared" si="41"/>
        <v>-2</v>
      </c>
      <c r="Q215" s="28">
        <f t="shared" si="42"/>
        <v>0</v>
      </c>
      <c r="R215" s="4">
        <f t="shared" si="43"/>
        <v>0</v>
      </c>
      <c r="S215" s="4" t="str">
        <f t="shared" si="44"/>
        <v/>
      </c>
      <c r="T215" s="21">
        <f>Fångster!J220</f>
        <v>0</v>
      </c>
      <c r="U215" s="31" t="str">
        <f t="shared" si="45"/>
        <v/>
      </c>
    </row>
    <row r="216" spans="14:21" x14ac:dyDescent="0.2">
      <c r="N216" s="22">
        <f>Fångster!G221</f>
        <v>0</v>
      </c>
      <c r="O216" s="28">
        <f t="shared" si="40"/>
        <v>0</v>
      </c>
      <c r="P216" s="28">
        <f t="shared" si="41"/>
        <v>-2</v>
      </c>
      <c r="Q216" s="28">
        <f t="shared" si="42"/>
        <v>0</v>
      </c>
      <c r="R216" s="4">
        <f t="shared" si="43"/>
        <v>0</v>
      </c>
      <c r="S216" s="4" t="str">
        <f t="shared" si="44"/>
        <v/>
      </c>
      <c r="T216" s="21">
        <f>Fångster!J221</f>
        <v>0</v>
      </c>
      <c r="U216" s="31" t="str">
        <f t="shared" si="45"/>
        <v/>
      </c>
    </row>
    <row r="217" spans="14:21" x14ac:dyDescent="0.2">
      <c r="N217" s="22">
        <f>Fångster!G222</f>
        <v>0</v>
      </c>
      <c r="O217" s="28">
        <f t="shared" si="40"/>
        <v>0</v>
      </c>
      <c r="P217" s="28">
        <f t="shared" si="41"/>
        <v>-2</v>
      </c>
      <c r="Q217" s="28">
        <f t="shared" si="42"/>
        <v>0</v>
      </c>
      <c r="R217" s="4">
        <f t="shared" si="43"/>
        <v>0</v>
      </c>
      <c r="S217" s="4" t="str">
        <f t="shared" si="44"/>
        <v/>
      </c>
      <c r="T217" s="21">
        <f>Fångster!J222</f>
        <v>0</v>
      </c>
      <c r="U217" s="31" t="str">
        <f t="shared" si="45"/>
        <v/>
      </c>
    </row>
    <row r="218" spans="14:21" x14ac:dyDescent="0.2">
      <c r="N218" s="22">
        <f>Fångster!G223</f>
        <v>0</v>
      </c>
      <c r="O218" s="28">
        <f t="shared" si="40"/>
        <v>0</v>
      </c>
      <c r="P218" s="28">
        <f t="shared" si="41"/>
        <v>-2</v>
      </c>
      <c r="Q218" s="28">
        <f t="shared" si="42"/>
        <v>0</v>
      </c>
      <c r="R218" s="4">
        <f t="shared" si="43"/>
        <v>0</v>
      </c>
      <c r="S218" s="4" t="str">
        <f t="shared" si="44"/>
        <v/>
      </c>
      <c r="T218" s="21">
        <f>Fångster!J223</f>
        <v>0</v>
      </c>
      <c r="U218" s="31" t="str">
        <f t="shared" si="45"/>
        <v/>
      </c>
    </row>
    <row r="219" spans="14:21" x14ac:dyDescent="0.2">
      <c r="N219" s="22">
        <f>Fångster!G224</f>
        <v>0</v>
      </c>
      <c r="O219" s="28">
        <f t="shared" si="40"/>
        <v>0</v>
      </c>
      <c r="P219" s="28">
        <f t="shared" si="41"/>
        <v>-2</v>
      </c>
      <c r="Q219" s="28">
        <f t="shared" si="42"/>
        <v>0</v>
      </c>
      <c r="R219" s="4">
        <f t="shared" si="43"/>
        <v>0</v>
      </c>
      <c r="S219" s="4" t="str">
        <f t="shared" si="44"/>
        <v/>
      </c>
      <c r="T219" s="21">
        <f>Fångster!J224</f>
        <v>0</v>
      </c>
      <c r="U219" s="31" t="str">
        <f t="shared" si="45"/>
        <v/>
      </c>
    </row>
    <row r="220" spans="14:21" x14ac:dyDescent="0.2">
      <c r="N220" s="22">
        <f>Fångster!G225</f>
        <v>0</v>
      </c>
      <c r="O220" s="28">
        <f t="shared" si="40"/>
        <v>0</v>
      </c>
      <c r="P220" s="28">
        <f t="shared" si="41"/>
        <v>-2</v>
      </c>
      <c r="Q220" s="28">
        <f t="shared" si="42"/>
        <v>0</v>
      </c>
      <c r="R220" s="4">
        <f t="shared" si="43"/>
        <v>0</v>
      </c>
      <c r="S220" s="4" t="str">
        <f t="shared" si="44"/>
        <v/>
      </c>
      <c r="T220" s="21">
        <f>Fångster!J225</f>
        <v>0</v>
      </c>
      <c r="U220" s="31" t="str">
        <f t="shared" si="45"/>
        <v/>
      </c>
    </row>
    <row r="221" spans="14:21" x14ac:dyDescent="0.2">
      <c r="N221" s="22">
        <f>Fångster!G226</f>
        <v>0</v>
      </c>
      <c r="O221" s="28">
        <f t="shared" si="40"/>
        <v>0</v>
      </c>
      <c r="P221" s="28">
        <f t="shared" si="41"/>
        <v>-2</v>
      </c>
      <c r="Q221" s="28">
        <f t="shared" si="42"/>
        <v>0</v>
      </c>
      <c r="R221" s="4">
        <f t="shared" si="43"/>
        <v>0</v>
      </c>
      <c r="S221" s="4" t="str">
        <f t="shared" si="44"/>
        <v/>
      </c>
      <c r="T221" s="21">
        <f>Fångster!J226</f>
        <v>0</v>
      </c>
      <c r="U221" s="31" t="str">
        <f t="shared" si="45"/>
        <v/>
      </c>
    </row>
    <row r="222" spans="14:21" x14ac:dyDescent="0.2">
      <c r="N222" s="22">
        <f>Fångster!G227</f>
        <v>0</v>
      </c>
      <c r="O222" s="28">
        <f t="shared" si="40"/>
        <v>0</v>
      </c>
      <c r="P222" s="28">
        <f t="shared" si="41"/>
        <v>-2</v>
      </c>
      <c r="Q222" s="28">
        <f t="shared" si="42"/>
        <v>0</v>
      </c>
      <c r="R222" s="4">
        <f t="shared" si="43"/>
        <v>0</v>
      </c>
      <c r="S222" s="4" t="str">
        <f t="shared" si="44"/>
        <v/>
      </c>
      <c r="T222" s="21">
        <f>Fångster!J227</f>
        <v>0</v>
      </c>
      <c r="U222" s="31" t="str">
        <f t="shared" si="45"/>
        <v/>
      </c>
    </row>
    <row r="223" spans="14:21" x14ac:dyDescent="0.2">
      <c r="N223" s="22">
        <f>Fångster!G228</f>
        <v>0</v>
      </c>
      <c r="O223" s="28">
        <f t="shared" si="40"/>
        <v>0</v>
      </c>
      <c r="P223" s="28">
        <f t="shared" si="41"/>
        <v>-2</v>
      </c>
      <c r="Q223" s="28">
        <f t="shared" si="42"/>
        <v>0</v>
      </c>
      <c r="R223" s="4">
        <f t="shared" si="43"/>
        <v>0</v>
      </c>
      <c r="S223" s="4" t="str">
        <f t="shared" si="44"/>
        <v/>
      </c>
      <c r="T223" s="21">
        <f>Fångster!J228</f>
        <v>0</v>
      </c>
      <c r="U223" s="31" t="str">
        <f t="shared" si="45"/>
        <v/>
      </c>
    </row>
    <row r="224" spans="14:21" x14ac:dyDescent="0.2">
      <c r="N224" s="22">
        <f>Fångster!G229</f>
        <v>0</v>
      </c>
      <c r="O224" s="28">
        <f t="shared" si="40"/>
        <v>0</v>
      </c>
      <c r="P224" s="28">
        <f t="shared" si="41"/>
        <v>-2</v>
      </c>
      <c r="Q224" s="28">
        <f t="shared" si="42"/>
        <v>0</v>
      </c>
      <c r="R224" s="4">
        <f t="shared" si="43"/>
        <v>0</v>
      </c>
      <c r="S224" s="4" t="str">
        <f t="shared" si="44"/>
        <v/>
      </c>
      <c r="T224" s="21">
        <f>Fångster!J229</f>
        <v>0</v>
      </c>
      <c r="U224" s="31" t="str">
        <f t="shared" si="45"/>
        <v/>
      </c>
    </row>
    <row r="225" spans="14:21" x14ac:dyDescent="0.2">
      <c r="N225" s="22">
        <f>Fångster!G230</f>
        <v>0</v>
      </c>
      <c r="O225" s="28">
        <f t="shared" si="40"/>
        <v>0</v>
      </c>
      <c r="P225" s="28">
        <f t="shared" si="41"/>
        <v>-2</v>
      </c>
      <c r="Q225" s="28">
        <f t="shared" si="42"/>
        <v>0</v>
      </c>
      <c r="R225" s="4">
        <f t="shared" si="43"/>
        <v>0</v>
      </c>
      <c r="S225" s="4" t="str">
        <f t="shared" si="44"/>
        <v/>
      </c>
      <c r="T225" s="21">
        <f>Fångster!J230</f>
        <v>0</v>
      </c>
      <c r="U225" s="31" t="str">
        <f t="shared" si="45"/>
        <v/>
      </c>
    </row>
    <row r="226" spans="14:21" x14ac:dyDescent="0.2">
      <c r="N226" s="22">
        <f>Fångster!G231</f>
        <v>0</v>
      </c>
      <c r="O226" s="28">
        <f t="shared" si="40"/>
        <v>0</v>
      </c>
      <c r="P226" s="28">
        <f t="shared" si="41"/>
        <v>-2</v>
      </c>
      <c r="Q226" s="28">
        <f t="shared" si="42"/>
        <v>0</v>
      </c>
      <c r="R226" s="4">
        <f t="shared" si="43"/>
        <v>0</v>
      </c>
      <c r="S226" s="4" t="str">
        <f t="shared" si="44"/>
        <v/>
      </c>
      <c r="T226" s="21">
        <f>Fångster!J231</f>
        <v>0</v>
      </c>
      <c r="U226" s="31" t="str">
        <f t="shared" si="45"/>
        <v/>
      </c>
    </row>
    <row r="227" spans="14:21" x14ac:dyDescent="0.2">
      <c r="N227" s="22">
        <f>Fångster!G232</f>
        <v>0</v>
      </c>
      <c r="O227" s="28">
        <f t="shared" si="40"/>
        <v>0</v>
      </c>
      <c r="P227" s="28">
        <f t="shared" si="41"/>
        <v>-2</v>
      </c>
      <c r="Q227" s="28">
        <f t="shared" si="42"/>
        <v>0</v>
      </c>
      <c r="R227" s="4">
        <f t="shared" si="43"/>
        <v>0</v>
      </c>
      <c r="S227" s="4" t="str">
        <f t="shared" si="44"/>
        <v/>
      </c>
      <c r="T227" s="21">
        <f>Fångster!J232</f>
        <v>0</v>
      </c>
      <c r="U227" s="31" t="str">
        <f t="shared" si="45"/>
        <v/>
      </c>
    </row>
    <row r="228" spans="14:21" x14ac:dyDescent="0.2">
      <c r="N228" s="22">
        <f>Fångster!G233</f>
        <v>0</v>
      </c>
      <c r="O228" s="28">
        <f t="shared" si="40"/>
        <v>0</v>
      </c>
      <c r="P228" s="28">
        <f t="shared" si="41"/>
        <v>-2</v>
      </c>
      <c r="Q228" s="28">
        <f t="shared" si="42"/>
        <v>0</v>
      </c>
      <c r="R228" s="4">
        <f t="shared" si="43"/>
        <v>0</v>
      </c>
      <c r="S228" s="4" t="str">
        <f t="shared" si="44"/>
        <v/>
      </c>
      <c r="T228" s="21">
        <f>Fångster!J233</f>
        <v>0</v>
      </c>
      <c r="U228" s="31" t="str">
        <f t="shared" si="45"/>
        <v/>
      </c>
    </row>
    <row r="229" spans="14:21" x14ac:dyDescent="0.2">
      <c r="N229" s="22">
        <f>Fångster!G234</f>
        <v>0</v>
      </c>
      <c r="O229" s="28">
        <f t="shared" si="40"/>
        <v>0</v>
      </c>
      <c r="P229" s="28">
        <f t="shared" si="41"/>
        <v>-2</v>
      </c>
      <c r="Q229" s="28">
        <f t="shared" si="42"/>
        <v>0</v>
      </c>
      <c r="R229" s="4">
        <f t="shared" si="43"/>
        <v>0</v>
      </c>
      <c r="S229" s="4" t="str">
        <f t="shared" si="44"/>
        <v/>
      </c>
      <c r="T229" s="21">
        <f>Fångster!J234</f>
        <v>0</v>
      </c>
      <c r="U229" s="31" t="str">
        <f t="shared" si="45"/>
        <v/>
      </c>
    </row>
    <row r="230" spans="14:21" x14ac:dyDescent="0.2">
      <c r="N230" s="22">
        <f>Fångster!G235</f>
        <v>0</v>
      </c>
      <c r="O230" s="28">
        <f t="shared" si="40"/>
        <v>0</v>
      </c>
      <c r="P230" s="28">
        <f t="shared" si="41"/>
        <v>-2</v>
      </c>
      <c r="Q230" s="28">
        <f t="shared" si="42"/>
        <v>0</v>
      </c>
      <c r="R230" s="4">
        <f t="shared" si="43"/>
        <v>0</v>
      </c>
      <c r="S230" s="4" t="str">
        <f t="shared" si="44"/>
        <v/>
      </c>
      <c r="T230" s="21">
        <f>Fångster!J235</f>
        <v>0</v>
      </c>
      <c r="U230" s="31" t="str">
        <f t="shared" si="45"/>
        <v/>
      </c>
    </row>
    <row r="231" spans="14:21" x14ac:dyDescent="0.2">
      <c r="N231" s="22">
        <f>Fångster!G236</f>
        <v>0</v>
      </c>
      <c r="O231" s="28">
        <f t="shared" si="40"/>
        <v>0</v>
      </c>
      <c r="P231" s="28">
        <f t="shared" si="41"/>
        <v>-2</v>
      </c>
      <c r="Q231" s="28">
        <f t="shared" si="42"/>
        <v>0</v>
      </c>
      <c r="R231" s="4">
        <f t="shared" si="43"/>
        <v>0</v>
      </c>
      <c r="S231" s="4" t="str">
        <f t="shared" si="44"/>
        <v/>
      </c>
      <c r="T231" s="21">
        <f>Fångster!J236</f>
        <v>0</v>
      </c>
      <c r="U231" s="31" t="str">
        <f t="shared" si="45"/>
        <v/>
      </c>
    </row>
    <row r="232" spans="14:21" x14ac:dyDescent="0.2">
      <c r="N232" s="22">
        <f>Fångster!G237</f>
        <v>0</v>
      </c>
      <c r="O232" s="28">
        <f t="shared" si="40"/>
        <v>0</v>
      </c>
      <c r="P232" s="28">
        <f t="shared" si="41"/>
        <v>-2</v>
      </c>
      <c r="Q232" s="28">
        <f t="shared" si="42"/>
        <v>0</v>
      </c>
      <c r="R232" s="4">
        <f t="shared" si="43"/>
        <v>0</v>
      </c>
      <c r="S232" s="4" t="str">
        <f t="shared" si="44"/>
        <v/>
      </c>
      <c r="T232" s="21">
        <f>Fångster!J237</f>
        <v>0</v>
      </c>
      <c r="U232" s="31" t="str">
        <f t="shared" si="45"/>
        <v/>
      </c>
    </row>
    <row r="233" spans="14:21" x14ac:dyDescent="0.2">
      <c r="N233" s="22">
        <f>Fångster!G238</f>
        <v>0</v>
      </c>
      <c r="O233" s="28">
        <f t="shared" si="40"/>
        <v>0</v>
      </c>
      <c r="P233" s="28">
        <f t="shared" si="41"/>
        <v>-2</v>
      </c>
      <c r="Q233" s="28">
        <f t="shared" si="42"/>
        <v>0</v>
      </c>
      <c r="R233" s="4">
        <f t="shared" si="43"/>
        <v>0</v>
      </c>
      <c r="S233" s="4" t="str">
        <f t="shared" si="44"/>
        <v/>
      </c>
      <c r="T233" s="21">
        <f>Fångster!J238</f>
        <v>0</v>
      </c>
      <c r="U233" s="31" t="str">
        <f t="shared" si="45"/>
        <v/>
      </c>
    </row>
    <row r="234" spans="14:21" x14ac:dyDescent="0.2">
      <c r="N234" s="22">
        <f>Fångster!G239</f>
        <v>0</v>
      </c>
      <c r="O234" s="28">
        <f t="shared" si="40"/>
        <v>0</v>
      </c>
      <c r="P234" s="28">
        <f t="shared" si="41"/>
        <v>-2</v>
      </c>
      <c r="Q234" s="28">
        <f t="shared" si="42"/>
        <v>0</v>
      </c>
      <c r="R234" s="4">
        <f t="shared" si="43"/>
        <v>0</v>
      </c>
      <c r="S234" s="4" t="str">
        <f t="shared" si="44"/>
        <v/>
      </c>
      <c r="T234" s="21">
        <f>Fångster!J239</f>
        <v>0</v>
      </c>
      <c r="U234" s="31" t="str">
        <f t="shared" si="45"/>
        <v/>
      </c>
    </row>
    <row r="235" spans="14:21" x14ac:dyDescent="0.2">
      <c r="N235" s="22">
        <f>Fångster!G240</f>
        <v>0</v>
      </c>
      <c r="O235" s="28">
        <f t="shared" si="40"/>
        <v>0</v>
      </c>
      <c r="P235" s="28">
        <f t="shared" si="41"/>
        <v>-2</v>
      </c>
      <c r="Q235" s="28">
        <f t="shared" si="42"/>
        <v>0</v>
      </c>
      <c r="R235" s="4">
        <f t="shared" si="43"/>
        <v>0</v>
      </c>
      <c r="S235" s="4" t="str">
        <f t="shared" si="44"/>
        <v/>
      </c>
      <c r="T235" s="21">
        <f>Fångster!J240</f>
        <v>0</v>
      </c>
      <c r="U235" s="31" t="str">
        <f t="shared" si="45"/>
        <v/>
      </c>
    </row>
    <row r="236" spans="14:21" x14ac:dyDescent="0.2">
      <c r="N236" s="22">
        <f>Fångster!G241</f>
        <v>0</v>
      </c>
      <c r="O236" s="28">
        <f t="shared" si="40"/>
        <v>0</v>
      </c>
      <c r="P236" s="28">
        <f t="shared" si="41"/>
        <v>-2</v>
      </c>
      <c r="Q236" s="28">
        <f t="shared" si="42"/>
        <v>0</v>
      </c>
      <c r="R236" s="4">
        <f t="shared" si="43"/>
        <v>0</v>
      </c>
      <c r="S236" s="4" t="str">
        <f t="shared" si="44"/>
        <v/>
      </c>
      <c r="T236" s="21">
        <f>Fångster!J241</f>
        <v>0</v>
      </c>
      <c r="U236" s="31" t="str">
        <f t="shared" si="45"/>
        <v/>
      </c>
    </row>
    <row r="237" spans="14:21" x14ac:dyDescent="0.2">
      <c r="N237" s="22">
        <f>Fångster!G242</f>
        <v>0</v>
      </c>
      <c r="O237" s="28">
        <f t="shared" si="40"/>
        <v>0</v>
      </c>
      <c r="P237" s="28">
        <f t="shared" si="41"/>
        <v>-2</v>
      </c>
      <c r="Q237" s="28">
        <f t="shared" si="42"/>
        <v>0</v>
      </c>
      <c r="R237" s="4">
        <f t="shared" si="43"/>
        <v>0</v>
      </c>
      <c r="S237" s="4" t="str">
        <f t="shared" si="44"/>
        <v/>
      </c>
      <c r="T237" s="21">
        <f>Fångster!J242</f>
        <v>0</v>
      </c>
      <c r="U237" s="31" t="str">
        <f t="shared" si="45"/>
        <v/>
      </c>
    </row>
    <row r="238" spans="14:21" x14ac:dyDescent="0.2">
      <c r="N238" s="22">
        <f>Fångster!G243</f>
        <v>0</v>
      </c>
      <c r="O238" s="28">
        <f t="shared" si="40"/>
        <v>0</v>
      </c>
      <c r="P238" s="28">
        <f t="shared" si="41"/>
        <v>-2</v>
      </c>
      <c r="Q238" s="28">
        <f t="shared" si="42"/>
        <v>0</v>
      </c>
      <c r="R238" s="4">
        <f t="shared" si="43"/>
        <v>0</v>
      </c>
      <c r="S238" s="4" t="str">
        <f t="shared" si="44"/>
        <v/>
      </c>
      <c r="T238" s="21">
        <f>Fångster!J243</f>
        <v>0</v>
      </c>
      <c r="U238" s="31" t="str">
        <f t="shared" si="45"/>
        <v/>
      </c>
    </row>
    <row r="239" spans="14:21" x14ac:dyDescent="0.2">
      <c r="N239" s="22">
        <f>Fångster!G244</f>
        <v>0</v>
      </c>
      <c r="O239" s="28">
        <f t="shared" si="40"/>
        <v>0</v>
      </c>
      <c r="P239" s="28">
        <f t="shared" si="41"/>
        <v>-2</v>
      </c>
      <c r="Q239" s="28">
        <f t="shared" si="42"/>
        <v>0</v>
      </c>
      <c r="R239" s="4">
        <f t="shared" si="43"/>
        <v>0</v>
      </c>
      <c r="S239" s="4" t="str">
        <f t="shared" si="44"/>
        <v/>
      </c>
      <c r="T239" s="21">
        <f>Fångster!J244</f>
        <v>0</v>
      </c>
      <c r="U239" s="31" t="str">
        <f t="shared" si="45"/>
        <v/>
      </c>
    </row>
    <row r="240" spans="14:21" x14ac:dyDescent="0.2">
      <c r="N240" s="22">
        <f>Fångster!G245</f>
        <v>0</v>
      </c>
      <c r="O240" s="28">
        <f t="shared" si="40"/>
        <v>0</v>
      </c>
      <c r="P240" s="28">
        <f t="shared" si="41"/>
        <v>-2</v>
      </c>
      <c r="Q240" s="28">
        <f t="shared" si="42"/>
        <v>0</v>
      </c>
      <c r="R240" s="4">
        <f t="shared" si="43"/>
        <v>0</v>
      </c>
      <c r="S240" s="4" t="str">
        <f t="shared" si="44"/>
        <v/>
      </c>
      <c r="T240" s="21">
        <f>Fångster!J245</f>
        <v>0</v>
      </c>
      <c r="U240" s="31" t="str">
        <f t="shared" si="45"/>
        <v/>
      </c>
    </row>
    <row r="241" spans="14:21" x14ac:dyDescent="0.2">
      <c r="N241" s="22">
        <f>Fångster!G246</f>
        <v>0</v>
      </c>
      <c r="O241" s="28">
        <f t="shared" si="40"/>
        <v>0</v>
      </c>
      <c r="P241" s="28">
        <f t="shared" si="41"/>
        <v>-2</v>
      </c>
      <c r="Q241" s="28">
        <f t="shared" si="42"/>
        <v>0</v>
      </c>
      <c r="R241" s="4">
        <f t="shared" si="43"/>
        <v>0</v>
      </c>
      <c r="S241" s="4" t="str">
        <f t="shared" si="44"/>
        <v/>
      </c>
      <c r="T241" s="21">
        <f>Fångster!J246</f>
        <v>0</v>
      </c>
      <c r="U241" s="31" t="str">
        <f t="shared" si="45"/>
        <v/>
      </c>
    </row>
    <row r="242" spans="14:21" x14ac:dyDescent="0.2">
      <c r="N242" s="22">
        <f>Fångster!G247</f>
        <v>0</v>
      </c>
      <c r="O242" s="28">
        <f t="shared" si="40"/>
        <v>0</v>
      </c>
      <c r="P242" s="28">
        <f t="shared" si="41"/>
        <v>-2</v>
      </c>
      <c r="Q242" s="28">
        <f t="shared" si="42"/>
        <v>0</v>
      </c>
      <c r="R242" s="4">
        <f t="shared" si="43"/>
        <v>0</v>
      </c>
      <c r="S242" s="4" t="str">
        <f t="shared" si="44"/>
        <v/>
      </c>
      <c r="T242" s="21">
        <f>Fångster!J247</f>
        <v>0</v>
      </c>
      <c r="U242" s="31" t="str">
        <f t="shared" si="45"/>
        <v/>
      </c>
    </row>
    <row r="243" spans="14:21" x14ac:dyDescent="0.2">
      <c r="N243" s="22">
        <f>Fångster!G248</f>
        <v>0</v>
      </c>
      <c r="O243" s="28">
        <f t="shared" si="40"/>
        <v>0</v>
      </c>
      <c r="P243" s="28">
        <f t="shared" si="41"/>
        <v>-2</v>
      </c>
      <c r="Q243" s="28">
        <f t="shared" si="42"/>
        <v>0</v>
      </c>
      <c r="R243" s="4">
        <f t="shared" si="43"/>
        <v>0</v>
      </c>
      <c r="S243" s="4" t="str">
        <f t="shared" si="44"/>
        <v/>
      </c>
      <c r="T243" s="21">
        <f>Fångster!J248</f>
        <v>0</v>
      </c>
      <c r="U243" s="31" t="str">
        <f t="shared" si="45"/>
        <v/>
      </c>
    </row>
    <row r="244" spans="14:21" x14ac:dyDescent="0.2">
      <c r="N244" s="22">
        <f>Fångster!G249</f>
        <v>0</v>
      </c>
      <c r="O244" s="28">
        <f t="shared" si="40"/>
        <v>0</v>
      </c>
      <c r="P244" s="28">
        <f t="shared" si="41"/>
        <v>-2</v>
      </c>
      <c r="Q244" s="28">
        <f t="shared" si="42"/>
        <v>0</v>
      </c>
      <c r="R244" s="4">
        <f t="shared" si="43"/>
        <v>0</v>
      </c>
      <c r="S244" s="4" t="str">
        <f t="shared" si="44"/>
        <v/>
      </c>
      <c r="T244" s="21">
        <f>Fångster!J249</f>
        <v>0</v>
      </c>
      <c r="U244" s="31" t="str">
        <f t="shared" si="45"/>
        <v/>
      </c>
    </row>
    <row r="245" spans="14:21" x14ac:dyDescent="0.2">
      <c r="N245" s="22">
        <f>Fångster!G250</f>
        <v>0</v>
      </c>
      <c r="O245" s="28">
        <f t="shared" si="40"/>
        <v>0</v>
      </c>
      <c r="P245" s="28">
        <f t="shared" si="41"/>
        <v>-2</v>
      </c>
      <c r="Q245" s="28">
        <f t="shared" si="42"/>
        <v>0</v>
      </c>
      <c r="R245" s="4">
        <f t="shared" si="43"/>
        <v>0</v>
      </c>
      <c r="S245" s="4" t="str">
        <f t="shared" si="44"/>
        <v/>
      </c>
      <c r="T245" s="21">
        <f>Fångster!J250</f>
        <v>0</v>
      </c>
      <c r="U245" s="31" t="str">
        <f t="shared" si="45"/>
        <v/>
      </c>
    </row>
    <row r="246" spans="14:21" x14ac:dyDescent="0.2">
      <c r="N246" s="22">
        <f>Fångster!G251</f>
        <v>0</v>
      </c>
      <c r="O246" s="28">
        <f t="shared" si="40"/>
        <v>0</v>
      </c>
      <c r="P246" s="28">
        <f t="shared" si="41"/>
        <v>-2</v>
      </c>
      <c r="Q246" s="28">
        <f t="shared" si="42"/>
        <v>0</v>
      </c>
      <c r="R246" s="4">
        <f t="shared" si="43"/>
        <v>0</v>
      </c>
      <c r="S246" s="4" t="str">
        <f t="shared" si="44"/>
        <v/>
      </c>
      <c r="T246" s="21">
        <f>Fångster!J251</f>
        <v>0</v>
      </c>
      <c r="U246" s="31" t="str">
        <f t="shared" si="45"/>
        <v/>
      </c>
    </row>
    <row r="247" spans="14:21" x14ac:dyDescent="0.2">
      <c r="N247" s="22">
        <f>Fångster!G252</f>
        <v>0</v>
      </c>
      <c r="O247" s="28">
        <f t="shared" si="40"/>
        <v>0</v>
      </c>
      <c r="P247" s="28">
        <f t="shared" si="41"/>
        <v>-2</v>
      </c>
      <c r="Q247" s="28">
        <f t="shared" si="42"/>
        <v>0</v>
      </c>
      <c r="R247" s="4">
        <f t="shared" si="43"/>
        <v>0</v>
      </c>
      <c r="S247" s="4" t="str">
        <f t="shared" si="44"/>
        <v/>
      </c>
      <c r="T247" s="21">
        <f>Fångster!J252</f>
        <v>0</v>
      </c>
      <c r="U247" s="31" t="str">
        <f t="shared" si="45"/>
        <v/>
      </c>
    </row>
    <row r="248" spans="14:21" x14ac:dyDescent="0.2">
      <c r="N248" s="22">
        <f>Fångster!G253</f>
        <v>0</v>
      </c>
      <c r="O248" s="28">
        <f t="shared" si="40"/>
        <v>0</v>
      </c>
      <c r="P248" s="28">
        <f t="shared" si="41"/>
        <v>-2</v>
      </c>
      <c r="Q248" s="28">
        <f t="shared" si="42"/>
        <v>0</v>
      </c>
      <c r="R248" s="4">
        <f t="shared" si="43"/>
        <v>0</v>
      </c>
      <c r="S248" s="4" t="str">
        <f t="shared" si="44"/>
        <v/>
      </c>
      <c r="T248" s="21">
        <f>Fångster!J253</f>
        <v>0</v>
      </c>
      <c r="U248" s="31" t="str">
        <f t="shared" si="45"/>
        <v/>
      </c>
    </row>
    <row r="249" spans="14:21" x14ac:dyDescent="0.2">
      <c r="N249" s="22">
        <f>Fångster!G254</f>
        <v>0</v>
      </c>
      <c r="O249" s="28">
        <f t="shared" si="40"/>
        <v>0</v>
      </c>
      <c r="P249" s="28">
        <f t="shared" si="41"/>
        <v>-2</v>
      </c>
      <c r="Q249" s="28">
        <f t="shared" si="42"/>
        <v>0</v>
      </c>
      <c r="R249" s="4">
        <f t="shared" si="43"/>
        <v>0</v>
      </c>
      <c r="S249" s="4" t="str">
        <f t="shared" si="44"/>
        <v/>
      </c>
      <c r="T249" s="21">
        <f>Fångster!J254</f>
        <v>0</v>
      </c>
      <c r="U249" s="31" t="str">
        <f t="shared" si="45"/>
        <v/>
      </c>
    </row>
    <row r="250" spans="14:21" x14ac:dyDescent="0.2">
      <c r="N250" s="22">
        <f>Fångster!G255</f>
        <v>0</v>
      </c>
      <c r="O250" s="28">
        <f t="shared" si="40"/>
        <v>0</v>
      </c>
      <c r="P250" s="28">
        <f t="shared" si="41"/>
        <v>-2</v>
      </c>
      <c r="Q250" s="28">
        <f t="shared" si="42"/>
        <v>0</v>
      </c>
      <c r="R250" s="4">
        <f t="shared" si="43"/>
        <v>0</v>
      </c>
      <c r="S250" s="4" t="str">
        <f t="shared" si="44"/>
        <v/>
      </c>
      <c r="T250" s="21">
        <f>Fångster!J255</f>
        <v>0</v>
      </c>
      <c r="U250" s="31" t="str">
        <f t="shared" si="45"/>
        <v/>
      </c>
    </row>
    <row r="251" spans="14:21" x14ac:dyDescent="0.2">
      <c r="N251" s="22">
        <f>Fångster!G256</f>
        <v>0</v>
      </c>
      <c r="O251" s="28">
        <f t="shared" si="40"/>
        <v>0</v>
      </c>
      <c r="P251" s="28">
        <f t="shared" si="41"/>
        <v>-2</v>
      </c>
      <c r="Q251" s="28">
        <f t="shared" si="42"/>
        <v>0</v>
      </c>
      <c r="R251" s="4">
        <f t="shared" si="43"/>
        <v>0</v>
      </c>
      <c r="S251" s="4" t="str">
        <f t="shared" si="44"/>
        <v/>
      </c>
      <c r="T251" s="21">
        <f>Fångster!J256</f>
        <v>0</v>
      </c>
      <c r="U251" s="31" t="str">
        <f t="shared" si="45"/>
        <v/>
      </c>
    </row>
    <row r="252" spans="14:21" x14ac:dyDescent="0.2">
      <c r="N252" s="22">
        <f>Fångster!G257</f>
        <v>0</v>
      </c>
      <c r="O252" s="28">
        <f t="shared" si="40"/>
        <v>0</v>
      </c>
      <c r="P252" s="28">
        <f t="shared" si="41"/>
        <v>-2</v>
      </c>
      <c r="Q252" s="28">
        <f t="shared" si="42"/>
        <v>0</v>
      </c>
      <c r="R252" s="4">
        <f t="shared" si="43"/>
        <v>0</v>
      </c>
      <c r="S252" s="4" t="str">
        <f t="shared" si="44"/>
        <v/>
      </c>
      <c r="T252" s="21">
        <f>Fångster!J257</f>
        <v>0</v>
      </c>
      <c r="U252" s="31" t="str">
        <f t="shared" si="45"/>
        <v/>
      </c>
    </row>
    <row r="253" spans="14:21" x14ac:dyDescent="0.2">
      <c r="N253" s="22">
        <f>Fångster!G258</f>
        <v>0</v>
      </c>
      <c r="O253" s="28">
        <f t="shared" si="40"/>
        <v>0</v>
      </c>
      <c r="P253" s="28">
        <f t="shared" si="41"/>
        <v>-2</v>
      </c>
      <c r="Q253" s="28">
        <f t="shared" si="42"/>
        <v>0</v>
      </c>
      <c r="R253" s="4">
        <f t="shared" si="43"/>
        <v>0</v>
      </c>
      <c r="S253" s="4" t="str">
        <f t="shared" si="44"/>
        <v/>
      </c>
      <c r="T253" s="21">
        <f>Fångster!J258</f>
        <v>0</v>
      </c>
      <c r="U253" s="31" t="str">
        <f t="shared" si="45"/>
        <v/>
      </c>
    </row>
    <row r="254" spans="14:21" x14ac:dyDescent="0.2">
      <c r="N254" s="22">
        <f>Fångster!G259</f>
        <v>0</v>
      </c>
      <c r="O254" s="28">
        <f t="shared" si="40"/>
        <v>0</v>
      </c>
      <c r="P254" s="28">
        <f t="shared" si="41"/>
        <v>-2</v>
      </c>
      <c r="Q254" s="28">
        <f t="shared" si="42"/>
        <v>0</v>
      </c>
      <c r="R254" s="4">
        <f t="shared" si="43"/>
        <v>0</v>
      </c>
      <c r="S254" s="4" t="str">
        <f t="shared" si="44"/>
        <v/>
      </c>
      <c r="T254" s="21">
        <f>Fångster!J259</f>
        <v>0</v>
      </c>
      <c r="U254" s="31" t="str">
        <f t="shared" si="45"/>
        <v/>
      </c>
    </row>
    <row r="255" spans="14:21" x14ac:dyDescent="0.2">
      <c r="N255" s="22">
        <f>Fångster!G260</f>
        <v>0</v>
      </c>
      <c r="O255" s="28">
        <f t="shared" si="40"/>
        <v>0</v>
      </c>
      <c r="P255" s="28">
        <f t="shared" si="41"/>
        <v>-2</v>
      </c>
      <c r="Q255" s="28">
        <f t="shared" si="42"/>
        <v>0</v>
      </c>
      <c r="R255" s="4">
        <f t="shared" si="43"/>
        <v>0</v>
      </c>
      <c r="S255" s="4" t="str">
        <f t="shared" si="44"/>
        <v/>
      </c>
      <c r="T255" s="21">
        <f>Fångster!J260</f>
        <v>0</v>
      </c>
      <c r="U255" s="31" t="str">
        <f t="shared" si="45"/>
        <v/>
      </c>
    </row>
    <row r="256" spans="14:21" x14ac:dyDescent="0.2">
      <c r="N256" s="22">
        <f>Fångster!G261</f>
        <v>0</v>
      </c>
      <c r="O256" s="28">
        <f t="shared" si="40"/>
        <v>0</v>
      </c>
      <c r="P256" s="28">
        <f t="shared" si="41"/>
        <v>-2</v>
      </c>
      <c r="Q256" s="28">
        <f t="shared" si="42"/>
        <v>0</v>
      </c>
      <c r="R256" s="4">
        <f t="shared" si="43"/>
        <v>0</v>
      </c>
      <c r="S256" s="4" t="str">
        <f t="shared" si="44"/>
        <v/>
      </c>
      <c r="T256" s="21">
        <f>Fångster!J261</f>
        <v>0</v>
      </c>
      <c r="U256" s="31" t="str">
        <f t="shared" si="45"/>
        <v/>
      </c>
    </row>
    <row r="257" spans="14:21" x14ac:dyDescent="0.2">
      <c r="N257" s="22">
        <f>Fångster!G262</f>
        <v>0</v>
      </c>
      <c r="O257" s="28">
        <f t="shared" si="40"/>
        <v>0</v>
      </c>
      <c r="P257" s="28">
        <f t="shared" si="41"/>
        <v>-2</v>
      </c>
      <c r="Q257" s="28">
        <f t="shared" si="42"/>
        <v>0</v>
      </c>
      <c r="R257" s="4">
        <f t="shared" si="43"/>
        <v>0</v>
      </c>
      <c r="S257" s="4" t="str">
        <f t="shared" si="44"/>
        <v/>
      </c>
      <c r="T257" s="21">
        <f>Fångster!J262</f>
        <v>0</v>
      </c>
      <c r="U257" s="31" t="str">
        <f t="shared" si="45"/>
        <v/>
      </c>
    </row>
    <row r="258" spans="14:21" x14ac:dyDescent="0.2">
      <c r="N258" s="22">
        <f>Fångster!G263</f>
        <v>0</v>
      </c>
      <c r="O258" s="28">
        <f t="shared" si="40"/>
        <v>0</v>
      </c>
      <c r="P258" s="28">
        <f t="shared" si="41"/>
        <v>-2</v>
      </c>
      <c r="Q258" s="28">
        <f t="shared" si="42"/>
        <v>0</v>
      </c>
      <c r="R258" s="4">
        <f t="shared" si="43"/>
        <v>0</v>
      </c>
      <c r="S258" s="4" t="str">
        <f t="shared" si="44"/>
        <v/>
      </c>
      <c r="T258" s="21">
        <f>Fångster!J263</f>
        <v>0</v>
      </c>
      <c r="U258" s="31" t="str">
        <f t="shared" si="45"/>
        <v/>
      </c>
    </row>
    <row r="259" spans="14:21" x14ac:dyDescent="0.2">
      <c r="N259" s="22">
        <f>Fångster!G264</f>
        <v>0</v>
      </c>
      <c r="O259" s="28">
        <f t="shared" si="40"/>
        <v>0</v>
      </c>
      <c r="P259" s="28">
        <f t="shared" si="41"/>
        <v>-2</v>
      </c>
      <c r="Q259" s="28">
        <f t="shared" si="42"/>
        <v>0</v>
      </c>
      <c r="R259" s="4">
        <f t="shared" si="43"/>
        <v>0</v>
      </c>
      <c r="S259" s="4" t="str">
        <f t="shared" si="44"/>
        <v/>
      </c>
      <c r="T259" s="21">
        <f>Fångster!J264</f>
        <v>0</v>
      </c>
      <c r="U259" s="31" t="str">
        <f t="shared" si="45"/>
        <v/>
      </c>
    </row>
    <row r="260" spans="14:21" x14ac:dyDescent="0.2">
      <c r="N260" s="22">
        <f>Fångster!G265</f>
        <v>0</v>
      </c>
      <c r="O260" s="28">
        <f t="shared" si="40"/>
        <v>0</v>
      </c>
      <c r="P260" s="28">
        <f t="shared" si="41"/>
        <v>-2</v>
      </c>
      <c r="Q260" s="28">
        <f t="shared" si="42"/>
        <v>0</v>
      </c>
      <c r="R260" s="4">
        <f t="shared" si="43"/>
        <v>0</v>
      </c>
      <c r="S260" s="4" t="str">
        <f t="shared" si="44"/>
        <v/>
      </c>
      <c r="T260" s="21">
        <f>Fångster!J265</f>
        <v>0</v>
      </c>
      <c r="U260" s="31" t="str">
        <f t="shared" si="45"/>
        <v/>
      </c>
    </row>
    <row r="261" spans="14:21" x14ac:dyDescent="0.2">
      <c r="N261" s="22">
        <f>Fångster!G266</f>
        <v>0</v>
      </c>
      <c r="O261" s="28">
        <f t="shared" ref="O261:O324" si="46">(3.377*0.000001)*(POWER(N261,3.205))</f>
        <v>0</v>
      </c>
      <c r="P261" s="28">
        <f t="shared" ref="P261:P324" si="47">(1-(180-N261)/60)</f>
        <v>-2</v>
      </c>
      <c r="Q261" s="28">
        <f t="shared" ref="Q261:Q324" si="48">IF(P261&lt;0,0,IF(P261&gt;1,1,IF(P261&gt;0&lt;1,P261,P261)))</f>
        <v>0</v>
      </c>
      <c r="R261" s="4">
        <f t="shared" ref="R261:R324" si="49">O261*Q261</f>
        <v>0</v>
      </c>
      <c r="S261" s="4" t="str">
        <f t="shared" ref="S261:S324" si="50">IF(N261&gt;0,LOG10(N261),"")</f>
        <v/>
      </c>
      <c r="T261" s="21">
        <f>Fångster!J266</f>
        <v>0</v>
      </c>
      <c r="U261" s="31" t="str">
        <f t="shared" ref="U261:U324" si="51">IF(T261&gt;0,LOG10(T261),"")</f>
        <v/>
      </c>
    </row>
    <row r="262" spans="14:21" x14ac:dyDescent="0.2">
      <c r="N262" s="22">
        <f>Fångster!G267</f>
        <v>0</v>
      </c>
      <c r="O262" s="28">
        <f t="shared" si="46"/>
        <v>0</v>
      </c>
      <c r="P262" s="28">
        <f t="shared" si="47"/>
        <v>-2</v>
      </c>
      <c r="Q262" s="28">
        <f t="shared" si="48"/>
        <v>0</v>
      </c>
      <c r="R262" s="4">
        <f t="shared" si="49"/>
        <v>0</v>
      </c>
      <c r="S262" s="4" t="str">
        <f t="shared" si="50"/>
        <v/>
      </c>
      <c r="T262" s="21">
        <f>Fångster!J267</f>
        <v>0</v>
      </c>
      <c r="U262" s="31" t="str">
        <f t="shared" si="51"/>
        <v/>
      </c>
    </row>
    <row r="263" spans="14:21" x14ac:dyDescent="0.2">
      <c r="N263" s="22">
        <f>Fångster!G268</f>
        <v>0</v>
      </c>
      <c r="O263" s="28">
        <f t="shared" si="46"/>
        <v>0</v>
      </c>
      <c r="P263" s="28">
        <f t="shared" si="47"/>
        <v>-2</v>
      </c>
      <c r="Q263" s="28">
        <f t="shared" si="48"/>
        <v>0</v>
      </c>
      <c r="R263" s="4">
        <f t="shared" si="49"/>
        <v>0</v>
      </c>
      <c r="S263" s="4" t="str">
        <f t="shared" si="50"/>
        <v/>
      </c>
      <c r="T263" s="21">
        <f>Fångster!J268</f>
        <v>0</v>
      </c>
      <c r="U263" s="31" t="str">
        <f t="shared" si="51"/>
        <v/>
      </c>
    </row>
    <row r="264" spans="14:21" x14ac:dyDescent="0.2">
      <c r="N264" s="22">
        <f>Fångster!G269</f>
        <v>0</v>
      </c>
      <c r="O264" s="28">
        <f t="shared" si="46"/>
        <v>0</v>
      </c>
      <c r="P264" s="28">
        <f t="shared" si="47"/>
        <v>-2</v>
      </c>
      <c r="Q264" s="28">
        <f t="shared" si="48"/>
        <v>0</v>
      </c>
      <c r="R264" s="4">
        <f t="shared" si="49"/>
        <v>0</v>
      </c>
      <c r="S264" s="4" t="str">
        <f t="shared" si="50"/>
        <v/>
      </c>
      <c r="T264" s="21">
        <f>Fångster!J269</f>
        <v>0</v>
      </c>
      <c r="U264" s="31" t="str">
        <f t="shared" si="51"/>
        <v/>
      </c>
    </row>
    <row r="265" spans="14:21" x14ac:dyDescent="0.2">
      <c r="N265" s="22">
        <f>Fångster!G270</f>
        <v>0</v>
      </c>
      <c r="O265" s="28">
        <f t="shared" si="46"/>
        <v>0</v>
      </c>
      <c r="P265" s="28">
        <f t="shared" si="47"/>
        <v>-2</v>
      </c>
      <c r="Q265" s="28">
        <f t="shared" si="48"/>
        <v>0</v>
      </c>
      <c r="R265" s="4">
        <f t="shared" si="49"/>
        <v>0</v>
      </c>
      <c r="S265" s="4" t="str">
        <f t="shared" si="50"/>
        <v/>
      </c>
      <c r="T265" s="21">
        <f>Fångster!J270</f>
        <v>0</v>
      </c>
      <c r="U265" s="31" t="str">
        <f t="shared" si="51"/>
        <v/>
      </c>
    </row>
    <row r="266" spans="14:21" x14ac:dyDescent="0.2">
      <c r="N266" s="22">
        <f>Fångster!G271</f>
        <v>0</v>
      </c>
      <c r="O266" s="28">
        <f t="shared" si="46"/>
        <v>0</v>
      </c>
      <c r="P266" s="28">
        <f t="shared" si="47"/>
        <v>-2</v>
      </c>
      <c r="Q266" s="28">
        <f t="shared" si="48"/>
        <v>0</v>
      </c>
      <c r="R266" s="4">
        <f t="shared" si="49"/>
        <v>0</v>
      </c>
      <c r="S266" s="4" t="str">
        <f t="shared" si="50"/>
        <v/>
      </c>
      <c r="T266" s="21">
        <f>Fångster!J271</f>
        <v>0</v>
      </c>
      <c r="U266" s="31" t="str">
        <f t="shared" si="51"/>
        <v/>
      </c>
    </row>
    <row r="267" spans="14:21" x14ac:dyDescent="0.2">
      <c r="N267" s="22">
        <f>Fångster!G272</f>
        <v>0</v>
      </c>
      <c r="O267" s="28">
        <f t="shared" si="46"/>
        <v>0</v>
      </c>
      <c r="P267" s="28">
        <f t="shared" si="47"/>
        <v>-2</v>
      </c>
      <c r="Q267" s="28">
        <f t="shared" si="48"/>
        <v>0</v>
      </c>
      <c r="R267" s="4">
        <f t="shared" si="49"/>
        <v>0</v>
      </c>
      <c r="S267" s="4" t="str">
        <f t="shared" si="50"/>
        <v/>
      </c>
      <c r="T267" s="21">
        <f>Fångster!J272</f>
        <v>0</v>
      </c>
      <c r="U267" s="31" t="str">
        <f t="shared" si="51"/>
        <v/>
      </c>
    </row>
    <row r="268" spans="14:21" x14ac:dyDescent="0.2">
      <c r="N268" s="22">
        <f>Fångster!G273</f>
        <v>0</v>
      </c>
      <c r="O268" s="28">
        <f t="shared" si="46"/>
        <v>0</v>
      </c>
      <c r="P268" s="28">
        <f t="shared" si="47"/>
        <v>-2</v>
      </c>
      <c r="Q268" s="28">
        <f t="shared" si="48"/>
        <v>0</v>
      </c>
      <c r="R268" s="4">
        <f t="shared" si="49"/>
        <v>0</v>
      </c>
      <c r="S268" s="4" t="str">
        <f t="shared" si="50"/>
        <v/>
      </c>
      <c r="T268" s="21">
        <f>Fångster!J273</f>
        <v>0</v>
      </c>
      <c r="U268" s="31" t="str">
        <f t="shared" si="51"/>
        <v/>
      </c>
    </row>
    <row r="269" spans="14:21" x14ac:dyDescent="0.2">
      <c r="N269" s="22">
        <f>Fångster!G274</f>
        <v>0</v>
      </c>
      <c r="O269" s="28">
        <f t="shared" si="46"/>
        <v>0</v>
      </c>
      <c r="P269" s="28">
        <f t="shared" si="47"/>
        <v>-2</v>
      </c>
      <c r="Q269" s="28">
        <f t="shared" si="48"/>
        <v>0</v>
      </c>
      <c r="R269" s="4">
        <f t="shared" si="49"/>
        <v>0</v>
      </c>
      <c r="S269" s="4" t="str">
        <f t="shared" si="50"/>
        <v/>
      </c>
      <c r="T269" s="21">
        <f>Fångster!J274</f>
        <v>0</v>
      </c>
      <c r="U269" s="31" t="str">
        <f t="shared" si="51"/>
        <v/>
      </c>
    </row>
    <row r="270" spans="14:21" x14ac:dyDescent="0.2">
      <c r="N270" s="22">
        <f>Fångster!G275</f>
        <v>0</v>
      </c>
      <c r="O270" s="28">
        <f t="shared" si="46"/>
        <v>0</v>
      </c>
      <c r="P270" s="28">
        <f t="shared" si="47"/>
        <v>-2</v>
      </c>
      <c r="Q270" s="28">
        <f t="shared" si="48"/>
        <v>0</v>
      </c>
      <c r="R270" s="4">
        <f t="shared" si="49"/>
        <v>0</v>
      </c>
      <c r="S270" s="4" t="str">
        <f t="shared" si="50"/>
        <v/>
      </c>
      <c r="T270" s="21">
        <f>Fångster!J275</f>
        <v>0</v>
      </c>
      <c r="U270" s="31" t="str">
        <f t="shared" si="51"/>
        <v/>
      </c>
    </row>
    <row r="271" spans="14:21" x14ac:dyDescent="0.2">
      <c r="N271" s="22">
        <f>Fångster!G276</f>
        <v>0</v>
      </c>
      <c r="O271" s="28">
        <f t="shared" si="46"/>
        <v>0</v>
      </c>
      <c r="P271" s="28">
        <f t="shared" si="47"/>
        <v>-2</v>
      </c>
      <c r="Q271" s="28">
        <f t="shared" si="48"/>
        <v>0</v>
      </c>
      <c r="R271" s="4">
        <f t="shared" si="49"/>
        <v>0</v>
      </c>
      <c r="S271" s="4" t="str">
        <f t="shared" si="50"/>
        <v/>
      </c>
      <c r="T271" s="21">
        <f>Fångster!J276</f>
        <v>0</v>
      </c>
      <c r="U271" s="31" t="str">
        <f t="shared" si="51"/>
        <v/>
      </c>
    </row>
    <row r="272" spans="14:21" x14ac:dyDescent="0.2">
      <c r="N272" s="22">
        <f>Fångster!G277</f>
        <v>0</v>
      </c>
      <c r="O272" s="28">
        <f t="shared" si="46"/>
        <v>0</v>
      </c>
      <c r="P272" s="28">
        <f t="shared" si="47"/>
        <v>-2</v>
      </c>
      <c r="Q272" s="28">
        <f t="shared" si="48"/>
        <v>0</v>
      </c>
      <c r="R272" s="4">
        <f t="shared" si="49"/>
        <v>0</v>
      </c>
      <c r="S272" s="4" t="str">
        <f t="shared" si="50"/>
        <v/>
      </c>
      <c r="T272" s="21">
        <f>Fångster!J277</f>
        <v>0</v>
      </c>
      <c r="U272" s="31" t="str">
        <f t="shared" si="51"/>
        <v/>
      </c>
    </row>
    <row r="273" spans="14:21" x14ac:dyDescent="0.2">
      <c r="N273" s="22">
        <f>Fångster!G278</f>
        <v>0</v>
      </c>
      <c r="O273" s="28">
        <f t="shared" si="46"/>
        <v>0</v>
      </c>
      <c r="P273" s="28">
        <f t="shared" si="47"/>
        <v>-2</v>
      </c>
      <c r="Q273" s="28">
        <f t="shared" si="48"/>
        <v>0</v>
      </c>
      <c r="R273" s="4">
        <f t="shared" si="49"/>
        <v>0</v>
      </c>
      <c r="S273" s="4" t="str">
        <f t="shared" si="50"/>
        <v/>
      </c>
      <c r="T273" s="21">
        <f>Fångster!J278</f>
        <v>0</v>
      </c>
      <c r="U273" s="31" t="str">
        <f t="shared" si="51"/>
        <v/>
      </c>
    </row>
    <row r="274" spans="14:21" x14ac:dyDescent="0.2">
      <c r="N274" s="22">
        <f>Fångster!G279</f>
        <v>0</v>
      </c>
      <c r="O274" s="28">
        <f t="shared" si="46"/>
        <v>0</v>
      </c>
      <c r="P274" s="28">
        <f t="shared" si="47"/>
        <v>-2</v>
      </c>
      <c r="Q274" s="28">
        <f t="shared" si="48"/>
        <v>0</v>
      </c>
      <c r="R274" s="4">
        <f t="shared" si="49"/>
        <v>0</v>
      </c>
      <c r="S274" s="4" t="str">
        <f t="shared" si="50"/>
        <v/>
      </c>
      <c r="T274" s="21">
        <f>Fångster!J279</f>
        <v>0</v>
      </c>
      <c r="U274" s="31" t="str">
        <f t="shared" si="51"/>
        <v/>
      </c>
    </row>
    <row r="275" spans="14:21" x14ac:dyDescent="0.2">
      <c r="N275" s="22">
        <f>Fångster!G280</f>
        <v>0</v>
      </c>
      <c r="O275" s="28">
        <f t="shared" si="46"/>
        <v>0</v>
      </c>
      <c r="P275" s="28">
        <f t="shared" si="47"/>
        <v>-2</v>
      </c>
      <c r="Q275" s="28">
        <f t="shared" si="48"/>
        <v>0</v>
      </c>
      <c r="R275" s="4">
        <f t="shared" si="49"/>
        <v>0</v>
      </c>
      <c r="S275" s="4" t="str">
        <f t="shared" si="50"/>
        <v/>
      </c>
      <c r="T275" s="21">
        <f>Fångster!J280</f>
        <v>0</v>
      </c>
      <c r="U275" s="31" t="str">
        <f t="shared" si="51"/>
        <v/>
      </c>
    </row>
    <row r="276" spans="14:21" x14ac:dyDescent="0.2">
      <c r="N276" s="22">
        <f>Fångster!G281</f>
        <v>0</v>
      </c>
      <c r="O276" s="28">
        <f t="shared" si="46"/>
        <v>0</v>
      </c>
      <c r="P276" s="28">
        <f t="shared" si="47"/>
        <v>-2</v>
      </c>
      <c r="Q276" s="28">
        <f t="shared" si="48"/>
        <v>0</v>
      </c>
      <c r="R276" s="4">
        <f t="shared" si="49"/>
        <v>0</v>
      </c>
      <c r="S276" s="4" t="str">
        <f t="shared" si="50"/>
        <v/>
      </c>
      <c r="T276" s="21">
        <f>Fångster!J281</f>
        <v>0</v>
      </c>
      <c r="U276" s="31" t="str">
        <f t="shared" si="51"/>
        <v/>
      </c>
    </row>
    <row r="277" spans="14:21" x14ac:dyDescent="0.2">
      <c r="N277" s="22">
        <f>Fångster!G282</f>
        <v>0</v>
      </c>
      <c r="O277" s="28">
        <f t="shared" si="46"/>
        <v>0</v>
      </c>
      <c r="P277" s="28">
        <f t="shared" si="47"/>
        <v>-2</v>
      </c>
      <c r="Q277" s="28">
        <f t="shared" si="48"/>
        <v>0</v>
      </c>
      <c r="R277" s="4">
        <f t="shared" si="49"/>
        <v>0</v>
      </c>
      <c r="S277" s="4" t="str">
        <f t="shared" si="50"/>
        <v/>
      </c>
      <c r="T277" s="21">
        <f>Fångster!J282</f>
        <v>0</v>
      </c>
      <c r="U277" s="31" t="str">
        <f t="shared" si="51"/>
        <v/>
      </c>
    </row>
    <row r="278" spans="14:21" x14ac:dyDescent="0.2">
      <c r="N278" s="22">
        <f>Fångster!G283</f>
        <v>0</v>
      </c>
      <c r="O278" s="28">
        <f t="shared" si="46"/>
        <v>0</v>
      </c>
      <c r="P278" s="28">
        <f t="shared" si="47"/>
        <v>-2</v>
      </c>
      <c r="Q278" s="28">
        <f t="shared" si="48"/>
        <v>0</v>
      </c>
      <c r="R278" s="4">
        <f t="shared" si="49"/>
        <v>0</v>
      </c>
      <c r="S278" s="4" t="str">
        <f t="shared" si="50"/>
        <v/>
      </c>
      <c r="T278" s="21">
        <f>Fångster!J283</f>
        <v>0</v>
      </c>
      <c r="U278" s="31" t="str">
        <f t="shared" si="51"/>
        <v/>
      </c>
    </row>
    <row r="279" spans="14:21" x14ac:dyDescent="0.2">
      <c r="N279" s="22">
        <f>Fångster!G284</f>
        <v>0</v>
      </c>
      <c r="O279" s="28">
        <f t="shared" si="46"/>
        <v>0</v>
      </c>
      <c r="P279" s="28">
        <f t="shared" si="47"/>
        <v>-2</v>
      </c>
      <c r="Q279" s="28">
        <f t="shared" si="48"/>
        <v>0</v>
      </c>
      <c r="R279" s="4">
        <f t="shared" si="49"/>
        <v>0</v>
      </c>
      <c r="S279" s="4" t="str">
        <f t="shared" si="50"/>
        <v/>
      </c>
      <c r="T279" s="21">
        <f>Fångster!J284</f>
        <v>0</v>
      </c>
      <c r="U279" s="31" t="str">
        <f t="shared" si="51"/>
        <v/>
      </c>
    </row>
    <row r="280" spans="14:21" x14ac:dyDescent="0.2">
      <c r="N280" s="22">
        <f>Fångster!G285</f>
        <v>0</v>
      </c>
      <c r="O280" s="28">
        <f t="shared" si="46"/>
        <v>0</v>
      </c>
      <c r="P280" s="28">
        <f t="shared" si="47"/>
        <v>-2</v>
      </c>
      <c r="Q280" s="28">
        <f t="shared" si="48"/>
        <v>0</v>
      </c>
      <c r="R280" s="4">
        <f t="shared" si="49"/>
        <v>0</v>
      </c>
      <c r="S280" s="4" t="str">
        <f t="shared" si="50"/>
        <v/>
      </c>
      <c r="T280" s="21">
        <f>Fångster!J285</f>
        <v>0</v>
      </c>
      <c r="U280" s="31" t="str">
        <f t="shared" si="51"/>
        <v/>
      </c>
    </row>
    <row r="281" spans="14:21" x14ac:dyDescent="0.2">
      <c r="N281" s="22">
        <f>Fångster!G286</f>
        <v>0</v>
      </c>
      <c r="O281" s="28">
        <f t="shared" si="46"/>
        <v>0</v>
      </c>
      <c r="P281" s="28">
        <f t="shared" si="47"/>
        <v>-2</v>
      </c>
      <c r="Q281" s="28">
        <f t="shared" si="48"/>
        <v>0</v>
      </c>
      <c r="R281" s="4">
        <f t="shared" si="49"/>
        <v>0</v>
      </c>
      <c r="S281" s="4" t="str">
        <f t="shared" si="50"/>
        <v/>
      </c>
      <c r="T281" s="21">
        <f>Fångster!J286</f>
        <v>0</v>
      </c>
      <c r="U281" s="31" t="str">
        <f t="shared" si="51"/>
        <v/>
      </c>
    </row>
    <row r="282" spans="14:21" x14ac:dyDescent="0.2">
      <c r="N282" s="22">
        <f>Fångster!G287</f>
        <v>0</v>
      </c>
      <c r="O282" s="28">
        <f t="shared" si="46"/>
        <v>0</v>
      </c>
      <c r="P282" s="28">
        <f t="shared" si="47"/>
        <v>-2</v>
      </c>
      <c r="Q282" s="28">
        <f t="shared" si="48"/>
        <v>0</v>
      </c>
      <c r="R282" s="4">
        <f t="shared" si="49"/>
        <v>0</v>
      </c>
      <c r="S282" s="4" t="str">
        <f t="shared" si="50"/>
        <v/>
      </c>
      <c r="T282" s="21">
        <f>Fångster!J287</f>
        <v>0</v>
      </c>
      <c r="U282" s="31" t="str">
        <f t="shared" si="51"/>
        <v/>
      </c>
    </row>
    <row r="283" spans="14:21" x14ac:dyDescent="0.2">
      <c r="N283" s="22">
        <f>Fångster!G288</f>
        <v>0</v>
      </c>
      <c r="O283" s="28">
        <f t="shared" si="46"/>
        <v>0</v>
      </c>
      <c r="P283" s="28">
        <f t="shared" si="47"/>
        <v>-2</v>
      </c>
      <c r="Q283" s="28">
        <f t="shared" si="48"/>
        <v>0</v>
      </c>
      <c r="R283" s="4">
        <f t="shared" si="49"/>
        <v>0</v>
      </c>
      <c r="S283" s="4" t="str">
        <f t="shared" si="50"/>
        <v/>
      </c>
      <c r="T283" s="21">
        <f>Fångster!J288</f>
        <v>0</v>
      </c>
      <c r="U283" s="31" t="str">
        <f t="shared" si="51"/>
        <v/>
      </c>
    </row>
    <row r="284" spans="14:21" x14ac:dyDescent="0.2">
      <c r="N284" s="22">
        <f>Fångster!G289</f>
        <v>0</v>
      </c>
      <c r="O284" s="28">
        <f t="shared" si="46"/>
        <v>0</v>
      </c>
      <c r="P284" s="28">
        <f t="shared" si="47"/>
        <v>-2</v>
      </c>
      <c r="Q284" s="28">
        <f t="shared" si="48"/>
        <v>0</v>
      </c>
      <c r="R284" s="4">
        <f t="shared" si="49"/>
        <v>0</v>
      </c>
      <c r="S284" s="4" t="str">
        <f t="shared" si="50"/>
        <v/>
      </c>
      <c r="T284" s="21">
        <f>Fångster!J289</f>
        <v>0</v>
      </c>
      <c r="U284" s="31" t="str">
        <f t="shared" si="51"/>
        <v/>
      </c>
    </row>
    <row r="285" spans="14:21" x14ac:dyDescent="0.2">
      <c r="N285" s="22">
        <f>Fångster!G290</f>
        <v>0</v>
      </c>
      <c r="O285" s="28">
        <f t="shared" si="46"/>
        <v>0</v>
      </c>
      <c r="P285" s="28">
        <f t="shared" si="47"/>
        <v>-2</v>
      </c>
      <c r="Q285" s="28">
        <f t="shared" si="48"/>
        <v>0</v>
      </c>
      <c r="R285" s="4">
        <f t="shared" si="49"/>
        <v>0</v>
      </c>
      <c r="S285" s="4" t="str">
        <f t="shared" si="50"/>
        <v/>
      </c>
      <c r="T285" s="21">
        <f>Fångster!J290</f>
        <v>0</v>
      </c>
      <c r="U285" s="31" t="str">
        <f t="shared" si="51"/>
        <v/>
      </c>
    </row>
    <row r="286" spans="14:21" x14ac:dyDescent="0.2">
      <c r="N286" s="22">
        <f>Fångster!G291</f>
        <v>0</v>
      </c>
      <c r="O286" s="28">
        <f t="shared" si="46"/>
        <v>0</v>
      </c>
      <c r="P286" s="28">
        <f t="shared" si="47"/>
        <v>-2</v>
      </c>
      <c r="Q286" s="28">
        <f t="shared" si="48"/>
        <v>0</v>
      </c>
      <c r="R286" s="4">
        <f t="shared" si="49"/>
        <v>0</v>
      </c>
      <c r="S286" s="4" t="str">
        <f t="shared" si="50"/>
        <v/>
      </c>
      <c r="T286" s="21">
        <f>Fångster!J291</f>
        <v>0</v>
      </c>
      <c r="U286" s="31" t="str">
        <f t="shared" si="51"/>
        <v/>
      </c>
    </row>
    <row r="287" spans="14:21" x14ac:dyDescent="0.2">
      <c r="N287" s="22">
        <f>Fångster!G292</f>
        <v>0</v>
      </c>
      <c r="O287" s="28">
        <f t="shared" si="46"/>
        <v>0</v>
      </c>
      <c r="P287" s="28">
        <f t="shared" si="47"/>
        <v>-2</v>
      </c>
      <c r="Q287" s="28">
        <f t="shared" si="48"/>
        <v>0</v>
      </c>
      <c r="R287" s="4">
        <f t="shared" si="49"/>
        <v>0</v>
      </c>
      <c r="S287" s="4" t="str">
        <f t="shared" si="50"/>
        <v/>
      </c>
      <c r="T287" s="21">
        <f>Fångster!J292</f>
        <v>0</v>
      </c>
      <c r="U287" s="31" t="str">
        <f t="shared" si="51"/>
        <v/>
      </c>
    </row>
    <row r="288" spans="14:21" x14ac:dyDescent="0.2">
      <c r="N288" s="22">
        <f>Fångster!G293</f>
        <v>0</v>
      </c>
      <c r="O288" s="28">
        <f t="shared" si="46"/>
        <v>0</v>
      </c>
      <c r="P288" s="28">
        <f t="shared" si="47"/>
        <v>-2</v>
      </c>
      <c r="Q288" s="28">
        <f t="shared" si="48"/>
        <v>0</v>
      </c>
      <c r="R288" s="4">
        <f t="shared" si="49"/>
        <v>0</v>
      </c>
      <c r="S288" s="4" t="str">
        <f t="shared" si="50"/>
        <v/>
      </c>
      <c r="T288" s="21">
        <f>Fångster!J293</f>
        <v>0</v>
      </c>
      <c r="U288" s="31" t="str">
        <f t="shared" si="51"/>
        <v/>
      </c>
    </row>
    <row r="289" spans="14:21" x14ac:dyDescent="0.2">
      <c r="N289" s="22">
        <f>Fångster!G294</f>
        <v>0</v>
      </c>
      <c r="O289" s="28">
        <f t="shared" si="46"/>
        <v>0</v>
      </c>
      <c r="P289" s="28">
        <f t="shared" si="47"/>
        <v>-2</v>
      </c>
      <c r="Q289" s="28">
        <f t="shared" si="48"/>
        <v>0</v>
      </c>
      <c r="R289" s="4">
        <f t="shared" si="49"/>
        <v>0</v>
      </c>
      <c r="S289" s="4" t="str">
        <f t="shared" si="50"/>
        <v/>
      </c>
      <c r="T289" s="21">
        <f>Fångster!J294</f>
        <v>0</v>
      </c>
      <c r="U289" s="31" t="str">
        <f t="shared" si="51"/>
        <v/>
      </c>
    </row>
    <row r="290" spans="14:21" x14ac:dyDescent="0.2">
      <c r="N290" s="22">
        <f>Fångster!G295</f>
        <v>0</v>
      </c>
      <c r="O290" s="28">
        <f t="shared" si="46"/>
        <v>0</v>
      </c>
      <c r="P290" s="28">
        <f t="shared" si="47"/>
        <v>-2</v>
      </c>
      <c r="Q290" s="28">
        <f t="shared" si="48"/>
        <v>0</v>
      </c>
      <c r="R290" s="4">
        <f t="shared" si="49"/>
        <v>0</v>
      </c>
      <c r="S290" s="4" t="str">
        <f t="shared" si="50"/>
        <v/>
      </c>
      <c r="T290" s="21">
        <f>Fångster!J295</f>
        <v>0</v>
      </c>
      <c r="U290" s="31" t="str">
        <f t="shared" si="51"/>
        <v/>
      </c>
    </row>
    <row r="291" spans="14:21" x14ac:dyDescent="0.2">
      <c r="N291" s="22">
        <f>Fångster!G296</f>
        <v>0</v>
      </c>
      <c r="O291" s="28">
        <f t="shared" si="46"/>
        <v>0</v>
      </c>
      <c r="P291" s="28">
        <f t="shared" si="47"/>
        <v>-2</v>
      </c>
      <c r="Q291" s="28">
        <f t="shared" si="48"/>
        <v>0</v>
      </c>
      <c r="R291" s="4">
        <f t="shared" si="49"/>
        <v>0</v>
      </c>
      <c r="S291" s="4" t="str">
        <f t="shared" si="50"/>
        <v/>
      </c>
      <c r="T291" s="21">
        <f>Fångster!J296</f>
        <v>0</v>
      </c>
      <c r="U291" s="31" t="str">
        <f t="shared" si="51"/>
        <v/>
      </c>
    </row>
    <row r="292" spans="14:21" x14ac:dyDescent="0.2">
      <c r="N292" s="22">
        <f>Fångster!G297</f>
        <v>0</v>
      </c>
      <c r="O292" s="28">
        <f t="shared" si="46"/>
        <v>0</v>
      </c>
      <c r="P292" s="28">
        <f t="shared" si="47"/>
        <v>-2</v>
      </c>
      <c r="Q292" s="28">
        <f t="shared" si="48"/>
        <v>0</v>
      </c>
      <c r="R292" s="4">
        <f t="shared" si="49"/>
        <v>0</v>
      </c>
      <c r="S292" s="4" t="str">
        <f t="shared" si="50"/>
        <v/>
      </c>
      <c r="T292" s="21">
        <f>Fångster!J297</f>
        <v>0</v>
      </c>
      <c r="U292" s="31" t="str">
        <f t="shared" si="51"/>
        <v/>
      </c>
    </row>
    <row r="293" spans="14:21" x14ac:dyDescent="0.2">
      <c r="N293" s="22">
        <f>Fångster!G298</f>
        <v>0</v>
      </c>
      <c r="O293" s="28">
        <f t="shared" si="46"/>
        <v>0</v>
      </c>
      <c r="P293" s="28">
        <f t="shared" si="47"/>
        <v>-2</v>
      </c>
      <c r="Q293" s="28">
        <f t="shared" si="48"/>
        <v>0</v>
      </c>
      <c r="R293" s="4">
        <f t="shared" si="49"/>
        <v>0</v>
      </c>
      <c r="S293" s="4" t="str">
        <f t="shared" si="50"/>
        <v/>
      </c>
      <c r="T293" s="21">
        <f>Fångster!J298</f>
        <v>0</v>
      </c>
      <c r="U293" s="31" t="str">
        <f t="shared" si="51"/>
        <v/>
      </c>
    </row>
    <row r="294" spans="14:21" x14ac:dyDescent="0.2">
      <c r="N294" s="22">
        <f>Fångster!G299</f>
        <v>0</v>
      </c>
      <c r="O294" s="28">
        <f t="shared" si="46"/>
        <v>0</v>
      </c>
      <c r="P294" s="28">
        <f t="shared" si="47"/>
        <v>-2</v>
      </c>
      <c r="Q294" s="28">
        <f t="shared" si="48"/>
        <v>0</v>
      </c>
      <c r="R294" s="4">
        <f t="shared" si="49"/>
        <v>0</v>
      </c>
      <c r="S294" s="4" t="str">
        <f t="shared" si="50"/>
        <v/>
      </c>
      <c r="T294" s="21">
        <f>Fångster!J299</f>
        <v>0</v>
      </c>
      <c r="U294" s="31" t="str">
        <f t="shared" si="51"/>
        <v/>
      </c>
    </row>
    <row r="295" spans="14:21" x14ac:dyDescent="0.2">
      <c r="N295" s="22">
        <f>Fångster!G300</f>
        <v>0</v>
      </c>
      <c r="O295" s="28">
        <f t="shared" si="46"/>
        <v>0</v>
      </c>
      <c r="P295" s="28">
        <f t="shared" si="47"/>
        <v>-2</v>
      </c>
      <c r="Q295" s="28">
        <f t="shared" si="48"/>
        <v>0</v>
      </c>
      <c r="R295" s="4">
        <f t="shared" si="49"/>
        <v>0</v>
      </c>
      <c r="S295" s="4" t="str">
        <f t="shared" si="50"/>
        <v/>
      </c>
      <c r="T295" s="21">
        <f>Fångster!J300</f>
        <v>0</v>
      </c>
      <c r="U295" s="31" t="str">
        <f t="shared" si="51"/>
        <v/>
      </c>
    </row>
    <row r="296" spans="14:21" x14ac:dyDescent="0.2">
      <c r="N296" s="22">
        <f>Fångster!G301</f>
        <v>0</v>
      </c>
      <c r="O296" s="28">
        <f t="shared" si="46"/>
        <v>0</v>
      </c>
      <c r="P296" s="28">
        <f t="shared" si="47"/>
        <v>-2</v>
      </c>
      <c r="Q296" s="28">
        <f t="shared" si="48"/>
        <v>0</v>
      </c>
      <c r="R296" s="4">
        <f t="shared" si="49"/>
        <v>0</v>
      </c>
      <c r="S296" s="4" t="str">
        <f t="shared" si="50"/>
        <v/>
      </c>
      <c r="T296" s="21">
        <f>Fångster!J301</f>
        <v>0</v>
      </c>
      <c r="U296" s="31" t="str">
        <f t="shared" si="51"/>
        <v/>
      </c>
    </row>
    <row r="297" spans="14:21" x14ac:dyDescent="0.2">
      <c r="N297" s="22">
        <f>Fångster!G302</f>
        <v>0</v>
      </c>
      <c r="O297" s="28">
        <f t="shared" si="46"/>
        <v>0</v>
      </c>
      <c r="P297" s="28">
        <f t="shared" si="47"/>
        <v>-2</v>
      </c>
      <c r="Q297" s="28">
        <f t="shared" si="48"/>
        <v>0</v>
      </c>
      <c r="R297" s="4">
        <f t="shared" si="49"/>
        <v>0</v>
      </c>
      <c r="S297" s="4" t="str">
        <f t="shared" si="50"/>
        <v/>
      </c>
      <c r="T297" s="21">
        <f>Fångster!J302</f>
        <v>0</v>
      </c>
      <c r="U297" s="31" t="str">
        <f t="shared" si="51"/>
        <v/>
      </c>
    </row>
    <row r="298" spans="14:21" x14ac:dyDescent="0.2">
      <c r="N298" s="22">
        <f>Fångster!G303</f>
        <v>0</v>
      </c>
      <c r="O298" s="28">
        <f t="shared" si="46"/>
        <v>0</v>
      </c>
      <c r="P298" s="28">
        <f t="shared" si="47"/>
        <v>-2</v>
      </c>
      <c r="Q298" s="28">
        <f t="shared" si="48"/>
        <v>0</v>
      </c>
      <c r="R298" s="4">
        <f t="shared" si="49"/>
        <v>0</v>
      </c>
      <c r="S298" s="4" t="str">
        <f t="shared" si="50"/>
        <v/>
      </c>
      <c r="T298" s="21">
        <f>Fångster!J303</f>
        <v>0</v>
      </c>
      <c r="U298" s="31" t="str">
        <f t="shared" si="51"/>
        <v/>
      </c>
    </row>
    <row r="299" spans="14:21" x14ac:dyDescent="0.2">
      <c r="N299" s="22">
        <f>Fångster!G304</f>
        <v>0</v>
      </c>
      <c r="O299" s="28">
        <f t="shared" si="46"/>
        <v>0</v>
      </c>
      <c r="P299" s="28">
        <f t="shared" si="47"/>
        <v>-2</v>
      </c>
      <c r="Q299" s="28">
        <f t="shared" si="48"/>
        <v>0</v>
      </c>
      <c r="R299" s="4">
        <f t="shared" si="49"/>
        <v>0</v>
      </c>
      <c r="S299" s="4" t="str">
        <f t="shared" si="50"/>
        <v/>
      </c>
      <c r="T299" s="21">
        <f>Fångster!J304</f>
        <v>0</v>
      </c>
      <c r="U299" s="31" t="str">
        <f t="shared" si="51"/>
        <v/>
      </c>
    </row>
    <row r="300" spans="14:21" x14ac:dyDescent="0.2">
      <c r="N300" s="22">
        <f>Fångster!G305</f>
        <v>0</v>
      </c>
      <c r="O300" s="28">
        <f t="shared" si="46"/>
        <v>0</v>
      </c>
      <c r="P300" s="28">
        <f t="shared" si="47"/>
        <v>-2</v>
      </c>
      <c r="Q300" s="28">
        <f t="shared" si="48"/>
        <v>0</v>
      </c>
      <c r="R300" s="4">
        <f t="shared" si="49"/>
        <v>0</v>
      </c>
      <c r="S300" s="4" t="str">
        <f t="shared" si="50"/>
        <v/>
      </c>
      <c r="T300" s="21">
        <f>Fångster!J305</f>
        <v>0</v>
      </c>
      <c r="U300" s="31" t="str">
        <f t="shared" si="51"/>
        <v/>
      </c>
    </row>
    <row r="301" spans="14:21" x14ac:dyDescent="0.2">
      <c r="N301" s="22">
        <f>Fångster!G306</f>
        <v>0</v>
      </c>
      <c r="O301" s="28">
        <f t="shared" si="46"/>
        <v>0</v>
      </c>
      <c r="P301" s="28">
        <f t="shared" si="47"/>
        <v>-2</v>
      </c>
      <c r="Q301" s="28">
        <f t="shared" si="48"/>
        <v>0</v>
      </c>
      <c r="R301" s="4">
        <f t="shared" si="49"/>
        <v>0</v>
      </c>
      <c r="S301" s="4" t="str">
        <f t="shared" si="50"/>
        <v/>
      </c>
      <c r="T301" s="21">
        <f>Fångster!J306</f>
        <v>0</v>
      </c>
      <c r="U301" s="31" t="str">
        <f t="shared" si="51"/>
        <v/>
      </c>
    </row>
    <row r="302" spans="14:21" x14ac:dyDescent="0.2">
      <c r="N302" s="22">
        <f>Fångster!G307</f>
        <v>0</v>
      </c>
      <c r="O302" s="28">
        <f t="shared" si="46"/>
        <v>0</v>
      </c>
      <c r="P302" s="28">
        <f t="shared" si="47"/>
        <v>-2</v>
      </c>
      <c r="Q302" s="28">
        <f t="shared" si="48"/>
        <v>0</v>
      </c>
      <c r="R302" s="4">
        <f t="shared" si="49"/>
        <v>0</v>
      </c>
      <c r="S302" s="4" t="str">
        <f t="shared" si="50"/>
        <v/>
      </c>
      <c r="T302" s="21">
        <f>Fångster!J307</f>
        <v>0</v>
      </c>
      <c r="U302" s="31" t="str">
        <f t="shared" si="51"/>
        <v/>
      </c>
    </row>
    <row r="303" spans="14:21" x14ac:dyDescent="0.2">
      <c r="N303" s="22">
        <f>Fångster!G308</f>
        <v>0</v>
      </c>
      <c r="O303" s="28">
        <f t="shared" si="46"/>
        <v>0</v>
      </c>
      <c r="P303" s="28">
        <f t="shared" si="47"/>
        <v>-2</v>
      </c>
      <c r="Q303" s="28">
        <f t="shared" si="48"/>
        <v>0</v>
      </c>
      <c r="R303" s="4">
        <f t="shared" si="49"/>
        <v>0</v>
      </c>
      <c r="S303" s="4" t="str">
        <f t="shared" si="50"/>
        <v/>
      </c>
      <c r="T303" s="21">
        <f>Fångster!J308</f>
        <v>0</v>
      </c>
      <c r="U303" s="31" t="str">
        <f t="shared" si="51"/>
        <v/>
      </c>
    </row>
    <row r="304" spans="14:21" x14ac:dyDescent="0.2">
      <c r="N304" s="22">
        <f>Fångster!G309</f>
        <v>0</v>
      </c>
      <c r="O304" s="28">
        <f t="shared" si="46"/>
        <v>0</v>
      </c>
      <c r="P304" s="28">
        <f t="shared" si="47"/>
        <v>-2</v>
      </c>
      <c r="Q304" s="28">
        <f t="shared" si="48"/>
        <v>0</v>
      </c>
      <c r="R304" s="4">
        <f t="shared" si="49"/>
        <v>0</v>
      </c>
      <c r="S304" s="4" t="str">
        <f t="shared" si="50"/>
        <v/>
      </c>
      <c r="T304" s="21">
        <f>Fångster!J309</f>
        <v>0</v>
      </c>
      <c r="U304" s="31" t="str">
        <f t="shared" si="51"/>
        <v/>
      </c>
    </row>
    <row r="305" spans="14:21" x14ac:dyDescent="0.2">
      <c r="N305" s="22">
        <f>Fångster!G310</f>
        <v>0</v>
      </c>
      <c r="O305" s="28">
        <f t="shared" si="46"/>
        <v>0</v>
      </c>
      <c r="P305" s="28">
        <f t="shared" si="47"/>
        <v>-2</v>
      </c>
      <c r="Q305" s="28">
        <f t="shared" si="48"/>
        <v>0</v>
      </c>
      <c r="R305" s="4">
        <f t="shared" si="49"/>
        <v>0</v>
      </c>
      <c r="S305" s="4" t="str">
        <f t="shared" si="50"/>
        <v/>
      </c>
      <c r="T305" s="21">
        <f>Fångster!J310</f>
        <v>0</v>
      </c>
      <c r="U305" s="31" t="str">
        <f t="shared" si="51"/>
        <v/>
      </c>
    </row>
    <row r="306" spans="14:21" x14ac:dyDescent="0.2">
      <c r="N306" s="22">
        <f>Fångster!G311</f>
        <v>0</v>
      </c>
      <c r="O306" s="28">
        <f t="shared" si="46"/>
        <v>0</v>
      </c>
      <c r="P306" s="28">
        <f t="shared" si="47"/>
        <v>-2</v>
      </c>
      <c r="Q306" s="28">
        <f t="shared" si="48"/>
        <v>0</v>
      </c>
      <c r="R306" s="4">
        <f t="shared" si="49"/>
        <v>0</v>
      </c>
      <c r="S306" s="4" t="str">
        <f t="shared" si="50"/>
        <v/>
      </c>
      <c r="T306" s="21">
        <f>Fångster!J311</f>
        <v>0</v>
      </c>
      <c r="U306" s="31" t="str">
        <f t="shared" si="51"/>
        <v/>
      </c>
    </row>
    <row r="307" spans="14:21" x14ac:dyDescent="0.2">
      <c r="N307" s="22">
        <f>Fångster!G312</f>
        <v>0</v>
      </c>
      <c r="O307" s="28">
        <f t="shared" si="46"/>
        <v>0</v>
      </c>
      <c r="P307" s="28">
        <f t="shared" si="47"/>
        <v>-2</v>
      </c>
      <c r="Q307" s="28">
        <f t="shared" si="48"/>
        <v>0</v>
      </c>
      <c r="R307" s="4">
        <f t="shared" si="49"/>
        <v>0</v>
      </c>
      <c r="S307" s="4" t="str">
        <f t="shared" si="50"/>
        <v/>
      </c>
      <c r="T307" s="21">
        <f>Fångster!J312</f>
        <v>0</v>
      </c>
      <c r="U307" s="31" t="str">
        <f t="shared" si="51"/>
        <v/>
      </c>
    </row>
    <row r="308" spans="14:21" x14ac:dyDescent="0.2">
      <c r="N308" s="22">
        <f>Fångster!G313</f>
        <v>0</v>
      </c>
      <c r="O308" s="28">
        <f t="shared" si="46"/>
        <v>0</v>
      </c>
      <c r="P308" s="28">
        <f t="shared" si="47"/>
        <v>-2</v>
      </c>
      <c r="Q308" s="28">
        <f t="shared" si="48"/>
        <v>0</v>
      </c>
      <c r="R308" s="4">
        <f t="shared" si="49"/>
        <v>0</v>
      </c>
      <c r="S308" s="4" t="str">
        <f t="shared" si="50"/>
        <v/>
      </c>
      <c r="T308" s="21">
        <f>Fångster!J313</f>
        <v>0</v>
      </c>
      <c r="U308" s="31" t="str">
        <f t="shared" si="51"/>
        <v/>
      </c>
    </row>
    <row r="309" spans="14:21" x14ac:dyDescent="0.2">
      <c r="N309" s="22">
        <f>Fångster!G314</f>
        <v>0</v>
      </c>
      <c r="O309" s="28">
        <f t="shared" si="46"/>
        <v>0</v>
      </c>
      <c r="P309" s="28">
        <f t="shared" si="47"/>
        <v>-2</v>
      </c>
      <c r="Q309" s="28">
        <f t="shared" si="48"/>
        <v>0</v>
      </c>
      <c r="R309" s="4">
        <f t="shared" si="49"/>
        <v>0</v>
      </c>
      <c r="S309" s="4" t="str">
        <f t="shared" si="50"/>
        <v/>
      </c>
      <c r="T309" s="21">
        <f>Fångster!J314</f>
        <v>0</v>
      </c>
      <c r="U309" s="31" t="str">
        <f t="shared" si="51"/>
        <v/>
      </c>
    </row>
    <row r="310" spans="14:21" x14ac:dyDescent="0.2">
      <c r="N310" s="22">
        <f>Fångster!G315</f>
        <v>0</v>
      </c>
      <c r="O310" s="28">
        <f t="shared" si="46"/>
        <v>0</v>
      </c>
      <c r="P310" s="28">
        <f t="shared" si="47"/>
        <v>-2</v>
      </c>
      <c r="Q310" s="28">
        <f t="shared" si="48"/>
        <v>0</v>
      </c>
      <c r="R310" s="4">
        <f t="shared" si="49"/>
        <v>0</v>
      </c>
      <c r="S310" s="4" t="str">
        <f t="shared" si="50"/>
        <v/>
      </c>
      <c r="T310" s="21">
        <f>Fångster!J315</f>
        <v>0</v>
      </c>
      <c r="U310" s="31" t="str">
        <f t="shared" si="51"/>
        <v/>
      </c>
    </row>
    <row r="311" spans="14:21" x14ac:dyDescent="0.2">
      <c r="N311" s="22">
        <f>Fångster!G316</f>
        <v>0</v>
      </c>
      <c r="O311" s="28">
        <f t="shared" si="46"/>
        <v>0</v>
      </c>
      <c r="P311" s="28">
        <f t="shared" si="47"/>
        <v>-2</v>
      </c>
      <c r="Q311" s="28">
        <f t="shared" si="48"/>
        <v>0</v>
      </c>
      <c r="R311" s="4">
        <f t="shared" si="49"/>
        <v>0</v>
      </c>
      <c r="S311" s="4" t="str">
        <f t="shared" si="50"/>
        <v/>
      </c>
      <c r="T311" s="21">
        <f>Fångster!J316</f>
        <v>0</v>
      </c>
      <c r="U311" s="31" t="str">
        <f t="shared" si="51"/>
        <v/>
      </c>
    </row>
    <row r="312" spans="14:21" x14ac:dyDescent="0.2">
      <c r="N312" s="22">
        <f>Fångster!G317</f>
        <v>0</v>
      </c>
      <c r="O312" s="28">
        <f t="shared" si="46"/>
        <v>0</v>
      </c>
      <c r="P312" s="28">
        <f t="shared" si="47"/>
        <v>-2</v>
      </c>
      <c r="Q312" s="28">
        <f t="shared" si="48"/>
        <v>0</v>
      </c>
      <c r="R312" s="4">
        <f t="shared" si="49"/>
        <v>0</v>
      </c>
      <c r="S312" s="4" t="str">
        <f t="shared" si="50"/>
        <v/>
      </c>
      <c r="T312" s="21">
        <f>Fångster!J317</f>
        <v>0</v>
      </c>
      <c r="U312" s="31" t="str">
        <f t="shared" si="51"/>
        <v/>
      </c>
    </row>
    <row r="313" spans="14:21" x14ac:dyDescent="0.2">
      <c r="N313" s="22">
        <f>Fångster!G318</f>
        <v>0</v>
      </c>
      <c r="O313" s="28">
        <f t="shared" si="46"/>
        <v>0</v>
      </c>
      <c r="P313" s="28">
        <f t="shared" si="47"/>
        <v>-2</v>
      </c>
      <c r="Q313" s="28">
        <f t="shared" si="48"/>
        <v>0</v>
      </c>
      <c r="R313" s="4">
        <f t="shared" si="49"/>
        <v>0</v>
      </c>
      <c r="S313" s="4" t="str">
        <f t="shared" si="50"/>
        <v/>
      </c>
      <c r="T313" s="21">
        <f>Fångster!J318</f>
        <v>0</v>
      </c>
      <c r="U313" s="31" t="str">
        <f t="shared" si="51"/>
        <v/>
      </c>
    </row>
    <row r="314" spans="14:21" x14ac:dyDescent="0.2">
      <c r="N314" s="22">
        <f>Fångster!G319</f>
        <v>0</v>
      </c>
      <c r="O314" s="28">
        <f t="shared" si="46"/>
        <v>0</v>
      </c>
      <c r="P314" s="28">
        <f t="shared" si="47"/>
        <v>-2</v>
      </c>
      <c r="Q314" s="28">
        <f t="shared" si="48"/>
        <v>0</v>
      </c>
      <c r="R314" s="4">
        <f t="shared" si="49"/>
        <v>0</v>
      </c>
      <c r="S314" s="4" t="str">
        <f t="shared" si="50"/>
        <v/>
      </c>
      <c r="T314" s="21">
        <f>Fångster!J319</f>
        <v>0</v>
      </c>
      <c r="U314" s="31" t="str">
        <f t="shared" si="51"/>
        <v/>
      </c>
    </row>
    <row r="315" spans="14:21" x14ac:dyDescent="0.2">
      <c r="N315" s="22">
        <f>Fångster!G320</f>
        <v>0</v>
      </c>
      <c r="O315" s="28">
        <f t="shared" si="46"/>
        <v>0</v>
      </c>
      <c r="P315" s="28">
        <f t="shared" si="47"/>
        <v>-2</v>
      </c>
      <c r="Q315" s="28">
        <f t="shared" si="48"/>
        <v>0</v>
      </c>
      <c r="R315" s="4">
        <f t="shared" si="49"/>
        <v>0</v>
      </c>
      <c r="S315" s="4" t="str">
        <f t="shared" si="50"/>
        <v/>
      </c>
      <c r="T315" s="21">
        <f>Fångster!J320</f>
        <v>0</v>
      </c>
      <c r="U315" s="31" t="str">
        <f t="shared" si="51"/>
        <v/>
      </c>
    </row>
    <row r="316" spans="14:21" x14ac:dyDescent="0.2">
      <c r="N316" s="22">
        <f>Fångster!G321</f>
        <v>0</v>
      </c>
      <c r="O316" s="28">
        <f t="shared" si="46"/>
        <v>0</v>
      </c>
      <c r="P316" s="28">
        <f t="shared" si="47"/>
        <v>-2</v>
      </c>
      <c r="Q316" s="28">
        <f t="shared" si="48"/>
        <v>0</v>
      </c>
      <c r="R316" s="4">
        <f t="shared" si="49"/>
        <v>0</v>
      </c>
      <c r="S316" s="4" t="str">
        <f t="shared" si="50"/>
        <v/>
      </c>
      <c r="T316" s="21">
        <f>Fångster!J321</f>
        <v>0</v>
      </c>
      <c r="U316" s="31" t="str">
        <f t="shared" si="51"/>
        <v/>
      </c>
    </row>
    <row r="317" spans="14:21" x14ac:dyDescent="0.2">
      <c r="N317" s="22">
        <f>Fångster!G322</f>
        <v>0</v>
      </c>
      <c r="O317" s="28">
        <f t="shared" si="46"/>
        <v>0</v>
      </c>
      <c r="P317" s="28">
        <f t="shared" si="47"/>
        <v>-2</v>
      </c>
      <c r="Q317" s="28">
        <f t="shared" si="48"/>
        <v>0</v>
      </c>
      <c r="R317" s="4">
        <f t="shared" si="49"/>
        <v>0</v>
      </c>
      <c r="S317" s="4" t="str">
        <f t="shared" si="50"/>
        <v/>
      </c>
      <c r="T317" s="21">
        <f>Fångster!J322</f>
        <v>0</v>
      </c>
      <c r="U317" s="31" t="str">
        <f t="shared" si="51"/>
        <v/>
      </c>
    </row>
    <row r="318" spans="14:21" x14ac:dyDescent="0.2">
      <c r="N318" s="22">
        <f>Fångster!G323</f>
        <v>0</v>
      </c>
      <c r="O318" s="28">
        <f t="shared" si="46"/>
        <v>0</v>
      </c>
      <c r="P318" s="28">
        <f t="shared" si="47"/>
        <v>-2</v>
      </c>
      <c r="Q318" s="28">
        <f t="shared" si="48"/>
        <v>0</v>
      </c>
      <c r="R318" s="4">
        <f t="shared" si="49"/>
        <v>0</v>
      </c>
      <c r="S318" s="4" t="str">
        <f t="shared" si="50"/>
        <v/>
      </c>
      <c r="T318" s="21">
        <f>Fångster!J323</f>
        <v>0</v>
      </c>
      <c r="U318" s="31" t="str">
        <f t="shared" si="51"/>
        <v/>
      </c>
    </row>
    <row r="319" spans="14:21" x14ac:dyDescent="0.2">
      <c r="N319" s="22">
        <f>Fångster!G324</f>
        <v>0</v>
      </c>
      <c r="O319" s="28">
        <f t="shared" si="46"/>
        <v>0</v>
      </c>
      <c r="P319" s="28">
        <f t="shared" si="47"/>
        <v>-2</v>
      </c>
      <c r="Q319" s="28">
        <f t="shared" si="48"/>
        <v>0</v>
      </c>
      <c r="R319" s="4">
        <f t="shared" si="49"/>
        <v>0</v>
      </c>
      <c r="S319" s="4" t="str">
        <f t="shared" si="50"/>
        <v/>
      </c>
      <c r="T319" s="21">
        <f>Fångster!J324</f>
        <v>0</v>
      </c>
      <c r="U319" s="31" t="str">
        <f t="shared" si="51"/>
        <v/>
      </c>
    </row>
    <row r="320" spans="14:21" x14ac:dyDescent="0.2">
      <c r="N320" s="22">
        <f>Fångster!G325</f>
        <v>0</v>
      </c>
      <c r="O320" s="28">
        <f t="shared" si="46"/>
        <v>0</v>
      </c>
      <c r="P320" s="28">
        <f t="shared" si="47"/>
        <v>-2</v>
      </c>
      <c r="Q320" s="28">
        <f t="shared" si="48"/>
        <v>0</v>
      </c>
      <c r="R320" s="4">
        <f t="shared" si="49"/>
        <v>0</v>
      </c>
      <c r="S320" s="4" t="str">
        <f t="shared" si="50"/>
        <v/>
      </c>
      <c r="T320" s="21">
        <f>Fångster!J325</f>
        <v>0</v>
      </c>
      <c r="U320" s="31" t="str">
        <f t="shared" si="51"/>
        <v/>
      </c>
    </row>
    <row r="321" spans="14:21" x14ac:dyDescent="0.2">
      <c r="N321" s="22">
        <f>Fångster!G326</f>
        <v>0</v>
      </c>
      <c r="O321" s="28">
        <f t="shared" si="46"/>
        <v>0</v>
      </c>
      <c r="P321" s="28">
        <f t="shared" si="47"/>
        <v>-2</v>
      </c>
      <c r="Q321" s="28">
        <f t="shared" si="48"/>
        <v>0</v>
      </c>
      <c r="R321" s="4">
        <f t="shared" si="49"/>
        <v>0</v>
      </c>
      <c r="S321" s="4" t="str">
        <f t="shared" si="50"/>
        <v/>
      </c>
      <c r="T321" s="21">
        <f>Fångster!J326</f>
        <v>0</v>
      </c>
      <c r="U321" s="31" t="str">
        <f t="shared" si="51"/>
        <v/>
      </c>
    </row>
    <row r="322" spans="14:21" x14ac:dyDescent="0.2">
      <c r="N322" s="22">
        <f>Fångster!G327</f>
        <v>0</v>
      </c>
      <c r="O322" s="28">
        <f t="shared" si="46"/>
        <v>0</v>
      </c>
      <c r="P322" s="28">
        <f t="shared" si="47"/>
        <v>-2</v>
      </c>
      <c r="Q322" s="28">
        <f t="shared" si="48"/>
        <v>0</v>
      </c>
      <c r="R322" s="4">
        <f t="shared" si="49"/>
        <v>0</v>
      </c>
      <c r="S322" s="4" t="str">
        <f t="shared" si="50"/>
        <v/>
      </c>
      <c r="T322" s="21">
        <f>Fångster!J327</f>
        <v>0</v>
      </c>
      <c r="U322" s="31" t="str">
        <f t="shared" si="51"/>
        <v/>
      </c>
    </row>
    <row r="323" spans="14:21" x14ac:dyDescent="0.2">
      <c r="N323" s="22">
        <f>Fångster!G328</f>
        <v>0</v>
      </c>
      <c r="O323" s="28">
        <f t="shared" si="46"/>
        <v>0</v>
      </c>
      <c r="P323" s="28">
        <f t="shared" si="47"/>
        <v>-2</v>
      </c>
      <c r="Q323" s="28">
        <f t="shared" si="48"/>
        <v>0</v>
      </c>
      <c r="R323" s="4">
        <f t="shared" si="49"/>
        <v>0</v>
      </c>
      <c r="S323" s="4" t="str">
        <f t="shared" si="50"/>
        <v/>
      </c>
      <c r="T323" s="21">
        <f>Fångster!J328</f>
        <v>0</v>
      </c>
      <c r="U323" s="31" t="str">
        <f t="shared" si="51"/>
        <v/>
      </c>
    </row>
    <row r="324" spans="14:21" x14ac:dyDescent="0.2">
      <c r="N324" s="22">
        <f>Fångster!G329</f>
        <v>0</v>
      </c>
      <c r="O324" s="28">
        <f t="shared" si="46"/>
        <v>0</v>
      </c>
      <c r="P324" s="28">
        <f t="shared" si="47"/>
        <v>-2</v>
      </c>
      <c r="Q324" s="28">
        <f t="shared" si="48"/>
        <v>0</v>
      </c>
      <c r="R324" s="4">
        <f t="shared" si="49"/>
        <v>0</v>
      </c>
      <c r="S324" s="4" t="str">
        <f t="shared" si="50"/>
        <v/>
      </c>
      <c r="T324" s="21">
        <f>Fångster!J329</f>
        <v>0</v>
      </c>
      <c r="U324" s="31" t="str">
        <f t="shared" si="51"/>
        <v/>
      </c>
    </row>
    <row r="325" spans="14:21" x14ac:dyDescent="0.2">
      <c r="N325" s="22">
        <f>Fångster!G330</f>
        <v>0</v>
      </c>
      <c r="O325" s="28">
        <f t="shared" ref="O325:O388" si="52">(3.377*0.000001)*(POWER(N325,3.205))</f>
        <v>0</v>
      </c>
      <c r="P325" s="28">
        <f t="shared" ref="P325:P388" si="53">(1-(180-N325)/60)</f>
        <v>-2</v>
      </c>
      <c r="Q325" s="28">
        <f t="shared" ref="Q325:Q388" si="54">IF(P325&lt;0,0,IF(P325&gt;1,1,IF(P325&gt;0&lt;1,P325,P325)))</f>
        <v>0</v>
      </c>
      <c r="R325" s="4">
        <f t="shared" ref="R325:R388" si="55">O325*Q325</f>
        <v>0</v>
      </c>
      <c r="S325" s="4" t="str">
        <f t="shared" ref="S325:S388" si="56">IF(N325&gt;0,LOG10(N325),"")</f>
        <v/>
      </c>
      <c r="T325" s="21">
        <f>Fångster!J330</f>
        <v>0</v>
      </c>
      <c r="U325" s="31" t="str">
        <f t="shared" ref="U325:U388" si="57">IF(T325&gt;0,LOG10(T325),"")</f>
        <v/>
      </c>
    </row>
    <row r="326" spans="14:21" x14ac:dyDescent="0.2">
      <c r="N326" s="22">
        <f>Fångster!G331</f>
        <v>0</v>
      </c>
      <c r="O326" s="28">
        <f t="shared" si="52"/>
        <v>0</v>
      </c>
      <c r="P326" s="28">
        <f t="shared" si="53"/>
        <v>-2</v>
      </c>
      <c r="Q326" s="28">
        <f t="shared" si="54"/>
        <v>0</v>
      </c>
      <c r="R326" s="4">
        <f t="shared" si="55"/>
        <v>0</v>
      </c>
      <c r="S326" s="4" t="str">
        <f t="shared" si="56"/>
        <v/>
      </c>
      <c r="T326" s="21">
        <f>Fångster!J331</f>
        <v>0</v>
      </c>
      <c r="U326" s="31" t="str">
        <f t="shared" si="57"/>
        <v/>
      </c>
    </row>
    <row r="327" spans="14:21" x14ac:dyDescent="0.2">
      <c r="N327" s="22">
        <f>Fångster!G332</f>
        <v>0</v>
      </c>
      <c r="O327" s="28">
        <f t="shared" si="52"/>
        <v>0</v>
      </c>
      <c r="P327" s="28">
        <f t="shared" si="53"/>
        <v>-2</v>
      </c>
      <c r="Q327" s="28">
        <f t="shared" si="54"/>
        <v>0</v>
      </c>
      <c r="R327" s="4">
        <f t="shared" si="55"/>
        <v>0</v>
      </c>
      <c r="S327" s="4" t="str">
        <f t="shared" si="56"/>
        <v/>
      </c>
      <c r="T327" s="21">
        <f>Fångster!J332</f>
        <v>0</v>
      </c>
      <c r="U327" s="31" t="str">
        <f t="shared" si="57"/>
        <v/>
      </c>
    </row>
    <row r="328" spans="14:21" x14ac:dyDescent="0.2">
      <c r="N328" s="22">
        <f>Fångster!G333</f>
        <v>0</v>
      </c>
      <c r="O328" s="28">
        <f t="shared" si="52"/>
        <v>0</v>
      </c>
      <c r="P328" s="28">
        <f t="shared" si="53"/>
        <v>-2</v>
      </c>
      <c r="Q328" s="28">
        <f t="shared" si="54"/>
        <v>0</v>
      </c>
      <c r="R328" s="4">
        <f t="shared" si="55"/>
        <v>0</v>
      </c>
      <c r="S328" s="4" t="str">
        <f t="shared" si="56"/>
        <v/>
      </c>
      <c r="T328" s="21">
        <f>Fångster!J333</f>
        <v>0</v>
      </c>
      <c r="U328" s="31" t="str">
        <f t="shared" si="57"/>
        <v/>
      </c>
    </row>
    <row r="329" spans="14:21" x14ac:dyDescent="0.2">
      <c r="N329" s="22">
        <f>Fångster!G334</f>
        <v>0</v>
      </c>
      <c r="O329" s="28">
        <f t="shared" si="52"/>
        <v>0</v>
      </c>
      <c r="P329" s="28">
        <f t="shared" si="53"/>
        <v>-2</v>
      </c>
      <c r="Q329" s="28">
        <f t="shared" si="54"/>
        <v>0</v>
      </c>
      <c r="R329" s="4">
        <f t="shared" si="55"/>
        <v>0</v>
      </c>
      <c r="S329" s="4" t="str">
        <f t="shared" si="56"/>
        <v/>
      </c>
      <c r="T329" s="21">
        <f>Fångster!J334</f>
        <v>0</v>
      </c>
      <c r="U329" s="31" t="str">
        <f t="shared" si="57"/>
        <v/>
      </c>
    </row>
    <row r="330" spans="14:21" x14ac:dyDescent="0.2">
      <c r="N330" s="22">
        <f>Fångster!G335</f>
        <v>0</v>
      </c>
      <c r="O330" s="28">
        <f t="shared" si="52"/>
        <v>0</v>
      </c>
      <c r="P330" s="28">
        <f t="shared" si="53"/>
        <v>-2</v>
      </c>
      <c r="Q330" s="28">
        <f t="shared" si="54"/>
        <v>0</v>
      </c>
      <c r="R330" s="4">
        <f t="shared" si="55"/>
        <v>0</v>
      </c>
      <c r="S330" s="4" t="str">
        <f t="shared" si="56"/>
        <v/>
      </c>
      <c r="T330" s="21">
        <f>Fångster!J335</f>
        <v>0</v>
      </c>
      <c r="U330" s="31" t="str">
        <f t="shared" si="57"/>
        <v/>
      </c>
    </row>
    <row r="331" spans="14:21" x14ac:dyDescent="0.2">
      <c r="N331" s="22">
        <f>Fångster!G336</f>
        <v>0</v>
      </c>
      <c r="O331" s="28">
        <f t="shared" si="52"/>
        <v>0</v>
      </c>
      <c r="P331" s="28">
        <f t="shared" si="53"/>
        <v>-2</v>
      </c>
      <c r="Q331" s="28">
        <f t="shared" si="54"/>
        <v>0</v>
      </c>
      <c r="R331" s="4">
        <f t="shared" si="55"/>
        <v>0</v>
      </c>
      <c r="S331" s="4" t="str">
        <f t="shared" si="56"/>
        <v/>
      </c>
      <c r="T331" s="21">
        <f>Fångster!J336</f>
        <v>0</v>
      </c>
      <c r="U331" s="31" t="str">
        <f t="shared" si="57"/>
        <v/>
      </c>
    </row>
    <row r="332" spans="14:21" x14ac:dyDescent="0.2">
      <c r="N332" s="22">
        <f>Fångster!G337</f>
        <v>0</v>
      </c>
      <c r="O332" s="28">
        <f t="shared" si="52"/>
        <v>0</v>
      </c>
      <c r="P332" s="28">
        <f t="shared" si="53"/>
        <v>-2</v>
      </c>
      <c r="Q332" s="28">
        <f t="shared" si="54"/>
        <v>0</v>
      </c>
      <c r="R332" s="4">
        <f t="shared" si="55"/>
        <v>0</v>
      </c>
      <c r="S332" s="4" t="str">
        <f t="shared" si="56"/>
        <v/>
      </c>
      <c r="T332" s="21">
        <f>Fångster!J337</f>
        <v>0</v>
      </c>
      <c r="U332" s="31" t="str">
        <f t="shared" si="57"/>
        <v/>
      </c>
    </row>
    <row r="333" spans="14:21" x14ac:dyDescent="0.2">
      <c r="N333" s="22">
        <f>Fångster!G338</f>
        <v>0</v>
      </c>
      <c r="O333" s="28">
        <f t="shared" si="52"/>
        <v>0</v>
      </c>
      <c r="P333" s="28">
        <f t="shared" si="53"/>
        <v>-2</v>
      </c>
      <c r="Q333" s="28">
        <f t="shared" si="54"/>
        <v>0</v>
      </c>
      <c r="R333" s="4">
        <f t="shared" si="55"/>
        <v>0</v>
      </c>
      <c r="S333" s="4" t="str">
        <f t="shared" si="56"/>
        <v/>
      </c>
      <c r="T333" s="21">
        <f>Fångster!J338</f>
        <v>0</v>
      </c>
      <c r="U333" s="31" t="str">
        <f t="shared" si="57"/>
        <v/>
      </c>
    </row>
    <row r="334" spans="14:21" x14ac:dyDescent="0.2">
      <c r="N334" s="22">
        <f>Fångster!G339</f>
        <v>0</v>
      </c>
      <c r="O334" s="28">
        <f t="shared" si="52"/>
        <v>0</v>
      </c>
      <c r="P334" s="28">
        <f t="shared" si="53"/>
        <v>-2</v>
      </c>
      <c r="Q334" s="28">
        <f t="shared" si="54"/>
        <v>0</v>
      </c>
      <c r="R334" s="4">
        <f t="shared" si="55"/>
        <v>0</v>
      </c>
      <c r="S334" s="4" t="str">
        <f t="shared" si="56"/>
        <v/>
      </c>
      <c r="T334" s="21">
        <f>Fångster!J339</f>
        <v>0</v>
      </c>
      <c r="U334" s="31" t="str">
        <f t="shared" si="57"/>
        <v/>
      </c>
    </row>
    <row r="335" spans="14:21" x14ac:dyDescent="0.2">
      <c r="N335" s="22">
        <f>Fångster!G340</f>
        <v>0</v>
      </c>
      <c r="O335" s="28">
        <f t="shared" si="52"/>
        <v>0</v>
      </c>
      <c r="P335" s="28">
        <f t="shared" si="53"/>
        <v>-2</v>
      </c>
      <c r="Q335" s="28">
        <f t="shared" si="54"/>
        <v>0</v>
      </c>
      <c r="R335" s="4">
        <f t="shared" si="55"/>
        <v>0</v>
      </c>
      <c r="S335" s="4" t="str">
        <f t="shared" si="56"/>
        <v/>
      </c>
      <c r="T335" s="21">
        <f>Fångster!J340</f>
        <v>0</v>
      </c>
      <c r="U335" s="31" t="str">
        <f t="shared" si="57"/>
        <v/>
      </c>
    </row>
    <row r="336" spans="14:21" x14ac:dyDescent="0.2">
      <c r="N336" s="22">
        <f>Fångster!G341</f>
        <v>0</v>
      </c>
      <c r="O336" s="28">
        <f t="shared" si="52"/>
        <v>0</v>
      </c>
      <c r="P336" s="28">
        <f t="shared" si="53"/>
        <v>-2</v>
      </c>
      <c r="Q336" s="28">
        <f t="shared" si="54"/>
        <v>0</v>
      </c>
      <c r="R336" s="4">
        <f t="shared" si="55"/>
        <v>0</v>
      </c>
      <c r="S336" s="4" t="str">
        <f t="shared" si="56"/>
        <v/>
      </c>
      <c r="T336" s="21">
        <f>Fångster!J341</f>
        <v>0</v>
      </c>
      <c r="U336" s="31" t="str">
        <f t="shared" si="57"/>
        <v/>
      </c>
    </row>
    <row r="337" spans="14:21" x14ac:dyDescent="0.2">
      <c r="N337" s="22">
        <f>Fångster!G342</f>
        <v>0</v>
      </c>
      <c r="O337" s="28">
        <f t="shared" si="52"/>
        <v>0</v>
      </c>
      <c r="P337" s="28">
        <f t="shared" si="53"/>
        <v>-2</v>
      </c>
      <c r="Q337" s="28">
        <f t="shared" si="54"/>
        <v>0</v>
      </c>
      <c r="R337" s="4">
        <f t="shared" si="55"/>
        <v>0</v>
      </c>
      <c r="S337" s="4" t="str">
        <f t="shared" si="56"/>
        <v/>
      </c>
      <c r="T337" s="21">
        <f>Fångster!J342</f>
        <v>0</v>
      </c>
      <c r="U337" s="31" t="str">
        <f t="shared" si="57"/>
        <v/>
      </c>
    </row>
    <row r="338" spans="14:21" x14ac:dyDescent="0.2">
      <c r="N338" s="22">
        <f>Fångster!G343</f>
        <v>0</v>
      </c>
      <c r="O338" s="28">
        <f t="shared" si="52"/>
        <v>0</v>
      </c>
      <c r="P338" s="28">
        <f t="shared" si="53"/>
        <v>-2</v>
      </c>
      <c r="Q338" s="28">
        <f t="shared" si="54"/>
        <v>0</v>
      </c>
      <c r="R338" s="4">
        <f t="shared" si="55"/>
        <v>0</v>
      </c>
      <c r="S338" s="4" t="str">
        <f t="shared" si="56"/>
        <v/>
      </c>
      <c r="T338" s="21">
        <f>Fångster!J343</f>
        <v>0</v>
      </c>
      <c r="U338" s="31" t="str">
        <f t="shared" si="57"/>
        <v/>
      </c>
    </row>
    <row r="339" spans="14:21" x14ac:dyDescent="0.2">
      <c r="N339" s="22">
        <f>Fångster!G344</f>
        <v>0</v>
      </c>
      <c r="O339" s="28">
        <f t="shared" si="52"/>
        <v>0</v>
      </c>
      <c r="P339" s="28">
        <f t="shared" si="53"/>
        <v>-2</v>
      </c>
      <c r="Q339" s="28">
        <f t="shared" si="54"/>
        <v>0</v>
      </c>
      <c r="R339" s="4">
        <f t="shared" si="55"/>
        <v>0</v>
      </c>
      <c r="S339" s="4" t="str">
        <f t="shared" si="56"/>
        <v/>
      </c>
      <c r="T339" s="21">
        <f>Fångster!J344</f>
        <v>0</v>
      </c>
      <c r="U339" s="31" t="str">
        <f t="shared" si="57"/>
        <v/>
      </c>
    </row>
    <row r="340" spans="14:21" x14ac:dyDescent="0.2">
      <c r="N340" s="22">
        <f>Fångster!G345</f>
        <v>0</v>
      </c>
      <c r="O340" s="28">
        <f t="shared" si="52"/>
        <v>0</v>
      </c>
      <c r="P340" s="28">
        <f t="shared" si="53"/>
        <v>-2</v>
      </c>
      <c r="Q340" s="28">
        <f t="shared" si="54"/>
        <v>0</v>
      </c>
      <c r="R340" s="4">
        <f t="shared" si="55"/>
        <v>0</v>
      </c>
      <c r="S340" s="4" t="str">
        <f t="shared" si="56"/>
        <v/>
      </c>
      <c r="T340" s="21">
        <f>Fångster!J345</f>
        <v>0</v>
      </c>
      <c r="U340" s="31" t="str">
        <f t="shared" si="57"/>
        <v/>
      </c>
    </row>
    <row r="341" spans="14:21" x14ac:dyDescent="0.2">
      <c r="N341" s="22">
        <f>Fångster!G346</f>
        <v>0</v>
      </c>
      <c r="O341" s="28">
        <f t="shared" si="52"/>
        <v>0</v>
      </c>
      <c r="P341" s="28">
        <f t="shared" si="53"/>
        <v>-2</v>
      </c>
      <c r="Q341" s="28">
        <f t="shared" si="54"/>
        <v>0</v>
      </c>
      <c r="R341" s="4">
        <f t="shared" si="55"/>
        <v>0</v>
      </c>
      <c r="S341" s="4" t="str">
        <f t="shared" si="56"/>
        <v/>
      </c>
      <c r="T341" s="21">
        <f>Fångster!J346</f>
        <v>0</v>
      </c>
      <c r="U341" s="31" t="str">
        <f t="shared" si="57"/>
        <v/>
      </c>
    </row>
    <row r="342" spans="14:21" x14ac:dyDescent="0.2">
      <c r="N342" s="22">
        <f>Fångster!G347</f>
        <v>0</v>
      </c>
      <c r="O342" s="28">
        <f t="shared" si="52"/>
        <v>0</v>
      </c>
      <c r="P342" s="28">
        <f t="shared" si="53"/>
        <v>-2</v>
      </c>
      <c r="Q342" s="28">
        <f t="shared" si="54"/>
        <v>0</v>
      </c>
      <c r="R342" s="4">
        <f t="shared" si="55"/>
        <v>0</v>
      </c>
      <c r="S342" s="4" t="str">
        <f t="shared" si="56"/>
        <v/>
      </c>
      <c r="T342" s="21">
        <f>Fångster!J347</f>
        <v>0</v>
      </c>
      <c r="U342" s="31" t="str">
        <f t="shared" si="57"/>
        <v/>
      </c>
    </row>
    <row r="343" spans="14:21" x14ac:dyDescent="0.2">
      <c r="N343" s="22">
        <f>Fångster!G348</f>
        <v>0</v>
      </c>
      <c r="O343" s="28">
        <f t="shared" si="52"/>
        <v>0</v>
      </c>
      <c r="P343" s="28">
        <f t="shared" si="53"/>
        <v>-2</v>
      </c>
      <c r="Q343" s="28">
        <f t="shared" si="54"/>
        <v>0</v>
      </c>
      <c r="R343" s="4">
        <f t="shared" si="55"/>
        <v>0</v>
      </c>
      <c r="S343" s="4" t="str">
        <f t="shared" si="56"/>
        <v/>
      </c>
      <c r="T343" s="21">
        <f>Fångster!J348</f>
        <v>0</v>
      </c>
      <c r="U343" s="31" t="str">
        <f t="shared" si="57"/>
        <v/>
      </c>
    </row>
    <row r="344" spans="14:21" x14ac:dyDescent="0.2">
      <c r="N344" s="22">
        <f>Fångster!G349</f>
        <v>0</v>
      </c>
      <c r="O344" s="28">
        <f t="shared" si="52"/>
        <v>0</v>
      </c>
      <c r="P344" s="28">
        <f t="shared" si="53"/>
        <v>-2</v>
      </c>
      <c r="Q344" s="28">
        <f t="shared" si="54"/>
        <v>0</v>
      </c>
      <c r="R344" s="4">
        <f t="shared" si="55"/>
        <v>0</v>
      </c>
      <c r="S344" s="4" t="str">
        <f t="shared" si="56"/>
        <v/>
      </c>
      <c r="T344" s="21">
        <f>Fångster!J349</f>
        <v>0</v>
      </c>
      <c r="U344" s="31" t="str">
        <f t="shared" si="57"/>
        <v/>
      </c>
    </row>
    <row r="345" spans="14:21" x14ac:dyDescent="0.2">
      <c r="N345" s="22">
        <f>Fångster!G350</f>
        <v>0</v>
      </c>
      <c r="O345" s="28">
        <f t="shared" si="52"/>
        <v>0</v>
      </c>
      <c r="P345" s="28">
        <f t="shared" si="53"/>
        <v>-2</v>
      </c>
      <c r="Q345" s="28">
        <f t="shared" si="54"/>
        <v>0</v>
      </c>
      <c r="R345" s="4">
        <f t="shared" si="55"/>
        <v>0</v>
      </c>
      <c r="S345" s="4" t="str">
        <f t="shared" si="56"/>
        <v/>
      </c>
      <c r="T345" s="21">
        <f>Fångster!J350</f>
        <v>0</v>
      </c>
      <c r="U345" s="31" t="str">
        <f t="shared" si="57"/>
        <v/>
      </c>
    </row>
    <row r="346" spans="14:21" x14ac:dyDescent="0.2">
      <c r="N346" s="22">
        <f>Fångster!G351</f>
        <v>0</v>
      </c>
      <c r="O346" s="28">
        <f t="shared" si="52"/>
        <v>0</v>
      </c>
      <c r="P346" s="28">
        <f t="shared" si="53"/>
        <v>-2</v>
      </c>
      <c r="Q346" s="28">
        <f t="shared" si="54"/>
        <v>0</v>
      </c>
      <c r="R346" s="4">
        <f t="shared" si="55"/>
        <v>0</v>
      </c>
      <c r="S346" s="4" t="str">
        <f t="shared" si="56"/>
        <v/>
      </c>
      <c r="T346" s="21">
        <f>Fångster!J351</f>
        <v>0</v>
      </c>
      <c r="U346" s="31" t="str">
        <f t="shared" si="57"/>
        <v/>
      </c>
    </row>
    <row r="347" spans="14:21" x14ac:dyDescent="0.2">
      <c r="N347" s="22">
        <f>Fångster!G352</f>
        <v>0</v>
      </c>
      <c r="O347" s="28">
        <f t="shared" si="52"/>
        <v>0</v>
      </c>
      <c r="P347" s="28">
        <f t="shared" si="53"/>
        <v>-2</v>
      </c>
      <c r="Q347" s="28">
        <f t="shared" si="54"/>
        <v>0</v>
      </c>
      <c r="R347" s="4">
        <f t="shared" si="55"/>
        <v>0</v>
      </c>
      <c r="S347" s="4" t="str">
        <f t="shared" si="56"/>
        <v/>
      </c>
      <c r="T347" s="21">
        <f>Fångster!J352</f>
        <v>0</v>
      </c>
      <c r="U347" s="31" t="str">
        <f t="shared" si="57"/>
        <v/>
      </c>
    </row>
    <row r="348" spans="14:21" x14ac:dyDescent="0.2">
      <c r="N348" s="22">
        <f>Fångster!G353</f>
        <v>0</v>
      </c>
      <c r="O348" s="28">
        <f t="shared" si="52"/>
        <v>0</v>
      </c>
      <c r="P348" s="28">
        <f t="shared" si="53"/>
        <v>-2</v>
      </c>
      <c r="Q348" s="28">
        <f t="shared" si="54"/>
        <v>0</v>
      </c>
      <c r="R348" s="4">
        <f t="shared" si="55"/>
        <v>0</v>
      </c>
      <c r="S348" s="4" t="str">
        <f t="shared" si="56"/>
        <v/>
      </c>
      <c r="T348" s="21">
        <f>Fångster!J353</f>
        <v>0</v>
      </c>
      <c r="U348" s="31" t="str">
        <f t="shared" si="57"/>
        <v/>
      </c>
    </row>
    <row r="349" spans="14:21" x14ac:dyDescent="0.2">
      <c r="N349" s="22">
        <f>Fångster!G354</f>
        <v>0</v>
      </c>
      <c r="O349" s="28">
        <f t="shared" si="52"/>
        <v>0</v>
      </c>
      <c r="P349" s="28">
        <f t="shared" si="53"/>
        <v>-2</v>
      </c>
      <c r="Q349" s="28">
        <f t="shared" si="54"/>
        <v>0</v>
      </c>
      <c r="R349" s="4">
        <f t="shared" si="55"/>
        <v>0</v>
      </c>
      <c r="S349" s="4" t="str">
        <f t="shared" si="56"/>
        <v/>
      </c>
      <c r="T349" s="21">
        <f>Fångster!J354</f>
        <v>0</v>
      </c>
      <c r="U349" s="31" t="str">
        <f t="shared" si="57"/>
        <v/>
      </c>
    </row>
    <row r="350" spans="14:21" x14ac:dyDescent="0.2">
      <c r="N350" s="22">
        <f>Fångster!G355</f>
        <v>0</v>
      </c>
      <c r="O350" s="28">
        <f t="shared" si="52"/>
        <v>0</v>
      </c>
      <c r="P350" s="28">
        <f t="shared" si="53"/>
        <v>-2</v>
      </c>
      <c r="Q350" s="28">
        <f t="shared" si="54"/>
        <v>0</v>
      </c>
      <c r="R350" s="4">
        <f t="shared" si="55"/>
        <v>0</v>
      </c>
      <c r="S350" s="4" t="str">
        <f t="shared" si="56"/>
        <v/>
      </c>
      <c r="T350" s="21">
        <f>Fångster!J355</f>
        <v>0</v>
      </c>
      <c r="U350" s="31" t="str">
        <f t="shared" si="57"/>
        <v/>
      </c>
    </row>
    <row r="351" spans="14:21" x14ac:dyDescent="0.2">
      <c r="N351" s="22">
        <f>Fångster!G356</f>
        <v>0</v>
      </c>
      <c r="O351" s="28">
        <f t="shared" si="52"/>
        <v>0</v>
      </c>
      <c r="P351" s="28">
        <f t="shared" si="53"/>
        <v>-2</v>
      </c>
      <c r="Q351" s="28">
        <f t="shared" si="54"/>
        <v>0</v>
      </c>
      <c r="R351" s="4">
        <f t="shared" si="55"/>
        <v>0</v>
      </c>
      <c r="S351" s="4" t="str">
        <f t="shared" si="56"/>
        <v/>
      </c>
      <c r="T351" s="21">
        <f>Fångster!J356</f>
        <v>0</v>
      </c>
      <c r="U351" s="31" t="str">
        <f t="shared" si="57"/>
        <v/>
      </c>
    </row>
    <row r="352" spans="14:21" x14ac:dyDescent="0.2">
      <c r="N352" s="22">
        <f>Fångster!G357</f>
        <v>0</v>
      </c>
      <c r="O352" s="28">
        <f t="shared" si="52"/>
        <v>0</v>
      </c>
      <c r="P352" s="28">
        <f t="shared" si="53"/>
        <v>-2</v>
      </c>
      <c r="Q352" s="28">
        <f t="shared" si="54"/>
        <v>0</v>
      </c>
      <c r="R352" s="4">
        <f t="shared" si="55"/>
        <v>0</v>
      </c>
      <c r="S352" s="4" t="str">
        <f t="shared" si="56"/>
        <v/>
      </c>
      <c r="T352" s="21">
        <f>Fångster!J357</f>
        <v>0</v>
      </c>
      <c r="U352" s="31" t="str">
        <f t="shared" si="57"/>
        <v/>
      </c>
    </row>
    <row r="353" spans="14:21" x14ac:dyDescent="0.2">
      <c r="N353" s="22">
        <f>Fångster!G358</f>
        <v>0</v>
      </c>
      <c r="O353" s="28">
        <f t="shared" si="52"/>
        <v>0</v>
      </c>
      <c r="P353" s="28">
        <f t="shared" si="53"/>
        <v>-2</v>
      </c>
      <c r="Q353" s="28">
        <f t="shared" si="54"/>
        <v>0</v>
      </c>
      <c r="R353" s="4">
        <f t="shared" si="55"/>
        <v>0</v>
      </c>
      <c r="S353" s="4" t="str">
        <f t="shared" si="56"/>
        <v/>
      </c>
      <c r="T353" s="21">
        <f>Fångster!J358</f>
        <v>0</v>
      </c>
      <c r="U353" s="31" t="str">
        <f t="shared" si="57"/>
        <v/>
      </c>
    </row>
    <row r="354" spans="14:21" x14ac:dyDescent="0.2">
      <c r="N354" s="22">
        <f>Fångster!G359</f>
        <v>0</v>
      </c>
      <c r="O354" s="28">
        <f t="shared" si="52"/>
        <v>0</v>
      </c>
      <c r="P354" s="28">
        <f t="shared" si="53"/>
        <v>-2</v>
      </c>
      <c r="Q354" s="28">
        <f t="shared" si="54"/>
        <v>0</v>
      </c>
      <c r="R354" s="4">
        <f t="shared" si="55"/>
        <v>0</v>
      </c>
      <c r="S354" s="4" t="str">
        <f t="shared" si="56"/>
        <v/>
      </c>
      <c r="T354" s="21">
        <f>Fångster!J359</f>
        <v>0</v>
      </c>
      <c r="U354" s="31" t="str">
        <f t="shared" si="57"/>
        <v/>
      </c>
    </row>
    <row r="355" spans="14:21" x14ac:dyDescent="0.2">
      <c r="N355" s="22">
        <f>Fångster!G360</f>
        <v>0</v>
      </c>
      <c r="O355" s="28">
        <f t="shared" si="52"/>
        <v>0</v>
      </c>
      <c r="P355" s="28">
        <f t="shared" si="53"/>
        <v>-2</v>
      </c>
      <c r="Q355" s="28">
        <f t="shared" si="54"/>
        <v>0</v>
      </c>
      <c r="R355" s="4">
        <f t="shared" si="55"/>
        <v>0</v>
      </c>
      <c r="S355" s="4" t="str">
        <f t="shared" si="56"/>
        <v/>
      </c>
      <c r="T355" s="21">
        <f>Fångster!J360</f>
        <v>0</v>
      </c>
      <c r="U355" s="31" t="str">
        <f t="shared" si="57"/>
        <v/>
      </c>
    </row>
    <row r="356" spans="14:21" x14ac:dyDescent="0.2">
      <c r="N356" s="22">
        <f>Fångster!G361</f>
        <v>0</v>
      </c>
      <c r="O356" s="28">
        <f t="shared" si="52"/>
        <v>0</v>
      </c>
      <c r="P356" s="28">
        <f t="shared" si="53"/>
        <v>-2</v>
      </c>
      <c r="Q356" s="28">
        <f t="shared" si="54"/>
        <v>0</v>
      </c>
      <c r="R356" s="4">
        <f t="shared" si="55"/>
        <v>0</v>
      </c>
      <c r="S356" s="4" t="str">
        <f t="shared" si="56"/>
        <v/>
      </c>
      <c r="T356" s="21">
        <f>Fångster!J361</f>
        <v>0</v>
      </c>
      <c r="U356" s="31" t="str">
        <f t="shared" si="57"/>
        <v/>
      </c>
    </row>
    <row r="357" spans="14:21" x14ac:dyDescent="0.2">
      <c r="N357" s="22">
        <f>Fångster!G362</f>
        <v>0</v>
      </c>
      <c r="O357" s="28">
        <f t="shared" si="52"/>
        <v>0</v>
      </c>
      <c r="P357" s="28">
        <f t="shared" si="53"/>
        <v>-2</v>
      </c>
      <c r="Q357" s="28">
        <f t="shared" si="54"/>
        <v>0</v>
      </c>
      <c r="R357" s="4">
        <f t="shared" si="55"/>
        <v>0</v>
      </c>
      <c r="S357" s="4" t="str">
        <f t="shared" si="56"/>
        <v/>
      </c>
      <c r="T357" s="21">
        <f>Fångster!J362</f>
        <v>0</v>
      </c>
      <c r="U357" s="31" t="str">
        <f t="shared" si="57"/>
        <v/>
      </c>
    </row>
    <row r="358" spans="14:21" x14ac:dyDescent="0.2">
      <c r="N358" s="22">
        <f>Fångster!G363</f>
        <v>0</v>
      </c>
      <c r="O358" s="28">
        <f t="shared" si="52"/>
        <v>0</v>
      </c>
      <c r="P358" s="28">
        <f t="shared" si="53"/>
        <v>-2</v>
      </c>
      <c r="Q358" s="28">
        <f t="shared" si="54"/>
        <v>0</v>
      </c>
      <c r="R358" s="4">
        <f t="shared" si="55"/>
        <v>0</v>
      </c>
      <c r="S358" s="4" t="str">
        <f t="shared" si="56"/>
        <v/>
      </c>
      <c r="T358" s="21">
        <f>Fångster!J363</f>
        <v>0</v>
      </c>
      <c r="U358" s="31" t="str">
        <f t="shared" si="57"/>
        <v/>
      </c>
    </row>
    <row r="359" spans="14:21" x14ac:dyDescent="0.2">
      <c r="N359" s="22">
        <f>Fångster!G364</f>
        <v>0</v>
      </c>
      <c r="O359" s="28">
        <f t="shared" si="52"/>
        <v>0</v>
      </c>
      <c r="P359" s="28">
        <f t="shared" si="53"/>
        <v>-2</v>
      </c>
      <c r="Q359" s="28">
        <f t="shared" si="54"/>
        <v>0</v>
      </c>
      <c r="R359" s="4">
        <f t="shared" si="55"/>
        <v>0</v>
      </c>
      <c r="S359" s="4" t="str">
        <f t="shared" si="56"/>
        <v/>
      </c>
      <c r="T359" s="21">
        <f>Fångster!J364</f>
        <v>0</v>
      </c>
      <c r="U359" s="31" t="str">
        <f t="shared" si="57"/>
        <v/>
      </c>
    </row>
    <row r="360" spans="14:21" x14ac:dyDescent="0.2">
      <c r="N360" s="22">
        <f>Fångster!G365</f>
        <v>0</v>
      </c>
      <c r="O360" s="28">
        <f t="shared" si="52"/>
        <v>0</v>
      </c>
      <c r="P360" s="28">
        <f t="shared" si="53"/>
        <v>-2</v>
      </c>
      <c r="Q360" s="28">
        <f t="shared" si="54"/>
        <v>0</v>
      </c>
      <c r="R360" s="4">
        <f t="shared" si="55"/>
        <v>0</v>
      </c>
      <c r="S360" s="4" t="str">
        <f t="shared" si="56"/>
        <v/>
      </c>
      <c r="T360" s="21">
        <f>Fångster!J365</f>
        <v>0</v>
      </c>
      <c r="U360" s="31" t="str">
        <f t="shared" si="57"/>
        <v/>
      </c>
    </row>
    <row r="361" spans="14:21" x14ac:dyDescent="0.2">
      <c r="N361" s="22">
        <f>Fångster!G366</f>
        <v>0</v>
      </c>
      <c r="O361" s="28">
        <f t="shared" si="52"/>
        <v>0</v>
      </c>
      <c r="P361" s="28">
        <f t="shared" si="53"/>
        <v>-2</v>
      </c>
      <c r="Q361" s="28">
        <f t="shared" si="54"/>
        <v>0</v>
      </c>
      <c r="R361" s="4">
        <f t="shared" si="55"/>
        <v>0</v>
      </c>
      <c r="S361" s="4" t="str">
        <f t="shared" si="56"/>
        <v/>
      </c>
      <c r="T361" s="21">
        <f>Fångster!J366</f>
        <v>0</v>
      </c>
      <c r="U361" s="31" t="str">
        <f t="shared" si="57"/>
        <v/>
      </c>
    </row>
    <row r="362" spans="14:21" x14ac:dyDescent="0.2">
      <c r="N362" s="22">
        <f>Fångster!G367</f>
        <v>0</v>
      </c>
      <c r="O362" s="28">
        <f t="shared" si="52"/>
        <v>0</v>
      </c>
      <c r="P362" s="28">
        <f t="shared" si="53"/>
        <v>-2</v>
      </c>
      <c r="Q362" s="28">
        <f t="shared" si="54"/>
        <v>0</v>
      </c>
      <c r="R362" s="4">
        <f t="shared" si="55"/>
        <v>0</v>
      </c>
      <c r="S362" s="4" t="str">
        <f t="shared" si="56"/>
        <v/>
      </c>
      <c r="T362" s="21">
        <f>Fångster!J367</f>
        <v>0</v>
      </c>
      <c r="U362" s="31" t="str">
        <f t="shared" si="57"/>
        <v/>
      </c>
    </row>
    <row r="363" spans="14:21" x14ac:dyDescent="0.2">
      <c r="N363" s="22">
        <f>Fångster!G368</f>
        <v>0</v>
      </c>
      <c r="O363" s="28">
        <f t="shared" si="52"/>
        <v>0</v>
      </c>
      <c r="P363" s="28">
        <f t="shared" si="53"/>
        <v>-2</v>
      </c>
      <c r="Q363" s="28">
        <f t="shared" si="54"/>
        <v>0</v>
      </c>
      <c r="R363" s="4">
        <f t="shared" si="55"/>
        <v>0</v>
      </c>
      <c r="S363" s="4" t="str">
        <f t="shared" si="56"/>
        <v/>
      </c>
      <c r="T363" s="21">
        <f>Fångster!J368</f>
        <v>0</v>
      </c>
      <c r="U363" s="31" t="str">
        <f t="shared" si="57"/>
        <v/>
      </c>
    </row>
    <row r="364" spans="14:21" x14ac:dyDescent="0.2">
      <c r="N364" s="22">
        <f>Fångster!G369</f>
        <v>0</v>
      </c>
      <c r="O364" s="28">
        <f t="shared" si="52"/>
        <v>0</v>
      </c>
      <c r="P364" s="28">
        <f t="shared" si="53"/>
        <v>-2</v>
      </c>
      <c r="Q364" s="28">
        <f t="shared" si="54"/>
        <v>0</v>
      </c>
      <c r="R364" s="4">
        <f t="shared" si="55"/>
        <v>0</v>
      </c>
      <c r="S364" s="4" t="str">
        <f t="shared" si="56"/>
        <v/>
      </c>
      <c r="T364" s="21">
        <f>Fångster!J369</f>
        <v>0</v>
      </c>
      <c r="U364" s="31" t="str">
        <f t="shared" si="57"/>
        <v/>
      </c>
    </row>
    <row r="365" spans="14:21" x14ac:dyDescent="0.2">
      <c r="N365" s="22">
        <f>Fångster!G370</f>
        <v>0</v>
      </c>
      <c r="O365" s="28">
        <f t="shared" si="52"/>
        <v>0</v>
      </c>
      <c r="P365" s="28">
        <f t="shared" si="53"/>
        <v>-2</v>
      </c>
      <c r="Q365" s="28">
        <f t="shared" si="54"/>
        <v>0</v>
      </c>
      <c r="R365" s="4">
        <f t="shared" si="55"/>
        <v>0</v>
      </c>
      <c r="S365" s="4" t="str">
        <f t="shared" si="56"/>
        <v/>
      </c>
      <c r="T365" s="21">
        <f>Fångster!J370</f>
        <v>0</v>
      </c>
      <c r="U365" s="31" t="str">
        <f t="shared" si="57"/>
        <v/>
      </c>
    </row>
    <row r="366" spans="14:21" x14ac:dyDescent="0.2">
      <c r="N366" s="22">
        <f>Fångster!G371</f>
        <v>0</v>
      </c>
      <c r="O366" s="28">
        <f t="shared" si="52"/>
        <v>0</v>
      </c>
      <c r="P366" s="28">
        <f t="shared" si="53"/>
        <v>-2</v>
      </c>
      <c r="Q366" s="28">
        <f t="shared" si="54"/>
        <v>0</v>
      </c>
      <c r="R366" s="4">
        <f t="shared" si="55"/>
        <v>0</v>
      </c>
      <c r="S366" s="4" t="str">
        <f t="shared" si="56"/>
        <v/>
      </c>
      <c r="T366" s="21">
        <f>Fångster!J371</f>
        <v>0</v>
      </c>
      <c r="U366" s="31" t="str">
        <f t="shared" si="57"/>
        <v/>
      </c>
    </row>
    <row r="367" spans="14:21" x14ac:dyDescent="0.2">
      <c r="N367" s="22">
        <f>Fångster!G372</f>
        <v>0</v>
      </c>
      <c r="O367" s="28">
        <f t="shared" si="52"/>
        <v>0</v>
      </c>
      <c r="P367" s="28">
        <f t="shared" si="53"/>
        <v>-2</v>
      </c>
      <c r="Q367" s="28">
        <f t="shared" si="54"/>
        <v>0</v>
      </c>
      <c r="R367" s="4">
        <f t="shared" si="55"/>
        <v>0</v>
      </c>
      <c r="S367" s="4" t="str">
        <f t="shared" si="56"/>
        <v/>
      </c>
      <c r="T367" s="21">
        <f>Fångster!J372</f>
        <v>0</v>
      </c>
      <c r="U367" s="31" t="str">
        <f t="shared" si="57"/>
        <v/>
      </c>
    </row>
    <row r="368" spans="14:21" x14ac:dyDescent="0.2">
      <c r="N368" s="22">
        <f>Fångster!G373</f>
        <v>0</v>
      </c>
      <c r="O368" s="28">
        <f t="shared" si="52"/>
        <v>0</v>
      </c>
      <c r="P368" s="28">
        <f t="shared" si="53"/>
        <v>-2</v>
      </c>
      <c r="Q368" s="28">
        <f t="shared" si="54"/>
        <v>0</v>
      </c>
      <c r="R368" s="4">
        <f t="shared" si="55"/>
        <v>0</v>
      </c>
      <c r="S368" s="4" t="str">
        <f t="shared" si="56"/>
        <v/>
      </c>
      <c r="T368" s="21">
        <f>Fångster!J373</f>
        <v>0</v>
      </c>
      <c r="U368" s="31" t="str">
        <f t="shared" si="57"/>
        <v/>
      </c>
    </row>
    <row r="369" spans="14:21" x14ac:dyDescent="0.2">
      <c r="N369" s="22">
        <f>Fångster!G374</f>
        <v>0</v>
      </c>
      <c r="O369" s="28">
        <f t="shared" si="52"/>
        <v>0</v>
      </c>
      <c r="P369" s="28">
        <f t="shared" si="53"/>
        <v>-2</v>
      </c>
      <c r="Q369" s="28">
        <f t="shared" si="54"/>
        <v>0</v>
      </c>
      <c r="R369" s="4">
        <f t="shared" si="55"/>
        <v>0</v>
      </c>
      <c r="S369" s="4" t="str">
        <f t="shared" si="56"/>
        <v/>
      </c>
      <c r="T369" s="21">
        <f>Fångster!J374</f>
        <v>0</v>
      </c>
      <c r="U369" s="31" t="str">
        <f t="shared" si="57"/>
        <v/>
      </c>
    </row>
    <row r="370" spans="14:21" x14ac:dyDescent="0.2">
      <c r="N370" s="22">
        <f>Fångster!G375</f>
        <v>0</v>
      </c>
      <c r="O370" s="28">
        <f t="shared" si="52"/>
        <v>0</v>
      </c>
      <c r="P370" s="28">
        <f t="shared" si="53"/>
        <v>-2</v>
      </c>
      <c r="Q370" s="28">
        <f t="shared" si="54"/>
        <v>0</v>
      </c>
      <c r="R370" s="4">
        <f t="shared" si="55"/>
        <v>0</v>
      </c>
      <c r="S370" s="4" t="str">
        <f t="shared" si="56"/>
        <v/>
      </c>
      <c r="T370" s="21">
        <f>Fångster!J375</f>
        <v>0</v>
      </c>
      <c r="U370" s="31" t="str">
        <f t="shared" si="57"/>
        <v/>
      </c>
    </row>
    <row r="371" spans="14:21" x14ac:dyDescent="0.2">
      <c r="N371" s="22">
        <f>Fångster!G376</f>
        <v>0</v>
      </c>
      <c r="O371" s="28">
        <f t="shared" si="52"/>
        <v>0</v>
      </c>
      <c r="P371" s="28">
        <f t="shared" si="53"/>
        <v>-2</v>
      </c>
      <c r="Q371" s="28">
        <f t="shared" si="54"/>
        <v>0</v>
      </c>
      <c r="R371" s="4">
        <f t="shared" si="55"/>
        <v>0</v>
      </c>
      <c r="S371" s="4" t="str">
        <f t="shared" si="56"/>
        <v/>
      </c>
      <c r="T371" s="21">
        <f>Fångster!J376</f>
        <v>0</v>
      </c>
      <c r="U371" s="31" t="str">
        <f t="shared" si="57"/>
        <v/>
      </c>
    </row>
    <row r="372" spans="14:21" x14ac:dyDescent="0.2">
      <c r="N372" s="22">
        <f>Fångster!G377</f>
        <v>0</v>
      </c>
      <c r="O372" s="28">
        <f t="shared" si="52"/>
        <v>0</v>
      </c>
      <c r="P372" s="28">
        <f t="shared" si="53"/>
        <v>-2</v>
      </c>
      <c r="Q372" s="28">
        <f t="shared" si="54"/>
        <v>0</v>
      </c>
      <c r="R372" s="4">
        <f t="shared" si="55"/>
        <v>0</v>
      </c>
      <c r="S372" s="4" t="str">
        <f t="shared" si="56"/>
        <v/>
      </c>
      <c r="T372" s="21">
        <f>Fångster!J377</f>
        <v>0</v>
      </c>
      <c r="U372" s="31" t="str">
        <f t="shared" si="57"/>
        <v/>
      </c>
    </row>
    <row r="373" spans="14:21" x14ac:dyDescent="0.2">
      <c r="N373" s="22">
        <f>Fångster!G378</f>
        <v>0</v>
      </c>
      <c r="O373" s="28">
        <f t="shared" si="52"/>
        <v>0</v>
      </c>
      <c r="P373" s="28">
        <f t="shared" si="53"/>
        <v>-2</v>
      </c>
      <c r="Q373" s="28">
        <f t="shared" si="54"/>
        <v>0</v>
      </c>
      <c r="R373" s="4">
        <f t="shared" si="55"/>
        <v>0</v>
      </c>
      <c r="S373" s="4" t="str">
        <f t="shared" si="56"/>
        <v/>
      </c>
      <c r="T373" s="21">
        <f>Fångster!J378</f>
        <v>0</v>
      </c>
      <c r="U373" s="31" t="str">
        <f t="shared" si="57"/>
        <v/>
      </c>
    </row>
    <row r="374" spans="14:21" x14ac:dyDescent="0.2">
      <c r="N374" s="22">
        <f>Fångster!G379</f>
        <v>0</v>
      </c>
      <c r="O374" s="28">
        <f t="shared" si="52"/>
        <v>0</v>
      </c>
      <c r="P374" s="28">
        <f t="shared" si="53"/>
        <v>-2</v>
      </c>
      <c r="Q374" s="28">
        <f t="shared" si="54"/>
        <v>0</v>
      </c>
      <c r="R374" s="4">
        <f t="shared" si="55"/>
        <v>0</v>
      </c>
      <c r="S374" s="4" t="str">
        <f t="shared" si="56"/>
        <v/>
      </c>
      <c r="T374" s="21">
        <f>Fångster!J379</f>
        <v>0</v>
      </c>
      <c r="U374" s="31" t="str">
        <f t="shared" si="57"/>
        <v/>
      </c>
    </row>
    <row r="375" spans="14:21" x14ac:dyDescent="0.2">
      <c r="N375" s="22">
        <f>Fångster!G380</f>
        <v>0</v>
      </c>
      <c r="O375" s="28">
        <f t="shared" si="52"/>
        <v>0</v>
      </c>
      <c r="P375" s="28">
        <f t="shared" si="53"/>
        <v>-2</v>
      </c>
      <c r="Q375" s="28">
        <f t="shared" si="54"/>
        <v>0</v>
      </c>
      <c r="R375" s="4">
        <f t="shared" si="55"/>
        <v>0</v>
      </c>
      <c r="S375" s="4" t="str">
        <f t="shared" si="56"/>
        <v/>
      </c>
      <c r="T375" s="21">
        <f>Fångster!J380</f>
        <v>0</v>
      </c>
      <c r="U375" s="31" t="str">
        <f t="shared" si="57"/>
        <v/>
      </c>
    </row>
    <row r="376" spans="14:21" x14ac:dyDescent="0.2">
      <c r="N376" s="22">
        <f>Fångster!G381</f>
        <v>0</v>
      </c>
      <c r="O376" s="28">
        <f t="shared" si="52"/>
        <v>0</v>
      </c>
      <c r="P376" s="28">
        <f t="shared" si="53"/>
        <v>-2</v>
      </c>
      <c r="Q376" s="28">
        <f t="shared" si="54"/>
        <v>0</v>
      </c>
      <c r="R376" s="4">
        <f t="shared" si="55"/>
        <v>0</v>
      </c>
      <c r="S376" s="4" t="str">
        <f t="shared" si="56"/>
        <v/>
      </c>
      <c r="T376" s="21">
        <f>Fångster!J381</f>
        <v>0</v>
      </c>
      <c r="U376" s="31" t="str">
        <f t="shared" si="57"/>
        <v/>
      </c>
    </row>
    <row r="377" spans="14:21" x14ac:dyDescent="0.2">
      <c r="N377" s="22">
        <f>Fångster!G382</f>
        <v>0</v>
      </c>
      <c r="O377" s="28">
        <f t="shared" si="52"/>
        <v>0</v>
      </c>
      <c r="P377" s="28">
        <f t="shared" si="53"/>
        <v>-2</v>
      </c>
      <c r="Q377" s="28">
        <f t="shared" si="54"/>
        <v>0</v>
      </c>
      <c r="R377" s="4">
        <f t="shared" si="55"/>
        <v>0</v>
      </c>
      <c r="S377" s="4" t="str">
        <f t="shared" si="56"/>
        <v/>
      </c>
      <c r="T377" s="21">
        <f>Fångster!J382</f>
        <v>0</v>
      </c>
      <c r="U377" s="31" t="str">
        <f t="shared" si="57"/>
        <v/>
      </c>
    </row>
    <row r="378" spans="14:21" x14ac:dyDescent="0.2">
      <c r="N378" s="22">
        <f>Fångster!G383</f>
        <v>0</v>
      </c>
      <c r="O378" s="28">
        <f t="shared" si="52"/>
        <v>0</v>
      </c>
      <c r="P378" s="28">
        <f t="shared" si="53"/>
        <v>-2</v>
      </c>
      <c r="Q378" s="28">
        <f t="shared" si="54"/>
        <v>0</v>
      </c>
      <c r="R378" s="4">
        <f t="shared" si="55"/>
        <v>0</v>
      </c>
      <c r="S378" s="4" t="str">
        <f t="shared" si="56"/>
        <v/>
      </c>
      <c r="T378" s="21">
        <f>Fångster!J383</f>
        <v>0</v>
      </c>
      <c r="U378" s="31" t="str">
        <f t="shared" si="57"/>
        <v/>
      </c>
    </row>
    <row r="379" spans="14:21" x14ac:dyDescent="0.2">
      <c r="N379" s="22">
        <f>Fångster!G384</f>
        <v>0</v>
      </c>
      <c r="O379" s="28">
        <f t="shared" si="52"/>
        <v>0</v>
      </c>
      <c r="P379" s="28">
        <f t="shared" si="53"/>
        <v>-2</v>
      </c>
      <c r="Q379" s="28">
        <f t="shared" si="54"/>
        <v>0</v>
      </c>
      <c r="R379" s="4">
        <f t="shared" si="55"/>
        <v>0</v>
      </c>
      <c r="S379" s="4" t="str">
        <f t="shared" si="56"/>
        <v/>
      </c>
      <c r="T379" s="21">
        <f>Fångster!J384</f>
        <v>0</v>
      </c>
      <c r="U379" s="31" t="str">
        <f t="shared" si="57"/>
        <v/>
      </c>
    </row>
    <row r="380" spans="14:21" x14ac:dyDescent="0.2">
      <c r="N380" s="22">
        <f>Fångster!G385</f>
        <v>0</v>
      </c>
      <c r="O380" s="28">
        <f t="shared" si="52"/>
        <v>0</v>
      </c>
      <c r="P380" s="28">
        <f t="shared" si="53"/>
        <v>-2</v>
      </c>
      <c r="Q380" s="28">
        <f t="shared" si="54"/>
        <v>0</v>
      </c>
      <c r="R380" s="4">
        <f t="shared" si="55"/>
        <v>0</v>
      </c>
      <c r="S380" s="4" t="str">
        <f t="shared" si="56"/>
        <v/>
      </c>
      <c r="T380" s="21">
        <f>Fångster!J385</f>
        <v>0</v>
      </c>
      <c r="U380" s="31" t="str">
        <f t="shared" si="57"/>
        <v/>
      </c>
    </row>
    <row r="381" spans="14:21" x14ac:dyDescent="0.2">
      <c r="N381" s="22">
        <f>Fångster!G386</f>
        <v>0</v>
      </c>
      <c r="O381" s="28">
        <f t="shared" si="52"/>
        <v>0</v>
      </c>
      <c r="P381" s="28">
        <f t="shared" si="53"/>
        <v>-2</v>
      </c>
      <c r="Q381" s="28">
        <f t="shared" si="54"/>
        <v>0</v>
      </c>
      <c r="R381" s="4">
        <f t="shared" si="55"/>
        <v>0</v>
      </c>
      <c r="S381" s="4" t="str">
        <f t="shared" si="56"/>
        <v/>
      </c>
      <c r="T381" s="21">
        <f>Fångster!J386</f>
        <v>0</v>
      </c>
      <c r="U381" s="31" t="str">
        <f t="shared" si="57"/>
        <v/>
      </c>
    </row>
    <row r="382" spans="14:21" x14ac:dyDescent="0.2">
      <c r="N382" s="22">
        <f>Fångster!G387</f>
        <v>0</v>
      </c>
      <c r="O382" s="28">
        <f t="shared" si="52"/>
        <v>0</v>
      </c>
      <c r="P382" s="28">
        <f t="shared" si="53"/>
        <v>-2</v>
      </c>
      <c r="Q382" s="28">
        <f t="shared" si="54"/>
        <v>0</v>
      </c>
      <c r="R382" s="4">
        <f t="shared" si="55"/>
        <v>0</v>
      </c>
      <c r="S382" s="4" t="str">
        <f t="shared" si="56"/>
        <v/>
      </c>
      <c r="T382" s="21">
        <f>Fångster!J387</f>
        <v>0</v>
      </c>
      <c r="U382" s="31" t="str">
        <f t="shared" si="57"/>
        <v/>
      </c>
    </row>
    <row r="383" spans="14:21" x14ac:dyDescent="0.2">
      <c r="N383" s="22">
        <f>Fångster!G388</f>
        <v>0</v>
      </c>
      <c r="O383" s="28">
        <f t="shared" si="52"/>
        <v>0</v>
      </c>
      <c r="P383" s="28">
        <f t="shared" si="53"/>
        <v>-2</v>
      </c>
      <c r="Q383" s="28">
        <f t="shared" si="54"/>
        <v>0</v>
      </c>
      <c r="R383" s="4">
        <f t="shared" si="55"/>
        <v>0</v>
      </c>
      <c r="S383" s="4" t="str">
        <f t="shared" si="56"/>
        <v/>
      </c>
      <c r="T383" s="21">
        <f>Fångster!J388</f>
        <v>0</v>
      </c>
      <c r="U383" s="31" t="str">
        <f t="shared" si="57"/>
        <v/>
      </c>
    </row>
    <row r="384" spans="14:21" x14ac:dyDescent="0.2">
      <c r="N384" s="22">
        <f>Fångster!G389</f>
        <v>0</v>
      </c>
      <c r="O384" s="28">
        <f t="shared" si="52"/>
        <v>0</v>
      </c>
      <c r="P384" s="28">
        <f t="shared" si="53"/>
        <v>-2</v>
      </c>
      <c r="Q384" s="28">
        <f t="shared" si="54"/>
        <v>0</v>
      </c>
      <c r="R384" s="4">
        <f t="shared" si="55"/>
        <v>0</v>
      </c>
      <c r="S384" s="4" t="str">
        <f t="shared" si="56"/>
        <v/>
      </c>
      <c r="T384" s="21">
        <f>Fångster!J389</f>
        <v>0</v>
      </c>
      <c r="U384" s="31" t="str">
        <f t="shared" si="57"/>
        <v/>
      </c>
    </row>
    <row r="385" spans="14:21" x14ac:dyDescent="0.2">
      <c r="N385" s="22">
        <f>Fångster!G390</f>
        <v>0</v>
      </c>
      <c r="O385" s="28">
        <f t="shared" si="52"/>
        <v>0</v>
      </c>
      <c r="P385" s="28">
        <f t="shared" si="53"/>
        <v>-2</v>
      </c>
      <c r="Q385" s="28">
        <f t="shared" si="54"/>
        <v>0</v>
      </c>
      <c r="R385" s="4">
        <f t="shared" si="55"/>
        <v>0</v>
      </c>
      <c r="S385" s="4" t="str">
        <f t="shared" si="56"/>
        <v/>
      </c>
      <c r="T385" s="21">
        <f>Fångster!J390</f>
        <v>0</v>
      </c>
      <c r="U385" s="31" t="str">
        <f t="shared" si="57"/>
        <v/>
      </c>
    </row>
    <row r="386" spans="14:21" x14ac:dyDescent="0.2">
      <c r="N386" s="22">
        <f>Fångster!G391</f>
        <v>0</v>
      </c>
      <c r="O386" s="28">
        <f t="shared" si="52"/>
        <v>0</v>
      </c>
      <c r="P386" s="28">
        <f t="shared" si="53"/>
        <v>-2</v>
      </c>
      <c r="Q386" s="28">
        <f t="shared" si="54"/>
        <v>0</v>
      </c>
      <c r="R386" s="4">
        <f t="shared" si="55"/>
        <v>0</v>
      </c>
      <c r="S386" s="4" t="str">
        <f t="shared" si="56"/>
        <v/>
      </c>
      <c r="T386" s="21">
        <f>Fångster!J391</f>
        <v>0</v>
      </c>
      <c r="U386" s="31" t="str">
        <f t="shared" si="57"/>
        <v/>
      </c>
    </row>
    <row r="387" spans="14:21" x14ac:dyDescent="0.2">
      <c r="N387" s="22">
        <f>Fångster!G392</f>
        <v>0</v>
      </c>
      <c r="O387" s="28">
        <f t="shared" si="52"/>
        <v>0</v>
      </c>
      <c r="P387" s="28">
        <f t="shared" si="53"/>
        <v>-2</v>
      </c>
      <c r="Q387" s="28">
        <f t="shared" si="54"/>
        <v>0</v>
      </c>
      <c r="R387" s="4">
        <f t="shared" si="55"/>
        <v>0</v>
      </c>
      <c r="S387" s="4" t="str">
        <f t="shared" si="56"/>
        <v/>
      </c>
      <c r="T387" s="21">
        <f>Fångster!J392</f>
        <v>0</v>
      </c>
      <c r="U387" s="31" t="str">
        <f t="shared" si="57"/>
        <v/>
      </c>
    </row>
    <row r="388" spans="14:21" x14ac:dyDescent="0.2">
      <c r="N388" s="22">
        <f>Fångster!G393</f>
        <v>0</v>
      </c>
      <c r="O388" s="28">
        <f t="shared" si="52"/>
        <v>0</v>
      </c>
      <c r="P388" s="28">
        <f t="shared" si="53"/>
        <v>-2</v>
      </c>
      <c r="Q388" s="28">
        <f t="shared" si="54"/>
        <v>0</v>
      </c>
      <c r="R388" s="4">
        <f t="shared" si="55"/>
        <v>0</v>
      </c>
      <c r="S388" s="4" t="str">
        <f t="shared" si="56"/>
        <v/>
      </c>
      <c r="T388" s="21">
        <f>Fångster!J393</f>
        <v>0</v>
      </c>
      <c r="U388" s="31" t="str">
        <f t="shared" si="57"/>
        <v/>
      </c>
    </row>
    <row r="389" spans="14:21" x14ac:dyDescent="0.2">
      <c r="N389" s="22">
        <f>Fångster!G394</f>
        <v>0</v>
      </c>
      <c r="O389" s="28">
        <f t="shared" ref="O389:O452" si="58">(3.377*0.000001)*(POWER(N389,3.205))</f>
        <v>0</v>
      </c>
      <c r="P389" s="28">
        <f t="shared" ref="P389:P452" si="59">(1-(180-N389)/60)</f>
        <v>-2</v>
      </c>
      <c r="Q389" s="28">
        <f t="shared" ref="Q389:Q452" si="60">IF(P389&lt;0,0,IF(P389&gt;1,1,IF(P389&gt;0&lt;1,P389,P389)))</f>
        <v>0</v>
      </c>
      <c r="R389" s="4">
        <f t="shared" ref="R389:R452" si="61">O389*Q389</f>
        <v>0</v>
      </c>
      <c r="S389" s="4" t="str">
        <f t="shared" ref="S389:S452" si="62">IF(N389&gt;0,LOG10(N389),"")</f>
        <v/>
      </c>
      <c r="T389" s="21">
        <f>Fångster!J394</f>
        <v>0</v>
      </c>
      <c r="U389" s="31" t="str">
        <f t="shared" ref="U389:U452" si="63">IF(T389&gt;0,LOG10(T389),"")</f>
        <v/>
      </c>
    </row>
    <row r="390" spans="14:21" x14ac:dyDescent="0.2">
      <c r="N390" s="22">
        <f>Fångster!G395</f>
        <v>0</v>
      </c>
      <c r="O390" s="28">
        <f t="shared" si="58"/>
        <v>0</v>
      </c>
      <c r="P390" s="28">
        <f t="shared" si="59"/>
        <v>-2</v>
      </c>
      <c r="Q390" s="28">
        <f t="shared" si="60"/>
        <v>0</v>
      </c>
      <c r="R390" s="4">
        <f t="shared" si="61"/>
        <v>0</v>
      </c>
      <c r="S390" s="4" t="str">
        <f t="shared" si="62"/>
        <v/>
      </c>
      <c r="T390" s="21">
        <f>Fångster!J395</f>
        <v>0</v>
      </c>
      <c r="U390" s="31" t="str">
        <f t="shared" si="63"/>
        <v/>
      </c>
    </row>
    <row r="391" spans="14:21" x14ac:dyDescent="0.2">
      <c r="N391" s="22">
        <f>Fångster!G396</f>
        <v>0</v>
      </c>
      <c r="O391" s="28">
        <f t="shared" si="58"/>
        <v>0</v>
      </c>
      <c r="P391" s="28">
        <f t="shared" si="59"/>
        <v>-2</v>
      </c>
      <c r="Q391" s="28">
        <f t="shared" si="60"/>
        <v>0</v>
      </c>
      <c r="R391" s="4">
        <f t="shared" si="61"/>
        <v>0</v>
      </c>
      <c r="S391" s="4" t="str">
        <f t="shared" si="62"/>
        <v/>
      </c>
      <c r="T391" s="21">
        <f>Fångster!J396</f>
        <v>0</v>
      </c>
      <c r="U391" s="31" t="str">
        <f t="shared" si="63"/>
        <v/>
      </c>
    </row>
    <row r="392" spans="14:21" x14ac:dyDescent="0.2">
      <c r="N392" s="22">
        <f>Fångster!G397</f>
        <v>0</v>
      </c>
      <c r="O392" s="28">
        <f t="shared" si="58"/>
        <v>0</v>
      </c>
      <c r="P392" s="28">
        <f t="shared" si="59"/>
        <v>-2</v>
      </c>
      <c r="Q392" s="28">
        <f t="shared" si="60"/>
        <v>0</v>
      </c>
      <c r="R392" s="4">
        <f t="shared" si="61"/>
        <v>0</v>
      </c>
      <c r="S392" s="4" t="str">
        <f t="shared" si="62"/>
        <v/>
      </c>
      <c r="T392" s="21">
        <f>Fångster!J397</f>
        <v>0</v>
      </c>
      <c r="U392" s="31" t="str">
        <f t="shared" si="63"/>
        <v/>
      </c>
    </row>
    <row r="393" spans="14:21" x14ac:dyDescent="0.2">
      <c r="N393" s="22">
        <f>Fångster!G398</f>
        <v>0</v>
      </c>
      <c r="O393" s="28">
        <f t="shared" si="58"/>
        <v>0</v>
      </c>
      <c r="P393" s="28">
        <f t="shared" si="59"/>
        <v>-2</v>
      </c>
      <c r="Q393" s="28">
        <f t="shared" si="60"/>
        <v>0</v>
      </c>
      <c r="R393" s="4">
        <f t="shared" si="61"/>
        <v>0</v>
      </c>
      <c r="S393" s="4" t="str">
        <f t="shared" si="62"/>
        <v/>
      </c>
      <c r="T393" s="21">
        <f>Fångster!J398</f>
        <v>0</v>
      </c>
      <c r="U393" s="31" t="str">
        <f t="shared" si="63"/>
        <v/>
      </c>
    </row>
    <row r="394" spans="14:21" x14ac:dyDescent="0.2">
      <c r="N394" s="22">
        <f>Fångster!G399</f>
        <v>0</v>
      </c>
      <c r="O394" s="28">
        <f t="shared" si="58"/>
        <v>0</v>
      </c>
      <c r="P394" s="28">
        <f t="shared" si="59"/>
        <v>-2</v>
      </c>
      <c r="Q394" s="28">
        <f t="shared" si="60"/>
        <v>0</v>
      </c>
      <c r="R394" s="4">
        <f t="shared" si="61"/>
        <v>0</v>
      </c>
      <c r="S394" s="4" t="str">
        <f t="shared" si="62"/>
        <v/>
      </c>
      <c r="T394" s="21">
        <f>Fångster!J399</f>
        <v>0</v>
      </c>
      <c r="U394" s="31" t="str">
        <f t="shared" si="63"/>
        <v/>
      </c>
    </row>
    <row r="395" spans="14:21" x14ac:dyDescent="0.2">
      <c r="N395" s="22">
        <f>Fångster!G400</f>
        <v>0</v>
      </c>
      <c r="O395" s="28">
        <f t="shared" si="58"/>
        <v>0</v>
      </c>
      <c r="P395" s="28">
        <f t="shared" si="59"/>
        <v>-2</v>
      </c>
      <c r="Q395" s="28">
        <f t="shared" si="60"/>
        <v>0</v>
      </c>
      <c r="R395" s="4">
        <f t="shared" si="61"/>
        <v>0</v>
      </c>
      <c r="S395" s="4" t="str">
        <f t="shared" si="62"/>
        <v/>
      </c>
      <c r="T395" s="21">
        <f>Fångster!J400</f>
        <v>0</v>
      </c>
      <c r="U395" s="31" t="str">
        <f t="shared" si="63"/>
        <v/>
      </c>
    </row>
    <row r="396" spans="14:21" x14ac:dyDescent="0.2">
      <c r="N396" s="22">
        <f>Fångster!G401</f>
        <v>0</v>
      </c>
      <c r="O396" s="28">
        <f t="shared" si="58"/>
        <v>0</v>
      </c>
      <c r="P396" s="28">
        <f t="shared" si="59"/>
        <v>-2</v>
      </c>
      <c r="Q396" s="28">
        <f t="shared" si="60"/>
        <v>0</v>
      </c>
      <c r="R396" s="4">
        <f t="shared" si="61"/>
        <v>0</v>
      </c>
      <c r="S396" s="4" t="str">
        <f t="shared" si="62"/>
        <v/>
      </c>
      <c r="T396" s="21">
        <f>Fångster!J401</f>
        <v>0</v>
      </c>
      <c r="U396" s="31" t="str">
        <f t="shared" si="63"/>
        <v/>
      </c>
    </row>
    <row r="397" spans="14:21" x14ac:dyDescent="0.2">
      <c r="N397" s="22">
        <f>Fångster!G402</f>
        <v>0</v>
      </c>
      <c r="O397" s="28">
        <f t="shared" si="58"/>
        <v>0</v>
      </c>
      <c r="P397" s="28">
        <f t="shared" si="59"/>
        <v>-2</v>
      </c>
      <c r="Q397" s="28">
        <f t="shared" si="60"/>
        <v>0</v>
      </c>
      <c r="R397" s="4">
        <f t="shared" si="61"/>
        <v>0</v>
      </c>
      <c r="S397" s="4" t="str">
        <f t="shared" si="62"/>
        <v/>
      </c>
      <c r="T397" s="21">
        <f>Fångster!J402</f>
        <v>0</v>
      </c>
      <c r="U397" s="31" t="str">
        <f t="shared" si="63"/>
        <v/>
      </c>
    </row>
    <row r="398" spans="14:21" x14ac:dyDescent="0.2">
      <c r="N398" s="22">
        <f>Fångster!G403</f>
        <v>0</v>
      </c>
      <c r="O398" s="28">
        <f t="shared" si="58"/>
        <v>0</v>
      </c>
      <c r="P398" s="28">
        <f t="shared" si="59"/>
        <v>-2</v>
      </c>
      <c r="Q398" s="28">
        <f t="shared" si="60"/>
        <v>0</v>
      </c>
      <c r="R398" s="4">
        <f t="shared" si="61"/>
        <v>0</v>
      </c>
      <c r="S398" s="4" t="str">
        <f t="shared" si="62"/>
        <v/>
      </c>
      <c r="T398" s="21">
        <f>Fångster!J403</f>
        <v>0</v>
      </c>
      <c r="U398" s="31" t="str">
        <f t="shared" si="63"/>
        <v/>
      </c>
    </row>
    <row r="399" spans="14:21" x14ac:dyDescent="0.2">
      <c r="N399" s="22">
        <f>Fångster!G404</f>
        <v>0</v>
      </c>
      <c r="O399" s="28">
        <f t="shared" si="58"/>
        <v>0</v>
      </c>
      <c r="P399" s="28">
        <f t="shared" si="59"/>
        <v>-2</v>
      </c>
      <c r="Q399" s="28">
        <f t="shared" si="60"/>
        <v>0</v>
      </c>
      <c r="R399" s="4">
        <f t="shared" si="61"/>
        <v>0</v>
      </c>
      <c r="S399" s="4" t="str">
        <f t="shared" si="62"/>
        <v/>
      </c>
      <c r="T399" s="21">
        <f>Fångster!J404</f>
        <v>0</v>
      </c>
      <c r="U399" s="31" t="str">
        <f t="shared" si="63"/>
        <v/>
      </c>
    </row>
    <row r="400" spans="14:21" x14ac:dyDescent="0.2">
      <c r="N400" s="22">
        <f>Fångster!G405</f>
        <v>0</v>
      </c>
      <c r="O400" s="28">
        <f t="shared" si="58"/>
        <v>0</v>
      </c>
      <c r="P400" s="28">
        <f t="shared" si="59"/>
        <v>-2</v>
      </c>
      <c r="Q400" s="28">
        <f t="shared" si="60"/>
        <v>0</v>
      </c>
      <c r="R400" s="4">
        <f t="shared" si="61"/>
        <v>0</v>
      </c>
      <c r="S400" s="4" t="str">
        <f t="shared" si="62"/>
        <v/>
      </c>
      <c r="T400" s="21">
        <f>Fångster!J405</f>
        <v>0</v>
      </c>
      <c r="U400" s="31" t="str">
        <f t="shared" si="63"/>
        <v/>
      </c>
    </row>
    <row r="401" spans="14:21" x14ac:dyDescent="0.2">
      <c r="N401" s="22">
        <f>Fångster!G406</f>
        <v>0</v>
      </c>
      <c r="O401" s="28">
        <f t="shared" si="58"/>
        <v>0</v>
      </c>
      <c r="P401" s="28">
        <f t="shared" si="59"/>
        <v>-2</v>
      </c>
      <c r="Q401" s="28">
        <f t="shared" si="60"/>
        <v>0</v>
      </c>
      <c r="R401" s="4">
        <f t="shared" si="61"/>
        <v>0</v>
      </c>
      <c r="S401" s="4" t="str">
        <f t="shared" si="62"/>
        <v/>
      </c>
      <c r="T401" s="21">
        <f>Fångster!J406</f>
        <v>0</v>
      </c>
      <c r="U401" s="31" t="str">
        <f t="shared" si="63"/>
        <v/>
      </c>
    </row>
    <row r="402" spans="14:21" x14ac:dyDescent="0.2">
      <c r="N402" s="22">
        <f>Fångster!G407</f>
        <v>0</v>
      </c>
      <c r="O402" s="28">
        <f t="shared" si="58"/>
        <v>0</v>
      </c>
      <c r="P402" s="28">
        <f t="shared" si="59"/>
        <v>-2</v>
      </c>
      <c r="Q402" s="28">
        <f t="shared" si="60"/>
        <v>0</v>
      </c>
      <c r="R402" s="4">
        <f t="shared" si="61"/>
        <v>0</v>
      </c>
      <c r="S402" s="4" t="str">
        <f t="shared" si="62"/>
        <v/>
      </c>
      <c r="T402" s="21">
        <f>Fångster!J407</f>
        <v>0</v>
      </c>
      <c r="U402" s="31" t="str">
        <f t="shared" si="63"/>
        <v/>
      </c>
    </row>
    <row r="403" spans="14:21" x14ac:dyDescent="0.2">
      <c r="N403" s="22">
        <f>Fångster!G408</f>
        <v>0</v>
      </c>
      <c r="O403" s="28">
        <f t="shared" si="58"/>
        <v>0</v>
      </c>
      <c r="P403" s="28">
        <f t="shared" si="59"/>
        <v>-2</v>
      </c>
      <c r="Q403" s="28">
        <f t="shared" si="60"/>
        <v>0</v>
      </c>
      <c r="R403" s="4">
        <f t="shared" si="61"/>
        <v>0</v>
      </c>
      <c r="S403" s="4" t="str">
        <f t="shared" si="62"/>
        <v/>
      </c>
      <c r="T403" s="21">
        <f>Fångster!J408</f>
        <v>0</v>
      </c>
      <c r="U403" s="31" t="str">
        <f t="shared" si="63"/>
        <v/>
      </c>
    </row>
    <row r="404" spans="14:21" x14ac:dyDescent="0.2">
      <c r="N404" s="22">
        <f>Fångster!G409</f>
        <v>0</v>
      </c>
      <c r="O404" s="28">
        <f t="shared" si="58"/>
        <v>0</v>
      </c>
      <c r="P404" s="28">
        <f t="shared" si="59"/>
        <v>-2</v>
      </c>
      <c r="Q404" s="28">
        <f t="shared" si="60"/>
        <v>0</v>
      </c>
      <c r="R404" s="4">
        <f t="shared" si="61"/>
        <v>0</v>
      </c>
      <c r="S404" s="4" t="str">
        <f t="shared" si="62"/>
        <v/>
      </c>
      <c r="T404" s="21">
        <f>Fångster!J409</f>
        <v>0</v>
      </c>
      <c r="U404" s="31" t="str">
        <f t="shared" si="63"/>
        <v/>
      </c>
    </row>
    <row r="405" spans="14:21" x14ac:dyDescent="0.2">
      <c r="N405" s="22">
        <f>Fångster!G410</f>
        <v>0</v>
      </c>
      <c r="O405" s="28">
        <f t="shared" si="58"/>
        <v>0</v>
      </c>
      <c r="P405" s="28">
        <f t="shared" si="59"/>
        <v>-2</v>
      </c>
      <c r="Q405" s="28">
        <f t="shared" si="60"/>
        <v>0</v>
      </c>
      <c r="R405" s="4">
        <f t="shared" si="61"/>
        <v>0</v>
      </c>
      <c r="S405" s="4" t="str">
        <f t="shared" si="62"/>
        <v/>
      </c>
      <c r="T405" s="21">
        <f>Fångster!J410</f>
        <v>0</v>
      </c>
      <c r="U405" s="31" t="str">
        <f t="shared" si="63"/>
        <v/>
      </c>
    </row>
    <row r="406" spans="14:21" x14ac:dyDescent="0.2">
      <c r="N406" s="22">
        <f>Fångster!G411</f>
        <v>0</v>
      </c>
      <c r="O406" s="28">
        <f t="shared" si="58"/>
        <v>0</v>
      </c>
      <c r="P406" s="28">
        <f t="shared" si="59"/>
        <v>-2</v>
      </c>
      <c r="Q406" s="28">
        <f t="shared" si="60"/>
        <v>0</v>
      </c>
      <c r="R406" s="4">
        <f t="shared" si="61"/>
        <v>0</v>
      </c>
      <c r="S406" s="4" t="str">
        <f t="shared" si="62"/>
        <v/>
      </c>
      <c r="T406" s="21">
        <f>Fångster!J411</f>
        <v>0</v>
      </c>
      <c r="U406" s="31" t="str">
        <f t="shared" si="63"/>
        <v/>
      </c>
    </row>
    <row r="407" spans="14:21" x14ac:dyDescent="0.2">
      <c r="N407" s="22">
        <f>Fångster!G412</f>
        <v>0</v>
      </c>
      <c r="O407" s="28">
        <f t="shared" si="58"/>
        <v>0</v>
      </c>
      <c r="P407" s="28">
        <f t="shared" si="59"/>
        <v>-2</v>
      </c>
      <c r="Q407" s="28">
        <f t="shared" si="60"/>
        <v>0</v>
      </c>
      <c r="R407" s="4">
        <f t="shared" si="61"/>
        <v>0</v>
      </c>
      <c r="S407" s="4" t="str">
        <f t="shared" si="62"/>
        <v/>
      </c>
      <c r="T407" s="21">
        <f>Fångster!J412</f>
        <v>0</v>
      </c>
      <c r="U407" s="31" t="str">
        <f t="shared" si="63"/>
        <v/>
      </c>
    </row>
    <row r="408" spans="14:21" x14ac:dyDescent="0.2">
      <c r="N408" s="22">
        <f>Fångster!G413</f>
        <v>0</v>
      </c>
      <c r="O408" s="28">
        <f t="shared" si="58"/>
        <v>0</v>
      </c>
      <c r="P408" s="28">
        <f t="shared" si="59"/>
        <v>-2</v>
      </c>
      <c r="Q408" s="28">
        <f t="shared" si="60"/>
        <v>0</v>
      </c>
      <c r="R408" s="4">
        <f t="shared" si="61"/>
        <v>0</v>
      </c>
      <c r="S408" s="4" t="str">
        <f t="shared" si="62"/>
        <v/>
      </c>
      <c r="T408" s="21">
        <f>Fångster!J413</f>
        <v>0</v>
      </c>
      <c r="U408" s="31" t="str">
        <f t="shared" si="63"/>
        <v/>
      </c>
    </row>
    <row r="409" spans="14:21" x14ac:dyDescent="0.2">
      <c r="N409" s="22">
        <f>Fångster!G414</f>
        <v>0</v>
      </c>
      <c r="O409" s="28">
        <f t="shared" si="58"/>
        <v>0</v>
      </c>
      <c r="P409" s="28">
        <f t="shared" si="59"/>
        <v>-2</v>
      </c>
      <c r="Q409" s="28">
        <f t="shared" si="60"/>
        <v>0</v>
      </c>
      <c r="R409" s="4">
        <f t="shared" si="61"/>
        <v>0</v>
      </c>
      <c r="S409" s="4" t="str">
        <f t="shared" si="62"/>
        <v/>
      </c>
      <c r="T409" s="21">
        <f>Fångster!J414</f>
        <v>0</v>
      </c>
      <c r="U409" s="31" t="str">
        <f t="shared" si="63"/>
        <v/>
      </c>
    </row>
    <row r="410" spans="14:21" x14ac:dyDescent="0.2">
      <c r="N410" s="22">
        <f>Fångster!G415</f>
        <v>0</v>
      </c>
      <c r="O410" s="28">
        <f t="shared" si="58"/>
        <v>0</v>
      </c>
      <c r="P410" s="28">
        <f t="shared" si="59"/>
        <v>-2</v>
      </c>
      <c r="Q410" s="28">
        <f t="shared" si="60"/>
        <v>0</v>
      </c>
      <c r="R410" s="4">
        <f t="shared" si="61"/>
        <v>0</v>
      </c>
      <c r="S410" s="4" t="str">
        <f t="shared" si="62"/>
        <v/>
      </c>
      <c r="T410" s="21">
        <f>Fångster!J415</f>
        <v>0</v>
      </c>
      <c r="U410" s="31" t="str">
        <f t="shared" si="63"/>
        <v/>
      </c>
    </row>
    <row r="411" spans="14:21" x14ac:dyDescent="0.2">
      <c r="N411" s="22">
        <f>Fångster!G416</f>
        <v>0</v>
      </c>
      <c r="O411" s="28">
        <f t="shared" si="58"/>
        <v>0</v>
      </c>
      <c r="P411" s="28">
        <f t="shared" si="59"/>
        <v>-2</v>
      </c>
      <c r="Q411" s="28">
        <f t="shared" si="60"/>
        <v>0</v>
      </c>
      <c r="R411" s="4">
        <f t="shared" si="61"/>
        <v>0</v>
      </c>
      <c r="S411" s="4" t="str">
        <f t="shared" si="62"/>
        <v/>
      </c>
      <c r="T411" s="21">
        <f>Fångster!J416</f>
        <v>0</v>
      </c>
      <c r="U411" s="31" t="str">
        <f t="shared" si="63"/>
        <v/>
      </c>
    </row>
    <row r="412" spans="14:21" x14ac:dyDescent="0.2">
      <c r="N412" s="22">
        <f>Fångster!G417</f>
        <v>0</v>
      </c>
      <c r="O412" s="28">
        <f t="shared" si="58"/>
        <v>0</v>
      </c>
      <c r="P412" s="28">
        <f t="shared" si="59"/>
        <v>-2</v>
      </c>
      <c r="Q412" s="28">
        <f t="shared" si="60"/>
        <v>0</v>
      </c>
      <c r="R412" s="4">
        <f t="shared" si="61"/>
        <v>0</v>
      </c>
      <c r="S412" s="4" t="str">
        <f t="shared" si="62"/>
        <v/>
      </c>
      <c r="T412" s="21">
        <f>Fångster!J417</f>
        <v>0</v>
      </c>
      <c r="U412" s="31" t="str">
        <f t="shared" si="63"/>
        <v/>
      </c>
    </row>
    <row r="413" spans="14:21" x14ac:dyDescent="0.2">
      <c r="N413" s="22">
        <f>Fångster!G418</f>
        <v>0</v>
      </c>
      <c r="O413" s="28">
        <f t="shared" si="58"/>
        <v>0</v>
      </c>
      <c r="P413" s="28">
        <f t="shared" si="59"/>
        <v>-2</v>
      </c>
      <c r="Q413" s="28">
        <f t="shared" si="60"/>
        <v>0</v>
      </c>
      <c r="R413" s="4">
        <f t="shared" si="61"/>
        <v>0</v>
      </c>
      <c r="S413" s="4" t="str">
        <f t="shared" si="62"/>
        <v/>
      </c>
      <c r="T413" s="21">
        <f>Fångster!J418</f>
        <v>0</v>
      </c>
      <c r="U413" s="31" t="str">
        <f t="shared" si="63"/>
        <v/>
      </c>
    </row>
    <row r="414" spans="14:21" x14ac:dyDescent="0.2">
      <c r="N414" s="22">
        <f>Fångster!G419</f>
        <v>0</v>
      </c>
      <c r="O414" s="28">
        <f t="shared" si="58"/>
        <v>0</v>
      </c>
      <c r="P414" s="28">
        <f t="shared" si="59"/>
        <v>-2</v>
      </c>
      <c r="Q414" s="28">
        <f t="shared" si="60"/>
        <v>0</v>
      </c>
      <c r="R414" s="4">
        <f t="shared" si="61"/>
        <v>0</v>
      </c>
      <c r="S414" s="4" t="str">
        <f t="shared" si="62"/>
        <v/>
      </c>
      <c r="T414" s="21">
        <f>Fångster!J419</f>
        <v>0</v>
      </c>
      <c r="U414" s="31" t="str">
        <f t="shared" si="63"/>
        <v/>
      </c>
    </row>
    <row r="415" spans="14:21" x14ac:dyDescent="0.2">
      <c r="N415" s="22">
        <f>Fångster!G420</f>
        <v>0</v>
      </c>
      <c r="O415" s="28">
        <f t="shared" si="58"/>
        <v>0</v>
      </c>
      <c r="P415" s="28">
        <f t="shared" si="59"/>
        <v>-2</v>
      </c>
      <c r="Q415" s="28">
        <f t="shared" si="60"/>
        <v>0</v>
      </c>
      <c r="R415" s="4">
        <f t="shared" si="61"/>
        <v>0</v>
      </c>
      <c r="S415" s="4" t="str">
        <f t="shared" si="62"/>
        <v/>
      </c>
      <c r="T415" s="21">
        <f>Fångster!J420</f>
        <v>0</v>
      </c>
      <c r="U415" s="31" t="str">
        <f t="shared" si="63"/>
        <v/>
      </c>
    </row>
    <row r="416" spans="14:21" x14ac:dyDescent="0.2">
      <c r="N416" s="22">
        <f>Fångster!G421</f>
        <v>0</v>
      </c>
      <c r="O416" s="28">
        <f t="shared" si="58"/>
        <v>0</v>
      </c>
      <c r="P416" s="28">
        <f t="shared" si="59"/>
        <v>-2</v>
      </c>
      <c r="Q416" s="28">
        <f t="shared" si="60"/>
        <v>0</v>
      </c>
      <c r="R416" s="4">
        <f t="shared" si="61"/>
        <v>0</v>
      </c>
      <c r="S416" s="4" t="str">
        <f t="shared" si="62"/>
        <v/>
      </c>
      <c r="T416" s="21">
        <f>Fångster!J421</f>
        <v>0</v>
      </c>
      <c r="U416" s="31" t="str">
        <f t="shared" si="63"/>
        <v/>
      </c>
    </row>
    <row r="417" spans="14:21" x14ac:dyDescent="0.2">
      <c r="N417" s="22">
        <f>Fångster!G422</f>
        <v>0</v>
      </c>
      <c r="O417" s="28">
        <f t="shared" si="58"/>
        <v>0</v>
      </c>
      <c r="P417" s="28">
        <f t="shared" si="59"/>
        <v>-2</v>
      </c>
      <c r="Q417" s="28">
        <f t="shared" si="60"/>
        <v>0</v>
      </c>
      <c r="R417" s="4">
        <f t="shared" si="61"/>
        <v>0</v>
      </c>
      <c r="S417" s="4" t="str">
        <f t="shared" si="62"/>
        <v/>
      </c>
      <c r="T417" s="21">
        <f>Fångster!J422</f>
        <v>0</v>
      </c>
      <c r="U417" s="31" t="str">
        <f t="shared" si="63"/>
        <v/>
      </c>
    </row>
    <row r="418" spans="14:21" x14ac:dyDescent="0.2">
      <c r="N418" s="22">
        <f>Fångster!G423</f>
        <v>0</v>
      </c>
      <c r="O418" s="28">
        <f t="shared" si="58"/>
        <v>0</v>
      </c>
      <c r="P418" s="28">
        <f t="shared" si="59"/>
        <v>-2</v>
      </c>
      <c r="Q418" s="28">
        <f t="shared" si="60"/>
        <v>0</v>
      </c>
      <c r="R418" s="4">
        <f t="shared" si="61"/>
        <v>0</v>
      </c>
      <c r="S418" s="4" t="str">
        <f t="shared" si="62"/>
        <v/>
      </c>
      <c r="T418" s="21">
        <f>Fångster!J423</f>
        <v>0</v>
      </c>
      <c r="U418" s="31" t="str">
        <f t="shared" si="63"/>
        <v/>
      </c>
    </row>
    <row r="419" spans="14:21" x14ac:dyDescent="0.2">
      <c r="N419" s="22">
        <f>Fångster!G424</f>
        <v>0</v>
      </c>
      <c r="O419" s="28">
        <f t="shared" si="58"/>
        <v>0</v>
      </c>
      <c r="P419" s="28">
        <f t="shared" si="59"/>
        <v>-2</v>
      </c>
      <c r="Q419" s="28">
        <f t="shared" si="60"/>
        <v>0</v>
      </c>
      <c r="R419" s="4">
        <f t="shared" si="61"/>
        <v>0</v>
      </c>
      <c r="S419" s="4" t="str">
        <f t="shared" si="62"/>
        <v/>
      </c>
      <c r="T419" s="21">
        <f>Fångster!J424</f>
        <v>0</v>
      </c>
      <c r="U419" s="31" t="str">
        <f t="shared" si="63"/>
        <v/>
      </c>
    </row>
    <row r="420" spans="14:21" x14ac:dyDescent="0.2">
      <c r="N420" s="22">
        <f>Fångster!G425</f>
        <v>0</v>
      </c>
      <c r="O420" s="28">
        <f t="shared" si="58"/>
        <v>0</v>
      </c>
      <c r="P420" s="28">
        <f t="shared" si="59"/>
        <v>-2</v>
      </c>
      <c r="Q420" s="28">
        <f t="shared" si="60"/>
        <v>0</v>
      </c>
      <c r="R420" s="4">
        <f t="shared" si="61"/>
        <v>0</v>
      </c>
      <c r="S420" s="4" t="str">
        <f t="shared" si="62"/>
        <v/>
      </c>
      <c r="T420" s="21">
        <f>Fångster!J425</f>
        <v>0</v>
      </c>
      <c r="U420" s="31" t="str">
        <f t="shared" si="63"/>
        <v/>
      </c>
    </row>
    <row r="421" spans="14:21" x14ac:dyDescent="0.2">
      <c r="N421" s="22">
        <f>Fångster!G426</f>
        <v>0</v>
      </c>
      <c r="O421" s="28">
        <f t="shared" si="58"/>
        <v>0</v>
      </c>
      <c r="P421" s="28">
        <f t="shared" si="59"/>
        <v>-2</v>
      </c>
      <c r="Q421" s="28">
        <f t="shared" si="60"/>
        <v>0</v>
      </c>
      <c r="R421" s="4">
        <f t="shared" si="61"/>
        <v>0</v>
      </c>
      <c r="S421" s="4" t="str">
        <f t="shared" si="62"/>
        <v/>
      </c>
      <c r="T421" s="21">
        <f>Fångster!J426</f>
        <v>0</v>
      </c>
      <c r="U421" s="31" t="str">
        <f t="shared" si="63"/>
        <v/>
      </c>
    </row>
    <row r="422" spans="14:21" x14ac:dyDescent="0.2">
      <c r="N422" s="22">
        <f>Fångster!G427</f>
        <v>0</v>
      </c>
      <c r="O422" s="28">
        <f t="shared" si="58"/>
        <v>0</v>
      </c>
      <c r="P422" s="28">
        <f t="shared" si="59"/>
        <v>-2</v>
      </c>
      <c r="Q422" s="28">
        <f t="shared" si="60"/>
        <v>0</v>
      </c>
      <c r="R422" s="4">
        <f t="shared" si="61"/>
        <v>0</v>
      </c>
      <c r="S422" s="4" t="str">
        <f t="shared" si="62"/>
        <v/>
      </c>
      <c r="T422" s="21">
        <f>Fångster!J427</f>
        <v>0</v>
      </c>
      <c r="U422" s="31" t="str">
        <f t="shared" si="63"/>
        <v/>
      </c>
    </row>
    <row r="423" spans="14:21" x14ac:dyDescent="0.2">
      <c r="N423" s="22">
        <f>Fångster!G428</f>
        <v>0</v>
      </c>
      <c r="O423" s="28">
        <f t="shared" si="58"/>
        <v>0</v>
      </c>
      <c r="P423" s="28">
        <f t="shared" si="59"/>
        <v>-2</v>
      </c>
      <c r="Q423" s="28">
        <f t="shared" si="60"/>
        <v>0</v>
      </c>
      <c r="R423" s="4">
        <f t="shared" si="61"/>
        <v>0</v>
      </c>
      <c r="S423" s="4" t="str">
        <f t="shared" si="62"/>
        <v/>
      </c>
      <c r="T423" s="21">
        <f>Fångster!J428</f>
        <v>0</v>
      </c>
      <c r="U423" s="31" t="str">
        <f t="shared" si="63"/>
        <v/>
      </c>
    </row>
    <row r="424" spans="14:21" x14ac:dyDescent="0.2">
      <c r="N424" s="22">
        <f>Fångster!G429</f>
        <v>0</v>
      </c>
      <c r="O424" s="28">
        <f t="shared" si="58"/>
        <v>0</v>
      </c>
      <c r="P424" s="28">
        <f t="shared" si="59"/>
        <v>-2</v>
      </c>
      <c r="Q424" s="28">
        <f t="shared" si="60"/>
        <v>0</v>
      </c>
      <c r="R424" s="4">
        <f t="shared" si="61"/>
        <v>0</v>
      </c>
      <c r="S424" s="4" t="str">
        <f t="shared" si="62"/>
        <v/>
      </c>
      <c r="T424" s="21">
        <f>Fångster!J429</f>
        <v>0</v>
      </c>
      <c r="U424" s="31" t="str">
        <f t="shared" si="63"/>
        <v/>
      </c>
    </row>
    <row r="425" spans="14:21" x14ac:dyDescent="0.2">
      <c r="N425" s="22">
        <f>Fångster!G430</f>
        <v>0</v>
      </c>
      <c r="O425" s="28">
        <f t="shared" si="58"/>
        <v>0</v>
      </c>
      <c r="P425" s="28">
        <f t="shared" si="59"/>
        <v>-2</v>
      </c>
      <c r="Q425" s="28">
        <f t="shared" si="60"/>
        <v>0</v>
      </c>
      <c r="R425" s="4">
        <f t="shared" si="61"/>
        <v>0</v>
      </c>
      <c r="S425" s="4" t="str">
        <f t="shared" si="62"/>
        <v/>
      </c>
      <c r="T425" s="21">
        <f>Fångster!J430</f>
        <v>0</v>
      </c>
      <c r="U425" s="31" t="str">
        <f t="shared" si="63"/>
        <v/>
      </c>
    </row>
    <row r="426" spans="14:21" x14ac:dyDescent="0.2">
      <c r="N426" s="22">
        <f>Fångster!G431</f>
        <v>0</v>
      </c>
      <c r="O426" s="28">
        <f t="shared" si="58"/>
        <v>0</v>
      </c>
      <c r="P426" s="28">
        <f t="shared" si="59"/>
        <v>-2</v>
      </c>
      <c r="Q426" s="28">
        <f t="shared" si="60"/>
        <v>0</v>
      </c>
      <c r="R426" s="4">
        <f t="shared" si="61"/>
        <v>0</v>
      </c>
      <c r="S426" s="4" t="str">
        <f t="shared" si="62"/>
        <v/>
      </c>
      <c r="T426" s="21">
        <f>Fångster!J431</f>
        <v>0</v>
      </c>
      <c r="U426" s="31" t="str">
        <f t="shared" si="63"/>
        <v/>
      </c>
    </row>
    <row r="427" spans="14:21" x14ac:dyDescent="0.2">
      <c r="N427" s="22">
        <f>Fångster!G432</f>
        <v>0</v>
      </c>
      <c r="O427" s="28">
        <f t="shared" si="58"/>
        <v>0</v>
      </c>
      <c r="P427" s="28">
        <f t="shared" si="59"/>
        <v>-2</v>
      </c>
      <c r="Q427" s="28">
        <f t="shared" si="60"/>
        <v>0</v>
      </c>
      <c r="R427" s="4">
        <f t="shared" si="61"/>
        <v>0</v>
      </c>
      <c r="S427" s="4" t="str">
        <f t="shared" si="62"/>
        <v/>
      </c>
      <c r="T427" s="21">
        <f>Fångster!J432</f>
        <v>0</v>
      </c>
      <c r="U427" s="31" t="str">
        <f t="shared" si="63"/>
        <v/>
      </c>
    </row>
    <row r="428" spans="14:21" x14ac:dyDescent="0.2">
      <c r="N428" s="22">
        <f>Fångster!G433</f>
        <v>0</v>
      </c>
      <c r="O428" s="28">
        <f t="shared" si="58"/>
        <v>0</v>
      </c>
      <c r="P428" s="28">
        <f t="shared" si="59"/>
        <v>-2</v>
      </c>
      <c r="Q428" s="28">
        <f t="shared" si="60"/>
        <v>0</v>
      </c>
      <c r="R428" s="4">
        <f t="shared" si="61"/>
        <v>0</v>
      </c>
      <c r="S428" s="4" t="str">
        <f t="shared" si="62"/>
        <v/>
      </c>
      <c r="T428" s="21">
        <f>Fångster!J433</f>
        <v>0</v>
      </c>
      <c r="U428" s="31" t="str">
        <f t="shared" si="63"/>
        <v/>
      </c>
    </row>
    <row r="429" spans="14:21" x14ac:dyDescent="0.2">
      <c r="N429" s="22">
        <f>Fångster!G434</f>
        <v>0</v>
      </c>
      <c r="O429" s="28">
        <f t="shared" si="58"/>
        <v>0</v>
      </c>
      <c r="P429" s="28">
        <f t="shared" si="59"/>
        <v>-2</v>
      </c>
      <c r="Q429" s="28">
        <f t="shared" si="60"/>
        <v>0</v>
      </c>
      <c r="R429" s="4">
        <f t="shared" si="61"/>
        <v>0</v>
      </c>
      <c r="S429" s="4" t="str">
        <f t="shared" si="62"/>
        <v/>
      </c>
      <c r="T429" s="21">
        <f>Fångster!J434</f>
        <v>0</v>
      </c>
      <c r="U429" s="31" t="str">
        <f t="shared" si="63"/>
        <v/>
      </c>
    </row>
    <row r="430" spans="14:21" x14ac:dyDescent="0.2">
      <c r="N430" s="22">
        <f>Fångster!G435</f>
        <v>0</v>
      </c>
      <c r="O430" s="28">
        <f t="shared" si="58"/>
        <v>0</v>
      </c>
      <c r="P430" s="28">
        <f t="shared" si="59"/>
        <v>-2</v>
      </c>
      <c r="Q430" s="28">
        <f t="shared" si="60"/>
        <v>0</v>
      </c>
      <c r="R430" s="4">
        <f t="shared" si="61"/>
        <v>0</v>
      </c>
      <c r="S430" s="4" t="str">
        <f t="shared" si="62"/>
        <v/>
      </c>
      <c r="T430" s="21">
        <f>Fångster!J435</f>
        <v>0</v>
      </c>
      <c r="U430" s="31" t="str">
        <f t="shared" si="63"/>
        <v/>
      </c>
    </row>
    <row r="431" spans="14:21" x14ac:dyDescent="0.2">
      <c r="N431" s="22">
        <f>Fångster!G436</f>
        <v>0</v>
      </c>
      <c r="O431" s="28">
        <f t="shared" si="58"/>
        <v>0</v>
      </c>
      <c r="P431" s="28">
        <f t="shared" si="59"/>
        <v>-2</v>
      </c>
      <c r="Q431" s="28">
        <f t="shared" si="60"/>
        <v>0</v>
      </c>
      <c r="R431" s="4">
        <f t="shared" si="61"/>
        <v>0</v>
      </c>
      <c r="S431" s="4" t="str">
        <f t="shared" si="62"/>
        <v/>
      </c>
      <c r="T431" s="21">
        <f>Fångster!J436</f>
        <v>0</v>
      </c>
      <c r="U431" s="31" t="str">
        <f t="shared" si="63"/>
        <v/>
      </c>
    </row>
    <row r="432" spans="14:21" x14ac:dyDescent="0.2">
      <c r="N432" s="22">
        <f>Fångster!G437</f>
        <v>0</v>
      </c>
      <c r="O432" s="28">
        <f t="shared" si="58"/>
        <v>0</v>
      </c>
      <c r="P432" s="28">
        <f t="shared" si="59"/>
        <v>-2</v>
      </c>
      <c r="Q432" s="28">
        <f t="shared" si="60"/>
        <v>0</v>
      </c>
      <c r="R432" s="4">
        <f t="shared" si="61"/>
        <v>0</v>
      </c>
      <c r="S432" s="4" t="str">
        <f t="shared" si="62"/>
        <v/>
      </c>
      <c r="T432" s="21">
        <f>Fångster!J437</f>
        <v>0</v>
      </c>
      <c r="U432" s="31" t="str">
        <f t="shared" si="63"/>
        <v/>
      </c>
    </row>
    <row r="433" spans="14:21" x14ac:dyDescent="0.2">
      <c r="N433" s="22">
        <f>Fångster!G438</f>
        <v>0</v>
      </c>
      <c r="O433" s="28">
        <f t="shared" si="58"/>
        <v>0</v>
      </c>
      <c r="P433" s="28">
        <f t="shared" si="59"/>
        <v>-2</v>
      </c>
      <c r="Q433" s="28">
        <f t="shared" si="60"/>
        <v>0</v>
      </c>
      <c r="R433" s="4">
        <f t="shared" si="61"/>
        <v>0</v>
      </c>
      <c r="S433" s="4" t="str">
        <f t="shared" si="62"/>
        <v/>
      </c>
      <c r="T433" s="21">
        <f>Fångster!J438</f>
        <v>0</v>
      </c>
      <c r="U433" s="31" t="str">
        <f t="shared" si="63"/>
        <v/>
      </c>
    </row>
    <row r="434" spans="14:21" x14ac:dyDescent="0.2">
      <c r="N434" s="22">
        <f>Fångster!G439</f>
        <v>0</v>
      </c>
      <c r="O434" s="28">
        <f t="shared" si="58"/>
        <v>0</v>
      </c>
      <c r="P434" s="28">
        <f t="shared" si="59"/>
        <v>-2</v>
      </c>
      <c r="Q434" s="28">
        <f t="shared" si="60"/>
        <v>0</v>
      </c>
      <c r="R434" s="4">
        <f t="shared" si="61"/>
        <v>0</v>
      </c>
      <c r="S434" s="4" t="str">
        <f t="shared" si="62"/>
        <v/>
      </c>
      <c r="T434" s="21">
        <f>Fångster!J439</f>
        <v>0</v>
      </c>
      <c r="U434" s="31" t="str">
        <f t="shared" si="63"/>
        <v/>
      </c>
    </row>
    <row r="435" spans="14:21" x14ac:dyDescent="0.2">
      <c r="N435" s="22">
        <f>Fångster!G440</f>
        <v>0</v>
      </c>
      <c r="O435" s="28">
        <f t="shared" si="58"/>
        <v>0</v>
      </c>
      <c r="P435" s="28">
        <f t="shared" si="59"/>
        <v>-2</v>
      </c>
      <c r="Q435" s="28">
        <f t="shared" si="60"/>
        <v>0</v>
      </c>
      <c r="R435" s="4">
        <f t="shared" si="61"/>
        <v>0</v>
      </c>
      <c r="S435" s="4" t="str">
        <f t="shared" si="62"/>
        <v/>
      </c>
      <c r="T435" s="21">
        <f>Fångster!J440</f>
        <v>0</v>
      </c>
      <c r="U435" s="31" t="str">
        <f t="shared" si="63"/>
        <v/>
      </c>
    </row>
    <row r="436" spans="14:21" x14ac:dyDescent="0.2">
      <c r="N436" s="22">
        <f>Fångster!G441</f>
        <v>0</v>
      </c>
      <c r="O436" s="28">
        <f t="shared" si="58"/>
        <v>0</v>
      </c>
      <c r="P436" s="28">
        <f t="shared" si="59"/>
        <v>-2</v>
      </c>
      <c r="Q436" s="28">
        <f t="shared" si="60"/>
        <v>0</v>
      </c>
      <c r="R436" s="4">
        <f t="shared" si="61"/>
        <v>0</v>
      </c>
      <c r="S436" s="4" t="str">
        <f t="shared" si="62"/>
        <v/>
      </c>
      <c r="T436" s="21">
        <f>Fångster!J441</f>
        <v>0</v>
      </c>
      <c r="U436" s="31" t="str">
        <f t="shared" si="63"/>
        <v/>
      </c>
    </row>
    <row r="437" spans="14:21" x14ac:dyDescent="0.2">
      <c r="N437" s="22">
        <f>Fångster!G442</f>
        <v>0</v>
      </c>
      <c r="O437" s="28">
        <f t="shared" si="58"/>
        <v>0</v>
      </c>
      <c r="P437" s="28">
        <f t="shared" si="59"/>
        <v>-2</v>
      </c>
      <c r="Q437" s="28">
        <f t="shared" si="60"/>
        <v>0</v>
      </c>
      <c r="R437" s="4">
        <f t="shared" si="61"/>
        <v>0</v>
      </c>
      <c r="S437" s="4" t="str">
        <f t="shared" si="62"/>
        <v/>
      </c>
      <c r="T437" s="21">
        <f>Fångster!J442</f>
        <v>0</v>
      </c>
      <c r="U437" s="31" t="str">
        <f t="shared" si="63"/>
        <v/>
      </c>
    </row>
    <row r="438" spans="14:21" x14ac:dyDescent="0.2">
      <c r="N438" s="22">
        <f>Fångster!G443</f>
        <v>0</v>
      </c>
      <c r="O438" s="28">
        <f t="shared" si="58"/>
        <v>0</v>
      </c>
      <c r="P438" s="28">
        <f t="shared" si="59"/>
        <v>-2</v>
      </c>
      <c r="Q438" s="28">
        <f t="shared" si="60"/>
        <v>0</v>
      </c>
      <c r="R438" s="4">
        <f t="shared" si="61"/>
        <v>0</v>
      </c>
      <c r="S438" s="4" t="str">
        <f t="shared" si="62"/>
        <v/>
      </c>
      <c r="T438" s="21">
        <f>Fångster!J443</f>
        <v>0</v>
      </c>
      <c r="U438" s="31" t="str">
        <f t="shared" si="63"/>
        <v/>
      </c>
    </row>
    <row r="439" spans="14:21" x14ac:dyDescent="0.2">
      <c r="N439" s="22">
        <f>Fångster!G444</f>
        <v>0</v>
      </c>
      <c r="O439" s="28">
        <f t="shared" si="58"/>
        <v>0</v>
      </c>
      <c r="P439" s="28">
        <f t="shared" si="59"/>
        <v>-2</v>
      </c>
      <c r="Q439" s="28">
        <f t="shared" si="60"/>
        <v>0</v>
      </c>
      <c r="R439" s="4">
        <f t="shared" si="61"/>
        <v>0</v>
      </c>
      <c r="S439" s="4" t="str">
        <f t="shared" si="62"/>
        <v/>
      </c>
      <c r="T439" s="21">
        <f>Fångster!J444</f>
        <v>0</v>
      </c>
      <c r="U439" s="31" t="str">
        <f t="shared" si="63"/>
        <v/>
      </c>
    </row>
    <row r="440" spans="14:21" x14ac:dyDescent="0.2">
      <c r="N440" s="22">
        <f>Fångster!G445</f>
        <v>0</v>
      </c>
      <c r="O440" s="28">
        <f t="shared" si="58"/>
        <v>0</v>
      </c>
      <c r="P440" s="28">
        <f t="shared" si="59"/>
        <v>-2</v>
      </c>
      <c r="Q440" s="28">
        <f t="shared" si="60"/>
        <v>0</v>
      </c>
      <c r="R440" s="4">
        <f t="shared" si="61"/>
        <v>0</v>
      </c>
      <c r="S440" s="4" t="str">
        <f t="shared" si="62"/>
        <v/>
      </c>
      <c r="T440" s="21">
        <f>Fångster!J445</f>
        <v>0</v>
      </c>
      <c r="U440" s="31" t="str">
        <f t="shared" si="63"/>
        <v/>
      </c>
    </row>
    <row r="441" spans="14:21" x14ac:dyDescent="0.2">
      <c r="N441" s="22">
        <f>Fångster!G446</f>
        <v>0</v>
      </c>
      <c r="O441" s="28">
        <f t="shared" si="58"/>
        <v>0</v>
      </c>
      <c r="P441" s="28">
        <f t="shared" si="59"/>
        <v>-2</v>
      </c>
      <c r="Q441" s="28">
        <f t="shared" si="60"/>
        <v>0</v>
      </c>
      <c r="R441" s="4">
        <f t="shared" si="61"/>
        <v>0</v>
      </c>
      <c r="S441" s="4" t="str">
        <f t="shared" si="62"/>
        <v/>
      </c>
      <c r="T441" s="21">
        <f>Fångster!J446</f>
        <v>0</v>
      </c>
      <c r="U441" s="31" t="str">
        <f t="shared" si="63"/>
        <v/>
      </c>
    </row>
    <row r="442" spans="14:21" x14ac:dyDescent="0.2">
      <c r="N442" s="22">
        <f>Fångster!G447</f>
        <v>0</v>
      </c>
      <c r="O442" s="28">
        <f t="shared" si="58"/>
        <v>0</v>
      </c>
      <c r="P442" s="28">
        <f t="shared" si="59"/>
        <v>-2</v>
      </c>
      <c r="Q442" s="28">
        <f t="shared" si="60"/>
        <v>0</v>
      </c>
      <c r="R442" s="4">
        <f t="shared" si="61"/>
        <v>0</v>
      </c>
      <c r="S442" s="4" t="str">
        <f t="shared" si="62"/>
        <v/>
      </c>
      <c r="T442" s="21">
        <f>Fångster!J447</f>
        <v>0</v>
      </c>
      <c r="U442" s="31" t="str">
        <f t="shared" si="63"/>
        <v/>
      </c>
    </row>
    <row r="443" spans="14:21" x14ac:dyDescent="0.2">
      <c r="N443" s="22">
        <f>Fångster!G448</f>
        <v>0</v>
      </c>
      <c r="O443" s="28">
        <f t="shared" si="58"/>
        <v>0</v>
      </c>
      <c r="P443" s="28">
        <f t="shared" si="59"/>
        <v>-2</v>
      </c>
      <c r="Q443" s="28">
        <f t="shared" si="60"/>
        <v>0</v>
      </c>
      <c r="R443" s="4">
        <f t="shared" si="61"/>
        <v>0</v>
      </c>
      <c r="S443" s="4" t="str">
        <f t="shared" si="62"/>
        <v/>
      </c>
      <c r="T443" s="21">
        <f>Fångster!J448</f>
        <v>0</v>
      </c>
      <c r="U443" s="31" t="str">
        <f t="shared" si="63"/>
        <v/>
      </c>
    </row>
    <row r="444" spans="14:21" x14ac:dyDescent="0.2">
      <c r="N444" s="22">
        <f>Fångster!G449</f>
        <v>0</v>
      </c>
      <c r="O444" s="28">
        <f t="shared" si="58"/>
        <v>0</v>
      </c>
      <c r="P444" s="28">
        <f t="shared" si="59"/>
        <v>-2</v>
      </c>
      <c r="Q444" s="28">
        <f t="shared" si="60"/>
        <v>0</v>
      </c>
      <c r="R444" s="4">
        <f t="shared" si="61"/>
        <v>0</v>
      </c>
      <c r="S444" s="4" t="str">
        <f t="shared" si="62"/>
        <v/>
      </c>
      <c r="T444" s="21">
        <f>Fångster!J449</f>
        <v>0</v>
      </c>
      <c r="U444" s="31" t="str">
        <f t="shared" si="63"/>
        <v/>
      </c>
    </row>
    <row r="445" spans="14:21" x14ac:dyDescent="0.2">
      <c r="N445" s="22">
        <f>Fångster!G450</f>
        <v>0</v>
      </c>
      <c r="O445" s="28">
        <f t="shared" si="58"/>
        <v>0</v>
      </c>
      <c r="P445" s="28">
        <f t="shared" si="59"/>
        <v>-2</v>
      </c>
      <c r="Q445" s="28">
        <f t="shared" si="60"/>
        <v>0</v>
      </c>
      <c r="R445" s="4">
        <f t="shared" si="61"/>
        <v>0</v>
      </c>
      <c r="S445" s="4" t="str">
        <f t="shared" si="62"/>
        <v/>
      </c>
      <c r="T445" s="21">
        <f>Fångster!J450</f>
        <v>0</v>
      </c>
      <c r="U445" s="31" t="str">
        <f t="shared" si="63"/>
        <v/>
      </c>
    </row>
    <row r="446" spans="14:21" x14ac:dyDescent="0.2">
      <c r="N446" s="22">
        <f>Fångster!G451</f>
        <v>0</v>
      </c>
      <c r="O446" s="28">
        <f t="shared" si="58"/>
        <v>0</v>
      </c>
      <c r="P446" s="28">
        <f t="shared" si="59"/>
        <v>-2</v>
      </c>
      <c r="Q446" s="28">
        <f t="shared" si="60"/>
        <v>0</v>
      </c>
      <c r="R446" s="4">
        <f t="shared" si="61"/>
        <v>0</v>
      </c>
      <c r="S446" s="4" t="str">
        <f t="shared" si="62"/>
        <v/>
      </c>
      <c r="T446" s="21">
        <f>Fångster!J451</f>
        <v>0</v>
      </c>
      <c r="U446" s="31" t="str">
        <f t="shared" si="63"/>
        <v/>
      </c>
    </row>
    <row r="447" spans="14:21" x14ac:dyDescent="0.2">
      <c r="N447" s="22">
        <f>Fångster!G452</f>
        <v>0</v>
      </c>
      <c r="O447" s="28">
        <f t="shared" si="58"/>
        <v>0</v>
      </c>
      <c r="P447" s="28">
        <f t="shared" si="59"/>
        <v>-2</v>
      </c>
      <c r="Q447" s="28">
        <f t="shared" si="60"/>
        <v>0</v>
      </c>
      <c r="R447" s="4">
        <f t="shared" si="61"/>
        <v>0</v>
      </c>
      <c r="S447" s="4" t="str">
        <f t="shared" si="62"/>
        <v/>
      </c>
      <c r="T447" s="21">
        <f>Fångster!J452</f>
        <v>0</v>
      </c>
      <c r="U447" s="31" t="str">
        <f t="shared" si="63"/>
        <v/>
      </c>
    </row>
    <row r="448" spans="14:21" x14ac:dyDescent="0.2">
      <c r="N448" s="22">
        <f>Fångster!G453</f>
        <v>0</v>
      </c>
      <c r="O448" s="28">
        <f t="shared" si="58"/>
        <v>0</v>
      </c>
      <c r="P448" s="28">
        <f t="shared" si="59"/>
        <v>-2</v>
      </c>
      <c r="Q448" s="28">
        <f t="shared" si="60"/>
        <v>0</v>
      </c>
      <c r="R448" s="4">
        <f t="shared" si="61"/>
        <v>0</v>
      </c>
      <c r="S448" s="4" t="str">
        <f t="shared" si="62"/>
        <v/>
      </c>
      <c r="T448" s="21">
        <f>Fångster!J453</f>
        <v>0</v>
      </c>
      <c r="U448" s="31" t="str">
        <f t="shared" si="63"/>
        <v/>
      </c>
    </row>
    <row r="449" spans="14:21" x14ac:dyDescent="0.2">
      <c r="N449" s="22">
        <f>Fångster!G454</f>
        <v>0</v>
      </c>
      <c r="O449" s="28">
        <f t="shared" si="58"/>
        <v>0</v>
      </c>
      <c r="P449" s="28">
        <f t="shared" si="59"/>
        <v>-2</v>
      </c>
      <c r="Q449" s="28">
        <f t="shared" si="60"/>
        <v>0</v>
      </c>
      <c r="R449" s="4">
        <f t="shared" si="61"/>
        <v>0</v>
      </c>
      <c r="S449" s="4" t="str">
        <f t="shared" si="62"/>
        <v/>
      </c>
      <c r="T449" s="21">
        <f>Fångster!J454</f>
        <v>0</v>
      </c>
      <c r="U449" s="31" t="str">
        <f t="shared" si="63"/>
        <v/>
      </c>
    </row>
    <row r="450" spans="14:21" x14ac:dyDescent="0.2">
      <c r="N450" s="22">
        <f>Fångster!G455</f>
        <v>0</v>
      </c>
      <c r="O450" s="28">
        <f t="shared" si="58"/>
        <v>0</v>
      </c>
      <c r="P450" s="28">
        <f t="shared" si="59"/>
        <v>-2</v>
      </c>
      <c r="Q450" s="28">
        <f t="shared" si="60"/>
        <v>0</v>
      </c>
      <c r="R450" s="4">
        <f t="shared" si="61"/>
        <v>0</v>
      </c>
      <c r="S450" s="4" t="str">
        <f t="shared" si="62"/>
        <v/>
      </c>
      <c r="T450" s="21">
        <f>Fångster!J455</f>
        <v>0</v>
      </c>
      <c r="U450" s="31" t="str">
        <f t="shared" si="63"/>
        <v/>
      </c>
    </row>
    <row r="451" spans="14:21" x14ac:dyDescent="0.2">
      <c r="N451" s="22">
        <f>Fångster!G456</f>
        <v>0</v>
      </c>
      <c r="O451" s="28">
        <f t="shared" si="58"/>
        <v>0</v>
      </c>
      <c r="P451" s="28">
        <f t="shared" si="59"/>
        <v>-2</v>
      </c>
      <c r="Q451" s="28">
        <f t="shared" si="60"/>
        <v>0</v>
      </c>
      <c r="R451" s="4">
        <f t="shared" si="61"/>
        <v>0</v>
      </c>
      <c r="S451" s="4" t="str">
        <f t="shared" si="62"/>
        <v/>
      </c>
      <c r="T451" s="21">
        <f>Fångster!J456</f>
        <v>0</v>
      </c>
      <c r="U451" s="31" t="str">
        <f t="shared" si="63"/>
        <v/>
      </c>
    </row>
    <row r="452" spans="14:21" x14ac:dyDescent="0.2">
      <c r="N452" s="22">
        <f>Fångster!G457</f>
        <v>0</v>
      </c>
      <c r="O452" s="28">
        <f t="shared" si="58"/>
        <v>0</v>
      </c>
      <c r="P452" s="28">
        <f t="shared" si="59"/>
        <v>-2</v>
      </c>
      <c r="Q452" s="28">
        <f t="shared" si="60"/>
        <v>0</v>
      </c>
      <c r="R452" s="4">
        <f t="shared" si="61"/>
        <v>0</v>
      </c>
      <c r="S452" s="4" t="str">
        <f t="shared" si="62"/>
        <v/>
      </c>
      <c r="T452" s="21">
        <f>Fångster!J457</f>
        <v>0</v>
      </c>
      <c r="U452" s="31" t="str">
        <f t="shared" si="63"/>
        <v/>
      </c>
    </row>
    <row r="453" spans="14:21" x14ac:dyDescent="0.2">
      <c r="N453" s="22">
        <f>Fångster!G458</f>
        <v>0</v>
      </c>
      <c r="O453" s="28">
        <f t="shared" ref="O453:O516" si="64">(3.377*0.000001)*(POWER(N453,3.205))</f>
        <v>0</v>
      </c>
      <c r="P453" s="28">
        <f t="shared" ref="P453:P516" si="65">(1-(180-N453)/60)</f>
        <v>-2</v>
      </c>
      <c r="Q453" s="28">
        <f t="shared" ref="Q453:Q516" si="66">IF(P453&lt;0,0,IF(P453&gt;1,1,IF(P453&gt;0&lt;1,P453,P453)))</f>
        <v>0</v>
      </c>
      <c r="R453" s="4">
        <f t="shared" ref="R453:R516" si="67">O453*Q453</f>
        <v>0</v>
      </c>
      <c r="S453" s="4" t="str">
        <f t="shared" ref="S453:S516" si="68">IF(N453&gt;0,LOG10(N453),"")</f>
        <v/>
      </c>
      <c r="T453" s="21">
        <f>Fångster!J458</f>
        <v>0</v>
      </c>
      <c r="U453" s="31" t="str">
        <f t="shared" ref="U453:U516" si="69">IF(T453&gt;0,LOG10(T453),"")</f>
        <v/>
      </c>
    </row>
    <row r="454" spans="14:21" x14ac:dyDescent="0.2">
      <c r="N454" s="22">
        <f>Fångster!G459</f>
        <v>0</v>
      </c>
      <c r="O454" s="28">
        <f t="shared" si="64"/>
        <v>0</v>
      </c>
      <c r="P454" s="28">
        <f t="shared" si="65"/>
        <v>-2</v>
      </c>
      <c r="Q454" s="28">
        <f t="shared" si="66"/>
        <v>0</v>
      </c>
      <c r="R454" s="4">
        <f t="shared" si="67"/>
        <v>0</v>
      </c>
      <c r="S454" s="4" t="str">
        <f t="shared" si="68"/>
        <v/>
      </c>
      <c r="T454" s="21">
        <f>Fångster!J459</f>
        <v>0</v>
      </c>
      <c r="U454" s="31" t="str">
        <f t="shared" si="69"/>
        <v/>
      </c>
    </row>
    <row r="455" spans="14:21" x14ac:dyDescent="0.2">
      <c r="N455" s="22">
        <f>Fångster!G460</f>
        <v>0</v>
      </c>
      <c r="O455" s="28">
        <f t="shared" si="64"/>
        <v>0</v>
      </c>
      <c r="P455" s="28">
        <f t="shared" si="65"/>
        <v>-2</v>
      </c>
      <c r="Q455" s="28">
        <f t="shared" si="66"/>
        <v>0</v>
      </c>
      <c r="R455" s="4">
        <f t="shared" si="67"/>
        <v>0</v>
      </c>
      <c r="S455" s="4" t="str">
        <f t="shared" si="68"/>
        <v/>
      </c>
      <c r="T455" s="21">
        <f>Fångster!J460</f>
        <v>0</v>
      </c>
      <c r="U455" s="31" t="str">
        <f t="shared" si="69"/>
        <v/>
      </c>
    </row>
    <row r="456" spans="14:21" x14ac:dyDescent="0.2">
      <c r="N456" s="22">
        <f>Fångster!G461</f>
        <v>0</v>
      </c>
      <c r="O456" s="28">
        <f t="shared" si="64"/>
        <v>0</v>
      </c>
      <c r="P456" s="28">
        <f t="shared" si="65"/>
        <v>-2</v>
      </c>
      <c r="Q456" s="28">
        <f t="shared" si="66"/>
        <v>0</v>
      </c>
      <c r="R456" s="4">
        <f t="shared" si="67"/>
        <v>0</v>
      </c>
      <c r="S456" s="4" t="str">
        <f t="shared" si="68"/>
        <v/>
      </c>
      <c r="T456" s="21">
        <f>Fångster!J461</f>
        <v>0</v>
      </c>
      <c r="U456" s="31" t="str">
        <f t="shared" si="69"/>
        <v/>
      </c>
    </row>
    <row r="457" spans="14:21" x14ac:dyDescent="0.2">
      <c r="N457" s="22">
        <f>Fångster!G462</f>
        <v>0</v>
      </c>
      <c r="O457" s="28">
        <f t="shared" si="64"/>
        <v>0</v>
      </c>
      <c r="P457" s="28">
        <f t="shared" si="65"/>
        <v>-2</v>
      </c>
      <c r="Q457" s="28">
        <f t="shared" si="66"/>
        <v>0</v>
      </c>
      <c r="R457" s="4">
        <f t="shared" si="67"/>
        <v>0</v>
      </c>
      <c r="S457" s="4" t="str">
        <f t="shared" si="68"/>
        <v/>
      </c>
      <c r="T457" s="21">
        <f>Fångster!J462</f>
        <v>0</v>
      </c>
      <c r="U457" s="31" t="str">
        <f t="shared" si="69"/>
        <v/>
      </c>
    </row>
    <row r="458" spans="14:21" x14ac:dyDescent="0.2">
      <c r="N458" s="22">
        <f>Fångster!G463</f>
        <v>0</v>
      </c>
      <c r="O458" s="28">
        <f t="shared" si="64"/>
        <v>0</v>
      </c>
      <c r="P458" s="28">
        <f t="shared" si="65"/>
        <v>-2</v>
      </c>
      <c r="Q458" s="28">
        <f t="shared" si="66"/>
        <v>0</v>
      </c>
      <c r="R458" s="4">
        <f t="shared" si="67"/>
        <v>0</v>
      </c>
      <c r="S458" s="4" t="str">
        <f t="shared" si="68"/>
        <v/>
      </c>
      <c r="T458" s="21">
        <f>Fångster!J463</f>
        <v>0</v>
      </c>
      <c r="U458" s="31" t="str">
        <f t="shared" si="69"/>
        <v/>
      </c>
    </row>
    <row r="459" spans="14:21" x14ac:dyDescent="0.2">
      <c r="N459" s="22">
        <f>Fångster!G464</f>
        <v>0</v>
      </c>
      <c r="O459" s="28">
        <f t="shared" si="64"/>
        <v>0</v>
      </c>
      <c r="P459" s="28">
        <f t="shared" si="65"/>
        <v>-2</v>
      </c>
      <c r="Q459" s="28">
        <f t="shared" si="66"/>
        <v>0</v>
      </c>
      <c r="R459" s="4">
        <f t="shared" si="67"/>
        <v>0</v>
      </c>
      <c r="S459" s="4" t="str">
        <f t="shared" si="68"/>
        <v/>
      </c>
      <c r="T459" s="21">
        <f>Fångster!J464</f>
        <v>0</v>
      </c>
      <c r="U459" s="31" t="str">
        <f t="shared" si="69"/>
        <v/>
      </c>
    </row>
    <row r="460" spans="14:21" x14ac:dyDescent="0.2">
      <c r="N460" s="22">
        <f>Fångster!G465</f>
        <v>0</v>
      </c>
      <c r="O460" s="28">
        <f t="shared" si="64"/>
        <v>0</v>
      </c>
      <c r="P460" s="28">
        <f t="shared" si="65"/>
        <v>-2</v>
      </c>
      <c r="Q460" s="28">
        <f t="shared" si="66"/>
        <v>0</v>
      </c>
      <c r="R460" s="4">
        <f t="shared" si="67"/>
        <v>0</v>
      </c>
      <c r="S460" s="4" t="str">
        <f t="shared" si="68"/>
        <v/>
      </c>
      <c r="T460" s="21">
        <f>Fångster!J465</f>
        <v>0</v>
      </c>
      <c r="U460" s="31" t="str">
        <f t="shared" si="69"/>
        <v/>
      </c>
    </row>
    <row r="461" spans="14:21" x14ac:dyDescent="0.2">
      <c r="N461" s="22">
        <f>Fångster!G466</f>
        <v>0</v>
      </c>
      <c r="O461" s="28">
        <f t="shared" si="64"/>
        <v>0</v>
      </c>
      <c r="P461" s="28">
        <f t="shared" si="65"/>
        <v>-2</v>
      </c>
      <c r="Q461" s="28">
        <f t="shared" si="66"/>
        <v>0</v>
      </c>
      <c r="R461" s="4">
        <f t="shared" si="67"/>
        <v>0</v>
      </c>
      <c r="S461" s="4" t="str">
        <f t="shared" si="68"/>
        <v/>
      </c>
      <c r="T461" s="21">
        <f>Fångster!J466</f>
        <v>0</v>
      </c>
      <c r="U461" s="31" t="str">
        <f t="shared" si="69"/>
        <v/>
      </c>
    </row>
    <row r="462" spans="14:21" x14ac:dyDescent="0.2">
      <c r="N462" s="22">
        <f>Fångster!G467</f>
        <v>0</v>
      </c>
      <c r="O462" s="28">
        <f t="shared" si="64"/>
        <v>0</v>
      </c>
      <c r="P462" s="28">
        <f t="shared" si="65"/>
        <v>-2</v>
      </c>
      <c r="Q462" s="28">
        <f t="shared" si="66"/>
        <v>0</v>
      </c>
      <c r="R462" s="4">
        <f t="shared" si="67"/>
        <v>0</v>
      </c>
      <c r="S462" s="4" t="str">
        <f t="shared" si="68"/>
        <v/>
      </c>
      <c r="T462" s="21">
        <f>Fångster!J467</f>
        <v>0</v>
      </c>
      <c r="U462" s="31" t="str">
        <f t="shared" si="69"/>
        <v/>
      </c>
    </row>
    <row r="463" spans="14:21" x14ac:dyDescent="0.2">
      <c r="N463" s="22">
        <f>Fångster!G468</f>
        <v>0</v>
      </c>
      <c r="O463" s="28">
        <f t="shared" si="64"/>
        <v>0</v>
      </c>
      <c r="P463" s="28">
        <f t="shared" si="65"/>
        <v>-2</v>
      </c>
      <c r="Q463" s="28">
        <f t="shared" si="66"/>
        <v>0</v>
      </c>
      <c r="R463" s="4">
        <f t="shared" si="67"/>
        <v>0</v>
      </c>
      <c r="S463" s="4" t="str">
        <f t="shared" si="68"/>
        <v/>
      </c>
      <c r="T463" s="21">
        <f>Fångster!J468</f>
        <v>0</v>
      </c>
      <c r="U463" s="31" t="str">
        <f t="shared" si="69"/>
        <v/>
      </c>
    </row>
    <row r="464" spans="14:21" x14ac:dyDescent="0.2">
      <c r="N464" s="22">
        <f>Fångster!G469</f>
        <v>0</v>
      </c>
      <c r="O464" s="28">
        <f t="shared" si="64"/>
        <v>0</v>
      </c>
      <c r="P464" s="28">
        <f t="shared" si="65"/>
        <v>-2</v>
      </c>
      <c r="Q464" s="28">
        <f t="shared" si="66"/>
        <v>0</v>
      </c>
      <c r="R464" s="4">
        <f t="shared" si="67"/>
        <v>0</v>
      </c>
      <c r="S464" s="4" t="str">
        <f t="shared" si="68"/>
        <v/>
      </c>
      <c r="T464" s="21">
        <f>Fångster!J469</f>
        <v>0</v>
      </c>
      <c r="U464" s="31" t="str">
        <f t="shared" si="69"/>
        <v/>
      </c>
    </row>
    <row r="465" spans="14:21" x14ac:dyDescent="0.2">
      <c r="N465" s="22">
        <f>Fångster!G470</f>
        <v>0</v>
      </c>
      <c r="O465" s="28">
        <f t="shared" si="64"/>
        <v>0</v>
      </c>
      <c r="P465" s="28">
        <f t="shared" si="65"/>
        <v>-2</v>
      </c>
      <c r="Q465" s="28">
        <f t="shared" si="66"/>
        <v>0</v>
      </c>
      <c r="R465" s="4">
        <f t="shared" si="67"/>
        <v>0</v>
      </c>
      <c r="S465" s="4" t="str">
        <f t="shared" si="68"/>
        <v/>
      </c>
      <c r="T465" s="21">
        <f>Fångster!J470</f>
        <v>0</v>
      </c>
      <c r="U465" s="31" t="str">
        <f t="shared" si="69"/>
        <v/>
      </c>
    </row>
    <row r="466" spans="14:21" x14ac:dyDescent="0.2">
      <c r="N466" s="22">
        <f>Fångster!G471</f>
        <v>0</v>
      </c>
      <c r="O466" s="28">
        <f t="shared" si="64"/>
        <v>0</v>
      </c>
      <c r="P466" s="28">
        <f t="shared" si="65"/>
        <v>-2</v>
      </c>
      <c r="Q466" s="28">
        <f t="shared" si="66"/>
        <v>0</v>
      </c>
      <c r="R466" s="4">
        <f t="shared" si="67"/>
        <v>0</v>
      </c>
      <c r="S466" s="4" t="str">
        <f t="shared" si="68"/>
        <v/>
      </c>
      <c r="T466" s="21">
        <f>Fångster!J471</f>
        <v>0</v>
      </c>
      <c r="U466" s="31" t="str">
        <f t="shared" si="69"/>
        <v/>
      </c>
    </row>
    <row r="467" spans="14:21" x14ac:dyDescent="0.2">
      <c r="N467" s="22">
        <f>Fångster!G472</f>
        <v>0</v>
      </c>
      <c r="O467" s="28">
        <f t="shared" si="64"/>
        <v>0</v>
      </c>
      <c r="P467" s="28">
        <f t="shared" si="65"/>
        <v>-2</v>
      </c>
      <c r="Q467" s="28">
        <f t="shared" si="66"/>
        <v>0</v>
      </c>
      <c r="R467" s="4">
        <f t="shared" si="67"/>
        <v>0</v>
      </c>
      <c r="S467" s="4" t="str">
        <f t="shared" si="68"/>
        <v/>
      </c>
      <c r="T467" s="21">
        <f>Fångster!J472</f>
        <v>0</v>
      </c>
      <c r="U467" s="31" t="str">
        <f t="shared" si="69"/>
        <v/>
      </c>
    </row>
    <row r="468" spans="14:21" x14ac:dyDescent="0.2">
      <c r="N468" s="22">
        <f>Fångster!G473</f>
        <v>0</v>
      </c>
      <c r="O468" s="28">
        <f t="shared" si="64"/>
        <v>0</v>
      </c>
      <c r="P468" s="28">
        <f t="shared" si="65"/>
        <v>-2</v>
      </c>
      <c r="Q468" s="28">
        <f t="shared" si="66"/>
        <v>0</v>
      </c>
      <c r="R468" s="4">
        <f t="shared" si="67"/>
        <v>0</v>
      </c>
      <c r="S468" s="4" t="str">
        <f t="shared" si="68"/>
        <v/>
      </c>
      <c r="T468" s="21">
        <f>Fångster!J473</f>
        <v>0</v>
      </c>
      <c r="U468" s="31" t="str">
        <f t="shared" si="69"/>
        <v/>
      </c>
    </row>
    <row r="469" spans="14:21" x14ac:dyDescent="0.2">
      <c r="N469" s="22">
        <f>Fångster!G474</f>
        <v>0</v>
      </c>
      <c r="O469" s="28">
        <f t="shared" si="64"/>
        <v>0</v>
      </c>
      <c r="P469" s="28">
        <f t="shared" si="65"/>
        <v>-2</v>
      </c>
      <c r="Q469" s="28">
        <f t="shared" si="66"/>
        <v>0</v>
      </c>
      <c r="R469" s="4">
        <f t="shared" si="67"/>
        <v>0</v>
      </c>
      <c r="S469" s="4" t="str">
        <f t="shared" si="68"/>
        <v/>
      </c>
      <c r="T469" s="21">
        <f>Fångster!J474</f>
        <v>0</v>
      </c>
      <c r="U469" s="31" t="str">
        <f t="shared" si="69"/>
        <v/>
      </c>
    </row>
    <row r="470" spans="14:21" x14ac:dyDescent="0.2">
      <c r="N470" s="22">
        <f>Fångster!G475</f>
        <v>0</v>
      </c>
      <c r="O470" s="28">
        <f t="shared" si="64"/>
        <v>0</v>
      </c>
      <c r="P470" s="28">
        <f t="shared" si="65"/>
        <v>-2</v>
      </c>
      <c r="Q470" s="28">
        <f t="shared" si="66"/>
        <v>0</v>
      </c>
      <c r="R470" s="4">
        <f t="shared" si="67"/>
        <v>0</v>
      </c>
      <c r="S470" s="4" t="str">
        <f t="shared" si="68"/>
        <v/>
      </c>
      <c r="T470" s="21">
        <f>Fångster!J475</f>
        <v>0</v>
      </c>
      <c r="U470" s="31" t="str">
        <f t="shared" si="69"/>
        <v/>
      </c>
    </row>
    <row r="471" spans="14:21" x14ac:dyDescent="0.2">
      <c r="N471" s="22">
        <f>Fångster!G476</f>
        <v>0</v>
      </c>
      <c r="O471" s="28">
        <f t="shared" si="64"/>
        <v>0</v>
      </c>
      <c r="P471" s="28">
        <f t="shared" si="65"/>
        <v>-2</v>
      </c>
      <c r="Q471" s="28">
        <f t="shared" si="66"/>
        <v>0</v>
      </c>
      <c r="R471" s="4">
        <f t="shared" si="67"/>
        <v>0</v>
      </c>
      <c r="S471" s="4" t="str">
        <f t="shared" si="68"/>
        <v/>
      </c>
      <c r="T471" s="21">
        <f>Fångster!J476</f>
        <v>0</v>
      </c>
      <c r="U471" s="31" t="str">
        <f t="shared" si="69"/>
        <v/>
      </c>
    </row>
    <row r="472" spans="14:21" x14ac:dyDescent="0.2">
      <c r="N472" s="22">
        <f>Fångster!G477</f>
        <v>0</v>
      </c>
      <c r="O472" s="28">
        <f t="shared" si="64"/>
        <v>0</v>
      </c>
      <c r="P472" s="28">
        <f t="shared" si="65"/>
        <v>-2</v>
      </c>
      <c r="Q472" s="28">
        <f t="shared" si="66"/>
        <v>0</v>
      </c>
      <c r="R472" s="4">
        <f t="shared" si="67"/>
        <v>0</v>
      </c>
      <c r="S472" s="4" t="str">
        <f t="shared" si="68"/>
        <v/>
      </c>
      <c r="T472" s="21">
        <f>Fångster!J477</f>
        <v>0</v>
      </c>
      <c r="U472" s="31" t="str">
        <f t="shared" si="69"/>
        <v/>
      </c>
    </row>
    <row r="473" spans="14:21" x14ac:dyDescent="0.2">
      <c r="N473" s="22">
        <f>Fångster!G478</f>
        <v>0</v>
      </c>
      <c r="O473" s="28">
        <f t="shared" si="64"/>
        <v>0</v>
      </c>
      <c r="P473" s="28">
        <f t="shared" si="65"/>
        <v>-2</v>
      </c>
      <c r="Q473" s="28">
        <f t="shared" si="66"/>
        <v>0</v>
      </c>
      <c r="R473" s="4">
        <f t="shared" si="67"/>
        <v>0</v>
      </c>
      <c r="S473" s="4" t="str">
        <f t="shared" si="68"/>
        <v/>
      </c>
      <c r="T473" s="21">
        <f>Fångster!J478</f>
        <v>0</v>
      </c>
      <c r="U473" s="31" t="str">
        <f t="shared" si="69"/>
        <v/>
      </c>
    </row>
    <row r="474" spans="14:21" x14ac:dyDescent="0.2">
      <c r="N474" s="22">
        <f>Fångster!G479</f>
        <v>0</v>
      </c>
      <c r="O474" s="28">
        <f t="shared" si="64"/>
        <v>0</v>
      </c>
      <c r="P474" s="28">
        <f t="shared" si="65"/>
        <v>-2</v>
      </c>
      <c r="Q474" s="28">
        <f t="shared" si="66"/>
        <v>0</v>
      </c>
      <c r="R474" s="4">
        <f t="shared" si="67"/>
        <v>0</v>
      </c>
      <c r="S474" s="4" t="str">
        <f t="shared" si="68"/>
        <v/>
      </c>
      <c r="T474" s="21">
        <f>Fångster!J479</f>
        <v>0</v>
      </c>
      <c r="U474" s="31" t="str">
        <f t="shared" si="69"/>
        <v/>
      </c>
    </row>
    <row r="475" spans="14:21" x14ac:dyDescent="0.2">
      <c r="N475" s="22">
        <f>Fångster!G480</f>
        <v>0</v>
      </c>
      <c r="O475" s="28">
        <f t="shared" si="64"/>
        <v>0</v>
      </c>
      <c r="P475" s="28">
        <f t="shared" si="65"/>
        <v>-2</v>
      </c>
      <c r="Q475" s="28">
        <f t="shared" si="66"/>
        <v>0</v>
      </c>
      <c r="R475" s="4">
        <f t="shared" si="67"/>
        <v>0</v>
      </c>
      <c r="S475" s="4" t="str">
        <f t="shared" si="68"/>
        <v/>
      </c>
      <c r="T475" s="21">
        <f>Fångster!J480</f>
        <v>0</v>
      </c>
      <c r="U475" s="31" t="str">
        <f t="shared" si="69"/>
        <v/>
      </c>
    </row>
    <row r="476" spans="14:21" x14ac:dyDescent="0.2">
      <c r="N476" s="22">
        <f>Fångster!G481</f>
        <v>0</v>
      </c>
      <c r="O476" s="28">
        <f t="shared" si="64"/>
        <v>0</v>
      </c>
      <c r="P476" s="28">
        <f t="shared" si="65"/>
        <v>-2</v>
      </c>
      <c r="Q476" s="28">
        <f t="shared" si="66"/>
        <v>0</v>
      </c>
      <c r="R476" s="4">
        <f t="shared" si="67"/>
        <v>0</v>
      </c>
      <c r="S476" s="4" t="str">
        <f t="shared" si="68"/>
        <v/>
      </c>
      <c r="T476" s="21">
        <f>Fångster!J481</f>
        <v>0</v>
      </c>
      <c r="U476" s="31" t="str">
        <f t="shared" si="69"/>
        <v/>
      </c>
    </row>
    <row r="477" spans="14:21" x14ac:dyDescent="0.2">
      <c r="N477" s="22">
        <f>Fångster!G482</f>
        <v>0</v>
      </c>
      <c r="O477" s="28">
        <f t="shared" si="64"/>
        <v>0</v>
      </c>
      <c r="P477" s="28">
        <f t="shared" si="65"/>
        <v>-2</v>
      </c>
      <c r="Q477" s="28">
        <f t="shared" si="66"/>
        <v>0</v>
      </c>
      <c r="R477" s="4">
        <f t="shared" si="67"/>
        <v>0</v>
      </c>
      <c r="S477" s="4" t="str">
        <f t="shared" si="68"/>
        <v/>
      </c>
      <c r="T477" s="21">
        <f>Fångster!J482</f>
        <v>0</v>
      </c>
      <c r="U477" s="31" t="str">
        <f t="shared" si="69"/>
        <v/>
      </c>
    </row>
    <row r="478" spans="14:21" x14ac:dyDescent="0.2">
      <c r="N478" s="22">
        <f>Fångster!G483</f>
        <v>0</v>
      </c>
      <c r="O478" s="28">
        <f t="shared" si="64"/>
        <v>0</v>
      </c>
      <c r="P478" s="28">
        <f t="shared" si="65"/>
        <v>-2</v>
      </c>
      <c r="Q478" s="28">
        <f t="shared" si="66"/>
        <v>0</v>
      </c>
      <c r="R478" s="4">
        <f t="shared" si="67"/>
        <v>0</v>
      </c>
      <c r="S478" s="4" t="str">
        <f t="shared" si="68"/>
        <v/>
      </c>
      <c r="T478" s="21">
        <f>Fångster!J483</f>
        <v>0</v>
      </c>
      <c r="U478" s="31" t="str">
        <f t="shared" si="69"/>
        <v/>
      </c>
    </row>
    <row r="479" spans="14:21" x14ac:dyDescent="0.2">
      <c r="N479" s="22">
        <f>Fångster!G484</f>
        <v>0</v>
      </c>
      <c r="O479" s="28">
        <f t="shared" si="64"/>
        <v>0</v>
      </c>
      <c r="P479" s="28">
        <f t="shared" si="65"/>
        <v>-2</v>
      </c>
      <c r="Q479" s="28">
        <f t="shared" si="66"/>
        <v>0</v>
      </c>
      <c r="R479" s="4">
        <f t="shared" si="67"/>
        <v>0</v>
      </c>
      <c r="S479" s="4" t="str">
        <f t="shared" si="68"/>
        <v/>
      </c>
      <c r="T479" s="21">
        <f>Fångster!J484</f>
        <v>0</v>
      </c>
      <c r="U479" s="31" t="str">
        <f t="shared" si="69"/>
        <v/>
      </c>
    </row>
    <row r="480" spans="14:21" x14ac:dyDescent="0.2">
      <c r="N480" s="22">
        <f>Fångster!G485</f>
        <v>0</v>
      </c>
      <c r="O480" s="28">
        <f t="shared" si="64"/>
        <v>0</v>
      </c>
      <c r="P480" s="28">
        <f t="shared" si="65"/>
        <v>-2</v>
      </c>
      <c r="Q480" s="28">
        <f t="shared" si="66"/>
        <v>0</v>
      </c>
      <c r="R480" s="4">
        <f t="shared" si="67"/>
        <v>0</v>
      </c>
      <c r="S480" s="4" t="str">
        <f t="shared" si="68"/>
        <v/>
      </c>
      <c r="T480" s="21">
        <f>Fångster!J485</f>
        <v>0</v>
      </c>
      <c r="U480" s="31" t="str">
        <f t="shared" si="69"/>
        <v/>
      </c>
    </row>
    <row r="481" spans="14:21" x14ac:dyDescent="0.2">
      <c r="N481" s="22">
        <f>Fångster!G486</f>
        <v>0</v>
      </c>
      <c r="O481" s="28">
        <f t="shared" si="64"/>
        <v>0</v>
      </c>
      <c r="P481" s="28">
        <f t="shared" si="65"/>
        <v>-2</v>
      </c>
      <c r="Q481" s="28">
        <f t="shared" si="66"/>
        <v>0</v>
      </c>
      <c r="R481" s="4">
        <f t="shared" si="67"/>
        <v>0</v>
      </c>
      <c r="S481" s="4" t="str">
        <f t="shared" si="68"/>
        <v/>
      </c>
      <c r="T481" s="21">
        <f>Fångster!J486</f>
        <v>0</v>
      </c>
      <c r="U481" s="31" t="str">
        <f t="shared" si="69"/>
        <v/>
      </c>
    </row>
    <row r="482" spans="14:21" x14ac:dyDescent="0.2">
      <c r="N482" s="22">
        <f>Fångster!G487</f>
        <v>0</v>
      </c>
      <c r="O482" s="28">
        <f t="shared" si="64"/>
        <v>0</v>
      </c>
      <c r="P482" s="28">
        <f t="shared" si="65"/>
        <v>-2</v>
      </c>
      <c r="Q482" s="28">
        <f t="shared" si="66"/>
        <v>0</v>
      </c>
      <c r="R482" s="4">
        <f t="shared" si="67"/>
        <v>0</v>
      </c>
      <c r="S482" s="4" t="str">
        <f t="shared" si="68"/>
        <v/>
      </c>
      <c r="T482" s="21">
        <f>Fångster!J487</f>
        <v>0</v>
      </c>
      <c r="U482" s="31" t="str">
        <f t="shared" si="69"/>
        <v/>
      </c>
    </row>
    <row r="483" spans="14:21" x14ac:dyDescent="0.2">
      <c r="N483" s="22">
        <f>Fångster!G488</f>
        <v>0</v>
      </c>
      <c r="O483" s="28">
        <f t="shared" si="64"/>
        <v>0</v>
      </c>
      <c r="P483" s="28">
        <f t="shared" si="65"/>
        <v>-2</v>
      </c>
      <c r="Q483" s="28">
        <f t="shared" si="66"/>
        <v>0</v>
      </c>
      <c r="R483" s="4">
        <f t="shared" si="67"/>
        <v>0</v>
      </c>
      <c r="S483" s="4" t="str">
        <f t="shared" si="68"/>
        <v/>
      </c>
      <c r="T483" s="21">
        <f>Fångster!J488</f>
        <v>0</v>
      </c>
      <c r="U483" s="31" t="str">
        <f t="shared" si="69"/>
        <v/>
      </c>
    </row>
    <row r="484" spans="14:21" x14ac:dyDescent="0.2">
      <c r="N484" s="22">
        <f>Fångster!G489</f>
        <v>0</v>
      </c>
      <c r="O484" s="28">
        <f t="shared" si="64"/>
        <v>0</v>
      </c>
      <c r="P484" s="28">
        <f t="shared" si="65"/>
        <v>-2</v>
      </c>
      <c r="Q484" s="28">
        <f t="shared" si="66"/>
        <v>0</v>
      </c>
      <c r="R484" s="4">
        <f t="shared" si="67"/>
        <v>0</v>
      </c>
      <c r="S484" s="4" t="str">
        <f t="shared" si="68"/>
        <v/>
      </c>
      <c r="T484" s="21">
        <f>Fångster!J489</f>
        <v>0</v>
      </c>
      <c r="U484" s="31" t="str">
        <f t="shared" si="69"/>
        <v/>
      </c>
    </row>
    <row r="485" spans="14:21" x14ac:dyDescent="0.2">
      <c r="N485" s="22">
        <f>Fångster!G490</f>
        <v>0</v>
      </c>
      <c r="O485" s="28">
        <f t="shared" si="64"/>
        <v>0</v>
      </c>
      <c r="P485" s="28">
        <f t="shared" si="65"/>
        <v>-2</v>
      </c>
      <c r="Q485" s="28">
        <f t="shared" si="66"/>
        <v>0</v>
      </c>
      <c r="R485" s="4">
        <f t="shared" si="67"/>
        <v>0</v>
      </c>
      <c r="S485" s="4" t="str">
        <f t="shared" si="68"/>
        <v/>
      </c>
      <c r="T485" s="21">
        <f>Fångster!J490</f>
        <v>0</v>
      </c>
      <c r="U485" s="31" t="str">
        <f t="shared" si="69"/>
        <v/>
      </c>
    </row>
    <row r="486" spans="14:21" x14ac:dyDescent="0.2">
      <c r="N486" s="22">
        <f>Fångster!G491</f>
        <v>0</v>
      </c>
      <c r="O486" s="28">
        <f t="shared" si="64"/>
        <v>0</v>
      </c>
      <c r="P486" s="28">
        <f t="shared" si="65"/>
        <v>-2</v>
      </c>
      <c r="Q486" s="28">
        <f t="shared" si="66"/>
        <v>0</v>
      </c>
      <c r="R486" s="4">
        <f t="shared" si="67"/>
        <v>0</v>
      </c>
      <c r="S486" s="4" t="str">
        <f t="shared" si="68"/>
        <v/>
      </c>
      <c r="T486" s="21">
        <f>Fångster!J491</f>
        <v>0</v>
      </c>
      <c r="U486" s="31" t="str">
        <f t="shared" si="69"/>
        <v/>
      </c>
    </row>
    <row r="487" spans="14:21" x14ac:dyDescent="0.2">
      <c r="N487" s="22">
        <f>Fångster!G492</f>
        <v>0</v>
      </c>
      <c r="O487" s="28">
        <f t="shared" si="64"/>
        <v>0</v>
      </c>
      <c r="P487" s="28">
        <f t="shared" si="65"/>
        <v>-2</v>
      </c>
      <c r="Q487" s="28">
        <f t="shared" si="66"/>
        <v>0</v>
      </c>
      <c r="R487" s="4">
        <f t="shared" si="67"/>
        <v>0</v>
      </c>
      <c r="S487" s="4" t="str">
        <f t="shared" si="68"/>
        <v/>
      </c>
      <c r="T487" s="21">
        <f>Fångster!J492</f>
        <v>0</v>
      </c>
      <c r="U487" s="31" t="str">
        <f t="shared" si="69"/>
        <v/>
      </c>
    </row>
    <row r="488" spans="14:21" x14ac:dyDescent="0.2">
      <c r="N488" s="22">
        <f>Fångster!G493</f>
        <v>0</v>
      </c>
      <c r="O488" s="28">
        <f t="shared" si="64"/>
        <v>0</v>
      </c>
      <c r="P488" s="28">
        <f t="shared" si="65"/>
        <v>-2</v>
      </c>
      <c r="Q488" s="28">
        <f t="shared" si="66"/>
        <v>0</v>
      </c>
      <c r="R488" s="4">
        <f t="shared" si="67"/>
        <v>0</v>
      </c>
      <c r="S488" s="4" t="str">
        <f t="shared" si="68"/>
        <v/>
      </c>
      <c r="T488" s="21">
        <f>Fångster!J493</f>
        <v>0</v>
      </c>
      <c r="U488" s="31" t="str">
        <f t="shared" si="69"/>
        <v/>
      </c>
    </row>
    <row r="489" spans="14:21" x14ac:dyDescent="0.2">
      <c r="N489" s="22">
        <f>Fångster!G494</f>
        <v>0</v>
      </c>
      <c r="O489" s="28">
        <f t="shared" si="64"/>
        <v>0</v>
      </c>
      <c r="P489" s="28">
        <f t="shared" si="65"/>
        <v>-2</v>
      </c>
      <c r="Q489" s="28">
        <f t="shared" si="66"/>
        <v>0</v>
      </c>
      <c r="R489" s="4">
        <f t="shared" si="67"/>
        <v>0</v>
      </c>
      <c r="S489" s="4" t="str">
        <f t="shared" si="68"/>
        <v/>
      </c>
      <c r="T489" s="21">
        <f>Fångster!J494</f>
        <v>0</v>
      </c>
      <c r="U489" s="31" t="str">
        <f t="shared" si="69"/>
        <v/>
      </c>
    </row>
    <row r="490" spans="14:21" x14ac:dyDescent="0.2">
      <c r="N490" s="22">
        <f>Fångster!G495</f>
        <v>0</v>
      </c>
      <c r="O490" s="28">
        <f t="shared" si="64"/>
        <v>0</v>
      </c>
      <c r="P490" s="28">
        <f t="shared" si="65"/>
        <v>-2</v>
      </c>
      <c r="Q490" s="28">
        <f t="shared" si="66"/>
        <v>0</v>
      </c>
      <c r="R490" s="4">
        <f t="shared" si="67"/>
        <v>0</v>
      </c>
      <c r="S490" s="4" t="str">
        <f t="shared" si="68"/>
        <v/>
      </c>
      <c r="T490" s="21">
        <f>Fångster!J495</f>
        <v>0</v>
      </c>
      <c r="U490" s="31" t="str">
        <f t="shared" si="69"/>
        <v/>
      </c>
    </row>
    <row r="491" spans="14:21" x14ac:dyDescent="0.2">
      <c r="N491" s="22">
        <f>Fångster!G496</f>
        <v>0</v>
      </c>
      <c r="O491" s="28">
        <f t="shared" si="64"/>
        <v>0</v>
      </c>
      <c r="P491" s="28">
        <f t="shared" si="65"/>
        <v>-2</v>
      </c>
      <c r="Q491" s="28">
        <f t="shared" si="66"/>
        <v>0</v>
      </c>
      <c r="R491" s="4">
        <f t="shared" si="67"/>
        <v>0</v>
      </c>
      <c r="S491" s="4" t="str">
        <f t="shared" si="68"/>
        <v/>
      </c>
      <c r="T491" s="21">
        <f>Fångster!J496</f>
        <v>0</v>
      </c>
      <c r="U491" s="31" t="str">
        <f t="shared" si="69"/>
        <v/>
      </c>
    </row>
    <row r="492" spans="14:21" x14ac:dyDescent="0.2">
      <c r="N492" s="22">
        <f>Fångster!G497</f>
        <v>0</v>
      </c>
      <c r="O492" s="28">
        <f t="shared" si="64"/>
        <v>0</v>
      </c>
      <c r="P492" s="28">
        <f t="shared" si="65"/>
        <v>-2</v>
      </c>
      <c r="Q492" s="28">
        <f t="shared" si="66"/>
        <v>0</v>
      </c>
      <c r="R492" s="4">
        <f t="shared" si="67"/>
        <v>0</v>
      </c>
      <c r="S492" s="4" t="str">
        <f t="shared" si="68"/>
        <v/>
      </c>
      <c r="T492" s="21">
        <f>Fångster!J497</f>
        <v>0</v>
      </c>
      <c r="U492" s="31" t="str">
        <f t="shared" si="69"/>
        <v/>
      </c>
    </row>
    <row r="493" spans="14:21" x14ac:dyDescent="0.2">
      <c r="N493" s="22">
        <f>Fångster!G498</f>
        <v>0</v>
      </c>
      <c r="O493" s="28">
        <f t="shared" si="64"/>
        <v>0</v>
      </c>
      <c r="P493" s="28">
        <f t="shared" si="65"/>
        <v>-2</v>
      </c>
      <c r="Q493" s="28">
        <f t="shared" si="66"/>
        <v>0</v>
      </c>
      <c r="R493" s="4">
        <f t="shared" si="67"/>
        <v>0</v>
      </c>
      <c r="S493" s="4" t="str">
        <f t="shared" si="68"/>
        <v/>
      </c>
      <c r="T493" s="21">
        <f>Fångster!J498</f>
        <v>0</v>
      </c>
      <c r="U493" s="31" t="str">
        <f t="shared" si="69"/>
        <v/>
      </c>
    </row>
    <row r="494" spans="14:21" x14ac:dyDescent="0.2">
      <c r="N494" s="22">
        <f>Fångster!G499</f>
        <v>0</v>
      </c>
      <c r="O494" s="28">
        <f t="shared" si="64"/>
        <v>0</v>
      </c>
      <c r="P494" s="28">
        <f t="shared" si="65"/>
        <v>-2</v>
      </c>
      <c r="Q494" s="28">
        <f t="shared" si="66"/>
        <v>0</v>
      </c>
      <c r="R494" s="4">
        <f t="shared" si="67"/>
        <v>0</v>
      </c>
      <c r="S494" s="4" t="str">
        <f t="shared" si="68"/>
        <v/>
      </c>
      <c r="T494" s="21">
        <f>Fångster!J499</f>
        <v>0</v>
      </c>
      <c r="U494" s="31" t="str">
        <f t="shared" si="69"/>
        <v/>
      </c>
    </row>
    <row r="495" spans="14:21" x14ac:dyDescent="0.2">
      <c r="N495" s="22">
        <f>Fångster!G500</f>
        <v>0</v>
      </c>
      <c r="O495" s="28">
        <f t="shared" si="64"/>
        <v>0</v>
      </c>
      <c r="P495" s="28">
        <f t="shared" si="65"/>
        <v>-2</v>
      </c>
      <c r="Q495" s="28">
        <f t="shared" si="66"/>
        <v>0</v>
      </c>
      <c r="R495" s="4">
        <f t="shared" si="67"/>
        <v>0</v>
      </c>
      <c r="S495" s="4" t="str">
        <f t="shared" si="68"/>
        <v/>
      </c>
      <c r="T495" s="21">
        <f>Fångster!J500</f>
        <v>0</v>
      </c>
      <c r="U495" s="31" t="str">
        <f t="shared" si="69"/>
        <v/>
      </c>
    </row>
    <row r="496" spans="14:21" x14ac:dyDescent="0.2">
      <c r="N496" s="22">
        <f>Fångster!G501</f>
        <v>0</v>
      </c>
      <c r="O496" s="28">
        <f t="shared" si="64"/>
        <v>0</v>
      </c>
      <c r="P496" s="28">
        <f t="shared" si="65"/>
        <v>-2</v>
      </c>
      <c r="Q496" s="28">
        <f t="shared" si="66"/>
        <v>0</v>
      </c>
      <c r="R496" s="4">
        <f t="shared" si="67"/>
        <v>0</v>
      </c>
      <c r="S496" s="4" t="str">
        <f t="shared" si="68"/>
        <v/>
      </c>
      <c r="T496" s="21">
        <f>Fångster!J501</f>
        <v>0</v>
      </c>
      <c r="U496" s="31" t="str">
        <f t="shared" si="69"/>
        <v/>
      </c>
    </row>
    <row r="497" spans="14:21" x14ac:dyDescent="0.2">
      <c r="N497" s="22">
        <f>Fångster!G502</f>
        <v>0</v>
      </c>
      <c r="O497" s="28">
        <f t="shared" si="64"/>
        <v>0</v>
      </c>
      <c r="P497" s="28">
        <f t="shared" si="65"/>
        <v>-2</v>
      </c>
      <c r="Q497" s="28">
        <f t="shared" si="66"/>
        <v>0</v>
      </c>
      <c r="R497" s="4">
        <f t="shared" si="67"/>
        <v>0</v>
      </c>
      <c r="S497" s="4" t="str">
        <f t="shared" si="68"/>
        <v/>
      </c>
      <c r="T497" s="21">
        <f>Fångster!J502</f>
        <v>0</v>
      </c>
      <c r="U497" s="31" t="str">
        <f t="shared" si="69"/>
        <v/>
      </c>
    </row>
    <row r="498" spans="14:21" x14ac:dyDescent="0.2">
      <c r="N498" s="22">
        <f>Fångster!G503</f>
        <v>0</v>
      </c>
      <c r="O498" s="28">
        <f t="shared" si="64"/>
        <v>0</v>
      </c>
      <c r="P498" s="28">
        <f t="shared" si="65"/>
        <v>-2</v>
      </c>
      <c r="Q498" s="28">
        <f t="shared" si="66"/>
        <v>0</v>
      </c>
      <c r="R498" s="4">
        <f t="shared" si="67"/>
        <v>0</v>
      </c>
      <c r="S498" s="4" t="str">
        <f t="shared" si="68"/>
        <v/>
      </c>
      <c r="T498" s="21">
        <f>Fångster!J503</f>
        <v>0</v>
      </c>
      <c r="U498" s="31" t="str">
        <f t="shared" si="69"/>
        <v/>
      </c>
    </row>
    <row r="499" spans="14:21" x14ac:dyDescent="0.2">
      <c r="N499" s="22">
        <f>Fångster!G504</f>
        <v>0</v>
      </c>
      <c r="O499" s="28">
        <f t="shared" si="64"/>
        <v>0</v>
      </c>
      <c r="P499" s="28">
        <f t="shared" si="65"/>
        <v>-2</v>
      </c>
      <c r="Q499" s="28">
        <f t="shared" si="66"/>
        <v>0</v>
      </c>
      <c r="R499" s="4">
        <f t="shared" si="67"/>
        <v>0</v>
      </c>
      <c r="S499" s="4" t="str">
        <f t="shared" si="68"/>
        <v/>
      </c>
      <c r="T499" s="21">
        <f>Fångster!J504</f>
        <v>0</v>
      </c>
      <c r="U499" s="31" t="str">
        <f t="shared" si="69"/>
        <v/>
      </c>
    </row>
    <row r="500" spans="14:21" x14ac:dyDescent="0.2">
      <c r="N500" s="22">
        <f>Fångster!G505</f>
        <v>0</v>
      </c>
      <c r="O500" s="28">
        <f t="shared" si="64"/>
        <v>0</v>
      </c>
      <c r="P500" s="28">
        <f t="shared" si="65"/>
        <v>-2</v>
      </c>
      <c r="Q500" s="28">
        <f t="shared" si="66"/>
        <v>0</v>
      </c>
      <c r="R500" s="4">
        <f t="shared" si="67"/>
        <v>0</v>
      </c>
      <c r="S500" s="4" t="str">
        <f t="shared" si="68"/>
        <v/>
      </c>
      <c r="T500" s="21">
        <f>Fångster!J505</f>
        <v>0</v>
      </c>
      <c r="U500" s="31" t="str">
        <f t="shared" si="69"/>
        <v/>
      </c>
    </row>
    <row r="501" spans="14:21" x14ac:dyDescent="0.2">
      <c r="N501" s="22">
        <f>Fångster!G506</f>
        <v>0</v>
      </c>
      <c r="O501" s="28">
        <f t="shared" si="64"/>
        <v>0</v>
      </c>
      <c r="P501" s="28">
        <f t="shared" si="65"/>
        <v>-2</v>
      </c>
      <c r="Q501" s="28">
        <f t="shared" si="66"/>
        <v>0</v>
      </c>
      <c r="R501" s="4">
        <f t="shared" si="67"/>
        <v>0</v>
      </c>
      <c r="S501" s="4" t="str">
        <f t="shared" si="68"/>
        <v/>
      </c>
      <c r="T501" s="21">
        <f>Fångster!J506</f>
        <v>0</v>
      </c>
      <c r="U501" s="31" t="str">
        <f t="shared" si="69"/>
        <v/>
      </c>
    </row>
    <row r="502" spans="14:21" x14ac:dyDescent="0.2">
      <c r="N502" s="22">
        <f>Fångster!G507</f>
        <v>0</v>
      </c>
      <c r="O502" s="28">
        <f t="shared" si="64"/>
        <v>0</v>
      </c>
      <c r="P502" s="28">
        <f t="shared" si="65"/>
        <v>-2</v>
      </c>
      <c r="Q502" s="28">
        <f t="shared" si="66"/>
        <v>0</v>
      </c>
      <c r="R502" s="4">
        <f t="shared" si="67"/>
        <v>0</v>
      </c>
      <c r="S502" s="4" t="str">
        <f t="shared" si="68"/>
        <v/>
      </c>
      <c r="T502" s="21">
        <f>Fångster!J507</f>
        <v>0</v>
      </c>
      <c r="U502" s="31" t="str">
        <f t="shared" si="69"/>
        <v/>
      </c>
    </row>
    <row r="503" spans="14:21" x14ac:dyDescent="0.2">
      <c r="N503" s="22">
        <f>Fångster!G508</f>
        <v>0</v>
      </c>
      <c r="O503" s="28">
        <f t="shared" si="64"/>
        <v>0</v>
      </c>
      <c r="P503" s="28">
        <f t="shared" si="65"/>
        <v>-2</v>
      </c>
      <c r="Q503" s="28">
        <f t="shared" si="66"/>
        <v>0</v>
      </c>
      <c r="R503" s="4">
        <f t="shared" si="67"/>
        <v>0</v>
      </c>
      <c r="S503" s="4" t="str">
        <f t="shared" si="68"/>
        <v/>
      </c>
      <c r="T503" s="21">
        <f>Fångster!J508</f>
        <v>0</v>
      </c>
      <c r="U503" s="31" t="str">
        <f t="shared" si="69"/>
        <v/>
      </c>
    </row>
    <row r="504" spans="14:21" x14ac:dyDescent="0.2">
      <c r="N504" s="22">
        <f>Fångster!G509</f>
        <v>0</v>
      </c>
      <c r="O504" s="28">
        <f t="shared" si="64"/>
        <v>0</v>
      </c>
      <c r="P504" s="28">
        <f t="shared" si="65"/>
        <v>-2</v>
      </c>
      <c r="Q504" s="28">
        <f t="shared" si="66"/>
        <v>0</v>
      </c>
      <c r="R504" s="4">
        <f t="shared" si="67"/>
        <v>0</v>
      </c>
      <c r="S504" s="4" t="str">
        <f t="shared" si="68"/>
        <v/>
      </c>
      <c r="T504" s="21">
        <f>Fångster!J509</f>
        <v>0</v>
      </c>
      <c r="U504" s="31" t="str">
        <f t="shared" si="69"/>
        <v/>
      </c>
    </row>
    <row r="505" spans="14:21" x14ac:dyDescent="0.2">
      <c r="N505" s="22">
        <f>Fångster!G510</f>
        <v>0</v>
      </c>
      <c r="O505" s="28">
        <f t="shared" si="64"/>
        <v>0</v>
      </c>
      <c r="P505" s="28">
        <f t="shared" si="65"/>
        <v>-2</v>
      </c>
      <c r="Q505" s="28">
        <f t="shared" si="66"/>
        <v>0</v>
      </c>
      <c r="R505" s="4">
        <f t="shared" si="67"/>
        <v>0</v>
      </c>
      <c r="S505" s="4" t="str">
        <f t="shared" si="68"/>
        <v/>
      </c>
      <c r="T505" s="21">
        <f>Fångster!J510</f>
        <v>0</v>
      </c>
      <c r="U505" s="31" t="str">
        <f t="shared" si="69"/>
        <v/>
      </c>
    </row>
    <row r="506" spans="14:21" x14ac:dyDescent="0.2">
      <c r="N506" s="22">
        <f>Fångster!G511</f>
        <v>0</v>
      </c>
      <c r="O506" s="28">
        <f t="shared" si="64"/>
        <v>0</v>
      </c>
      <c r="P506" s="28">
        <f t="shared" si="65"/>
        <v>-2</v>
      </c>
      <c r="Q506" s="28">
        <f t="shared" si="66"/>
        <v>0</v>
      </c>
      <c r="R506" s="4">
        <f t="shared" si="67"/>
        <v>0</v>
      </c>
      <c r="S506" s="4" t="str">
        <f t="shared" si="68"/>
        <v/>
      </c>
      <c r="T506" s="21">
        <f>Fångster!J511</f>
        <v>0</v>
      </c>
      <c r="U506" s="31" t="str">
        <f t="shared" si="69"/>
        <v/>
      </c>
    </row>
    <row r="507" spans="14:21" x14ac:dyDescent="0.2">
      <c r="N507" s="22">
        <f>Fångster!G512</f>
        <v>0</v>
      </c>
      <c r="O507" s="28">
        <f t="shared" si="64"/>
        <v>0</v>
      </c>
      <c r="P507" s="28">
        <f t="shared" si="65"/>
        <v>-2</v>
      </c>
      <c r="Q507" s="28">
        <f t="shared" si="66"/>
        <v>0</v>
      </c>
      <c r="R507" s="4">
        <f t="shared" si="67"/>
        <v>0</v>
      </c>
      <c r="S507" s="4" t="str">
        <f t="shared" si="68"/>
        <v/>
      </c>
      <c r="T507" s="21">
        <f>Fångster!J512</f>
        <v>0</v>
      </c>
      <c r="U507" s="31" t="str">
        <f t="shared" si="69"/>
        <v/>
      </c>
    </row>
    <row r="508" spans="14:21" x14ac:dyDescent="0.2">
      <c r="N508" s="22">
        <f>Fångster!G513</f>
        <v>0</v>
      </c>
      <c r="O508" s="28">
        <f t="shared" si="64"/>
        <v>0</v>
      </c>
      <c r="P508" s="28">
        <f t="shared" si="65"/>
        <v>-2</v>
      </c>
      <c r="Q508" s="28">
        <f t="shared" si="66"/>
        <v>0</v>
      </c>
      <c r="R508" s="4">
        <f t="shared" si="67"/>
        <v>0</v>
      </c>
      <c r="S508" s="4" t="str">
        <f t="shared" si="68"/>
        <v/>
      </c>
      <c r="T508" s="21">
        <f>Fångster!J513</f>
        <v>0</v>
      </c>
      <c r="U508" s="31" t="str">
        <f t="shared" si="69"/>
        <v/>
      </c>
    </row>
    <row r="509" spans="14:21" x14ac:dyDescent="0.2">
      <c r="N509" s="22">
        <f>Fångster!G514</f>
        <v>0</v>
      </c>
      <c r="O509" s="28">
        <f t="shared" si="64"/>
        <v>0</v>
      </c>
      <c r="P509" s="28">
        <f t="shared" si="65"/>
        <v>-2</v>
      </c>
      <c r="Q509" s="28">
        <f t="shared" si="66"/>
        <v>0</v>
      </c>
      <c r="R509" s="4">
        <f t="shared" si="67"/>
        <v>0</v>
      </c>
      <c r="S509" s="4" t="str">
        <f t="shared" si="68"/>
        <v/>
      </c>
      <c r="T509" s="21">
        <f>Fångster!J514</f>
        <v>0</v>
      </c>
      <c r="U509" s="31" t="str">
        <f t="shared" si="69"/>
        <v/>
      </c>
    </row>
    <row r="510" spans="14:21" x14ac:dyDescent="0.2">
      <c r="N510" s="22">
        <f>Fångster!G515</f>
        <v>0</v>
      </c>
      <c r="O510" s="28">
        <f t="shared" si="64"/>
        <v>0</v>
      </c>
      <c r="P510" s="28">
        <f t="shared" si="65"/>
        <v>-2</v>
      </c>
      <c r="Q510" s="28">
        <f t="shared" si="66"/>
        <v>0</v>
      </c>
      <c r="R510" s="4">
        <f t="shared" si="67"/>
        <v>0</v>
      </c>
      <c r="S510" s="4" t="str">
        <f t="shared" si="68"/>
        <v/>
      </c>
      <c r="T510" s="21">
        <f>Fångster!J515</f>
        <v>0</v>
      </c>
      <c r="U510" s="31" t="str">
        <f t="shared" si="69"/>
        <v/>
      </c>
    </row>
    <row r="511" spans="14:21" x14ac:dyDescent="0.2">
      <c r="N511" s="22">
        <f>Fångster!G516</f>
        <v>0</v>
      </c>
      <c r="O511" s="28">
        <f t="shared" si="64"/>
        <v>0</v>
      </c>
      <c r="P511" s="28">
        <f t="shared" si="65"/>
        <v>-2</v>
      </c>
      <c r="Q511" s="28">
        <f t="shared" si="66"/>
        <v>0</v>
      </c>
      <c r="R511" s="4">
        <f t="shared" si="67"/>
        <v>0</v>
      </c>
      <c r="S511" s="4" t="str">
        <f t="shared" si="68"/>
        <v/>
      </c>
      <c r="T511" s="21">
        <f>Fångster!J516</f>
        <v>0</v>
      </c>
      <c r="U511" s="31" t="str">
        <f t="shared" si="69"/>
        <v/>
      </c>
    </row>
    <row r="512" spans="14:21" x14ac:dyDescent="0.2">
      <c r="N512" s="22">
        <f>Fångster!G517</f>
        <v>0</v>
      </c>
      <c r="O512" s="28">
        <f t="shared" si="64"/>
        <v>0</v>
      </c>
      <c r="P512" s="28">
        <f t="shared" si="65"/>
        <v>-2</v>
      </c>
      <c r="Q512" s="28">
        <f t="shared" si="66"/>
        <v>0</v>
      </c>
      <c r="R512" s="4">
        <f t="shared" si="67"/>
        <v>0</v>
      </c>
      <c r="S512" s="4" t="str">
        <f t="shared" si="68"/>
        <v/>
      </c>
      <c r="T512" s="21">
        <f>Fångster!J517</f>
        <v>0</v>
      </c>
      <c r="U512" s="31" t="str">
        <f t="shared" si="69"/>
        <v/>
      </c>
    </row>
    <row r="513" spans="14:21" x14ac:dyDescent="0.2">
      <c r="N513" s="22">
        <f>Fångster!G518</f>
        <v>0</v>
      </c>
      <c r="O513" s="28">
        <f t="shared" si="64"/>
        <v>0</v>
      </c>
      <c r="P513" s="28">
        <f t="shared" si="65"/>
        <v>-2</v>
      </c>
      <c r="Q513" s="28">
        <f t="shared" si="66"/>
        <v>0</v>
      </c>
      <c r="R513" s="4">
        <f t="shared" si="67"/>
        <v>0</v>
      </c>
      <c r="S513" s="4" t="str">
        <f t="shared" si="68"/>
        <v/>
      </c>
      <c r="T513" s="21">
        <f>Fångster!J518</f>
        <v>0</v>
      </c>
      <c r="U513" s="31" t="str">
        <f t="shared" si="69"/>
        <v/>
      </c>
    </row>
    <row r="514" spans="14:21" x14ac:dyDescent="0.2">
      <c r="N514" s="22">
        <f>Fångster!G519</f>
        <v>0</v>
      </c>
      <c r="O514" s="28">
        <f t="shared" si="64"/>
        <v>0</v>
      </c>
      <c r="P514" s="28">
        <f t="shared" si="65"/>
        <v>-2</v>
      </c>
      <c r="Q514" s="28">
        <f t="shared" si="66"/>
        <v>0</v>
      </c>
      <c r="R514" s="4">
        <f t="shared" si="67"/>
        <v>0</v>
      </c>
      <c r="S514" s="4" t="str">
        <f t="shared" si="68"/>
        <v/>
      </c>
      <c r="T514" s="21">
        <f>Fångster!J519</f>
        <v>0</v>
      </c>
      <c r="U514" s="31" t="str">
        <f t="shared" si="69"/>
        <v/>
      </c>
    </row>
    <row r="515" spans="14:21" x14ac:dyDescent="0.2">
      <c r="N515" s="22">
        <f>Fångster!G520</f>
        <v>0</v>
      </c>
      <c r="O515" s="28">
        <f t="shared" si="64"/>
        <v>0</v>
      </c>
      <c r="P515" s="28">
        <f t="shared" si="65"/>
        <v>-2</v>
      </c>
      <c r="Q515" s="28">
        <f t="shared" si="66"/>
        <v>0</v>
      </c>
      <c r="R515" s="4">
        <f t="shared" si="67"/>
        <v>0</v>
      </c>
      <c r="S515" s="4" t="str">
        <f t="shared" si="68"/>
        <v/>
      </c>
      <c r="T515" s="21">
        <f>Fångster!J520</f>
        <v>0</v>
      </c>
      <c r="U515" s="31" t="str">
        <f t="shared" si="69"/>
        <v/>
      </c>
    </row>
    <row r="516" spans="14:21" x14ac:dyDescent="0.2">
      <c r="N516" s="22">
        <f>Fångster!G521</f>
        <v>0</v>
      </c>
      <c r="O516" s="28">
        <f t="shared" si="64"/>
        <v>0</v>
      </c>
      <c r="P516" s="28">
        <f t="shared" si="65"/>
        <v>-2</v>
      </c>
      <c r="Q516" s="28">
        <f t="shared" si="66"/>
        <v>0</v>
      </c>
      <c r="R516" s="4">
        <f t="shared" si="67"/>
        <v>0</v>
      </c>
      <c r="S516" s="4" t="str">
        <f t="shared" si="68"/>
        <v/>
      </c>
      <c r="T516" s="21">
        <f>Fångster!J521</f>
        <v>0</v>
      </c>
      <c r="U516" s="31" t="str">
        <f t="shared" si="69"/>
        <v/>
      </c>
    </row>
    <row r="517" spans="14:21" x14ac:dyDescent="0.2">
      <c r="N517" s="22">
        <f>Fångster!G522</f>
        <v>0</v>
      </c>
      <c r="O517" s="28">
        <f t="shared" ref="O517:O580" si="70">(3.377*0.000001)*(POWER(N517,3.205))</f>
        <v>0</v>
      </c>
      <c r="P517" s="28">
        <f t="shared" ref="P517:P580" si="71">(1-(180-N517)/60)</f>
        <v>-2</v>
      </c>
      <c r="Q517" s="28">
        <f t="shared" ref="Q517:Q580" si="72">IF(P517&lt;0,0,IF(P517&gt;1,1,IF(P517&gt;0&lt;1,P517,P517)))</f>
        <v>0</v>
      </c>
      <c r="R517" s="4">
        <f t="shared" ref="R517:R580" si="73">O517*Q517</f>
        <v>0</v>
      </c>
      <c r="S517" s="4" t="str">
        <f t="shared" ref="S517:S580" si="74">IF(N517&gt;0,LOG10(N517),"")</f>
        <v/>
      </c>
      <c r="T517" s="21">
        <f>Fångster!J522</f>
        <v>0</v>
      </c>
      <c r="U517" s="31" t="str">
        <f t="shared" ref="U517:U580" si="75">IF(T517&gt;0,LOG10(T517),"")</f>
        <v/>
      </c>
    </row>
    <row r="518" spans="14:21" x14ac:dyDescent="0.2">
      <c r="N518" s="22">
        <f>Fångster!G523</f>
        <v>0</v>
      </c>
      <c r="O518" s="28">
        <f t="shared" si="70"/>
        <v>0</v>
      </c>
      <c r="P518" s="28">
        <f t="shared" si="71"/>
        <v>-2</v>
      </c>
      <c r="Q518" s="28">
        <f t="shared" si="72"/>
        <v>0</v>
      </c>
      <c r="R518" s="4">
        <f t="shared" si="73"/>
        <v>0</v>
      </c>
      <c r="S518" s="4" t="str">
        <f t="shared" si="74"/>
        <v/>
      </c>
      <c r="T518" s="21">
        <f>Fångster!J523</f>
        <v>0</v>
      </c>
      <c r="U518" s="31" t="str">
        <f t="shared" si="75"/>
        <v/>
      </c>
    </row>
    <row r="519" spans="14:21" x14ac:dyDescent="0.2">
      <c r="N519" s="22">
        <f>Fångster!G524</f>
        <v>0</v>
      </c>
      <c r="O519" s="28">
        <f t="shared" si="70"/>
        <v>0</v>
      </c>
      <c r="P519" s="28">
        <f t="shared" si="71"/>
        <v>-2</v>
      </c>
      <c r="Q519" s="28">
        <f t="shared" si="72"/>
        <v>0</v>
      </c>
      <c r="R519" s="4">
        <f t="shared" si="73"/>
        <v>0</v>
      </c>
      <c r="S519" s="4" t="str">
        <f t="shared" si="74"/>
        <v/>
      </c>
      <c r="T519" s="21">
        <f>Fångster!J524</f>
        <v>0</v>
      </c>
      <c r="U519" s="31" t="str">
        <f t="shared" si="75"/>
        <v/>
      </c>
    </row>
    <row r="520" spans="14:21" x14ac:dyDescent="0.2">
      <c r="N520" s="22">
        <f>Fångster!G525</f>
        <v>0</v>
      </c>
      <c r="O520" s="28">
        <f t="shared" si="70"/>
        <v>0</v>
      </c>
      <c r="P520" s="28">
        <f t="shared" si="71"/>
        <v>-2</v>
      </c>
      <c r="Q520" s="28">
        <f t="shared" si="72"/>
        <v>0</v>
      </c>
      <c r="R520" s="4">
        <f t="shared" si="73"/>
        <v>0</v>
      </c>
      <c r="S520" s="4" t="str">
        <f t="shared" si="74"/>
        <v/>
      </c>
      <c r="T520" s="21">
        <f>Fångster!J525</f>
        <v>0</v>
      </c>
      <c r="U520" s="31" t="str">
        <f t="shared" si="75"/>
        <v/>
      </c>
    </row>
    <row r="521" spans="14:21" x14ac:dyDescent="0.2">
      <c r="N521" s="22">
        <f>Fångster!G526</f>
        <v>0</v>
      </c>
      <c r="O521" s="28">
        <f t="shared" si="70"/>
        <v>0</v>
      </c>
      <c r="P521" s="28">
        <f t="shared" si="71"/>
        <v>-2</v>
      </c>
      <c r="Q521" s="28">
        <f t="shared" si="72"/>
        <v>0</v>
      </c>
      <c r="R521" s="4">
        <f t="shared" si="73"/>
        <v>0</v>
      </c>
      <c r="S521" s="4" t="str">
        <f t="shared" si="74"/>
        <v/>
      </c>
      <c r="T521" s="21">
        <f>Fångster!J526</f>
        <v>0</v>
      </c>
      <c r="U521" s="31" t="str">
        <f t="shared" si="75"/>
        <v/>
      </c>
    </row>
    <row r="522" spans="14:21" x14ac:dyDescent="0.2">
      <c r="N522" s="22">
        <f>Fångster!G527</f>
        <v>0</v>
      </c>
      <c r="O522" s="28">
        <f t="shared" si="70"/>
        <v>0</v>
      </c>
      <c r="P522" s="28">
        <f t="shared" si="71"/>
        <v>-2</v>
      </c>
      <c r="Q522" s="28">
        <f t="shared" si="72"/>
        <v>0</v>
      </c>
      <c r="R522" s="4">
        <f t="shared" si="73"/>
        <v>0</v>
      </c>
      <c r="S522" s="4" t="str">
        <f t="shared" si="74"/>
        <v/>
      </c>
      <c r="T522" s="21">
        <f>Fångster!J527</f>
        <v>0</v>
      </c>
      <c r="U522" s="31" t="str">
        <f t="shared" si="75"/>
        <v/>
      </c>
    </row>
    <row r="523" spans="14:21" x14ac:dyDescent="0.2">
      <c r="N523" s="22">
        <f>Fångster!G528</f>
        <v>0</v>
      </c>
      <c r="O523" s="28">
        <f t="shared" si="70"/>
        <v>0</v>
      </c>
      <c r="P523" s="28">
        <f t="shared" si="71"/>
        <v>-2</v>
      </c>
      <c r="Q523" s="28">
        <f t="shared" si="72"/>
        <v>0</v>
      </c>
      <c r="R523" s="4">
        <f t="shared" si="73"/>
        <v>0</v>
      </c>
      <c r="S523" s="4" t="str">
        <f t="shared" si="74"/>
        <v/>
      </c>
      <c r="T523" s="21">
        <f>Fångster!J528</f>
        <v>0</v>
      </c>
      <c r="U523" s="31" t="str">
        <f t="shared" si="75"/>
        <v/>
      </c>
    </row>
    <row r="524" spans="14:21" x14ac:dyDescent="0.2">
      <c r="N524" s="22">
        <f>Fångster!G529</f>
        <v>0</v>
      </c>
      <c r="O524" s="28">
        <f t="shared" si="70"/>
        <v>0</v>
      </c>
      <c r="P524" s="28">
        <f t="shared" si="71"/>
        <v>-2</v>
      </c>
      <c r="Q524" s="28">
        <f t="shared" si="72"/>
        <v>0</v>
      </c>
      <c r="R524" s="4">
        <f t="shared" si="73"/>
        <v>0</v>
      </c>
      <c r="S524" s="4" t="str">
        <f t="shared" si="74"/>
        <v/>
      </c>
      <c r="T524" s="21">
        <f>Fångster!J529</f>
        <v>0</v>
      </c>
      <c r="U524" s="31" t="str">
        <f t="shared" si="75"/>
        <v/>
      </c>
    </row>
    <row r="525" spans="14:21" x14ac:dyDescent="0.2">
      <c r="N525" s="22">
        <f>Fångster!G530</f>
        <v>0</v>
      </c>
      <c r="O525" s="28">
        <f t="shared" si="70"/>
        <v>0</v>
      </c>
      <c r="P525" s="28">
        <f t="shared" si="71"/>
        <v>-2</v>
      </c>
      <c r="Q525" s="28">
        <f t="shared" si="72"/>
        <v>0</v>
      </c>
      <c r="R525" s="4">
        <f t="shared" si="73"/>
        <v>0</v>
      </c>
      <c r="S525" s="4" t="str">
        <f t="shared" si="74"/>
        <v/>
      </c>
      <c r="T525" s="21">
        <f>Fångster!J530</f>
        <v>0</v>
      </c>
      <c r="U525" s="31" t="str">
        <f t="shared" si="75"/>
        <v/>
      </c>
    </row>
    <row r="526" spans="14:21" x14ac:dyDescent="0.2">
      <c r="N526" s="22">
        <f>Fångster!G531</f>
        <v>0</v>
      </c>
      <c r="O526" s="28">
        <f t="shared" si="70"/>
        <v>0</v>
      </c>
      <c r="P526" s="28">
        <f t="shared" si="71"/>
        <v>-2</v>
      </c>
      <c r="Q526" s="28">
        <f t="shared" si="72"/>
        <v>0</v>
      </c>
      <c r="R526" s="4">
        <f t="shared" si="73"/>
        <v>0</v>
      </c>
      <c r="S526" s="4" t="str">
        <f t="shared" si="74"/>
        <v/>
      </c>
      <c r="T526" s="21">
        <f>Fångster!J531</f>
        <v>0</v>
      </c>
      <c r="U526" s="31" t="str">
        <f t="shared" si="75"/>
        <v/>
      </c>
    </row>
    <row r="527" spans="14:21" x14ac:dyDescent="0.2">
      <c r="N527" s="22">
        <f>Fångster!G532</f>
        <v>0</v>
      </c>
      <c r="O527" s="28">
        <f t="shared" si="70"/>
        <v>0</v>
      </c>
      <c r="P527" s="28">
        <f t="shared" si="71"/>
        <v>-2</v>
      </c>
      <c r="Q527" s="28">
        <f t="shared" si="72"/>
        <v>0</v>
      </c>
      <c r="R527" s="4">
        <f t="shared" si="73"/>
        <v>0</v>
      </c>
      <c r="S527" s="4" t="str">
        <f t="shared" si="74"/>
        <v/>
      </c>
      <c r="T527" s="21">
        <f>Fångster!J532</f>
        <v>0</v>
      </c>
      <c r="U527" s="31" t="str">
        <f t="shared" si="75"/>
        <v/>
      </c>
    </row>
    <row r="528" spans="14:21" x14ac:dyDescent="0.2">
      <c r="N528" s="22">
        <f>Fångster!G533</f>
        <v>0</v>
      </c>
      <c r="O528" s="28">
        <f t="shared" si="70"/>
        <v>0</v>
      </c>
      <c r="P528" s="28">
        <f t="shared" si="71"/>
        <v>-2</v>
      </c>
      <c r="Q528" s="28">
        <f t="shared" si="72"/>
        <v>0</v>
      </c>
      <c r="R528" s="4">
        <f t="shared" si="73"/>
        <v>0</v>
      </c>
      <c r="S528" s="4" t="str">
        <f t="shared" si="74"/>
        <v/>
      </c>
      <c r="T528" s="21">
        <f>Fångster!J533</f>
        <v>0</v>
      </c>
      <c r="U528" s="31" t="str">
        <f t="shared" si="75"/>
        <v/>
      </c>
    </row>
    <row r="529" spans="14:21" x14ac:dyDescent="0.2">
      <c r="N529" s="22">
        <f>Fångster!G534</f>
        <v>0</v>
      </c>
      <c r="O529" s="28">
        <f t="shared" si="70"/>
        <v>0</v>
      </c>
      <c r="P529" s="28">
        <f t="shared" si="71"/>
        <v>-2</v>
      </c>
      <c r="Q529" s="28">
        <f t="shared" si="72"/>
        <v>0</v>
      </c>
      <c r="R529" s="4">
        <f t="shared" si="73"/>
        <v>0</v>
      </c>
      <c r="S529" s="4" t="str">
        <f t="shared" si="74"/>
        <v/>
      </c>
      <c r="T529" s="21">
        <f>Fångster!J534</f>
        <v>0</v>
      </c>
      <c r="U529" s="31" t="str">
        <f t="shared" si="75"/>
        <v/>
      </c>
    </row>
    <row r="530" spans="14:21" x14ac:dyDescent="0.2">
      <c r="N530" s="22">
        <f>Fångster!G535</f>
        <v>0</v>
      </c>
      <c r="O530" s="28">
        <f t="shared" si="70"/>
        <v>0</v>
      </c>
      <c r="P530" s="28">
        <f t="shared" si="71"/>
        <v>-2</v>
      </c>
      <c r="Q530" s="28">
        <f t="shared" si="72"/>
        <v>0</v>
      </c>
      <c r="R530" s="4">
        <f t="shared" si="73"/>
        <v>0</v>
      </c>
      <c r="S530" s="4" t="str">
        <f t="shared" si="74"/>
        <v/>
      </c>
      <c r="T530" s="21">
        <f>Fångster!J535</f>
        <v>0</v>
      </c>
      <c r="U530" s="31" t="str">
        <f t="shared" si="75"/>
        <v/>
      </c>
    </row>
    <row r="531" spans="14:21" x14ac:dyDescent="0.2">
      <c r="N531" s="22">
        <f>Fångster!G536</f>
        <v>0</v>
      </c>
      <c r="O531" s="28">
        <f t="shared" si="70"/>
        <v>0</v>
      </c>
      <c r="P531" s="28">
        <f t="shared" si="71"/>
        <v>-2</v>
      </c>
      <c r="Q531" s="28">
        <f t="shared" si="72"/>
        <v>0</v>
      </c>
      <c r="R531" s="4">
        <f t="shared" si="73"/>
        <v>0</v>
      </c>
      <c r="S531" s="4" t="str">
        <f t="shared" si="74"/>
        <v/>
      </c>
      <c r="T531" s="21">
        <f>Fångster!J536</f>
        <v>0</v>
      </c>
      <c r="U531" s="31" t="str">
        <f t="shared" si="75"/>
        <v/>
      </c>
    </row>
    <row r="532" spans="14:21" x14ac:dyDescent="0.2">
      <c r="N532" s="22">
        <f>Fångster!G537</f>
        <v>0</v>
      </c>
      <c r="O532" s="28">
        <f t="shared" si="70"/>
        <v>0</v>
      </c>
      <c r="P532" s="28">
        <f t="shared" si="71"/>
        <v>-2</v>
      </c>
      <c r="Q532" s="28">
        <f t="shared" si="72"/>
        <v>0</v>
      </c>
      <c r="R532" s="4">
        <f t="shared" si="73"/>
        <v>0</v>
      </c>
      <c r="S532" s="4" t="str">
        <f t="shared" si="74"/>
        <v/>
      </c>
      <c r="T532" s="21">
        <f>Fångster!J537</f>
        <v>0</v>
      </c>
      <c r="U532" s="31" t="str">
        <f t="shared" si="75"/>
        <v/>
      </c>
    </row>
    <row r="533" spans="14:21" x14ac:dyDescent="0.2">
      <c r="N533" s="22">
        <f>Fångster!G538</f>
        <v>0</v>
      </c>
      <c r="O533" s="28">
        <f t="shared" si="70"/>
        <v>0</v>
      </c>
      <c r="P533" s="28">
        <f t="shared" si="71"/>
        <v>-2</v>
      </c>
      <c r="Q533" s="28">
        <f t="shared" si="72"/>
        <v>0</v>
      </c>
      <c r="R533" s="4">
        <f t="shared" si="73"/>
        <v>0</v>
      </c>
      <c r="S533" s="4" t="str">
        <f t="shared" si="74"/>
        <v/>
      </c>
      <c r="T533" s="21">
        <f>Fångster!J538</f>
        <v>0</v>
      </c>
      <c r="U533" s="31" t="str">
        <f t="shared" si="75"/>
        <v/>
      </c>
    </row>
    <row r="534" spans="14:21" x14ac:dyDescent="0.2">
      <c r="N534" s="22">
        <f>Fångster!G539</f>
        <v>0</v>
      </c>
      <c r="O534" s="28">
        <f t="shared" si="70"/>
        <v>0</v>
      </c>
      <c r="P534" s="28">
        <f t="shared" si="71"/>
        <v>-2</v>
      </c>
      <c r="Q534" s="28">
        <f t="shared" si="72"/>
        <v>0</v>
      </c>
      <c r="R534" s="4">
        <f t="shared" si="73"/>
        <v>0</v>
      </c>
      <c r="S534" s="4" t="str">
        <f t="shared" si="74"/>
        <v/>
      </c>
      <c r="T534" s="21">
        <f>Fångster!J539</f>
        <v>0</v>
      </c>
      <c r="U534" s="31" t="str">
        <f t="shared" si="75"/>
        <v/>
      </c>
    </row>
    <row r="535" spans="14:21" x14ac:dyDescent="0.2">
      <c r="N535" s="22">
        <f>Fångster!G540</f>
        <v>0</v>
      </c>
      <c r="O535" s="28">
        <f t="shared" si="70"/>
        <v>0</v>
      </c>
      <c r="P535" s="28">
        <f t="shared" si="71"/>
        <v>-2</v>
      </c>
      <c r="Q535" s="28">
        <f t="shared" si="72"/>
        <v>0</v>
      </c>
      <c r="R535" s="4">
        <f t="shared" si="73"/>
        <v>0</v>
      </c>
      <c r="S535" s="4" t="str">
        <f t="shared" si="74"/>
        <v/>
      </c>
      <c r="T535" s="21">
        <f>Fångster!J540</f>
        <v>0</v>
      </c>
      <c r="U535" s="31" t="str">
        <f t="shared" si="75"/>
        <v/>
      </c>
    </row>
    <row r="536" spans="14:21" x14ac:dyDescent="0.2">
      <c r="N536" s="22">
        <f>Fångster!G541</f>
        <v>0</v>
      </c>
      <c r="O536" s="28">
        <f t="shared" si="70"/>
        <v>0</v>
      </c>
      <c r="P536" s="28">
        <f t="shared" si="71"/>
        <v>-2</v>
      </c>
      <c r="Q536" s="28">
        <f t="shared" si="72"/>
        <v>0</v>
      </c>
      <c r="R536" s="4">
        <f t="shared" si="73"/>
        <v>0</v>
      </c>
      <c r="S536" s="4" t="str">
        <f t="shared" si="74"/>
        <v/>
      </c>
      <c r="T536" s="21">
        <f>Fångster!J541</f>
        <v>0</v>
      </c>
      <c r="U536" s="31" t="str">
        <f t="shared" si="75"/>
        <v/>
      </c>
    </row>
    <row r="537" spans="14:21" x14ac:dyDescent="0.2">
      <c r="N537" s="22">
        <f>Fångster!G542</f>
        <v>0</v>
      </c>
      <c r="O537" s="28">
        <f t="shared" si="70"/>
        <v>0</v>
      </c>
      <c r="P537" s="28">
        <f t="shared" si="71"/>
        <v>-2</v>
      </c>
      <c r="Q537" s="28">
        <f t="shared" si="72"/>
        <v>0</v>
      </c>
      <c r="R537" s="4">
        <f t="shared" si="73"/>
        <v>0</v>
      </c>
      <c r="S537" s="4" t="str">
        <f t="shared" si="74"/>
        <v/>
      </c>
      <c r="T537" s="21">
        <f>Fångster!J542</f>
        <v>0</v>
      </c>
      <c r="U537" s="31" t="str">
        <f t="shared" si="75"/>
        <v/>
      </c>
    </row>
    <row r="538" spans="14:21" x14ac:dyDescent="0.2">
      <c r="N538" s="22">
        <f>Fångster!G543</f>
        <v>0</v>
      </c>
      <c r="O538" s="28">
        <f t="shared" si="70"/>
        <v>0</v>
      </c>
      <c r="P538" s="28">
        <f t="shared" si="71"/>
        <v>-2</v>
      </c>
      <c r="Q538" s="28">
        <f t="shared" si="72"/>
        <v>0</v>
      </c>
      <c r="R538" s="4">
        <f t="shared" si="73"/>
        <v>0</v>
      </c>
      <c r="S538" s="4" t="str">
        <f t="shared" si="74"/>
        <v/>
      </c>
      <c r="T538" s="21">
        <f>Fångster!J543</f>
        <v>0</v>
      </c>
      <c r="U538" s="31" t="str">
        <f t="shared" si="75"/>
        <v/>
      </c>
    </row>
    <row r="539" spans="14:21" x14ac:dyDescent="0.2">
      <c r="N539" s="22">
        <f>Fångster!G544</f>
        <v>0</v>
      </c>
      <c r="O539" s="28">
        <f t="shared" si="70"/>
        <v>0</v>
      </c>
      <c r="P539" s="28">
        <f t="shared" si="71"/>
        <v>-2</v>
      </c>
      <c r="Q539" s="28">
        <f t="shared" si="72"/>
        <v>0</v>
      </c>
      <c r="R539" s="4">
        <f t="shared" si="73"/>
        <v>0</v>
      </c>
      <c r="S539" s="4" t="str">
        <f t="shared" si="74"/>
        <v/>
      </c>
      <c r="T539" s="21">
        <f>Fångster!J544</f>
        <v>0</v>
      </c>
      <c r="U539" s="31" t="str">
        <f t="shared" si="75"/>
        <v/>
      </c>
    </row>
    <row r="540" spans="14:21" x14ac:dyDescent="0.2">
      <c r="N540" s="22">
        <f>Fångster!G545</f>
        <v>0</v>
      </c>
      <c r="O540" s="28">
        <f t="shared" si="70"/>
        <v>0</v>
      </c>
      <c r="P540" s="28">
        <f t="shared" si="71"/>
        <v>-2</v>
      </c>
      <c r="Q540" s="28">
        <f t="shared" si="72"/>
        <v>0</v>
      </c>
      <c r="R540" s="4">
        <f t="shared" si="73"/>
        <v>0</v>
      </c>
      <c r="S540" s="4" t="str">
        <f t="shared" si="74"/>
        <v/>
      </c>
      <c r="T540" s="21">
        <f>Fångster!J545</f>
        <v>0</v>
      </c>
      <c r="U540" s="31" t="str">
        <f t="shared" si="75"/>
        <v/>
      </c>
    </row>
    <row r="541" spans="14:21" x14ac:dyDescent="0.2">
      <c r="N541" s="22">
        <f>Fångster!G546</f>
        <v>0</v>
      </c>
      <c r="O541" s="28">
        <f t="shared" si="70"/>
        <v>0</v>
      </c>
      <c r="P541" s="28">
        <f t="shared" si="71"/>
        <v>-2</v>
      </c>
      <c r="Q541" s="28">
        <f t="shared" si="72"/>
        <v>0</v>
      </c>
      <c r="R541" s="4">
        <f t="shared" si="73"/>
        <v>0</v>
      </c>
      <c r="S541" s="4" t="str">
        <f t="shared" si="74"/>
        <v/>
      </c>
      <c r="T541" s="21">
        <f>Fångster!J546</f>
        <v>0</v>
      </c>
      <c r="U541" s="31" t="str">
        <f t="shared" si="75"/>
        <v/>
      </c>
    </row>
    <row r="542" spans="14:21" x14ac:dyDescent="0.2">
      <c r="N542" s="22">
        <f>Fångster!G547</f>
        <v>0</v>
      </c>
      <c r="O542" s="28">
        <f t="shared" si="70"/>
        <v>0</v>
      </c>
      <c r="P542" s="28">
        <f t="shared" si="71"/>
        <v>-2</v>
      </c>
      <c r="Q542" s="28">
        <f t="shared" si="72"/>
        <v>0</v>
      </c>
      <c r="R542" s="4">
        <f t="shared" si="73"/>
        <v>0</v>
      </c>
      <c r="S542" s="4" t="str">
        <f t="shared" si="74"/>
        <v/>
      </c>
      <c r="T542" s="21">
        <f>Fångster!J547</f>
        <v>0</v>
      </c>
      <c r="U542" s="31" t="str">
        <f t="shared" si="75"/>
        <v/>
      </c>
    </row>
    <row r="543" spans="14:21" x14ac:dyDescent="0.2">
      <c r="N543" s="22">
        <f>Fångster!G548</f>
        <v>0</v>
      </c>
      <c r="O543" s="28">
        <f t="shared" si="70"/>
        <v>0</v>
      </c>
      <c r="P543" s="28">
        <f t="shared" si="71"/>
        <v>-2</v>
      </c>
      <c r="Q543" s="28">
        <f t="shared" si="72"/>
        <v>0</v>
      </c>
      <c r="R543" s="4">
        <f t="shared" si="73"/>
        <v>0</v>
      </c>
      <c r="S543" s="4" t="str">
        <f t="shared" si="74"/>
        <v/>
      </c>
      <c r="T543" s="21">
        <f>Fångster!J548</f>
        <v>0</v>
      </c>
      <c r="U543" s="31" t="str">
        <f t="shared" si="75"/>
        <v/>
      </c>
    </row>
    <row r="544" spans="14:21" x14ac:dyDescent="0.2">
      <c r="N544" s="22">
        <f>Fångster!G549</f>
        <v>0</v>
      </c>
      <c r="O544" s="28">
        <f t="shared" si="70"/>
        <v>0</v>
      </c>
      <c r="P544" s="28">
        <f t="shared" si="71"/>
        <v>-2</v>
      </c>
      <c r="Q544" s="28">
        <f t="shared" si="72"/>
        <v>0</v>
      </c>
      <c r="R544" s="4">
        <f t="shared" si="73"/>
        <v>0</v>
      </c>
      <c r="S544" s="4" t="str">
        <f t="shared" si="74"/>
        <v/>
      </c>
      <c r="T544" s="21">
        <f>Fångster!J549</f>
        <v>0</v>
      </c>
      <c r="U544" s="31" t="str">
        <f t="shared" si="75"/>
        <v/>
      </c>
    </row>
    <row r="545" spans="14:21" x14ac:dyDescent="0.2">
      <c r="N545" s="22">
        <f>Fångster!G550</f>
        <v>0</v>
      </c>
      <c r="O545" s="28">
        <f t="shared" si="70"/>
        <v>0</v>
      </c>
      <c r="P545" s="28">
        <f t="shared" si="71"/>
        <v>-2</v>
      </c>
      <c r="Q545" s="28">
        <f t="shared" si="72"/>
        <v>0</v>
      </c>
      <c r="R545" s="4">
        <f t="shared" si="73"/>
        <v>0</v>
      </c>
      <c r="S545" s="4" t="str">
        <f t="shared" si="74"/>
        <v/>
      </c>
      <c r="T545" s="21">
        <f>Fångster!J550</f>
        <v>0</v>
      </c>
      <c r="U545" s="31" t="str">
        <f t="shared" si="75"/>
        <v/>
      </c>
    </row>
    <row r="546" spans="14:21" x14ac:dyDescent="0.2">
      <c r="N546" s="22">
        <f>Fångster!G551</f>
        <v>0</v>
      </c>
      <c r="O546" s="28">
        <f t="shared" si="70"/>
        <v>0</v>
      </c>
      <c r="P546" s="28">
        <f t="shared" si="71"/>
        <v>-2</v>
      </c>
      <c r="Q546" s="28">
        <f t="shared" si="72"/>
        <v>0</v>
      </c>
      <c r="R546" s="4">
        <f t="shared" si="73"/>
        <v>0</v>
      </c>
      <c r="S546" s="4" t="str">
        <f t="shared" si="74"/>
        <v/>
      </c>
      <c r="T546" s="21">
        <f>Fångster!J551</f>
        <v>0</v>
      </c>
      <c r="U546" s="31" t="str">
        <f t="shared" si="75"/>
        <v/>
      </c>
    </row>
    <row r="547" spans="14:21" x14ac:dyDescent="0.2">
      <c r="N547" s="22">
        <f>Fångster!G552</f>
        <v>0</v>
      </c>
      <c r="O547" s="28">
        <f t="shared" si="70"/>
        <v>0</v>
      </c>
      <c r="P547" s="28">
        <f t="shared" si="71"/>
        <v>-2</v>
      </c>
      <c r="Q547" s="28">
        <f t="shared" si="72"/>
        <v>0</v>
      </c>
      <c r="R547" s="4">
        <f t="shared" si="73"/>
        <v>0</v>
      </c>
      <c r="S547" s="4" t="str">
        <f t="shared" si="74"/>
        <v/>
      </c>
      <c r="T547" s="21">
        <f>Fångster!J552</f>
        <v>0</v>
      </c>
      <c r="U547" s="31" t="str">
        <f t="shared" si="75"/>
        <v/>
      </c>
    </row>
    <row r="548" spans="14:21" x14ac:dyDescent="0.2">
      <c r="N548" s="22">
        <f>Fångster!G553</f>
        <v>0</v>
      </c>
      <c r="O548" s="28">
        <f t="shared" si="70"/>
        <v>0</v>
      </c>
      <c r="P548" s="28">
        <f t="shared" si="71"/>
        <v>-2</v>
      </c>
      <c r="Q548" s="28">
        <f t="shared" si="72"/>
        <v>0</v>
      </c>
      <c r="R548" s="4">
        <f t="shared" si="73"/>
        <v>0</v>
      </c>
      <c r="S548" s="4" t="str">
        <f t="shared" si="74"/>
        <v/>
      </c>
      <c r="T548" s="21">
        <f>Fångster!J553</f>
        <v>0</v>
      </c>
      <c r="U548" s="31" t="str">
        <f t="shared" si="75"/>
        <v/>
      </c>
    </row>
    <row r="549" spans="14:21" x14ac:dyDescent="0.2">
      <c r="N549" s="22">
        <f>Fångster!G554</f>
        <v>0</v>
      </c>
      <c r="O549" s="28">
        <f t="shared" si="70"/>
        <v>0</v>
      </c>
      <c r="P549" s="28">
        <f t="shared" si="71"/>
        <v>-2</v>
      </c>
      <c r="Q549" s="28">
        <f t="shared" si="72"/>
        <v>0</v>
      </c>
      <c r="R549" s="4">
        <f t="shared" si="73"/>
        <v>0</v>
      </c>
      <c r="S549" s="4" t="str">
        <f t="shared" si="74"/>
        <v/>
      </c>
      <c r="T549" s="21">
        <f>Fångster!J554</f>
        <v>0</v>
      </c>
      <c r="U549" s="31" t="str">
        <f t="shared" si="75"/>
        <v/>
      </c>
    </row>
    <row r="550" spans="14:21" x14ac:dyDescent="0.2">
      <c r="N550" s="22">
        <f>Fångster!G555</f>
        <v>0</v>
      </c>
      <c r="O550" s="28">
        <f t="shared" si="70"/>
        <v>0</v>
      </c>
      <c r="P550" s="28">
        <f t="shared" si="71"/>
        <v>-2</v>
      </c>
      <c r="Q550" s="28">
        <f t="shared" si="72"/>
        <v>0</v>
      </c>
      <c r="R550" s="4">
        <f t="shared" si="73"/>
        <v>0</v>
      </c>
      <c r="S550" s="4" t="str">
        <f t="shared" si="74"/>
        <v/>
      </c>
      <c r="T550" s="21">
        <f>Fångster!J555</f>
        <v>0</v>
      </c>
      <c r="U550" s="31" t="str">
        <f t="shared" si="75"/>
        <v/>
      </c>
    </row>
    <row r="551" spans="14:21" x14ac:dyDescent="0.2">
      <c r="N551" s="22">
        <f>Fångster!G556</f>
        <v>0</v>
      </c>
      <c r="O551" s="28">
        <f t="shared" si="70"/>
        <v>0</v>
      </c>
      <c r="P551" s="28">
        <f t="shared" si="71"/>
        <v>-2</v>
      </c>
      <c r="Q551" s="28">
        <f t="shared" si="72"/>
        <v>0</v>
      </c>
      <c r="R551" s="4">
        <f t="shared" si="73"/>
        <v>0</v>
      </c>
      <c r="S551" s="4" t="str">
        <f t="shared" si="74"/>
        <v/>
      </c>
      <c r="T551" s="21">
        <f>Fångster!J556</f>
        <v>0</v>
      </c>
      <c r="U551" s="31" t="str">
        <f t="shared" si="75"/>
        <v/>
      </c>
    </row>
    <row r="552" spans="14:21" x14ac:dyDescent="0.2">
      <c r="N552" s="22">
        <f>Fångster!G557</f>
        <v>0</v>
      </c>
      <c r="O552" s="28">
        <f t="shared" si="70"/>
        <v>0</v>
      </c>
      <c r="P552" s="28">
        <f t="shared" si="71"/>
        <v>-2</v>
      </c>
      <c r="Q552" s="28">
        <f t="shared" si="72"/>
        <v>0</v>
      </c>
      <c r="R552" s="4">
        <f t="shared" si="73"/>
        <v>0</v>
      </c>
      <c r="S552" s="4" t="str">
        <f t="shared" si="74"/>
        <v/>
      </c>
      <c r="T552" s="21">
        <f>Fångster!J557</f>
        <v>0</v>
      </c>
      <c r="U552" s="31" t="str">
        <f t="shared" si="75"/>
        <v/>
      </c>
    </row>
    <row r="553" spans="14:21" x14ac:dyDescent="0.2">
      <c r="N553" s="22">
        <f>Fångster!G558</f>
        <v>0</v>
      </c>
      <c r="O553" s="28">
        <f t="shared" si="70"/>
        <v>0</v>
      </c>
      <c r="P553" s="28">
        <f t="shared" si="71"/>
        <v>-2</v>
      </c>
      <c r="Q553" s="28">
        <f t="shared" si="72"/>
        <v>0</v>
      </c>
      <c r="R553" s="4">
        <f t="shared" si="73"/>
        <v>0</v>
      </c>
      <c r="S553" s="4" t="str">
        <f t="shared" si="74"/>
        <v/>
      </c>
      <c r="T553" s="21">
        <f>Fångster!J558</f>
        <v>0</v>
      </c>
      <c r="U553" s="31" t="str">
        <f t="shared" si="75"/>
        <v/>
      </c>
    </row>
    <row r="554" spans="14:21" x14ac:dyDescent="0.2">
      <c r="N554" s="22">
        <f>Fångster!G559</f>
        <v>0</v>
      </c>
      <c r="O554" s="28">
        <f t="shared" si="70"/>
        <v>0</v>
      </c>
      <c r="P554" s="28">
        <f t="shared" si="71"/>
        <v>-2</v>
      </c>
      <c r="Q554" s="28">
        <f t="shared" si="72"/>
        <v>0</v>
      </c>
      <c r="R554" s="4">
        <f t="shared" si="73"/>
        <v>0</v>
      </c>
      <c r="S554" s="4" t="str">
        <f t="shared" si="74"/>
        <v/>
      </c>
      <c r="T554" s="21">
        <f>Fångster!J559</f>
        <v>0</v>
      </c>
      <c r="U554" s="31" t="str">
        <f t="shared" si="75"/>
        <v/>
      </c>
    </row>
    <row r="555" spans="14:21" x14ac:dyDescent="0.2">
      <c r="N555" s="22">
        <f>Fångster!G560</f>
        <v>0</v>
      </c>
      <c r="O555" s="28">
        <f t="shared" si="70"/>
        <v>0</v>
      </c>
      <c r="P555" s="28">
        <f t="shared" si="71"/>
        <v>-2</v>
      </c>
      <c r="Q555" s="28">
        <f t="shared" si="72"/>
        <v>0</v>
      </c>
      <c r="R555" s="4">
        <f t="shared" si="73"/>
        <v>0</v>
      </c>
      <c r="S555" s="4" t="str">
        <f t="shared" si="74"/>
        <v/>
      </c>
      <c r="T555" s="21">
        <f>Fångster!J560</f>
        <v>0</v>
      </c>
      <c r="U555" s="31" t="str">
        <f t="shared" si="75"/>
        <v/>
      </c>
    </row>
    <row r="556" spans="14:21" x14ac:dyDescent="0.2">
      <c r="N556" s="22">
        <f>Fångster!G561</f>
        <v>0</v>
      </c>
      <c r="O556" s="28">
        <f t="shared" si="70"/>
        <v>0</v>
      </c>
      <c r="P556" s="28">
        <f t="shared" si="71"/>
        <v>-2</v>
      </c>
      <c r="Q556" s="28">
        <f t="shared" si="72"/>
        <v>0</v>
      </c>
      <c r="R556" s="4">
        <f t="shared" si="73"/>
        <v>0</v>
      </c>
      <c r="S556" s="4" t="str">
        <f t="shared" si="74"/>
        <v/>
      </c>
      <c r="T556" s="21">
        <f>Fångster!J561</f>
        <v>0</v>
      </c>
      <c r="U556" s="31" t="str">
        <f t="shared" si="75"/>
        <v/>
      </c>
    </row>
    <row r="557" spans="14:21" x14ac:dyDescent="0.2">
      <c r="N557" s="22">
        <f>Fångster!G562</f>
        <v>0</v>
      </c>
      <c r="O557" s="28">
        <f t="shared" si="70"/>
        <v>0</v>
      </c>
      <c r="P557" s="28">
        <f t="shared" si="71"/>
        <v>-2</v>
      </c>
      <c r="Q557" s="28">
        <f t="shared" si="72"/>
        <v>0</v>
      </c>
      <c r="R557" s="4">
        <f t="shared" si="73"/>
        <v>0</v>
      </c>
      <c r="S557" s="4" t="str">
        <f t="shared" si="74"/>
        <v/>
      </c>
      <c r="T557" s="21">
        <f>Fångster!J562</f>
        <v>0</v>
      </c>
      <c r="U557" s="31" t="str">
        <f t="shared" si="75"/>
        <v/>
      </c>
    </row>
    <row r="558" spans="14:21" x14ac:dyDescent="0.2">
      <c r="N558" s="22">
        <f>Fångster!G563</f>
        <v>0</v>
      </c>
      <c r="O558" s="28">
        <f t="shared" si="70"/>
        <v>0</v>
      </c>
      <c r="P558" s="28">
        <f t="shared" si="71"/>
        <v>-2</v>
      </c>
      <c r="Q558" s="28">
        <f t="shared" si="72"/>
        <v>0</v>
      </c>
      <c r="R558" s="4">
        <f t="shared" si="73"/>
        <v>0</v>
      </c>
      <c r="S558" s="4" t="str">
        <f t="shared" si="74"/>
        <v/>
      </c>
      <c r="T558" s="21">
        <f>Fångster!J563</f>
        <v>0</v>
      </c>
      <c r="U558" s="31" t="str">
        <f t="shared" si="75"/>
        <v/>
      </c>
    </row>
    <row r="559" spans="14:21" x14ac:dyDescent="0.2">
      <c r="N559" s="22">
        <f>Fångster!G564</f>
        <v>0</v>
      </c>
      <c r="O559" s="28">
        <f t="shared" si="70"/>
        <v>0</v>
      </c>
      <c r="P559" s="28">
        <f t="shared" si="71"/>
        <v>-2</v>
      </c>
      <c r="Q559" s="28">
        <f t="shared" si="72"/>
        <v>0</v>
      </c>
      <c r="R559" s="4">
        <f t="shared" si="73"/>
        <v>0</v>
      </c>
      <c r="S559" s="4" t="str">
        <f t="shared" si="74"/>
        <v/>
      </c>
      <c r="T559" s="21">
        <f>Fångster!J564</f>
        <v>0</v>
      </c>
      <c r="U559" s="31" t="str">
        <f t="shared" si="75"/>
        <v/>
      </c>
    </row>
    <row r="560" spans="14:21" x14ac:dyDescent="0.2">
      <c r="N560" s="22">
        <f>Fångster!G565</f>
        <v>0</v>
      </c>
      <c r="O560" s="28">
        <f t="shared" si="70"/>
        <v>0</v>
      </c>
      <c r="P560" s="28">
        <f t="shared" si="71"/>
        <v>-2</v>
      </c>
      <c r="Q560" s="28">
        <f t="shared" si="72"/>
        <v>0</v>
      </c>
      <c r="R560" s="4">
        <f t="shared" si="73"/>
        <v>0</v>
      </c>
      <c r="S560" s="4" t="str">
        <f t="shared" si="74"/>
        <v/>
      </c>
      <c r="T560" s="21">
        <f>Fångster!J565</f>
        <v>0</v>
      </c>
      <c r="U560" s="31" t="str">
        <f t="shared" si="75"/>
        <v/>
      </c>
    </row>
    <row r="561" spans="14:21" x14ac:dyDescent="0.2">
      <c r="N561" s="22">
        <f>Fångster!G566</f>
        <v>0</v>
      </c>
      <c r="O561" s="28">
        <f t="shared" si="70"/>
        <v>0</v>
      </c>
      <c r="P561" s="28">
        <f t="shared" si="71"/>
        <v>-2</v>
      </c>
      <c r="Q561" s="28">
        <f t="shared" si="72"/>
        <v>0</v>
      </c>
      <c r="R561" s="4">
        <f t="shared" si="73"/>
        <v>0</v>
      </c>
      <c r="S561" s="4" t="str">
        <f t="shared" si="74"/>
        <v/>
      </c>
      <c r="T561" s="21">
        <f>Fångster!J566</f>
        <v>0</v>
      </c>
      <c r="U561" s="31" t="str">
        <f t="shared" si="75"/>
        <v/>
      </c>
    </row>
    <row r="562" spans="14:21" x14ac:dyDescent="0.2">
      <c r="N562" s="22">
        <f>Fångster!G567</f>
        <v>0</v>
      </c>
      <c r="O562" s="28">
        <f t="shared" si="70"/>
        <v>0</v>
      </c>
      <c r="P562" s="28">
        <f t="shared" si="71"/>
        <v>-2</v>
      </c>
      <c r="Q562" s="28">
        <f t="shared" si="72"/>
        <v>0</v>
      </c>
      <c r="R562" s="4">
        <f t="shared" si="73"/>
        <v>0</v>
      </c>
      <c r="S562" s="4" t="str">
        <f t="shared" si="74"/>
        <v/>
      </c>
      <c r="T562" s="21">
        <f>Fångster!J567</f>
        <v>0</v>
      </c>
      <c r="U562" s="31" t="str">
        <f t="shared" si="75"/>
        <v/>
      </c>
    </row>
    <row r="563" spans="14:21" x14ac:dyDescent="0.2">
      <c r="N563" s="22">
        <f>Fångster!G568</f>
        <v>0</v>
      </c>
      <c r="O563" s="28">
        <f t="shared" si="70"/>
        <v>0</v>
      </c>
      <c r="P563" s="28">
        <f t="shared" si="71"/>
        <v>-2</v>
      </c>
      <c r="Q563" s="28">
        <f t="shared" si="72"/>
        <v>0</v>
      </c>
      <c r="R563" s="4">
        <f t="shared" si="73"/>
        <v>0</v>
      </c>
      <c r="S563" s="4" t="str">
        <f t="shared" si="74"/>
        <v/>
      </c>
      <c r="T563" s="21">
        <f>Fångster!J568</f>
        <v>0</v>
      </c>
      <c r="U563" s="31" t="str">
        <f t="shared" si="75"/>
        <v/>
      </c>
    </row>
    <row r="564" spans="14:21" x14ac:dyDescent="0.2">
      <c r="N564" s="22">
        <f>Fångster!G569</f>
        <v>0</v>
      </c>
      <c r="O564" s="28">
        <f t="shared" si="70"/>
        <v>0</v>
      </c>
      <c r="P564" s="28">
        <f t="shared" si="71"/>
        <v>-2</v>
      </c>
      <c r="Q564" s="28">
        <f t="shared" si="72"/>
        <v>0</v>
      </c>
      <c r="R564" s="4">
        <f t="shared" si="73"/>
        <v>0</v>
      </c>
      <c r="S564" s="4" t="str">
        <f t="shared" si="74"/>
        <v/>
      </c>
      <c r="T564" s="21">
        <f>Fångster!J569</f>
        <v>0</v>
      </c>
      <c r="U564" s="31" t="str">
        <f t="shared" si="75"/>
        <v/>
      </c>
    </row>
    <row r="565" spans="14:21" x14ac:dyDescent="0.2">
      <c r="N565" s="22">
        <f>Fångster!G570</f>
        <v>0</v>
      </c>
      <c r="O565" s="28">
        <f t="shared" si="70"/>
        <v>0</v>
      </c>
      <c r="P565" s="28">
        <f t="shared" si="71"/>
        <v>-2</v>
      </c>
      <c r="Q565" s="28">
        <f t="shared" si="72"/>
        <v>0</v>
      </c>
      <c r="R565" s="4">
        <f t="shared" si="73"/>
        <v>0</v>
      </c>
      <c r="S565" s="4" t="str">
        <f t="shared" si="74"/>
        <v/>
      </c>
      <c r="T565" s="21">
        <f>Fångster!J570</f>
        <v>0</v>
      </c>
      <c r="U565" s="31" t="str">
        <f t="shared" si="75"/>
        <v/>
      </c>
    </row>
    <row r="566" spans="14:21" x14ac:dyDescent="0.2">
      <c r="N566" s="22">
        <f>Fångster!G571</f>
        <v>0</v>
      </c>
      <c r="O566" s="28">
        <f t="shared" si="70"/>
        <v>0</v>
      </c>
      <c r="P566" s="28">
        <f t="shared" si="71"/>
        <v>-2</v>
      </c>
      <c r="Q566" s="28">
        <f t="shared" si="72"/>
        <v>0</v>
      </c>
      <c r="R566" s="4">
        <f t="shared" si="73"/>
        <v>0</v>
      </c>
      <c r="S566" s="4" t="str">
        <f t="shared" si="74"/>
        <v/>
      </c>
      <c r="T566" s="21">
        <f>Fångster!J571</f>
        <v>0</v>
      </c>
      <c r="U566" s="31" t="str">
        <f t="shared" si="75"/>
        <v/>
      </c>
    </row>
    <row r="567" spans="14:21" x14ac:dyDescent="0.2">
      <c r="N567" s="22">
        <f>Fångster!G572</f>
        <v>0</v>
      </c>
      <c r="O567" s="28">
        <f t="shared" si="70"/>
        <v>0</v>
      </c>
      <c r="P567" s="28">
        <f t="shared" si="71"/>
        <v>-2</v>
      </c>
      <c r="Q567" s="28">
        <f t="shared" si="72"/>
        <v>0</v>
      </c>
      <c r="R567" s="4">
        <f t="shared" si="73"/>
        <v>0</v>
      </c>
      <c r="S567" s="4" t="str">
        <f t="shared" si="74"/>
        <v/>
      </c>
      <c r="T567" s="21">
        <f>Fångster!J572</f>
        <v>0</v>
      </c>
      <c r="U567" s="31" t="str">
        <f t="shared" si="75"/>
        <v/>
      </c>
    </row>
    <row r="568" spans="14:21" x14ac:dyDescent="0.2">
      <c r="N568" s="22">
        <f>Fångster!G573</f>
        <v>0</v>
      </c>
      <c r="O568" s="28">
        <f t="shared" si="70"/>
        <v>0</v>
      </c>
      <c r="P568" s="28">
        <f t="shared" si="71"/>
        <v>-2</v>
      </c>
      <c r="Q568" s="28">
        <f t="shared" si="72"/>
        <v>0</v>
      </c>
      <c r="R568" s="4">
        <f t="shared" si="73"/>
        <v>0</v>
      </c>
      <c r="S568" s="4" t="str">
        <f t="shared" si="74"/>
        <v/>
      </c>
      <c r="T568" s="21">
        <f>Fångster!J573</f>
        <v>0</v>
      </c>
      <c r="U568" s="31" t="str">
        <f t="shared" si="75"/>
        <v/>
      </c>
    </row>
    <row r="569" spans="14:21" x14ac:dyDescent="0.2">
      <c r="N569" s="22">
        <f>Fångster!G574</f>
        <v>0</v>
      </c>
      <c r="O569" s="28">
        <f t="shared" si="70"/>
        <v>0</v>
      </c>
      <c r="P569" s="28">
        <f t="shared" si="71"/>
        <v>-2</v>
      </c>
      <c r="Q569" s="28">
        <f t="shared" si="72"/>
        <v>0</v>
      </c>
      <c r="R569" s="4">
        <f t="shared" si="73"/>
        <v>0</v>
      </c>
      <c r="S569" s="4" t="str">
        <f t="shared" si="74"/>
        <v/>
      </c>
      <c r="T569" s="21">
        <f>Fångster!J574</f>
        <v>0</v>
      </c>
      <c r="U569" s="31" t="str">
        <f t="shared" si="75"/>
        <v/>
      </c>
    </row>
    <row r="570" spans="14:21" x14ac:dyDescent="0.2">
      <c r="N570" s="22">
        <f>Fångster!G575</f>
        <v>0</v>
      </c>
      <c r="O570" s="28">
        <f t="shared" si="70"/>
        <v>0</v>
      </c>
      <c r="P570" s="28">
        <f t="shared" si="71"/>
        <v>-2</v>
      </c>
      <c r="Q570" s="28">
        <f t="shared" si="72"/>
        <v>0</v>
      </c>
      <c r="R570" s="4">
        <f t="shared" si="73"/>
        <v>0</v>
      </c>
      <c r="S570" s="4" t="str">
        <f t="shared" si="74"/>
        <v/>
      </c>
      <c r="T570" s="21">
        <f>Fångster!J575</f>
        <v>0</v>
      </c>
      <c r="U570" s="31" t="str">
        <f t="shared" si="75"/>
        <v/>
      </c>
    </row>
    <row r="571" spans="14:21" x14ac:dyDescent="0.2">
      <c r="N571" s="22">
        <f>Fångster!G576</f>
        <v>0</v>
      </c>
      <c r="O571" s="28">
        <f t="shared" si="70"/>
        <v>0</v>
      </c>
      <c r="P571" s="28">
        <f t="shared" si="71"/>
        <v>-2</v>
      </c>
      <c r="Q571" s="28">
        <f t="shared" si="72"/>
        <v>0</v>
      </c>
      <c r="R571" s="4">
        <f t="shared" si="73"/>
        <v>0</v>
      </c>
      <c r="S571" s="4" t="str">
        <f t="shared" si="74"/>
        <v/>
      </c>
      <c r="T571" s="21">
        <f>Fångster!J576</f>
        <v>0</v>
      </c>
      <c r="U571" s="31" t="str">
        <f t="shared" si="75"/>
        <v/>
      </c>
    </row>
    <row r="572" spans="14:21" x14ac:dyDescent="0.2">
      <c r="N572" s="22">
        <f>Fångster!G577</f>
        <v>0</v>
      </c>
      <c r="O572" s="28">
        <f t="shared" si="70"/>
        <v>0</v>
      </c>
      <c r="P572" s="28">
        <f t="shared" si="71"/>
        <v>-2</v>
      </c>
      <c r="Q572" s="28">
        <f t="shared" si="72"/>
        <v>0</v>
      </c>
      <c r="R572" s="4">
        <f t="shared" si="73"/>
        <v>0</v>
      </c>
      <c r="S572" s="4" t="str">
        <f t="shared" si="74"/>
        <v/>
      </c>
      <c r="T572" s="21">
        <f>Fångster!J577</f>
        <v>0</v>
      </c>
      <c r="U572" s="31" t="str">
        <f t="shared" si="75"/>
        <v/>
      </c>
    </row>
    <row r="573" spans="14:21" x14ac:dyDescent="0.2">
      <c r="N573" s="22">
        <f>Fångster!G578</f>
        <v>0</v>
      </c>
      <c r="O573" s="28">
        <f t="shared" si="70"/>
        <v>0</v>
      </c>
      <c r="P573" s="28">
        <f t="shared" si="71"/>
        <v>-2</v>
      </c>
      <c r="Q573" s="28">
        <f t="shared" si="72"/>
        <v>0</v>
      </c>
      <c r="R573" s="4">
        <f t="shared" si="73"/>
        <v>0</v>
      </c>
      <c r="S573" s="4" t="str">
        <f t="shared" si="74"/>
        <v/>
      </c>
      <c r="T573" s="21">
        <f>Fångster!J578</f>
        <v>0</v>
      </c>
      <c r="U573" s="31" t="str">
        <f t="shared" si="75"/>
        <v/>
      </c>
    </row>
    <row r="574" spans="14:21" x14ac:dyDescent="0.2">
      <c r="N574" s="22">
        <f>Fångster!G579</f>
        <v>0</v>
      </c>
      <c r="O574" s="28">
        <f t="shared" si="70"/>
        <v>0</v>
      </c>
      <c r="P574" s="28">
        <f t="shared" si="71"/>
        <v>-2</v>
      </c>
      <c r="Q574" s="28">
        <f t="shared" si="72"/>
        <v>0</v>
      </c>
      <c r="R574" s="4">
        <f t="shared" si="73"/>
        <v>0</v>
      </c>
      <c r="S574" s="4" t="str">
        <f t="shared" si="74"/>
        <v/>
      </c>
      <c r="T574" s="21">
        <f>Fångster!J579</f>
        <v>0</v>
      </c>
      <c r="U574" s="31" t="str">
        <f t="shared" si="75"/>
        <v/>
      </c>
    </row>
    <row r="575" spans="14:21" x14ac:dyDescent="0.2">
      <c r="N575" s="22">
        <f>Fångster!G580</f>
        <v>0</v>
      </c>
      <c r="O575" s="28">
        <f t="shared" si="70"/>
        <v>0</v>
      </c>
      <c r="P575" s="28">
        <f t="shared" si="71"/>
        <v>-2</v>
      </c>
      <c r="Q575" s="28">
        <f t="shared" si="72"/>
        <v>0</v>
      </c>
      <c r="R575" s="4">
        <f t="shared" si="73"/>
        <v>0</v>
      </c>
      <c r="S575" s="4" t="str">
        <f t="shared" si="74"/>
        <v/>
      </c>
      <c r="T575" s="21">
        <f>Fångster!J580</f>
        <v>0</v>
      </c>
      <c r="U575" s="31" t="str">
        <f t="shared" si="75"/>
        <v/>
      </c>
    </row>
    <row r="576" spans="14:21" x14ac:dyDescent="0.2">
      <c r="N576" s="22">
        <f>Fångster!G581</f>
        <v>0</v>
      </c>
      <c r="O576" s="28">
        <f t="shared" si="70"/>
        <v>0</v>
      </c>
      <c r="P576" s="28">
        <f t="shared" si="71"/>
        <v>-2</v>
      </c>
      <c r="Q576" s="28">
        <f t="shared" si="72"/>
        <v>0</v>
      </c>
      <c r="R576" s="4">
        <f t="shared" si="73"/>
        <v>0</v>
      </c>
      <c r="S576" s="4" t="str">
        <f t="shared" si="74"/>
        <v/>
      </c>
      <c r="T576" s="21">
        <f>Fångster!J581</f>
        <v>0</v>
      </c>
      <c r="U576" s="31" t="str">
        <f t="shared" si="75"/>
        <v/>
      </c>
    </row>
    <row r="577" spans="14:21" x14ac:dyDescent="0.2">
      <c r="N577" s="22">
        <f>Fångster!G582</f>
        <v>0</v>
      </c>
      <c r="O577" s="28">
        <f t="shared" si="70"/>
        <v>0</v>
      </c>
      <c r="P577" s="28">
        <f t="shared" si="71"/>
        <v>-2</v>
      </c>
      <c r="Q577" s="28">
        <f t="shared" si="72"/>
        <v>0</v>
      </c>
      <c r="R577" s="4">
        <f t="shared" si="73"/>
        <v>0</v>
      </c>
      <c r="S577" s="4" t="str">
        <f t="shared" si="74"/>
        <v/>
      </c>
      <c r="T577" s="21">
        <f>Fångster!J582</f>
        <v>0</v>
      </c>
      <c r="U577" s="31" t="str">
        <f t="shared" si="75"/>
        <v/>
      </c>
    </row>
    <row r="578" spans="14:21" x14ac:dyDescent="0.2">
      <c r="N578" s="22">
        <f>Fångster!G583</f>
        <v>0</v>
      </c>
      <c r="O578" s="28">
        <f t="shared" si="70"/>
        <v>0</v>
      </c>
      <c r="P578" s="28">
        <f t="shared" si="71"/>
        <v>-2</v>
      </c>
      <c r="Q578" s="28">
        <f t="shared" si="72"/>
        <v>0</v>
      </c>
      <c r="R578" s="4">
        <f t="shared" si="73"/>
        <v>0</v>
      </c>
      <c r="S578" s="4" t="str">
        <f t="shared" si="74"/>
        <v/>
      </c>
      <c r="T578" s="21">
        <f>Fångster!J583</f>
        <v>0</v>
      </c>
      <c r="U578" s="31" t="str">
        <f t="shared" si="75"/>
        <v/>
      </c>
    </row>
    <row r="579" spans="14:21" x14ac:dyDescent="0.2">
      <c r="N579" s="22">
        <f>Fångster!G584</f>
        <v>0</v>
      </c>
      <c r="O579" s="28">
        <f t="shared" si="70"/>
        <v>0</v>
      </c>
      <c r="P579" s="28">
        <f t="shared" si="71"/>
        <v>-2</v>
      </c>
      <c r="Q579" s="28">
        <f t="shared" si="72"/>
        <v>0</v>
      </c>
      <c r="R579" s="4">
        <f t="shared" si="73"/>
        <v>0</v>
      </c>
      <c r="S579" s="4" t="str">
        <f t="shared" si="74"/>
        <v/>
      </c>
      <c r="T579" s="21">
        <f>Fångster!J584</f>
        <v>0</v>
      </c>
      <c r="U579" s="31" t="str">
        <f t="shared" si="75"/>
        <v/>
      </c>
    </row>
    <row r="580" spans="14:21" x14ac:dyDescent="0.2">
      <c r="N580" s="22">
        <f>Fångster!G585</f>
        <v>0</v>
      </c>
      <c r="O580" s="28">
        <f t="shared" si="70"/>
        <v>0</v>
      </c>
      <c r="P580" s="28">
        <f t="shared" si="71"/>
        <v>-2</v>
      </c>
      <c r="Q580" s="28">
        <f t="shared" si="72"/>
        <v>0</v>
      </c>
      <c r="R580" s="4">
        <f t="shared" si="73"/>
        <v>0</v>
      </c>
      <c r="S580" s="4" t="str">
        <f t="shared" si="74"/>
        <v/>
      </c>
      <c r="T580" s="21">
        <f>Fångster!J585</f>
        <v>0</v>
      </c>
      <c r="U580" s="31" t="str">
        <f t="shared" si="75"/>
        <v/>
      </c>
    </row>
    <row r="581" spans="14:21" x14ac:dyDescent="0.2">
      <c r="N581" s="22">
        <f>Fångster!G586</f>
        <v>0</v>
      </c>
      <c r="O581" s="28">
        <f t="shared" ref="O581:O644" si="76">(3.377*0.000001)*(POWER(N581,3.205))</f>
        <v>0</v>
      </c>
      <c r="P581" s="28">
        <f t="shared" ref="P581:P644" si="77">(1-(180-N581)/60)</f>
        <v>-2</v>
      </c>
      <c r="Q581" s="28">
        <f t="shared" ref="Q581:Q644" si="78">IF(P581&lt;0,0,IF(P581&gt;1,1,IF(P581&gt;0&lt;1,P581,P581)))</f>
        <v>0</v>
      </c>
      <c r="R581" s="4">
        <f t="shared" ref="R581:R644" si="79">O581*Q581</f>
        <v>0</v>
      </c>
      <c r="S581" s="4" t="str">
        <f t="shared" ref="S581:S644" si="80">IF(N581&gt;0,LOG10(N581),"")</f>
        <v/>
      </c>
      <c r="T581" s="21">
        <f>Fångster!J586</f>
        <v>0</v>
      </c>
      <c r="U581" s="31" t="str">
        <f t="shared" ref="U581:U644" si="81">IF(T581&gt;0,LOG10(T581),"")</f>
        <v/>
      </c>
    </row>
    <row r="582" spans="14:21" x14ac:dyDescent="0.2">
      <c r="N582" s="22">
        <f>Fångster!G587</f>
        <v>0</v>
      </c>
      <c r="O582" s="28">
        <f t="shared" si="76"/>
        <v>0</v>
      </c>
      <c r="P582" s="28">
        <f t="shared" si="77"/>
        <v>-2</v>
      </c>
      <c r="Q582" s="28">
        <f t="shared" si="78"/>
        <v>0</v>
      </c>
      <c r="R582" s="4">
        <f t="shared" si="79"/>
        <v>0</v>
      </c>
      <c r="S582" s="4" t="str">
        <f t="shared" si="80"/>
        <v/>
      </c>
      <c r="T582" s="21">
        <f>Fångster!J587</f>
        <v>0</v>
      </c>
      <c r="U582" s="31" t="str">
        <f t="shared" si="81"/>
        <v/>
      </c>
    </row>
    <row r="583" spans="14:21" x14ac:dyDescent="0.2">
      <c r="N583" s="22">
        <f>Fångster!G588</f>
        <v>0</v>
      </c>
      <c r="O583" s="28">
        <f t="shared" si="76"/>
        <v>0</v>
      </c>
      <c r="P583" s="28">
        <f t="shared" si="77"/>
        <v>-2</v>
      </c>
      <c r="Q583" s="28">
        <f t="shared" si="78"/>
        <v>0</v>
      </c>
      <c r="R583" s="4">
        <f t="shared" si="79"/>
        <v>0</v>
      </c>
      <c r="S583" s="4" t="str">
        <f t="shared" si="80"/>
        <v/>
      </c>
      <c r="T583" s="21">
        <f>Fångster!J588</f>
        <v>0</v>
      </c>
      <c r="U583" s="31" t="str">
        <f t="shared" si="81"/>
        <v/>
      </c>
    </row>
    <row r="584" spans="14:21" x14ac:dyDescent="0.2">
      <c r="N584" s="22">
        <f>Fångster!G589</f>
        <v>0</v>
      </c>
      <c r="O584" s="28">
        <f t="shared" si="76"/>
        <v>0</v>
      </c>
      <c r="P584" s="28">
        <f t="shared" si="77"/>
        <v>-2</v>
      </c>
      <c r="Q584" s="28">
        <f t="shared" si="78"/>
        <v>0</v>
      </c>
      <c r="R584" s="4">
        <f t="shared" si="79"/>
        <v>0</v>
      </c>
      <c r="S584" s="4" t="str">
        <f t="shared" si="80"/>
        <v/>
      </c>
      <c r="T584" s="21">
        <f>Fångster!J589</f>
        <v>0</v>
      </c>
      <c r="U584" s="31" t="str">
        <f t="shared" si="81"/>
        <v/>
      </c>
    </row>
    <row r="585" spans="14:21" x14ac:dyDescent="0.2">
      <c r="N585" s="22">
        <f>Fångster!G590</f>
        <v>0</v>
      </c>
      <c r="O585" s="28">
        <f t="shared" si="76"/>
        <v>0</v>
      </c>
      <c r="P585" s="28">
        <f t="shared" si="77"/>
        <v>-2</v>
      </c>
      <c r="Q585" s="28">
        <f t="shared" si="78"/>
        <v>0</v>
      </c>
      <c r="R585" s="4">
        <f t="shared" si="79"/>
        <v>0</v>
      </c>
      <c r="S585" s="4" t="str">
        <f t="shared" si="80"/>
        <v/>
      </c>
      <c r="T585" s="21">
        <f>Fångster!J590</f>
        <v>0</v>
      </c>
      <c r="U585" s="31" t="str">
        <f t="shared" si="81"/>
        <v/>
      </c>
    </row>
    <row r="586" spans="14:21" x14ac:dyDescent="0.2">
      <c r="N586" s="22">
        <f>Fångster!G591</f>
        <v>0</v>
      </c>
      <c r="O586" s="28">
        <f t="shared" si="76"/>
        <v>0</v>
      </c>
      <c r="P586" s="28">
        <f t="shared" si="77"/>
        <v>-2</v>
      </c>
      <c r="Q586" s="28">
        <f t="shared" si="78"/>
        <v>0</v>
      </c>
      <c r="R586" s="4">
        <f t="shared" si="79"/>
        <v>0</v>
      </c>
      <c r="S586" s="4" t="str">
        <f t="shared" si="80"/>
        <v/>
      </c>
      <c r="T586" s="21">
        <f>Fångster!J591</f>
        <v>0</v>
      </c>
      <c r="U586" s="31" t="str">
        <f t="shared" si="81"/>
        <v/>
      </c>
    </row>
    <row r="587" spans="14:21" x14ac:dyDescent="0.2">
      <c r="N587" s="22">
        <f>Fångster!G592</f>
        <v>0</v>
      </c>
      <c r="O587" s="28">
        <f t="shared" si="76"/>
        <v>0</v>
      </c>
      <c r="P587" s="28">
        <f t="shared" si="77"/>
        <v>-2</v>
      </c>
      <c r="Q587" s="28">
        <f t="shared" si="78"/>
        <v>0</v>
      </c>
      <c r="R587" s="4">
        <f t="shared" si="79"/>
        <v>0</v>
      </c>
      <c r="S587" s="4" t="str">
        <f t="shared" si="80"/>
        <v/>
      </c>
      <c r="T587" s="21">
        <f>Fångster!J592</f>
        <v>0</v>
      </c>
      <c r="U587" s="31" t="str">
        <f t="shared" si="81"/>
        <v/>
      </c>
    </row>
    <row r="588" spans="14:21" x14ac:dyDescent="0.2">
      <c r="N588" s="22">
        <f>Fångster!G593</f>
        <v>0</v>
      </c>
      <c r="O588" s="28">
        <f t="shared" si="76"/>
        <v>0</v>
      </c>
      <c r="P588" s="28">
        <f t="shared" si="77"/>
        <v>-2</v>
      </c>
      <c r="Q588" s="28">
        <f t="shared" si="78"/>
        <v>0</v>
      </c>
      <c r="R588" s="4">
        <f t="shared" si="79"/>
        <v>0</v>
      </c>
      <c r="S588" s="4" t="str">
        <f t="shared" si="80"/>
        <v/>
      </c>
      <c r="T588" s="21">
        <f>Fångster!J593</f>
        <v>0</v>
      </c>
      <c r="U588" s="31" t="str">
        <f t="shared" si="81"/>
        <v/>
      </c>
    </row>
    <row r="589" spans="14:21" x14ac:dyDescent="0.2">
      <c r="N589" s="22">
        <f>Fångster!G594</f>
        <v>0</v>
      </c>
      <c r="O589" s="28">
        <f t="shared" si="76"/>
        <v>0</v>
      </c>
      <c r="P589" s="28">
        <f t="shared" si="77"/>
        <v>-2</v>
      </c>
      <c r="Q589" s="28">
        <f t="shared" si="78"/>
        <v>0</v>
      </c>
      <c r="R589" s="4">
        <f t="shared" si="79"/>
        <v>0</v>
      </c>
      <c r="S589" s="4" t="str">
        <f t="shared" si="80"/>
        <v/>
      </c>
      <c r="T589" s="21">
        <f>Fångster!J594</f>
        <v>0</v>
      </c>
      <c r="U589" s="31" t="str">
        <f t="shared" si="81"/>
        <v/>
      </c>
    </row>
    <row r="590" spans="14:21" x14ac:dyDescent="0.2">
      <c r="N590" s="22">
        <f>Fångster!G595</f>
        <v>0</v>
      </c>
      <c r="O590" s="28">
        <f t="shared" si="76"/>
        <v>0</v>
      </c>
      <c r="P590" s="28">
        <f t="shared" si="77"/>
        <v>-2</v>
      </c>
      <c r="Q590" s="28">
        <f t="shared" si="78"/>
        <v>0</v>
      </c>
      <c r="R590" s="4">
        <f t="shared" si="79"/>
        <v>0</v>
      </c>
      <c r="S590" s="4" t="str">
        <f t="shared" si="80"/>
        <v/>
      </c>
      <c r="T590" s="21">
        <f>Fångster!J595</f>
        <v>0</v>
      </c>
      <c r="U590" s="31" t="str">
        <f t="shared" si="81"/>
        <v/>
      </c>
    </row>
    <row r="591" spans="14:21" x14ac:dyDescent="0.2">
      <c r="N591" s="22">
        <f>Fångster!G596</f>
        <v>0</v>
      </c>
      <c r="O591" s="28">
        <f t="shared" si="76"/>
        <v>0</v>
      </c>
      <c r="P591" s="28">
        <f t="shared" si="77"/>
        <v>-2</v>
      </c>
      <c r="Q591" s="28">
        <f t="shared" si="78"/>
        <v>0</v>
      </c>
      <c r="R591" s="4">
        <f t="shared" si="79"/>
        <v>0</v>
      </c>
      <c r="S591" s="4" t="str">
        <f t="shared" si="80"/>
        <v/>
      </c>
      <c r="T591" s="21">
        <f>Fångster!J596</f>
        <v>0</v>
      </c>
      <c r="U591" s="31" t="str">
        <f t="shared" si="81"/>
        <v/>
      </c>
    </row>
    <row r="592" spans="14:21" x14ac:dyDescent="0.2">
      <c r="N592" s="22">
        <f>Fångster!G597</f>
        <v>0</v>
      </c>
      <c r="O592" s="28">
        <f t="shared" si="76"/>
        <v>0</v>
      </c>
      <c r="P592" s="28">
        <f t="shared" si="77"/>
        <v>-2</v>
      </c>
      <c r="Q592" s="28">
        <f t="shared" si="78"/>
        <v>0</v>
      </c>
      <c r="R592" s="4">
        <f t="shared" si="79"/>
        <v>0</v>
      </c>
      <c r="S592" s="4" t="str">
        <f t="shared" si="80"/>
        <v/>
      </c>
      <c r="T592" s="21">
        <f>Fångster!J597</f>
        <v>0</v>
      </c>
      <c r="U592" s="31" t="str">
        <f t="shared" si="81"/>
        <v/>
      </c>
    </row>
    <row r="593" spans="14:21" x14ac:dyDescent="0.2">
      <c r="N593" s="22">
        <f>Fångster!G598</f>
        <v>0</v>
      </c>
      <c r="O593" s="28">
        <f t="shared" si="76"/>
        <v>0</v>
      </c>
      <c r="P593" s="28">
        <f t="shared" si="77"/>
        <v>-2</v>
      </c>
      <c r="Q593" s="28">
        <f t="shared" si="78"/>
        <v>0</v>
      </c>
      <c r="R593" s="4">
        <f t="shared" si="79"/>
        <v>0</v>
      </c>
      <c r="S593" s="4" t="str">
        <f t="shared" si="80"/>
        <v/>
      </c>
      <c r="T593" s="21">
        <f>Fångster!J598</f>
        <v>0</v>
      </c>
      <c r="U593" s="31" t="str">
        <f t="shared" si="81"/>
        <v/>
      </c>
    </row>
    <row r="594" spans="14:21" x14ac:dyDescent="0.2">
      <c r="N594" s="22">
        <f>Fångster!G599</f>
        <v>0</v>
      </c>
      <c r="O594" s="28">
        <f t="shared" si="76"/>
        <v>0</v>
      </c>
      <c r="P594" s="28">
        <f t="shared" si="77"/>
        <v>-2</v>
      </c>
      <c r="Q594" s="28">
        <f t="shared" si="78"/>
        <v>0</v>
      </c>
      <c r="R594" s="4">
        <f t="shared" si="79"/>
        <v>0</v>
      </c>
      <c r="S594" s="4" t="str">
        <f t="shared" si="80"/>
        <v/>
      </c>
      <c r="T594" s="21">
        <f>Fångster!J599</f>
        <v>0</v>
      </c>
      <c r="U594" s="31" t="str">
        <f t="shared" si="81"/>
        <v/>
      </c>
    </row>
    <row r="595" spans="14:21" x14ac:dyDescent="0.2">
      <c r="N595" s="22">
        <f>Fångster!G600</f>
        <v>0</v>
      </c>
      <c r="O595" s="28">
        <f t="shared" si="76"/>
        <v>0</v>
      </c>
      <c r="P595" s="28">
        <f t="shared" si="77"/>
        <v>-2</v>
      </c>
      <c r="Q595" s="28">
        <f t="shared" si="78"/>
        <v>0</v>
      </c>
      <c r="R595" s="4">
        <f t="shared" si="79"/>
        <v>0</v>
      </c>
      <c r="S595" s="4" t="str">
        <f t="shared" si="80"/>
        <v/>
      </c>
      <c r="T595" s="21">
        <f>Fångster!J600</f>
        <v>0</v>
      </c>
      <c r="U595" s="31" t="str">
        <f t="shared" si="81"/>
        <v/>
      </c>
    </row>
    <row r="596" spans="14:21" x14ac:dyDescent="0.2">
      <c r="N596" s="22">
        <f>Fångster!G601</f>
        <v>0</v>
      </c>
      <c r="O596" s="28">
        <f t="shared" si="76"/>
        <v>0</v>
      </c>
      <c r="P596" s="28">
        <f t="shared" si="77"/>
        <v>-2</v>
      </c>
      <c r="Q596" s="28">
        <f t="shared" si="78"/>
        <v>0</v>
      </c>
      <c r="R596" s="4">
        <f t="shared" si="79"/>
        <v>0</v>
      </c>
      <c r="S596" s="4" t="str">
        <f t="shared" si="80"/>
        <v/>
      </c>
      <c r="T596" s="21">
        <f>Fångster!J601</f>
        <v>0</v>
      </c>
      <c r="U596" s="31" t="str">
        <f t="shared" si="81"/>
        <v/>
      </c>
    </row>
    <row r="597" spans="14:21" x14ac:dyDescent="0.2">
      <c r="N597" s="22">
        <f>Fångster!G602</f>
        <v>0</v>
      </c>
      <c r="O597" s="28">
        <f t="shared" si="76"/>
        <v>0</v>
      </c>
      <c r="P597" s="28">
        <f t="shared" si="77"/>
        <v>-2</v>
      </c>
      <c r="Q597" s="28">
        <f t="shared" si="78"/>
        <v>0</v>
      </c>
      <c r="R597" s="4">
        <f t="shared" si="79"/>
        <v>0</v>
      </c>
      <c r="S597" s="4" t="str">
        <f t="shared" si="80"/>
        <v/>
      </c>
      <c r="T597" s="21">
        <f>Fångster!J602</f>
        <v>0</v>
      </c>
      <c r="U597" s="31" t="str">
        <f t="shared" si="81"/>
        <v/>
      </c>
    </row>
    <row r="598" spans="14:21" x14ac:dyDescent="0.2">
      <c r="N598" s="22">
        <f>Fångster!G603</f>
        <v>0</v>
      </c>
      <c r="O598" s="28">
        <f t="shared" si="76"/>
        <v>0</v>
      </c>
      <c r="P598" s="28">
        <f t="shared" si="77"/>
        <v>-2</v>
      </c>
      <c r="Q598" s="28">
        <f t="shared" si="78"/>
        <v>0</v>
      </c>
      <c r="R598" s="4">
        <f t="shared" si="79"/>
        <v>0</v>
      </c>
      <c r="S598" s="4" t="str">
        <f t="shared" si="80"/>
        <v/>
      </c>
      <c r="T598" s="21">
        <f>Fångster!J603</f>
        <v>0</v>
      </c>
      <c r="U598" s="31" t="str">
        <f t="shared" si="81"/>
        <v/>
      </c>
    </row>
    <row r="599" spans="14:21" x14ac:dyDescent="0.2">
      <c r="N599" s="22">
        <f>Fångster!G604</f>
        <v>0</v>
      </c>
      <c r="O599" s="28">
        <f t="shared" si="76"/>
        <v>0</v>
      </c>
      <c r="P599" s="28">
        <f t="shared" si="77"/>
        <v>-2</v>
      </c>
      <c r="Q599" s="28">
        <f t="shared" si="78"/>
        <v>0</v>
      </c>
      <c r="R599" s="4">
        <f t="shared" si="79"/>
        <v>0</v>
      </c>
      <c r="S599" s="4" t="str">
        <f t="shared" si="80"/>
        <v/>
      </c>
      <c r="T599" s="21">
        <f>Fångster!J604</f>
        <v>0</v>
      </c>
      <c r="U599" s="31" t="str">
        <f t="shared" si="81"/>
        <v/>
      </c>
    </row>
    <row r="600" spans="14:21" x14ac:dyDescent="0.2">
      <c r="N600" s="22">
        <f>Fångster!G605</f>
        <v>0</v>
      </c>
      <c r="O600" s="28">
        <f t="shared" si="76"/>
        <v>0</v>
      </c>
      <c r="P600" s="28">
        <f t="shared" si="77"/>
        <v>-2</v>
      </c>
      <c r="Q600" s="28">
        <f t="shared" si="78"/>
        <v>0</v>
      </c>
      <c r="R600" s="4">
        <f t="shared" si="79"/>
        <v>0</v>
      </c>
      <c r="S600" s="4" t="str">
        <f t="shared" si="80"/>
        <v/>
      </c>
      <c r="T600" s="21">
        <f>Fångster!J605</f>
        <v>0</v>
      </c>
      <c r="U600" s="31" t="str">
        <f t="shared" si="81"/>
        <v/>
      </c>
    </row>
    <row r="601" spans="14:21" x14ac:dyDescent="0.2">
      <c r="N601" s="22">
        <f>Fångster!G606</f>
        <v>0</v>
      </c>
      <c r="O601" s="28">
        <f t="shared" si="76"/>
        <v>0</v>
      </c>
      <c r="P601" s="28">
        <f t="shared" si="77"/>
        <v>-2</v>
      </c>
      <c r="Q601" s="28">
        <f t="shared" si="78"/>
        <v>0</v>
      </c>
      <c r="R601" s="4">
        <f t="shared" si="79"/>
        <v>0</v>
      </c>
      <c r="S601" s="4" t="str">
        <f t="shared" si="80"/>
        <v/>
      </c>
      <c r="T601" s="21">
        <f>Fångster!J606</f>
        <v>0</v>
      </c>
      <c r="U601" s="31" t="str">
        <f t="shared" si="81"/>
        <v/>
      </c>
    </row>
    <row r="602" spans="14:21" x14ac:dyDescent="0.2">
      <c r="N602" s="22">
        <f>Fångster!G607</f>
        <v>0</v>
      </c>
      <c r="O602" s="28">
        <f t="shared" si="76"/>
        <v>0</v>
      </c>
      <c r="P602" s="28">
        <f t="shared" si="77"/>
        <v>-2</v>
      </c>
      <c r="Q602" s="28">
        <f t="shared" si="78"/>
        <v>0</v>
      </c>
      <c r="R602" s="4">
        <f t="shared" si="79"/>
        <v>0</v>
      </c>
      <c r="S602" s="4" t="str">
        <f t="shared" si="80"/>
        <v/>
      </c>
      <c r="T602" s="21">
        <f>Fångster!J607</f>
        <v>0</v>
      </c>
      <c r="U602" s="31" t="str">
        <f t="shared" si="81"/>
        <v/>
      </c>
    </row>
    <row r="603" spans="14:21" x14ac:dyDescent="0.2">
      <c r="N603" s="22">
        <f>Fångster!G608</f>
        <v>0</v>
      </c>
      <c r="O603" s="28">
        <f t="shared" si="76"/>
        <v>0</v>
      </c>
      <c r="P603" s="28">
        <f t="shared" si="77"/>
        <v>-2</v>
      </c>
      <c r="Q603" s="28">
        <f t="shared" si="78"/>
        <v>0</v>
      </c>
      <c r="R603" s="4">
        <f t="shared" si="79"/>
        <v>0</v>
      </c>
      <c r="S603" s="4" t="str">
        <f t="shared" si="80"/>
        <v/>
      </c>
      <c r="T603" s="21">
        <f>Fångster!J608</f>
        <v>0</v>
      </c>
      <c r="U603" s="31" t="str">
        <f t="shared" si="81"/>
        <v/>
      </c>
    </row>
    <row r="604" spans="14:21" x14ac:dyDescent="0.2">
      <c r="N604" s="22">
        <f>Fångster!G609</f>
        <v>0</v>
      </c>
      <c r="O604" s="28">
        <f t="shared" si="76"/>
        <v>0</v>
      </c>
      <c r="P604" s="28">
        <f t="shared" si="77"/>
        <v>-2</v>
      </c>
      <c r="Q604" s="28">
        <f t="shared" si="78"/>
        <v>0</v>
      </c>
      <c r="R604" s="4">
        <f t="shared" si="79"/>
        <v>0</v>
      </c>
      <c r="S604" s="4" t="str">
        <f t="shared" si="80"/>
        <v/>
      </c>
      <c r="T604" s="21">
        <f>Fångster!J609</f>
        <v>0</v>
      </c>
      <c r="U604" s="31" t="str">
        <f t="shared" si="81"/>
        <v/>
      </c>
    </row>
    <row r="605" spans="14:21" x14ac:dyDescent="0.2">
      <c r="N605" s="22">
        <f>Fångster!G610</f>
        <v>0</v>
      </c>
      <c r="O605" s="28">
        <f t="shared" si="76"/>
        <v>0</v>
      </c>
      <c r="P605" s="28">
        <f t="shared" si="77"/>
        <v>-2</v>
      </c>
      <c r="Q605" s="28">
        <f t="shared" si="78"/>
        <v>0</v>
      </c>
      <c r="R605" s="4">
        <f t="shared" si="79"/>
        <v>0</v>
      </c>
      <c r="S605" s="4" t="str">
        <f t="shared" si="80"/>
        <v/>
      </c>
      <c r="T605" s="21">
        <f>Fångster!J610</f>
        <v>0</v>
      </c>
      <c r="U605" s="31" t="str">
        <f t="shared" si="81"/>
        <v/>
      </c>
    </row>
    <row r="606" spans="14:21" x14ac:dyDescent="0.2">
      <c r="N606" s="22">
        <f>Fångster!G611</f>
        <v>0</v>
      </c>
      <c r="O606" s="28">
        <f t="shared" si="76"/>
        <v>0</v>
      </c>
      <c r="P606" s="28">
        <f t="shared" si="77"/>
        <v>-2</v>
      </c>
      <c r="Q606" s="28">
        <f t="shared" si="78"/>
        <v>0</v>
      </c>
      <c r="R606" s="4">
        <f t="shared" si="79"/>
        <v>0</v>
      </c>
      <c r="S606" s="4" t="str">
        <f t="shared" si="80"/>
        <v/>
      </c>
      <c r="T606" s="21">
        <f>Fångster!J611</f>
        <v>0</v>
      </c>
      <c r="U606" s="31" t="str">
        <f t="shared" si="81"/>
        <v/>
      </c>
    </row>
    <row r="607" spans="14:21" x14ac:dyDescent="0.2">
      <c r="N607" s="22">
        <f>Fångster!G612</f>
        <v>0</v>
      </c>
      <c r="O607" s="28">
        <f t="shared" si="76"/>
        <v>0</v>
      </c>
      <c r="P607" s="28">
        <f t="shared" si="77"/>
        <v>-2</v>
      </c>
      <c r="Q607" s="28">
        <f t="shared" si="78"/>
        <v>0</v>
      </c>
      <c r="R607" s="4">
        <f t="shared" si="79"/>
        <v>0</v>
      </c>
      <c r="S607" s="4" t="str">
        <f t="shared" si="80"/>
        <v/>
      </c>
      <c r="T607" s="21">
        <f>Fångster!J612</f>
        <v>0</v>
      </c>
      <c r="U607" s="31" t="str">
        <f t="shared" si="81"/>
        <v/>
      </c>
    </row>
    <row r="608" spans="14:21" x14ac:dyDescent="0.2">
      <c r="N608" s="22">
        <f>Fångster!G613</f>
        <v>0</v>
      </c>
      <c r="O608" s="28">
        <f t="shared" si="76"/>
        <v>0</v>
      </c>
      <c r="P608" s="28">
        <f t="shared" si="77"/>
        <v>-2</v>
      </c>
      <c r="Q608" s="28">
        <f t="shared" si="78"/>
        <v>0</v>
      </c>
      <c r="R608" s="4">
        <f t="shared" si="79"/>
        <v>0</v>
      </c>
      <c r="S608" s="4" t="str">
        <f t="shared" si="80"/>
        <v/>
      </c>
      <c r="T608" s="21">
        <f>Fångster!J613</f>
        <v>0</v>
      </c>
      <c r="U608" s="31" t="str">
        <f t="shared" si="81"/>
        <v/>
      </c>
    </row>
    <row r="609" spans="14:21" x14ac:dyDescent="0.2">
      <c r="N609" s="22">
        <f>Fångster!G614</f>
        <v>0</v>
      </c>
      <c r="O609" s="28">
        <f t="shared" si="76"/>
        <v>0</v>
      </c>
      <c r="P609" s="28">
        <f t="shared" si="77"/>
        <v>-2</v>
      </c>
      <c r="Q609" s="28">
        <f t="shared" si="78"/>
        <v>0</v>
      </c>
      <c r="R609" s="4">
        <f t="shared" si="79"/>
        <v>0</v>
      </c>
      <c r="S609" s="4" t="str">
        <f t="shared" si="80"/>
        <v/>
      </c>
      <c r="T609" s="21">
        <f>Fångster!J614</f>
        <v>0</v>
      </c>
      <c r="U609" s="31" t="str">
        <f t="shared" si="81"/>
        <v/>
      </c>
    </row>
    <row r="610" spans="14:21" x14ac:dyDescent="0.2">
      <c r="N610" s="22">
        <f>Fångster!G615</f>
        <v>0</v>
      </c>
      <c r="O610" s="28">
        <f t="shared" si="76"/>
        <v>0</v>
      </c>
      <c r="P610" s="28">
        <f t="shared" si="77"/>
        <v>-2</v>
      </c>
      <c r="Q610" s="28">
        <f t="shared" si="78"/>
        <v>0</v>
      </c>
      <c r="R610" s="4">
        <f t="shared" si="79"/>
        <v>0</v>
      </c>
      <c r="S610" s="4" t="str">
        <f t="shared" si="80"/>
        <v/>
      </c>
      <c r="T610" s="21">
        <f>Fångster!J615</f>
        <v>0</v>
      </c>
      <c r="U610" s="31" t="str">
        <f t="shared" si="81"/>
        <v/>
      </c>
    </row>
    <row r="611" spans="14:21" x14ac:dyDescent="0.2">
      <c r="N611" s="22">
        <f>Fångster!G616</f>
        <v>0</v>
      </c>
      <c r="O611" s="28">
        <f t="shared" si="76"/>
        <v>0</v>
      </c>
      <c r="P611" s="28">
        <f t="shared" si="77"/>
        <v>-2</v>
      </c>
      <c r="Q611" s="28">
        <f t="shared" si="78"/>
        <v>0</v>
      </c>
      <c r="R611" s="4">
        <f t="shared" si="79"/>
        <v>0</v>
      </c>
      <c r="S611" s="4" t="str">
        <f t="shared" si="80"/>
        <v/>
      </c>
      <c r="T611" s="21">
        <f>Fångster!J616</f>
        <v>0</v>
      </c>
      <c r="U611" s="31" t="str">
        <f t="shared" si="81"/>
        <v/>
      </c>
    </row>
    <row r="612" spans="14:21" x14ac:dyDescent="0.2">
      <c r="N612" s="22">
        <f>Fångster!G617</f>
        <v>0</v>
      </c>
      <c r="O612" s="28">
        <f t="shared" si="76"/>
        <v>0</v>
      </c>
      <c r="P612" s="28">
        <f t="shared" si="77"/>
        <v>-2</v>
      </c>
      <c r="Q612" s="28">
        <f t="shared" si="78"/>
        <v>0</v>
      </c>
      <c r="R612" s="4">
        <f t="shared" si="79"/>
        <v>0</v>
      </c>
      <c r="S612" s="4" t="str">
        <f t="shared" si="80"/>
        <v/>
      </c>
      <c r="T612" s="21">
        <f>Fångster!J617</f>
        <v>0</v>
      </c>
      <c r="U612" s="31" t="str">
        <f t="shared" si="81"/>
        <v/>
      </c>
    </row>
    <row r="613" spans="14:21" x14ac:dyDescent="0.2">
      <c r="N613" s="22">
        <f>Fångster!G618</f>
        <v>0</v>
      </c>
      <c r="O613" s="28">
        <f t="shared" si="76"/>
        <v>0</v>
      </c>
      <c r="P613" s="28">
        <f t="shared" si="77"/>
        <v>-2</v>
      </c>
      <c r="Q613" s="28">
        <f t="shared" si="78"/>
        <v>0</v>
      </c>
      <c r="R613" s="4">
        <f t="shared" si="79"/>
        <v>0</v>
      </c>
      <c r="S613" s="4" t="str">
        <f t="shared" si="80"/>
        <v/>
      </c>
      <c r="T613" s="21">
        <f>Fångster!J618</f>
        <v>0</v>
      </c>
      <c r="U613" s="31" t="str">
        <f t="shared" si="81"/>
        <v/>
      </c>
    </row>
    <row r="614" spans="14:21" x14ac:dyDescent="0.2">
      <c r="N614" s="22">
        <f>Fångster!G619</f>
        <v>0</v>
      </c>
      <c r="O614" s="28">
        <f t="shared" si="76"/>
        <v>0</v>
      </c>
      <c r="P614" s="28">
        <f t="shared" si="77"/>
        <v>-2</v>
      </c>
      <c r="Q614" s="28">
        <f t="shared" si="78"/>
        <v>0</v>
      </c>
      <c r="R614" s="4">
        <f t="shared" si="79"/>
        <v>0</v>
      </c>
      <c r="S614" s="4" t="str">
        <f t="shared" si="80"/>
        <v/>
      </c>
      <c r="T614" s="21">
        <f>Fångster!J619</f>
        <v>0</v>
      </c>
      <c r="U614" s="31" t="str">
        <f t="shared" si="81"/>
        <v/>
      </c>
    </row>
    <row r="615" spans="14:21" x14ac:dyDescent="0.2">
      <c r="N615" s="22">
        <f>Fångster!G620</f>
        <v>0</v>
      </c>
      <c r="O615" s="28">
        <f t="shared" si="76"/>
        <v>0</v>
      </c>
      <c r="P615" s="28">
        <f t="shared" si="77"/>
        <v>-2</v>
      </c>
      <c r="Q615" s="28">
        <f t="shared" si="78"/>
        <v>0</v>
      </c>
      <c r="R615" s="4">
        <f t="shared" si="79"/>
        <v>0</v>
      </c>
      <c r="S615" s="4" t="str">
        <f t="shared" si="80"/>
        <v/>
      </c>
      <c r="T615" s="21">
        <f>Fångster!J620</f>
        <v>0</v>
      </c>
      <c r="U615" s="31" t="str">
        <f t="shared" si="81"/>
        <v/>
      </c>
    </row>
    <row r="616" spans="14:21" x14ac:dyDescent="0.2">
      <c r="N616" s="22">
        <f>Fångster!G621</f>
        <v>0</v>
      </c>
      <c r="O616" s="28">
        <f t="shared" si="76"/>
        <v>0</v>
      </c>
      <c r="P616" s="28">
        <f t="shared" si="77"/>
        <v>-2</v>
      </c>
      <c r="Q616" s="28">
        <f t="shared" si="78"/>
        <v>0</v>
      </c>
      <c r="R616" s="4">
        <f t="shared" si="79"/>
        <v>0</v>
      </c>
      <c r="S616" s="4" t="str">
        <f t="shared" si="80"/>
        <v/>
      </c>
      <c r="T616" s="21">
        <f>Fångster!J621</f>
        <v>0</v>
      </c>
      <c r="U616" s="31" t="str">
        <f t="shared" si="81"/>
        <v/>
      </c>
    </row>
    <row r="617" spans="14:21" x14ac:dyDescent="0.2">
      <c r="N617" s="22">
        <f>Fångster!G622</f>
        <v>0</v>
      </c>
      <c r="O617" s="28">
        <f t="shared" si="76"/>
        <v>0</v>
      </c>
      <c r="P617" s="28">
        <f t="shared" si="77"/>
        <v>-2</v>
      </c>
      <c r="Q617" s="28">
        <f t="shared" si="78"/>
        <v>0</v>
      </c>
      <c r="R617" s="4">
        <f t="shared" si="79"/>
        <v>0</v>
      </c>
      <c r="S617" s="4" t="str">
        <f t="shared" si="80"/>
        <v/>
      </c>
      <c r="T617" s="21">
        <f>Fångster!J622</f>
        <v>0</v>
      </c>
      <c r="U617" s="31" t="str">
        <f t="shared" si="81"/>
        <v/>
      </c>
    </row>
    <row r="618" spans="14:21" x14ac:dyDescent="0.2">
      <c r="N618" s="22">
        <f>Fångster!G623</f>
        <v>0</v>
      </c>
      <c r="O618" s="28">
        <f t="shared" si="76"/>
        <v>0</v>
      </c>
      <c r="P618" s="28">
        <f t="shared" si="77"/>
        <v>-2</v>
      </c>
      <c r="Q618" s="28">
        <f t="shared" si="78"/>
        <v>0</v>
      </c>
      <c r="R618" s="4">
        <f t="shared" si="79"/>
        <v>0</v>
      </c>
      <c r="S618" s="4" t="str">
        <f t="shared" si="80"/>
        <v/>
      </c>
      <c r="T618" s="21">
        <f>Fångster!J623</f>
        <v>0</v>
      </c>
      <c r="U618" s="31" t="str">
        <f t="shared" si="81"/>
        <v/>
      </c>
    </row>
    <row r="619" spans="14:21" x14ac:dyDescent="0.2">
      <c r="N619" s="22">
        <f>Fångster!G624</f>
        <v>0</v>
      </c>
      <c r="O619" s="28">
        <f t="shared" si="76"/>
        <v>0</v>
      </c>
      <c r="P619" s="28">
        <f t="shared" si="77"/>
        <v>-2</v>
      </c>
      <c r="Q619" s="28">
        <f t="shared" si="78"/>
        <v>0</v>
      </c>
      <c r="R619" s="4">
        <f t="shared" si="79"/>
        <v>0</v>
      </c>
      <c r="S619" s="4" t="str">
        <f t="shared" si="80"/>
        <v/>
      </c>
      <c r="T619" s="21">
        <f>Fångster!J624</f>
        <v>0</v>
      </c>
      <c r="U619" s="31" t="str">
        <f t="shared" si="81"/>
        <v/>
      </c>
    </row>
    <row r="620" spans="14:21" x14ac:dyDescent="0.2">
      <c r="N620" s="22">
        <f>Fångster!G625</f>
        <v>0</v>
      </c>
      <c r="O620" s="28">
        <f t="shared" si="76"/>
        <v>0</v>
      </c>
      <c r="P620" s="28">
        <f t="shared" si="77"/>
        <v>-2</v>
      </c>
      <c r="Q620" s="28">
        <f t="shared" si="78"/>
        <v>0</v>
      </c>
      <c r="R620" s="4">
        <f t="shared" si="79"/>
        <v>0</v>
      </c>
      <c r="S620" s="4" t="str">
        <f t="shared" si="80"/>
        <v/>
      </c>
      <c r="T620" s="21">
        <f>Fångster!J625</f>
        <v>0</v>
      </c>
      <c r="U620" s="31" t="str">
        <f t="shared" si="81"/>
        <v/>
      </c>
    </row>
    <row r="621" spans="14:21" x14ac:dyDescent="0.2">
      <c r="N621" s="22">
        <f>Fångster!G626</f>
        <v>0</v>
      </c>
      <c r="O621" s="28">
        <f t="shared" si="76"/>
        <v>0</v>
      </c>
      <c r="P621" s="28">
        <f t="shared" si="77"/>
        <v>-2</v>
      </c>
      <c r="Q621" s="28">
        <f t="shared" si="78"/>
        <v>0</v>
      </c>
      <c r="R621" s="4">
        <f t="shared" si="79"/>
        <v>0</v>
      </c>
      <c r="S621" s="4" t="str">
        <f t="shared" si="80"/>
        <v/>
      </c>
      <c r="T621" s="21">
        <f>Fångster!J626</f>
        <v>0</v>
      </c>
      <c r="U621" s="31" t="str">
        <f t="shared" si="81"/>
        <v/>
      </c>
    </row>
    <row r="622" spans="14:21" x14ac:dyDescent="0.2">
      <c r="N622" s="22">
        <f>Fångster!G627</f>
        <v>0</v>
      </c>
      <c r="O622" s="28">
        <f t="shared" si="76"/>
        <v>0</v>
      </c>
      <c r="P622" s="28">
        <f t="shared" si="77"/>
        <v>-2</v>
      </c>
      <c r="Q622" s="28">
        <f t="shared" si="78"/>
        <v>0</v>
      </c>
      <c r="R622" s="4">
        <f t="shared" si="79"/>
        <v>0</v>
      </c>
      <c r="S622" s="4" t="str">
        <f t="shared" si="80"/>
        <v/>
      </c>
      <c r="T622" s="21">
        <f>Fångster!J627</f>
        <v>0</v>
      </c>
      <c r="U622" s="31" t="str">
        <f t="shared" si="81"/>
        <v/>
      </c>
    </row>
    <row r="623" spans="14:21" x14ac:dyDescent="0.2">
      <c r="N623" s="22">
        <f>Fångster!G628</f>
        <v>0</v>
      </c>
      <c r="O623" s="28">
        <f t="shared" si="76"/>
        <v>0</v>
      </c>
      <c r="P623" s="28">
        <f t="shared" si="77"/>
        <v>-2</v>
      </c>
      <c r="Q623" s="28">
        <f t="shared" si="78"/>
        <v>0</v>
      </c>
      <c r="R623" s="4">
        <f t="shared" si="79"/>
        <v>0</v>
      </c>
      <c r="S623" s="4" t="str">
        <f t="shared" si="80"/>
        <v/>
      </c>
      <c r="T623" s="21">
        <f>Fångster!J628</f>
        <v>0</v>
      </c>
      <c r="U623" s="31" t="str">
        <f t="shared" si="81"/>
        <v/>
      </c>
    </row>
    <row r="624" spans="14:21" x14ac:dyDescent="0.2">
      <c r="N624" s="22">
        <f>Fångster!G629</f>
        <v>0</v>
      </c>
      <c r="O624" s="28">
        <f t="shared" si="76"/>
        <v>0</v>
      </c>
      <c r="P624" s="28">
        <f t="shared" si="77"/>
        <v>-2</v>
      </c>
      <c r="Q624" s="28">
        <f t="shared" si="78"/>
        <v>0</v>
      </c>
      <c r="R624" s="4">
        <f t="shared" si="79"/>
        <v>0</v>
      </c>
      <c r="S624" s="4" t="str">
        <f t="shared" si="80"/>
        <v/>
      </c>
      <c r="T624" s="21">
        <f>Fångster!J629</f>
        <v>0</v>
      </c>
      <c r="U624" s="31" t="str">
        <f t="shared" si="81"/>
        <v/>
      </c>
    </row>
    <row r="625" spans="14:21" x14ac:dyDescent="0.2">
      <c r="N625" s="22">
        <f>Fångster!G630</f>
        <v>0</v>
      </c>
      <c r="O625" s="28">
        <f t="shared" si="76"/>
        <v>0</v>
      </c>
      <c r="P625" s="28">
        <f t="shared" si="77"/>
        <v>-2</v>
      </c>
      <c r="Q625" s="28">
        <f t="shared" si="78"/>
        <v>0</v>
      </c>
      <c r="R625" s="4">
        <f t="shared" si="79"/>
        <v>0</v>
      </c>
      <c r="S625" s="4" t="str">
        <f t="shared" si="80"/>
        <v/>
      </c>
      <c r="T625" s="21">
        <f>Fångster!J630</f>
        <v>0</v>
      </c>
      <c r="U625" s="31" t="str">
        <f t="shared" si="81"/>
        <v/>
      </c>
    </row>
    <row r="626" spans="14:21" x14ac:dyDescent="0.2">
      <c r="N626" s="22">
        <f>Fångster!G631</f>
        <v>0</v>
      </c>
      <c r="O626" s="28">
        <f t="shared" si="76"/>
        <v>0</v>
      </c>
      <c r="P626" s="28">
        <f t="shared" si="77"/>
        <v>-2</v>
      </c>
      <c r="Q626" s="28">
        <f t="shared" si="78"/>
        <v>0</v>
      </c>
      <c r="R626" s="4">
        <f t="shared" si="79"/>
        <v>0</v>
      </c>
      <c r="S626" s="4" t="str">
        <f t="shared" si="80"/>
        <v/>
      </c>
      <c r="T626" s="21">
        <f>Fångster!J631</f>
        <v>0</v>
      </c>
      <c r="U626" s="31" t="str">
        <f t="shared" si="81"/>
        <v/>
      </c>
    </row>
    <row r="627" spans="14:21" x14ac:dyDescent="0.2">
      <c r="N627" s="22">
        <f>Fångster!G632</f>
        <v>0</v>
      </c>
      <c r="O627" s="28">
        <f t="shared" si="76"/>
        <v>0</v>
      </c>
      <c r="P627" s="28">
        <f t="shared" si="77"/>
        <v>-2</v>
      </c>
      <c r="Q627" s="28">
        <f t="shared" si="78"/>
        <v>0</v>
      </c>
      <c r="R627" s="4">
        <f t="shared" si="79"/>
        <v>0</v>
      </c>
      <c r="S627" s="4" t="str">
        <f t="shared" si="80"/>
        <v/>
      </c>
      <c r="T627" s="21">
        <f>Fångster!J632</f>
        <v>0</v>
      </c>
      <c r="U627" s="31" t="str">
        <f t="shared" si="81"/>
        <v/>
      </c>
    </row>
    <row r="628" spans="14:21" x14ac:dyDescent="0.2">
      <c r="N628" s="22">
        <f>Fångster!G633</f>
        <v>0</v>
      </c>
      <c r="O628" s="28">
        <f t="shared" si="76"/>
        <v>0</v>
      </c>
      <c r="P628" s="28">
        <f t="shared" si="77"/>
        <v>-2</v>
      </c>
      <c r="Q628" s="28">
        <f t="shared" si="78"/>
        <v>0</v>
      </c>
      <c r="R628" s="4">
        <f t="shared" si="79"/>
        <v>0</v>
      </c>
      <c r="S628" s="4" t="str">
        <f t="shared" si="80"/>
        <v/>
      </c>
      <c r="T628" s="21">
        <f>Fångster!J633</f>
        <v>0</v>
      </c>
      <c r="U628" s="31" t="str">
        <f t="shared" si="81"/>
        <v/>
      </c>
    </row>
    <row r="629" spans="14:21" x14ac:dyDescent="0.2">
      <c r="N629" s="22">
        <f>Fångster!G634</f>
        <v>0</v>
      </c>
      <c r="O629" s="28">
        <f t="shared" si="76"/>
        <v>0</v>
      </c>
      <c r="P629" s="28">
        <f t="shared" si="77"/>
        <v>-2</v>
      </c>
      <c r="Q629" s="28">
        <f t="shared" si="78"/>
        <v>0</v>
      </c>
      <c r="R629" s="4">
        <f t="shared" si="79"/>
        <v>0</v>
      </c>
      <c r="S629" s="4" t="str">
        <f t="shared" si="80"/>
        <v/>
      </c>
      <c r="T629" s="21">
        <f>Fångster!J634</f>
        <v>0</v>
      </c>
      <c r="U629" s="31" t="str">
        <f t="shared" si="81"/>
        <v/>
      </c>
    </row>
    <row r="630" spans="14:21" x14ac:dyDescent="0.2">
      <c r="N630" s="22">
        <f>Fångster!G635</f>
        <v>0</v>
      </c>
      <c r="O630" s="28">
        <f t="shared" si="76"/>
        <v>0</v>
      </c>
      <c r="P630" s="28">
        <f t="shared" si="77"/>
        <v>-2</v>
      </c>
      <c r="Q630" s="28">
        <f t="shared" si="78"/>
        <v>0</v>
      </c>
      <c r="R630" s="4">
        <f t="shared" si="79"/>
        <v>0</v>
      </c>
      <c r="S630" s="4" t="str">
        <f t="shared" si="80"/>
        <v/>
      </c>
      <c r="T630" s="21">
        <f>Fångster!J635</f>
        <v>0</v>
      </c>
      <c r="U630" s="31" t="str">
        <f t="shared" si="81"/>
        <v/>
      </c>
    </row>
    <row r="631" spans="14:21" x14ac:dyDescent="0.2">
      <c r="N631" s="22">
        <f>Fångster!G636</f>
        <v>0</v>
      </c>
      <c r="O631" s="28">
        <f t="shared" si="76"/>
        <v>0</v>
      </c>
      <c r="P631" s="28">
        <f t="shared" si="77"/>
        <v>-2</v>
      </c>
      <c r="Q631" s="28">
        <f t="shared" si="78"/>
        <v>0</v>
      </c>
      <c r="R631" s="4">
        <f t="shared" si="79"/>
        <v>0</v>
      </c>
      <c r="S631" s="4" t="str">
        <f t="shared" si="80"/>
        <v/>
      </c>
      <c r="T631" s="21">
        <f>Fångster!J636</f>
        <v>0</v>
      </c>
      <c r="U631" s="31" t="str">
        <f t="shared" si="81"/>
        <v/>
      </c>
    </row>
    <row r="632" spans="14:21" x14ac:dyDescent="0.2">
      <c r="N632" s="22">
        <f>Fångster!G637</f>
        <v>0</v>
      </c>
      <c r="O632" s="28">
        <f t="shared" si="76"/>
        <v>0</v>
      </c>
      <c r="P632" s="28">
        <f t="shared" si="77"/>
        <v>-2</v>
      </c>
      <c r="Q632" s="28">
        <f t="shared" si="78"/>
        <v>0</v>
      </c>
      <c r="R632" s="4">
        <f t="shared" si="79"/>
        <v>0</v>
      </c>
      <c r="S632" s="4" t="str">
        <f t="shared" si="80"/>
        <v/>
      </c>
      <c r="T632" s="21">
        <f>Fångster!J637</f>
        <v>0</v>
      </c>
      <c r="U632" s="31" t="str">
        <f t="shared" si="81"/>
        <v/>
      </c>
    </row>
    <row r="633" spans="14:21" x14ac:dyDescent="0.2">
      <c r="N633" s="22">
        <f>Fångster!G638</f>
        <v>0</v>
      </c>
      <c r="O633" s="28">
        <f t="shared" si="76"/>
        <v>0</v>
      </c>
      <c r="P633" s="28">
        <f t="shared" si="77"/>
        <v>-2</v>
      </c>
      <c r="Q633" s="28">
        <f t="shared" si="78"/>
        <v>0</v>
      </c>
      <c r="R633" s="4">
        <f t="shared" si="79"/>
        <v>0</v>
      </c>
      <c r="S633" s="4" t="str">
        <f t="shared" si="80"/>
        <v/>
      </c>
      <c r="T633" s="21">
        <f>Fångster!J638</f>
        <v>0</v>
      </c>
      <c r="U633" s="31" t="str">
        <f t="shared" si="81"/>
        <v/>
      </c>
    </row>
    <row r="634" spans="14:21" x14ac:dyDescent="0.2">
      <c r="N634" s="22">
        <f>Fångster!G639</f>
        <v>0</v>
      </c>
      <c r="O634" s="28">
        <f t="shared" si="76"/>
        <v>0</v>
      </c>
      <c r="P634" s="28">
        <f t="shared" si="77"/>
        <v>-2</v>
      </c>
      <c r="Q634" s="28">
        <f t="shared" si="78"/>
        <v>0</v>
      </c>
      <c r="R634" s="4">
        <f t="shared" si="79"/>
        <v>0</v>
      </c>
      <c r="S634" s="4" t="str">
        <f t="shared" si="80"/>
        <v/>
      </c>
      <c r="T634" s="21">
        <f>Fångster!J639</f>
        <v>0</v>
      </c>
      <c r="U634" s="31" t="str">
        <f t="shared" si="81"/>
        <v/>
      </c>
    </row>
    <row r="635" spans="14:21" x14ac:dyDescent="0.2">
      <c r="N635" s="22">
        <f>Fångster!G640</f>
        <v>0</v>
      </c>
      <c r="O635" s="28">
        <f t="shared" si="76"/>
        <v>0</v>
      </c>
      <c r="P635" s="28">
        <f t="shared" si="77"/>
        <v>-2</v>
      </c>
      <c r="Q635" s="28">
        <f t="shared" si="78"/>
        <v>0</v>
      </c>
      <c r="R635" s="4">
        <f t="shared" si="79"/>
        <v>0</v>
      </c>
      <c r="S635" s="4" t="str">
        <f t="shared" si="80"/>
        <v/>
      </c>
      <c r="T635" s="21">
        <f>Fångster!J640</f>
        <v>0</v>
      </c>
      <c r="U635" s="31" t="str">
        <f t="shared" si="81"/>
        <v/>
      </c>
    </row>
    <row r="636" spans="14:21" x14ac:dyDescent="0.2">
      <c r="N636" s="22">
        <f>Fångster!G641</f>
        <v>0</v>
      </c>
      <c r="O636" s="28">
        <f t="shared" si="76"/>
        <v>0</v>
      </c>
      <c r="P636" s="28">
        <f t="shared" si="77"/>
        <v>-2</v>
      </c>
      <c r="Q636" s="28">
        <f t="shared" si="78"/>
        <v>0</v>
      </c>
      <c r="R636" s="4">
        <f t="shared" si="79"/>
        <v>0</v>
      </c>
      <c r="S636" s="4" t="str">
        <f t="shared" si="80"/>
        <v/>
      </c>
      <c r="T636" s="21">
        <f>Fångster!J641</f>
        <v>0</v>
      </c>
      <c r="U636" s="31" t="str">
        <f t="shared" si="81"/>
        <v/>
      </c>
    </row>
    <row r="637" spans="14:21" x14ac:dyDescent="0.2">
      <c r="N637" s="22">
        <f>Fångster!G642</f>
        <v>0</v>
      </c>
      <c r="O637" s="28">
        <f t="shared" si="76"/>
        <v>0</v>
      </c>
      <c r="P637" s="28">
        <f t="shared" si="77"/>
        <v>-2</v>
      </c>
      <c r="Q637" s="28">
        <f t="shared" si="78"/>
        <v>0</v>
      </c>
      <c r="R637" s="4">
        <f t="shared" si="79"/>
        <v>0</v>
      </c>
      <c r="S637" s="4" t="str">
        <f t="shared" si="80"/>
        <v/>
      </c>
      <c r="T637" s="21">
        <f>Fångster!J642</f>
        <v>0</v>
      </c>
      <c r="U637" s="31" t="str">
        <f t="shared" si="81"/>
        <v/>
      </c>
    </row>
    <row r="638" spans="14:21" x14ac:dyDescent="0.2">
      <c r="N638" s="22">
        <f>Fångster!G643</f>
        <v>0</v>
      </c>
      <c r="O638" s="28">
        <f t="shared" si="76"/>
        <v>0</v>
      </c>
      <c r="P638" s="28">
        <f t="shared" si="77"/>
        <v>-2</v>
      </c>
      <c r="Q638" s="28">
        <f t="shared" si="78"/>
        <v>0</v>
      </c>
      <c r="R638" s="4">
        <f t="shared" si="79"/>
        <v>0</v>
      </c>
      <c r="S638" s="4" t="str">
        <f t="shared" si="80"/>
        <v/>
      </c>
      <c r="T638" s="21">
        <f>Fångster!J643</f>
        <v>0</v>
      </c>
      <c r="U638" s="31" t="str">
        <f t="shared" si="81"/>
        <v/>
      </c>
    </row>
    <row r="639" spans="14:21" x14ac:dyDescent="0.2">
      <c r="N639" s="22">
        <f>Fångster!G644</f>
        <v>0</v>
      </c>
      <c r="O639" s="28">
        <f t="shared" si="76"/>
        <v>0</v>
      </c>
      <c r="P639" s="28">
        <f t="shared" si="77"/>
        <v>-2</v>
      </c>
      <c r="Q639" s="28">
        <f t="shared" si="78"/>
        <v>0</v>
      </c>
      <c r="R639" s="4">
        <f t="shared" si="79"/>
        <v>0</v>
      </c>
      <c r="S639" s="4" t="str">
        <f t="shared" si="80"/>
        <v/>
      </c>
      <c r="T639" s="21">
        <f>Fångster!J644</f>
        <v>0</v>
      </c>
      <c r="U639" s="31" t="str">
        <f t="shared" si="81"/>
        <v/>
      </c>
    </row>
    <row r="640" spans="14:21" x14ac:dyDescent="0.2">
      <c r="N640" s="22">
        <f>Fångster!G645</f>
        <v>0</v>
      </c>
      <c r="O640" s="28">
        <f t="shared" si="76"/>
        <v>0</v>
      </c>
      <c r="P640" s="28">
        <f t="shared" si="77"/>
        <v>-2</v>
      </c>
      <c r="Q640" s="28">
        <f t="shared" si="78"/>
        <v>0</v>
      </c>
      <c r="R640" s="4">
        <f t="shared" si="79"/>
        <v>0</v>
      </c>
      <c r="S640" s="4" t="str">
        <f t="shared" si="80"/>
        <v/>
      </c>
      <c r="T640" s="21">
        <f>Fångster!J645</f>
        <v>0</v>
      </c>
      <c r="U640" s="31" t="str">
        <f t="shared" si="81"/>
        <v/>
      </c>
    </row>
    <row r="641" spans="14:21" x14ac:dyDescent="0.2">
      <c r="N641" s="22">
        <f>Fångster!G646</f>
        <v>0</v>
      </c>
      <c r="O641" s="28">
        <f t="shared" si="76"/>
        <v>0</v>
      </c>
      <c r="P641" s="28">
        <f t="shared" si="77"/>
        <v>-2</v>
      </c>
      <c r="Q641" s="28">
        <f t="shared" si="78"/>
        <v>0</v>
      </c>
      <c r="R641" s="4">
        <f t="shared" si="79"/>
        <v>0</v>
      </c>
      <c r="S641" s="4" t="str">
        <f t="shared" si="80"/>
        <v/>
      </c>
      <c r="T641" s="21">
        <f>Fångster!J646</f>
        <v>0</v>
      </c>
      <c r="U641" s="31" t="str">
        <f t="shared" si="81"/>
        <v/>
      </c>
    </row>
    <row r="642" spans="14:21" x14ac:dyDescent="0.2">
      <c r="N642" s="22">
        <f>Fångster!G647</f>
        <v>0</v>
      </c>
      <c r="O642" s="28">
        <f t="shared" si="76"/>
        <v>0</v>
      </c>
      <c r="P642" s="28">
        <f t="shared" si="77"/>
        <v>-2</v>
      </c>
      <c r="Q642" s="28">
        <f t="shared" si="78"/>
        <v>0</v>
      </c>
      <c r="R642" s="4">
        <f t="shared" si="79"/>
        <v>0</v>
      </c>
      <c r="S642" s="4" t="str">
        <f t="shared" si="80"/>
        <v/>
      </c>
      <c r="T642" s="21">
        <f>Fångster!J647</f>
        <v>0</v>
      </c>
      <c r="U642" s="31" t="str">
        <f t="shared" si="81"/>
        <v/>
      </c>
    </row>
    <row r="643" spans="14:21" x14ac:dyDescent="0.2">
      <c r="N643" s="22">
        <f>Fångster!G648</f>
        <v>0</v>
      </c>
      <c r="O643" s="28">
        <f t="shared" si="76"/>
        <v>0</v>
      </c>
      <c r="P643" s="28">
        <f t="shared" si="77"/>
        <v>-2</v>
      </c>
      <c r="Q643" s="28">
        <f t="shared" si="78"/>
        <v>0</v>
      </c>
      <c r="R643" s="4">
        <f t="shared" si="79"/>
        <v>0</v>
      </c>
      <c r="S643" s="4" t="str">
        <f t="shared" si="80"/>
        <v/>
      </c>
      <c r="T643" s="21">
        <f>Fångster!J648</f>
        <v>0</v>
      </c>
      <c r="U643" s="31" t="str">
        <f t="shared" si="81"/>
        <v/>
      </c>
    </row>
    <row r="644" spans="14:21" x14ac:dyDescent="0.2">
      <c r="N644" s="22">
        <f>Fångster!G649</f>
        <v>0</v>
      </c>
      <c r="O644" s="28">
        <f t="shared" si="76"/>
        <v>0</v>
      </c>
      <c r="P644" s="28">
        <f t="shared" si="77"/>
        <v>-2</v>
      </c>
      <c r="Q644" s="28">
        <f t="shared" si="78"/>
        <v>0</v>
      </c>
      <c r="R644" s="4">
        <f t="shared" si="79"/>
        <v>0</v>
      </c>
      <c r="S644" s="4" t="str">
        <f t="shared" si="80"/>
        <v/>
      </c>
      <c r="T644" s="21">
        <f>Fångster!J649</f>
        <v>0</v>
      </c>
      <c r="U644" s="31" t="str">
        <f t="shared" si="81"/>
        <v/>
      </c>
    </row>
    <row r="645" spans="14:21" x14ac:dyDescent="0.2">
      <c r="N645" s="22">
        <f>Fångster!G650</f>
        <v>0</v>
      </c>
      <c r="O645" s="28">
        <f t="shared" ref="O645:O708" si="82">(3.377*0.000001)*(POWER(N645,3.205))</f>
        <v>0</v>
      </c>
      <c r="P645" s="28">
        <f t="shared" ref="P645:P708" si="83">(1-(180-N645)/60)</f>
        <v>-2</v>
      </c>
      <c r="Q645" s="28">
        <f t="shared" ref="Q645:Q708" si="84">IF(P645&lt;0,0,IF(P645&gt;1,1,IF(P645&gt;0&lt;1,P645,P645)))</f>
        <v>0</v>
      </c>
      <c r="R645" s="4">
        <f t="shared" ref="R645:R708" si="85">O645*Q645</f>
        <v>0</v>
      </c>
      <c r="S645" s="4" t="str">
        <f t="shared" ref="S645:S708" si="86">IF(N645&gt;0,LOG10(N645),"")</f>
        <v/>
      </c>
      <c r="T645" s="21">
        <f>Fångster!J650</f>
        <v>0</v>
      </c>
      <c r="U645" s="31" t="str">
        <f t="shared" ref="U645:U708" si="87">IF(T645&gt;0,LOG10(T645),"")</f>
        <v/>
      </c>
    </row>
    <row r="646" spans="14:21" x14ac:dyDescent="0.2">
      <c r="N646" s="22">
        <f>Fångster!G651</f>
        <v>0</v>
      </c>
      <c r="O646" s="28">
        <f t="shared" si="82"/>
        <v>0</v>
      </c>
      <c r="P646" s="28">
        <f t="shared" si="83"/>
        <v>-2</v>
      </c>
      <c r="Q646" s="28">
        <f t="shared" si="84"/>
        <v>0</v>
      </c>
      <c r="R646" s="4">
        <f t="shared" si="85"/>
        <v>0</v>
      </c>
      <c r="S646" s="4" t="str">
        <f t="shared" si="86"/>
        <v/>
      </c>
      <c r="T646" s="21">
        <f>Fångster!J651</f>
        <v>0</v>
      </c>
      <c r="U646" s="31" t="str">
        <f t="shared" si="87"/>
        <v/>
      </c>
    </row>
    <row r="647" spans="14:21" x14ac:dyDescent="0.2">
      <c r="N647" s="22">
        <f>Fångster!G652</f>
        <v>0</v>
      </c>
      <c r="O647" s="28">
        <f t="shared" si="82"/>
        <v>0</v>
      </c>
      <c r="P647" s="28">
        <f t="shared" si="83"/>
        <v>-2</v>
      </c>
      <c r="Q647" s="28">
        <f t="shared" si="84"/>
        <v>0</v>
      </c>
      <c r="R647" s="4">
        <f t="shared" si="85"/>
        <v>0</v>
      </c>
      <c r="S647" s="4" t="str">
        <f t="shared" si="86"/>
        <v/>
      </c>
      <c r="T647" s="21">
        <f>Fångster!J652</f>
        <v>0</v>
      </c>
      <c r="U647" s="31" t="str">
        <f t="shared" si="87"/>
        <v/>
      </c>
    </row>
    <row r="648" spans="14:21" x14ac:dyDescent="0.2">
      <c r="N648" s="22">
        <f>Fångster!G653</f>
        <v>0</v>
      </c>
      <c r="O648" s="28">
        <f t="shared" si="82"/>
        <v>0</v>
      </c>
      <c r="P648" s="28">
        <f t="shared" si="83"/>
        <v>-2</v>
      </c>
      <c r="Q648" s="28">
        <f t="shared" si="84"/>
        <v>0</v>
      </c>
      <c r="R648" s="4">
        <f t="shared" si="85"/>
        <v>0</v>
      </c>
      <c r="S648" s="4" t="str">
        <f t="shared" si="86"/>
        <v/>
      </c>
      <c r="T648" s="21">
        <f>Fångster!J653</f>
        <v>0</v>
      </c>
      <c r="U648" s="31" t="str">
        <f t="shared" si="87"/>
        <v/>
      </c>
    </row>
    <row r="649" spans="14:21" x14ac:dyDescent="0.2">
      <c r="N649" s="22">
        <f>Fångster!G654</f>
        <v>0</v>
      </c>
      <c r="O649" s="28">
        <f t="shared" si="82"/>
        <v>0</v>
      </c>
      <c r="P649" s="28">
        <f t="shared" si="83"/>
        <v>-2</v>
      </c>
      <c r="Q649" s="28">
        <f t="shared" si="84"/>
        <v>0</v>
      </c>
      <c r="R649" s="4">
        <f t="shared" si="85"/>
        <v>0</v>
      </c>
      <c r="S649" s="4" t="str">
        <f t="shared" si="86"/>
        <v/>
      </c>
      <c r="T649" s="21">
        <f>Fångster!J654</f>
        <v>0</v>
      </c>
      <c r="U649" s="31" t="str">
        <f t="shared" si="87"/>
        <v/>
      </c>
    </row>
    <row r="650" spans="14:21" x14ac:dyDescent="0.2">
      <c r="N650" s="22">
        <f>Fångster!G655</f>
        <v>0</v>
      </c>
      <c r="O650" s="28">
        <f t="shared" si="82"/>
        <v>0</v>
      </c>
      <c r="P650" s="28">
        <f t="shared" si="83"/>
        <v>-2</v>
      </c>
      <c r="Q650" s="28">
        <f t="shared" si="84"/>
        <v>0</v>
      </c>
      <c r="R650" s="4">
        <f t="shared" si="85"/>
        <v>0</v>
      </c>
      <c r="S650" s="4" t="str">
        <f t="shared" si="86"/>
        <v/>
      </c>
      <c r="T650" s="21">
        <f>Fångster!J655</f>
        <v>0</v>
      </c>
      <c r="U650" s="31" t="str">
        <f t="shared" si="87"/>
        <v/>
      </c>
    </row>
    <row r="651" spans="14:21" x14ac:dyDescent="0.2">
      <c r="N651" s="22">
        <f>Fångster!G656</f>
        <v>0</v>
      </c>
      <c r="O651" s="28">
        <f t="shared" si="82"/>
        <v>0</v>
      </c>
      <c r="P651" s="28">
        <f t="shared" si="83"/>
        <v>-2</v>
      </c>
      <c r="Q651" s="28">
        <f t="shared" si="84"/>
        <v>0</v>
      </c>
      <c r="R651" s="4">
        <f t="shared" si="85"/>
        <v>0</v>
      </c>
      <c r="S651" s="4" t="str">
        <f t="shared" si="86"/>
        <v/>
      </c>
      <c r="T651" s="21">
        <f>Fångster!J656</f>
        <v>0</v>
      </c>
      <c r="U651" s="31" t="str">
        <f t="shared" si="87"/>
        <v/>
      </c>
    </row>
    <row r="652" spans="14:21" x14ac:dyDescent="0.2">
      <c r="N652" s="22">
        <f>Fångster!G657</f>
        <v>0</v>
      </c>
      <c r="O652" s="28">
        <f t="shared" si="82"/>
        <v>0</v>
      </c>
      <c r="P652" s="28">
        <f t="shared" si="83"/>
        <v>-2</v>
      </c>
      <c r="Q652" s="28">
        <f t="shared" si="84"/>
        <v>0</v>
      </c>
      <c r="R652" s="4">
        <f t="shared" si="85"/>
        <v>0</v>
      </c>
      <c r="S652" s="4" t="str">
        <f t="shared" si="86"/>
        <v/>
      </c>
      <c r="T652" s="21">
        <f>Fångster!J657</f>
        <v>0</v>
      </c>
      <c r="U652" s="31" t="str">
        <f t="shared" si="87"/>
        <v/>
      </c>
    </row>
    <row r="653" spans="14:21" x14ac:dyDescent="0.2">
      <c r="N653" s="22">
        <f>Fångster!G658</f>
        <v>0</v>
      </c>
      <c r="O653" s="28">
        <f t="shared" si="82"/>
        <v>0</v>
      </c>
      <c r="P653" s="28">
        <f t="shared" si="83"/>
        <v>-2</v>
      </c>
      <c r="Q653" s="28">
        <f t="shared" si="84"/>
        <v>0</v>
      </c>
      <c r="R653" s="4">
        <f t="shared" si="85"/>
        <v>0</v>
      </c>
      <c r="S653" s="4" t="str">
        <f t="shared" si="86"/>
        <v/>
      </c>
      <c r="T653" s="21">
        <f>Fångster!J658</f>
        <v>0</v>
      </c>
      <c r="U653" s="31" t="str">
        <f t="shared" si="87"/>
        <v/>
      </c>
    </row>
    <row r="654" spans="14:21" x14ac:dyDescent="0.2">
      <c r="N654" s="22">
        <f>Fångster!G659</f>
        <v>0</v>
      </c>
      <c r="O654" s="28">
        <f t="shared" si="82"/>
        <v>0</v>
      </c>
      <c r="P654" s="28">
        <f t="shared" si="83"/>
        <v>-2</v>
      </c>
      <c r="Q654" s="28">
        <f t="shared" si="84"/>
        <v>0</v>
      </c>
      <c r="R654" s="4">
        <f t="shared" si="85"/>
        <v>0</v>
      </c>
      <c r="S654" s="4" t="str">
        <f t="shared" si="86"/>
        <v/>
      </c>
      <c r="T654" s="21">
        <f>Fångster!J659</f>
        <v>0</v>
      </c>
      <c r="U654" s="31" t="str">
        <f t="shared" si="87"/>
        <v/>
      </c>
    </row>
    <row r="655" spans="14:21" x14ac:dyDescent="0.2">
      <c r="N655" s="22">
        <f>Fångster!G660</f>
        <v>0</v>
      </c>
      <c r="O655" s="28">
        <f t="shared" si="82"/>
        <v>0</v>
      </c>
      <c r="P655" s="28">
        <f t="shared" si="83"/>
        <v>-2</v>
      </c>
      <c r="Q655" s="28">
        <f t="shared" si="84"/>
        <v>0</v>
      </c>
      <c r="R655" s="4">
        <f t="shared" si="85"/>
        <v>0</v>
      </c>
      <c r="S655" s="4" t="str">
        <f t="shared" si="86"/>
        <v/>
      </c>
      <c r="T655" s="21">
        <f>Fångster!J660</f>
        <v>0</v>
      </c>
      <c r="U655" s="31" t="str">
        <f t="shared" si="87"/>
        <v/>
      </c>
    </row>
    <row r="656" spans="14:21" x14ac:dyDescent="0.2">
      <c r="N656" s="22">
        <f>Fångster!G661</f>
        <v>0</v>
      </c>
      <c r="O656" s="28">
        <f t="shared" si="82"/>
        <v>0</v>
      </c>
      <c r="P656" s="28">
        <f t="shared" si="83"/>
        <v>-2</v>
      </c>
      <c r="Q656" s="28">
        <f t="shared" si="84"/>
        <v>0</v>
      </c>
      <c r="R656" s="4">
        <f t="shared" si="85"/>
        <v>0</v>
      </c>
      <c r="S656" s="4" t="str">
        <f t="shared" si="86"/>
        <v/>
      </c>
      <c r="T656" s="21">
        <f>Fångster!J661</f>
        <v>0</v>
      </c>
      <c r="U656" s="31" t="str">
        <f t="shared" si="87"/>
        <v/>
      </c>
    </row>
    <row r="657" spans="14:21" x14ac:dyDescent="0.2">
      <c r="N657" s="22">
        <f>Fångster!G662</f>
        <v>0</v>
      </c>
      <c r="O657" s="28">
        <f t="shared" si="82"/>
        <v>0</v>
      </c>
      <c r="P657" s="28">
        <f t="shared" si="83"/>
        <v>-2</v>
      </c>
      <c r="Q657" s="28">
        <f t="shared" si="84"/>
        <v>0</v>
      </c>
      <c r="R657" s="4">
        <f t="shared" si="85"/>
        <v>0</v>
      </c>
      <c r="S657" s="4" t="str">
        <f t="shared" si="86"/>
        <v/>
      </c>
      <c r="T657" s="21">
        <f>Fångster!J662</f>
        <v>0</v>
      </c>
      <c r="U657" s="31" t="str">
        <f t="shared" si="87"/>
        <v/>
      </c>
    </row>
    <row r="658" spans="14:21" x14ac:dyDescent="0.2">
      <c r="N658" s="22">
        <f>Fångster!G663</f>
        <v>0</v>
      </c>
      <c r="O658" s="28">
        <f t="shared" si="82"/>
        <v>0</v>
      </c>
      <c r="P658" s="28">
        <f t="shared" si="83"/>
        <v>-2</v>
      </c>
      <c r="Q658" s="28">
        <f t="shared" si="84"/>
        <v>0</v>
      </c>
      <c r="R658" s="4">
        <f t="shared" si="85"/>
        <v>0</v>
      </c>
      <c r="S658" s="4" t="str">
        <f t="shared" si="86"/>
        <v/>
      </c>
      <c r="T658" s="21">
        <f>Fångster!J663</f>
        <v>0</v>
      </c>
      <c r="U658" s="31" t="str">
        <f t="shared" si="87"/>
        <v/>
      </c>
    </row>
    <row r="659" spans="14:21" x14ac:dyDescent="0.2">
      <c r="N659" s="22">
        <f>Fångster!G664</f>
        <v>0</v>
      </c>
      <c r="O659" s="28">
        <f t="shared" si="82"/>
        <v>0</v>
      </c>
      <c r="P659" s="28">
        <f t="shared" si="83"/>
        <v>-2</v>
      </c>
      <c r="Q659" s="28">
        <f t="shared" si="84"/>
        <v>0</v>
      </c>
      <c r="R659" s="4">
        <f t="shared" si="85"/>
        <v>0</v>
      </c>
      <c r="S659" s="4" t="str">
        <f t="shared" si="86"/>
        <v/>
      </c>
      <c r="T659" s="21">
        <f>Fångster!J664</f>
        <v>0</v>
      </c>
      <c r="U659" s="31" t="str">
        <f t="shared" si="87"/>
        <v/>
      </c>
    </row>
    <row r="660" spans="14:21" x14ac:dyDescent="0.2">
      <c r="N660" s="22">
        <f>Fångster!G665</f>
        <v>0</v>
      </c>
      <c r="O660" s="28">
        <f t="shared" si="82"/>
        <v>0</v>
      </c>
      <c r="P660" s="28">
        <f t="shared" si="83"/>
        <v>-2</v>
      </c>
      <c r="Q660" s="28">
        <f t="shared" si="84"/>
        <v>0</v>
      </c>
      <c r="R660" s="4">
        <f t="shared" si="85"/>
        <v>0</v>
      </c>
      <c r="S660" s="4" t="str">
        <f t="shared" si="86"/>
        <v/>
      </c>
      <c r="T660" s="21">
        <f>Fångster!J665</f>
        <v>0</v>
      </c>
      <c r="U660" s="31" t="str">
        <f t="shared" si="87"/>
        <v/>
      </c>
    </row>
    <row r="661" spans="14:21" x14ac:dyDescent="0.2">
      <c r="N661" s="22">
        <f>Fångster!G666</f>
        <v>0</v>
      </c>
      <c r="O661" s="28">
        <f t="shared" si="82"/>
        <v>0</v>
      </c>
      <c r="P661" s="28">
        <f t="shared" si="83"/>
        <v>-2</v>
      </c>
      <c r="Q661" s="28">
        <f t="shared" si="84"/>
        <v>0</v>
      </c>
      <c r="R661" s="4">
        <f t="shared" si="85"/>
        <v>0</v>
      </c>
      <c r="S661" s="4" t="str">
        <f t="shared" si="86"/>
        <v/>
      </c>
      <c r="T661" s="21">
        <f>Fångster!J666</f>
        <v>0</v>
      </c>
      <c r="U661" s="31" t="str">
        <f t="shared" si="87"/>
        <v/>
      </c>
    </row>
    <row r="662" spans="14:21" x14ac:dyDescent="0.2">
      <c r="N662" s="22">
        <f>Fångster!G667</f>
        <v>0</v>
      </c>
      <c r="O662" s="28">
        <f t="shared" si="82"/>
        <v>0</v>
      </c>
      <c r="P662" s="28">
        <f t="shared" si="83"/>
        <v>-2</v>
      </c>
      <c r="Q662" s="28">
        <f t="shared" si="84"/>
        <v>0</v>
      </c>
      <c r="R662" s="4">
        <f t="shared" si="85"/>
        <v>0</v>
      </c>
      <c r="S662" s="4" t="str">
        <f t="shared" si="86"/>
        <v/>
      </c>
      <c r="T662" s="21">
        <f>Fångster!J667</f>
        <v>0</v>
      </c>
      <c r="U662" s="31" t="str">
        <f t="shared" si="87"/>
        <v/>
      </c>
    </row>
    <row r="663" spans="14:21" x14ac:dyDescent="0.2">
      <c r="N663" s="22">
        <f>Fångster!G668</f>
        <v>0</v>
      </c>
      <c r="O663" s="28">
        <f t="shared" si="82"/>
        <v>0</v>
      </c>
      <c r="P663" s="28">
        <f t="shared" si="83"/>
        <v>-2</v>
      </c>
      <c r="Q663" s="28">
        <f t="shared" si="84"/>
        <v>0</v>
      </c>
      <c r="R663" s="4">
        <f t="shared" si="85"/>
        <v>0</v>
      </c>
      <c r="S663" s="4" t="str">
        <f t="shared" si="86"/>
        <v/>
      </c>
      <c r="T663" s="21">
        <f>Fångster!J668</f>
        <v>0</v>
      </c>
      <c r="U663" s="31" t="str">
        <f t="shared" si="87"/>
        <v/>
      </c>
    </row>
    <row r="664" spans="14:21" x14ac:dyDescent="0.2">
      <c r="N664" s="22">
        <f>Fångster!G669</f>
        <v>0</v>
      </c>
      <c r="O664" s="28">
        <f t="shared" si="82"/>
        <v>0</v>
      </c>
      <c r="P664" s="28">
        <f t="shared" si="83"/>
        <v>-2</v>
      </c>
      <c r="Q664" s="28">
        <f t="shared" si="84"/>
        <v>0</v>
      </c>
      <c r="R664" s="4">
        <f t="shared" si="85"/>
        <v>0</v>
      </c>
      <c r="S664" s="4" t="str">
        <f t="shared" si="86"/>
        <v/>
      </c>
      <c r="T664" s="21">
        <f>Fångster!J669</f>
        <v>0</v>
      </c>
      <c r="U664" s="31" t="str">
        <f t="shared" si="87"/>
        <v/>
      </c>
    </row>
    <row r="665" spans="14:21" x14ac:dyDescent="0.2">
      <c r="N665" s="22">
        <f>Fångster!G670</f>
        <v>0</v>
      </c>
      <c r="O665" s="28">
        <f t="shared" si="82"/>
        <v>0</v>
      </c>
      <c r="P665" s="28">
        <f t="shared" si="83"/>
        <v>-2</v>
      </c>
      <c r="Q665" s="28">
        <f t="shared" si="84"/>
        <v>0</v>
      </c>
      <c r="R665" s="4">
        <f t="shared" si="85"/>
        <v>0</v>
      </c>
      <c r="S665" s="4" t="str">
        <f t="shared" si="86"/>
        <v/>
      </c>
      <c r="T665" s="21">
        <f>Fångster!J670</f>
        <v>0</v>
      </c>
      <c r="U665" s="31" t="str">
        <f t="shared" si="87"/>
        <v/>
      </c>
    </row>
    <row r="666" spans="14:21" x14ac:dyDescent="0.2">
      <c r="N666" s="22">
        <f>Fångster!G671</f>
        <v>0</v>
      </c>
      <c r="O666" s="28">
        <f t="shared" si="82"/>
        <v>0</v>
      </c>
      <c r="P666" s="28">
        <f t="shared" si="83"/>
        <v>-2</v>
      </c>
      <c r="Q666" s="28">
        <f t="shared" si="84"/>
        <v>0</v>
      </c>
      <c r="R666" s="4">
        <f t="shared" si="85"/>
        <v>0</v>
      </c>
      <c r="S666" s="4" t="str">
        <f t="shared" si="86"/>
        <v/>
      </c>
      <c r="T666" s="21">
        <f>Fångster!J671</f>
        <v>0</v>
      </c>
      <c r="U666" s="31" t="str">
        <f t="shared" si="87"/>
        <v/>
      </c>
    </row>
    <row r="667" spans="14:21" x14ac:dyDescent="0.2">
      <c r="N667" s="22">
        <f>Fångster!G672</f>
        <v>0</v>
      </c>
      <c r="O667" s="28">
        <f t="shared" si="82"/>
        <v>0</v>
      </c>
      <c r="P667" s="28">
        <f t="shared" si="83"/>
        <v>-2</v>
      </c>
      <c r="Q667" s="28">
        <f t="shared" si="84"/>
        <v>0</v>
      </c>
      <c r="R667" s="4">
        <f t="shared" si="85"/>
        <v>0</v>
      </c>
      <c r="S667" s="4" t="str">
        <f t="shared" si="86"/>
        <v/>
      </c>
      <c r="T667" s="21">
        <f>Fångster!J672</f>
        <v>0</v>
      </c>
      <c r="U667" s="31" t="str">
        <f t="shared" si="87"/>
        <v/>
      </c>
    </row>
    <row r="668" spans="14:21" x14ac:dyDescent="0.2">
      <c r="N668" s="22">
        <f>Fångster!G673</f>
        <v>0</v>
      </c>
      <c r="O668" s="28">
        <f t="shared" si="82"/>
        <v>0</v>
      </c>
      <c r="P668" s="28">
        <f t="shared" si="83"/>
        <v>-2</v>
      </c>
      <c r="Q668" s="28">
        <f t="shared" si="84"/>
        <v>0</v>
      </c>
      <c r="R668" s="4">
        <f t="shared" si="85"/>
        <v>0</v>
      </c>
      <c r="S668" s="4" t="str">
        <f t="shared" si="86"/>
        <v/>
      </c>
      <c r="T668" s="21">
        <f>Fångster!J673</f>
        <v>0</v>
      </c>
      <c r="U668" s="31" t="str">
        <f t="shared" si="87"/>
        <v/>
      </c>
    </row>
    <row r="669" spans="14:21" x14ac:dyDescent="0.2">
      <c r="N669" s="22">
        <f>Fångster!G674</f>
        <v>0</v>
      </c>
      <c r="O669" s="28">
        <f t="shared" si="82"/>
        <v>0</v>
      </c>
      <c r="P669" s="28">
        <f t="shared" si="83"/>
        <v>-2</v>
      </c>
      <c r="Q669" s="28">
        <f t="shared" si="84"/>
        <v>0</v>
      </c>
      <c r="R669" s="4">
        <f t="shared" si="85"/>
        <v>0</v>
      </c>
      <c r="S669" s="4" t="str">
        <f t="shared" si="86"/>
        <v/>
      </c>
      <c r="T669" s="21">
        <f>Fångster!J674</f>
        <v>0</v>
      </c>
      <c r="U669" s="31" t="str">
        <f t="shared" si="87"/>
        <v/>
      </c>
    </row>
    <row r="670" spans="14:21" x14ac:dyDescent="0.2">
      <c r="N670" s="22">
        <f>Fångster!G675</f>
        <v>0</v>
      </c>
      <c r="O670" s="28">
        <f t="shared" si="82"/>
        <v>0</v>
      </c>
      <c r="P670" s="28">
        <f t="shared" si="83"/>
        <v>-2</v>
      </c>
      <c r="Q670" s="28">
        <f t="shared" si="84"/>
        <v>0</v>
      </c>
      <c r="R670" s="4">
        <f t="shared" si="85"/>
        <v>0</v>
      </c>
      <c r="S670" s="4" t="str">
        <f t="shared" si="86"/>
        <v/>
      </c>
      <c r="T670" s="21">
        <f>Fångster!J675</f>
        <v>0</v>
      </c>
      <c r="U670" s="31" t="str">
        <f t="shared" si="87"/>
        <v/>
      </c>
    </row>
    <row r="671" spans="14:21" x14ac:dyDescent="0.2">
      <c r="N671" s="22">
        <f>Fångster!G676</f>
        <v>0</v>
      </c>
      <c r="O671" s="28">
        <f t="shared" si="82"/>
        <v>0</v>
      </c>
      <c r="P671" s="28">
        <f t="shared" si="83"/>
        <v>-2</v>
      </c>
      <c r="Q671" s="28">
        <f t="shared" si="84"/>
        <v>0</v>
      </c>
      <c r="R671" s="4">
        <f t="shared" si="85"/>
        <v>0</v>
      </c>
      <c r="S671" s="4" t="str">
        <f t="shared" si="86"/>
        <v/>
      </c>
      <c r="T671" s="21">
        <f>Fångster!J676</f>
        <v>0</v>
      </c>
      <c r="U671" s="31" t="str">
        <f t="shared" si="87"/>
        <v/>
      </c>
    </row>
    <row r="672" spans="14:21" x14ac:dyDescent="0.2">
      <c r="N672" s="22">
        <f>Fångster!G677</f>
        <v>0</v>
      </c>
      <c r="O672" s="28">
        <f t="shared" si="82"/>
        <v>0</v>
      </c>
      <c r="P672" s="28">
        <f t="shared" si="83"/>
        <v>-2</v>
      </c>
      <c r="Q672" s="28">
        <f t="shared" si="84"/>
        <v>0</v>
      </c>
      <c r="R672" s="4">
        <f t="shared" si="85"/>
        <v>0</v>
      </c>
      <c r="S672" s="4" t="str">
        <f t="shared" si="86"/>
        <v/>
      </c>
      <c r="T672" s="21">
        <f>Fångster!J677</f>
        <v>0</v>
      </c>
      <c r="U672" s="31" t="str">
        <f t="shared" si="87"/>
        <v/>
      </c>
    </row>
    <row r="673" spans="14:21" x14ac:dyDescent="0.2">
      <c r="N673" s="22">
        <f>Fångster!G678</f>
        <v>0</v>
      </c>
      <c r="O673" s="28">
        <f t="shared" si="82"/>
        <v>0</v>
      </c>
      <c r="P673" s="28">
        <f t="shared" si="83"/>
        <v>-2</v>
      </c>
      <c r="Q673" s="28">
        <f t="shared" si="84"/>
        <v>0</v>
      </c>
      <c r="R673" s="4">
        <f t="shared" si="85"/>
        <v>0</v>
      </c>
      <c r="S673" s="4" t="str">
        <f t="shared" si="86"/>
        <v/>
      </c>
      <c r="T673" s="21">
        <f>Fångster!J678</f>
        <v>0</v>
      </c>
      <c r="U673" s="31" t="str">
        <f t="shared" si="87"/>
        <v/>
      </c>
    </row>
    <row r="674" spans="14:21" x14ac:dyDescent="0.2">
      <c r="N674" s="22">
        <f>Fångster!G679</f>
        <v>0</v>
      </c>
      <c r="O674" s="28">
        <f t="shared" si="82"/>
        <v>0</v>
      </c>
      <c r="P674" s="28">
        <f t="shared" si="83"/>
        <v>-2</v>
      </c>
      <c r="Q674" s="28">
        <f t="shared" si="84"/>
        <v>0</v>
      </c>
      <c r="R674" s="4">
        <f t="shared" si="85"/>
        <v>0</v>
      </c>
      <c r="S674" s="4" t="str">
        <f t="shared" si="86"/>
        <v/>
      </c>
      <c r="T674" s="21">
        <f>Fångster!J679</f>
        <v>0</v>
      </c>
      <c r="U674" s="31" t="str">
        <f t="shared" si="87"/>
        <v/>
      </c>
    </row>
    <row r="675" spans="14:21" x14ac:dyDescent="0.2">
      <c r="N675" s="22">
        <f>Fångster!G680</f>
        <v>0</v>
      </c>
      <c r="O675" s="28">
        <f t="shared" si="82"/>
        <v>0</v>
      </c>
      <c r="P675" s="28">
        <f t="shared" si="83"/>
        <v>-2</v>
      </c>
      <c r="Q675" s="28">
        <f t="shared" si="84"/>
        <v>0</v>
      </c>
      <c r="R675" s="4">
        <f t="shared" si="85"/>
        <v>0</v>
      </c>
      <c r="S675" s="4" t="str">
        <f t="shared" si="86"/>
        <v/>
      </c>
      <c r="T675" s="21">
        <f>Fångster!J680</f>
        <v>0</v>
      </c>
      <c r="U675" s="31" t="str">
        <f t="shared" si="87"/>
        <v/>
      </c>
    </row>
    <row r="676" spans="14:21" x14ac:dyDescent="0.2">
      <c r="N676" s="22">
        <f>Fångster!G681</f>
        <v>0</v>
      </c>
      <c r="O676" s="28">
        <f t="shared" si="82"/>
        <v>0</v>
      </c>
      <c r="P676" s="28">
        <f t="shared" si="83"/>
        <v>-2</v>
      </c>
      <c r="Q676" s="28">
        <f t="shared" si="84"/>
        <v>0</v>
      </c>
      <c r="R676" s="4">
        <f t="shared" si="85"/>
        <v>0</v>
      </c>
      <c r="S676" s="4" t="str">
        <f t="shared" si="86"/>
        <v/>
      </c>
      <c r="T676" s="21">
        <f>Fångster!J681</f>
        <v>0</v>
      </c>
      <c r="U676" s="31" t="str">
        <f t="shared" si="87"/>
        <v/>
      </c>
    </row>
    <row r="677" spans="14:21" x14ac:dyDescent="0.2">
      <c r="N677" s="22">
        <f>Fångster!G682</f>
        <v>0</v>
      </c>
      <c r="O677" s="28">
        <f t="shared" si="82"/>
        <v>0</v>
      </c>
      <c r="P677" s="28">
        <f t="shared" si="83"/>
        <v>-2</v>
      </c>
      <c r="Q677" s="28">
        <f t="shared" si="84"/>
        <v>0</v>
      </c>
      <c r="R677" s="4">
        <f t="shared" si="85"/>
        <v>0</v>
      </c>
      <c r="S677" s="4" t="str">
        <f t="shared" si="86"/>
        <v/>
      </c>
      <c r="T677" s="21">
        <f>Fångster!J682</f>
        <v>0</v>
      </c>
      <c r="U677" s="31" t="str">
        <f t="shared" si="87"/>
        <v/>
      </c>
    </row>
    <row r="678" spans="14:21" x14ac:dyDescent="0.2">
      <c r="N678" s="22">
        <f>Fångster!G683</f>
        <v>0</v>
      </c>
      <c r="O678" s="28">
        <f t="shared" si="82"/>
        <v>0</v>
      </c>
      <c r="P678" s="28">
        <f t="shared" si="83"/>
        <v>-2</v>
      </c>
      <c r="Q678" s="28">
        <f t="shared" si="84"/>
        <v>0</v>
      </c>
      <c r="R678" s="4">
        <f t="shared" si="85"/>
        <v>0</v>
      </c>
      <c r="S678" s="4" t="str">
        <f t="shared" si="86"/>
        <v/>
      </c>
      <c r="T678" s="21">
        <f>Fångster!J683</f>
        <v>0</v>
      </c>
      <c r="U678" s="31" t="str">
        <f t="shared" si="87"/>
        <v/>
      </c>
    </row>
    <row r="679" spans="14:21" x14ac:dyDescent="0.2">
      <c r="N679" s="22">
        <f>Fångster!G684</f>
        <v>0</v>
      </c>
      <c r="O679" s="28">
        <f t="shared" si="82"/>
        <v>0</v>
      </c>
      <c r="P679" s="28">
        <f t="shared" si="83"/>
        <v>-2</v>
      </c>
      <c r="Q679" s="28">
        <f t="shared" si="84"/>
        <v>0</v>
      </c>
      <c r="R679" s="4">
        <f t="shared" si="85"/>
        <v>0</v>
      </c>
      <c r="S679" s="4" t="str">
        <f t="shared" si="86"/>
        <v/>
      </c>
      <c r="T679" s="21">
        <f>Fångster!J684</f>
        <v>0</v>
      </c>
      <c r="U679" s="31" t="str">
        <f t="shared" si="87"/>
        <v/>
      </c>
    </row>
    <row r="680" spans="14:21" x14ac:dyDescent="0.2">
      <c r="N680" s="22">
        <f>Fångster!G685</f>
        <v>0</v>
      </c>
      <c r="O680" s="28">
        <f t="shared" si="82"/>
        <v>0</v>
      </c>
      <c r="P680" s="28">
        <f t="shared" si="83"/>
        <v>-2</v>
      </c>
      <c r="Q680" s="28">
        <f t="shared" si="84"/>
        <v>0</v>
      </c>
      <c r="R680" s="4">
        <f t="shared" si="85"/>
        <v>0</v>
      </c>
      <c r="S680" s="4" t="str">
        <f t="shared" si="86"/>
        <v/>
      </c>
      <c r="T680" s="21">
        <f>Fångster!J685</f>
        <v>0</v>
      </c>
      <c r="U680" s="31" t="str">
        <f t="shared" si="87"/>
        <v/>
      </c>
    </row>
    <row r="681" spans="14:21" x14ac:dyDescent="0.2">
      <c r="N681" s="22">
        <f>Fångster!G686</f>
        <v>0</v>
      </c>
      <c r="O681" s="28">
        <f t="shared" si="82"/>
        <v>0</v>
      </c>
      <c r="P681" s="28">
        <f t="shared" si="83"/>
        <v>-2</v>
      </c>
      <c r="Q681" s="28">
        <f t="shared" si="84"/>
        <v>0</v>
      </c>
      <c r="R681" s="4">
        <f t="shared" si="85"/>
        <v>0</v>
      </c>
      <c r="S681" s="4" t="str">
        <f t="shared" si="86"/>
        <v/>
      </c>
      <c r="T681" s="21">
        <f>Fångster!J686</f>
        <v>0</v>
      </c>
      <c r="U681" s="31" t="str">
        <f t="shared" si="87"/>
        <v/>
      </c>
    </row>
    <row r="682" spans="14:21" x14ac:dyDescent="0.2">
      <c r="N682" s="22">
        <f>Fångster!G687</f>
        <v>0</v>
      </c>
      <c r="O682" s="28">
        <f t="shared" si="82"/>
        <v>0</v>
      </c>
      <c r="P682" s="28">
        <f t="shared" si="83"/>
        <v>-2</v>
      </c>
      <c r="Q682" s="28">
        <f t="shared" si="84"/>
        <v>0</v>
      </c>
      <c r="R682" s="4">
        <f t="shared" si="85"/>
        <v>0</v>
      </c>
      <c r="S682" s="4" t="str">
        <f t="shared" si="86"/>
        <v/>
      </c>
      <c r="T682" s="21">
        <f>Fångster!J687</f>
        <v>0</v>
      </c>
      <c r="U682" s="31" t="str">
        <f t="shared" si="87"/>
        <v/>
      </c>
    </row>
    <row r="683" spans="14:21" x14ac:dyDescent="0.2">
      <c r="N683" s="22">
        <f>Fångster!G688</f>
        <v>0</v>
      </c>
      <c r="O683" s="28">
        <f t="shared" si="82"/>
        <v>0</v>
      </c>
      <c r="P683" s="28">
        <f t="shared" si="83"/>
        <v>-2</v>
      </c>
      <c r="Q683" s="28">
        <f t="shared" si="84"/>
        <v>0</v>
      </c>
      <c r="R683" s="4">
        <f t="shared" si="85"/>
        <v>0</v>
      </c>
      <c r="S683" s="4" t="str">
        <f t="shared" si="86"/>
        <v/>
      </c>
      <c r="T683" s="21">
        <f>Fångster!J688</f>
        <v>0</v>
      </c>
      <c r="U683" s="31" t="str">
        <f t="shared" si="87"/>
        <v/>
      </c>
    </row>
    <row r="684" spans="14:21" x14ac:dyDescent="0.2">
      <c r="N684" s="22">
        <f>Fångster!G689</f>
        <v>0</v>
      </c>
      <c r="O684" s="28">
        <f t="shared" si="82"/>
        <v>0</v>
      </c>
      <c r="P684" s="28">
        <f t="shared" si="83"/>
        <v>-2</v>
      </c>
      <c r="Q684" s="28">
        <f t="shared" si="84"/>
        <v>0</v>
      </c>
      <c r="R684" s="4">
        <f t="shared" si="85"/>
        <v>0</v>
      </c>
      <c r="S684" s="4" t="str">
        <f t="shared" si="86"/>
        <v/>
      </c>
      <c r="T684" s="21">
        <f>Fångster!J689</f>
        <v>0</v>
      </c>
      <c r="U684" s="31" t="str">
        <f t="shared" si="87"/>
        <v/>
      </c>
    </row>
    <row r="685" spans="14:21" x14ac:dyDescent="0.2">
      <c r="N685" s="22">
        <f>Fångster!G690</f>
        <v>0</v>
      </c>
      <c r="O685" s="28">
        <f t="shared" si="82"/>
        <v>0</v>
      </c>
      <c r="P685" s="28">
        <f t="shared" si="83"/>
        <v>-2</v>
      </c>
      <c r="Q685" s="28">
        <f t="shared" si="84"/>
        <v>0</v>
      </c>
      <c r="R685" s="4">
        <f t="shared" si="85"/>
        <v>0</v>
      </c>
      <c r="S685" s="4" t="str">
        <f t="shared" si="86"/>
        <v/>
      </c>
      <c r="T685" s="21">
        <f>Fångster!J690</f>
        <v>0</v>
      </c>
      <c r="U685" s="31" t="str">
        <f t="shared" si="87"/>
        <v/>
      </c>
    </row>
    <row r="686" spans="14:21" x14ac:dyDescent="0.2">
      <c r="N686" s="22">
        <f>Fångster!G691</f>
        <v>0</v>
      </c>
      <c r="O686" s="28">
        <f t="shared" si="82"/>
        <v>0</v>
      </c>
      <c r="P686" s="28">
        <f t="shared" si="83"/>
        <v>-2</v>
      </c>
      <c r="Q686" s="28">
        <f t="shared" si="84"/>
        <v>0</v>
      </c>
      <c r="R686" s="4">
        <f t="shared" si="85"/>
        <v>0</v>
      </c>
      <c r="S686" s="4" t="str">
        <f t="shared" si="86"/>
        <v/>
      </c>
      <c r="T686" s="21">
        <f>Fångster!J691</f>
        <v>0</v>
      </c>
      <c r="U686" s="31" t="str">
        <f t="shared" si="87"/>
        <v/>
      </c>
    </row>
    <row r="687" spans="14:21" x14ac:dyDescent="0.2">
      <c r="N687" s="22">
        <f>Fångster!G692</f>
        <v>0</v>
      </c>
      <c r="O687" s="28">
        <f t="shared" si="82"/>
        <v>0</v>
      </c>
      <c r="P687" s="28">
        <f t="shared" si="83"/>
        <v>-2</v>
      </c>
      <c r="Q687" s="28">
        <f t="shared" si="84"/>
        <v>0</v>
      </c>
      <c r="R687" s="4">
        <f t="shared" si="85"/>
        <v>0</v>
      </c>
      <c r="S687" s="4" t="str">
        <f t="shared" si="86"/>
        <v/>
      </c>
      <c r="T687" s="21">
        <f>Fångster!J692</f>
        <v>0</v>
      </c>
      <c r="U687" s="31" t="str">
        <f t="shared" si="87"/>
        <v/>
      </c>
    </row>
    <row r="688" spans="14:21" x14ac:dyDescent="0.2">
      <c r="N688" s="22">
        <f>Fångster!G693</f>
        <v>0</v>
      </c>
      <c r="O688" s="28">
        <f t="shared" si="82"/>
        <v>0</v>
      </c>
      <c r="P688" s="28">
        <f t="shared" si="83"/>
        <v>-2</v>
      </c>
      <c r="Q688" s="28">
        <f t="shared" si="84"/>
        <v>0</v>
      </c>
      <c r="R688" s="4">
        <f t="shared" si="85"/>
        <v>0</v>
      </c>
      <c r="S688" s="4" t="str">
        <f t="shared" si="86"/>
        <v/>
      </c>
      <c r="T688" s="21">
        <f>Fångster!J693</f>
        <v>0</v>
      </c>
      <c r="U688" s="31" t="str">
        <f t="shared" si="87"/>
        <v/>
      </c>
    </row>
    <row r="689" spans="14:21" x14ac:dyDescent="0.2">
      <c r="N689" s="22">
        <f>Fångster!G694</f>
        <v>0</v>
      </c>
      <c r="O689" s="28">
        <f t="shared" si="82"/>
        <v>0</v>
      </c>
      <c r="P689" s="28">
        <f t="shared" si="83"/>
        <v>-2</v>
      </c>
      <c r="Q689" s="28">
        <f t="shared" si="84"/>
        <v>0</v>
      </c>
      <c r="R689" s="4">
        <f t="shared" si="85"/>
        <v>0</v>
      </c>
      <c r="S689" s="4" t="str">
        <f t="shared" si="86"/>
        <v/>
      </c>
      <c r="T689" s="21">
        <f>Fångster!J694</f>
        <v>0</v>
      </c>
      <c r="U689" s="31" t="str">
        <f t="shared" si="87"/>
        <v/>
      </c>
    </row>
    <row r="690" spans="14:21" x14ac:dyDescent="0.2">
      <c r="N690" s="22">
        <f>Fångster!G695</f>
        <v>0</v>
      </c>
      <c r="O690" s="28">
        <f t="shared" si="82"/>
        <v>0</v>
      </c>
      <c r="P690" s="28">
        <f t="shared" si="83"/>
        <v>-2</v>
      </c>
      <c r="Q690" s="28">
        <f t="shared" si="84"/>
        <v>0</v>
      </c>
      <c r="R690" s="4">
        <f t="shared" si="85"/>
        <v>0</v>
      </c>
      <c r="S690" s="4" t="str">
        <f t="shared" si="86"/>
        <v/>
      </c>
      <c r="T690" s="21">
        <f>Fångster!J695</f>
        <v>0</v>
      </c>
      <c r="U690" s="31" t="str">
        <f t="shared" si="87"/>
        <v/>
      </c>
    </row>
    <row r="691" spans="14:21" x14ac:dyDescent="0.2">
      <c r="N691" s="22">
        <f>Fångster!G696</f>
        <v>0</v>
      </c>
      <c r="O691" s="28">
        <f t="shared" si="82"/>
        <v>0</v>
      </c>
      <c r="P691" s="28">
        <f t="shared" si="83"/>
        <v>-2</v>
      </c>
      <c r="Q691" s="28">
        <f t="shared" si="84"/>
        <v>0</v>
      </c>
      <c r="R691" s="4">
        <f t="shared" si="85"/>
        <v>0</v>
      </c>
      <c r="S691" s="4" t="str">
        <f t="shared" si="86"/>
        <v/>
      </c>
      <c r="T691" s="21">
        <f>Fångster!J696</f>
        <v>0</v>
      </c>
      <c r="U691" s="31" t="str">
        <f t="shared" si="87"/>
        <v/>
      </c>
    </row>
    <row r="692" spans="14:21" x14ac:dyDescent="0.2">
      <c r="N692" s="22">
        <f>Fångster!G697</f>
        <v>0</v>
      </c>
      <c r="O692" s="28">
        <f t="shared" si="82"/>
        <v>0</v>
      </c>
      <c r="P692" s="28">
        <f t="shared" si="83"/>
        <v>-2</v>
      </c>
      <c r="Q692" s="28">
        <f t="shared" si="84"/>
        <v>0</v>
      </c>
      <c r="R692" s="4">
        <f t="shared" si="85"/>
        <v>0</v>
      </c>
      <c r="S692" s="4" t="str">
        <f t="shared" si="86"/>
        <v/>
      </c>
      <c r="T692" s="21">
        <f>Fångster!J697</f>
        <v>0</v>
      </c>
      <c r="U692" s="31" t="str">
        <f t="shared" si="87"/>
        <v/>
      </c>
    </row>
    <row r="693" spans="14:21" x14ac:dyDescent="0.2">
      <c r="N693" s="22">
        <f>Fångster!G698</f>
        <v>0</v>
      </c>
      <c r="O693" s="28">
        <f t="shared" si="82"/>
        <v>0</v>
      </c>
      <c r="P693" s="28">
        <f t="shared" si="83"/>
        <v>-2</v>
      </c>
      <c r="Q693" s="28">
        <f t="shared" si="84"/>
        <v>0</v>
      </c>
      <c r="R693" s="4">
        <f t="shared" si="85"/>
        <v>0</v>
      </c>
      <c r="S693" s="4" t="str">
        <f t="shared" si="86"/>
        <v/>
      </c>
      <c r="T693" s="21">
        <f>Fångster!J698</f>
        <v>0</v>
      </c>
      <c r="U693" s="31" t="str">
        <f t="shared" si="87"/>
        <v/>
      </c>
    </row>
    <row r="694" spans="14:21" x14ac:dyDescent="0.2">
      <c r="N694" s="22">
        <f>Fångster!G699</f>
        <v>0</v>
      </c>
      <c r="O694" s="28">
        <f t="shared" si="82"/>
        <v>0</v>
      </c>
      <c r="P694" s="28">
        <f t="shared" si="83"/>
        <v>-2</v>
      </c>
      <c r="Q694" s="28">
        <f t="shared" si="84"/>
        <v>0</v>
      </c>
      <c r="R694" s="4">
        <f t="shared" si="85"/>
        <v>0</v>
      </c>
      <c r="S694" s="4" t="str">
        <f t="shared" si="86"/>
        <v/>
      </c>
      <c r="T694" s="21">
        <f>Fångster!J699</f>
        <v>0</v>
      </c>
      <c r="U694" s="31" t="str">
        <f t="shared" si="87"/>
        <v/>
      </c>
    </row>
    <row r="695" spans="14:21" x14ac:dyDescent="0.2">
      <c r="N695" s="22">
        <f>Fångster!G700</f>
        <v>0</v>
      </c>
      <c r="O695" s="28">
        <f t="shared" si="82"/>
        <v>0</v>
      </c>
      <c r="P695" s="28">
        <f t="shared" si="83"/>
        <v>-2</v>
      </c>
      <c r="Q695" s="28">
        <f t="shared" si="84"/>
        <v>0</v>
      </c>
      <c r="R695" s="4">
        <f t="shared" si="85"/>
        <v>0</v>
      </c>
      <c r="S695" s="4" t="str">
        <f t="shared" si="86"/>
        <v/>
      </c>
      <c r="T695" s="21">
        <f>Fångster!J700</f>
        <v>0</v>
      </c>
      <c r="U695" s="31" t="str">
        <f t="shared" si="87"/>
        <v/>
      </c>
    </row>
    <row r="696" spans="14:21" x14ac:dyDescent="0.2">
      <c r="N696" s="22">
        <f>Fångster!G701</f>
        <v>0</v>
      </c>
      <c r="O696" s="28">
        <f t="shared" si="82"/>
        <v>0</v>
      </c>
      <c r="P696" s="28">
        <f t="shared" si="83"/>
        <v>-2</v>
      </c>
      <c r="Q696" s="28">
        <f t="shared" si="84"/>
        <v>0</v>
      </c>
      <c r="R696" s="4">
        <f t="shared" si="85"/>
        <v>0</v>
      </c>
      <c r="S696" s="4" t="str">
        <f t="shared" si="86"/>
        <v/>
      </c>
      <c r="T696" s="21">
        <f>Fångster!J701</f>
        <v>0</v>
      </c>
      <c r="U696" s="31" t="str">
        <f t="shared" si="87"/>
        <v/>
      </c>
    </row>
    <row r="697" spans="14:21" x14ac:dyDescent="0.2">
      <c r="N697" s="22">
        <f>Fångster!G702</f>
        <v>0</v>
      </c>
      <c r="O697" s="28">
        <f t="shared" si="82"/>
        <v>0</v>
      </c>
      <c r="P697" s="28">
        <f t="shared" si="83"/>
        <v>-2</v>
      </c>
      <c r="Q697" s="28">
        <f t="shared" si="84"/>
        <v>0</v>
      </c>
      <c r="R697" s="4">
        <f t="shared" si="85"/>
        <v>0</v>
      </c>
      <c r="S697" s="4" t="str">
        <f t="shared" si="86"/>
        <v/>
      </c>
      <c r="T697" s="21">
        <f>Fångster!J702</f>
        <v>0</v>
      </c>
      <c r="U697" s="31" t="str">
        <f t="shared" si="87"/>
        <v/>
      </c>
    </row>
    <row r="698" spans="14:21" x14ac:dyDescent="0.2">
      <c r="N698" s="22">
        <f>Fångster!G703</f>
        <v>0</v>
      </c>
      <c r="O698" s="28">
        <f t="shared" si="82"/>
        <v>0</v>
      </c>
      <c r="P698" s="28">
        <f t="shared" si="83"/>
        <v>-2</v>
      </c>
      <c r="Q698" s="28">
        <f t="shared" si="84"/>
        <v>0</v>
      </c>
      <c r="R698" s="4">
        <f t="shared" si="85"/>
        <v>0</v>
      </c>
      <c r="S698" s="4" t="str">
        <f t="shared" si="86"/>
        <v/>
      </c>
      <c r="T698" s="21">
        <f>Fångster!J703</f>
        <v>0</v>
      </c>
      <c r="U698" s="31" t="str">
        <f t="shared" si="87"/>
        <v/>
      </c>
    </row>
    <row r="699" spans="14:21" x14ac:dyDescent="0.2">
      <c r="N699" s="22">
        <f>Fångster!G704</f>
        <v>0</v>
      </c>
      <c r="O699" s="28">
        <f t="shared" si="82"/>
        <v>0</v>
      </c>
      <c r="P699" s="28">
        <f t="shared" si="83"/>
        <v>-2</v>
      </c>
      <c r="Q699" s="28">
        <f t="shared" si="84"/>
        <v>0</v>
      </c>
      <c r="R699" s="4">
        <f t="shared" si="85"/>
        <v>0</v>
      </c>
      <c r="S699" s="4" t="str">
        <f t="shared" si="86"/>
        <v/>
      </c>
      <c r="T699" s="21">
        <f>Fångster!J704</f>
        <v>0</v>
      </c>
      <c r="U699" s="31" t="str">
        <f t="shared" si="87"/>
        <v/>
      </c>
    </row>
    <row r="700" spans="14:21" x14ac:dyDescent="0.2">
      <c r="N700" s="22">
        <f>Fångster!G705</f>
        <v>0</v>
      </c>
      <c r="O700" s="28">
        <f t="shared" si="82"/>
        <v>0</v>
      </c>
      <c r="P700" s="28">
        <f t="shared" si="83"/>
        <v>-2</v>
      </c>
      <c r="Q700" s="28">
        <f t="shared" si="84"/>
        <v>0</v>
      </c>
      <c r="R700" s="4">
        <f t="shared" si="85"/>
        <v>0</v>
      </c>
      <c r="S700" s="4" t="str">
        <f t="shared" si="86"/>
        <v/>
      </c>
      <c r="T700" s="21">
        <f>Fångster!J705</f>
        <v>0</v>
      </c>
      <c r="U700" s="31" t="str">
        <f t="shared" si="87"/>
        <v/>
      </c>
    </row>
    <row r="701" spans="14:21" x14ac:dyDescent="0.2">
      <c r="N701" s="22">
        <f>Fångster!G706</f>
        <v>0</v>
      </c>
      <c r="O701" s="28">
        <f t="shared" si="82"/>
        <v>0</v>
      </c>
      <c r="P701" s="28">
        <f t="shared" si="83"/>
        <v>-2</v>
      </c>
      <c r="Q701" s="28">
        <f t="shared" si="84"/>
        <v>0</v>
      </c>
      <c r="R701" s="4">
        <f t="shared" si="85"/>
        <v>0</v>
      </c>
      <c r="S701" s="4" t="str">
        <f t="shared" si="86"/>
        <v/>
      </c>
      <c r="T701" s="21">
        <f>Fångster!J706</f>
        <v>0</v>
      </c>
      <c r="U701" s="31" t="str">
        <f t="shared" si="87"/>
        <v/>
      </c>
    </row>
    <row r="702" spans="14:21" x14ac:dyDescent="0.2">
      <c r="N702" s="22">
        <f>Fångster!G707</f>
        <v>0</v>
      </c>
      <c r="O702" s="28">
        <f t="shared" si="82"/>
        <v>0</v>
      </c>
      <c r="P702" s="28">
        <f t="shared" si="83"/>
        <v>-2</v>
      </c>
      <c r="Q702" s="28">
        <f t="shared" si="84"/>
        <v>0</v>
      </c>
      <c r="R702" s="4">
        <f t="shared" si="85"/>
        <v>0</v>
      </c>
      <c r="S702" s="4" t="str">
        <f t="shared" si="86"/>
        <v/>
      </c>
      <c r="T702" s="21">
        <f>Fångster!J707</f>
        <v>0</v>
      </c>
      <c r="U702" s="31" t="str">
        <f t="shared" si="87"/>
        <v/>
      </c>
    </row>
    <row r="703" spans="14:21" x14ac:dyDescent="0.2">
      <c r="N703" s="22">
        <f>Fångster!G708</f>
        <v>0</v>
      </c>
      <c r="O703" s="28">
        <f t="shared" si="82"/>
        <v>0</v>
      </c>
      <c r="P703" s="28">
        <f t="shared" si="83"/>
        <v>-2</v>
      </c>
      <c r="Q703" s="28">
        <f t="shared" si="84"/>
        <v>0</v>
      </c>
      <c r="R703" s="4">
        <f t="shared" si="85"/>
        <v>0</v>
      </c>
      <c r="S703" s="4" t="str">
        <f t="shared" si="86"/>
        <v/>
      </c>
      <c r="T703" s="21">
        <f>Fångster!J708</f>
        <v>0</v>
      </c>
      <c r="U703" s="31" t="str">
        <f t="shared" si="87"/>
        <v/>
      </c>
    </row>
    <row r="704" spans="14:21" x14ac:dyDescent="0.2">
      <c r="N704" s="22">
        <f>Fångster!G709</f>
        <v>0</v>
      </c>
      <c r="O704" s="28">
        <f t="shared" si="82"/>
        <v>0</v>
      </c>
      <c r="P704" s="28">
        <f t="shared" si="83"/>
        <v>-2</v>
      </c>
      <c r="Q704" s="28">
        <f t="shared" si="84"/>
        <v>0</v>
      </c>
      <c r="R704" s="4">
        <f t="shared" si="85"/>
        <v>0</v>
      </c>
      <c r="S704" s="4" t="str">
        <f t="shared" si="86"/>
        <v/>
      </c>
      <c r="T704" s="21">
        <f>Fångster!J709</f>
        <v>0</v>
      </c>
      <c r="U704" s="31" t="str">
        <f t="shared" si="87"/>
        <v/>
      </c>
    </row>
    <row r="705" spans="14:21" x14ac:dyDescent="0.2">
      <c r="N705" s="22">
        <f>Fångster!G710</f>
        <v>0</v>
      </c>
      <c r="O705" s="28">
        <f t="shared" si="82"/>
        <v>0</v>
      </c>
      <c r="P705" s="28">
        <f t="shared" si="83"/>
        <v>-2</v>
      </c>
      <c r="Q705" s="28">
        <f t="shared" si="84"/>
        <v>0</v>
      </c>
      <c r="R705" s="4">
        <f t="shared" si="85"/>
        <v>0</v>
      </c>
      <c r="S705" s="4" t="str">
        <f t="shared" si="86"/>
        <v/>
      </c>
      <c r="T705" s="21">
        <f>Fångster!J710</f>
        <v>0</v>
      </c>
      <c r="U705" s="31" t="str">
        <f t="shared" si="87"/>
        <v/>
      </c>
    </row>
    <row r="706" spans="14:21" x14ac:dyDescent="0.2">
      <c r="N706" s="22">
        <f>Fångster!G711</f>
        <v>0</v>
      </c>
      <c r="O706" s="28">
        <f t="shared" si="82"/>
        <v>0</v>
      </c>
      <c r="P706" s="28">
        <f t="shared" si="83"/>
        <v>-2</v>
      </c>
      <c r="Q706" s="28">
        <f t="shared" si="84"/>
        <v>0</v>
      </c>
      <c r="R706" s="4">
        <f t="shared" si="85"/>
        <v>0</v>
      </c>
      <c r="S706" s="4" t="str">
        <f t="shared" si="86"/>
        <v/>
      </c>
      <c r="T706" s="21">
        <f>Fångster!J711</f>
        <v>0</v>
      </c>
      <c r="U706" s="31" t="str">
        <f t="shared" si="87"/>
        <v/>
      </c>
    </row>
    <row r="707" spans="14:21" x14ac:dyDescent="0.2">
      <c r="N707" s="22">
        <f>Fångster!G712</f>
        <v>0</v>
      </c>
      <c r="O707" s="28">
        <f t="shared" si="82"/>
        <v>0</v>
      </c>
      <c r="P707" s="28">
        <f t="shared" si="83"/>
        <v>-2</v>
      </c>
      <c r="Q707" s="28">
        <f t="shared" si="84"/>
        <v>0</v>
      </c>
      <c r="R707" s="4">
        <f t="shared" si="85"/>
        <v>0</v>
      </c>
      <c r="S707" s="4" t="str">
        <f t="shared" si="86"/>
        <v/>
      </c>
      <c r="T707" s="21">
        <f>Fångster!J712</f>
        <v>0</v>
      </c>
      <c r="U707" s="31" t="str">
        <f t="shared" si="87"/>
        <v/>
      </c>
    </row>
    <row r="708" spans="14:21" x14ac:dyDescent="0.2">
      <c r="N708" s="22">
        <f>Fångster!G713</f>
        <v>0</v>
      </c>
      <c r="O708" s="28">
        <f t="shared" si="82"/>
        <v>0</v>
      </c>
      <c r="P708" s="28">
        <f t="shared" si="83"/>
        <v>-2</v>
      </c>
      <c r="Q708" s="28">
        <f t="shared" si="84"/>
        <v>0</v>
      </c>
      <c r="R708" s="4">
        <f t="shared" si="85"/>
        <v>0</v>
      </c>
      <c r="S708" s="4" t="str">
        <f t="shared" si="86"/>
        <v/>
      </c>
      <c r="T708" s="21">
        <f>Fångster!J713</f>
        <v>0</v>
      </c>
      <c r="U708" s="31" t="str">
        <f t="shared" si="87"/>
        <v/>
      </c>
    </row>
    <row r="709" spans="14:21" x14ac:dyDescent="0.2">
      <c r="N709" s="22">
        <f>Fångster!G714</f>
        <v>0</v>
      </c>
      <c r="O709" s="28">
        <f t="shared" ref="O709:O772" si="88">(3.377*0.000001)*(POWER(N709,3.205))</f>
        <v>0</v>
      </c>
      <c r="P709" s="28">
        <f t="shared" ref="P709:P772" si="89">(1-(180-N709)/60)</f>
        <v>-2</v>
      </c>
      <c r="Q709" s="28">
        <f t="shared" ref="Q709:Q772" si="90">IF(P709&lt;0,0,IF(P709&gt;1,1,IF(P709&gt;0&lt;1,P709,P709)))</f>
        <v>0</v>
      </c>
      <c r="R709" s="4">
        <f t="shared" ref="R709:R772" si="91">O709*Q709</f>
        <v>0</v>
      </c>
      <c r="S709" s="4" t="str">
        <f t="shared" ref="S709:S772" si="92">IF(N709&gt;0,LOG10(N709),"")</f>
        <v/>
      </c>
      <c r="T709" s="21">
        <f>Fångster!J714</f>
        <v>0</v>
      </c>
      <c r="U709" s="31" t="str">
        <f t="shared" ref="U709:U772" si="93">IF(T709&gt;0,LOG10(T709),"")</f>
        <v/>
      </c>
    </row>
    <row r="710" spans="14:21" x14ac:dyDescent="0.2">
      <c r="N710" s="22">
        <f>Fångster!G715</f>
        <v>0</v>
      </c>
      <c r="O710" s="28">
        <f t="shared" si="88"/>
        <v>0</v>
      </c>
      <c r="P710" s="28">
        <f t="shared" si="89"/>
        <v>-2</v>
      </c>
      <c r="Q710" s="28">
        <f t="shared" si="90"/>
        <v>0</v>
      </c>
      <c r="R710" s="4">
        <f t="shared" si="91"/>
        <v>0</v>
      </c>
      <c r="S710" s="4" t="str">
        <f t="shared" si="92"/>
        <v/>
      </c>
      <c r="T710" s="21">
        <f>Fångster!J715</f>
        <v>0</v>
      </c>
      <c r="U710" s="31" t="str">
        <f t="shared" si="93"/>
        <v/>
      </c>
    </row>
    <row r="711" spans="14:21" x14ac:dyDescent="0.2">
      <c r="N711" s="22">
        <f>Fångster!G716</f>
        <v>0</v>
      </c>
      <c r="O711" s="28">
        <f t="shared" si="88"/>
        <v>0</v>
      </c>
      <c r="P711" s="28">
        <f t="shared" si="89"/>
        <v>-2</v>
      </c>
      <c r="Q711" s="28">
        <f t="shared" si="90"/>
        <v>0</v>
      </c>
      <c r="R711" s="4">
        <f t="shared" si="91"/>
        <v>0</v>
      </c>
      <c r="S711" s="4" t="str">
        <f t="shared" si="92"/>
        <v/>
      </c>
      <c r="T711" s="21">
        <f>Fångster!J716</f>
        <v>0</v>
      </c>
      <c r="U711" s="31" t="str">
        <f t="shared" si="93"/>
        <v/>
      </c>
    </row>
    <row r="712" spans="14:21" x14ac:dyDescent="0.2">
      <c r="N712" s="22">
        <f>Fångster!G717</f>
        <v>0</v>
      </c>
      <c r="O712" s="28">
        <f t="shared" si="88"/>
        <v>0</v>
      </c>
      <c r="P712" s="28">
        <f t="shared" si="89"/>
        <v>-2</v>
      </c>
      <c r="Q712" s="28">
        <f t="shared" si="90"/>
        <v>0</v>
      </c>
      <c r="R712" s="4">
        <f t="shared" si="91"/>
        <v>0</v>
      </c>
      <c r="S712" s="4" t="str">
        <f t="shared" si="92"/>
        <v/>
      </c>
      <c r="T712" s="21">
        <f>Fångster!J717</f>
        <v>0</v>
      </c>
      <c r="U712" s="31" t="str">
        <f t="shared" si="93"/>
        <v/>
      </c>
    </row>
    <row r="713" spans="14:21" x14ac:dyDescent="0.2">
      <c r="N713" s="22">
        <f>Fångster!G718</f>
        <v>0</v>
      </c>
      <c r="O713" s="28">
        <f t="shared" si="88"/>
        <v>0</v>
      </c>
      <c r="P713" s="28">
        <f t="shared" si="89"/>
        <v>-2</v>
      </c>
      <c r="Q713" s="28">
        <f t="shared" si="90"/>
        <v>0</v>
      </c>
      <c r="R713" s="4">
        <f t="shared" si="91"/>
        <v>0</v>
      </c>
      <c r="S713" s="4" t="str">
        <f t="shared" si="92"/>
        <v/>
      </c>
      <c r="T713" s="21">
        <f>Fångster!J718</f>
        <v>0</v>
      </c>
      <c r="U713" s="31" t="str">
        <f t="shared" si="93"/>
        <v/>
      </c>
    </row>
    <row r="714" spans="14:21" x14ac:dyDescent="0.2">
      <c r="N714" s="22">
        <f>Fångster!G719</f>
        <v>0</v>
      </c>
      <c r="O714" s="28">
        <f t="shared" si="88"/>
        <v>0</v>
      </c>
      <c r="P714" s="28">
        <f t="shared" si="89"/>
        <v>-2</v>
      </c>
      <c r="Q714" s="28">
        <f t="shared" si="90"/>
        <v>0</v>
      </c>
      <c r="R714" s="4">
        <f t="shared" si="91"/>
        <v>0</v>
      </c>
      <c r="S714" s="4" t="str">
        <f t="shared" si="92"/>
        <v/>
      </c>
      <c r="T714" s="21">
        <f>Fångster!J719</f>
        <v>0</v>
      </c>
      <c r="U714" s="31" t="str">
        <f t="shared" si="93"/>
        <v/>
      </c>
    </row>
    <row r="715" spans="14:21" x14ac:dyDescent="0.2">
      <c r="N715" s="22">
        <f>Fångster!G720</f>
        <v>0</v>
      </c>
      <c r="O715" s="28">
        <f t="shared" si="88"/>
        <v>0</v>
      </c>
      <c r="P715" s="28">
        <f t="shared" si="89"/>
        <v>-2</v>
      </c>
      <c r="Q715" s="28">
        <f t="shared" si="90"/>
        <v>0</v>
      </c>
      <c r="R715" s="4">
        <f t="shared" si="91"/>
        <v>0</v>
      </c>
      <c r="S715" s="4" t="str">
        <f t="shared" si="92"/>
        <v/>
      </c>
      <c r="T715" s="21">
        <f>Fångster!J720</f>
        <v>0</v>
      </c>
      <c r="U715" s="31" t="str">
        <f t="shared" si="93"/>
        <v/>
      </c>
    </row>
    <row r="716" spans="14:21" x14ac:dyDescent="0.2">
      <c r="N716" s="22">
        <f>Fångster!G721</f>
        <v>0</v>
      </c>
      <c r="O716" s="28">
        <f t="shared" si="88"/>
        <v>0</v>
      </c>
      <c r="P716" s="28">
        <f t="shared" si="89"/>
        <v>-2</v>
      </c>
      <c r="Q716" s="28">
        <f t="shared" si="90"/>
        <v>0</v>
      </c>
      <c r="R716" s="4">
        <f t="shared" si="91"/>
        <v>0</v>
      </c>
      <c r="S716" s="4" t="str">
        <f t="shared" si="92"/>
        <v/>
      </c>
      <c r="T716" s="21">
        <f>Fångster!J721</f>
        <v>0</v>
      </c>
      <c r="U716" s="31" t="str">
        <f t="shared" si="93"/>
        <v/>
      </c>
    </row>
    <row r="717" spans="14:21" x14ac:dyDescent="0.2">
      <c r="N717" s="22">
        <f>Fångster!G722</f>
        <v>0</v>
      </c>
      <c r="O717" s="28">
        <f t="shared" si="88"/>
        <v>0</v>
      </c>
      <c r="P717" s="28">
        <f t="shared" si="89"/>
        <v>-2</v>
      </c>
      <c r="Q717" s="28">
        <f t="shared" si="90"/>
        <v>0</v>
      </c>
      <c r="R717" s="4">
        <f t="shared" si="91"/>
        <v>0</v>
      </c>
      <c r="S717" s="4" t="str">
        <f t="shared" si="92"/>
        <v/>
      </c>
      <c r="T717" s="21">
        <f>Fångster!J722</f>
        <v>0</v>
      </c>
      <c r="U717" s="31" t="str">
        <f t="shared" si="93"/>
        <v/>
      </c>
    </row>
    <row r="718" spans="14:21" x14ac:dyDescent="0.2">
      <c r="N718" s="22">
        <f>Fångster!G723</f>
        <v>0</v>
      </c>
      <c r="O718" s="28">
        <f t="shared" si="88"/>
        <v>0</v>
      </c>
      <c r="P718" s="28">
        <f t="shared" si="89"/>
        <v>-2</v>
      </c>
      <c r="Q718" s="28">
        <f t="shared" si="90"/>
        <v>0</v>
      </c>
      <c r="R718" s="4">
        <f t="shared" si="91"/>
        <v>0</v>
      </c>
      <c r="S718" s="4" t="str">
        <f t="shared" si="92"/>
        <v/>
      </c>
      <c r="T718" s="21">
        <f>Fångster!J723</f>
        <v>0</v>
      </c>
      <c r="U718" s="31" t="str">
        <f t="shared" si="93"/>
        <v/>
      </c>
    </row>
    <row r="719" spans="14:21" x14ac:dyDescent="0.2">
      <c r="N719" s="22">
        <f>Fångster!G724</f>
        <v>0</v>
      </c>
      <c r="O719" s="28">
        <f t="shared" si="88"/>
        <v>0</v>
      </c>
      <c r="P719" s="28">
        <f t="shared" si="89"/>
        <v>-2</v>
      </c>
      <c r="Q719" s="28">
        <f t="shared" si="90"/>
        <v>0</v>
      </c>
      <c r="R719" s="4">
        <f t="shared" si="91"/>
        <v>0</v>
      </c>
      <c r="S719" s="4" t="str">
        <f t="shared" si="92"/>
        <v/>
      </c>
      <c r="T719" s="21">
        <f>Fångster!J724</f>
        <v>0</v>
      </c>
      <c r="U719" s="31" t="str">
        <f t="shared" si="93"/>
        <v/>
      </c>
    </row>
    <row r="720" spans="14:21" x14ac:dyDescent="0.2">
      <c r="N720" s="22">
        <f>Fångster!G725</f>
        <v>0</v>
      </c>
      <c r="O720" s="28">
        <f t="shared" si="88"/>
        <v>0</v>
      </c>
      <c r="P720" s="28">
        <f t="shared" si="89"/>
        <v>-2</v>
      </c>
      <c r="Q720" s="28">
        <f t="shared" si="90"/>
        <v>0</v>
      </c>
      <c r="R720" s="4">
        <f t="shared" si="91"/>
        <v>0</v>
      </c>
      <c r="S720" s="4" t="str">
        <f t="shared" si="92"/>
        <v/>
      </c>
      <c r="T720" s="21">
        <f>Fångster!J725</f>
        <v>0</v>
      </c>
      <c r="U720" s="31" t="str">
        <f t="shared" si="93"/>
        <v/>
      </c>
    </row>
    <row r="721" spans="14:21" x14ac:dyDescent="0.2">
      <c r="N721" s="22">
        <f>Fångster!G726</f>
        <v>0</v>
      </c>
      <c r="O721" s="28">
        <f t="shared" si="88"/>
        <v>0</v>
      </c>
      <c r="P721" s="28">
        <f t="shared" si="89"/>
        <v>-2</v>
      </c>
      <c r="Q721" s="28">
        <f t="shared" si="90"/>
        <v>0</v>
      </c>
      <c r="R721" s="4">
        <f t="shared" si="91"/>
        <v>0</v>
      </c>
      <c r="S721" s="4" t="str">
        <f t="shared" si="92"/>
        <v/>
      </c>
      <c r="T721" s="21">
        <f>Fångster!J726</f>
        <v>0</v>
      </c>
      <c r="U721" s="31" t="str">
        <f t="shared" si="93"/>
        <v/>
      </c>
    </row>
    <row r="722" spans="14:21" x14ac:dyDescent="0.2">
      <c r="N722" s="22">
        <f>Fångster!G727</f>
        <v>0</v>
      </c>
      <c r="O722" s="28">
        <f t="shared" si="88"/>
        <v>0</v>
      </c>
      <c r="P722" s="28">
        <f t="shared" si="89"/>
        <v>-2</v>
      </c>
      <c r="Q722" s="28">
        <f t="shared" si="90"/>
        <v>0</v>
      </c>
      <c r="R722" s="4">
        <f t="shared" si="91"/>
        <v>0</v>
      </c>
      <c r="S722" s="4" t="str">
        <f t="shared" si="92"/>
        <v/>
      </c>
      <c r="T722" s="21">
        <f>Fångster!J727</f>
        <v>0</v>
      </c>
      <c r="U722" s="31" t="str">
        <f t="shared" si="93"/>
        <v/>
      </c>
    </row>
    <row r="723" spans="14:21" x14ac:dyDescent="0.2">
      <c r="N723" s="22">
        <f>Fångster!G728</f>
        <v>0</v>
      </c>
      <c r="O723" s="28">
        <f t="shared" si="88"/>
        <v>0</v>
      </c>
      <c r="P723" s="28">
        <f t="shared" si="89"/>
        <v>-2</v>
      </c>
      <c r="Q723" s="28">
        <f t="shared" si="90"/>
        <v>0</v>
      </c>
      <c r="R723" s="4">
        <f t="shared" si="91"/>
        <v>0</v>
      </c>
      <c r="S723" s="4" t="str">
        <f t="shared" si="92"/>
        <v/>
      </c>
      <c r="T723" s="21">
        <f>Fångster!J728</f>
        <v>0</v>
      </c>
      <c r="U723" s="31" t="str">
        <f t="shared" si="93"/>
        <v/>
      </c>
    </row>
    <row r="724" spans="14:21" x14ac:dyDescent="0.2">
      <c r="N724" s="22">
        <f>Fångster!G729</f>
        <v>0</v>
      </c>
      <c r="O724" s="28">
        <f t="shared" si="88"/>
        <v>0</v>
      </c>
      <c r="P724" s="28">
        <f t="shared" si="89"/>
        <v>-2</v>
      </c>
      <c r="Q724" s="28">
        <f t="shared" si="90"/>
        <v>0</v>
      </c>
      <c r="R724" s="4">
        <f t="shared" si="91"/>
        <v>0</v>
      </c>
      <c r="S724" s="4" t="str">
        <f t="shared" si="92"/>
        <v/>
      </c>
      <c r="T724" s="21">
        <f>Fångster!J729</f>
        <v>0</v>
      </c>
      <c r="U724" s="31" t="str">
        <f t="shared" si="93"/>
        <v/>
      </c>
    </row>
    <row r="725" spans="14:21" x14ac:dyDescent="0.2">
      <c r="N725" s="22">
        <f>Fångster!G730</f>
        <v>0</v>
      </c>
      <c r="O725" s="28">
        <f t="shared" si="88"/>
        <v>0</v>
      </c>
      <c r="P725" s="28">
        <f t="shared" si="89"/>
        <v>-2</v>
      </c>
      <c r="Q725" s="28">
        <f t="shared" si="90"/>
        <v>0</v>
      </c>
      <c r="R725" s="4">
        <f t="shared" si="91"/>
        <v>0</v>
      </c>
      <c r="S725" s="4" t="str">
        <f t="shared" si="92"/>
        <v/>
      </c>
      <c r="T725" s="21">
        <f>Fångster!J730</f>
        <v>0</v>
      </c>
      <c r="U725" s="31" t="str">
        <f t="shared" si="93"/>
        <v/>
      </c>
    </row>
    <row r="726" spans="14:21" x14ac:dyDescent="0.2">
      <c r="N726" s="22">
        <f>Fångster!G731</f>
        <v>0</v>
      </c>
      <c r="O726" s="28">
        <f t="shared" si="88"/>
        <v>0</v>
      </c>
      <c r="P726" s="28">
        <f t="shared" si="89"/>
        <v>-2</v>
      </c>
      <c r="Q726" s="28">
        <f t="shared" si="90"/>
        <v>0</v>
      </c>
      <c r="R726" s="4">
        <f t="shared" si="91"/>
        <v>0</v>
      </c>
      <c r="S726" s="4" t="str">
        <f t="shared" si="92"/>
        <v/>
      </c>
      <c r="T726" s="21">
        <f>Fångster!J731</f>
        <v>0</v>
      </c>
      <c r="U726" s="31" t="str">
        <f t="shared" si="93"/>
        <v/>
      </c>
    </row>
    <row r="727" spans="14:21" x14ac:dyDescent="0.2">
      <c r="N727" s="22">
        <f>Fångster!G732</f>
        <v>0</v>
      </c>
      <c r="O727" s="28">
        <f t="shared" si="88"/>
        <v>0</v>
      </c>
      <c r="P727" s="28">
        <f t="shared" si="89"/>
        <v>-2</v>
      </c>
      <c r="Q727" s="28">
        <f t="shared" si="90"/>
        <v>0</v>
      </c>
      <c r="R727" s="4">
        <f t="shared" si="91"/>
        <v>0</v>
      </c>
      <c r="S727" s="4" t="str">
        <f t="shared" si="92"/>
        <v/>
      </c>
      <c r="T727" s="21">
        <f>Fångster!J732</f>
        <v>0</v>
      </c>
      <c r="U727" s="31" t="str">
        <f t="shared" si="93"/>
        <v/>
      </c>
    </row>
    <row r="728" spans="14:21" x14ac:dyDescent="0.2">
      <c r="N728" s="22">
        <f>Fångster!G733</f>
        <v>0</v>
      </c>
      <c r="O728" s="28">
        <f t="shared" si="88"/>
        <v>0</v>
      </c>
      <c r="P728" s="28">
        <f t="shared" si="89"/>
        <v>-2</v>
      </c>
      <c r="Q728" s="28">
        <f t="shared" si="90"/>
        <v>0</v>
      </c>
      <c r="R728" s="4">
        <f t="shared" si="91"/>
        <v>0</v>
      </c>
      <c r="S728" s="4" t="str">
        <f t="shared" si="92"/>
        <v/>
      </c>
      <c r="T728" s="21">
        <f>Fångster!J733</f>
        <v>0</v>
      </c>
      <c r="U728" s="31" t="str">
        <f t="shared" si="93"/>
        <v/>
      </c>
    </row>
    <row r="729" spans="14:21" x14ac:dyDescent="0.2">
      <c r="N729" s="22">
        <f>Fångster!G734</f>
        <v>0</v>
      </c>
      <c r="O729" s="28">
        <f t="shared" si="88"/>
        <v>0</v>
      </c>
      <c r="P729" s="28">
        <f t="shared" si="89"/>
        <v>-2</v>
      </c>
      <c r="Q729" s="28">
        <f t="shared" si="90"/>
        <v>0</v>
      </c>
      <c r="R729" s="4">
        <f t="shared" si="91"/>
        <v>0</v>
      </c>
      <c r="S729" s="4" t="str">
        <f t="shared" si="92"/>
        <v/>
      </c>
      <c r="T729" s="21">
        <f>Fångster!J734</f>
        <v>0</v>
      </c>
      <c r="U729" s="31" t="str">
        <f t="shared" si="93"/>
        <v/>
      </c>
    </row>
    <row r="730" spans="14:21" x14ac:dyDescent="0.2">
      <c r="N730" s="22">
        <f>Fångster!G735</f>
        <v>0</v>
      </c>
      <c r="O730" s="28">
        <f t="shared" si="88"/>
        <v>0</v>
      </c>
      <c r="P730" s="28">
        <f t="shared" si="89"/>
        <v>-2</v>
      </c>
      <c r="Q730" s="28">
        <f t="shared" si="90"/>
        <v>0</v>
      </c>
      <c r="R730" s="4">
        <f t="shared" si="91"/>
        <v>0</v>
      </c>
      <c r="S730" s="4" t="str">
        <f t="shared" si="92"/>
        <v/>
      </c>
      <c r="T730" s="21">
        <f>Fångster!J735</f>
        <v>0</v>
      </c>
      <c r="U730" s="31" t="str">
        <f t="shared" si="93"/>
        <v/>
      </c>
    </row>
    <row r="731" spans="14:21" x14ac:dyDescent="0.2">
      <c r="N731" s="22">
        <f>Fångster!G736</f>
        <v>0</v>
      </c>
      <c r="O731" s="28">
        <f t="shared" si="88"/>
        <v>0</v>
      </c>
      <c r="P731" s="28">
        <f t="shared" si="89"/>
        <v>-2</v>
      </c>
      <c r="Q731" s="28">
        <f t="shared" si="90"/>
        <v>0</v>
      </c>
      <c r="R731" s="4">
        <f t="shared" si="91"/>
        <v>0</v>
      </c>
      <c r="S731" s="4" t="str">
        <f t="shared" si="92"/>
        <v/>
      </c>
      <c r="T731" s="21">
        <f>Fångster!J736</f>
        <v>0</v>
      </c>
      <c r="U731" s="31" t="str">
        <f t="shared" si="93"/>
        <v/>
      </c>
    </row>
    <row r="732" spans="14:21" x14ac:dyDescent="0.2">
      <c r="N732" s="22">
        <f>Fångster!G737</f>
        <v>0</v>
      </c>
      <c r="O732" s="28">
        <f t="shared" si="88"/>
        <v>0</v>
      </c>
      <c r="P732" s="28">
        <f t="shared" si="89"/>
        <v>-2</v>
      </c>
      <c r="Q732" s="28">
        <f t="shared" si="90"/>
        <v>0</v>
      </c>
      <c r="R732" s="4">
        <f t="shared" si="91"/>
        <v>0</v>
      </c>
      <c r="S732" s="4" t="str">
        <f t="shared" si="92"/>
        <v/>
      </c>
      <c r="T732" s="21">
        <f>Fångster!J737</f>
        <v>0</v>
      </c>
      <c r="U732" s="31" t="str">
        <f t="shared" si="93"/>
        <v/>
      </c>
    </row>
    <row r="733" spans="14:21" x14ac:dyDescent="0.2">
      <c r="N733" s="22">
        <f>Fångster!G738</f>
        <v>0</v>
      </c>
      <c r="O733" s="28">
        <f t="shared" si="88"/>
        <v>0</v>
      </c>
      <c r="P733" s="28">
        <f t="shared" si="89"/>
        <v>-2</v>
      </c>
      <c r="Q733" s="28">
        <f t="shared" si="90"/>
        <v>0</v>
      </c>
      <c r="R733" s="4">
        <f t="shared" si="91"/>
        <v>0</v>
      </c>
      <c r="S733" s="4" t="str">
        <f t="shared" si="92"/>
        <v/>
      </c>
      <c r="T733" s="21">
        <f>Fångster!J738</f>
        <v>0</v>
      </c>
      <c r="U733" s="31" t="str">
        <f t="shared" si="93"/>
        <v/>
      </c>
    </row>
    <row r="734" spans="14:21" x14ac:dyDescent="0.2">
      <c r="N734" s="22">
        <f>Fångster!G739</f>
        <v>0</v>
      </c>
      <c r="O734" s="28">
        <f t="shared" si="88"/>
        <v>0</v>
      </c>
      <c r="P734" s="28">
        <f t="shared" si="89"/>
        <v>-2</v>
      </c>
      <c r="Q734" s="28">
        <f t="shared" si="90"/>
        <v>0</v>
      </c>
      <c r="R734" s="4">
        <f t="shared" si="91"/>
        <v>0</v>
      </c>
      <c r="S734" s="4" t="str">
        <f t="shared" si="92"/>
        <v/>
      </c>
      <c r="T734" s="21">
        <f>Fångster!J739</f>
        <v>0</v>
      </c>
      <c r="U734" s="31" t="str">
        <f t="shared" si="93"/>
        <v/>
      </c>
    </row>
    <row r="735" spans="14:21" x14ac:dyDescent="0.2">
      <c r="N735" s="22">
        <f>Fångster!G740</f>
        <v>0</v>
      </c>
      <c r="O735" s="28">
        <f t="shared" si="88"/>
        <v>0</v>
      </c>
      <c r="P735" s="28">
        <f t="shared" si="89"/>
        <v>-2</v>
      </c>
      <c r="Q735" s="28">
        <f t="shared" si="90"/>
        <v>0</v>
      </c>
      <c r="R735" s="4">
        <f t="shared" si="91"/>
        <v>0</v>
      </c>
      <c r="S735" s="4" t="str">
        <f t="shared" si="92"/>
        <v/>
      </c>
      <c r="T735" s="21">
        <f>Fångster!J740</f>
        <v>0</v>
      </c>
      <c r="U735" s="31" t="str">
        <f t="shared" si="93"/>
        <v/>
      </c>
    </row>
    <row r="736" spans="14:21" x14ac:dyDescent="0.2">
      <c r="N736" s="22">
        <f>Fångster!G741</f>
        <v>0</v>
      </c>
      <c r="O736" s="28">
        <f t="shared" si="88"/>
        <v>0</v>
      </c>
      <c r="P736" s="28">
        <f t="shared" si="89"/>
        <v>-2</v>
      </c>
      <c r="Q736" s="28">
        <f t="shared" si="90"/>
        <v>0</v>
      </c>
      <c r="R736" s="4">
        <f t="shared" si="91"/>
        <v>0</v>
      </c>
      <c r="S736" s="4" t="str">
        <f t="shared" si="92"/>
        <v/>
      </c>
      <c r="T736" s="21">
        <f>Fångster!J741</f>
        <v>0</v>
      </c>
      <c r="U736" s="31" t="str">
        <f t="shared" si="93"/>
        <v/>
      </c>
    </row>
    <row r="737" spans="14:21" x14ac:dyDescent="0.2">
      <c r="N737" s="22">
        <f>Fångster!G742</f>
        <v>0</v>
      </c>
      <c r="O737" s="28">
        <f t="shared" si="88"/>
        <v>0</v>
      </c>
      <c r="P737" s="28">
        <f t="shared" si="89"/>
        <v>-2</v>
      </c>
      <c r="Q737" s="28">
        <f t="shared" si="90"/>
        <v>0</v>
      </c>
      <c r="R737" s="4">
        <f t="shared" si="91"/>
        <v>0</v>
      </c>
      <c r="S737" s="4" t="str">
        <f t="shared" si="92"/>
        <v/>
      </c>
      <c r="T737" s="21">
        <f>Fångster!J742</f>
        <v>0</v>
      </c>
      <c r="U737" s="31" t="str">
        <f t="shared" si="93"/>
        <v/>
      </c>
    </row>
    <row r="738" spans="14:21" x14ac:dyDescent="0.2">
      <c r="N738" s="22">
        <f>Fångster!G743</f>
        <v>0</v>
      </c>
      <c r="O738" s="28">
        <f t="shared" si="88"/>
        <v>0</v>
      </c>
      <c r="P738" s="28">
        <f t="shared" si="89"/>
        <v>-2</v>
      </c>
      <c r="Q738" s="28">
        <f t="shared" si="90"/>
        <v>0</v>
      </c>
      <c r="R738" s="4">
        <f t="shared" si="91"/>
        <v>0</v>
      </c>
      <c r="S738" s="4" t="str">
        <f t="shared" si="92"/>
        <v/>
      </c>
      <c r="T738" s="21">
        <f>Fångster!J743</f>
        <v>0</v>
      </c>
      <c r="U738" s="31" t="str">
        <f t="shared" si="93"/>
        <v/>
      </c>
    </row>
    <row r="739" spans="14:21" x14ac:dyDescent="0.2">
      <c r="N739" s="22">
        <f>Fångster!G744</f>
        <v>0</v>
      </c>
      <c r="O739" s="28">
        <f t="shared" si="88"/>
        <v>0</v>
      </c>
      <c r="P739" s="28">
        <f t="shared" si="89"/>
        <v>-2</v>
      </c>
      <c r="Q739" s="28">
        <f t="shared" si="90"/>
        <v>0</v>
      </c>
      <c r="R739" s="4">
        <f t="shared" si="91"/>
        <v>0</v>
      </c>
      <c r="S739" s="4" t="str">
        <f t="shared" si="92"/>
        <v/>
      </c>
      <c r="T739" s="21">
        <f>Fångster!J744</f>
        <v>0</v>
      </c>
      <c r="U739" s="31" t="str">
        <f t="shared" si="93"/>
        <v/>
      </c>
    </row>
    <row r="740" spans="14:21" x14ac:dyDescent="0.2">
      <c r="N740" s="22">
        <f>Fångster!G745</f>
        <v>0</v>
      </c>
      <c r="O740" s="28">
        <f t="shared" si="88"/>
        <v>0</v>
      </c>
      <c r="P740" s="28">
        <f t="shared" si="89"/>
        <v>-2</v>
      </c>
      <c r="Q740" s="28">
        <f t="shared" si="90"/>
        <v>0</v>
      </c>
      <c r="R740" s="4">
        <f t="shared" si="91"/>
        <v>0</v>
      </c>
      <c r="S740" s="4" t="str">
        <f t="shared" si="92"/>
        <v/>
      </c>
      <c r="T740" s="21">
        <f>Fångster!J745</f>
        <v>0</v>
      </c>
      <c r="U740" s="31" t="str">
        <f t="shared" si="93"/>
        <v/>
      </c>
    </row>
    <row r="741" spans="14:21" x14ac:dyDescent="0.2">
      <c r="N741" s="22">
        <f>Fångster!G746</f>
        <v>0</v>
      </c>
      <c r="O741" s="28">
        <f t="shared" si="88"/>
        <v>0</v>
      </c>
      <c r="P741" s="28">
        <f t="shared" si="89"/>
        <v>-2</v>
      </c>
      <c r="Q741" s="28">
        <f t="shared" si="90"/>
        <v>0</v>
      </c>
      <c r="R741" s="4">
        <f t="shared" si="91"/>
        <v>0</v>
      </c>
      <c r="S741" s="4" t="str">
        <f t="shared" si="92"/>
        <v/>
      </c>
      <c r="T741" s="21">
        <f>Fångster!J746</f>
        <v>0</v>
      </c>
      <c r="U741" s="31" t="str">
        <f t="shared" si="93"/>
        <v/>
      </c>
    </row>
    <row r="742" spans="14:21" x14ac:dyDescent="0.2">
      <c r="N742" s="22">
        <f>Fångster!G747</f>
        <v>0</v>
      </c>
      <c r="O742" s="28">
        <f t="shared" si="88"/>
        <v>0</v>
      </c>
      <c r="P742" s="28">
        <f t="shared" si="89"/>
        <v>-2</v>
      </c>
      <c r="Q742" s="28">
        <f t="shared" si="90"/>
        <v>0</v>
      </c>
      <c r="R742" s="4">
        <f t="shared" si="91"/>
        <v>0</v>
      </c>
      <c r="S742" s="4" t="str">
        <f t="shared" si="92"/>
        <v/>
      </c>
      <c r="T742" s="21">
        <f>Fångster!J747</f>
        <v>0</v>
      </c>
      <c r="U742" s="31" t="str">
        <f t="shared" si="93"/>
        <v/>
      </c>
    </row>
    <row r="743" spans="14:21" x14ac:dyDescent="0.2">
      <c r="N743" s="22">
        <f>Fångster!G748</f>
        <v>0</v>
      </c>
      <c r="O743" s="28">
        <f t="shared" si="88"/>
        <v>0</v>
      </c>
      <c r="P743" s="28">
        <f t="shared" si="89"/>
        <v>-2</v>
      </c>
      <c r="Q743" s="28">
        <f t="shared" si="90"/>
        <v>0</v>
      </c>
      <c r="R743" s="4">
        <f t="shared" si="91"/>
        <v>0</v>
      </c>
      <c r="S743" s="4" t="str">
        <f t="shared" si="92"/>
        <v/>
      </c>
      <c r="T743" s="21">
        <f>Fångster!J748</f>
        <v>0</v>
      </c>
      <c r="U743" s="31" t="str">
        <f t="shared" si="93"/>
        <v/>
      </c>
    </row>
    <row r="744" spans="14:21" x14ac:dyDescent="0.2">
      <c r="N744" s="22">
        <f>Fångster!G749</f>
        <v>0</v>
      </c>
      <c r="O744" s="28">
        <f t="shared" si="88"/>
        <v>0</v>
      </c>
      <c r="P744" s="28">
        <f t="shared" si="89"/>
        <v>-2</v>
      </c>
      <c r="Q744" s="28">
        <f t="shared" si="90"/>
        <v>0</v>
      </c>
      <c r="R744" s="4">
        <f t="shared" si="91"/>
        <v>0</v>
      </c>
      <c r="S744" s="4" t="str">
        <f t="shared" si="92"/>
        <v/>
      </c>
      <c r="T744" s="21">
        <f>Fångster!J749</f>
        <v>0</v>
      </c>
      <c r="U744" s="31" t="str">
        <f t="shared" si="93"/>
        <v/>
      </c>
    </row>
    <row r="745" spans="14:21" x14ac:dyDescent="0.2">
      <c r="N745" s="22">
        <f>Fångster!G750</f>
        <v>0</v>
      </c>
      <c r="O745" s="28">
        <f t="shared" si="88"/>
        <v>0</v>
      </c>
      <c r="P745" s="28">
        <f t="shared" si="89"/>
        <v>-2</v>
      </c>
      <c r="Q745" s="28">
        <f t="shared" si="90"/>
        <v>0</v>
      </c>
      <c r="R745" s="4">
        <f t="shared" si="91"/>
        <v>0</v>
      </c>
      <c r="S745" s="4" t="str">
        <f t="shared" si="92"/>
        <v/>
      </c>
      <c r="T745" s="21">
        <f>Fångster!J750</f>
        <v>0</v>
      </c>
      <c r="U745" s="31" t="str">
        <f t="shared" si="93"/>
        <v/>
      </c>
    </row>
    <row r="746" spans="14:21" x14ac:dyDescent="0.2">
      <c r="N746" s="22">
        <f>Fångster!G751</f>
        <v>0</v>
      </c>
      <c r="O746" s="28">
        <f t="shared" si="88"/>
        <v>0</v>
      </c>
      <c r="P746" s="28">
        <f t="shared" si="89"/>
        <v>-2</v>
      </c>
      <c r="Q746" s="28">
        <f t="shared" si="90"/>
        <v>0</v>
      </c>
      <c r="R746" s="4">
        <f t="shared" si="91"/>
        <v>0</v>
      </c>
      <c r="S746" s="4" t="str">
        <f t="shared" si="92"/>
        <v/>
      </c>
      <c r="T746" s="21">
        <f>Fångster!J751</f>
        <v>0</v>
      </c>
      <c r="U746" s="31" t="str">
        <f t="shared" si="93"/>
        <v/>
      </c>
    </row>
    <row r="747" spans="14:21" x14ac:dyDescent="0.2">
      <c r="N747" s="22">
        <f>Fångster!G752</f>
        <v>0</v>
      </c>
      <c r="O747" s="28">
        <f t="shared" si="88"/>
        <v>0</v>
      </c>
      <c r="P747" s="28">
        <f t="shared" si="89"/>
        <v>-2</v>
      </c>
      <c r="Q747" s="28">
        <f t="shared" si="90"/>
        <v>0</v>
      </c>
      <c r="R747" s="4">
        <f t="shared" si="91"/>
        <v>0</v>
      </c>
      <c r="S747" s="4" t="str">
        <f t="shared" si="92"/>
        <v/>
      </c>
      <c r="T747" s="21">
        <f>Fångster!J752</f>
        <v>0</v>
      </c>
      <c r="U747" s="31" t="str">
        <f t="shared" si="93"/>
        <v/>
      </c>
    </row>
    <row r="748" spans="14:21" x14ac:dyDescent="0.2">
      <c r="N748" s="22">
        <f>Fångster!G753</f>
        <v>0</v>
      </c>
      <c r="O748" s="28">
        <f t="shared" si="88"/>
        <v>0</v>
      </c>
      <c r="P748" s="28">
        <f t="shared" si="89"/>
        <v>-2</v>
      </c>
      <c r="Q748" s="28">
        <f t="shared" si="90"/>
        <v>0</v>
      </c>
      <c r="R748" s="4">
        <f t="shared" si="91"/>
        <v>0</v>
      </c>
      <c r="S748" s="4" t="str">
        <f t="shared" si="92"/>
        <v/>
      </c>
      <c r="T748" s="21">
        <f>Fångster!J753</f>
        <v>0</v>
      </c>
      <c r="U748" s="31" t="str">
        <f t="shared" si="93"/>
        <v/>
      </c>
    </row>
    <row r="749" spans="14:21" x14ac:dyDescent="0.2">
      <c r="N749" s="22">
        <f>Fångster!G754</f>
        <v>0</v>
      </c>
      <c r="O749" s="28">
        <f t="shared" si="88"/>
        <v>0</v>
      </c>
      <c r="P749" s="28">
        <f t="shared" si="89"/>
        <v>-2</v>
      </c>
      <c r="Q749" s="28">
        <f t="shared" si="90"/>
        <v>0</v>
      </c>
      <c r="R749" s="4">
        <f t="shared" si="91"/>
        <v>0</v>
      </c>
      <c r="S749" s="4" t="str">
        <f t="shared" si="92"/>
        <v/>
      </c>
      <c r="T749" s="21">
        <f>Fångster!J754</f>
        <v>0</v>
      </c>
      <c r="U749" s="31" t="str">
        <f t="shared" si="93"/>
        <v/>
      </c>
    </row>
    <row r="750" spans="14:21" x14ac:dyDescent="0.2">
      <c r="N750" s="22">
        <f>Fångster!G755</f>
        <v>0</v>
      </c>
      <c r="O750" s="28">
        <f t="shared" si="88"/>
        <v>0</v>
      </c>
      <c r="P750" s="28">
        <f t="shared" si="89"/>
        <v>-2</v>
      </c>
      <c r="Q750" s="28">
        <f t="shared" si="90"/>
        <v>0</v>
      </c>
      <c r="R750" s="4">
        <f t="shared" si="91"/>
        <v>0</v>
      </c>
      <c r="S750" s="4" t="str">
        <f t="shared" si="92"/>
        <v/>
      </c>
      <c r="T750" s="21">
        <f>Fångster!J755</f>
        <v>0</v>
      </c>
      <c r="U750" s="31" t="str">
        <f t="shared" si="93"/>
        <v/>
      </c>
    </row>
    <row r="751" spans="14:21" x14ac:dyDescent="0.2">
      <c r="N751" s="22">
        <f>Fångster!G756</f>
        <v>0</v>
      </c>
      <c r="O751" s="28">
        <f t="shared" si="88"/>
        <v>0</v>
      </c>
      <c r="P751" s="28">
        <f t="shared" si="89"/>
        <v>-2</v>
      </c>
      <c r="Q751" s="28">
        <f t="shared" si="90"/>
        <v>0</v>
      </c>
      <c r="R751" s="4">
        <f t="shared" si="91"/>
        <v>0</v>
      </c>
      <c r="S751" s="4" t="str">
        <f t="shared" si="92"/>
        <v/>
      </c>
      <c r="T751" s="21">
        <f>Fångster!J756</f>
        <v>0</v>
      </c>
      <c r="U751" s="31" t="str">
        <f t="shared" si="93"/>
        <v/>
      </c>
    </row>
    <row r="752" spans="14:21" x14ac:dyDescent="0.2">
      <c r="N752" s="22">
        <f>Fångster!G757</f>
        <v>0</v>
      </c>
      <c r="O752" s="28">
        <f t="shared" si="88"/>
        <v>0</v>
      </c>
      <c r="P752" s="28">
        <f t="shared" si="89"/>
        <v>-2</v>
      </c>
      <c r="Q752" s="28">
        <f t="shared" si="90"/>
        <v>0</v>
      </c>
      <c r="R752" s="4">
        <f t="shared" si="91"/>
        <v>0</v>
      </c>
      <c r="S752" s="4" t="str">
        <f t="shared" si="92"/>
        <v/>
      </c>
      <c r="T752" s="21">
        <f>Fångster!J757</f>
        <v>0</v>
      </c>
      <c r="U752" s="31" t="str">
        <f t="shared" si="93"/>
        <v/>
      </c>
    </row>
    <row r="753" spans="14:21" x14ac:dyDescent="0.2">
      <c r="N753" s="22">
        <f>Fångster!G758</f>
        <v>0</v>
      </c>
      <c r="O753" s="28">
        <f t="shared" si="88"/>
        <v>0</v>
      </c>
      <c r="P753" s="28">
        <f t="shared" si="89"/>
        <v>-2</v>
      </c>
      <c r="Q753" s="28">
        <f t="shared" si="90"/>
        <v>0</v>
      </c>
      <c r="R753" s="4">
        <f t="shared" si="91"/>
        <v>0</v>
      </c>
      <c r="S753" s="4" t="str">
        <f t="shared" si="92"/>
        <v/>
      </c>
      <c r="T753" s="21">
        <f>Fångster!J758</f>
        <v>0</v>
      </c>
      <c r="U753" s="31" t="str">
        <f t="shared" si="93"/>
        <v/>
      </c>
    </row>
    <row r="754" spans="14:21" x14ac:dyDescent="0.2">
      <c r="N754" s="22">
        <f>Fångster!G759</f>
        <v>0</v>
      </c>
      <c r="O754" s="28">
        <f t="shared" si="88"/>
        <v>0</v>
      </c>
      <c r="P754" s="28">
        <f t="shared" si="89"/>
        <v>-2</v>
      </c>
      <c r="Q754" s="28">
        <f t="shared" si="90"/>
        <v>0</v>
      </c>
      <c r="R754" s="4">
        <f t="shared" si="91"/>
        <v>0</v>
      </c>
      <c r="S754" s="4" t="str">
        <f t="shared" si="92"/>
        <v/>
      </c>
      <c r="T754" s="21">
        <f>Fångster!J759</f>
        <v>0</v>
      </c>
      <c r="U754" s="31" t="str">
        <f t="shared" si="93"/>
        <v/>
      </c>
    </row>
    <row r="755" spans="14:21" x14ac:dyDescent="0.2">
      <c r="N755" s="22">
        <f>Fångster!G760</f>
        <v>0</v>
      </c>
      <c r="O755" s="28">
        <f t="shared" si="88"/>
        <v>0</v>
      </c>
      <c r="P755" s="28">
        <f t="shared" si="89"/>
        <v>-2</v>
      </c>
      <c r="Q755" s="28">
        <f t="shared" si="90"/>
        <v>0</v>
      </c>
      <c r="R755" s="4">
        <f t="shared" si="91"/>
        <v>0</v>
      </c>
      <c r="S755" s="4" t="str">
        <f t="shared" si="92"/>
        <v/>
      </c>
      <c r="T755" s="21">
        <f>Fångster!J760</f>
        <v>0</v>
      </c>
      <c r="U755" s="31" t="str">
        <f t="shared" si="93"/>
        <v/>
      </c>
    </row>
    <row r="756" spans="14:21" x14ac:dyDescent="0.2">
      <c r="N756" s="22">
        <f>Fångster!G761</f>
        <v>0</v>
      </c>
      <c r="O756" s="28">
        <f t="shared" si="88"/>
        <v>0</v>
      </c>
      <c r="P756" s="28">
        <f t="shared" si="89"/>
        <v>-2</v>
      </c>
      <c r="Q756" s="28">
        <f t="shared" si="90"/>
        <v>0</v>
      </c>
      <c r="R756" s="4">
        <f t="shared" si="91"/>
        <v>0</v>
      </c>
      <c r="S756" s="4" t="str">
        <f t="shared" si="92"/>
        <v/>
      </c>
      <c r="T756" s="21">
        <f>Fångster!J761</f>
        <v>0</v>
      </c>
      <c r="U756" s="31" t="str">
        <f t="shared" si="93"/>
        <v/>
      </c>
    </row>
    <row r="757" spans="14:21" x14ac:dyDescent="0.2">
      <c r="N757" s="22">
        <f>Fångster!G762</f>
        <v>0</v>
      </c>
      <c r="O757" s="28">
        <f t="shared" si="88"/>
        <v>0</v>
      </c>
      <c r="P757" s="28">
        <f t="shared" si="89"/>
        <v>-2</v>
      </c>
      <c r="Q757" s="28">
        <f t="shared" si="90"/>
        <v>0</v>
      </c>
      <c r="R757" s="4">
        <f t="shared" si="91"/>
        <v>0</v>
      </c>
      <c r="S757" s="4" t="str">
        <f t="shared" si="92"/>
        <v/>
      </c>
      <c r="T757" s="21">
        <f>Fångster!J762</f>
        <v>0</v>
      </c>
      <c r="U757" s="31" t="str">
        <f t="shared" si="93"/>
        <v/>
      </c>
    </row>
    <row r="758" spans="14:21" x14ac:dyDescent="0.2">
      <c r="N758" s="22">
        <f>Fångster!G763</f>
        <v>0</v>
      </c>
      <c r="O758" s="28">
        <f t="shared" si="88"/>
        <v>0</v>
      </c>
      <c r="P758" s="28">
        <f t="shared" si="89"/>
        <v>-2</v>
      </c>
      <c r="Q758" s="28">
        <f t="shared" si="90"/>
        <v>0</v>
      </c>
      <c r="R758" s="4">
        <f t="shared" si="91"/>
        <v>0</v>
      </c>
      <c r="S758" s="4" t="str">
        <f t="shared" si="92"/>
        <v/>
      </c>
      <c r="T758" s="21">
        <f>Fångster!J763</f>
        <v>0</v>
      </c>
      <c r="U758" s="31" t="str">
        <f t="shared" si="93"/>
        <v/>
      </c>
    </row>
    <row r="759" spans="14:21" x14ac:dyDescent="0.2">
      <c r="N759" s="22">
        <f>Fångster!G764</f>
        <v>0</v>
      </c>
      <c r="O759" s="28">
        <f t="shared" si="88"/>
        <v>0</v>
      </c>
      <c r="P759" s="28">
        <f t="shared" si="89"/>
        <v>-2</v>
      </c>
      <c r="Q759" s="28">
        <f t="shared" si="90"/>
        <v>0</v>
      </c>
      <c r="R759" s="4">
        <f t="shared" si="91"/>
        <v>0</v>
      </c>
      <c r="S759" s="4" t="str">
        <f t="shared" si="92"/>
        <v/>
      </c>
      <c r="T759" s="21">
        <f>Fångster!J764</f>
        <v>0</v>
      </c>
      <c r="U759" s="31" t="str">
        <f t="shared" si="93"/>
        <v/>
      </c>
    </row>
    <row r="760" spans="14:21" x14ac:dyDescent="0.2">
      <c r="N760" s="22">
        <f>Fångster!G765</f>
        <v>0</v>
      </c>
      <c r="O760" s="28">
        <f t="shared" si="88"/>
        <v>0</v>
      </c>
      <c r="P760" s="28">
        <f t="shared" si="89"/>
        <v>-2</v>
      </c>
      <c r="Q760" s="28">
        <f t="shared" si="90"/>
        <v>0</v>
      </c>
      <c r="R760" s="4">
        <f t="shared" si="91"/>
        <v>0</v>
      </c>
      <c r="S760" s="4" t="str">
        <f t="shared" si="92"/>
        <v/>
      </c>
      <c r="T760" s="21">
        <f>Fångster!J765</f>
        <v>0</v>
      </c>
      <c r="U760" s="31" t="str">
        <f t="shared" si="93"/>
        <v/>
      </c>
    </row>
    <row r="761" spans="14:21" x14ac:dyDescent="0.2">
      <c r="N761" s="22">
        <f>Fångster!G766</f>
        <v>0</v>
      </c>
      <c r="O761" s="28">
        <f t="shared" si="88"/>
        <v>0</v>
      </c>
      <c r="P761" s="28">
        <f t="shared" si="89"/>
        <v>-2</v>
      </c>
      <c r="Q761" s="28">
        <f t="shared" si="90"/>
        <v>0</v>
      </c>
      <c r="R761" s="4">
        <f t="shared" si="91"/>
        <v>0</v>
      </c>
      <c r="S761" s="4" t="str">
        <f t="shared" si="92"/>
        <v/>
      </c>
      <c r="T761" s="21">
        <f>Fångster!J766</f>
        <v>0</v>
      </c>
      <c r="U761" s="31" t="str">
        <f t="shared" si="93"/>
        <v/>
      </c>
    </row>
    <row r="762" spans="14:21" x14ac:dyDescent="0.2">
      <c r="N762" s="22">
        <f>Fångster!G767</f>
        <v>0</v>
      </c>
      <c r="O762" s="28">
        <f t="shared" si="88"/>
        <v>0</v>
      </c>
      <c r="P762" s="28">
        <f t="shared" si="89"/>
        <v>-2</v>
      </c>
      <c r="Q762" s="28">
        <f t="shared" si="90"/>
        <v>0</v>
      </c>
      <c r="R762" s="4">
        <f t="shared" si="91"/>
        <v>0</v>
      </c>
      <c r="S762" s="4" t="str">
        <f t="shared" si="92"/>
        <v/>
      </c>
      <c r="T762" s="21">
        <f>Fångster!J767</f>
        <v>0</v>
      </c>
      <c r="U762" s="31" t="str">
        <f t="shared" si="93"/>
        <v/>
      </c>
    </row>
    <row r="763" spans="14:21" x14ac:dyDescent="0.2">
      <c r="N763" s="22">
        <f>Fångster!G768</f>
        <v>0</v>
      </c>
      <c r="O763" s="28">
        <f t="shared" si="88"/>
        <v>0</v>
      </c>
      <c r="P763" s="28">
        <f t="shared" si="89"/>
        <v>-2</v>
      </c>
      <c r="Q763" s="28">
        <f t="shared" si="90"/>
        <v>0</v>
      </c>
      <c r="R763" s="4">
        <f t="shared" si="91"/>
        <v>0</v>
      </c>
      <c r="S763" s="4" t="str">
        <f t="shared" si="92"/>
        <v/>
      </c>
      <c r="T763" s="21">
        <f>Fångster!J768</f>
        <v>0</v>
      </c>
      <c r="U763" s="31" t="str">
        <f t="shared" si="93"/>
        <v/>
      </c>
    </row>
    <row r="764" spans="14:21" x14ac:dyDescent="0.2">
      <c r="N764" s="22">
        <f>Fångster!G769</f>
        <v>0</v>
      </c>
      <c r="O764" s="28">
        <f t="shared" si="88"/>
        <v>0</v>
      </c>
      <c r="P764" s="28">
        <f t="shared" si="89"/>
        <v>-2</v>
      </c>
      <c r="Q764" s="28">
        <f t="shared" si="90"/>
        <v>0</v>
      </c>
      <c r="R764" s="4">
        <f t="shared" si="91"/>
        <v>0</v>
      </c>
      <c r="S764" s="4" t="str">
        <f t="shared" si="92"/>
        <v/>
      </c>
      <c r="T764" s="21">
        <f>Fångster!J769</f>
        <v>0</v>
      </c>
      <c r="U764" s="31" t="str">
        <f t="shared" si="93"/>
        <v/>
      </c>
    </row>
    <row r="765" spans="14:21" x14ac:dyDescent="0.2">
      <c r="N765" s="22">
        <f>Fångster!G770</f>
        <v>0</v>
      </c>
      <c r="O765" s="28">
        <f t="shared" si="88"/>
        <v>0</v>
      </c>
      <c r="P765" s="28">
        <f t="shared" si="89"/>
        <v>-2</v>
      </c>
      <c r="Q765" s="28">
        <f t="shared" si="90"/>
        <v>0</v>
      </c>
      <c r="R765" s="4">
        <f t="shared" si="91"/>
        <v>0</v>
      </c>
      <c r="S765" s="4" t="str">
        <f t="shared" si="92"/>
        <v/>
      </c>
      <c r="T765" s="21">
        <f>Fångster!J770</f>
        <v>0</v>
      </c>
      <c r="U765" s="31" t="str">
        <f t="shared" si="93"/>
        <v/>
      </c>
    </row>
    <row r="766" spans="14:21" x14ac:dyDescent="0.2">
      <c r="N766" s="22">
        <f>Fångster!G771</f>
        <v>0</v>
      </c>
      <c r="O766" s="28">
        <f t="shared" si="88"/>
        <v>0</v>
      </c>
      <c r="P766" s="28">
        <f t="shared" si="89"/>
        <v>-2</v>
      </c>
      <c r="Q766" s="28">
        <f t="shared" si="90"/>
        <v>0</v>
      </c>
      <c r="R766" s="4">
        <f t="shared" si="91"/>
        <v>0</v>
      </c>
      <c r="S766" s="4" t="str">
        <f t="shared" si="92"/>
        <v/>
      </c>
      <c r="T766" s="21">
        <f>Fångster!J771</f>
        <v>0</v>
      </c>
      <c r="U766" s="31" t="str">
        <f t="shared" si="93"/>
        <v/>
      </c>
    </row>
    <row r="767" spans="14:21" x14ac:dyDescent="0.2">
      <c r="N767" s="22">
        <f>Fångster!G772</f>
        <v>0</v>
      </c>
      <c r="O767" s="28">
        <f t="shared" si="88"/>
        <v>0</v>
      </c>
      <c r="P767" s="28">
        <f t="shared" si="89"/>
        <v>-2</v>
      </c>
      <c r="Q767" s="28">
        <f t="shared" si="90"/>
        <v>0</v>
      </c>
      <c r="R767" s="4">
        <f t="shared" si="91"/>
        <v>0</v>
      </c>
      <c r="S767" s="4" t="str">
        <f t="shared" si="92"/>
        <v/>
      </c>
      <c r="T767" s="21">
        <f>Fångster!J772</f>
        <v>0</v>
      </c>
      <c r="U767" s="31" t="str">
        <f t="shared" si="93"/>
        <v/>
      </c>
    </row>
    <row r="768" spans="14:21" x14ac:dyDescent="0.2">
      <c r="N768" s="22">
        <f>Fångster!G773</f>
        <v>0</v>
      </c>
      <c r="O768" s="28">
        <f t="shared" si="88"/>
        <v>0</v>
      </c>
      <c r="P768" s="28">
        <f t="shared" si="89"/>
        <v>-2</v>
      </c>
      <c r="Q768" s="28">
        <f t="shared" si="90"/>
        <v>0</v>
      </c>
      <c r="R768" s="4">
        <f t="shared" si="91"/>
        <v>0</v>
      </c>
      <c r="S768" s="4" t="str">
        <f t="shared" si="92"/>
        <v/>
      </c>
      <c r="T768" s="21">
        <f>Fångster!J773</f>
        <v>0</v>
      </c>
      <c r="U768" s="31" t="str">
        <f t="shared" si="93"/>
        <v/>
      </c>
    </row>
    <row r="769" spans="14:21" x14ac:dyDescent="0.2">
      <c r="N769" s="22">
        <f>Fångster!G774</f>
        <v>0</v>
      </c>
      <c r="O769" s="28">
        <f t="shared" si="88"/>
        <v>0</v>
      </c>
      <c r="P769" s="28">
        <f t="shared" si="89"/>
        <v>-2</v>
      </c>
      <c r="Q769" s="28">
        <f t="shared" si="90"/>
        <v>0</v>
      </c>
      <c r="R769" s="4">
        <f t="shared" si="91"/>
        <v>0</v>
      </c>
      <c r="S769" s="4" t="str">
        <f t="shared" si="92"/>
        <v/>
      </c>
      <c r="T769" s="21">
        <f>Fångster!J774</f>
        <v>0</v>
      </c>
      <c r="U769" s="31" t="str">
        <f t="shared" si="93"/>
        <v/>
      </c>
    </row>
    <row r="770" spans="14:21" x14ac:dyDescent="0.2">
      <c r="N770" s="22">
        <f>Fångster!G775</f>
        <v>0</v>
      </c>
      <c r="O770" s="28">
        <f t="shared" si="88"/>
        <v>0</v>
      </c>
      <c r="P770" s="28">
        <f t="shared" si="89"/>
        <v>-2</v>
      </c>
      <c r="Q770" s="28">
        <f t="shared" si="90"/>
        <v>0</v>
      </c>
      <c r="R770" s="4">
        <f t="shared" si="91"/>
        <v>0</v>
      </c>
      <c r="S770" s="4" t="str">
        <f t="shared" si="92"/>
        <v/>
      </c>
      <c r="T770" s="21">
        <f>Fångster!J775</f>
        <v>0</v>
      </c>
      <c r="U770" s="31" t="str">
        <f t="shared" si="93"/>
        <v/>
      </c>
    </row>
    <row r="771" spans="14:21" x14ac:dyDescent="0.2">
      <c r="N771" s="22">
        <f>Fångster!G776</f>
        <v>0</v>
      </c>
      <c r="O771" s="28">
        <f t="shared" si="88"/>
        <v>0</v>
      </c>
      <c r="P771" s="28">
        <f t="shared" si="89"/>
        <v>-2</v>
      </c>
      <c r="Q771" s="28">
        <f t="shared" si="90"/>
        <v>0</v>
      </c>
      <c r="R771" s="4">
        <f t="shared" si="91"/>
        <v>0</v>
      </c>
      <c r="S771" s="4" t="str">
        <f t="shared" si="92"/>
        <v/>
      </c>
      <c r="T771" s="21">
        <f>Fångster!J776</f>
        <v>0</v>
      </c>
      <c r="U771" s="31" t="str">
        <f t="shared" si="93"/>
        <v/>
      </c>
    </row>
    <row r="772" spans="14:21" x14ac:dyDescent="0.2">
      <c r="N772" s="22">
        <f>Fångster!G777</f>
        <v>0</v>
      </c>
      <c r="O772" s="28">
        <f t="shared" si="88"/>
        <v>0</v>
      </c>
      <c r="P772" s="28">
        <f t="shared" si="89"/>
        <v>-2</v>
      </c>
      <c r="Q772" s="28">
        <f t="shared" si="90"/>
        <v>0</v>
      </c>
      <c r="R772" s="4">
        <f t="shared" si="91"/>
        <v>0</v>
      </c>
      <c r="S772" s="4" t="str">
        <f t="shared" si="92"/>
        <v/>
      </c>
      <c r="T772" s="21">
        <f>Fångster!J777</f>
        <v>0</v>
      </c>
      <c r="U772" s="31" t="str">
        <f t="shared" si="93"/>
        <v/>
      </c>
    </row>
    <row r="773" spans="14:21" x14ac:dyDescent="0.2">
      <c r="N773" s="22">
        <f>Fångster!G778</f>
        <v>0</v>
      </c>
      <c r="O773" s="28">
        <f t="shared" ref="O773:O836" si="94">(3.377*0.000001)*(POWER(N773,3.205))</f>
        <v>0</v>
      </c>
      <c r="P773" s="28">
        <f t="shared" ref="P773:P836" si="95">(1-(180-N773)/60)</f>
        <v>-2</v>
      </c>
      <c r="Q773" s="28">
        <f t="shared" ref="Q773:Q836" si="96">IF(P773&lt;0,0,IF(P773&gt;1,1,IF(P773&gt;0&lt;1,P773,P773)))</f>
        <v>0</v>
      </c>
      <c r="R773" s="4">
        <f t="shared" ref="R773:R836" si="97">O773*Q773</f>
        <v>0</v>
      </c>
      <c r="S773" s="4" t="str">
        <f t="shared" ref="S773:S836" si="98">IF(N773&gt;0,LOG10(N773),"")</f>
        <v/>
      </c>
      <c r="T773" s="21">
        <f>Fångster!J778</f>
        <v>0</v>
      </c>
      <c r="U773" s="31" t="str">
        <f t="shared" ref="U773:U836" si="99">IF(T773&gt;0,LOG10(T773),"")</f>
        <v/>
      </c>
    </row>
    <row r="774" spans="14:21" x14ac:dyDescent="0.2">
      <c r="N774" s="22">
        <f>Fångster!G779</f>
        <v>0</v>
      </c>
      <c r="O774" s="28">
        <f t="shared" si="94"/>
        <v>0</v>
      </c>
      <c r="P774" s="28">
        <f t="shared" si="95"/>
        <v>-2</v>
      </c>
      <c r="Q774" s="28">
        <f t="shared" si="96"/>
        <v>0</v>
      </c>
      <c r="R774" s="4">
        <f t="shared" si="97"/>
        <v>0</v>
      </c>
      <c r="S774" s="4" t="str">
        <f t="shared" si="98"/>
        <v/>
      </c>
      <c r="T774" s="21">
        <f>Fångster!J779</f>
        <v>0</v>
      </c>
      <c r="U774" s="31" t="str">
        <f t="shared" si="99"/>
        <v/>
      </c>
    </row>
    <row r="775" spans="14:21" x14ac:dyDescent="0.2">
      <c r="N775" s="22">
        <f>Fångster!G780</f>
        <v>0</v>
      </c>
      <c r="O775" s="28">
        <f t="shared" si="94"/>
        <v>0</v>
      </c>
      <c r="P775" s="28">
        <f t="shared" si="95"/>
        <v>-2</v>
      </c>
      <c r="Q775" s="28">
        <f t="shared" si="96"/>
        <v>0</v>
      </c>
      <c r="R775" s="4">
        <f t="shared" si="97"/>
        <v>0</v>
      </c>
      <c r="S775" s="4" t="str">
        <f t="shared" si="98"/>
        <v/>
      </c>
      <c r="T775" s="21">
        <f>Fångster!J780</f>
        <v>0</v>
      </c>
      <c r="U775" s="31" t="str">
        <f t="shared" si="99"/>
        <v/>
      </c>
    </row>
    <row r="776" spans="14:21" x14ac:dyDescent="0.2">
      <c r="N776" s="22">
        <f>Fångster!G781</f>
        <v>0</v>
      </c>
      <c r="O776" s="28">
        <f t="shared" si="94"/>
        <v>0</v>
      </c>
      <c r="P776" s="28">
        <f t="shared" si="95"/>
        <v>-2</v>
      </c>
      <c r="Q776" s="28">
        <f t="shared" si="96"/>
        <v>0</v>
      </c>
      <c r="R776" s="4">
        <f t="shared" si="97"/>
        <v>0</v>
      </c>
      <c r="S776" s="4" t="str">
        <f t="shared" si="98"/>
        <v/>
      </c>
      <c r="T776" s="21">
        <f>Fångster!J781</f>
        <v>0</v>
      </c>
      <c r="U776" s="31" t="str">
        <f t="shared" si="99"/>
        <v/>
      </c>
    </row>
    <row r="777" spans="14:21" x14ac:dyDescent="0.2">
      <c r="N777" s="22">
        <f>Fångster!G782</f>
        <v>0</v>
      </c>
      <c r="O777" s="28">
        <f t="shared" si="94"/>
        <v>0</v>
      </c>
      <c r="P777" s="28">
        <f t="shared" si="95"/>
        <v>-2</v>
      </c>
      <c r="Q777" s="28">
        <f t="shared" si="96"/>
        <v>0</v>
      </c>
      <c r="R777" s="4">
        <f t="shared" si="97"/>
        <v>0</v>
      </c>
      <c r="S777" s="4" t="str">
        <f t="shared" si="98"/>
        <v/>
      </c>
      <c r="T777" s="21">
        <f>Fångster!J782</f>
        <v>0</v>
      </c>
      <c r="U777" s="31" t="str">
        <f t="shared" si="99"/>
        <v/>
      </c>
    </row>
    <row r="778" spans="14:21" x14ac:dyDescent="0.2">
      <c r="N778" s="22">
        <f>Fångster!G783</f>
        <v>0</v>
      </c>
      <c r="O778" s="28">
        <f t="shared" si="94"/>
        <v>0</v>
      </c>
      <c r="P778" s="28">
        <f t="shared" si="95"/>
        <v>-2</v>
      </c>
      <c r="Q778" s="28">
        <f t="shared" si="96"/>
        <v>0</v>
      </c>
      <c r="R778" s="4">
        <f t="shared" si="97"/>
        <v>0</v>
      </c>
      <c r="S778" s="4" t="str">
        <f t="shared" si="98"/>
        <v/>
      </c>
      <c r="T778" s="21">
        <f>Fångster!J783</f>
        <v>0</v>
      </c>
      <c r="U778" s="31" t="str">
        <f t="shared" si="99"/>
        <v/>
      </c>
    </row>
    <row r="779" spans="14:21" x14ac:dyDescent="0.2">
      <c r="N779" s="22">
        <f>Fångster!G784</f>
        <v>0</v>
      </c>
      <c r="O779" s="28">
        <f t="shared" si="94"/>
        <v>0</v>
      </c>
      <c r="P779" s="28">
        <f t="shared" si="95"/>
        <v>-2</v>
      </c>
      <c r="Q779" s="28">
        <f t="shared" si="96"/>
        <v>0</v>
      </c>
      <c r="R779" s="4">
        <f t="shared" si="97"/>
        <v>0</v>
      </c>
      <c r="S779" s="4" t="str">
        <f t="shared" si="98"/>
        <v/>
      </c>
      <c r="T779" s="21">
        <f>Fångster!J784</f>
        <v>0</v>
      </c>
      <c r="U779" s="31" t="str">
        <f t="shared" si="99"/>
        <v/>
      </c>
    </row>
    <row r="780" spans="14:21" x14ac:dyDescent="0.2">
      <c r="N780" s="22">
        <f>Fångster!G785</f>
        <v>0</v>
      </c>
      <c r="O780" s="28">
        <f t="shared" si="94"/>
        <v>0</v>
      </c>
      <c r="P780" s="28">
        <f t="shared" si="95"/>
        <v>-2</v>
      </c>
      <c r="Q780" s="28">
        <f t="shared" si="96"/>
        <v>0</v>
      </c>
      <c r="R780" s="4">
        <f t="shared" si="97"/>
        <v>0</v>
      </c>
      <c r="S780" s="4" t="str">
        <f t="shared" si="98"/>
        <v/>
      </c>
      <c r="T780" s="21">
        <f>Fångster!J785</f>
        <v>0</v>
      </c>
      <c r="U780" s="31" t="str">
        <f t="shared" si="99"/>
        <v/>
      </c>
    </row>
    <row r="781" spans="14:21" x14ac:dyDescent="0.2">
      <c r="N781" s="22">
        <f>Fångster!G786</f>
        <v>0</v>
      </c>
      <c r="O781" s="28">
        <f t="shared" si="94"/>
        <v>0</v>
      </c>
      <c r="P781" s="28">
        <f t="shared" si="95"/>
        <v>-2</v>
      </c>
      <c r="Q781" s="28">
        <f t="shared" si="96"/>
        <v>0</v>
      </c>
      <c r="R781" s="4">
        <f t="shared" si="97"/>
        <v>0</v>
      </c>
      <c r="S781" s="4" t="str">
        <f t="shared" si="98"/>
        <v/>
      </c>
      <c r="T781" s="21">
        <f>Fångster!J786</f>
        <v>0</v>
      </c>
      <c r="U781" s="31" t="str">
        <f t="shared" si="99"/>
        <v/>
      </c>
    </row>
    <row r="782" spans="14:21" x14ac:dyDescent="0.2">
      <c r="N782" s="22">
        <f>Fångster!G787</f>
        <v>0</v>
      </c>
      <c r="O782" s="28">
        <f t="shared" si="94"/>
        <v>0</v>
      </c>
      <c r="P782" s="28">
        <f t="shared" si="95"/>
        <v>-2</v>
      </c>
      <c r="Q782" s="28">
        <f t="shared" si="96"/>
        <v>0</v>
      </c>
      <c r="R782" s="4">
        <f t="shared" si="97"/>
        <v>0</v>
      </c>
      <c r="S782" s="4" t="str">
        <f t="shared" si="98"/>
        <v/>
      </c>
      <c r="T782" s="21">
        <f>Fångster!J787</f>
        <v>0</v>
      </c>
      <c r="U782" s="31" t="str">
        <f t="shared" si="99"/>
        <v/>
      </c>
    </row>
    <row r="783" spans="14:21" x14ac:dyDescent="0.2">
      <c r="N783" s="22">
        <f>Fångster!G788</f>
        <v>0</v>
      </c>
      <c r="O783" s="28">
        <f t="shared" si="94"/>
        <v>0</v>
      </c>
      <c r="P783" s="28">
        <f t="shared" si="95"/>
        <v>-2</v>
      </c>
      <c r="Q783" s="28">
        <f t="shared" si="96"/>
        <v>0</v>
      </c>
      <c r="R783" s="4">
        <f t="shared" si="97"/>
        <v>0</v>
      </c>
      <c r="S783" s="4" t="str">
        <f t="shared" si="98"/>
        <v/>
      </c>
      <c r="T783" s="21">
        <f>Fångster!J788</f>
        <v>0</v>
      </c>
      <c r="U783" s="31" t="str">
        <f t="shared" si="99"/>
        <v/>
      </c>
    </row>
    <row r="784" spans="14:21" x14ac:dyDescent="0.2">
      <c r="N784" s="22">
        <f>Fångster!G789</f>
        <v>0</v>
      </c>
      <c r="O784" s="28">
        <f t="shared" si="94"/>
        <v>0</v>
      </c>
      <c r="P784" s="28">
        <f t="shared" si="95"/>
        <v>-2</v>
      </c>
      <c r="Q784" s="28">
        <f t="shared" si="96"/>
        <v>0</v>
      </c>
      <c r="R784" s="4">
        <f t="shared" si="97"/>
        <v>0</v>
      </c>
      <c r="S784" s="4" t="str">
        <f t="shared" si="98"/>
        <v/>
      </c>
      <c r="T784" s="21">
        <f>Fångster!J789</f>
        <v>0</v>
      </c>
      <c r="U784" s="31" t="str">
        <f t="shared" si="99"/>
        <v/>
      </c>
    </row>
    <row r="785" spans="14:21" x14ac:dyDescent="0.2">
      <c r="N785" s="22">
        <f>Fångster!G790</f>
        <v>0</v>
      </c>
      <c r="O785" s="28">
        <f t="shared" si="94"/>
        <v>0</v>
      </c>
      <c r="P785" s="28">
        <f t="shared" si="95"/>
        <v>-2</v>
      </c>
      <c r="Q785" s="28">
        <f t="shared" si="96"/>
        <v>0</v>
      </c>
      <c r="R785" s="4">
        <f t="shared" si="97"/>
        <v>0</v>
      </c>
      <c r="S785" s="4" t="str">
        <f t="shared" si="98"/>
        <v/>
      </c>
      <c r="T785" s="21">
        <f>Fångster!J790</f>
        <v>0</v>
      </c>
      <c r="U785" s="31" t="str">
        <f t="shared" si="99"/>
        <v/>
      </c>
    </row>
    <row r="786" spans="14:21" x14ac:dyDescent="0.2">
      <c r="N786" s="22">
        <f>Fångster!G791</f>
        <v>0</v>
      </c>
      <c r="O786" s="28">
        <f t="shared" si="94"/>
        <v>0</v>
      </c>
      <c r="P786" s="28">
        <f t="shared" si="95"/>
        <v>-2</v>
      </c>
      <c r="Q786" s="28">
        <f t="shared" si="96"/>
        <v>0</v>
      </c>
      <c r="R786" s="4">
        <f t="shared" si="97"/>
        <v>0</v>
      </c>
      <c r="S786" s="4" t="str">
        <f t="shared" si="98"/>
        <v/>
      </c>
      <c r="T786" s="21">
        <f>Fångster!J791</f>
        <v>0</v>
      </c>
      <c r="U786" s="31" t="str">
        <f t="shared" si="99"/>
        <v/>
      </c>
    </row>
    <row r="787" spans="14:21" x14ac:dyDescent="0.2">
      <c r="N787" s="22">
        <f>Fångster!G792</f>
        <v>0</v>
      </c>
      <c r="O787" s="28">
        <f t="shared" si="94"/>
        <v>0</v>
      </c>
      <c r="P787" s="28">
        <f t="shared" si="95"/>
        <v>-2</v>
      </c>
      <c r="Q787" s="28">
        <f t="shared" si="96"/>
        <v>0</v>
      </c>
      <c r="R787" s="4">
        <f t="shared" si="97"/>
        <v>0</v>
      </c>
      <c r="S787" s="4" t="str">
        <f t="shared" si="98"/>
        <v/>
      </c>
      <c r="T787" s="21">
        <f>Fångster!J792</f>
        <v>0</v>
      </c>
      <c r="U787" s="31" t="str">
        <f t="shared" si="99"/>
        <v/>
      </c>
    </row>
    <row r="788" spans="14:21" x14ac:dyDescent="0.2">
      <c r="N788" s="22">
        <f>Fångster!G793</f>
        <v>0</v>
      </c>
      <c r="O788" s="28">
        <f t="shared" si="94"/>
        <v>0</v>
      </c>
      <c r="P788" s="28">
        <f t="shared" si="95"/>
        <v>-2</v>
      </c>
      <c r="Q788" s="28">
        <f t="shared" si="96"/>
        <v>0</v>
      </c>
      <c r="R788" s="4">
        <f t="shared" si="97"/>
        <v>0</v>
      </c>
      <c r="S788" s="4" t="str">
        <f t="shared" si="98"/>
        <v/>
      </c>
      <c r="T788" s="21">
        <f>Fångster!J793</f>
        <v>0</v>
      </c>
      <c r="U788" s="31" t="str">
        <f t="shared" si="99"/>
        <v/>
      </c>
    </row>
    <row r="789" spans="14:21" x14ac:dyDescent="0.2">
      <c r="N789" s="22">
        <f>Fångster!G794</f>
        <v>0</v>
      </c>
      <c r="O789" s="28">
        <f t="shared" si="94"/>
        <v>0</v>
      </c>
      <c r="P789" s="28">
        <f t="shared" si="95"/>
        <v>-2</v>
      </c>
      <c r="Q789" s="28">
        <f t="shared" si="96"/>
        <v>0</v>
      </c>
      <c r="R789" s="4">
        <f t="shared" si="97"/>
        <v>0</v>
      </c>
      <c r="S789" s="4" t="str">
        <f t="shared" si="98"/>
        <v/>
      </c>
      <c r="T789" s="21">
        <f>Fångster!J794</f>
        <v>0</v>
      </c>
      <c r="U789" s="31" t="str">
        <f t="shared" si="99"/>
        <v/>
      </c>
    </row>
    <row r="790" spans="14:21" x14ac:dyDescent="0.2">
      <c r="N790" s="22">
        <f>Fångster!G795</f>
        <v>0</v>
      </c>
      <c r="O790" s="28">
        <f t="shared" si="94"/>
        <v>0</v>
      </c>
      <c r="P790" s="28">
        <f t="shared" si="95"/>
        <v>-2</v>
      </c>
      <c r="Q790" s="28">
        <f t="shared" si="96"/>
        <v>0</v>
      </c>
      <c r="R790" s="4">
        <f t="shared" si="97"/>
        <v>0</v>
      </c>
      <c r="S790" s="4" t="str">
        <f t="shared" si="98"/>
        <v/>
      </c>
      <c r="T790" s="21">
        <f>Fångster!J795</f>
        <v>0</v>
      </c>
      <c r="U790" s="31" t="str">
        <f t="shared" si="99"/>
        <v/>
      </c>
    </row>
    <row r="791" spans="14:21" x14ac:dyDescent="0.2">
      <c r="N791" s="22">
        <f>Fångster!G796</f>
        <v>0</v>
      </c>
      <c r="O791" s="28">
        <f t="shared" si="94"/>
        <v>0</v>
      </c>
      <c r="P791" s="28">
        <f t="shared" si="95"/>
        <v>-2</v>
      </c>
      <c r="Q791" s="28">
        <f t="shared" si="96"/>
        <v>0</v>
      </c>
      <c r="R791" s="4">
        <f t="shared" si="97"/>
        <v>0</v>
      </c>
      <c r="S791" s="4" t="str">
        <f t="shared" si="98"/>
        <v/>
      </c>
      <c r="T791" s="21">
        <f>Fångster!J796</f>
        <v>0</v>
      </c>
      <c r="U791" s="31" t="str">
        <f t="shared" si="99"/>
        <v/>
      </c>
    </row>
    <row r="792" spans="14:21" x14ac:dyDescent="0.2">
      <c r="N792" s="22">
        <f>Fångster!G797</f>
        <v>0</v>
      </c>
      <c r="O792" s="28">
        <f t="shared" si="94"/>
        <v>0</v>
      </c>
      <c r="P792" s="28">
        <f t="shared" si="95"/>
        <v>-2</v>
      </c>
      <c r="Q792" s="28">
        <f t="shared" si="96"/>
        <v>0</v>
      </c>
      <c r="R792" s="4">
        <f t="shared" si="97"/>
        <v>0</v>
      </c>
      <c r="S792" s="4" t="str">
        <f t="shared" si="98"/>
        <v/>
      </c>
      <c r="T792" s="21">
        <f>Fångster!J797</f>
        <v>0</v>
      </c>
      <c r="U792" s="31" t="str">
        <f t="shared" si="99"/>
        <v/>
      </c>
    </row>
    <row r="793" spans="14:21" x14ac:dyDescent="0.2">
      <c r="N793" s="22">
        <f>Fångster!G798</f>
        <v>0</v>
      </c>
      <c r="O793" s="28">
        <f t="shared" si="94"/>
        <v>0</v>
      </c>
      <c r="P793" s="28">
        <f t="shared" si="95"/>
        <v>-2</v>
      </c>
      <c r="Q793" s="28">
        <f t="shared" si="96"/>
        <v>0</v>
      </c>
      <c r="R793" s="4">
        <f t="shared" si="97"/>
        <v>0</v>
      </c>
      <c r="S793" s="4" t="str">
        <f t="shared" si="98"/>
        <v/>
      </c>
      <c r="T793" s="21">
        <f>Fångster!J798</f>
        <v>0</v>
      </c>
      <c r="U793" s="31" t="str">
        <f t="shared" si="99"/>
        <v/>
      </c>
    </row>
    <row r="794" spans="14:21" x14ac:dyDescent="0.2">
      <c r="N794" s="22">
        <f>Fångster!G799</f>
        <v>0</v>
      </c>
      <c r="O794" s="28">
        <f t="shared" si="94"/>
        <v>0</v>
      </c>
      <c r="P794" s="28">
        <f t="shared" si="95"/>
        <v>-2</v>
      </c>
      <c r="Q794" s="28">
        <f t="shared" si="96"/>
        <v>0</v>
      </c>
      <c r="R794" s="4">
        <f t="shared" si="97"/>
        <v>0</v>
      </c>
      <c r="S794" s="4" t="str">
        <f t="shared" si="98"/>
        <v/>
      </c>
      <c r="T794" s="21">
        <f>Fångster!J799</f>
        <v>0</v>
      </c>
      <c r="U794" s="31" t="str">
        <f t="shared" si="99"/>
        <v/>
      </c>
    </row>
    <row r="795" spans="14:21" x14ac:dyDescent="0.2">
      <c r="N795" s="22">
        <f>Fångster!G800</f>
        <v>0</v>
      </c>
      <c r="O795" s="28">
        <f t="shared" si="94"/>
        <v>0</v>
      </c>
      <c r="P795" s="28">
        <f t="shared" si="95"/>
        <v>-2</v>
      </c>
      <c r="Q795" s="28">
        <f t="shared" si="96"/>
        <v>0</v>
      </c>
      <c r="R795" s="4">
        <f t="shared" si="97"/>
        <v>0</v>
      </c>
      <c r="S795" s="4" t="str">
        <f t="shared" si="98"/>
        <v/>
      </c>
      <c r="T795" s="21">
        <f>Fångster!J800</f>
        <v>0</v>
      </c>
      <c r="U795" s="31" t="str">
        <f t="shared" si="99"/>
        <v/>
      </c>
    </row>
    <row r="796" spans="14:21" x14ac:dyDescent="0.2">
      <c r="N796" s="22">
        <f>Fångster!G801</f>
        <v>0</v>
      </c>
      <c r="O796" s="28">
        <f t="shared" si="94"/>
        <v>0</v>
      </c>
      <c r="P796" s="28">
        <f t="shared" si="95"/>
        <v>-2</v>
      </c>
      <c r="Q796" s="28">
        <f t="shared" si="96"/>
        <v>0</v>
      </c>
      <c r="R796" s="4">
        <f t="shared" si="97"/>
        <v>0</v>
      </c>
      <c r="S796" s="4" t="str">
        <f t="shared" si="98"/>
        <v/>
      </c>
      <c r="T796" s="21">
        <f>Fångster!J801</f>
        <v>0</v>
      </c>
      <c r="U796" s="31" t="str">
        <f t="shared" si="99"/>
        <v/>
      </c>
    </row>
    <row r="797" spans="14:21" x14ac:dyDescent="0.2">
      <c r="N797" s="22">
        <f>Fångster!G802</f>
        <v>0</v>
      </c>
      <c r="O797" s="28">
        <f t="shared" si="94"/>
        <v>0</v>
      </c>
      <c r="P797" s="28">
        <f t="shared" si="95"/>
        <v>-2</v>
      </c>
      <c r="Q797" s="28">
        <f t="shared" si="96"/>
        <v>0</v>
      </c>
      <c r="R797" s="4">
        <f t="shared" si="97"/>
        <v>0</v>
      </c>
      <c r="S797" s="4" t="str">
        <f t="shared" si="98"/>
        <v/>
      </c>
      <c r="T797" s="21">
        <f>Fångster!J802</f>
        <v>0</v>
      </c>
      <c r="U797" s="31" t="str">
        <f t="shared" si="99"/>
        <v/>
      </c>
    </row>
    <row r="798" spans="14:21" x14ac:dyDescent="0.2">
      <c r="N798" s="22">
        <f>Fångster!G803</f>
        <v>0</v>
      </c>
      <c r="O798" s="28">
        <f t="shared" si="94"/>
        <v>0</v>
      </c>
      <c r="P798" s="28">
        <f t="shared" si="95"/>
        <v>-2</v>
      </c>
      <c r="Q798" s="28">
        <f t="shared" si="96"/>
        <v>0</v>
      </c>
      <c r="R798" s="4">
        <f t="shared" si="97"/>
        <v>0</v>
      </c>
      <c r="S798" s="4" t="str">
        <f t="shared" si="98"/>
        <v/>
      </c>
      <c r="T798" s="21">
        <f>Fångster!J803</f>
        <v>0</v>
      </c>
      <c r="U798" s="31" t="str">
        <f t="shared" si="99"/>
        <v/>
      </c>
    </row>
    <row r="799" spans="14:21" x14ac:dyDescent="0.2">
      <c r="N799" s="22">
        <f>Fångster!G804</f>
        <v>0</v>
      </c>
      <c r="O799" s="28">
        <f t="shared" si="94"/>
        <v>0</v>
      </c>
      <c r="P799" s="28">
        <f t="shared" si="95"/>
        <v>-2</v>
      </c>
      <c r="Q799" s="28">
        <f t="shared" si="96"/>
        <v>0</v>
      </c>
      <c r="R799" s="4">
        <f t="shared" si="97"/>
        <v>0</v>
      </c>
      <c r="S799" s="4" t="str">
        <f t="shared" si="98"/>
        <v/>
      </c>
      <c r="T799" s="21">
        <f>Fångster!J804</f>
        <v>0</v>
      </c>
      <c r="U799" s="31" t="str">
        <f t="shared" si="99"/>
        <v/>
      </c>
    </row>
    <row r="800" spans="14:21" x14ac:dyDescent="0.2">
      <c r="N800" s="22">
        <f>Fångster!G805</f>
        <v>0</v>
      </c>
      <c r="O800" s="28">
        <f t="shared" si="94"/>
        <v>0</v>
      </c>
      <c r="P800" s="28">
        <f t="shared" si="95"/>
        <v>-2</v>
      </c>
      <c r="Q800" s="28">
        <f t="shared" si="96"/>
        <v>0</v>
      </c>
      <c r="R800" s="4">
        <f t="shared" si="97"/>
        <v>0</v>
      </c>
      <c r="S800" s="4" t="str">
        <f t="shared" si="98"/>
        <v/>
      </c>
      <c r="T800" s="21">
        <f>Fångster!J805</f>
        <v>0</v>
      </c>
      <c r="U800" s="31" t="str">
        <f t="shared" si="99"/>
        <v/>
      </c>
    </row>
    <row r="801" spans="14:21" x14ac:dyDescent="0.2">
      <c r="N801" s="22">
        <f>Fångster!G806</f>
        <v>0</v>
      </c>
      <c r="O801" s="28">
        <f t="shared" si="94"/>
        <v>0</v>
      </c>
      <c r="P801" s="28">
        <f t="shared" si="95"/>
        <v>-2</v>
      </c>
      <c r="Q801" s="28">
        <f t="shared" si="96"/>
        <v>0</v>
      </c>
      <c r="R801" s="4">
        <f t="shared" si="97"/>
        <v>0</v>
      </c>
      <c r="S801" s="4" t="str">
        <f t="shared" si="98"/>
        <v/>
      </c>
      <c r="T801" s="21">
        <f>Fångster!J806</f>
        <v>0</v>
      </c>
      <c r="U801" s="31" t="str">
        <f t="shared" si="99"/>
        <v/>
      </c>
    </row>
    <row r="802" spans="14:21" x14ac:dyDescent="0.2">
      <c r="N802" s="22">
        <f>Fångster!G807</f>
        <v>0</v>
      </c>
      <c r="O802" s="28">
        <f t="shared" si="94"/>
        <v>0</v>
      </c>
      <c r="P802" s="28">
        <f t="shared" si="95"/>
        <v>-2</v>
      </c>
      <c r="Q802" s="28">
        <f t="shared" si="96"/>
        <v>0</v>
      </c>
      <c r="R802" s="4">
        <f t="shared" si="97"/>
        <v>0</v>
      </c>
      <c r="S802" s="4" t="str">
        <f t="shared" si="98"/>
        <v/>
      </c>
      <c r="T802" s="21">
        <f>Fångster!J807</f>
        <v>0</v>
      </c>
      <c r="U802" s="31" t="str">
        <f t="shared" si="99"/>
        <v/>
      </c>
    </row>
    <row r="803" spans="14:21" x14ac:dyDescent="0.2">
      <c r="N803" s="22">
        <f>Fångster!G808</f>
        <v>0</v>
      </c>
      <c r="O803" s="28">
        <f t="shared" si="94"/>
        <v>0</v>
      </c>
      <c r="P803" s="28">
        <f t="shared" si="95"/>
        <v>-2</v>
      </c>
      <c r="Q803" s="28">
        <f t="shared" si="96"/>
        <v>0</v>
      </c>
      <c r="R803" s="4">
        <f t="shared" si="97"/>
        <v>0</v>
      </c>
      <c r="S803" s="4" t="str">
        <f t="shared" si="98"/>
        <v/>
      </c>
      <c r="T803" s="21">
        <f>Fångster!J808</f>
        <v>0</v>
      </c>
      <c r="U803" s="31" t="str">
        <f t="shared" si="99"/>
        <v/>
      </c>
    </row>
    <row r="804" spans="14:21" x14ac:dyDescent="0.2">
      <c r="N804" s="22">
        <f>Fångster!G809</f>
        <v>0</v>
      </c>
      <c r="O804" s="28">
        <f t="shared" si="94"/>
        <v>0</v>
      </c>
      <c r="P804" s="28">
        <f t="shared" si="95"/>
        <v>-2</v>
      </c>
      <c r="Q804" s="28">
        <f t="shared" si="96"/>
        <v>0</v>
      </c>
      <c r="R804" s="4">
        <f t="shared" si="97"/>
        <v>0</v>
      </c>
      <c r="S804" s="4" t="str">
        <f t="shared" si="98"/>
        <v/>
      </c>
      <c r="T804" s="21">
        <f>Fångster!J809</f>
        <v>0</v>
      </c>
      <c r="U804" s="31" t="str">
        <f t="shared" si="99"/>
        <v/>
      </c>
    </row>
    <row r="805" spans="14:21" x14ac:dyDescent="0.2">
      <c r="N805" s="22">
        <f>Fångster!G810</f>
        <v>0</v>
      </c>
      <c r="O805" s="28">
        <f t="shared" si="94"/>
        <v>0</v>
      </c>
      <c r="P805" s="28">
        <f t="shared" si="95"/>
        <v>-2</v>
      </c>
      <c r="Q805" s="28">
        <f t="shared" si="96"/>
        <v>0</v>
      </c>
      <c r="R805" s="4">
        <f t="shared" si="97"/>
        <v>0</v>
      </c>
      <c r="S805" s="4" t="str">
        <f t="shared" si="98"/>
        <v/>
      </c>
      <c r="T805" s="21">
        <f>Fångster!J810</f>
        <v>0</v>
      </c>
      <c r="U805" s="31" t="str">
        <f t="shared" si="99"/>
        <v/>
      </c>
    </row>
    <row r="806" spans="14:21" x14ac:dyDescent="0.2">
      <c r="N806" s="22">
        <f>Fångster!G811</f>
        <v>0</v>
      </c>
      <c r="O806" s="28">
        <f t="shared" si="94"/>
        <v>0</v>
      </c>
      <c r="P806" s="28">
        <f t="shared" si="95"/>
        <v>-2</v>
      </c>
      <c r="Q806" s="28">
        <f t="shared" si="96"/>
        <v>0</v>
      </c>
      <c r="R806" s="4">
        <f t="shared" si="97"/>
        <v>0</v>
      </c>
      <c r="S806" s="4" t="str">
        <f t="shared" si="98"/>
        <v/>
      </c>
      <c r="T806" s="21">
        <f>Fångster!J811</f>
        <v>0</v>
      </c>
      <c r="U806" s="31" t="str">
        <f t="shared" si="99"/>
        <v/>
      </c>
    </row>
    <row r="807" spans="14:21" x14ac:dyDescent="0.2">
      <c r="N807" s="22">
        <f>Fångster!G812</f>
        <v>0</v>
      </c>
      <c r="O807" s="28">
        <f t="shared" si="94"/>
        <v>0</v>
      </c>
      <c r="P807" s="28">
        <f t="shared" si="95"/>
        <v>-2</v>
      </c>
      <c r="Q807" s="28">
        <f t="shared" si="96"/>
        <v>0</v>
      </c>
      <c r="R807" s="4">
        <f t="shared" si="97"/>
        <v>0</v>
      </c>
      <c r="S807" s="4" t="str">
        <f t="shared" si="98"/>
        <v/>
      </c>
      <c r="T807" s="21">
        <f>Fångster!J812</f>
        <v>0</v>
      </c>
      <c r="U807" s="31" t="str">
        <f t="shared" si="99"/>
        <v/>
      </c>
    </row>
    <row r="808" spans="14:21" x14ac:dyDescent="0.2">
      <c r="N808" s="22">
        <f>Fångster!G813</f>
        <v>0</v>
      </c>
      <c r="O808" s="28">
        <f t="shared" si="94"/>
        <v>0</v>
      </c>
      <c r="P808" s="28">
        <f t="shared" si="95"/>
        <v>-2</v>
      </c>
      <c r="Q808" s="28">
        <f t="shared" si="96"/>
        <v>0</v>
      </c>
      <c r="R808" s="4">
        <f t="shared" si="97"/>
        <v>0</v>
      </c>
      <c r="S808" s="4" t="str">
        <f t="shared" si="98"/>
        <v/>
      </c>
      <c r="T808" s="21">
        <f>Fångster!J813</f>
        <v>0</v>
      </c>
      <c r="U808" s="31" t="str">
        <f t="shared" si="99"/>
        <v/>
      </c>
    </row>
    <row r="809" spans="14:21" x14ac:dyDescent="0.2">
      <c r="N809" s="22">
        <f>Fångster!G814</f>
        <v>0</v>
      </c>
      <c r="O809" s="28">
        <f t="shared" si="94"/>
        <v>0</v>
      </c>
      <c r="P809" s="28">
        <f t="shared" si="95"/>
        <v>-2</v>
      </c>
      <c r="Q809" s="28">
        <f t="shared" si="96"/>
        <v>0</v>
      </c>
      <c r="R809" s="4">
        <f t="shared" si="97"/>
        <v>0</v>
      </c>
      <c r="S809" s="4" t="str">
        <f t="shared" si="98"/>
        <v/>
      </c>
      <c r="T809" s="21">
        <f>Fångster!J814</f>
        <v>0</v>
      </c>
      <c r="U809" s="31" t="str">
        <f t="shared" si="99"/>
        <v/>
      </c>
    </row>
    <row r="810" spans="14:21" x14ac:dyDescent="0.2">
      <c r="N810" s="22">
        <f>Fångster!G815</f>
        <v>0</v>
      </c>
      <c r="O810" s="28">
        <f t="shared" si="94"/>
        <v>0</v>
      </c>
      <c r="P810" s="28">
        <f t="shared" si="95"/>
        <v>-2</v>
      </c>
      <c r="Q810" s="28">
        <f t="shared" si="96"/>
        <v>0</v>
      </c>
      <c r="R810" s="4">
        <f t="shared" si="97"/>
        <v>0</v>
      </c>
      <c r="S810" s="4" t="str">
        <f t="shared" si="98"/>
        <v/>
      </c>
      <c r="T810" s="21">
        <f>Fångster!J815</f>
        <v>0</v>
      </c>
      <c r="U810" s="31" t="str">
        <f t="shared" si="99"/>
        <v/>
      </c>
    </row>
    <row r="811" spans="14:21" x14ac:dyDescent="0.2">
      <c r="N811" s="22">
        <f>Fångster!G816</f>
        <v>0</v>
      </c>
      <c r="O811" s="28">
        <f t="shared" si="94"/>
        <v>0</v>
      </c>
      <c r="P811" s="28">
        <f t="shared" si="95"/>
        <v>-2</v>
      </c>
      <c r="Q811" s="28">
        <f t="shared" si="96"/>
        <v>0</v>
      </c>
      <c r="R811" s="4">
        <f t="shared" si="97"/>
        <v>0</v>
      </c>
      <c r="S811" s="4" t="str">
        <f t="shared" si="98"/>
        <v/>
      </c>
      <c r="T811" s="21">
        <f>Fångster!J816</f>
        <v>0</v>
      </c>
      <c r="U811" s="31" t="str">
        <f t="shared" si="99"/>
        <v/>
      </c>
    </row>
    <row r="812" spans="14:21" x14ac:dyDescent="0.2">
      <c r="N812" s="22">
        <f>Fångster!G817</f>
        <v>0</v>
      </c>
      <c r="O812" s="28">
        <f t="shared" si="94"/>
        <v>0</v>
      </c>
      <c r="P812" s="28">
        <f t="shared" si="95"/>
        <v>-2</v>
      </c>
      <c r="Q812" s="28">
        <f t="shared" si="96"/>
        <v>0</v>
      </c>
      <c r="R812" s="4">
        <f t="shared" si="97"/>
        <v>0</v>
      </c>
      <c r="S812" s="4" t="str">
        <f t="shared" si="98"/>
        <v/>
      </c>
      <c r="T812" s="21">
        <f>Fångster!J817</f>
        <v>0</v>
      </c>
      <c r="U812" s="31" t="str">
        <f t="shared" si="99"/>
        <v/>
      </c>
    </row>
    <row r="813" spans="14:21" x14ac:dyDescent="0.2">
      <c r="N813" s="22">
        <f>Fångster!G818</f>
        <v>0</v>
      </c>
      <c r="O813" s="28">
        <f t="shared" si="94"/>
        <v>0</v>
      </c>
      <c r="P813" s="28">
        <f t="shared" si="95"/>
        <v>-2</v>
      </c>
      <c r="Q813" s="28">
        <f t="shared" si="96"/>
        <v>0</v>
      </c>
      <c r="R813" s="4">
        <f t="shared" si="97"/>
        <v>0</v>
      </c>
      <c r="S813" s="4" t="str">
        <f t="shared" si="98"/>
        <v/>
      </c>
      <c r="T813" s="21">
        <f>Fångster!J818</f>
        <v>0</v>
      </c>
      <c r="U813" s="31" t="str">
        <f t="shared" si="99"/>
        <v/>
      </c>
    </row>
    <row r="814" spans="14:21" x14ac:dyDescent="0.2">
      <c r="N814" s="22">
        <f>Fångster!G819</f>
        <v>0</v>
      </c>
      <c r="O814" s="28">
        <f t="shared" si="94"/>
        <v>0</v>
      </c>
      <c r="P814" s="28">
        <f t="shared" si="95"/>
        <v>-2</v>
      </c>
      <c r="Q814" s="28">
        <f t="shared" si="96"/>
        <v>0</v>
      </c>
      <c r="R814" s="4">
        <f t="shared" si="97"/>
        <v>0</v>
      </c>
      <c r="S814" s="4" t="str">
        <f t="shared" si="98"/>
        <v/>
      </c>
      <c r="T814" s="21">
        <f>Fångster!J819</f>
        <v>0</v>
      </c>
      <c r="U814" s="31" t="str">
        <f t="shared" si="99"/>
        <v/>
      </c>
    </row>
    <row r="815" spans="14:21" x14ac:dyDescent="0.2">
      <c r="N815" s="22">
        <f>Fångster!G820</f>
        <v>0</v>
      </c>
      <c r="O815" s="28">
        <f t="shared" si="94"/>
        <v>0</v>
      </c>
      <c r="P815" s="28">
        <f t="shared" si="95"/>
        <v>-2</v>
      </c>
      <c r="Q815" s="28">
        <f t="shared" si="96"/>
        <v>0</v>
      </c>
      <c r="R815" s="4">
        <f t="shared" si="97"/>
        <v>0</v>
      </c>
      <c r="S815" s="4" t="str">
        <f t="shared" si="98"/>
        <v/>
      </c>
      <c r="T815" s="21">
        <f>Fångster!J820</f>
        <v>0</v>
      </c>
      <c r="U815" s="31" t="str">
        <f t="shared" si="99"/>
        <v/>
      </c>
    </row>
    <row r="816" spans="14:21" x14ac:dyDescent="0.2">
      <c r="N816" s="22">
        <f>Fångster!G821</f>
        <v>0</v>
      </c>
      <c r="O816" s="28">
        <f t="shared" si="94"/>
        <v>0</v>
      </c>
      <c r="P816" s="28">
        <f t="shared" si="95"/>
        <v>-2</v>
      </c>
      <c r="Q816" s="28">
        <f t="shared" si="96"/>
        <v>0</v>
      </c>
      <c r="R816" s="4">
        <f t="shared" si="97"/>
        <v>0</v>
      </c>
      <c r="S816" s="4" t="str">
        <f t="shared" si="98"/>
        <v/>
      </c>
      <c r="T816" s="21">
        <f>Fångster!J821</f>
        <v>0</v>
      </c>
      <c r="U816" s="31" t="str">
        <f t="shared" si="99"/>
        <v/>
      </c>
    </row>
    <row r="817" spans="14:21" x14ac:dyDescent="0.2">
      <c r="N817" s="22">
        <f>Fångster!G822</f>
        <v>0</v>
      </c>
      <c r="O817" s="28">
        <f t="shared" si="94"/>
        <v>0</v>
      </c>
      <c r="P817" s="28">
        <f t="shared" si="95"/>
        <v>-2</v>
      </c>
      <c r="Q817" s="28">
        <f t="shared" si="96"/>
        <v>0</v>
      </c>
      <c r="R817" s="4">
        <f t="shared" si="97"/>
        <v>0</v>
      </c>
      <c r="S817" s="4" t="str">
        <f t="shared" si="98"/>
        <v/>
      </c>
      <c r="T817" s="21">
        <f>Fångster!J822</f>
        <v>0</v>
      </c>
      <c r="U817" s="31" t="str">
        <f t="shared" si="99"/>
        <v/>
      </c>
    </row>
    <row r="818" spans="14:21" x14ac:dyDescent="0.2">
      <c r="N818" s="22">
        <f>Fångster!G823</f>
        <v>0</v>
      </c>
      <c r="O818" s="28">
        <f t="shared" si="94"/>
        <v>0</v>
      </c>
      <c r="P818" s="28">
        <f t="shared" si="95"/>
        <v>-2</v>
      </c>
      <c r="Q818" s="28">
        <f t="shared" si="96"/>
        <v>0</v>
      </c>
      <c r="R818" s="4">
        <f t="shared" si="97"/>
        <v>0</v>
      </c>
      <c r="S818" s="4" t="str">
        <f t="shared" si="98"/>
        <v/>
      </c>
      <c r="T818" s="21">
        <f>Fångster!J823</f>
        <v>0</v>
      </c>
      <c r="U818" s="31" t="str">
        <f t="shared" si="99"/>
        <v/>
      </c>
    </row>
    <row r="819" spans="14:21" x14ac:dyDescent="0.2">
      <c r="N819" s="22">
        <f>Fångster!G824</f>
        <v>0</v>
      </c>
      <c r="O819" s="28">
        <f t="shared" si="94"/>
        <v>0</v>
      </c>
      <c r="P819" s="28">
        <f t="shared" si="95"/>
        <v>-2</v>
      </c>
      <c r="Q819" s="28">
        <f t="shared" si="96"/>
        <v>0</v>
      </c>
      <c r="R819" s="4">
        <f t="shared" si="97"/>
        <v>0</v>
      </c>
      <c r="S819" s="4" t="str">
        <f t="shared" si="98"/>
        <v/>
      </c>
      <c r="T819" s="21">
        <f>Fångster!J824</f>
        <v>0</v>
      </c>
      <c r="U819" s="31" t="str">
        <f t="shared" si="99"/>
        <v/>
      </c>
    </row>
    <row r="820" spans="14:21" x14ac:dyDescent="0.2">
      <c r="N820" s="22">
        <f>Fångster!G825</f>
        <v>0</v>
      </c>
      <c r="O820" s="28">
        <f t="shared" si="94"/>
        <v>0</v>
      </c>
      <c r="P820" s="28">
        <f t="shared" si="95"/>
        <v>-2</v>
      </c>
      <c r="Q820" s="28">
        <f t="shared" si="96"/>
        <v>0</v>
      </c>
      <c r="R820" s="4">
        <f t="shared" si="97"/>
        <v>0</v>
      </c>
      <c r="S820" s="4" t="str">
        <f t="shared" si="98"/>
        <v/>
      </c>
      <c r="T820" s="21">
        <f>Fångster!J825</f>
        <v>0</v>
      </c>
      <c r="U820" s="31" t="str">
        <f t="shared" si="99"/>
        <v/>
      </c>
    </row>
    <row r="821" spans="14:21" x14ac:dyDescent="0.2">
      <c r="N821" s="22">
        <f>Fångster!G826</f>
        <v>0</v>
      </c>
      <c r="O821" s="28">
        <f t="shared" si="94"/>
        <v>0</v>
      </c>
      <c r="P821" s="28">
        <f t="shared" si="95"/>
        <v>-2</v>
      </c>
      <c r="Q821" s="28">
        <f t="shared" si="96"/>
        <v>0</v>
      </c>
      <c r="R821" s="4">
        <f t="shared" si="97"/>
        <v>0</v>
      </c>
      <c r="S821" s="4" t="str">
        <f t="shared" si="98"/>
        <v/>
      </c>
      <c r="T821" s="21">
        <f>Fångster!J826</f>
        <v>0</v>
      </c>
      <c r="U821" s="31" t="str">
        <f t="shared" si="99"/>
        <v/>
      </c>
    </row>
    <row r="822" spans="14:21" x14ac:dyDescent="0.2">
      <c r="N822" s="22">
        <f>Fångster!G827</f>
        <v>0</v>
      </c>
      <c r="O822" s="28">
        <f t="shared" si="94"/>
        <v>0</v>
      </c>
      <c r="P822" s="28">
        <f t="shared" si="95"/>
        <v>-2</v>
      </c>
      <c r="Q822" s="28">
        <f t="shared" si="96"/>
        <v>0</v>
      </c>
      <c r="R822" s="4">
        <f t="shared" si="97"/>
        <v>0</v>
      </c>
      <c r="S822" s="4" t="str">
        <f t="shared" si="98"/>
        <v/>
      </c>
      <c r="T822" s="21">
        <f>Fångster!J827</f>
        <v>0</v>
      </c>
      <c r="U822" s="31" t="str">
        <f t="shared" si="99"/>
        <v/>
      </c>
    </row>
    <row r="823" spans="14:21" x14ac:dyDescent="0.2">
      <c r="N823" s="22">
        <f>Fångster!G828</f>
        <v>0</v>
      </c>
      <c r="O823" s="28">
        <f t="shared" si="94"/>
        <v>0</v>
      </c>
      <c r="P823" s="28">
        <f t="shared" si="95"/>
        <v>-2</v>
      </c>
      <c r="Q823" s="28">
        <f t="shared" si="96"/>
        <v>0</v>
      </c>
      <c r="R823" s="4">
        <f t="shared" si="97"/>
        <v>0</v>
      </c>
      <c r="S823" s="4" t="str">
        <f t="shared" si="98"/>
        <v/>
      </c>
      <c r="T823" s="21">
        <f>Fångster!J828</f>
        <v>0</v>
      </c>
      <c r="U823" s="31" t="str">
        <f t="shared" si="99"/>
        <v/>
      </c>
    </row>
    <row r="824" spans="14:21" x14ac:dyDescent="0.2">
      <c r="N824" s="22">
        <f>Fångster!G829</f>
        <v>0</v>
      </c>
      <c r="O824" s="28">
        <f t="shared" si="94"/>
        <v>0</v>
      </c>
      <c r="P824" s="28">
        <f t="shared" si="95"/>
        <v>-2</v>
      </c>
      <c r="Q824" s="28">
        <f t="shared" si="96"/>
        <v>0</v>
      </c>
      <c r="R824" s="4">
        <f t="shared" si="97"/>
        <v>0</v>
      </c>
      <c r="S824" s="4" t="str">
        <f t="shared" si="98"/>
        <v/>
      </c>
      <c r="T824" s="21">
        <f>Fångster!J829</f>
        <v>0</v>
      </c>
      <c r="U824" s="31" t="str">
        <f t="shared" si="99"/>
        <v/>
      </c>
    </row>
    <row r="825" spans="14:21" x14ac:dyDescent="0.2">
      <c r="N825" s="22">
        <f>Fångster!G830</f>
        <v>0</v>
      </c>
      <c r="O825" s="28">
        <f t="shared" si="94"/>
        <v>0</v>
      </c>
      <c r="P825" s="28">
        <f t="shared" si="95"/>
        <v>-2</v>
      </c>
      <c r="Q825" s="28">
        <f t="shared" si="96"/>
        <v>0</v>
      </c>
      <c r="R825" s="4">
        <f t="shared" si="97"/>
        <v>0</v>
      </c>
      <c r="S825" s="4" t="str">
        <f t="shared" si="98"/>
        <v/>
      </c>
      <c r="T825" s="21">
        <f>Fångster!J830</f>
        <v>0</v>
      </c>
      <c r="U825" s="31" t="str">
        <f t="shared" si="99"/>
        <v/>
      </c>
    </row>
    <row r="826" spans="14:21" x14ac:dyDescent="0.2">
      <c r="N826" s="22">
        <f>Fångster!G831</f>
        <v>0</v>
      </c>
      <c r="O826" s="28">
        <f t="shared" si="94"/>
        <v>0</v>
      </c>
      <c r="P826" s="28">
        <f t="shared" si="95"/>
        <v>-2</v>
      </c>
      <c r="Q826" s="28">
        <f t="shared" si="96"/>
        <v>0</v>
      </c>
      <c r="R826" s="4">
        <f t="shared" si="97"/>
        <v>0</v>
      </c>
      <c r="S826" s="4" t="str">
        <f t="shared" si="98"/>
        <v/>
      </c>
      <c r="T826" s="21">
        <f>Fångster!J831</f>
        <v>0</v>
      </c>
      <c r="U826" s="31" t="str">
        <f t="shared" si="99"/>
        <v/>
      </c>
    </row>
    <row r="827" spans="14:21" x14ac:dyDescent="0.2">
      <c r="N827" s="22">
        <f>Fångster!G832</f>
        <v>0</v>
      </c>
      <c r="O827" s="28">
        <f t="shared" si="94"/>
        <v>0</v>
      </c>
      <c r="P827" s="28">
        <f t="shared" si="95"/>
        <v>-2</v>
      </c>
      <c r="Q827" s="28">
        <f t="shared" si="96"/>
        <v>0</v>
      </c>
      <c r="R827" s="4">
        <f t="shared" si="97"/>
        <v>0</v>
      </c>
      <c r="S827" s="4" t="str">
        <f t="shared" si="98"/>
        <v/>
      </c>
      <c r="T827" s="21">
        <f>Fångster!J832</f>
        <v>0</v>
      </c>
      <c r="U827" s="31" t="str">
        <f t="shared" si="99"/>
        <v/>
      </c>
    </row>
    <row r="828" spans="14:21" x14ac:dyDescent="0.2">
      <c r="N828" s="22">
        <f>Fångster!G833</f>
        <v>0</v>
      </c>
      <c r="O828" s="28">
        <f t="shared" si="94"/>
        <v>0</v>
      </c>
      <c r="P828" s="28">
        <f t="shared" si="95"/>
        <v>-2</v>
      </c>
      <c r="Q828" s="28">
        <f t="shared" si="96"/>
        <v>0</v>
      </c>
      <c r="R828" s="4">
        <f t="shared" si="97"/>
        <v>0</v>
      </c>
      <c r="S828" s="4" t="str">
        <f t="shared" si="98"/>
        <v/>
      </c>
      <c r="T828" s="21">
        <f>Fångster!J833</f>
        <v>0</v>
      </c>
      <c r="U828" s="31" t="str">
        <f t="shared" si="99"/>
        <v/>
      </c>
    </row>
    <row r="829" spans="14:21" x14ac:dyDescent="0.2">
      <c r="N829" s="22">
        <f>Fångster!G834</f>
        <v>0</v>
      </c>
      <c r="O829" s="28">
        <f t="shared" si="94"/>
        <v>0</v>
      </c>
      <c r="P829" s="28">
        <f t="shared" si="95"/>
        <v>-2</v>
      </c>
      <c r="Q829" s="28">
        <f t="shared" si="96"/>
        <v>0</v>
      </c>
      <c r="R829" s="4">
        <f t="shared" si="97"/>
        <v>0</v>
      </c>
      <c r="S829" s="4" t="str">
        <f t="shared" si="98"/>
        <v/>
      </c>
      <c r="T829" s="21">
        <f>Fångster!J834</f>
        <v>0</v>
      </c>
      <c r="U829" s="31" t="str">
        <f t="shared" si="99"/>
        <v/>
      </c>
    </row>
    <row r="830" spans="14:21" x14ac:dyDescent="0.2">
      <c r="N830" s="22">
        <f>Fångster!G835</f>
        <v>0</v>
      </c>
      <c r="O830" s="28">
        <f t="shared" si="94"/>
        <v>0</v>
      </c>
      <c r="P830" s="28">
        <f t="shared" si="95"/>
        <v>-2</v>
      </c>
      <c r="Q830" s="28">
        <f t="shared" si="96"/>
        <v>0</v>
      </c>
      <c r="R830" s="4">
        <f t="shared" si="97"/>
        <v>0</v>
      </c>
      <c r="S830" s="4" t="str">
        <f t="shared" si="98"/>
        <v/>
      </c>
      <c r="T830" s="21">
        <f>Fångster!J835</f>
        <v>0</v>
      </c>
      <c r="U830" s="31" t="str">
        <f t="shared" si="99"/>
        <v/>
      </c>
    </row>
    <row r="831" spans="14:21" x14ac:dyDescent="0.2">
      <c r="N831" s="22">
        <f>Fångster!G836</f>
        <v>0</v>
      </c>
      <c r="O831" s="28">
        <f t="shared" si="94"/>
        <v>0</v>
      </c>
      <c r="P831" s="28">
        <f t="shared" si="95"/>
        <v>-2</v>
      </c>
      <c r="Q831" s="28">
        <f t="shared" si="96"/>
        <v>0</v>
      </c>
      <c r="R831" s="4">
        <f t="shared" si="97"/>
        <v>0</v>
      </c>
      <c r="S831" s="4" t="str">
        <f t="shared" si="98"/>
        <v/>
      </c>
      <c r="T831" s="21">
        <f>Fångster!J836</f>
        <v>0</v>
      </c>
      <c r="U831" s="31" t="str">
        <f t="shared" si="99"/>
        <v/>
      </c>
    </row>
    <row r="832" spans="14:21" x14ac:dyDescent="0.2">
      <c r="N832" s="22">
        <f>Fångster!G837</f>
        <v>0</v>
      </c>
      <c r="O832" s="28">
        <f t="shared" si="94"/>
        <v>0</v>
      </c>
      <c r="P832" s="28">
        <f t="shared" si="95"/>
        <v>-2</v>
      </c>
      <c r="Q832" s="28">
        <f t="shared" si="96"/>
        <v>0</v>
      </c>
      <c r="R832" s="4">
        <f t="shared" si="97"/>
        <v>0</v>
      </c>
      <c r="S832" s="4" t="str">
        <f t="shared" si="98"/>
        <v/>
      </c>
      <c r="T832" s="21">
        <f>Fångster!J837</f>
        <v>0</v>
      </c>
      <c r="U832" s="31" t="str">
        <f t="shared" si="99"/>
        <v/>
      </c>
    </row>
    <row r="833" spans="14:21" x14ac:dyDescent="0.2">
      <c r="N833" s="22">
        <f>Fångster!G838</f>
        <v>0</v>
      </c>
      <c r="O833" s="28">
        <f t="shared" si="94"/>
        <v>0</v>
      </c>
      <c r="P833" s="28">
        <f t="shared" si="95"/>
        <v>-2</v>
      </c>
      <c r="Q833" s="28">
        <f t="shared" si="96"/>
        <v>0</v>
      </c>
      <c r="R833" s="4">
        <f t="shared" si="97"/>
        <v>0</v>
      </c>
      <c r="S833" s="4" t="str">
        <f t="shared" si="98"/>
        <v/>
      </c>
      <c r="T833" s="21">
        <f>Fångster!J838</f>
        <v>0</v>
      </c>
      <c r="U833" s="31" t="str">
        <f t="shared" si="99"/>
        <v/>
      </c>
    </row>
    <row r="834" spans="14:21" x14ac:dyDescent="0.2">
      <c r="N834" s="22">
        <f>Fångster!G839</f>
        <v>0</v>
      </c>
      <c r="O834" s="28">
        <f t="shared" si="94"/>
        <v>0</v>
      </c>
      <c r="P834" s="28">
        <f t="shared" si="95"/>
        <v>-2</v>
      </c>
      <c r="Q834" s="28">
        <f t="shared" si="96"/>
        <v>0</v>
      </c>
      <c r="R834" s="4">
        <f t="shared" si="97"/>
        <v>0</v>
      </c>
      <c r="S834" s="4" t="str">
        <f t="shared" si="98"/>
        <v/>
      </c>
      <c r="T834" s="21">
        <f>Fångster!J839</f>
        <v>0</v>
      </c>
      <c r="U834" s="31" t="str">
        <f t="shared" si="99"/>
        <v/>
      </c>
    </row>
    <row r="835" spans="14:21" x14ac:dyDescent="0.2">
      <c r="N835" s="22">
        <f>Fångster!G840</f>
        <v>0</v>
      </c>
      <c r="O835" s="28">
        <f t="shared" si="94"/>
        <v>0</v>
      </c>
      <c r="P835" s="28">
        <f t="shared" si="95"/>
        <v>-2</v>
      </c>
      <c r="Q835" s="28">
        <f t="shared" si="96"/>
        <v>0</v>
      </c>
      <c r="R835" s="4">
        <f t="shared" si="97"/>
        <v>0</v>
      </c>
      <c r="S835" s="4" t="str">
        <f t="shared" si="98"/>
        <v/>
      </c>
      <c r="T835" s="21">
        <f>Fångster!J840</f>
        <v>0</v>
      </c>
      <c r="U835" s="31" t="str">
        <f t="shared" si="99"/>
        <v/>
      </c>
    </row>
    <row r="836" spans="14:21" x14ac:dyDescent="0.2">
      <c r="N836" s="22">
        <f>Fångster!G841</f>
        <v>0</v>
      </c>
      <c r="O836" s="28">
        <f t="shared" si="94"/>
        <v>0</v>
      </c>
      <c r="P836" s="28">
        <f t="shared" si="95"/>
        <v>-2</v>
      </c>
      <c r="Q836" s="28">
        <f t="shared" si="96"/>
        <v>0</v>
      </c>
      <c r="R836" s="4">
        <f t="shared" si="97"/>
        <v>0</v>
      </c>
      <c r="S836" s="4" t="str">
        <f t="shared" si="98"/>
        <v/>
      </c>
      <c r="T836" s="21">
        <f>Fångster!J841</f>
        <v>0</v>
      </c>
      <c r="U836" s="31" t="str">
        <f t="shared" si="99"/>
        <v/>
      </c>
    </row>
    <row r="837" spans="14:21" x14ac:dyDescent="0.2">
      <c r="N837" s="22">
        <f>Fångster!G842</f>
        <v>0</v>
      </c>
      <c r="O837" s="28">
        <f t="shared" ref="O837:O900" si="100">(3.377*0.000001)*(POWER(N837,3.205))</f>
        <v>0</v>
      </c>
      <c r="P837" s="28">
        <f t="shared" ref="P837:P900" si="101">(1-(180-N837)/60)</f>
        <v>-2</v>
      </c>
      <c r="Q837" s="28">
        <f t="shared" ref="Q837:Q900" si="102">IF(P837&lt;0,0,IF(P837&gt;1,1,IF(P837&gt;0&lt;1,P837,P837)))</f>
        <v>0</v>
      </c>
      <c r="R837" s="4">
        <f t="shared" ref="R837:R900" si="103">O837*Q837</f>
        <v>0</v>
      </c>
      <c r="S837" s="4" t="str">
        <f t="shared" ref="S837:S900" si="104">IF(N837&gt;0,LOG10(N837),"")</f>
        <v/>
      </c>
      <c r="T837" s="21">
        <f>Fångster!J842</f>
        <v>0</v>
      </c>
      <c r="U837" s="31" t="str">
        <f t="shared" ref="U837:U900" si="105">IF(T837&gt;0,LOG10(T837),"")</f>
        <v/>
      </c>
    </row>
    <row r="838" spans="14:21" x14ac:dyDescent="0.2">
      <c r="N838" s="22">
        <f>Fångster!G843</f>
        <v>0</v>
      </c>
      <c r="O838" s="28">
        <f t="shared" si="100"/>
        <v>0</v>
      </c>
      <c r="P838" s="28">
        <f t="shared" si="101"/>
        <v>-2</v>
      </c>
      <c r="Q838" s="28">
        <f t="shared" si="102"/>
        <v>0</v>
      </c>
      <c r="R838" s="4">
        <f t="shared" si="103"/>
        <v>0</v>
      </c>
      <c r="S838" s="4" t="str">
        <f t="shared" si="104"/>
        <v/>
      </c>
      <c r="T838" s="21">
        <f>Fångster!J843</f>
        <v>0</v>
      </c>
      <c r="U838" s="31" t="str">
        <f t="shared" si="105"/>
        <v/>
      </c>
    </row>
    <row r="839" spans="14:21" x14ac:dyDescent="0.2">
      <c r="N839" s="22">
        <f>Fångster!G844</f>
        <v>0</v>
      </c>
      <c r="O839" s="28">
        <f t="shared" si="100"/>
        <v>0</v>
      </c>
      <c r="P839" s="28">
        <f t="shared" si="101"/>
        <v>-2</v>
      </c>
      <c r="Q839" s="28">
        <f t="shared" si="102"/>
        <v>0</v>
      </c>
      <c r="R839" s="4">
        <f t="shared" si="103"/>
        <v>0</v>
      </c>
      <c r="S839" s="4" t="str">
        <f t="shared" si="104"/>
        <v/>
      </c>
      <c r="T839" s="21">
        <f>Fångster!J844</f>
        <v>0</v>
      </c>
      <c r="U839" s="31" t="str">
        <f t="shared" si="105"/>
        <v/>
      </c>
    </row>
    <row r="840" spans="14:21" x14ac:dyDescent="0.2">
      <c r="N840" s="22">
        <f>Fångster!G845</f>
        <v>0</v>
      </c>
      <c r="O840" s="28">
        <f t="shared" si="100"/>
        <v>0</v>
      </c>
      <c r="P840" s="28">
        <f t="shared" si="101"/>
        <v>-2</v>
      </c>
      <c r="Q840" s="28">
        <f t="shared" si="102"/>
        <v>0</v>
      </c>
      <c r="R840" s="4">
        <f t="shared" si="103"/>
        <v>0</v>
      </c>
      <c r="S840" s="4" t="str">
        <f t="shared" si="104"/>
        <v/>
      </c>
      <c r="T840" s="21">
        <f>Fångster!J845</f>
        <v>0</v>
      </c>
      <c r="U840" s="31" t="str">
        <f t="shared" si="105"/>
        <v/>
      </c>
    </row>
    <row r="841" spans="14:21" x14ac:dyDescent="0.2">
      <c r="N841" s="22">
        <f>Fångster!G846</f>
        <v>0</v>
      </c>
      <c r="O841" s="28">
        <f t="shared" si="100"/>
        <v>0</v>
      </c>
      <c r="P841" s="28">
        <f t="shared" si="101"/>
        <v>-2</v>
      </c>
      <c r="Q841" s="28">
        <f t="shared" si="102"/>
        <v>0</v>
      </c>
      <c r="R841" s="4">
        <f t="shared" si="103"/>
        <v>0</v>
      </c>
      <c r="S841" s="4" t="str">
        <f t="shared" si="104"/>
        <v/>
      </c>
      <c r="T841" s="21">
        <f>Fångster!J846</f>
        <v>0</v>
      </c>
      <c r="U841" s="31" t="str">
        <f t="shared" si="105"/>
        <v/>
      </c>
    </row>
    <row r="842" spans="14:21" x14ac:dyDescent="0.2">
      <c r="N842" s="22">
        <f>Fångster!G847</f>
        <v>0</v>
      </c>
      <c r="O842" s="28">
        <f t="shared" si="100"/>
        <v>0</v>
      </c>
      <c r="P842" s="28">
        <f t="shared" si="101"/>
        <v>-2</v>
      </c>
      <c r="Q842" s="28">
        <f t="shared" si="102"/>
        <v>0</v>
      </c>
      <c r="R842" s="4">
        <f t="shared" si="103"/>
        <v>0</v>
      </c>
      <c r="S842" s="4" t="str">
        <f t="shared" si="104"/>
        <v/>
      </c>
      <c r="T842" s="21">
        <f>Fångster!J847</f>
        <v>0</v>
      </c>
      <c r="U842" s="31" t="str">
        <f t="shared" si="105"/>
        <v/>
      </c>
    </row>
    <row r="843" spans="14:21" x14ac:dyDescent="0.2">
      <c r="N843" s="22">
        <f>Fångster!G848</f>
        <v>0</v>
      </c>
      <c r="O843" s="28">
        <f t="shared" si="100"/>
        <v>0</v>
      </c>
      <c r="P843" s="28">
        <f t="shared" si="101"/>
        <v>-2</v>
      </c>
      <c r="Q843" s="28">
        <f t="shared" si="102"/>
        <v>0</v>
      </c>
      <c r="R843" s="4">
        <f t="shared" si="103"/>
        <v>0</v>
      </c>
      <c r="S843" s="4" t="str">
        <f t="shared" si="104"/>
        <v/>
      </c>
      <c r="T843" s="21">
        <f>Fångster!J848</f>
        <v>0</v>
      </c>
      <c r="U843" s="31" t="str">
        <f t="shared" si="105"/>
        <v/>
      </c>
    </row>
    <row r="844" spans="14:21" x14ac:dyDescent="0.2">
      <c r="N844" s="22">
        <f>Fångster!G849</f>
        <v>0</v>
      </c>
      <c r="O844" s="28">
        <f t="shared" si="100"/>
        <v>0</v>
      </c>
      <c r="P844" s="28">
        <f t="shared" si="101"/>
        <v>-2</v>
      </c>
      <c r="Q844" s="28">
        <f t="shared" si="102"/>
        <v>0</v>
      </c>
      <c r="R844" s="4">
        <f t="shared" si="103"/>
        <v>0</v>
      </c>
      <c r="S844" s="4" t="str">
        <f t="shared" si="104"/>
        <v/>
      </c>
      <c r="T844" s="21">
        <f>Fångster!J849</f>
        <v>0</v>
      </c>
      <c r="U844" s="31" t="str">
        <f t="shared" si="105"/>
        <v/>
      </c>
    </row>
    <row r="845" spans="14:21" x14ac:dyDescent="0.2">
      <c r="N845" s="22">
        <f>Fångster!G850</f>
        <v>0</v>
      </c>
      <c r="O845" s="28">
        <f t="shared" si="100"/>
        <v>0</v>
      </c>
      <c r="P845" s="28">
        <f t="shared" si="101"/>
        <v>-2</v>
      </c>
      <c r="Q845" s="28">
        <f t="shared" si="102"/>
        <v>0</v>
      </c>
      <c r="R845" s="4">
        <f t="shared" si="103"/>
        <v>0</v>
      </c>
      <c r="S845" s="4" t="str">
        <f t="shared" si="104"/>
        <v/>
      </c>
      <c r="T845" s="21">
        <f>Fångster!J850</f>
        <v>0</v>
      </c>
      <c r="U845" s="31" t="str">
        <f t="shared" si="105"/>
        <v/>
      </c>
    </row>
    <row r="846" spans="14:21" x14ac:dyDescent="0.2">
      <c r="N846" s="22">
        <f>Fångster!G851</f>
        <v>0</v>
      </c>
      <c r="O846" s="28">
        <f t="shared" si="100"/>
        <v>0</v>
      </c>
      <c r="P846" s="28">
        <f t="shared" si="101"/>
        <v>-2</v>
      </c>
      <c r="Q846" s="28">
        <f t="shared" si="102"/>
        <v>0</v>
      </c>
      <c r="R846" s="4">
        <f t="shared" si="103"/>
        <v>0</v>
      </c>
      <c r="S846" s="4" t="str">
        <f t="shared" si="104"/>
        <v/>
      </c>
      <c r="T846" s="21">
        <f>Fångster!J851</f>
        <v>0</v>
      </c>
      <c r="U846" s="31" t="str">
        <f t="shared" si="105"/>
        <v/>
      </c>
    </row>
    <row r="847" spans="14:21" x14ac:dyDescent="0.2">
      <c r="N847" s="22">
        <f>Fångster!G852</f>
        <v>0</v>
      </c>
      <c r="O847" s="28">
        <f t="shared" si="100"/>
        <v>0</v>
      </c>
      <c r="P847" s="28">
        <f t="shared" si="101"/>
        <v>-2</v>
      </c>
      <c r="Q847" s="28">
        <f t="shared" si="102"/>
        <v>0</v>
      </c>
      <c r="R847" s="4">
        <f t="shared" si="103"/>
        <v>0</v>
      </c>
      <c r="S847" s="4" t="str">
        <f t="shared" si="104"/>
        <v/>
      </c>
      <c r="T847" s="21">
        <f>Fångster!J852</f>
        <v>0</v>
      </c>
      <c r="U847" s="31" t="str">
        <f t="shared" si="105"/>
        <v/>
      </c>
    </row>
    <row r="848" spans="14:21" x14ac:dyDescent="0.2">
      <c r="N848" s="22">
        <f>Fångster!G853</f>
        <v>0</v>
      </c>
      <c r="O848" s="28">
        <f t="shared" si="100"/>
        <v>0</v>
      </c>
      <c r="P848" s="28">
        <f t="shared" si="101"/>
        <v>-2</v>
      </c>
      <c r="Q848" s="28">
        <f t="shared" si="102"/>
        <v>0</v>
      </c>
      <c r="R848" s="4">
        <f t="shared" si="103"/>
        <v>0</v>
      </c>
      <c r="S848" s="4" t="str">
        <f t="shared" si="104"/>
        <v/>
      </c>
      <c r="T848" s="21">
        <f>Fångster!J853</f>
        <v>0</v>
      </c>
      <c r="U848" s="31" t="str">
        <f t="shared" si="105"/>
        <v/>
      </c>
    </row>
    <row r="849" spans="14:21" x14ac:dyDescent="0.2">
      <c r="N849" s="22">
        <f>Fångster!G854</f>
        <v>0</v>
      </c>
      <c r="O849" s="28">
        <f t="shared" si="100"/>
        <v>0</v>
      </c>
      <c r="P849" s="28">
        <f t="shared" si="101"/>
        <v>-2</v>
      </c>
      <c r="Q849" s="28">
        <f t="shared" si="102"/>
        <v>0</v>
      </c>
      <c r="R849" s="4">
        <f t="shared" si="103"/>
        <v>0</v>
      </c>
      <c r="S849" s="4" t="str">
        <f t="shared" si="104"/>
        <v/>
      </c>
      <c r="T849" s="21">
        <f>Fångster!J854</f>
        <v>0</v>
      </c>
      <c r="U849" s="31" t="str">
        <f t="shared" si="105"/>
        <v/>
      </c>
    </row>
    <row r="850" spans="14:21" x14ac:dyDescent="0.2">
      <c r="N850" s="22">
        <f>Fångster!G855</f>
        <v>0</v>
      </c>
      <c r="O850" s="28">
        <f t="shared" si="100"/>
        <v>0</v>
      </c>
      <c r="P850" s="28">
        <f t="shared" si="101"/>
        <v>-2</v>
      </c>
      <c r="Q850" s="28">
        <f t="shared" si="102"/>
        <v>0</v>
      </c>
      <c r="R850" s="4">
        <f t="shared" si="103"/>
        <v>0</v>
      </c>
      <c r="S850" s="4" t="str">
        <f t="shared" si="104"/>
        <v/>
      </c>
      <c r="T850" s="21">
        <f>Fångster!J855</f>
        <v>0</v>
      </c>
      <c r="U850" s="31" t="str">
        <f t="shared" si="105"/>
        <v/>
      </c>
    </row>
    <row r="851" spans="14:21" x14ac:dyDescent="0.2">
      <c r="N851" s="22">
        <f>Fångster!G856</f>
        <v>0</v>
      </c>
      <c r="O851" s="28">
        <f t="shared" si="100"/>
        <v>0</v>
      </c>
      <c r="P851" s="28">
        <f t="shared" si="101"/>
        <v>-2</v>
      </c>
      <c r="Q851" s="28">
        <f t="shared" si="102"/>
        <v>0</v>
      </c>
      <c r="R851" s="4">
        <f t="shared" si="103"/>
        <v>0</v>
      </c>
      <c r="S851" s="4" t="str">
        <f t="shared" si="104"/>
        <v/>
      </c>
      <c r="T851" s="21">
        <f>Fångster!J856</f>
        <v>0</v>
      </c>
      <c r="U851" s="31" t="str">
        <f t="shared" si="105"/>
        <v/>
      </c>
    </row>
    <row r="852" spans="14:21" x14ac:dyDescent="0.2">
      <c r="N852" s="22">
        <f>Fångster!G857</f>
        <v>0</v>
      </c>
      <c r="O852" s="28">
        <f t="shared" si="100"/>
        <v>0</v>
      </c>
      <c r="P852" s="28">
        <f t="shared" si="101"/>
        <v>-2</v>
      </c>
      <c r="Q852" s="28">
        <f t="shared" si="102"/>
        <v>0</v>
      </c>
      <c r="R852" s="4">
        <f t="shared" si="103"/>
        <v>0</v>
      </c>
      <c r="S852" s="4" t="str">
        <f t="shared" si="104"/>
        <v/>
      </c>
      <c r="T852" s="21">
        <f>Fångster!J857</f>
        <v>0</v>
      </c>
      <c r="U852" s="31" t="str">
        <f t="shared" si="105"/>
        <v/>
      </c>
    </row>
    <row r="853" spans="14:21" x14ac:dyDescent="0.2">
      <c r="N853" s="22">
        <f>Fångster!G858</f>
        <v>0</v>
      </c>
      <c r="O853" s="28">
        <f t="shared" si="100"/>
        <v>0</v>
      </c>
      <c r="P853" s="28">
        <f t="shared" si="101"/>
        <v>-2</v>
      </c>
      <c r="Q853" s="28">
        <f t="shared" si="102"/>
        <v>0</v>
      </c>
      <c r="R853" s="4">
        <f t="shared" si="103"/>
        <v>0</v>
      </c>
      <c r="S853" s="4" t="str">
        <f t="shared" si="104"/>
        <v/>
      </c>
      <c r="T853" s="21">
        <f>Fångster!J858</f>
        <v>0</v>
      </c>
      <c r="U853" s="31" t="str">
        <f t="shared" si="105"/>
        <v/>
      </c>
    </row>
    <row r="854" spans="14:21" x14ac:dyDescent="0.2">
      <c r="N854" s="22">
        <f>Fångster!G859</f>
        <v>0</v>
      </c>
      <c r="O854" s="28">
        <f t="shared" si="100"/>
        <v>0</v>
      </c>
      <c r="P854" s="28">
        <f t="shared" si="101"/>
        <v>-2</v>
      </c>
      <c r="Q854" s="28">
        <f t="shared" si="102"/>
        <v>0</v>
      </c>
      <c r="R854" s="4">
        <f t="shared" si="103"/>
        <v>0</v>
      </c>
      <c r="S854" s="4" t="str">
        <f t="shared" si="104"/>
        <v/>
      </c>
      <c r="T854" s="21">
        <f>Fångster!J859</f>
        <v>0</v>
      </c>
      <c r="U854" s="31" t="str">
        <f t="shared" si="105"/>
        <v/>
      </c>
    </row>
    <row r="855" spans="14:21" x14ac:dyDescent="0.2">
      <c r="N855" s="22">
        <f>Fångster!G860</f>
        <v>0</v>
      </c>
      <c r="O855" s="28">
        <f t="shared" si="100"/>
        <v>0</v>
      </c>
      <c r="P855" s="28">
        <f t="shared" si="101"/>
        <v>-2</v>
      </c>
      <c r="Q855" s="28">
        <f t="shared" si="102"/>
        <v>0</v>
      </c>
      <c r="R855" s="4">
        <f t="shared" si="103"/>
        <v>0</v>
      </c>
      <c r="S855" s="4" t="str">
        <f t="shared" si="104"/>
        <v/>
      </c>
      <c r="T855" s="21">
        <f>Fångster!J860</f>
        <v>0</v>
      </c>
      <c r="U855" s="31" t="str">
        <f t="shared" si="105"/>
        <v/>
      </c>
    </row>
    <row r="856" spans="14:21" x14ac:dyDescent="0.2">
      <c r="N856" s="22">
        <f>Fångster!G861</f>
        <v>0</v>
      </c>
      <c r="O856" s="28">
        <f t="shared" si="100"/>
        <v>0</v>
      </c>
      <c r="P856" s="28">
        <f t="shared" si="101"/>
        <v>-2</v>
      </c>
      <c r="Q856" s="28">
        <f t="shared" si="102"/>
        <v>0</v>
      </c>
      <c r="R856" s="4">
        <f t="shared" si="103"/>
        <v>0</v>
      </c>
      <c r="S856" s="4" t="str">
        <f t="shared" si="104"/>
        <v/>
      </c>
      <c r="T856" s="21">
        <f>Fångster!J861</f>
        <v>0</v>
      </c>
      <c r="U856" s="31" t="str">
        <f t="shared" si="105"/>
        <v/>
      </c>
    </row>
    <row r="857" spans="14:21" x14ac:dyDescent="0.2">
      <c r="N857" s="22">
        <f>Fångster!G862</f>
        <v>0</v>
      </c>
      <c r="O857" s="28">
        <f t="shared" si="100"/>
        <v>0</v>
      </c>
      <c r="P857" s="28">
        <f t="shared" si="101"/>
        <v>-2</v>
      </c>
      <c r="Q857" s="28">
        <f t="shared" si="102"/>
        <v>0</v>
      </c>
      <c r="R857" s="4">
        <f t="shared" si="103"/>
        <v>0</v>
      </c>
      <c r="S857" s="4" t="str">
        <f t="shared" si="104"/>
        <v/>
      </c>
      <c r="T857" s="21">
        <f>Fångster!J862</f>
        <v>0</v>
      </c>
      <c r="U857" s="31" t="str">
        <f t="shared" si="105"/>
        <v/>
      </c>
    </row>
    <row r="858" spans="14:21" x14ac:dyDescent="0.2">
      <c r="N858" s="22">
        <f>Fångster!G863</f>
        <v>0</v>
      </c>
      <c r="O858" s="28">
        <f t="shared" si="100"/>
        <v>0</v>
      </c>
      <c r="P858" s="28">
        <f t="shared" si="101"/>
        <v>-2</v>
      </c>
      <c r="Q858" s="28">
        <f t="shared" si="102"/>
        <v>0</v>
      </c>
      <c r="R858" s="4">
        <f t="shared" si="103"/>
        <v>0</v>
      </c>
      <c r="S858" s="4" t="str">
        <f t="shared" si="104"/>
        <v/>
      </c>
      <c r="T858" s="21">
        <f>Fångster!J863</f>
        <v>0</v>
      </c>
      <c r="U858" s="31" t="str">
        <f t="shared" si="105"/>
        <v/>
      </c>
    </row>
    <row r="859" spans="14:21" x14ac:dyDescent="0.2">
      <c r="N859" s="22">
        <f>Fångster!G864</f>
        <v>0</v>
      </c>
      <c r="O859" s="28">
        <f t="shared" si="100"/>
        <v>0</v>
      </c>
      <c r="P859" s="28">
        <f t="shared" si="101"/>
        <v>-2</v>
      </c>
      <c r="Q859" s="28">
        <f t="shared" si="102"/>
        <v>0</v>
      </c>
      <c r="R859" s="4">
        <f t="shared" si="103"/>
        <v>0</v>
      </c>
      <c r="S859" s="4" t="str">
        <f t="shared" si="104"/>
        <v/>
      </c>
      <c r="T859" s="21">
        <f>Fångster!J864</f>
        <v>0</v>
      </c>
      <c r="U859" s="31" t="str">
        <f t="shared" si="105"/>
        <v/>
      </c>
    </row>
    <row r="860" spans="14:21" x14ac:dyDescent="0.2">
      <c r="N860" s="22">
        <f>Fångster!G865</f>
        <v>0</v>
      </c>
      <c r="O860" s="28">
        <f t="shared" si="100"/>
        <v>0</v>
      </c>
      <c r="P860" s="28">
        <f t="shared" si="101"/>
        <v>-2</v>
      </c>
      <c r="Q860" s="28">
        <f t="shared" si="102"/>
        <v>0</v>
      </c>
      <c r="R860" s="4">
        <f t="shared" si="103"/>
        <v>0</v>
      </c>
      <c r="S860" s="4" t="str">
        <f t="shared" si="104"/>
        <v/>
      </c>
      <c r="T860" s="21">
        <f>Fångster!J865</f>
        <v>0</v>
      </c>
      <c r="U860" s="31" t="str">
        <f t="shared" si="105"/>
        <v/>
      </c>
    </row>
    <row r="861" spans="14:21" x14ac:dyDescent="0.2">
      <c r="N861" s="22">
        <f>Fångster!G866</f>
        <v>0</v>
      </c>
      <c r="O861" s="28">
        <f t="shared" si="100"/>
        <v>0</v>
      </c>
      <c r="P861" s="28">
        <f t="shared" si="101"/>
        <v>-2</v>
      </c>
      <c r="Q861" s="28">
        <f t="shared" si="102"/>
        <v>0</v>
      </c>
      <c r="R861" s="4">
        <f t="shared" si="103"/>
        <v>0</v>
      </c>
      <c r="S861" s="4" t="str">
        <f t="shared" si="104"/>
        <v/>
      </c>
      <c r="T861" s="21">
        <f>Fångster!J866</f>
        <v>0</v>
      </c>
      <c r="U861" s="31" t="str">
        <f t="shared" si="105"/>
        <v/>
      </c>
    </row>
    <row r="862" spans="14:21" x14ac:dyDescent="0.2">
      <c r="N862" s="22">
        <f>Fångster!G867</f>
        <v>0</v>
      </c>
      <c r="O862" s="28">
        <f t="shared" si="100"/>
        <v>0</v>
      </c>
      <c r="P862" s="28">
        <f t="shared" si="101"/>
        <v>-2</v>
      </c>
      <c r="Q862" s="28">
        <f t="shared" si="102"/>
        <v>0</v>
      </c>
      <c r="R862" s="4">
        <f t="shared" si="103"/>
        <v>0</v>
      </c>
      <c r="S862" s="4" t="str">
        <f t="shared" si="104"/>
        <v/>
      </c>
      <c r="T862" s="21">
        <f>Fångster!J867</f>
        <v>0</v>
      </c>
      <c r="U862" s="31" t="str">
        <f t="shared" si="105"/>
        <v/>
      </c>
    </row>
    <row r="863" spans="14:21" x14ac:dyDescent="0.2">
      <c r="N863" s="22">
        <f>Fångster!G868</f>
        <v>0</v>
      </c>
      <c r="O863" s="28">
        <f t="shared" si="100"/>
        <v>0</v>
      </c>
      <c r="P863" s="28">
        <f t="shared" si="101"/>
        <v>-2</v>
      </c>
      <c r="Q863" s="28">
        <f t="shared" si="102"/>
        <v>0</v>
      </c>
      <c r="R863" s="4">
        <f t="shared" si="103"/>
        <v>0</v>
      </c>
      <c r="S863" s="4" t="str">
        <f t="shared" si="104"/>
        <v/>
      </c>
      <c r="T863" s="21">
        <f>Fångster!J868</f>
        <v>0</v>
      </c>
      <c r="U863" s="31" t="str">
        <f t="shared" si="105"/>
        <v/>
      </c>
    </row>
    <row r="864" spans="14:21" x14ac:dyDescent="0.2">
      <c r="N864" s="22">
        <f>Fångster!G869</f>
        <v>0</v>
      </c>
      <c r="O864" s="28">
        <f t="shared" si="100"/>
        <v>0</v>
      </c>
      <c r="P864" s="28">
        <f t="shared" si="101"/>
        <v>-2</v>
      </c>
      <c r="Q864" s="28">
        <f t="shared" si="102"/>
        <v>0</v>
      </c>
      <c r="R864" s="4">
        <f t="shared" si="103"/>
        <v>0</v>
      </c>
      <c r="S864" s="4" t="str">
        <f t="shared" si="104"/>
        <v/>
      </c>
      <c r="T864" s="21">
        <f>Fångster!J869</f>
        <v>0</v>
      </c>
      <c r="U864" s="31" t="str">
        <f t="shared" si="105"/>
        <v/>
      </c>
    </row>
    <row r="865" spans="14:21" x14ac:dyDescent="0.2">
      <c r="N865" s="22">
        <f>Fångster!G870</f>
        <v>0</v>
      </c>
      <c r="O865" s="28">
        <f t="shared" si="100"/>
        <v>0</v>
      </c>
      <c r="P865" s="28">
        <f t="shared" si="101"/>
        <v>-2</v>
      </c>
      <c r="Q865" s="28">
        <f t="shared" si="102"/>
        <v>0</v>
      </c>
      <c r="R865" s="4">
        <f t="shared" si="103"/>
        <v>0</v>
      </c>
      <c r="S865" s="4" t="str">
        <f t="shared" si="104"/>
        <v/>
      </c>
      <c r="T865" s="21">
        <f>Fångster!J870</f>
        <v>0</v>
      </c>
      <c r="U865" s="31" t="str">
        <f t="shared" si="105"/>
        <v/>
      </c>
    </row>
    <row r="866" spans="14:21" x14ac:dyDescent="0.2">
      <c r="N866" s="22">
        <f>Fångster!G871</f>
        <v>0</v>
      </c>
      <c r="O866" s="28">
        <f t="shared" si="100"/>
        <v>0</v>
      </c>
      <c r="P866" s="28">
        <f t="shared" si="101"/>
        <v>-2</v>
      </c>
      <c r="Q866" s="28">
        <f t="shared" si="102"/>
        <v>0</v>
      </c>
      <c r="R866" s="4">
        <f t="shared" si="103"/>
        <v>0</v>
      </c>
      <c r="S866" s="4" t="str">
        <f t="shared" si="104"/>
        <v/>
      </c>
      <c r="T866" s="21">
        <f>Fångster!J871</f>
        <v>0</v>
      </c>
      <c r="U866" s="31" t="str">
        <f t="shared" si="105"/>
        <v/>
      </c>
    </row>
    <row r="867" spans="14:21" x14ac:dyDescent="0.2">
      <c r="N867" s="22">
        <f>Fångster!G872</f>
        <v>0</v>
      </c>
      <c r="O867" s="28">
        <f t="shared" si="100"/>
        <v>0</v>
      </c>
      <c r="P867" s="28">
        <f t="shared" si="101"/>
        <v>-2</v>
      </c>
      <c r="Q867" s="28">
        <f t="shared" si="102"/>
        <v>0</v>
      </c>
      <c r="R867" s="4">
        <f t="shared" si="103"/>
        <v>0</v>
      </c>
      <c r="S867" s="4" t="str">
        <f t="shared" si="104"/>
        <v/>
      </c>
      <c r="T867" s="21">
        <f>Fångster!J872</f>
        <v>0</v>
      </c>
      <c r="U867" s="31" t="str">
        <f t="shared" si="105"/>
        <v/>
      </c>
    </row>
    <row r="868" spans="14:21" x14ac:dyDescent="0.2">
      <c r="N868" s="22">
        <f>Fångster!G873</f>
        <v>0</v>
      </c>
      <c r="O868" s="28">
        <f t="shared" si="100"/>
        <v>0</v>
      </c>
      <c r="P868" s="28">
        <f t="shared" si="101"/>
        <v>-2</v>
      </c>
      <c r="Q868" s="28">
        <f t="shared" si="102"/>
        <v>0</v>
      </c>
      <c r="R868" s="4">
        <f t="shared" si="103"/>
        <v>0</v>
      </c>
      <c r="S868" s="4" t="str">
        <f t="shared" si="104"/>
        <v/>
      </c>
      <c r="T868" s="21">
        <f>Fångster!J873</f>
        <v>0</v>
      </c>
      <c r="U868" s="31" t="str">
        <f t="shared" si="105"/>
        <v/>
      </c>
    </row>
    <row r="869" spans="14:21" x14ac:dyDescent="0.2">
      <c r="N869" s="22">
        <f>Fångster!G874</f>
        <v>0</v>
      </c>
      <c r="O869" s="28">
        <f t="shared" si="100"/>
        <v>0</v>
      </c>
      <c r="P869" s="28">
        <f t="shared" si="101"/>
        <v>-2</v>
      </c>
      <c r="Q869" s="28">
        <f t="shared" si="102"/>
        <v>0</v>
      </c>
      <c r="R869" s="4">
        <f t="shared" si="103"/>
        <v>0</v>
      </c>
      <c r="S869" s="4" t="str">
        <f t="shared" si="104"/>
        <v/>
      </c>
      <c r="T869" s="21">
        <f>Fångster!J874</f>
        <v>0</v>
      </c>
      <c r="U869" s="31" t="str">
        <f t="shared" si="105"/>
        <v/>
      </c>
    </row>
    <row r="870" spans="14:21" x14ac:dyDescent="0.2">
      <c r="N870" s="22">
        <f>Fångster!G875</f>
        <v>0</v>
      </c>
      <c r="O870" s="28">
        <f t="shared" si="100"/>
        <v>0</v>
      </c>
      <c r="P870" s="28">
        <f t="shared" si="101"/>
        <v>-2</v>
      </c>
      <c r="Q870" s="28">
        <f t="shared" si="102"/>
        <v>0</v>
      </c>
      <c r="R870" s="4">
        <f t="shared" si="103"/>
        <v>0</v>
      </c>
      <c r="S870" s="4" t="str">
        <f t="shared" si="104"/>
        <v/>
      </c>
      <c r="T870" s="21">
        <f>Fångster!J875</f>
        <v>0</v>
      </c>
      <c r="U870" s="31" t="str">
        <f t="shared" si="105"/>
        <v/>
      </c>
    </row>
    <row r="871" spans="14:21" x14ac:dyDescent="0.2">
      <c r="N871" s="22">
        <f>Fångster!G876</f>
        <v>0</v>
      </c>
      <c r="O871" s="28">
        <f t="shared" si="100"/>
        <v>0</v>
      </c>
      <c r="P871" s="28">
        <f t="shared" si="101"/>
        <v>-2</v>
      </c>
      <c r="Q871" s="28">
        <f t="shared" si="102"/>
        <v>0</v>
      </c>
      <c r="R871" s="4">
        <f t="shared" si="103"/>
        <v>0</v>
      </c>
      <c r="S871" s="4" t="str">
        <f t="shared" si="104"/>
        <v/>
      </c>
      <c r="T871" s="21">
        <f>Fångster!J876</f>
        <v>0</v>
      </c>
      <c r="U871" s="31" t="str">
        <f t="shared" si="105"/>
        <v/>
      </c>
    </row>
    <row r="872" spans="14:21" x14ac:dyDescent="0.2">
      <c r="N872" s="22">
        <f>Fångster!G877</f>
        <v>0</v>
      </c>
      <c r="O872" s="28">
        <f t="shared" si="100"/>
        <v>0</v>
      </c>
      <c r="P872" s="28">
        <f t="shared" si="101"/>
        <v>-2</v>
      </c>
      <c r="Q872" s="28">
        <f t="shared" si="102"/>
        <v>0</v>
      </c>
      <c r="R872" s="4">
        <f t="shared" si="103"/>
        <v>0</v>
      </c>
      <c r="S872" s="4" t="str">
        <f t="shared" si="104"/>
        <v/>
      </c>
      <c r="T872" s="21">
        <f>Fångster!J877</f>
        <v>0</v>
      </c>
      <c r="U872" s="31" t="str">
        <f t="shared" si="105"/>
        <v/>
      </c>
    </row>
    <row r="873" spans="14:21" x14ac:dyDescent="0.2">
      <c r="N873" s="22">
        <f>Fångster!G878</f>
        <v>0</v>
      </c>
      <c r="O873" s="28">
        <f t="shared" si="100"/>
        <v>0</v>
      </c>
      <c r="P873" s="28">
        <f t="shared" si="101"/>
        <v>-2</v>
      </c>
      <c r="Q873" s="28">
        <f t="shared" si="102"/>
        <v>0</v>
      </c>
      <c r="R873" s="4">
        <f t="shared" si="103"/>
        <v>0</v>
      </c>
      <c r="S873" s="4" t="str">
        <f t="shared" si="104"/>
        <v/>
      </c>
      <c r="T873" s="21">
        <f>Fångster!J878</f>
        <v>0</v>
      </c>
      <c r="U873" s="31" t="str">
        <f t="shared" si="105"/>
        <v/>
      </c>
    </row>
    <row r="874" spans="14:21" x14ac:dyDescent="0.2">
      <c r="N874" s="22">
        <f>Fångster!G879</f>
        <v>0</v>
      </c>
      <c r="O874" s="28">
        <f t="shared" si="100"/>
        <v>0</v>
      </c>
      <c r="P874" s="28">
        <f t="shared" si="101"/>
        <v>-2</v>
      </c>
      <c r="Q874" s="28">
        <f t="shared" si="102"/>
        <v>0</v>
      </c>
      <c r="R874" s="4">
        <f t="shared" si="103"/>
        <v>0</v>
      </c>
      <c r="S874" s="4" t="str">
        <f t="shared" si="104"/>
        <v/>
      </c>
      <c r="T874" s="21">
        <f>Fångster!J879</f>
        <v>0</v>
      </c>
      <c r="U874" s="31" t="str">
        <f t="shared" si="105"/>
        <v/>
      </c>
    </row>
    <row r="875" spans="14:21" x14ac:dyDescent="0.2">
      <c r="N875" s="22">
        <f>Fångster!G880</f>
        <v>0</v>
      </c>
      <c r="O875" s="28">
        <f t="shared" si="100"/>
        <v>0</v>
      </c>
      <c r="P875" s="28">
        <f t="shared" si="101"/>
        <v>-2</v>
      </c>
      <c r="Q875" s="28">
        <f t="shared" si="102"/>
        <v>0</v>
      </c>
      <c r="R875" s="4">
        <f t="shared" si="103"/>
        <v>0</v>
      </c>
      <c r="S875" s="4" t="str">
        <f t="shared" si="104"/>
        <v/>
      </c>
      <c r="T875" s="21">
        <f>Fångster!J880</f>
        <v>0</v>
      </c>
      <c r="U875" s="31" t="str">
        <f t="shared" si="105"/>
        <v/>
      </c>
    </row>
    <row r="876" spans="14:21" x14ac:dyDescent="0.2">
      <c r="N876" s="22">
        <f>Fångster!G881</f>
        <v>0</v>
      </c>
      <c r="O876" s="28">
        <f t="shared" si="100"/>
        <v>0</v>
      </c>
      <c r="P876" s="28">
        <f t="shared" si="101"/>
        <v>-2</v>
      </c>
      <c r="Q876" s="28">
        <f t="shared" si="102"/>
        <v>0</v>
      </c>
      <c r="R876" s="4">
        <f t="shared" si="103"/>
        <v>0</v>
      </c>
      <c r="S876" s="4" t="str">
        <f t="shared" si="104"/>
        <v/>
      </c>
      <c r="T876" s="21">
        <f>Fångster!J881</f>
        <v>0</v>
      </c>
      <c r="U876" s="31" t="str">
        <f t="shared" si="105"/>
        <v/>
      </c>
    </row>
    <row r="877" spans="14:21" x14ac:dyDescent="0.2">
      <c r="N877" s="22">
        <f>Fångster!G882</f>
        <v>0</v>
      </c>
      <c r="O877" s="28">
        <f t="shared" si="100"/>
        <v>0</v>
      </c>
      <c r="P877" s="28">
        <f t="shared" si="101"/>
        <v>-2</v>
      </c>
      <c r="Q877" s="28">
        <f t="shared" si="102"/>
        <v>0</v>
      </c>
      <c r="R877" s="4">
        <f t="shared" si="103"/>
        <v>0</v>
      </c>
      <c r="S877" s="4" t="str">
        <f t="shared" si="104"/>
        <v/>
      </c>
      <c r="T877" s="21">
        <f>Fångster!J882</f>
        <v>0</v>
      </c>
      <c r="U877" s="31" t="str">
        <f t="shared" si="105"/>
        <v/>
      </c>
    </row>
    <row r="878" spans="14:21" x14ac:dyDescent="0.2">
      <c r="N878" s="22">
        <f>Fångster!G883</f>
        <v>0</v>
      </c>
      <c r="O878" s="28">
        <f t="shared" si="100"/>
        <v>0</v>
      </c>
      <c r="P878" s="28">
        <f t="shared" si="101"/>
        <v>-2</v>
      </c>
      <c r="Q878" s="28">
        <f t="shared" si="102"/>
        <v>0</v>
      </c>
      <c r="R878" s="4">
        <f t="shared" si="103"/>
        <v>0</v>
      </c>
      <c r="S878" s="4" t="str">
        <f t="shared" si="104"/>
        <v/>
      </c>
      <c r="T878" s="21">
        <f>Fångster!J883</f>
        <v>0</v>
      </c>
      <c r="U878" s="31" t="str">
        <f t="shared" si="105"/>
        <v/>
      </c>
    </row>
    <row r="879" spans="14:21" x14ac:dyDescent="0.2">
      <c r="N879" s="22">
        <f>Fångster!G884</f>
        <v>0</v>
      </c>
      <c r="O879" s="28">
        <f t="shared" si="100"/>
        <v>0</v>
      </c>
      <c r="P879" s="28">
        <f t="shared" si="101"/>
        <v>-2</v>
      </c>
      <c r="Q879" s="28">
        <f t="shared" si="102"/>
        <v>0</v>
      </c>
      <c r="R879" s="4">
        <f t="shared" si="103"/>
        <v>0</v>
      </c>
      <c r="S879" s="4" t="str">
        <f t="shared" si="104"/>
        <v/>
      </c>
      <c r="T879" s="21">
        <f>Fångster!J884</f>
        <v>0</v>
      </c>
      <c r="U879" s="31" t="str">
        <f t="shared" si="105"/>
        <v/>
      </c>
    </row>
    <row r="880" spans="14:21" x14ac:dyDescent="0.2">
      <c r="N880" s="22">
        <f>Fångster!G885</f>
        <v>0</v>
      </c>
      <c r="O880" s="28">
        <f t="shared" si="100"/>
        <v>0</v>
      </c>
      <c r="P880" s="28">
        <f t="shared" si="101"/>
        <v>-2</v>
      </c>
      <c r="Q880" s="28">
        <f t="shared" si="102"/>
        <v>0</v>
      </c>
      <c r="R880" s="4">
        <f t="shared" si="103"/>
        <v>0</v>
      </c>
      <c r="S880" s="4" t="str">
        <f t="shared" si="104"/>
        <v/>
      </c>
      <c r="T880" s="21">
        <f>Fångster!J885</f>
        <v>0</v>
      </c>
      <c r="U880" s="31" t="str">
        <f t="shared" si="105"/>
        <v/>
      </c>
    </row>
    <row r="881" spans="14:21" x14ac:dyDescent="0.2">
      <c r="N881" s="22">
        <f>Fångster!G886</f>
        <v>0</v>
      </c>
      <c r="O881" s="28">
        <f t="shared" si="100"/>
        <v>0</v>
      </c>
      <c r="P881" s="28">
        <f t="shared" si="101"/>
        <v>-2</v>
      </c>
      <c r="Q881" s="28">
        <f t="shared" si="102"/>
        <v>0</v>
      </c>
      <c r="R881" s="4">
        <f t="shared" si="103"/>
        <v>0</v>
      </c>
      <c r="S881" s="4" t="str">
        <f t="shared" si="104"/>
        <v/>
      </c>
      <c r="T881" s="21">
        <f>Fångster!J886</f>
        <v>0</v>
      </c>
      <c r="U881" s="31" t="str">
        <f t="shared" si="105"/>
        <v/>
      </c>
    </row>
    <row r="882" spans="14:21" x14ac:dyDescent="0.2">
      <c r="N882" s="22">
        <f>Fångster!G887</f>
        <v>0</v>
      </c>
      <c r="O882" s="28">
        <f t="shared" si="100"/>
        <v>0</v>
      </c>
      <c r="P882" s="28">
        <f t="shared" si="101"/>
        <v>-2</v>
      </c>
      <c r="Q882" s="28">
        <f t="shared" si="102"/>
        <v>0</v>
      </c>
      <c r="R882" s="4">
        <f t="shared" si="103"/>
        <v>0</v>
      </c>
      <c r="S882" s="4" t="str">
        <f t="shared" si="104"/>
        <v/>
      </c>
      <c r="T882" s="21">
        <f>Fångster!J887</f>
        <v>0</v>
      </c>
      <c r="U882" s="31" t="str">
        <f t="shared" si="105"/>
        <v/>
      </c>
    </row>
    <row r="883" spans="14:21" x14ac:dyDescent="0.2">
      <c r="N883" s="22">
        <f>Fångster!G888</f>
        <v>0</v>
      </c>
      <c r="O883" s="28">
        <f t="shared" si="100"/>
        <v>0</v>
      </c>
      <c r="P883" s="28">
        <f t="shared" si="101"/>
        <v>-2</v>
      </c>
      <c r="Q883" s="28">
        <f t="shared" si="102"/>
        <v>0</v>
      </c>
      <c r="R883" s="4">
        <f t="shared" si="103"/>
        <v>0</v>
      </c>
      <c r="S883" s="4" t="str">
        <f t="shared" si="104"/>
        <v/>
      </c>
      <c r="T883" s="21">
        <f>Fångster!J888</f>
        <v>0</v>
      </c>
      <c r="U883" s="31" t="str">
        <f t="shared" si="105"/>
        <v/>
      </c>
    </row>
    <row r="884" spans="14:21" x14ac:dyDescent="0.2">
      <c r="N884" s="22">
        <f>Fångster!G889</f>
        <v>0</v>
      </c>
      <c r="O884" s="28">
        <f t="shared" si="100"/>
        <v>0</v>
      </c>
      <c r="P884" s="28">
        <f t="shared" si="101"/>
        <v>-2</v>
      </c>
      <c r="Q884" s="28">
        <f t="shared" si="102"/>
        <v>0</v>
      </c>
      <c r="R884" s="4">
        <f t="shared" si="103"/>
        <v>0</v>
      </c>
      <c r="S884" s="4" t="str">
        <f t="shared" si="104"/>
        <v/>
      </c>
      <c r="T884" s="21">
        <f>Fångster!J889</f>
        <v>0</v>
      </c>
      <c r="U884" s="31" t="str">
        <f t="shared" si="105"/>
        <v/>
      </c>
    </row>
    <row r="885" spans="14:21" x14ac:dyDescent="0.2">
      <c r="N885" s="22">
        <f>Fångster!G890</f>
        <v>0</v>
      </c>
      <c r="O885" s="28">
        <f t="shared" si="100"/>
        <v>0</v>
      </c>
      <c r="P885" s="28">
        <f t="shared" si="101"/>
        <v>-2</v>
      </c>
      <c r="Q885" s="28">
        <f t="shared" si="102"/>
        <v>0</v>
      </c>
      <c r="R885" s="4">
        <f t="shared" si="103"/>
        <v>0</v>
      </c>
      <c r="S885" s="4" t="str">
        <f t="shared" si="104"/>
        <v/>
      </c>
      <c r="T885" s="21">
        <f>Fångster!J890</f>
        <v>0</v>
      </c>
      <c r="U885" s="31" t="str">
        <f t="shared" si="105"/>
        <v/>
      </c>
    </row>
    <row r="886" spans="14:21" x14ac:dyDescent="0.2">
      <c r="N886" s="22">
        <f>Fångster!G891</f>
        <v>0</v>
      </c>
      <c r="O886" s="28">
        <f t="shared" si="100"/>
        <v>0</v>
      </c>
      <c r="P886" s="28">
        <f t="shared" si="101"/>
        <v>-2</v>
      </c>
      <c r="Q886" s="28">
        <f t="shared" si="102"/>
        <v>0</v>
      </c>
      <c r="R886" s="4">
        <f t="shared" si="103"/>
        <v>0</v>
      </c>
      <c r="S886" s="4" t="str">
        <f t="shared" si="104"/>
        <v/>
      </c>
      <c r="T886" s="21">
        <f>Fångster!J891</f>
        <v>0</v>
      </c>
      <c r="U886" s="31" t="str">
        <f t="shared" si="105"/>
        <v/>
      </c>
    </row>
    <row r="887" spans="14:21" x14ac:dyDescent="0.2">
      <c r="N887" s="22">
        <f>Fångster!G892</f>
        <v>0</v>
      </c>
      <c r="O887" s="28">
        <f t="shared" si="100"/>
        <v>0</v>
      </c>
      <c r="P887" s="28">
        <f t="shared" si="101"/>
        <v>-2</v>
      </c>
      <c r="Q887" s="28">
        <f t="shared" si="102"/>
        <v>0</v>
      </c>
      <c r="R887" s="4">
        <f t="shared" si="103"/>
        <v>0</v>
      </c>
      <c r="S887" s="4" t="str">
        <f t="shared" si="104"/>
        <v/>
      </c>
      <c r="T887" s="21">
        <f>Fångster!J892</f>
        <v>0</v>
      </c>
      <c r="U887" s="31" t="str">
        <f t="shared" si="105"/>
        <v/>
      </c>
    </row>
    <row r="888" spans="14:21" x14ac:dyDescent="0.2">
      <c r="N888" s="22">
        <f>Fångster!G893</f>
        <v>0</v>
      </c>
      <c r="O888" s="28">
        <f t="shared" si="100"/>
        <v>0</v>
      </c>
      <c r="P888" s="28">
        <f t="shared" si="101"/>
        <v>-2</v>
      </c>
      <c r="Q888" s="28">
        <f t="shared" si="102"/>
        <v>0</v>
      </c>
      <c r="R888" s="4">
        <f t="shared" si="103"/>
        <v>0</v>
      </c>
      <c r="S888" s="4" t="str">
        <f t="shared" si="104"/>
        <v/>
      </c>
      <c r="T888" s="21">
        <f>Fångster!J893</f>
        <v>0</v>
      </c>
      <c r="U888" s="31" t="str">
        <f t="shared" si="105"/>
        <v/>
      </c>
    </row>
    <row r="889" spans="14:21" x14ac:dyDescent="0.2">
      <c r="N889" s="22">
        <f>Fångster!G894</f>
        <v>0</v>
      </c>
      <c r="O889" s="28">
        <f t="shared" si="100"/>
        <v>0</v>
      </c>
      <c r="P889" s="28">
        <f t="shared" si="101"/>
        <v>-2</v>
      </c>
      <c r="Q889" s="28">
        <f t="shared" si="102"/>
        <v>0</v>
      </c>
      <c r="R889" s="4">
        <f t="shared" si="103"/>
        <v>0</v>
      </c>
      <c r="S889" s="4" t="str">
        <f t="shared" si="104"/>
        <v/>
      </c>
      <c r="T889" s="21">
        <f>Fångster!J894</f>
        <v>0</v>
      </c>
      <c r="U889" s="31" t="str">
        <f t="shared" si="105"/>
        <v/>
      </c>
    </row>
    <row r="890" spans="14:21" x14ac:dyDescent="0.2">
      <c r="N890" s="22">
        <f>Fångster!G895</f>
        <v>0</v>
      </c>
      <c r="O890" s="28">
        <f t="shared" si="100"/>
        <v>0</v>
      </c>
      <c r="P890" s="28">
        <f t="shared" si="101"/>
        <v>-2</v>
      </c>
      <c r="Q890" s="28">
        <f t="shared" si="102"/>
        <v>0</v>
      </c>
      <c r="R890" s="4">
        <f t="shared" si="103"/>
        <v>0</v>
      </c>
      <c r="S890" s="4" t="str">
        <f t="shared" si="104"/>
        <v/>
      </c>
      <c r="T890" s="21">
        <f>Fångster!J895</f>
        <v>0</v>
      </c>
      <c r="U890" s="31" t="str">
        <f t="shared" si="105"/>
        <v/>
      </c>
    </row>
    <row r="891" spans="14:21" x14ac:dyDescent="0.2">
      <c r="N891" s="22">
        <f>Fångster!G896</f>
        <v>0</v>
      </c>
      <c r="O891" s="28">
        <f t="shared" si="100"/>
        <v>0</v>
      </c>
      <c r="P891" s="28">
        <f t="shared" si="101"/>
        <v>-2</v>
      </c>
      <c r="Q891" s="28">
        <f t="shared" si="102"/>
        <v>0</v>
      </c>
      <c r="R891" s="4">
        <f t="shared" si="103"/>
        <v>0</v>
      </c>
      <c r="S891" s="4" t="str">
        <f t="shared" si="104"/>
        <v/>
      </c>
      <c r="T891" s="21">
        <f>Fångster!J896</f>
        <v>0</v>
      </c>
      <c r="U891" s="31" t="str">
        <f t="shared" si="105"/>
        <v/>
      </c>
    </row>
    <row r="892" spans="14:21" x14ac:dyDescent="0.2">
      <c r="N892" s="22">
        <f>Fångster!G897</f>
        <v>0</v>
      </c>
      <c r="O892" s="28">
        <f t="shared" si="100"/>
        <v>0</v>
      </c>
      <c r="P892" s="28">
        <f t="shared" si="101"/>
        <v>-2</v>
      </c>
      <c r="Q892" s="28">
        <f t="shared" si="102"/>
        <v>0</v>
      </c>
      <c r="R892" s="4">
        <f t="shared" si="103"/>
        <v>0</v>
      </c>
      <c r="S892" s="4" t="str">
        <f t="shared" si="104"/>
        <v/>
      </c>
      <c r="T892" s="21">
        <f>Fångster!J897</f>
        <v>0</v>
      </c>
      <c r="U892" s="31" t="str">
        <f t="shared" si="105"/>
        <v/>
      </c>
    </row>
    <row r="893" spans="14:21" x14ac:dyDescent="0.2">
      <c r="N893" s="22">
        <f>Fångster!G898</f>
        <v>0</v>
      </c>
      <c r="O893" s="28">
        <f t="shared" si="100"/>
        <v>0</v>
      </c>
      <c r="P893" s="28">
        <f t="shared" si="101"/>
        <v>-2</v>
      </c>
      <c r="Q893" s="28">
        <f t="shared" si="102"/>
        <v>0</v>
      </c>
      <c r="R893" s="4">
        <f t="shared" si="103"/>
        <v>0</v>
      </c>
      <c r="S893" s="4" t="str">
        <f t="shared" si="104"/>
        <v/>
      </c>
      <c r="T893" s="21">
        <f>Fångster!J898</f>
        <v>0</v>
      </c>
      <c r="U893" s="31" t="str">
        <f t="shared" si="105"/>
        <v/>
      </c>
    </row>
    <row r="894" spans="14:21" x14ac:dyDescent="0.2">
      <c r="N894" s="22">
        <f>Fångster!G899</f>
        <v>0</v>
      </c>
      <c r="O894" s="28">
        <f t="shared" si="100"/>
        <v>0</v>
      </c>
      <c r="P894" s="28">
        <f t="shared" si="101"/>
        <v>-2</v>
      </c>
      <c r="Q894" s="28">
        <f t="shared" si="102"/>
        <v>0</v>
      </c>
      <c r="R894" s="4">
        <f t="shared" si="103"/>
        <v>0</v>
      </c>
      <c r="S894" s="4" t="str">
        <f t="shared" si="104"/>
        <v/>
      </c>
      <c r="T894" s="21">
        <f>Fångster!J899</f>
        <v>0</v>
      </c>
      <c r="U894" s="31" t="str">
        <f t="shared" si="105"/>
        <v/>
      </c>
    </row>
    <row r="895" spans="14:21" x14ac:dyDescent="0.2">
      <c r="N895" s="22">
        <f>Fångster!G900</f>
        <v>0</v>
      </c>
      <c r="O895" s="28">
        <f t="shared" si="100"/>
        <v>0</v>
      </c>
      <c r="P895" s="28">
        <f t="shared" si="101"/>
        <v>-2</v>
      </c>
      <c r="Q895" s="28">
        <f t="shared" si="102"/>
        <v>0</v>
      </c>
      <c r="R895" s="4">
        <f t="shared" si="103"/>
        <v>0</v>
      </c>
      <c r="S895" s="4" t="str">
        <f t="shared" si="104"/>
        <v/>
      </c>
      <c r="T895" s="21">
        <f>Fångster!J900</f>
        <v>0</v>
      </c>
      <c r="U895" s="31" t="str">
        <f t="shared" si="105"/>
        <v/>
      </c>
    </row>
    <row r="896" spans="14:21" x14ac:dyDescent="0.2">
      <c r="N896" s="22">
        <f>Fångster!G901</f>
        <v>0</v>
      </c>
      <c r="O896" s="28">
        <f t="shared" si="100"/>
        <v>0</v>
      </c>
      <c r="P896" s="28">
        <f t="shared" si="101"/>
        <v>-2</v>
      </c>
      <c r="Q896" s="28">
        <f t="shared" si="102"/>
        <v>0</v>
      </c>
      <c r="R896" s="4">
        <f t="shared" si="103"/>
        <v>0</v>
      </c>
      <c r="S896" s="4" t="str">
        <f t="shared" si="104"/>
        <v/>
      </c>
      <c r="T896" s="21">
        <f>Fångster!J901</f>
        <v>0</v>
      </c>
      <c r="U896" s="31" t="str">
        <f t="shared" si="105"/>
        <v/>
      </c>
    </row>
    <row r="897" spans="14:21" x14ac:dyDescent="0.2">
      <c r="N897" s="22">
        <f>Fångster!G902</f>
        <v>0</v>
      </c>
      <c r="O897" s="28">
        <f t="shared" si="100"/>
        <v>0</v>
      </c>
      <c r="P897" s="28">
        <f t="shared" si="101"/>
        <v>-2</v>
      </c>
      <c r="Q897" s="28">
        <f t="shared" si="102"/>
        <v>0</v>
      </c>
      <c r="R897" s="4">
        <f t="shared" si="103"/>
        <v>0</v>
      </c>
      <c r="S897" s="4" t="str">
        <f t="shared" si="104"/>
        <v/>
      </c>
      <c r="T897" s="21">
        <f>Fångster!J902</f>
        <v>0</v>
      </c>
      <c r="U897" s="31" t="str">
        <f t="shared" si="105"/>
        <v/>
      </c>
    </row>
    <row r="898" spans="14:21" x14ac:dyDescent="0.2">
      <c r="N898" s="22">
        <f>Fångster!G903</f>
        <v>0</v>
      </c>
      <c r="O898" s="28">
        <f t="shared" si="100"/>
        <v>0</v>
      </c>
      <c r="P898" s="28">
        <f t="shared" si="101"/>
        <v>-2</v>
      </c>
      <c r="Q898" s="28">
        <f t="shared" si="102"/>
        <v>0</v>
      </c>
      <c r="R898" s="4">
        <f t="shared" si="103"/>
        <v>0</v>
      </c>
      <c r="S898" s="4" t="str">
        <f t="shared" si="104"/>
        <v/>
      </c>
      <c r="T898" s="21">
        <f>Fångster!J903</f>
        <v>0</v>
      </c>
      <c r="U898" s="31" t="str">
        <f t="shared" si="105"/>
        <v/>
      </c>
    </row>
    <row r="899" spans="14:21" x14ac:dyDescent="0.2">
      <c r="N899" s="22">
        <f>Fångster!G904</f>
        <v>0</v>
      </c>
      <c r="O899" s="28">
        <f t="shared" si="100"/>
        <v>0</v>
      </c>
      <c r="P899" s="28">
        <f t="shared" si="101"/>
        <v>-2</v>
      </c>
      <c r="Q899" s="28">
        <f t="shared" si="102"/>
        <v>0</v>
      </c>
      <c r="R899" s="4">
        <f t="shared" si="103"/>
        <v>0</v>
      </c>
      <c r="S899" s="4" t="str">
        <f t="shared" si="104"/>
        <v/>
      </c>
      <c r="T899" s="21">
        <f>Fångster!J904</f>
        <v>0</v>
      </c>
      <c r="U899" s="31" t="str">
        <f t="shared" si="105"/>
        <v/>
      </c>
    </row>
    <row r="900" spans="14:21" x14ac:dyDescent="0.2">
      <c r="N900" s="22">
        <f>Fångster!G905</f>
        <v>0</v>
      </c>
      <c r="O900" s="28">
        <f t="shared" si="100"/>
        <v>0</v>
      </c>
      <c r="P900" s="28">
        <f t="shared" si="101"/>
        <v>-2</v>
      </c>
      <c r="Q900" s="28">
        <f t="shared" si="102"/>
        <v>0</v>
      </c>
      <c r="R900" s="4">
        <f t="shared" si="103"/>
        <v>0</v>
      </c>
      <c r="S900" s="4" t="str">
        <f t="shared" si="104"/>
        <v/>
      </c>
      <c r="T900" s="21">
        <f>Fångster!J905</f>
        <v>0</v>
      </c>
      <c r="U900" s="31" t="str">
        <f t="shared" si="105"/>
        <v/>
      </c>
    </row>
    <row r="901" spans="14:21" x14ac:dyDescent="0.2">
      <c r="N901" s="22">
        <f>Fångster!G906</f>
        <v>0</v>
      </c>
      <c r="O901" s="28">
        <f t="shared" ref="O901:O964" si="106">(3.377*0.000001)*(POWER(N901,3.205))</f>
        <v>0</v>
      </c>
      <c r="P901" s="28">
        <f t="shared" ref="P901:P964" si="107">(1-(180-N901)/60)</f>
        <v>-2</v>
      </c>
      <c r="Q901" s="28">
        <f t="shared" ref="Q901:Q964" si="108">IF(P901&lt;0,0,IF(P901&gt;1,1,IF(P901&gt;0&lt;1,P901,P901)))</f>
        <v>0</v>
      </c>
      <c r="R901" s="4">
        <f t="shared" ref="R901:R964" si="109">O901*Q901</f>
        <v>0</v>
      </c>
      <c r="S901" s="4" t="str">
        <f t="shared" ref="S901:S964" si="110">IF(N901&gt;0,LOG10(N901),"")</f>
        <v/>
      </c>
      <c r="T901" s="21">
        <f>Fångster!J906</f>
        <v>0</v>
      </c>
      <c r="U901" s="31" t="str">
        <f t="shared" ref="U901:U964" si="111">IF(T901&gt;0,LOG10(T901),"")</f>
        <v/>
      </c>
    </row>
    <row r="902" spans="14:21" x14ac:dyDescent="0.2">
      <c r="N902" s="22">
        <f>Fångster!G907</f>
        <v>0</v>
      </c>
      <c r="O902" s="28">
        <f t="shared" si="106"/>
        <v>0</v>
      </c>
      <c r="P902" s="28">
        <f t="shared" si="107"/>
        <v>-2</v>
      </c>
      <c r="Q902" s="28">
        <f t="shared" si="108"/>
        <v>0</v>
      </c>
      <c r="R902" s="4">
        <f t="shared" si="109"/>
        <v>0</v>
      </c>
      <c r="S902" s="4" t="str">
        <f t="shared" si="110"/>
        <v/>
      </c>
      <c r="T902" s="21">
        <f>Fångster!J907</f>
        <v>0</v>
      </c>
      <c r="U902" s="31" t="str">
        <f t="shared" si="111"/>
        <v/>
      </c>
    </row>
    <row r="903" spans="14:21" x14ac:dyDescent="0.2">
      <c r="N903" s="22">
        <f>Fångster!G908</f>
        <v>0</v>
      </c>
      <c r="O903" s="28">
        <f t="shared" si="106"/>
        <v>0</v>
      </c>
      <c r="P903" s="28">
        <f t="shared" si="107"/>
        <v>-2</v>
      </c>
      <c r="Q903" s="28">
        <f t="shared" si="108"/>
        <v>0</v>
      </c>
      <c r="R903" s="4">
        <f t="shared" si="109"/>
        <v>0</v>
      </c>
      <c r="S903" s="4" t="str">
        <f t="shared" si="110"/>
        <v/>
      </c>
      <c r="T903" s="21">
        <f>Fångster!J908</f>
        <v>0</v>
      </c>
      <c r="U903" s="31" t="str">
        <f t="shared" si="111"/>
        <v/>
      </c>
    </row>
    <row r="904" spans="14:21" x14ac:dyDescent="0.2">
      <c r="N904" s="22">
        <f>Fångster!G909</f>
        <v>0</v>
      </c>
      <c r="O904" s="28">
        <f t="shared" si="106"/>
        <v>0</v>
      </c>
      <c r="P904" s="28">
        <f t="shared" si="107"/>
        <v>-2</v>
      </c>
      <c r="Q904" s="28">
        <f t="shared" si="108"/>
        <v>0</v>
      </c>
      <c r="R904" s="4">
        <f t="shared" si="109"/>
        <v>0</v>
      </c>
      <c r="S904" s="4" t="str">
        <f t="shared" si="110"/>
        <v/>
      </c>
      <c r="T904" s="21">
        <f>Fångster!J909</f>
        <v>0</v>
      </c>
      <c r="U904" s="31" t="str">
        <f t="shared" si="111"/>
        <v/>
      </c>
    </row>
    <row r="905" spans="14:21" x14ac:dyDescent="0.2">
      <c r="N905" s="22">
        <f>Fångster!G910</f>
        <v>0</v>
      </c>
      <c r="O905" s="28">
        <f t="shared" si="106"/>
        <v>0</v>
      </c>
      <c r="P905" s="28">
        <f t="shared" si="107"/>
        <v>-2</v>
      </c>
      <c r="Q905" s="28">
        <f t="shared" si="108"/>
        <v>0</v>
      </c>
      <c r="R905" s="4">
        <f t="shared" si="109"/>
        <v>0</v>
      </c>
      <c r="S905" s="4" t="str">
        <f t="shared" si="110"/>
        <v/>
      </c>
      <c r="T905" s="21">
        <f>Fångster!J910</f>
        <v>0</v>
      </c>
      <c r="U905" s="31" t="str">
        <f t="shared" si="111"/>
        <v/>
      </c>
    </row>
    <row r="906" spans="14:21" x14ac:dyDescent="0.2">
      <c r="N906" s="22">
        <f>Fångster!G911</f>
        <v>0</v>
      </c>
      <c r="O906" s="28">
        <f t="shared" si="106"/>
        <v>0</v>
      </c>
      <c r="P906" s="28">
        <f t="shared" si="107"/>
        <v>-2</v>
      </c>
      <c r="Q906" s="28">
        <f t="shared" si="108"/>
        <v>0</v>
      </c>
      <c r="R906" s="4">
        <f t="shared" si="109"/>
        <v>0</v>
      </c>
      <c r="S906" s="4" t="str">
        <f t="shared" si="110"/>
        <v/>
      </c>
      <c r="T906" s="21">
        <f>Fångster!J911</f>
        <v>0</v>
      </c>
      <c r="U906" s="31" t="str">
        <f t="shared" si="111"/>
        <v/>
      </c>
    </row>
    <row r="907" spans="14:21" x14ac:dyDescent="0.2">
      <c r="N907" s="22">
        <f>Fångster!G912</f>
        <v>0</v>
      </c>
      <c r="O907" s="28">
        <f t="shared" si="106"/>
        <v>0</v>
      </c>
      <c r="P907" s="28">
        <f t="shared" si="107"/>
        <v>-2</v>
      </c>
      <c r="Q907" s="28">
        <f t="shared" si="108"/>
        <v>0</v>
      </c>
      <c r="R907" s="4">
        <f t="shared" si="109"/>
        <v>0</v>
      </c>
      <c r="S907" s="4" t="str">
        <f t="shared" si="110"/>
        <v/>
      </c>
      <c r="T907" s="21">
        <f>Fångster!J912</f>
        <v>0</v>
      </c>
      <c r="U907" s="31" t="str">
        <f t="shared" si="111"/>
        <v/>
      </c>
    </row>
    <row r="908" spans="14:21" x14ac:dyDescent="0.2">
      <c r="N908" s="22">
        <f>Fångster!G913</f>
        <v>0</v>
      </c>
      <c r="O908" s="28">
        <f t="shared" si="106"/>
        <v>0</v>
      </c>
      <c r="P908" s="28">
        <f t="shared" si="107"/>
        <v>-2</v>
      </c>
      <c r="Q908" s="28">
        <f t="shared" si="108"/>
        <v>0</v>
      </c>
      <c r="R908" s="4">
        <f t="shared" si="109"/>
        <v>0</v>
      </c>
      <c r="S908" s="4" t="str">
        <f t="shared" si="110"/>
        <v/>
      </c>
      <c r="T908" s="21">
        <f>Fångster!J913</f>
        <v>0</v>
      </c>
      <c r="U908" s="31" t="str">
        <f t="shared" si="111"/>
        <v/>
      </c>
    </row>
    <row r="909" spans="14:21" x14ac:dyDescent="0.2">
      <c r="N909" s="22">
        <f>Fångster!G914</f>
        <v>0</v>
      </c>
      <c r="O909" s="28">
        <f t="shared" si="106"/>
        <v>0</v>
      </c>
      <c r="P909" s="28">
        <f t="shared" si="107"/>
        <v>-2</v>
      </c>
      <c r="Q909" s="28">
        <f t="shared" si="108"/>
        <v>0</v>
      </c>
      <c r="R909" s="4">
        <f t="shared" si="109"/>
        <v>0</v>
      </c>
      <c r="S909" s="4" t="str">
        <f t="shared" si="110"/>
        <v/>
      </c>
      <c r="T909" s="21">
        <f>Fångster!J914</f>
        <v>0</v>
      </c>
      <c r="U909" s="31" t="str">
        <f t="shared" si="111"/>
        <v/>
      </c>
    </row>
    <row r="910" spans="14:21" x14ac:dyDescent="0.2">
      <c r="N910" s="22">
        <f>Fångster!G915</f>
        <v>0</v>
      </c>
      <c r="O910" s="28">
        <f t="shared" si="106"/>
        <v>0</v>
      </c>
      <c r="P910" s="28">
        <f t="shared" si="107"/>
        <v>-2</v>
      </c>
      <c r="Q910" s="28">
        <f t="shared" si="108"/>
        <v>0</v>
      </c>
      <c r="R910" s="4">
        <f t="shared" si="109"/>
        <v>0</v>
      </c>
      <c r="S910" s="4" t="str">
        <f t="shared" si="110"/>
        <v/>
      </c>
      <c r="T910" s="21">
        <f>Fångster!J915</f>
        <v>0</v>
      </c>
      <c r="U910" s="31" t="str">
        <f t="shared" si="111"/>
        <v/>
      </c>
    </row>
    <row r="911" spans="14:21" x14ac:dyDescent="0.2">
      <c r="N911" s="22">
        <f>Fångster!G916</f>
        <v>0</v>
      </c>
      <c r="O911" s="28">
        <f t="shared" si="106"/>
        <v>0</v>
      </c>
      <c r="P911" s="28">
        <f t="shared" si="107"/>
        <v>-2</v>
      </c>
      <c r="Q911" s="28">
        <f t="shared" si="108"/>
        <v>0</v>
      </c>
      <c r="R911" s="4">
        <f t="shared" si="109"/>
        <v>0</v>
      </c>
      <c r="S911" s="4" t="str">
        <f t="shared" si="110"/>
        <v/>
      </c>
      <c r="T911" s="21">
        <f>Fångster!J916</f>
        <v>0</v>
      </c>
      <c r="U911" s="31" t="str">
        <f t="shared" si="111"/>
        <v/>
      </c>
    </row>
    <row r="912" spans="14:21" x14ac:dyDescent="0.2">
      <c r="N912" s="22">
        <f>Fångster!G917</f>
        <v>0</v>
      </c>
      <c r="O912" s="28">
        <f t="shared" si="106"/>
        <v>0</v>
      </c>
      <c r="P912" s="28">
        <f t="shared" si="107"/>
        <v>-2</v>
      </c>
      <c r="Q912" s="28">
        <f t="shared" si="108"/>
        <v>0</v>
      </c>
      <c r="R912" s="4">
        <f t="shared" si="109"/>
        <v>0</v>
      </c>
      <c r="S912" s="4" t="str">
        <f t="shared" si="110"/>
        <v/>
      </c>
      <c r="T912" s="21">
        <f>Fångster!J917</f>
        <v>0</v>
      </c>
      <c r="U912" s="31" t="str">
        <f t="shared" si="111"/>
        <v/>
      </c>
    </row>
    <row r="913" spans="14:21" x14ac:dyDescent="0.2">
      <c r="N913" s="22">
        <f>Fångster!G918</f>
        <v>0</v>
      </c>
      <c r="O913" s="28">
        <f t="shared" si="106"/>
        <v>0</v>
      </c>
      <c r="P913" s="28">
        <f t="shared" si="107"/>
        <v>-2</v>
      </c>
      <c r="Q913" s="28">
        <f t="shared" si="108"/>
        <v>0</v>
      </c>
      <c r="R913" s="4">
        <f t="shared" si="109"/>
        <v>0</v>
      </c>
      <c r="S913" s="4" t="str">
        <f t="shared" si="110"/>
        <v/>
      </c>
      <c r="T913" s="21">
        <f>Fångster!J918</f>
        <v>0</v>
      </c>
      <c r="U913" s="31" t="str">
        <f t="shared" si="111"/>
        <v/>
      </c>
    </row>
    <row r="914" spans="14:21" x14ac:dyDescent="0.2">
      <c r="N914" s="22">
        <f>Fångster!G919</f>
        <v>0</v>
      </c>
      <c r="O914" s="28">
        <f t="shared" si="106"/>
        <v>0</v>
      </c>
      <c r="P914" s="28">
        <f t="shared" si="107"/>
        <v>-2</v>
      </c>
      <c r="Q914" s="28">
        <f t="shared" si="108"/>
        <v>0</v>
      </c>
      <c r="R914" s="4">
        <f t="shared" si="109"/>
        <v>0</v>
      </c>
      <c r="S914" s="4" t="str">
        <f t="shared" si="110"/>
        <v/>
      </c>
      <c r="T914" s="21">
        <f>Fångster!J919</f>
        <v>0</v>
      </c>
      <c r="U914" s="31" t="str">
        <f t="shared" si="111"/>
        <v/>
      </c>
    </row>
    <row r="915" spans="14:21" x14ac:dyDescent="0.2">
      <c r="N915" s="22">
        <f>Fångster!G920</f>
        <v>0</v>
      </c>
      <c r="O915" s="28">
        <f t="shared" si="106"/>
        <v>0</v>
      </c>
      <c r="P915" s="28">
        <f t="shared" si="107"/>
        <v>-2</v>
      </c>
      <c r="Q915" s="28">
        <f t="shared" si="108"/>
        <v>0</v>
      </c>
      <c r="R915" s="4">
        <f t="shared" si="109"/>
        <v>0</v>
      </c>
      <c r="S915" s="4" t="str">
        <f t="shared" si="110"/>
        <v/>
      </c>
      <c r="T915" s="21">
        <f>Fångster!J920</f>
        <v>0</v>
      </c>
      <c r="U915" s="31" t="str">
        <f t="shared" si="111"/>
        <v/>
      </c>
    </row>
    <row r="916" spans="14:21" x14ac:dyDescent="0.2">
      <c r="N916" s="22">
        <f>Fångster!G921</f>
        <v>0</v>
      </c>
      <c r="O916" s="28">
        <f t="shared" si="106"/>
        <v>0</v>
      </c>
      <c r="P916" s="28">
        <f t="shared" si="107"/>
        <v>-2</v>
      </c>
      <c r="Q916" s="28">
        <f t="shared" si="108"/>
        <v>0</v>
      </c>
      <c r="R916" s="4">
        <f t="shared" si="109"/>
        <v>0</v>
      </c>
      <c r="S916" s="4" t="str">
        <f t="shared" si="110"/>
        <v/>
      </c>
      <c r="T916" s="21">
        <f>Fångster!J921</f>
        <v>0</v>
      </c>
      <c r="U916" s="31" t="str">
        <f t="shared" si="111"/>
        <v/>
      </c>
    </row>
    <row r="917" spans="14:21" x14ac:dyDescent="0.2">
      <c r="N917" s="22">
        <f>Fångster!G922</f>
        <v>0</v>
      </c>
      <c r="O917" s="28">
        <f t="shared" si="106"/>
        <v>0</v>
      </c>
      <c r="P917" s="28">
        <f t="shared" si="107"/>
        <v>-2</v>
      </c>
      <c r="Q917" s="28">
        <f t="shared" si="108"/>
        <v>0</v>
      </c>
      <c r="R917" s="4">
        <f t="shared" si="109"/>
        <v>0</v>
      </c>
      <c r="S917" s="4" t="str">
        <f t="shared" si="110"/>
        <v/>
      </c>
      <c r="T917" s="21">
        <f>Fångster!J922</f>
        <v>0</v>
      </c>
      <c r="U917" s="31" t="str">
        <f t="shared" si="111"/>
        <v/>
      </c>
    </row>
    <row r="918" spans="14:21" x14ac:dyDescent="0.2">
      <c r="N918" s="22">
        <f>Fångster!G923</f>
        <v>0</v>
      </c>
      <c r="O918" s="28">
        <f t="shared" si="106"/>
        <v>0</v>
      </c>
      <c r="P918" s="28">
        <f t="shared" si="107"/>
        <v>-2</v>
      </c>
      <c r="Q918" s="28">
        <f t="shared" si="108"/>
        <v>0</v>
      </c>
      <c r="R918" s="4">
        <f t="shared" si="109"/>
        <v>0</v>
      </c>
      <c r="S918" s="4" t="str">
        <f t="shared" si="110"/>
        <v/>
      </c>
      <c r="T918" s="21">
        <f>Fångster!J923</f>
        <v>0</v>
      </c>
      <c r="U918" s="31" t="str">
        <f t="shared" si="111"/>
        <v/>
      </c>
    </row>
    <row r="919" spans="14:21" x14ac:dyDescent="0.2">
      <c r="N919" s="22">
        <f>Fångster!G924</f>
        <v>0</v>
      </c>
      <c r="O919" s="28">
        <f t="shared" si="106"/>
        <v>0</v>
      </c>
      <c r="P919" s="28">
        <f t="shared" si="107"/>
        <v>-2</v>
      </c>
      <c r="Q919" s="28">
        <f t="shared" si="108"/>
        <v>0</v>
      </c>
      <c r="R919" s="4">
        <f t="shared" si="109"/>
        <v>0</v>
      </c>
      <c r="S919" s="4" t="str">
        <f t="shared" si="110"/>
        <v/>
      </c>
      <c r="T919" s="21">
        <f>Fångster!J924</f>
        <v>0</v>
      </c>
      <c r="U919" s="31" t="str">
        <f t="shared" si="111"/>
        <v/>
      </c>
    </row>
    <row r="920" spans="14:21" x14ac:dyDescent="0.2">
      <c r="N920" s="22">
        <f>Fångster!G925</f>
        <v>0</v>
      </c>
      <c r="O920" s="28">
        <f t="shared" si="106"/>
        <v>0</v>
      </c>
      <c r="P920" s="28">
        <f t="shared" si="107"/>
        <v>-2</v>
      </c>
      <c r="Q920" s="28">
        <f t="shared" si="108"/>
        <v>0</v>
      </c>
      <c r="R920" s="4">
        <f t="shared" si="109"/>
        <v>0</v>
      </c>
      <c r="S920" s="4" t="str">
        <f t="shared" si="110"/>
        <v/>
      </c>
      <c r="T920" s="21">
        <f>Fångster!J925</f>
        <v>0</v>
      </c>
      <c r="U920" s="31" t="str">
        <f t="shared" si="111"/>
        <v/>
      </c>
    </row>
    <row r="921" spans="14:21" x14ac:dyDescent="0.2">
      <c r="N921" s="22">
        <f>Fångster!G926</f>
        <v>0</v>
      </c>
      <c r="O921" s="28">
        <f t="shared" si="106"/>
        <v>0</v>
      </c>
      <c r="P921" s="28">
        <f t="shared" si="107"/>
        <v>-2</v>
      </c>
      <c r="Q921" s="28">
        <f t="shared" si="108"/>
        <v>0</v>
      </c>
      <c r="R921" s="4">
        <f t="shared" si="109"/>
        <v>0</v>
      </c>
      <c r="S921" s="4" t="str">
        <f t="shared" si="110"/>
        <v/>
      </c>
      <c r="T921" s="21">
        <f>Fångster!J926</f>
        <v>0</v>
      </c>
      <c r="U921" s="31" t="str">
        <f t="shared" si="111"/>
        <v/>
      </c>
    </row>
    <row r="922" spans="14:21" x14ac:dyDescent="0.2">
      <c r="N922" s="22">
        <f>Fångster!G927</f>
        <v>0</v>
      </c>
      <c r="O922" s="28">
        <f t="shared" si="106"/>
        <v>0</v>
      </c>
      <c r="P922" s="28">
        <f t="shared" si="107"/>
        <v>-2</v>
      </c>
      <c r="Q922" s="28">
        <f t="shared" si="108"/>
        <v>0</v>
      </c>
      <c r="R922" s="4">
        <f t="shared" si="109"/>
        <v>0</v>
      </c>
      <c r="S922" s="4" t="str">
        <f t="shared" si="110"/>
        <v/>
      </c>
      <c r="T922" s="21">
        <f>Fångster!J927</f>
        <v>0</v>
      </c>
      <c r="U922" s="31" t="str">
        <f t="shared" si="111"/>
        <v/>
      </c>
    </row>
    <row r="923" spans="14:21" x14ac:dyDescent="0.2">
      <c r="N923" s="22">
        <f>Fångster!G928</f>
        <v>0</v>
      </c>
      <c r="O923" s="28">
        <f t="shared" si="106"/>
        <v>0</v>
      </c>
      <c r="P923" s="28">
        <f t="shared" si="107"/>
        <v>-2</v>
      </c>
      <c r="Q923" s="28">
        <f t="shared" si="108"/>
        <v>0</v>
      </c>
      <c r="R923" s="4">
        <f t="shared" si="109"/>
        <v>0</v>
      </c>
      <c r="S923" s="4" t="str">
        <f t="shared" si="110"/>
        <v/>
      </c>
      <c r="T923" s="21">
        <f>Fångster!J928</f>
        <v>0</v>
      </c>
      <c r="U923" s="31" t="str">
        <f t="shared" si="111"/>
        <v/>
      </c>
    </row>
    <row r="924" spans="14:21" x14ac:dyDescent="0.2">
      <c r="N924" s="22">
        <f>Fångster!G929</f>
        <v>0</v>
      </c>
      <c r="O924" s="28">
        <f t="shared" si="106"/>
        <v>0</v>
      </c>
      <c r="P924" s="28">
        <f t="shared" si="107"/>
        <v>-2</v>
      </c>
      <c r="Q924" s="28">
        <f t="shared" si="108"/>
        <v>0</v>
      </c>
      <c r="R924" s="4">
        <f t="shared" si="109"/>
        <v>0</v>
      </c>
      <c r="S924" s="4" t="str">
        <f t="shared" si="110"/>
        <v/>
      </c>
      <c r="T924" s="21">
        <f>Fångster!J929</f>
        <v>0</v>
      </c>
      <c r="U924" s="31" t="str">
        <f t="shared" si="111"/>
        <v/>
      </c>
    </row>
    <row r="925" spans="14:21" x14ac:dyDescent="0.2">
      <c r="N925" s="22">
        <f>Fångster!G930</f>
        <v>0</v>
      </c>
      <c r="O925" s="28">
        <f t="shared" si="106"/>
        <v>0</v>
      </c>
      <c r="P925" s="28">
        <f t="shared" si="107"/>
        <v>-2</v>
      </c>
      <c r="Q925" s="28">
        <f t="shared" si="108"/>
        <v>0</v>
      </c>
      <c r="R925" s="4">
        <f t="shared" si="109"/>
        <v>0</v>
      </c>
      <c r="S925" s="4" t="str">
        <f t="shared" si="110"/>
        <v/>
      </c>
      <c r="T925" s="21">
        <f>Fångster!J930</f>
        <v>0</v>
      </c>
      <c r="U925" s="31" t="str">
        <f t="shared" si="111"/>
        <v/>
      </c>
    </row>
    <row r="926" spans="14:21" x14ac:dyDescent="0.2">
      <c r="N926" s="22">
        <f>Fångster!G931</f>
        <v>0</v>
      </c>
      <c r="O926" s="28">
        <f t="shared" si="106"/>
        <v>0</v>
      </c>
      <c r="P926" s="28">
        <f t="shared" si="107"/>
        <v>-2</v>
      </c>
      <c r="Q926" s="28">
        <f t="shared" si="108"/>
        <v>0</v>
      </c>
      <c r="R926" s="4">
        <f t="shared" si="109"/>
        <v>0</v>
      </c>
      <c r="S926" s="4" t="str">
        <f t="shared" si="110"/>
        <v/>
      </c>
      <c r="T926" s="21">
        <f>Fångster!J931</f>
        <v>0</v>
      </c>
      <c r="U926" s="31" t="str">
        <f t="shared" si="111"/>
        <v/>
      </c>
    </row>
    <row r="927" spans="14:21" x14ac:dyDescent="0.2">
      <c r="N927" s="22">
        <f>Fångster!G932</f>
        <v>0</v>
      </c>
      <c r="O927" s="28">
        <f t="shared" si="106"/>
        <v>0</v>
      </c>
      <c r="P927" s="28">
        <f t="shared" si="107"/>
        <v>-2</v>
      </c>
      <c r="Q927" s="28">
        <f t="shared" si="108"/>
        <v>0</v>
      </c>
      <c r="R927" s="4">
        <f t="shared" si="109"/>
        <v>0</v>
      </c>
      <c r="S927" s="4" t="str">
        <f t="shared" si="110"/>
        <v/>
      </c>
      <c r="T927" s="21">
        <f>Fångster!J932</f>
        <v>0</v>
      </c>
      <c r="U927" s="31" t="str">
        <f t="shared" si="111"/>
        <v/>
      </c>
    </row>
    <row r="928" spans="14:21" x14ac:dyDescent="0.2">
      <c r="N928" s="22">
        <f>Fångster!G933</f>
        <v>0</v>
      </c>
      <c r="O928" s="28">
        <f t="shared" si="106"/>
        <v>0</v>
      </c>
      <c r="P928" s="28">
        <f t="shared" si="107"/>
        <v>-2</v>
      </c>
      <c r="Q928" s="28">
        <f t="shared" si="108"/>
        <v>0</v>
      </c>
      <c r="R928" s="4">
        <f t="shared" si="109"/>
        <v>0</v>
      </c>
      <c r="S928" s="4" t="str">
        <f t="shared" si="110"/>
        <v/>
      </c>
      <c r="T928" s="21">
        <f>Fångster!J933</f>
        <v>0</v>
      </c>
      <c r="U928" s="31" t="str">
        <f t="shared" si="111"/>
        <v/>
      </c>
    </row>
    <row r="929" spans="14:21" x14ac:dyDescent="0.2">
      <c r="N929" s="22">
        <f>Fångster!G934</f>
        <v>0</v>
      </c>
      <c r="O929" s="28">
        <f t="shared" si="106"/>
        <v>0</v>
      </c>
      <c r="P929" s="28">
        <f t="shared" si="107"/>
        <v>-2</v>
      </c>
      <c r="Q929" s="28">
        <f t="shared" si="108"/>
        <v>0</v>
      </c>
      <c r="R929" s="4">
        <f t="shared" si="109"/>
        <v>0</v>
      </c>
      <c r="S929" s="4" t="str">
        <f t="shared" si="110"/>
        <v/>
      </c>
      <c r="T929" s="21">
        <f>Fångster!J934</f>
        <v>0</v>
      </c>
      <c r="U929" s="31" t="str">
        <f t="shared" si="111"/>
        <v/>
      </c>
    </row>
    <row r="930" spans="14:21" x14ac:dyDescent="0.2">
      <c r="N930" s="22">
        <f>Fångster!G935</f>
        <v>0</v>
      </c>
      <c r="O930" s="28">
        <f t="shared" si="106"/>
        <v>0</v>
      </c>
      <c r="P930" s="28">
        <f t="shared" si="107"/>
        <v>-2</v>
      </c>
      <c r="Q930" s="28">
        <f t="shared" si="108"/>
        <v>0</v>
      </c>
      <c r="R930" s="4">
        <f t="shared" si="109"/>
        <v>0</v>
      </c>
      <c r="S930" s="4" t="str">
        <f t="shared" si="110"/>
        <v/>
      </c>
      <c r="T930" s="21">
        <f>Fångster!J935</f>
        <v>0</v>
      </c>
      <c r="U930" s="31" t="str">
        <f t="shared" si="111"/>
        <v/>
      </c>
    </row>
    <row r="931" spans="14:21" x14ac:dyDescent="0.2">
      <c r="N931" s="22">
        <f>Fångster!G936</f>
        <v>0</v>
      </c>
      <c r="O931" s="28">
        <f t="shared" si="106"/>
        <v>0</v>
      </c>
      <c r="P931" s="28">
        <f t="shared" si="107"/>
        <v>-2</v>
      </c>
      <c r="Q931" s="28">
        <f t="shared" si="108"/>
        <v>0</v>
      </c>
      <c r="R931" s="4">
        <f t="shared" si="109"/>
        <v>0</v>
      </c>
      <c r="S931" s="4" t="str">
        <f t="shared" si="110"/>
        <v/>
      </c>
      <c r="T931" s="21">
        <f>Fångster!J936</f>
        <v>0</v>
      </c>
      <c r="U931" s="31" t="str">
        <f t="shared" si="111"/>
        <v/>
      </c>
    </row>
    <row r="932" spans="14:21" x14ac:dyDescent="0.2">
      <c r="N932" s="22">
        <f>Fångster!G937</f>
        <v>0</v>
      </c>
      <c r="O932" s="28">
        <f t="shared" si="106"/>
        <v>0</v>
      </c>
      <c r="P932" s="28">
        <f t="shared" si="107"/>
        <v>-2</v>
      </c>
      <c r="Q932" s="28">
        <f t="shared" si="108"/>
        <v>0</v>
      </c>
      <c r="R932" s="4">
        <f t="shared" si="109"/>
        <v>0</v>
      </c>
      <c r="S932" s="4" t="str">
        <f t="shared" si="110"/>
        <v/>
      </c>
      <c r="T932" s="21">
        <f>Fångster!J937</f>
        <v>0</v>
      </c>
      <c r="U932" s="31" t="str">
        <f t="shared" si="111"/>
        <v/>
      </c>
    </row>
    <row r="933" spans="14:21" x14ac:dyDescent="0.2">
      <c r="N933" s="22">
        <f>Fångster!G938</f>
        <v>0</v>
      </c>
      <c r="O933" s="28">
        <f t="shared" si="106"/>
        <v>0</v>
      </c>
      <c r="P933" s="28">
        <f t="shared" si="107"/>
        <v>-2</v>
      </c>
      <c r="Q933" s="28">
        <f t="shared" si="108"/>
        <v>0</v>
      </c>
      <c r="R933" s="4">
        <f t="shared" si="109"/>
        <v>0</v>
      </c>
      <c r="S933" s="4" t="str">
        <f t="shared" si="110"/>
        <v/>
      </c>
      <c r="T933" s="21">
        <f>Fångster!J938</f>
        <v>0</v>
      </c>
      <c r="U933" s="31" t="str">
        <f t="shared" si="111"/>
        <v/>
      </c>
    </row>
    <row r="934" spans="14:21" x14ac:dyDescent="0.2">
      <c r="N934" s="22">
        <f>Fångster!G939</f>
        <v>0</v>
      </c>
      <c r="O934" s="28">
        <f t="shared" si="106"/>
        <v>0</v>
      </c>
      <c r="P934" s="28">
        <f t="shared" si="107"/>
        <v>-2</v>
      </c>
      <c r="Q934" s="28">
        <f t="shared" si="108"/>
        <v>0</v>
      </c>
      <c r="R934" s="4">
        <f t="shared" si="109"/>
        <v>0</v>
      </c>
      <c r="S934" s="4" t="str">
        <f t="shared" si="110"/>
        <v/>
      </c>
      <c r="T934" s="21">
        <f>Fångster!J939</f>
        <v>0</v>
      </c>
      <c r="U934" s="31" t="str">
        <f t="shared" si="111"/>
        <v/>
      </c>
    </row>
    <row r="935" spans="14:21" x14ac:dyDescent="0.2">
      <c r="N935" s="22">
        <f>Fångster!G940</f>
        <v>0</v>
      </c>
      <c r="O935" s="28">
        <f t="shared" si="106"/>
        <v>0</v>
      </c>
      <c r="P935" s="28">
        <f t="shared" si="107"/>
        <v>-2</v>
      </c>
      <c r="Q935" s="28">
        <f t="shared" si="108"/>
        <v>0</v>
      </c>
      <c r="R935" s="4">
        <f t="shared" si="109"/>
        <v>0</v>
      </c>
      <c r="S935" s="4" t="str">
        <f t="shared" si="110"/>
        <v/>
      </c>
      <c r="T935" s="21">
        <f>Fångster!J940</f>
        <v>0</v>
      </c>
      <c r="U935" s="31" t="str">
        <f t="shared" si="111"/>
        <v/>
      </c>
    </row>
    <row r="936" spans="14:21" x14ac:dyDescent="0.2">
      <c r="N936" s="22">
        <f>Fångster!G941</f>
        <v>0</v>
      </c>
      <c r="O936" s="28">
        <f t="shared" si="106"/>
        <v>0</v>
      </c>
      <c r="P936" s="28">
        <f t="shared" si="107"/>
        <v>-2</v>
      </c>
      <c r="Q936" s="28">
        <f t="shared" si="108"/>
        <v>0</v>
      </c>
      <c r="R936" s="4">
        <f t="shared" si="109"/>
        <v>0</v>
      </c>
      <c r="S936" s="4" t="str">
        <f t="shared" si="110"/>
        <v/>
      </c>
      <c r="T936" s="21">
        <f>Fångster!J941</f>
        <v>0</v>
      </c>
      <c r="U936" s="31" t="str">
        <f t="shared" si="111"/>
        <v/>
      </c>
    </row>
    <row r="937" spans="14:21" x14ac:dyDescent="0.2">
      <c r="N937" s="22">
        <f>Fångster!G942</f>
        <v>0</v>
      </c>
      <c r="O937" s="28">
        <f t="shared" si="106"/>
        <v>0</v>
      </c>
      <c r="P937" s="28">
        <f t="shared" si="107"/>
        <v>-2</v>
      </c>
      <c r="Q937" s="28">
        <f t="shared" si="108"/>
        <v>0</v>
      </c>
      <c r="R937" s="4">
        <f t="shared" si="109"/>
        <v>0</v>
      </c>
      <c r="S937" s="4" t="str">
        <f t="shared" si="110"/>
        <v/>
      </c>
      <c r="T937" s="21">
        <f>Fångster!J942</f>
        <v>0</v>
      </c>
      <c r="U937" s="31" t="str">
        <f t="shared" si="111"/>
        <v/>
      </c>
    </row>
    <row r="938" spans="14:21" x14ac:dyDescent="0.2">
      <c r="N938" s="22">
        <f>Fångster!G943</f>
        <v>0</v>
      </c>
      <c r="O938" s="28">
        <f t="shared" si="106"/>
        <v>0</v>
      </c>
      <c r="P938" s="28">
        <f t="shared" si="107"/>
        <v>-2</v>
      </c>
      <c r="Q938" s="28">
        <f t="shared" si="108"/>
        <v>0</v>
      </c>
      <c r="R938" s="4">
        <f t="shared" si="109"/>
        <v>0</v>
      </c>
      <c r="S938" s="4" t="str">
        <f t="shared" si="110"/>
        <v/>
      </c>
      <c r="T938" s="21">
        <f>Fångster!J943</f>
        <v>0</v>
      </c>
      <c r="U938" s="31" t="str">
        <f t="shared" si="111"/>
        <v/>
      </c>
    </row>
    <row r="939" spans="14:21" x14ac:dyDescent="0.2">
      <c r="N939" s="22">
        <f>Fångster!G944</f>
        <v>0</v>
      </c>
      <c r="O939" s="28">
        <f t="shared" si="106"/>
        <v>0</v>
      </c>
      <c r="P939" s="28">
        <f t="shared" si="107"/>
        <v>-2</v>
      </c>
      <c r="Q939" s="28">
        <f t="shared" si="108"/>
        <v>0</v>
      </c>
      <c r="R939" s="4">
        <f t="shared" si="109"/>
        <v>0</v>
      </c>
      <c r="S939" s="4" t="str">
        <f t="shared" si="110"/>
        <v/>
      </c>
      <c r="T939" s="21">
        <f>Fångster!J944</f>
        <v>0</v>
      </c>
      <c r="U939" s="31" t="str">
        <f t="shared" si="111"/>
        <v/>
      </c>
    </row>
    <row r="940" spans="14:21" x14ac:dyDescent="0.2">
      <c r="N940" s="22">
        <f>Fångster!G945</f>
        <v>0</v>
      </c>
      <c r="O940" s="28">
        <f t="shared" si="106"/>
        <v>0</v>
      </c>
      <c r="P940" s="28">
        <f t="shared" si="107"/>
        <v>-2</v>
      </c>
      <c r="Q940" s="28">
        <f t="shared" si="108"/>
        <v>0</v>
      </c>
      <c r="R940" s="4">
        <f t="shared" si="109"/>
        <v>0</v>
      </c>
      <c r="S940" s="4" t="str">
        <f t="shared" si="110"/>
        <v/>
      </c>
      <c r="T940" s="21">
        <f>Fångster!J945</f>
        <v>0</v>
      </c>
      <c r="U940" s="31" t="str">
        <f t="shared" si="111"/>
        <v/>
      </c>
    </row>
    <row r="941" spans="14:21" x14ac:dyDescent="0.2">
      <c r="N941" s="22">
        <f>Fångster!G946</f>
        <v>0</v>
      </c>
      <c r="O941" s="28">
        <f t="shared" si="106"/>
        <v>0</v>
      </c>
      <c r="P941" s="28">
        <f t="shared" si="107"/>
        <v>-2</v>
      </c>
      <c r="Q941" s="28">
        <f t="shared" si="108"/>
        <v>0</v>
      </c>
      <c r="R941" s="4">
        <f t="shared" si="109"/>
        <v>0</v>
      </c>
      <c r="S941" s="4" t="str">
        <f t="shared" si="110"/>
        <v/>
      </c>
      <c r="T941" s="21">
        <f>Fångster!J946</f>
        <v>0</v>
      </c>
      <c r="U941" s="31" t="str">
        <f t="shared" si="111"/>
        <v/>
      </c>
    </row>
    <row r="942" spans="14:21" x14ac:dyDescent="0.2">
      <c r="N942" s="22">
        <f>Fångster!G947</f>
        <v>0</v>
      </c>
      <c r="O942" s="28">
        <f t="shared" si="106"/>
        <v>0</v>
      </c>
      <c r="P942" s="28">
        <f t="shared" si="107"/>
        <v>-2</v>
      </c>
      <c r="Q942" s="28">
        <f t="shared" si="108"/>
        <v>0</v>
      </c>
      <c r="R942" s="4">
        <f t="shared" si="109"/>
        <v>0</v>
      </c>
      <c r="S942" s="4" t="str">
        <f t="shared" si="110"/>
        <v/>
      </c>
      <c r="T942" s="21">
        <f>Fångster!J947</f>
        <v>0</v>
      </c>
      <c r="U942" s="31" t="str">
        <f t="shared" si="111"/>
        <v/>
      </c>
    </row>
    <row r="943" spans="14:21" x14ac:dyDescent="0.2">
      <c r="N943" s="22">
        <f>Fångster!G948</f>
        <v>0</v>
      </c>
      <c r="O943" s="28">
        <f t="shared" si="106"/>
        <v>0</v>
      </c>
      <c r="P943" s="28">
        <f t="shared" si="107"/>
        <v>-2</v>
      </c>
      <c r="Q943" s="28">
        <f t="shared" si="108"/>
        <v>0</v>
      </c>
      <c r="R943" s="4">
        <f t="shared" si="109"/>
        <v>0</v>
      </c>
      <c r="S943" s="4" t="str">
        <f t="shared" si="110"/>
        <v/>
      </c>
      <c r="T943" s="21">
        <f>Fångster!J948</f>
        <v>0</v>
      </c>
      <c r="U943" s="31" t="str">
        <f t="shared" si="111"/>
        <v/>
      </c>
    </row>
    <row r="944" spans="14:21" x14ac:dyDescent="0.2">
      <c r="N944" s="22">
        <f>Fångster!G949</f>
        <v>0</v>
      </c>
      <c r="O944" s="28">
        <f t="shared" si="106"/>
        <v>0</v>
      </c>
      <c r="P944" s="28">
        <f t="shared" si="107"/>
        <v>-2</v>
      </c>
      <c r="Q944" s="28">
        <f t="shared" si="108"/>
        <v>0</v>
      </c>
      <c r="R944" s="4">
        <f t="shared" si="109"/>
        <v>0</v>
      </c>
      <c r="S944" s="4" t="str">
        <f t="shared" si="110"/>
        <v/>
      </c>
      <c r="T944" s="21">
        <f>Fångster!J949</f>
        <v>0</v>
      </c>
      <c r="U944" s="31" t="str">
        <f t="shared" si="111"/>
        <v/>
      </c>
    </row>
    <row r="945" spans="14:21" x14ac:dyDescent="0.2">
      <c r="N945" s="22">
        <f>Fångster!G950</f>
        <v>0</v>
      </c>
      <c r="O945" s="28">
        <f t="shared" si="106"/>
        <v>0</v>
      </c>
      <c r="P945" s="28">
        <f t="shared" si="107"/>
        <v>-2</v>
      </c>
      <c r="Q945" s="28">
        <f t="shared" si="108"/>
        <v>0</v>
      </c>
      <c r="R945" s="4">
        <f t="shared" si="109"/>
        <v>0</v>
      </c>
      <c r="S945" s="4" t="str">
        <f t="shared" si="110"/>
        <v/>
      </c>
      <c r="T945" s="21">
        <f>Fångster!J950</f>
        <v>0</v>
      </c>
      <c r="U945" s="31" t="str">
        <f t="shared" si="111"/>
        <v/>
      </c>
    </row>
    <row r="946" spans="14:21" x14ac:dyDescent="0.2">
      <c r="N946" s="22">
        <f>Fångster!G951</f>
        <v>0</v>
      </c>
      <c r="O946" s="28">
        <f t="shared" si="106"/>
        <v>0</v>
      </c>
      <c r="P946" s="28">
        <f t="shared" si="107"/>
        <v>-2</v>
      </c>
      <c r="Q946" s="28">
        <f t="shared" si="108"/>
        <v>0</v>
      </c>
      <c r="R946" s="4">
        <f t="shared" si="109"/>
        <v>0</v>
      </c>
      <c r="S946" s="4" t="str">
        <f t="shared" si="110"/>
        <v/>
      </c>
      <c r="T946" s="21">
        <f>Fångster!J951</f>
        <v>0</v>
      </c>
      <c r="U946" s="31" t="str">
        <f t="shared" si="111"/>
        <v/>
      </c>
    </row>
    <row r="947" spans="14:21" x14ac:dyDescent="0.2">
      <c r="N947" s="22">
        <f>Fångster!G952</f>
        <v>0</v>
      </c>
      <c r="O947" s="28">
        <f t="shared" si="106"/>
        <v>0</v>
      </c>
      <c r="P947" s="28">
        <f t="shared" si="107"/>
        <v>-2</v>
      </c>
      <c r="Q947" s="28">
        <f t="shared" si="108"/>
        <v>0</v>
      </c>
      <c r="R947" s="4">
        <f t="shared" si="109"/>
        <v>0</v>
      </c>
      <c r="S947" s="4" t="str">
        <f t="shared" si="110"/>
        <v/>
      </c>
      <c r="T947" s="21">
        <f>Fångster!J952</f>
        <v>0</v>
      </c>
      <c r="U947" s="31" t="str">
        <f t="shared" si="111"/>
        <v/>
      </c>
    </row>
    <row r="948" spans="14:21" x14ac:dyDescent="0.2">
      <c r="N948" s="22">
        <f>Fångster!G953</f>
        <v>0</v>
      </c>
      <c r="O948" s="28">
        <f t="shared" si="106"/>
        <v>0</v>
      </c>
      <c r="P948" s="28">
        <f t="shared" si="107"/>
        <v>-2</v>
      </c>
      <c r="Q948" s="28">
        <f t="shared" si="108"/>
        <v>0</v>
      </c>
      <c r="R948" s="4">
        <f t="shared" si="109"/>
        <v>0</v>
      </c>
      <c r="S948" s="4" t="str">
        <f t="shared" si="110"/>
        <v/>
      </c>
      <c r="T948" s="21">
        <f>Fångster!J953</f>
        <v>0</v>
      </c>
      <c r="U948" s="31" t="str">
        <f t="shared" si="111"/>
        <v/>
      </c>
    </row>
    <row r="949" spans="14:21" x14ac:dyDescent="0.2">
      <c r="N949" s="22">
        <f>Fångster!G954</f>
        <v>0</v>
      </c>
      <c r="O949" s="28">
        <f t="shared" si="106"/>
        <v>0</v>
      </c>
      <c r="P949" s="28">
        <f t="shared" si="107"/>
        <v>-2</v>
      </c>
      <c r="Q949" s="28">
        <f t="shared" si="108"/>
        <v>0</v>
      </c>
      <c r="R949" s="4">
        <f t="shared" si="109"/>
        <v>0</v>
      </c>
      <c r="S949" s="4" t="str">
        <f t="shared" si="110"/>
        <v/>
      </c>
      <c r="T949" s="21">
        <f>Fångster!J954</f>
        <v>0</v>
      </c>
      <c r="U949" s="31" t="str">
        <f t="shared" si="111"/>
        <v/>
      </c>
    </row>
    <row r="950" spans="14:21" x14ac:dyDescent="0.2">
      <c r="N950" s="22">
        <f>Fångster!G955</f>
        <v>0</v>
      </c>
      <c r="O950" s="28">
        <f t="shared" si="106"/>
        <v>0</v>
      </c>
      <c r="P950" s="28">
        <f t="shared" si="107"/>
        <v>-2</v>
      </c>
      <c r="Q950" s="28">
        <f t="shared" si="108"/>
        <v>0</v>
      </c>
      <c r="R950" s="4">
        <f t="shared" si="109"/>
        <v>0</v>
      </c>
      <c r="S950" s="4" t="str">
        <f t="shared" si="110"/>
        <v/>
      </c>
      <c r="T950" s="21">
        <f>Fångster!J955</f>
        <v>0</v>
      </c>
      <c r="U950" s="31" t="str">
        <f t="shared" si="111"/>
        <v/>
      </c>
    </row>
    <row r="951" spans="14:21" x14ac:dyDescent="0.2">
      <c r="N951" s="22">
        <f>Fångster!G956</f>
        <v>0</v>
      </c>
      <c r="O951" s="28">
        <f t="shared" si="106"/>
        <v>0</v>
      </c>
      <c r="P951" s="28">
        <f t="shared" si="107"/>
        <v>-2</v>
      </c>
      <c r="Q951" s="28">
        <f t="shared" si="108"/>
        <v>0</v>
      </c>
      <c r="R951" s="4">
        <f t="shared" si="109"/>
        <v>0</v>
      </c>
      <c r="S951" s="4" t="str">
        <f t="shared" si="110"/>
        <v/>
      </c>
      <c r="T951" s="21">
        <f>Fångster!J956</f>
        <v>0</v>
      </c>
      <c r="U951" s="31" t="str">
        <f t="shared" si="111"/>
        <v/>
      </c>
    </row>
    <row r="952" spans="14:21" x14ac:dyDescent="0.2">
      <c r="N952" s="22">
        <f>Fångster!G957</f>
        <v>0</v>
      </c>
      <c r="O952" s="28">
        <f t="shared" si="106"/>
        <v>0</v>
      </c>
      <c r="P952" s="28">
        <f t="shared" si="107"/>
        <v>-2</v>
      </c>
      <c r="Q952" s="28">
        <f t="shared" si="108"/>
        <v>0</v>
      </c>
      <c r="R952" s="4">
        <f t="shared" si="109"/>
        <v>0</v>
      </c>
      <c r="S952" s="4" t="str">
        <f t="shared" si="110"/>
        <v/>
      </c>
      <c r="T952" s="21">
        <f>Fångster!J957</f>
        <v>0</v>
      </c>
      <c r="U952" s="31" t="str">
        <f t="shared" si="111"/>
        <v/>
      </c>
    </row>
    <row r="953" spans="14:21" x14ac:dyDescent="0.2">
      <c r="N953" s="22">
        <f>Fångster!G958</f>
        <v>0</v>
      </c>
      <c r="O953" s="28">
        <f t="shared" si="106"/>
        <v>0</v>
      </c>
      <c r="P953" s="28">
        <f t="shared" si="107"/>
        <v>-2</v>
      </c>
      <c r="Q953" s="28">
        <f t="shared" si="108"/>
        <v>0</v>
      </c>
      <c r="R953" s="4">
        <f t="shared" si="109"/>
        <v>0</v>
      </c>
      <c r="S953" s="4" t="str">
        <f t="shared" si="110"/>
        <v/>
      </c>
      <c r="T953" s="21">
        <f>Fångster!J958</f>
        <v>0</v>
      </c>
      <c r="U953" s="31" t="str">
        <f t="shared" si="111"/>
        <v/>
      </c>
    </row>
    <row r="954" spans="14:21" x14ac:dyDescent="0.2">
      <c r="N954" s="22">
        <f>Fångster!G959</f>
        <v>0</v>
      </c>
      <c r="O954" s="28">
        <f t="shared" si="106"/>
        <v>0</v>
      </c>
      <c r="P954" s="28">
        <f t="shared" si="107"/>
        <v>-2</v>
      </c>
      <c r="Q954" s="28">
        <f t="shared" si="108"/>
        <v>0</v>
      </c>
      <c r="R954" s="4">
        <f t="shared" si="109"/>
        <v>0</v>
      </c>
      <c r="S954" s="4" t="str">
        <f t="shared" si="110"/>
        <v/>
      </c>
      <c r="T954" s="21">
        <f>Fångster!J959</f>
        <v>0</v>
      </c>
      <c r="U954" s="31" t="str">
        <f t="shared" si="111"/>
        <v/>
      </c>
    </row>
    <row r="955" spans="14:21" x14ac:dyDescent="0.2">
      <c r="N955" s="22">
        <f>Fångster!G960</f>
        <v>0</v>
      </c>
      <c r="O955" s="28">
        <f t="shared" si="106"/>
        <v>0</v>
      </c>
      <c r="P955" s="28">
        <f t="shared" si="107"/>
        <v>-2</v>
      </c>
      <c r="Q955" s="28">
        <f t="shared" si="108"/>
        <v>0</v>
      </c>
      <c r="R955" s="4">
        <f t="shared" si="109"/>
        <v>0</v>
      </c>
      <c r="S955" s="4" t="str">
        <f t="shared" si="110"/>
        <v/>
      </c>
      <c r="T955" s="21">
        <f>Fångster!J960</f>
        <v>0</v>
      </c>
      <c r="U955" s="31" t="str">
        <f t="shared" si="111"/>
        <v/>
      </c>
    </row>
    <row r="956" spans="14:21" x14ac:dyDescent="0.2">
      <c r="N956" s="22">
        <f>Fångster!G961</f>
        <v>0</v>
      </c>
      <c r="O956" s="28">
        <f t="shared" si="106"/>
        <v>0</v>
      </c>
      <c r="P956" s="28">
        <f t="shared" si="107"/>
        <v>-2</v>
      </c>
      <c r="Q956" s="28">
        <f t="shared" si="108"/>
        <v>0</v>
      </c>
      <c r="R956" s="4">
        <f t="shared" si="109"/>
        <v>0</v>
      </c>
      <c r="S956" s="4" t="str">
        <f t="shared" si="110"/>
        <v/>
      </c>
      <c r="T956" s="21">
        <f>Fångster!J961</f>
        <v>0</v>
      </c>
      <c r="U956" s="31" t="str">
        <f t="shared" si="111"/>
        <v/>
      </c>
    </row>
    <row r="957" spans="14:21" x14ac:dyDescent="0.2">
      <c r="N957" s="22">
        <f>Fångster!G962</f>
        <v>0</v>
      </c>
      <c r="O957" s="28">
        <f t="shared" si="106"/>
        <v>0</v>
      </c>
      <c r="P957" s="28">
        <f t="shared" si="107"/>
        <v>-2</v>
      </c>
      <c r="Q957" s="28">
        <f t="shared" si="108"/>
        <v>0</v>
      </c>
      <c r="R957" s="4">
        <f t="shared" si="109"/>
        <v>0</v>
      </c>
      <c r="S957" s="4" t="str">
        <f t="shared" si="110"/>
        <v/>
      </c>
      <c r="T957" s="21">
        <f>Fångster!J962</f>
        <v>0</v>
      </c>
      <c r="U957" s="31" t="str">
        <f t="shared" si="111"/>
        <v/>
      </c>
    </row>
    <row r="958" spans="14:21" x14ac:dyDescent="0.2">
      <c r="N958" s="22">
        <f>Fångster!G963</f>
        <v>0</v>
      </c>
      <c r="O958" s="28">
        <f t="shared" si="106"/>
        <v>0</v>
      </c>
      <c r="P958" s="28">
        <f t="shared" si="107"/>
        <v>-2</v>
      </c>
      <c r="Q958" s="28">
        <f t="shared" si="108"/>
        <v>0</v>
      </c>
      <c r="R958" s="4">
        <f t="shared" si="109"/>
        <v>0</v>
      </c>
      <c r="S958" s="4" t="str">
        <f t="shared" si="110"/>
        <v/>
      </c>
      <c r="T958" s="21">
        <f>Fångster!J963</f>
        <v>0</v>
      </c>
      <c r="U958" s="31" t="str">
        <f t="shared" si="111"/>
        <v/>
      </c>
    </row>
    <row r="959" spans="14:21" x14ac:dyDescent="0.2">
      <c r="N959" s="22">
        <f>Fångster!G964</f>
        <v>0</v>
      </c>
      <c r="O959" s="28">
        <f t="shared" si="106"/>
        <v>0</v>
      </c>
      <c r="P959" s="28">
        <f t="shared" si="107"/>
        <v>-2</v>
      </c>
      <c r="Q959" s="28">
        <f t="shared" si="108"/>
        <v>0</v>
      </c>
      <c r="R959" s="4">
        <f t="shared" si="109"/>
        <v>0</v>
      </c>
      <c r="S959" s="4" t="str">
        <f t="shared" si="110"/>
        <v/>
      </c>
      <c r="T959" s="21">
        <f>Fångster!J964</f>
        <v>0</v>
      </c>
      <c r="U959" s="31" t="str">
        <f t="shared" si="111"/>
        <v/>
      </c>
    </row>
    <row r="960" spans="14:21" x14ac:dyDescent="0.2">
      <c r="N960" s="22">
        <f>Fångster!G965</f>
        <v>0</v>
      </c>
      <c r="O960" s="28">
        <f t="shared" si="106"/>
        <v>0</v>
      </c>
      <c r="P960" s="28">
        <f t="shared" si="107"/>
        <v>-2</v>
      </c>
      <c r="Q960" s="28">
        <f t="shared" si="108"/>
        <v>0</v>
      </c>
      <c r="R960" s="4">
        <f t="shared" si="109"/>
        <v>0</v>
      </c>
      <c r="S960" s="4" t="str">
        <f t="shared" si="110"/>
        <v/>
      </c>
      <c r="T960" s="21">
        <f>Fångster!J965</f>
        <v>0</v>
      </c>
      <c r="U960" s="31" t="str">
        <f t="shared" si="111"/>
        <v/>
      </c>
    </row>
    <row r="961" spans="14:21" x14ac:dyDescent="0.2">
      <c r="N961" s="22">
        <f>Fångster!G966</f>
        <v>0</v>
      </c>
      <c r="O961" s="28">
        <f t="shared" si="106"/>
        <v>0</v>
      </c>
      <c r="P961" s="28">
        <f t="shared" si="107"/>
        <v>-2</v>
      </c>
      <c r="Q961" s="28">
        <f t="shared" si="108"/>
        <v>0</v>
      </c>
      <c r="R961" s="4">
        <f t="shared" si="109"/>
        <v>0</v>
      </c>
      <c r="S961" s="4" t="str">
        <f t="shared" si="110"/>
        <v/>
      </c>
      <c r="T961" s="21">
        <f>Fångster!J966</f>
        <v>0</v>
      </c>
      <c r="U961" s="31" t="str">
        <f t="shared" si="111"/>
        <v/>
      </c>
    </row>
    <row r="962" spans="14:21" x14ac:dyDescent="0.2">
      <c r="N962" s="22">
        <f>Fångster!G967</f>
        <v>0</v>
      </c>
      <c r="O962" s="28">
        <f t="shared" si="106"/>
        <v>0</v>
      </c>
      <c r="P962" s="28">
        <f t="shared" si="107"/>
        <v>-2</v>
      </c>
      <c r="Q962" s="28">
        <f t="shared" si="108"/>
        <v>0</v>
      </c>
      <c r="R962" s="4">
        <f t="shared" si="109"/>
        <v>0</v>
      </c>
      <c r="S962" s="4" t="str">
        <f t="shared" si="110"/>
        <v/>
      </c>
      <c r="T962" s="21">
        <f>Fångster!J967</f>
        <v>0</v>
      </c>
      <c r="U962" s="31" t="str">
        <f t="shared" si="111"/>
        <v/>
      </c>
    </row>
    <row r="963" spans="14:21" x14ac:dyDescent="0.2">
      <c r="N963" s="22">
        <f>Fångster!G968</f>
        <v>0</v>
      </c>
      <c r="O963" s="28">
        <f t="shared" si="106"/>
        <v>0</v>
      </c>
      <c r="P963" s="28">
        <f t="shared" si="107"/>
        <v>-2</v>
      </c>
      <c r="Q963" s="28">
        <f t="shared" si="108"/>
        <v>0</v>
      </c>
      <c r="R963" s="4">
        <f t="shared" si="109"/>
        <v>0</v>
      </c>
      <c r="S963" s="4" t="str">
        <f t="shared" si="110"/>
        <v/>
      </c>
      <c r="T963" s="21">
        <f>Fångster!J968</f>
        <v>0</v>
      </c>
      <c r="U963" s="31" t="str">
        <f t="shared" si="111"/>
        <v/>
      </c>
    </row>
    <row r="964" spans="14:21" x14ac:dyDescent="0.2">
      <c r="N964" s="22">
        <f>Fångster!G969</f>
        <v>0</v>
      </c>
      <c r="O964" s="28">
        <f t="shared" si="106"/>
        <v>0</v>
      </c>
      <c r="P964" s="28">
        <f t="shared" si="107"/>
        <v>-2</v>
      </c>
      <c r="Q964" s="28">
        <f t="shared" si="108"/>
        <v>0</v>
      </c>
      <c r="R964" s="4">
        <f t="shared" si="109"/>
        <v>0</v>
      </c>
      <c r="S964" s="4" t="str">
        <f t="shared" si="110"/>
        <v/>
      </c>
      <c r="T964" s="21">
        <f>Fångster!J969</f>
        <v>0</v>
      </c>
      <c r="U964" s="31" t="str">
        <f t="shared" si="111"/>
        <v/>
      </c>
    </row>
    <row r="965" spans="14:21" x14ac:dyDescent="0.2">
      <c r="N965" s="22">
        <f>Fångster!G970</f>
        <v>0</v>
      </c>
      <c r="O965" s="28">
        <f t="shared" ref="O965:O1028" si="112">(3.377*0.000001)*(POWER(N965,3.205))</f>
        <v>0</v>
      </c>
      <c r="P965" s="28">
        <f t="shared" ref="P965:P1028" si="113">(1-(180-N965)/60)</f>
        <v>-2</v>
      </c>
      <c r="Q965" s="28">
        <f t="shared" ref="Q965:Q1028" si="114">IF(P965&lt;0,0,IF(P965&gt;1,1,IF(P965&gt;0&lt;1,P965,P965)))</f>
        <v>0</v>
      </c>
      <c r="R965" s="4">
        <f t="shared" ref="R965:R1028" si="115">O965*Q965</f>
        <v>0</v>
      </c>
      <c r="S965" s="4" t="str">
        <f t="shared" ref="S965:S1028" si="116">IF(N965&gt;0,LOG10(N965),"")</f>
        <v/>
      </c>
      <c r="T965" s="21">
        <f>Fångster!J970</f>
        <v>0</v>
      </c>
      <c r="U965" s="31" t="str">
        <f t="shared" ref="U965:U1028" si="117">IF(T965&gt;0,LOG10(T965),"")</f>
        <v/>
      </c>
    </row>
    <row r="966" spans="14:21" x14ac:dyDescent="0.2">
      <c r="N966" s="22">
        <f>Fångster!G971</f>
        <v>0</v>
      </c>
      <c r="O966" s="28">
        <f t="shared" si="112"/>
        <v>0</v>
      </c>
      <c r="P966" s="28">
        <f t="shared" si="113"/>
        <v>-2</v>
      </c>
      <c r="Q966" s="28">
        <f t="shared" si="114"/>
        <v>0</v>
      </c>
      <c r="R966" s="4">
        <f t="shared" si="115"/>
        <v>0</v>
      </c>
      <c r="S966" s="4" t="str">
        <f t="shared" si="116"/>
        <v/>
      </c>
      <c r="T966" s="21">
        <f>Fångster!J971</f>
        <v>0</v>
      </c>
      <c r="U966" s="31" t="str">
        <f t="shared" si="117"/>
        <v/>
      </c>
    </row>
    <row r="967" spans="14:21" x14ac:dyDescent="0.2">
      <c r="N967" s="22">
        <f>Fångster!G972</f>
        <v>0</v>
      </c>
      <c r="O967" s="28">
        <f t="shared" si="112"/>
        <v>0</v>
      </c>
      <c r="P967" s="28">
        <f t="shared" si="113"/>
        <v>-2</v>
      </c>
      <c r="Q967" s="28">
        <f t="shared" si="114"/>
        <v>0</v>
      </c>
      <c r="R967" s="4">
        <f t="shared" si="115"/>
        <v>0</v>
      </c>
      <c r="S967" s="4" t="str">
        <f t="shared" si="116"/>
        <v/>
      </c>
      <c r="T967" s="21">
        <f>Fångster!J972</f>
        <v>0</v>
      </c>
      <c r="U967" s="31" t="str">
        <f t="shared" si="117"/>
        <v/>
      </c>
    </row>
    <row r="968" spans="14:21" x14ac:dyDescent="0.2">
      <c r="N968" s="22">
        <f>Fångster!G973</f>
        <v>0</v>
      </c>
      <c r="O968" s="28">
        <f t="shared" si="112"/>
        <v>0</v>
      </c>
      <c r="P968" s="28">
        <f t="shared" si="113"/>
        <v>-2</v>
      </c>
      <c r="Q968" s="28">
        <f t="shared" si="114"/>
        <v>0</v>
      </c>
      <c r="R968" s="4">
        <f t="shared" si="115"/>
        <v>0</v>
      </c>
      <c r="S968" s="4" t="str">
        <f t="shared" si="116"/>
        <v/>
      </c>
      <c r="T968" s="21">
        <f>Fångster!J973</f>
        <v>0</v>
      </c>
      <c r="U968" s="31" t="str">
        <f t="shared" si="117"/>
        <v/>
      </c>
    </row>
    <row r="969" spans="14:21" x14ac:dyDescent="0.2">
      <c r="N969" s="22">
        <f>Fångster!G974</f>
        <v>0</v>
      </c>
      <c r="O969" s="28">
        <f t="shared" si="112"/>
        <v>0</v>
      </c>
      <c r="P969" s="28">
        <f t="shared" si="113"/>
        <v>-2</v>
      </c>
      <c r="Q969" s="28">
        <f t="shared" si="114"/>
        <v>0</v>
      </c>
      <c r="R969" s="4">
        <f t="shared" si="115"/>
        <v>0</v>
      </c>
      <c r="S969" s="4" t="str">
        <f t="shared" si="116"/>
        <v/>
      </c>
      <c r="T969" s="21">
        <f>Fångster!J974</f>
        <v>0</v>
      </c>
      <c r="U969" s="31" t="str">
        <f t="shared" si="117"/>
        <v/>
      </c>
    </row>
    <row r="970" spans="14:21" x14ac:dyDescent="0.2">
      <c r="N970" s="22">
        <f>Fångster!G975</f>
        <v>0</v>
      </c>
      <c r="O970" s="28">
        <f t="shared" si="112"/>
        <v>0</v>
      </c>
      <c r="P970" s="28">
        <f t="shared" si="113"/>
        <v>-2</v>
      </c>
      <c r="Q970" s="28">
        <f t="shared" si="114"/>
        <v>0</v>
      </c>
      <c r="R970" s="4">
        <f t="shared" si="115"/>
        <v>0</v>
      </c>
      <c r="S970" s="4" t="str">
        <f t="shared" si="116"/>
        <v/>
      </c>
      <c r="T970" s="21">
        <f>Fångster!J975</f>
        <v>0</v>
      </c>
      <c r="U970" s="31" t="str">
        <f t="shared" si="117"/>
        <v/>
      </c>
    </row>
    <row r="971" spans="14:21" x14ac:dyDescent="0.2">
      <c r="N971" s="22">
        <f>Fångster!G976</f>
        <v>0</v>
      </c>
      <c r="O971" s="28">
        <f t="shared" si="112"/>
        <v>0</v>
      </c>
      <c r="P971" s="28">
        <f t="shared" si="113"/>
        <v>-2</v>
      </c>
      <c r="Q971" s="28">
        <f t="shared" si="114"/>
        <v>0</v>
      </c>
      <c r="R971" s="4">
        <f t="shared" si="115"/>
        <v>0</v>
      </c>
      <c r="S971" s="4" t="str">
        <f t="shared" si="116"/>
        <v/>
      </c>
      <c r="T971" s="21">
        <f>Fångster!J976</f>
        <v>0</v>
      </c>
      <c r="U971" s="31" t="str">
        <f t="shared" si="117"/>
        <v/>
      </c>
    </row>
    <row r="972" spans="14:21" x14ac:dyDescent="0.2">
      <c r="N972" s="22">
        <f>Fångster!G977</f>
        <v>0</v>
      </c>
      <c r="O972" s="28">
        <f t="shared" si="112"/>
        <v>0</v>
      </c>
      <c r="P972" s="28">
        <f t="shared" si="113"/>
        <v>-2</v>
      </c>
      <c r="Q972" s="28">
        <f t="shared" si="114"/>
        <v>0</v>
      </c>
      <c r="R972" s="4">
        <f t="shared" si="115"/>
        <v>0</v>
      </c>
      <c r="S972" s="4" t="str">
        <f t="shared" si="116"/>
        <v/>
      </c>
      <c r="T972" s="21">
        <f>Fångster!J977</f>
        <v>0</v>
      </c>
      <c r="U972" s="31" t="str">
        <f t="shared" si="117"/>
        <v/>
      </c>
    </row>
    <row r="973" spans="14:21" x14ac:dyDescent="0.2">
      <c r="N973" s="22">
        <f>Fångster!G978</f>
        <v>0</v>
      </c>
      <c r="O973" s="28">
        <f t="shared" si="112"/>
        <v>0</v>
      </c>
      <c r="P973" s="28">
        <f t="shared" si="113"/>
        <v>-2</v>
      </c>
      <c r="Q973" s="28">
        <f t="shared" si="114"/>
        <v>0</v>
      </c>
      <c r="R973" s="4">
        <f t="shared" si="115"/>
        <v>0</v>
      </c>
      <c r="S973" s="4" t="str">
        <f t="shared" si="116"/>
        <v/>
      </c>
      <c r="T973" s="21">
        <f>Fångster!J978</f>
        <v>0</v>
      </c>
      <c r="U973" s="31" t="str">
        <f t="shared" si="117"/>
        <v/>
      </c>
    </row>
    <row r="974" spans="14:21" x14ac:dyDescent="0.2">
      <c r="N974" s="22">
        <f>Fångster!G979</f>
        <v>0</v>
      </c>
      <c r="O974" s="28">
        <f t="shared" si="112"/>
        <v>0</v>
      </c>
      <c r="P974" s="28">
        <f t="shared" si="113"/>
        <v>-2</v>
      </c>
      <c r="Q974" s="28">
        <f t="shared" si="114"/>
        <v>0</v>
      </c>
      <c r="R974" s="4">
        <f t="shared" si="115"/>
        <v>0</v>
      </c>
      <c r="S974" s="4" t="str">
        <f t="shared" si="116"/>
        <v/>
      </c>
      <c r="T974" s="21">
        <f>Fångster!J979</f>
        <v>0</v>
      </c>
      <c r="U974" s="31" t="str">
        <f t="shared" si="117"/>
        <v/>
      </c>
    </row>
    <row r="975" spans="14:21" x14ac:dyDescent="0.2">
      <c r="N975" s="22">
        <f>Fångster!G980</f>
        <v>0</v>
      </c>
      <c r="O975" s="28">
        <f t="shared" si="112"/>
        <v>0</v>
      </c>
      <c r="P975" s="28">
        <f t="shared" si="113"/>
        <v>-2</v>
      </c>
      <c r="Q975" s="28">
        <f t="shared" si="114"/>
        <v>0</v>
      </c>
      <c r="R975" s="4">
        <f t="shared" si="115"/>
        <v>0</v>
      </c>
      <c r="S975" s="4" t="str">
        <f t="shared" si="116"/>
        <v/>
      </c>
      <c r="T975" s="21">
        <f>Fångster!J980</f>
        <v>0</v>
      </c>
      <c r="U975" s="31" t="str">
        <f t="shared" si="117"/>
        <v/>
      </c>
    </row>
    <row r="976" spans="14:21" x14ac:dyDescent="0.2">
      <c r="N976" s="22">
        <f>Fångster!G981</f>
        <v>0</v>
      </c>
      <c r="O976" s="28">
        <f t="shared" si="112"/>
        <v>0</v>
      </c>
      <c r="P976" s="28">
        <f t="shared" si="113"/>
        <v>-2</v>
      </c>
      <c r="Q976" s="28">
        <f t="shared" si="114"/>
        <v>0</v>
      </c>
      <c r="R976" s="4">
        <f t="shared" si="115"/>
        <v>0</v>
      </c>
      <c r="S976" s="4" t="str">
        <f t="shared" si="116"/>
        <v/>
      </c>
      <c r="T976" s="21">
        <f>Fångster!J981</f>
        <v>0</v>
      </c>
      <c r="U976" s="31" t="str">
        <f t="shared" si="117"/>
        <v/>
      </c>
    </row>
    <row r="977" spans="14:21" x14ac:dyDescent="0.2">
      <c r="N977" s="22">
        <f>Fångster!G982</f>
        <v>0</v>
      </c>
      <c r="O977" s="28">
        <f t="shared" si="112"/>
        <v>0</v>
      </c>
      <c r="P977" s="28">
        <f t="shared" si="113"/>
        <v>-2</v>
      </c>
      <c r="Q977" s="28">
        <f t="shared" si="114"/>
        <v>0</v>
      </c>
      <c r="R977" s="4">
        <f t="shared" si="115"/>
        <v>0</v>
      </c>
      <c r="S977" s="4" t="str">
        <f t="shared" si="116"/>
        <v/>
      </c>
      <c r="T977" s="21">
        <f>Fångster!J982</f>
        <v>0</v>
      </c>
      <c r="U977" s="31" t="str">
        <f t="shared" si="117"/>
        <v/>
      </c>
    </row>
    <row r="978" spans="14:21" x14ac:dyDescent="0.2">
      <c r="N978" s="22">
        <f>Fångster!G983</f>
        <v>0</v>
      </c>
      <c r="O978" s="28">
        <f t="shared" si="112"/>
        <v>0</v>
      </c>
      <c r="P978" s="28">
        <f t="shared" si="113"/>
        <v>-2</v>
      </c>
      <c r="Q978" s="28">
        <f t="shared" si="114"/>
        <v>0</v>
      </c>
      <c r="R978" s="4">
        <f t="shared" si="115"/>
        <v>0</v>
      </c>
      <c r="S978" s="4" t="str">
        <f t="shared" si="116"/>
        <v/>
      </c>
      <c r="T978" s="21">
        <f>Fångster!J983</f>
        <v>0</v>
      </c>
      <c r="U978" s="31" t="str">
        <f t="shared" si="117"/>
        <v/>
      </c>
    </row>
    <row r="979" spans="14:21" x14ac:dyDescent="0.2">
      <c r="N979" s="22">
        <f>Fångster!G984</f>
        <v>0</v>
      </c>
      <c r="O979" s="28">
        <f t="shared" si="112"/>
        <v>0</v>
      </c>
      <c r="P979" s="28">
        <f t="shared" si="113"/>
        <v>-2</v>
      </c>
      <c r="Q979" s="28">
        <f t="shared" si="114"/>
        <v>0</v>
      </c>
      <c r="R979" s="4">
        <f t="shared" si="115"/>
        <v>0</v>
      </c>
      <c r="S979" s="4" t="str">
        <f t="shared" si="116"/>
        <v/>
      </c>
      <c r="T979" s="21">
        <f>Fångster!J984</f>
        <v>0</v>
      </c>
      <c r="U979" s="31" t="str">
        <f t="shared" si="117"/>
        <v/>
      </c>
    </row>
    <row r="980" spans="14:21" x14ac:dyDescent="0.2">
      <c r="N980" s="22">
        <f>Fångster!G985</f>
        <v>0</v>
      </c>
      <c r="O980" s="28">
        <f t="shared" si="112"/>
        <v>0</v>
      </c>
      <c r="P980" s="28">
        <f t="shared" si="113"/>
        <v>-2</v>
      </c>
      <c r="Q980" s="28">
        <f t="shared" si="114"/>
        <v>0</v>
      </c>
      <c r="R980" s="4">
        <f t="shared" si="115"/>
        <v>0</v>
      </c>
      <c r="S980" s="4" t="str">
        <f t="shared" si="116"/>
        <v/>
      </c>
      <c r="T980" s="21">
        <f>Fångster!J985</f>
        <v>0</v>
      </c>
      <c r="U980" s="31" t="str">
        <f t="shared" si="117"/>
        <v/>
      </c>
    </row>
    <row r="981" spans="14:21" x14ac:dyDescent="0.2">
      <c r="N981" s="22">
        <f>Fångster!G986</f>
        <v>0</v>
      </c>
      <c r="O981" s="28">
        <f t="shared" si="112"/>
        <v>0</v>
      </c>
      <c r="P981" s="28">
        <f t="shared" si="113"/>
        <v>-2</v>
      </c>
      <c r="Q981" s="28">
        <f t="shared" si="114"/>
        <v>0</v>
      </c>
      <c r="R981" s="4">
        <f t="shared" si="115"/>
        <v>0</v>
      </c>
      <c r="S981" s="4" t="str">
        <f t="shared" si="116"/>
        <v/>
      </c>
      <c r="T981" s="21">
        <f>Fångster!J986</f>
        <v>0</v>
      </c>
      <c r="U981" s="31" t="str">
        <f t="shared" si="117"/>
        <v/>
      </c>
    </row>
    <row r="982" spans="14:21" x14ac:dyDescent="0.2">
      <c r="N982" s="22">
        <f>Fångster!G987</f>
        <v>0</v>
      </c>
      <c r="O982" s="28">
        <f t="shared" si="112"/>
        <v>0</v>
      </c>
      <c r="P982" s="28">
        <f t="shared" si="113"/>
        <v>-2</v>
      </c>
      <c r="Q982" s="28">
        <f t="shared" si="114"/>
        <v>0</v>
      </c>
      <c r="R982" s="4">
        <f t="shared" si="115"/>
        <v>0</v>
      </c>
      <c r="S982" s="4" t="str">
        <f t="shared" si="116"/>
        <v/>
      </c>
      <c r="T982" s="21">
        <f>Fångster!J987</f>
        <v>0</v>
      </c>
      <c r="U982" s="31" t="str">
        <f t="shared" si="117"/>
        <v/>
      </c>
    </row>
    <row r="983" spans="14:21" x14ac:dyDescent="0.2">
      <c r="N983" s="22">
        <f>Fångster!G988</f>
        <v>0</v>
      </c>
      <c r="O983" s="28">
        <f t="shared" si="112"/>
        <v>0</v>
      </c>
      <c r="P983" s="28">
        <f t="shared" si="113"/>
        <v>-2</v>
      </c>
      <c r="Q983" s="28">
        <f t="shared" si="114"/>
        <v>0</v>
      </c>
      <c r="R983" s="4">
        <f t="shared" si="115"/>
        <v>0</v>
      </c>
      <c r="S983" s="4" t="str">
        <f t="shared" si="116"/>
        <v/>
      </c>
      <c r="T983" s="21">
        <f>Fångster!J988</f>
        <v>0</v>
      </c>
      <c r="U983" s="31" t="str">
        <f t="shared" si="117"/>
        <v/>
      </c>
    </row>
    <row r="984" spans="14:21" x14ac:dyDescent="0.2">
      <c r="N984" s="22">
        <f>Fångster!G989</f>
        <v>0</v>
      </c>
      <c r="O984" s="28">
        <f t="shared" si="112"/>
        <v>0</v>
      </c>
      <c r="P984" s="28">
        <f t="shared" si="113"/>
        <v>-2</v>
      </c>
      <c r="Q984" s="28">
        <f t="shared" si="114"/>
        <v>0</v>
      </c>
      <c r="R984" s="4">
        <f t="shared" si="115"/>
        <v>0</v>
      </c>
      <c r="S984" s="4" t="str">
        <f t="shared" si="116"/>
        <v/>
      </c>
      <c r="T984" s="21">
        <f>Fångster!J989</f>
        <v>0</v>
      </c>
      <c r="U984" s="31" t="str">
        <f t="shared" si="117"/>
        <v/>
      </c>
    </row>
    <row r="985" spans="14:21" x14ac:dyDescent="0.2">
      <c r="N985" s="22">
        <f>Fångster!G990</f>
        <v>0</v>
      </c>
      <c r="O985" s="28">
        <f t="shared" si="112"/>
        <v>0</v>
      </c>
      <c r="P985" s="28">
        <f t="shared" si="113"/>
        <v>-2</v>
      </c>
      <c r="Q985" s="28">
        <f t="shared" si="114"/>
        <v>0</v>
      </c>
      <c r="R985" s="4">
        <f t="shared" si="115"/>
        <v>0</v>
      </c>
      <c r="S985" s="4" t="str">
        <f t="shared" si="116"/>
        <v/>
      </c>
      <c r="T985" s="21">
        <f>Fångster!J990</f>
        <v>0</v>
      </c>
      <c r="U985" s="31" t="str">
        <f t="shared" si="117"/>
        <v/>
      </c>
    </row>
    <row r="986" spans="14:21" x14ac:dyDescent="0.2">
      <c r="N986" s="22">
        <f>Fångster!G991</f>
        <v>0</v>
      </c>
      <c r="O986" s="28">
        <f t="shared" si="112"/>
        <v>0</v>
      </c>
      <c r="P986" s="28">
        <f t="shared" si="113"/>
        <v>-2</v>
      </c>
      <c r="Q986" s="28">
        <f t="shared" si="114"/>
        <v>0</v>
      </c>
      <c r="R986" s="4">
        <f t="shared" si="115"/>
        <v>0</v>
      </c>
      <c r="S986" s="4" t="str">
        <f t="shared" si="116"/>
        <v/>
      </c>
      <c r="T986" s="21">
        <f>Fångster!J991</f>
        <v>0</v>
      </c>
      <c r="U986" s="31" t="str">
        <f t="shared" si="117"/>
        <v/>
      </c>
    </row>
    <row r="987" spans="14:21" x14ac:dyDescent="0.2">
      <c r="N987" s="22">
        <f>Fångster!G992</f>
        <v>0</v>
      </c>
      <c r="O987" s="28">
        <f t="shared" si="112"/>
        <v>0</v>
      </c>
      <c r="P987" s="28">
        <f t="shared" si="113"/>
        <v>-2</v>
      </c>
      <c r="Q987" s="28">
        <f t="shared" si="114"/>
        <v>0</v>
      </c>
      <c r="R987" s="4">
        <f t="shared" si="115"/>
        <v>0</v>
      </c>
      <c r="S987" s="4" t="str">
        <f t="shared" si="116"/>
        <v/>
      </c>
      <c r="T987" s="21">
        <f>Fångster!J992</f>
        <v>0</v>
      </c>
      <c r="U987" s="31" t="str">
        <f t="shared" si="117"/>
        <v/>
      </c>
    </row>
    <row r="988" spans="14:21" x14ac:dyDescent="0.2">
      <c r="N988" s="22">
        <f>Fångster!G993</f>
        <v>0</v>
      </c>
      <c r="O988" s="28">
        <f t="shared" si="112"/>
        <v>0</v>
      </c>
      <c r="P988" s="28">
        <f t="shared" si="113"/>
        <v>-2</v>
      </c>
      <c r="Q988" s="28">
        <f t="shared" si="114"/>
        <v>0</v>
      </c>
      <c r="R988" s="4">
        <f t="shared" si="115"/>
        <v>0</v>
      </c>
      <c r="S988" s="4" t="str">
        <f t="shared" si="116"/>
        <v/>
      </c>
      <c r="T988" s="21">
        <f>Fångster!J993</f>
        <v>0</v>
      </c>
      <c r="U988" s="31" t="str">
        <f t="shared" si="117"/>
        <v/>
      </c>
    </row>
    <row r="989" spans="14:21" x14ac:dyDescent="0.2">
      <c r="N989" s="22">
        <f>Fångster!G994</f>
        <v>0</v>
      </c>
      <c r="O989" s="28">
        <f t="shared" si="112"/>
        <v>0</v>
      </c>
      <c r="P989" s="28">
        <f t="shared" si="113"/>
        <v>-2</v>
      </c>
      <c r="Q989" s="28">
        <f t="shared" si="114"/>
        <v>0</v>
      </c>
      <c r="R989" s="4">
        <f t="shared" si="115"/>
        <v>0</v>
      </c>
      <c r="S989" s="4" t="str">
        <f t="shared" si="116"/>
        <v/>
      </c>
      <c r="T989" s="21">
        <f>Fångster!J994</f>
        <v>0</v>
      </c>
      <c r="U989" s="31" t="str">
        <f t="shared" si="117"/>
        <v/>
      </c>
    </row>
    <row r="990" spans="14:21" x14ac:dyDescent="0.2">
      <c r="N990" s="22">
        <f>Fångster!G995</f>
        <v>0</v>
      </c>
      <c r="O990" s="28">
        <f t="shared" si="112"/>
        <v>0</v>
      </c>
      <c r="P990" s="28">
        <f t="shared" si="113"/>
        <v>-2</v>
      </c>
      <c r="Q990" s="28">
        <f t="shared" si="114"/>
        <v>0</v>
      </c>
      <c r="R990" s="4">
        <f t="shared" si="115"/>
        <v>0</v>
      </c>
      <c r="S990" s="4" t="str">
        <f t="shared" si="116"/>
        <v/>
      </c>
      <c r="T990" s="21">
        <f>Fångster!J995</f>
        <v>0</v>
      </c>
      <c r="U990" s="31" t="str">
        <f t="shared" si="117"/>
        <v/>
      </c>
    </row>
    <row r="991" spans="14:21" x14ac:dyDescent="0.2">
      <c r="N991" s="22">
        <f>Fångster!G996</f>
        <v>0</v>
      </c>
      <c r="O991" s="28">
        <f t="shared" si="112"/>
        <v>0</v>
      </c>
      <c r="P991" s="28">
        <f t="shared" si="113"/>
        <v>-2</v>
      </c>
      <c r="Q991" s="28">
        <f t="shared" si="114"/>
        <v>0</v>
      </c>
      <c r="R991" s="4">
        <f t="shared" si="115"/>
        <v>0</v>
      </c>
      <c r="S991" s="4" t="str">
        <f t="shared" si="116"/>
        <v/>
      </c>
      <c r="T991" s="21">
        <f>Fångster!J996</f>
        <v>0</v>
      </c>
      <c r="U991" s="31" t="str">
        <f t="shared" si="117"/>
        <v/>
      </c>
    </row>
    <row r="992" spans="14:21" x14ac:dyDescent="0.2">
      <c r="N992" s="22">
        <f>Fångster!G997</f>
        <v>0</v>
      </c>
      <c r="O992" s="28">
        <f t="shared" si="112"/>
        <v>0</v>
      </c>
      <c r="P992" s="28">
        <f t="shared" si="113"/>
        <v>-2</v>
      </c>
      <c r="Q992" s="28">
        <f t="shared" si="114"/>
        <v>0</v>
      </c>
      <c r="R992" s="4">
        <f t="shared" si="115"/>
        <v>0</v>
      </c>
      <c r="S992" s="4" t="str">
        <f t="shared" si="116"/>
        <v/>
      </c>
      <c r="T992" s="21">
        <f>Fångster!J997</f>
        <v>0</v>
      </c>
      <c r="U992" s="31" t="str">
        <f t="shared" si="117"/>
        <v/>
      </c>
    </row>
    <row r="993" spans="14:21" x14ac:dyDescent="0.2">
      <c r="N993" s="22">
        <f>Fångster!G998</f>
        <v>0</v>
      </c>
      <c r="O993" s="28">
        <f t="shared" si="112"/>
        <v>0</v>
      </c>
      <c r="P993" s="28">
        <f t="shared" si="113"/>
        <v>-2</v>
      </c>
      <c r="Q993" s="28">
        <f t="shared" si="114"/>
        <v>0</v>
      </c>
      <c r="R993" s="4">
        <f t="shared" si="115"/>
        <v>0</v>
      </c>
      <c r="S993" s="4" t="str">
        <f t="shared" si="116"/>
        <v/>
      </c>
      <c r="T993" s="21">
        <f>Fångster!J998</f>
        <v>0</v>
      </c>
      <c r="U993" s="31" t="str">
        <f t="shared" si="117"/>
        <v/>
      </c>
    </row>
    <row r="994" spans="14:21" x14ac:dyDescent="0.2">
      <c r="N994" s="22">
        <f>Fångster!G999</f>
        <v>0</v>
      </c>
      <c r="O994" s="28">
        <f t="shared" si="112"/>
        <v>0</v>
      </c>
      <c r="P994" s="28">
        <f t="shared" si="113"/>
        <v>-2</v>
      </c>
      <c r="Q994" s="28">
        <f t="shared" si="114"/>
        <v>0</v>
      </c>
      <c r="R994" s="4">
        <f t="shared" si="115"/>
        <v>0</v>
      </c>
      <c r="S994" s="4" t="str">
        <f t="shared" si="116"/>
        <v/>
      </c>
      <c r="T994" s="21">
        <f>Fångster!J999</f>
        <v>0</v>
      </c>
      <c r="U994" s="31" t="str">
        <f t="shared" si="117"/>
        <v/>
      </c>
    </row>
    <row r="995" spans="14:21" x14ac:dyDescent="0.2">
      <c r="N995" s="22">
        <f>Fångster!G1000</f>
        <v>0</v>
      </c>
      <c r="O995" s="28">
        <f t="shared" si="112"/>
        <v>0</v>
      </c>
      <c r="P995" s="28">
        <f t="shared" si="113"/>
        <v>-2</v>
      </c>
      <c r="Q995" s="28">
        <f t="shared" si="114"/>
        <v>0</v>
      </c>
      <c r="R995" s="4">
        <f t="shared" si="115"/>
        <v>0</v>
      </c>
      <c r="S995" s="4" t="str">
        <f t="shared" si="116"/>
        <v/>
      </c>
      <c r="T995" s="21">
        <f>Fångster!J1000</f>
        <v>0</v>
      </c>
      <c r="U995" s="31" t="str">
        <f t="shared" si="117"/>
        <v/>
      </c>
    </row>
    <row r="996" spans="14:21" x14ac:dyDescent="0.2">
      <c r="N996" s="22">
        <f>Fångster!G1001</f>
        <v>0</v>
      </c>
      <c r="O996" s="28">
        <f t="shared" si="112"/>
        <v>0</v>
      </c>
      <c r="P996" s="28">
        <f t="shared" si="113"/>
        <v>-2</v>
      </c>
      <c r="Q996" s="28">
        <f t="shared" si="114"/>
        <v>0</v>
      </c>
      <c r="R996" s="4">
        <f t="shared" si="115"/>
        <v>0</v>
      </c>
      <c r="S996" s="4" t="str">
        <f t="shared" si="116"/>
        <v/>
      </c>
      <c r="T996" s="21">
        <f>Fångster!J1001</f>
        <v>0</v>
      </c>
      <c r="U996" s="31" t="str">
        <f t="shared" si="117"/>
        <v/>
      </c>
    </row>
    <row r="997" spans="14:21" x14ac:dyDescent="0.2">
      <c r="N997" s="22">
        <f>Fångster!G1002</f>
        <v>0</v>
      </c>
      <c r="O997" s="28">
        <f t="shared" si="112"/>
        <v>0</v>
      </c>
      <c r="P997" s="28">
        <f t="shared" si="113"/>
        <v>-2</v>
      </c>
      <c r="Q997" s="28">
        <f t="shared" si="114"/>
        <v>0</v>
      </c>
      <c r="R997" s="4">
        <f t="shared" si="115"/>
        <v>0</v>
      </c>
      <c r="S997" s="4" t="str">
        <f t="shared" si="116"/>
        <v/>
      </c>
      <c r="T997" s="21">
        <f>Fångster!J1002</f>
        <v>0</v>
      </c>
      <c r="U997" s="31" t="str">
        <f t="shared" si="117"/>
        <v/>
      </c>
    </row>
    <row r="998" spans="14:21" x14ac:dyDescent="0.2">
      <c r="N998" s="22">
        <f>Fångster!G1003</f>
        <v>0</v>
      </c>
      <c r="O998" s="28">
        <f t="shared" si="112"/>
        <v>0</v>
      </c>
      <c r="P998" s="28">
        <f t="shared" si="113"/>
        <v>-2</v>
      </c>
      <c r="Q998" s="28">
        <f t="shared" si="114"/>
        <v>0</v>
      </c>
      <c r="R998" s="4">
        <f t="shared" si="115"/>
        <v>0</v>
      </c>
      <c r="S998" s="4" t="str">
        <f t="shared" si="116"/>
        <v/>
      </c>
      <c r="T998" s="21">
        <f>Fångster!J1003</f>
        <v>0</v>
      </c>
      <c r="U998" s="31" t="str">
        <f t="shared" si="117"/>
        <v/>
      </c>
    </row>
    <row r="999" spans="14:21" x14ac:dyDescent="0.2">
      <c r="N999" s="22">
        <f>Fångster!G1004</f>
        <v>0</v>
      </c>
      <c r="O999" s="28">
        <f t="shared" si="112"/>
        <v>0</v>
      </c>
      <c r="P999" s="28">
        <f t="shared" si="113"/>
        <v>-2</v>
      </c>
      <c r="Q999" s="28">
        <f t="shared" si="114"/>
        <v>0</v>
      </c>
      <c r="R999" s="4">
        <f t="shared" si="115"/>
        <v>0</v>
      </c>
      <c r="S999" s="4" t="str">
        <f t="shared" si="116"/>
        <v/>
      </c>
      <c r="T999" s="21">
        <f>Fångster!J1004</f>
        <v>0</v>
      </c>
      <c r="U999" s="31" t="str">
        <f t="shared" si="117"/>
        <v/>
      </c>
    </row>
    <row r="1000" spans="14:21" x14ac:dyDescent="0.2">
      <c r="N1000" s="22">
        <f>Fångster!G1005</f>
        <v>0</v>
      </c>
      <c r="O1000" s="28">
        <f t="shared" si="112"/>
        <v>0</v>
      </c>
      <c r="P1000" s="28">
        <f t="shared" si="113"/>
        <v>-2</v>
      </c>
      <c r="Q1000" s="28">
        <f t="shared" si="114"/>
        <v>0</v>
      </c>
      <c r="R1000" s="4">
        <f t="shared" si="115"/>
        <v>0</v>
      </c>
      <c r="S1000" s="4" t="str">
        <f t="shared" si="116"/>
        <v/>
      </c>
      <c r="T1000" s="21">
        <f>Fångster!J1005</f>
        <v>0</v>
      </c>
      <c r="U1000" s="31" t="str">
        <f t="shared" si="117"/>
        <v/>
      </c>
    </row>
    <row r="1001" spans="14:21" x14ac:dyDescent="0.2">
      <c r="N1001" s="22">
        <f>Fångster!G1006</f>
        <v>0</v>
      </c>
      <c r="O1001" s="28">
        <f t="shared" si="112"/>
        <v>0</v>
      </c>
      <c r="P1001" s="28">
        <f t="shared" si="113"/>
        <v>-2</v>
      </c>
      <c r="Q1001" s="28">
        <f t="shared" si="114"/>
        <v>0</v>
      </c>
      <c r="R1001" s="4">
        <f t="shared" si="115"/>
        <v>0</v>
      </c>
      <c r="S1001" s="4" t="str">
        <f t="shared" si="116"/>
        <v/>
      </c>
      <c r="T1001" s="21">
        <f>Fångster!J1006</f>
        <v>0</v>
      </c>
      <c r="U1001" s="31" t="str">
        <f t="shared" si="117"/>
        <v/>
      </c>
    </row>
    <row r="1002" spans="14:21" x14ac:dyDescent="0.2">
      <c r="N1002" s="22">
        <f>Fångster!G1007</f>
        <v>0</v>
      </c>
      <c r="O1002" s="28">
        <f t="shared" si="112"/>
        <v>0</v>
      </c>
      <c r="P1002" s="28">
        <f t="shared" si="113"/>
        <v>-2</v>
      </c>
      <c r="Q1002" s="28">
        <f t="shared" si="114"/>
        <v>0</v>
      </c>
      <c r="R1002" s="4">
        <f t="shared" si="115"/>
        <v>0</v>
      </c>
      <c r="S1002" s="4" t="str">
        <f t="shared" si="116"/>
        <v/>
      </c>
      <c r="T1002" s="21">
        <f>Fångster!J1007</f>
        <v>0</v>
      </c>
      <c r="U1002" s="31" t="str">
        <f t="shared" si="117"/>
        <v/>
      </c>
    </row>
    <row r="1003" spans="14:21" x14ac:dyDescent="0.2">
      <c r="N1003" s="22">
        <f>Fångster!G1008</f>
        <v>0</v>
      </c>
      <c r="O1003" s="28">
        <f t="shared" si="112"/>
        <v>0</v>
      </c>
      <c r="P1003" s="28">
        <f t="shared" si="113"/>
        <v>-2</v>
      </c>
      <c r="Q1003" s="28">
        <f t="shared" si="114"/>
        <v>0</v>
      </c>
      <c r="R1003" s="4">
        <f t="shared" si="115"/>
        <v>0</v>
      </c>
      <c r="S1003" s="4" t="str">
        <f t="shared" si="116"/>
        <v/>
      </c>
      <c r="T1003" s="21">
        <f>Fångster!J1008</f>
        <v>0</v>
      </c>
      <c r="U1003" s="31" t="str">
        <f t="shared" si="117"/>
        <v/>
      </c>
    </row>
    <row r="1004" spans="14:21" x14ac:dyDescent="0.2">
      <c r="N1004" s="22">
        <f>Fångster!G1009</f>
        <v>0</v>
      </c>
      <c r="O1004" s="28">
        <f t="shared" si="112"/>
        <v>0</v>
      </c>
      <c r="P1004" s="28">
        <f t="shared" si="113"/>
        <v>-2</v>
      </c>
      <c r="Q1004" s="28">
        <f t="shared" si="114"/>
        <v>0</v>
      </c>
      <c r="R1004" s="4">
        <f t="shared" si="115"/>
        <v>0</v>
      </c>
      <c r="S1004" s="4" t="str">
        <f t="shared" si="116"/>
        <v/>
      </c>
      <c r="T1004" s="21">
        <f>Fångster!J1009</f>
        <v>0</v>
      </c>
      <c r="U1004" s="31" t="str">
        <f t="shared" si="117"/>
        <v/>
      </c>
    </row>
    <row r="1005" spans="14:21" x14ac:dyDescent="0.2">
      <c r="N1005" s="22">
        <f>Fångster!G1010</f>
        <v>0</v>
      </c>
      <c r="O1005" s="28">
        <f t="shared" si="112"/>
        <v>0</v>
      </c>
      <c r="P1005" s="28">
        <f t="shared" si="113"/>
        <v>-2</v>
      </c>
      <c r="Q1005" s="28">
        <f t="shared" si="114"/>
        <v>0</v>
      </c>
      <c r="R1005" s="4">
        <f t="shared" si="115"/>
        <v>0</v>
      </c>
      <c r="S1005" s="4" t="str">
        <f t="shared" si="116"/>
        <v/>
      </c>
      <c r="T1005" s="21">
        <f>Fångster!J1010</f>
        <v>0</v>
      </c>
      <c r="U1005" s="31" t="str">
        <f t="shared" si="117"/>
        <v/>
      </c>
    </row>
    <row r="1006" spans="14:21" x14ac:dyDescent="0.2">
      <c r="N1006" s="22">
        <f>Fångster!G1011</f>
        <v>0</v>
      </c>
      <c r="O1006" s="28">
        <f t="shared" si="112"/>
        <v>0</v>
      </c>
      <c r="P1006" s="28">
        <f t="shared" si="113"/>
        <v>-2</v>
      </c>
      <c r="Q1006" s="28">
        <f t="shared" si="114"/>
        <v>0</v>
      </c>
      <c r="R1006" s="4">
        <f t="shared" si="115"/>
        <v>0</v>
      </c>
      <c r="S1006" s="4" t="str">
        <f t="shared" si="116"/>
        <v/>
      </c>
      <c r="T1006" s="21">
        <f>Fångster!J1011</f>
        <v>0</v>
      </c>
      <c r="U1006" s="31" t="str">
        <f t="shared" si="117"/>
        <v/>
      </c>
    </row>
    <row r="1007" spans="14:21" x14ac:dyDescent="0.2">
      <c r="N1007" s="22">
        <f>Fångster!G1012</f>
        <v>0</v>
      </c>
      <c r="O1007" s="28">
        <f t="shared" si="112"/>
        <v>0</v>
      </c>
      <c r="P1007" s="28">
        <f t="shared" si="113"/>
        <v>-2</v>
      </c>
      <c r="Q1007" s="28">
        <f t="shared" si="114"/>
        <v>0</v>
      </c>
      <c r="R1007" s="4">
        <f t="shared" si="115"/>
        <v>0</v>
      </c>
      <c r="S1007" s="4" t="str">
        <f t="shared" si="116"/>
        <v/>
      </c>
      <c r="T1007" s="21">
        <f>Fångster!J1012</f>
        <v>0</v>
      </c>
      <c r="U1007" s="31" t="str">
        <f t="shared" si="117"/>
        <v/>
      </c>
    </row>
    <row r="1008" spans="14:21" x14ac:dyDescent="0.2">
      <c r="N1008" s="22">
        <f>Fångster!G1013</f>
        <v>0</v>
      </c>
      <c r="O1008" s="28">
        <f t="shared" si="112"/>
        <v>0</v>
      </c>
      <c r="P1008" s="28">
        <f t="shared" si="113"/>
        <v>-2</v>
      </c>
      <c r="Q1008" s="28">
        <f t="shared" si="114"/>
        <v>0</v>
      </c>
      <c r="R1008" s="4">
        <f t="shared" si="115"/>
        <v>0</v>
      </c>
      <c r="S1008" s="4" t="str">
        <f t="shared" si="116"/>
        <v/>
      </c>
      <c r="T1008" s="21">
        <f>Fångster!J1013</f>
        <v>0</v>
      </c>
      <c r="U1008" s="31" t="str">
        <f t="shared" si="117"/>
        <v/>
      </c>
    </row>
    <row r="1009" spans="14:21" x14ac:dyDescent="0.2">
      <c r="N1009" s="22">
        <f>Fångster!G1014</f>
        <v>0</v>
      </c>
      <c r="O1009" s="28">
        <f t="shared" si="112"/>
        <v>0</v>
      </c>
      <c r="P1009" s="28">
        <f t="shared" si="113"/>
        <v>-2</v>
      </c>
      <c r="Q1009" s="28">
        <f t="shared" si="114"/>
        <v>0</v>
      </c>
      <c r="R1009" s="4">
        <f t="shared" si="115"/>
        <v>0</v>
      </c>
      <c r="S1009" s="4" t="str">
        <f t="shared" si="116"/>
        <v/>
      </c>
      <c r="T1009" s="21">
        <f>Fångster!J1014</f>
        <v>0</v>
      </c>
      <c r="U1009" s="31" t="str">
        <f t="shared" si="117"/>
        <v/>
      </c>
    </row>
    <row r="1010" spans="14:21" x14ac:dyDescent="0.2">
      <c r="N1010" s="22">
        <f>Fångster!G1015</f>
        <v>0</v>
      </c>
      <c r="O1010" s="28">
        <f t="shared" si="112"/>
        <v>0</v>
      </c>
      <c r="P1010" s="28">
        <f t="shared" si="113"/>
        <v>-2</v>
      </c>
      <c r="Q1010" s="28">
        <f t="shared" si="114"/>
        <v>0</v>
      </c>
      <c r="R1010" s="4">
        <f t="shared" si="115"/>
        <v>0</v>
      </c>
      <c r="S1010" s="4" t="str">
        <f t="shared" si="116"/>
        <v/>
      </c>
      <c r="T1010" s="21">
        <f>Fångster!J1015</f>
        <v>0</v>
      </c>
      <c r="U1010" s="31" t="str">
        <f t="shared" si="117"/>
        <v/>
      </c>
    </row>
    <row r="1011" spans="14:21" x14ac:dyDescent="0.2">
      <c r="N1011" s="22">
        <f>Fångster!G1016</f>
        <v>0</v>
      </c>
      <c r="O1011" s="28">
        <f t="shared" si="112"/>
        <v>0</v>
      </c>
      <c r="P1011" s="28">
        <f t="shared" si="113"/>
        <v>-2</v>
      </c>
      <c r="Q1011" s="28">
        <f t="shared" si="114"/>
        <v>0</v>
      </c>
      <c r="R1011" s="4">
        <f t="shared" si="115"/>
        <v>0</v>
      </c>
      <c r="S1011" s="4" t="str">
        <f t="shared" si="116"/>
        <v/>
      </c>
      <c r="T1011" s="21">
        <f>Fångster!J1016</f>
        <v>0</v>
      </c>
      <c r="U1011" s="31" t="str">
        <f t="shared" si="117"/>
        <v/>
      </c>
    </row>
    <row r="1012" spans="14:21" x14ac:dyDescent="0.2">
      <c r="N1012" s="22">
        <f>Fångster!G1017</f>
        <v>0</v>
      </c>
      <c r="O1012" s="28">
        <f t="shared" si="112"/>
        <v>0</v>
      </c>
      <c r="P1012" s="28">
        <f t="shared" si="113"/>
        <v>-2</v>
      </c>
      <c r="Q1012" s="28">
        <f t="shared" si="114"/>
        <v>0</v>
      </c>
      <c r="R1012" s="4">
        <f t="shared" si="115"/>
        <v>0</v>
      </c>
      <c r="S1012" s="4" t="str">
        <f t="shared" si="116"/>
        <v/>
      </c>
      <c r="T1012" s="21">
        <f>Fångster!J1017</f>
        <v>0</v>
      </c>
      <c r="U1012" s="31" t="str">
        <f t="shared" si="117"/>
        <v/>
      </c>
    </row>
    <row r="1013" spans="14:21" x14ac:dyDescent="0.2">
      <c r="N1013" s="22">
        <f>Fångster!G1018</f>
        <v>0</v>
      </c>
      <c r="O1013" s="28">
        <f t="shared" si="112"/>
        <v>0</v>
      </c>
      <c r="P1013" s="28">
        <f t="shared" si="113"/>
        <v>-2</v>
      </c>
      <c r="Q1013" s="28">
        <f t="shared" si="114"/>
        <v>0</v>
      </c>
      <c r="R1013" s="4">
        <f t="shared" si="115"/>
        <v>0</v>
      </c>
      <c r="S1013" s="4" t="str">
        <f t="shared" si="116"/>
        <v/>
      </c>
      <c r="T1013" s="21">
        <f>Fångster!J1018</f>
        <v>0</v>
      </c>
      <c r="U1013" s="31" t="str">
        <f t="shared" si="117"/>
        <v/>
      </c>
    </row>
    <row r="1014" spans="14:21" x14ac:dyDescent="0.2">
      <c r="N1014" s="22">
        <f>Fångster!G1019</f>
        <v>0</v>
      </c>
      <c r="O1014" s="28">
        <f t="shared" si="112"/>
        <v>0</v>
      </c>
      <c r="P1014" s="28">
        <f t="shared" si="113"/>
        <v>-2</v>
      </c>
      <c r="Q1014" s="28">
        <f t="shared" si="114"/>
        <v>0</v>
      </c>
      <c r="R1014" s="4">
        <f t="shared" si="115"/>
        <v>0</v>
      </c>
      <c r="S1014" s="4" t="str">
        <f t="shared" si="116"/>
        <v/>
      </c>
      <c r="T1014" s="21">
        <f>Fångster!J1019</f>
        <v>0</v>
      </c>
      <c r="U1014" s="31" t="str">
        <f t="shared" si="117"/>
        <v/>
      </c>
    </row>
    <row r="1015" spans="14:21" x14ac:dyDescent="0.2">
      <c r="N1015" s="22">
        <f>Fångster!G1020</f>
        <v>0</v>
      </c>
      <c r="O1015" s="28">
        <f t="shared" si="112"/>
        <v>0</v>
      </c>
      <c r="P1015" s="28">
        <f t="shared" si="113"/>
        <v>-2</v>
      </c>
      <c r="Q1015" s="28">
        <f t="shared" si="114"/>
        <v>0</v>
      </c>
      <c r="R1015" s="4">
        <f t="shared" si="115"/>
        <v>0</v>
      </c>
      <c r="S1015" s="4" t="str">
        <f t="shared" si="116"/>
        <v/>
      </c>
      <c r="T1015" s="21">
        <f>Fångster!J1020</f>
        <v>0</v>
      </c>
      <c r="U1015" s="31" t="str">
        <f t="shared" si="117"/>
        <v/>
      </c>
    </row>
    <row r="1016" spans="14:21" x14ac:dyDescent="0.2">
      <c r="N1016" s="22">
        <f>Fångster!G1021</f>
        <v>0</v>
      </c>
      <c r="O1016" s="28">
        <f t="shared" si="112"/>
        <v>0</v>
      </c>
      <c r="P1016" s="28">
        <f t="shared" si="113"/>
        <v>-2</v>
      </c>
      <c r="Q1016" s="28">
        <f t="shared" si="114"/>
        <v>0</v>
      </c>
      <c r="R1016" s="4">
        <f t="shared" si="115"/>
        <v>0</v>
      </c>
      <c r="S1016" s="4" t="str">
        <f t="shared" si="116"/>
        <v/>
      </c>
      <c r="T1016" s="21">
        <f>Fångster!J1021</f>
        <v>0</v>
      </c>
      <c r="U1016" s="31" t="str">
        <f t="shared" si="117"/>
        <v/>
      </c>
    </row>
    <row r="1017" spans="14:21" x14ac:dyDescent="0.2">
      <c r="N1017" s="22">
        <f>Fångster!G1022</f>
        <v>0</v>
      </c>
      <c r="O1017" s="28">
        <f t="shared" si="112"/>
        <v>0</v>
      </c>
      <c r="P1017" s="28">
        <f t="shared" si="113"/>
        <v>-2</v>
      </c>
      <c r="Q1017" s="28">
        <f t="shared" si="114"/>
        <v>0</v>
      </c>
      <c r="R1017" s="4">
        <f t="shared" si="115"/>
        <v>0</v>
      </c>
      <c r="S1017" s="4" t="str">
        <f t="shared" si="116"/>
        <v/>
      </c>
      <c r="T1017" s="21">
        <f>Fångster!J1022</f>
        <v>0</v>
      </c>
      <c r="U1017" s="31" t="str">
        <f t="shared" si="117"/>
        <v/>
      </c>
    </row>
    <row r="1018" spans="14:21" x14ac:dyDescent="0.2">
      <c r="N1018" s="22">
        <f>Fångster!G1023</f>
        <v>0</v>
      </c>
      <c r="O1018" s="28">
        <f t="shared" si="112"/>
        <v>0</v>
      </c>
      <c r="P1018" s="28">
        <f t="shared" si="113"/>
        <v>-2</v>
      </c>
      <c r="Q1018" s="28">
        <f t="shared" si="114"/>
        <v>0</v>
      </c>
      <c r="R1018" s="4">
        <f t="shared" si="115"/>
        <v>0</v>
      </c>
      <c r="S1018" s="4" t="str">
        <f t="shared" si="116"/>
        <v/>
      </c>
      <c r="T1018" s="21">
        <f>Fångster!J1023</f>
        <v>0</v>
      </c>
      <c r="U1018" s="31" t="str">
        <f t="shared" si="117"/>
        <v/>
      </c>
    </row>
    <row r="1019" spans="14:21" x14ac:dyDescent="0.2">
      <c r="N1019" s="22">
        <f>Fångster!G1024</f>
        <v>0</v>
      </c>
      <c r="O1019" s="28">
        <f t="shared" si="112"/>
        <v>0</v>
      </c>
      <c r="P1019" s="28">
        <f t="shared" si="113"/>
        <v>-2</v>
      </c>
      <c r="Q1019" s="28">
        <f t="shared" si="114"/>
        <v>0</v>
      </c>
      <c r="R1019" s="4">
        <f t="shared" si="115"/>
        <v>0</v>
      </c>
      <c r="S1019" s="4" t="str">
        <f t="shared" si="116"/>
        <v/>
      </c>
      <c r="T1019" s="21">
        <f>Fångster!J1024</f>
        <v>0</v>
      </c>
      <c r="U1019" s="31" t="str">
        <f t="shared" si="117"/>
        <v/>
      </c>
    </row>
    <row r="1020" spans="14:21" x14ac:dyDescent="0.2">
      <c r="N1020" s="22">
        <f>Fångster!G1025</f>
        <v>0</v>
      </c>
      <c r="O1020" s="28">
        <f t="shared" si="112"/>
        <v>0</v>
      </c>
      <c r="P1020" s="28">
        <f t="shared" si="113"/>
        <v>-2</v>
      </c>
      <c r="Q1020" s="28">
        <f t="shared" si="114"/>
        <v>0</v>
      </c>
      <c r="R1020" s="4">
        <f t="shared" si="115"/>
        <v>0</v>
      </c>
      <c r="S1020" s="4" t="str">
        <f t="shared" si="116"/>
        <v/>
      </c>
      <c r="T1020" s="21">
        <f>Fångster!J1025</f>
        <v>0</v>
      </c>
      <c r="U1020" s="31" t="str">
        <f t="shared" si="117"/>
        <v/>
      </c>
    </row>
    <row r="1021" spans="14:21" x14ac:dyDescent="0.2">
      <c r="N1021" s="22">
        <f>Fångster!G1026</f>
        <v>0</v>
      </c>
      <c r="O1021" s="28">
        <f t="shared" si="112"/>
        <v>0</v>
      </c>
      <c r="P1021" s="28">
        <f t="shared" si="113"/>
        <v>-2</v>
      </c>
      <c r="Q1021" s="28">
        <f t="shared" si="114"/>
        <v>0</v>
      </c>
      <c r="R1021" s="4">
        <f t="shared" si="115"/>
        <v>0</v>
      </c>
      <c r="S1021" s="4" t="str">
        <f t="shared" si="116"/>
        <v/>
      </c>
      <c r="T1021" s="21">
        <f>Fångster!J1026</f>
        <v>0</v>
      </c>
      <c r="U1021" s="31" t="str">
        <f t="shared" si="117"/>
        <v/>
      </c>
    </row>
    <row r="1022" spans="14:21" x14ac:dyDescent="0.2">
      <c r="N1022" s="22">
        <f>Fångster!G1027</f>
        <v>0</v>
      </c>
      <c r="O1022" s="28">
        <f t="shared" si="112"/>
        <v>0</v>
      </c>
      <c r="P1022" s="28">
        <f t="shared" si="113"/>
        <v>-2</v>
      </c>
      <c r="Q1022" s="28">
        <f t="shared" si="114"/>
        <v>0</v>
      </c>
      <c r="R1022" s="4">
        <f t="shared" si="115"/>
        <v>0</v>
      </c>
      <c r="S1022" s="4" t="str">
        <f t="shared" si="116"/>
        <v/>
      </c>
      <c r="T1022" s="21">
        <f>Fångster!J1027</f>
        <v>0</v>
      </c>
      <c r="U1022" s="31" t="str">
        <f t="shared" si="117"/>
        <v/>
      </c>
    </row>
    <row r="1023" spans="14:21" x14ac:dyDescent="0.2">
      <c r="N1023" s="22">
        <f>Fångster!G1028</f>
        <v>0</v>
      </c>
      <c r="O1023" s="28">
        <f t="shared" si="112"/>
        <v>0</v>
      </c>
      <c r="P1023" s="28">
        <f t="shared" si="113"/>
        <v>-2</v>
      </c>
      <c r="Q1023" s="28">
        <f t="shared" si="114"/>
        <v>0</v>
      </c>
      <c r="R1023" s="4">
        <f t="shared" si="115"/>
        <v>0</v>
      </c>
      <c r="S1023" s="4" t="str">
        <f t="shared" si="116"/>
        <v/>
      </c>
      <c r="T1023" s="21">
        <f>Fångster!J1028</f>
        <v>0</v>
      </c>
      <c r="U1023" s="31" t="str">
        <f t="shared" si="117"/>
        <v/>
      </c>
    </row>
    <row r="1024" spans="14:21" x14ac:dyDescent="0.2">
      <c r="N1024" s="22">
        <f>Fångster!G1029</f>
        <v>0</v>
      </c>
      <c r="O1024" s="28">
        <f t="shared" si="112"/>
        <v>0</v>
      </c>
      <c r="P1024" s="28">
        <f t="shared" si="113"/>
        <v>-2</v>
      </c>
      <c r="Q1024" s="28">
        <f t="shared" si="114"/>
        <v>0</v>
      </c>
      <c r="R1024" s="4">
        <f t="shared" si="115"/>
        <v>0</v>
      </c>
      <c r="S1024" s="4" t="str">
        <f t="shared" si="116"/>
        <v/>
      </c>
      <c r="T1024" s="21">
        <f>Fångster!J1029</f>
        <v>0</v>
      </c>
      <c r="U1024" s="31" t="str">
        <f t="shared" si="117"/>
        <v/>
      </c>
    </row>
    <row r="1025" spans="14:21" x14ac:dyDescent="0.2">
      <c r="N1025" s="22">
        <f>Fångster!G1030</f>
        <v>0</v>
      </c>
      <c r="O1025" s="28">
        <f t="shared" si="112"/>
        <v>0</v>
      </c>
      <c r="P1025" s="28">
        <f t="shared" si="113"/>
        <v>-2</v>
      </c>
      <c r="Q1025" s="28">
        <f t="shared" si="114"/>
        <v>0</v>
      </c>
      <c r="R1025" s="4">
        <f t="shared" si="115"/>
        <v>0</v>
      </c>
      <c r="S1025" s="4" t="str">
        <f t="shared" si="116"/>
        <v/>
      </c>
      <c r="T1025" s="21">
        <f>Fångster!J1030</f>
        <v>0</v>
      </c>
      <c r="U1025" s="31" t="str">
        <f t="shared" si="117"/>
        <v/>
      </c>
    </row>
    <row r="1026" spans="14:21" x14ac:dyDescent="0.2">
      <c r="N1026" s="22">
        <f>Fångster!G1031</f>
        <v>0</v>
      </c>
      <c r="O1026" s="28">
        <f t="shared" si="112"/>
        <v>0</v>
      </c>
      <c r="P1026" s="28">
        <f t="shared" si="113"/>
        <v>-2</v>
      </c>
      <c r="Q1026" s="28">
        <f t="shared" si="114"/>
        <v>0</v>
      </c>
      <c r="R1026" s="4">
        <f t="shared" si="115"/>
        <v>0</v>
      </c>
      <c r="S1026" s="4" t="str">
        <f t="shared" si="116"/>
        <v/>
      </c>
      <c r="T1026" s="21">
        <f>Fångster!J1031</f>
        <v>0</v>
      </c>
      <c r="U1026" s="31" t="str">
        <f t="shared" si="117"/>
        <v/>
      </c>
    </row>
    <row r="1027" spans="14:21" x14ac:dyDescent="0.2">
      <c r="N1027" s="22">
        <f>Fångster!G1032</f>
        <v>0</v>
      </c>
      <c r="O1027" s="28">
        <f t="shared" si="112"/>
        <v>0</v>
      </c>
      <c r="P1027" s="28">
        <f t="shared" si="113"/>
        <v>-2</v>
      </c>
      <c r="Q1027" s="28">
        <f t="shared" si="114"/>
        <v>0</v>
      </c>
      <c r="R1027" s="4">
        <f t="shared" si="115"/>
        <v>0</v>
      </c>
      <c r="S1027" s="4" t="str">
        <f t="shared" si="116"/>
        <v/>
      </c>
      <c r="T1027" s="21">
        <f>Fångster!J1032</f>
        <v>0</v>
      </c>
      <c r="U1027" s="31" t="str">
        <f t="shared" si="117"/>
        <v/>
      </c>
    </row>
    <row r="1028" spans="14:21" x14ac:dyDescent="0.2">
      <c r="N1028" s="22">
        <f>Fångster!G1033</f>
        <v>0</v>
      </c>
      <c r="O1028" s="28">
        <f t="shared" si="112"/>
        <v>0</v>
      </c>
      <c r="P1028" s="28">
        <f t="shared" si="113"/>
        <v>-2</v>
      </c>
      <c r="Q1028" s="28">
        <f t="shared" si="114"/>
        <v>0</v>
      </c>
      <c r="R1028" s="4">
        <f t="shared" si="115"/>
        <v>0</v>
      </c>
      <c r="S1028" s="4" t="str">
        <f t="shared" si="116"/>
        <v/>
      </c>
      <c r="T1028" s="21">
        <f>Fångster!J1033</f>
        <v>0</v>
      </c>
      <c r="U1028" s="31" t="str">
        <f t="shared" si="117"/>
        <v/>
      </c>
    </row>
    <row r="1029" spans="14:21" x14ac:dyDescent="0.2">
      <c r="N1029" s="22">
        <f>Fångster!G1034</f>
        <v>0</v>
      </c>
      <c r="O1029" s="28">
        <f t="shared" ref="O1029:O1092" si="118">(3.377*0.000001)*(POWER(N1029,3.205))</f>
        <v>0</v>
      </c>
      <c r="P1029" s="28">
        <f t="shared" ref="P1029:P1092" si="119">(1-(180-N1029)/60)</f>
        <v>-2</v>
      </c>
      <c r="Q1029" s="28">
        <f t="shared" ref="Q1029:Q1092" si="120">IF(P1029&lt;0,0,IF(P1029&gt;1,1,IF(P1029&gt;0&lt;1,P1029,P1029)))</f>
        <v>0</v>
      </c>
      <c r="R1029" s="4">
        <f t="shared" ref="R1029:R1092" si="121">O1029*Q1029</f>
        <v>0</v>
      </c>
      <c r="S1029" s="4" t="str">
        <f t="shared" ref="S1029:S1092" si="122">IF(N1029&gt;0,LOG10(N1029),"")</f>
        <v/>
      </c>
      <c r="T1029" s="21">
        <f>Fångster!J1034</f>
        <v>0</v>
      </c>
      <c r="U1029" s="31" t="str">
        <f t="shared" ref="U1029:U1092" si="123">IF(T1029&gt;0,LOG10(T1029),"")</f>
        <v/>
      </c>
    </row>
    <row r="1030" spans="14:21" x14ac:dyDescent="0.2">
      <c r="N1030" s="22">
        <f>Fångster!G1035</f>
        <v>0</v>
      </c>
      <c r="O1030" s="28">
        <f t="shared" si="118"/>
        <v>0</v>
      </c>
      <c r="P1030" s="28">
        <f t="shared" si="119"/>
        <v>-2</v>
      </c>
      <c r="Q1030" s="28">
        <f t="shared" si="120"/>
        <v>0</v>
      </c>
      <c r="R1030" s="4">
        <f t="shared" si="121"/>
        <v>0</v>
      </c>
      <c r="S1030" s="4" t="str">
        <f t="shared" si="122"/>
        <v/>
      </c>
      <c r="T1030" s="21">
        <f>Fångster!J1035</f>
        <v>0</v>
      </c>
      <c r="U1030" s="31" t="str">
        <f t="shared" si="123"/>
        <v/>
      </c>
    </row>
    <row r="1031" spans="14:21" x14ac:dyDescent="0.2">
      <c r="N1031" s="22">
        <f>Fångster!G1036</f>
        <v>0</v>
      </c>
      <c r="O1031" s="28">
        <f t="shared" si="118"/>
        <v>0</v>
      </c>
      <c r="P1031" s="28">
        <f t="shared" si="119"/>
        <v>-2</v>
      </c>
      <c r="Q1031" s="28">
        <f t="shared" si="120"/>
        <v>0</v>
      </c>
      <c r="R1031" s="4">
        <f t="shared" si="121"/>
        <v>0</v>
      </c>
      <c r="S1031" s="4" t="str">
        <f t="shared" si="122"/>
        <v/>
      </c>
      <c r="T1031" s="21">
        <f>Fångster!J1036</f>
        <v>0</v>
      </c>
      <c r="U1031" s="31" t="str">
        <f t="shared" si="123"/>
        <v/>
      </c>
    </row>
    <row r="1032" spans="14:21" x14ac:dyDescent="0.2">
      <c r="N1032" s="22">
        <f>Fångster!G1037</f>
        <v>0</v>
      </c>
      <c r="O1032" s="28">
        <f t="shared" si="118"/>
        <v>0</v>
      </c>
      <c r="P1032" s="28">
        <f t="shared" si="119"/>
        <v>-2</v>
      </c>
      <c r="Q1032" s="28">
        <f t="shared" si="120"/>
        <v>0</v>
      </c>
      <c r="R1032" s="4">
        <f t="shared" si="121"/>
        <v>0</v>
      </c>
      <c r="S1032" s="4" t="str">
        <f t="shared" si="122"/>
        <v/>
      </c>
      <c r="T1032" s="21">
        <f>Fångster!J1037</f>
        <v>0</v>
      </c>
      <c r="U1032" s="31" t="str">
        <f t="shared" si="123"/>
        <v/>
      </c>
    </row>
    <row r="1033" spans="14:21" x14ac:dyDescent="0.2">
      <c r="N1033" s="22">
        <f>Fångster!G1038</f>
        <v>0</v>
      </c>
      <c r="O1033" s="28">
        <f t="shared" si="118"/>
        <v>0</v>
      </c>
      <c r="P1033" s="28">
        <f t="shared" si="119"/>
        <v>-2</v>
      </c>
      <c r="Q1033" s="28">
        <f t="shared" si="120"/>
        <v>0</v>
      </c>
      <c r="R1033" s="4">
        <f t="shared" si="121"/>
        <v>0</v>
      </c>
      <c r="S1033" s="4" t="str">
        <f t="shared" si="122"/>
        <v/>
      </c>
      <c r="T1033" s="21">
        <f>Fångster!J1038</f>
        <v>0</v>
      </c>
      <c r="U1033" s="31" t="str">
        <f t="shared" si="123"/>
        <v/>
      </c>
    </row>
    <row r="1034" spans="14:21" x14ac:dyDescent="0.2">
      <c r="N1034" s="22">
        <f>Fångster!G1039</f>
        <v>0</v>
      </c>
      <c r="O1034" s="28">
        <f t="shared" si="118"/>
        <v>0</v>
      </c>
      <c r="P1034" s="28">
        <f t="shared" si="119"/>
        <v>-2</v>
      </c>
      <c r="Q1034" s="28">
        <f t="shared" si="120"/>
        <v>0</v>
      </c>
      <c r="R1034" s="4">
        <f t="shared" si="121"/>
        <v>0</v>
      </c>
      <c r="S1034" s="4" t="str">
        <f t="shared" si="122"/>
        <v/>
      </c>
      <c r="T1034" s="21">
        <f>Fångster!J1039</f>
        <v>0</v>
      </c>
      <c r="U1034" s="31" t="str">
        <f t="shared" si="123"/>
        <v/>
      </c>
    </row>
    <row r="1035" spans="14:21" x14ac:dyDescent="0.2">
      <c r="N1035" s="22">
        <f>Fångster!G1040</f>
        <v>0</v>
      </c>
      <c r="O1035" s="28">
        <f t="shared" si="118"/>
        <v>0</v>
      </c>
      <c r="P1035" s="28">
        <f t="shared" si="119"/>
        <v>-2</v>
      </c>
      <c r="Q1035" s="28">
        <f t="shared" si="120"/>
        <v>0</v>
      </c>
      <c r="R1035" s="4">
        <f t="shared" si="121"/>
        <v>0</v>
      </c>
      <c r="S1035" s="4" t="str">
        <f t="shared" si="122"/>
        <v/>
      </c>
      <c r="T1035" s="21">
        <f>Fångster!J1040</f>
        <v>0</v>
      </c>
      <c r="U1035" s="31" t="str">
        <f t="shared" si="123"/>
        <v/>
      </c>
    </row>
    <row r="1036" spans="14:21" x14ac:dyDescent="0.2">
      <c r="N1036" s="22">
        <f>Fångster!G1041</f>
        <v>0</v>
      </c>
      <c r="O1036" s="28">
        <f t="shared" si="118"/>
        <v>0</v>
      </c>
      <c r="P1036" s="28">
        <f t="shared" si="119"/>
        <v>-2</v>
      </c>
      <c r="Q1036" s="28">
        <f t="shared" si="120"/>
        <v>0</v>
      </c>
      <c r="R1036" s="4">
        <f t="shared" si="121"/>
        <v>0</v>
      </c>
      <c r="S1036" s="4" t="str">
        <f t="shared" si="122"/>
        <v/>
      </c>
      <c r="T1036" s="21">
        <f>Fångster!J1041</f>
        <v>0</v>
      </c>
      <c r="U1036" s="31" t="str">
        <f t="shared" si="123"/>
        <v/>
      </c>
    </row>
    <row r="1037" spans="14:21" x14ac:dyDescent="0.2">
      <c r="N1037" s="22">
        <f>Fångster!G1042</f>
        <v>0</v>
      </c>
      <c r="O1037" s="28">
        <f t="shared" si="118"/>
        <v>0</v>
      </c>
      <c r="P1037" s="28">
        <f t="shared" si="119"/>
        <v>-2</v>
      </c>
      <c r="Q1037" s="28">
        <f t="shared" si="120"/>
        <v>0</v>
      </c>
      <c r="R1037" s="4">
        <f t="shared" si="121"/>
        <v>0</v>
      </c>
      <c r="S1037" s="4" t="str">
        <f t="shared" si="122"/>
        <v/>
      </c>
      <c r="T1037" s="21">
        <f>Fångster!J1042</f>
        <v>0</v>
      </c>
      <c r="U1037" s="31" t="str">
        <f t="shared" si="123"/>
        <v/>
      </c>
    </row>
    <row r="1038" spans="14:21" x14ac:dyDescent="0.2">
      <c r="N1038" s="22">
        <f>Fångster!G1043</f>
        <v>0</v>
      </c>
      <c r="O1038" s="28">
        <f t="shared" si="118"/>
        <v>0</v>
      </c>
      <c r="P1038" s="28">
        <f t="shared" si="119"/>
        <v>-2</v>
      </c>
      <c r="Q1038" s="28">
        <f t="shared" si="120"/>
        <v>0</v>
      </c>
      <c r="R1038" s="4">
        <f t="shared" si="121"/>
        <v>0</v>
      </c>
      <c r="S1038" s="4" t="str">
        <f t="shared" si="122"/>
        <v/>
      </c>
      <c r="T1038" s="21">
        <f>Fångster!J1043</f>
        <v>0</v>
      </c>
      <c r="U1038" s="31" t="str">
        <f t="shared" si="123"/>
        <v/>
      </c>
    </row>
    <row r="1039" spans="14:21" x14ac:dyDescent="0.2">
      <c r="N1039" s="22">
        <f>Fångster!G1044</f>
        <v>0</v>
      </c>
      <c r="O1039" s="28">
        <f t="shared" si="118"/>
        <v>0</v>
      </c>
      <c r="P1039" s="28">
        <f t="shared" si="119"/>
        <v>-2</v>
      </c>
      <c r="Q1039" s="28">
        <f t="shared" si="120"/>
        <v>0</v>
      </c>
      <c r="R1039" s="4">
        <f t="shared" si="121"/>
        <v>0</v>
      </c>
      <c r="S1039" s="4" t="str">
        <f t="shared" si="122"/>
        <v/>
      </c>
      <c r="T1039" s="21">
        <f>Fångster!J1044</f>
        <v>0</v>
      </c>
      <c r="U1039" s="31" t="str">
        <f t="shared" si="123"/>
        <v/>
      </c>
    </row>
    <row r="1040" spans="14:21" x14ac:dyDescent="0.2">
      <c r="N1040" s="22">
        <f>Fångster!G1045</f>
        <v>0</v>
      </c>
      <c r="O1040" s="28">
        <f t="shared" si="118"/>
        <v>0</v>
      </c>
      <c r="P1040" s="28">
        <f t="shared" si="119"/>
        <v>-2</v>
      </c>
      <c r="Q1040" s="28">
        <f t="shared" si="120"/>
        <v>0</v>
      </c>
      <c r="R1040" s="4">
        <f t="shared" si="121"/>
        <v>0</v>
      </c>
      <c r="S1040" s="4" t="str">
        <f t="shared" si="122"/>
        <v/>
      </c>
      <c r="T1040" s="21">
        <f>Fångster!J1045</f>
        <v>0</v>
      </c>
      <c r="U1040" s="31" t="str">
        <f t="shared" si="123"/>
        <v/>
      </c>
    </row>
    <row r="1041" spans="14:21" x14ac:dyDescent="0.2">
      <c r="N1041" s="22">
        <f>Fångster!G1046</f>
        <v>0</v>
      </c>
      <c r="O1041" s="28">
        <f t="shared" si="118"/>
        <v>0</v>
      </c>
      <c r="P1041" s="28">
        <f t="shared" si="119"/>
        <v>-2</v>
      </c>
      <c r="Q1041" s="28">
        <f t="shared" si="120"/>
        <v>0</v>
      </c>
      <c r="R1041" s="4">
        <f t="shared" si="121"/>
        <v>0</v>
      </c>
      <c r="S1041" s="4" t="str">
        <f t="shared" si="122"/>
        <v/>
      </c>
      <c r="T1041" s="21">
        <f>Fångster!J1046</f>
        <v>0</v>
      </c>
      <c r="U1041" s="31" t="str">
        <f t="shared" si="123"/>
        <v/>
      </c>
    </row>
    <row r="1042" spans="14:21" x14ac:dyDescent="0.2">
      <c r="N1042" s="22">
        <f>Fångster!G1047</f>
        <v>0</v>
      </c>
      <c r="O1042" s="28">
        <f t="shared" si="118"/>
        <v>0</v>
      </c>
      <c r="P1042" s="28">
        <f t="shared" si="119"/>
        <v>-2</v>
      </c>
      <c r="Q1042" s="28">
        <f t="shared" si="120"/>
        <v>0</v>
      </c>
      <c r="R1042" s="4">
        <f t="shared" si="121"/>
        <v>0</v>
      </c>
      <c r="S1042" s="4" t="str">
        <f t="shared" si="122"/>
        <v/>
      </c>
      <c r="T1042" s="21">
        <f>Fångster!J1047</f>
        <v>0</v>
      </c>
      <c r="U1042" s="31" t="str">
        <f t="shared" si="123"/>
        <v/>
      </c>
    </row>
    <row r="1043" spans="14:21" x14ac:dyDescent="0.2">
      <c r="N1043" s="22">
        <f>Fångster!G1048</f>
        <v>0</v>
      </c>
      <c r="O1043" s="28">
        <f t="shared" si="118"/>
        <v>0</v>
      </c>
      <c r="P1043" s="28">
        <f t="shared" si="119"/>
        <v>-2</v>
      </c>
      <c r="Q1043" s="28">
        <f t="shared" si="120"/>
        <v>0</v>
      </c>
      <c r="R1043" s="4">
        <f t="shared" si="121"/>
        <v>0</v>
      </c>
      <c r="S1043" s="4" t="str">
        <f t="shared" si="122"/>
        <v/>
      </c>
      <c r="T1043" s="21">
        <f>Fångster!J1048</f>
        <v>0</v>
      </c>
      <c r="U1043" s="31" t="str">
        <f t="shared" si="123"/>
        <v/>
      </c>
    </row>
    <row r="1044" spans="14:21" x14ac:dyDescent="0.2">
      <c r="N1044" s="22">
        <f>Fångster!G1049</f>
        <v>0</v>
      </c>
      <c r="O1044" s="28">
        <f t="shared" si="118"/>
        <v>0</v>
      </c>
      <c r="P1044" s="28">
        <f t="shared" si="119"/>
        <v>-2</v>
      </c>
      <c r="Q1044" s="28">
        <f t="shared" si="120"/>
        <v>0</v>
      </c>
      <c r="R1044" s="4">
        <f t="shared" si="121"/>
        <v>0</v>
      </c>
      <c r="S1044" s="4" t="str">
        <f t="shared" si="122"/>
        <v/>
      </c>
      <c r="T1044" s="21">
        <f>Fångster!J1049</f>
        <v>0</v>
      </c>
      <c r="U1044" s="31" t="str">
        <f t="shared" si="123"/>
        <v/>
      </c>
    </row>
    <row r="1045" spans="14:21" x14ac:dyDescent="0.2">
      <c r="N1045" s="22">
        <f>Fångster!G1050</f>
        <v>0</v>
      </c>
      <c r="O1045" s="28">
        <f t="shared" si="118"/>
        <v>0</v>
      </c>
      <c r="P1045" s="28">
        <f t="shared" si="119"/>
        <v>-2</v>
      </c>
      <c r="Q1045" s="28">
        <f t="shared" si="120"/>
        <v>0</v>
      </c>
      <c r="R1045" s="4">
        <f t="shared" si="121"/>
        <v>0</v>
      </c>
      <c r="S1045" s="4" t="str">
        <f t="shared" si="122"/>
        <v/>
      </c>
      <c r="T1045" s="21">
        <f>Fångster!J1050</f>
        <v>0</v>
      </c>
      <c r="U1045" s="31" t="str">
        <f t="shared" si="123"/>
        <v/>
      </c>
    </row>
    <row r="1046" spans="14:21" x14ac:dyDescent="0.2">
      <c r="N1046" s="22">
        <f>Fångster!G1051</f>
        <v>0</v>
      </c>
      <c r="O1046" s="28">
        <f t="shared" si="118"/>
        <v>0</v>
      </c>
      <c r="P1046" s="28">
        <f t="shared" si="119"/>
        <v>-2</v>
      </c>
      <c r="Q1046" s="28">
        <f t="shared" si="120"/>
        <v>0</v>
      </c>
      <c r="R1046" s="4">
        <f t="shared" si="121"/>
        <v>0</v>
      </c>
      <c r="S1046" s="4" t="str">
        <f t="shared" si="122"/>
        <v/>
      </c>
      <c r="T1046" s="21">
        <f>Fångster!J1051</f>
        <v>0</v>
      </c>
      <c r="U1046" s="31" t="str">
        <f t="shared" si="123"/>
        <v/>
      </c>
    </row>
    <row r="1047" spans="14:21" x14ac:dyDescent="0.2">
      <c r="N1047" s="22">
        <f>Fångster!G1052</f>
        <v>0</v>
      </c>
      <c r="O1047" s="28">
        <f t="shared" si="118"/>
        <v>0</v>
      </c>
      <c r="P1047" s="28">
        <f t="shared" si="119"/>
        <v>-2</v>
      </c>
      <c r="Q1047" s="28">
        <f t="shared" si="120"/>
        <v>0</v>
      </c>
      <c r="R1047" s="4">
        <f t="shared" si="121"/>
        <v>0</v>
      </c>
      <c r="S1047" s="4" t="str">
        <f t="shared" si="122"/>
        <v/>
      </c>
      <c r="T1047" s="21">
        <f>Fångster!J1052</f>
        <v>0</v>
      </c>
      <c r="U1047" s="31" t="str">
        <f t="shared" si="123"/>
        <v/>
      </c>
    </row>
    <row r="1048" spans="14:21" x14ac:dyDescent="0.2">
      <c r="N1048" s="22">
        <f>Fångster!G1053</f>
        <v>0</v>
      </c>
      <c r="O1048" s="28">
        <f t="shared" si="118"/>
        <v>0</v>
      </c>
      <c r="P1048" s="28">
        <f t="shared" si="119"/>
        <v>-2</v>
      </c>
      <c r="Q1048" s="28">
        <f t="shared" si="120"/>
        <v>0</v>
      </c>
      <c r="R1048" s="4">
        <f t="shared" si="121"/>
        <v>0</v>
      </c>
      <c r="S1048" s="4" t="str">
        <f t="shared" si="122"/>
        <v/>
      </c>
      <c r="T1048" s="21">
        <f>Fångster!J1053</f>
        <v>0</v>
      </c>
      <c r="U1048" s="31" t="str">
        <f t="shared" si="123"/>
        <v/>
      </c>
    </row>
    <row r="1049" spans="14:21" x14ac:dyDescent="0.2">
      <c r="N1049" s="22">
        <f>Fångster!G1054</f>
        <v>0</v>
      </c>
      <c r="O1049" s="28">
        <f t="shared" si="118"/>
        <v>0</v>
      </c>
      <c r="P1049" s="28">
        <f t="shared" si="119"/>
        <v>-2</v>
      </c>
      <c r="Q1049" s="28">
        <f t="shared" si="120"/>
        <v>0</v>
      </c>
      <c r="R1049" s="4">
        <f t="shared" si="121"/>
        <v>0</v>
      </c>
      <c r="S1049" s="4" t="str">
        <f t="shared" si="122"/>
        <v/>
      </c>
      <c r="T1049" s="21">
        <f>Fångster!J1054</f>
        <v>0</v>
      </c>
      <c r="U1049" s="31" t="str">
        <f t="shared" si="123"/>
        <v/>
      </c>
    </row>
    <row r="1050" spans="14:21" x14ac:dyDescent="0.2">
      <c r="N1050" s="22">
        <f>Fångster!G1055</f>
        <v>0</v>
      </c>
      <c r="O1050" s="28">
        <f t="shared" si="118"/>
        <v>0</v>
      </c>
      <c r="P1050" s="28">
        <f t="shared" si="119"/>
        <v>-2</v>
      </c>
      <c r="Q1050" s="28">
        <f t="shared" si="120"/>
        <v>0</v>
      </c>
      <c r="R1050" s="4">
        <f t="shared" si="121"/>
        <v>0</v>
      </c>
      <c r="S1050" s="4" t="str">
        <f t="shared" si="122"/>
        <v/>
      </c>
      <c r="T1050" s="21">
        <f>Fångster!J1055</f>
        <v>0</v>
      </c>
      <c r="U1050" s="31" t="str">
        <f t="shared" si="123"/>
        <v/>
      </c>
    </row>
    <row r="1051" spans="14:21" x14ac:dyDescent="0.2">
      <c r="N1051" s="22">
        <f>Fångster!G1056</f>
        <v>0</v>
      </c>
      <c r="O1051" s="28">
        <f t="shared" si="118"/>
        <v>0</v>
      </c>
      <c r="P1051" s="28">
        <f t="shared" si="119"/>
        <v>-2</v>
      </c>
      <c r="Q1051" s="28">
        <f t="shared" si="120"/>
        <v>0</v>
      </c>
      <c r="R1051" s="4">
        <f t="shared" si="121"/>
        <v>0</v>
      </c>
      <c r="S1051" s="4" t="str">
        <f t="shared" si="122"/>
        <v/>
      </c>
      <c r="T1051" s="21">
        <f>Fångster!J1056</f>
        <v>0</v>
      </c>
      <c r="U1051" s="31" t="str">
        <f t="shared" si="123"/>
        <v/>
      </c>
    </row>
    <row r="1052" spans="14:21" x14ac:dyDescent="0.2">
      <c r="N1052" s="22">
        <f>Fångster!G1057</f>
        <v>0</v>
      </c>
      <c r="O1052" s="28">
        <f t="shared" si="118"/>
        <v>0</v>
      </c>
      <c r="P1052" s="28">
        <f t="shared" si="119"/>
        <v>-2</v>
      </c>
      <c r="Q1052" s="28">
        <f t="shared" si="120"/>
        <v>0</v>
      </c>
      <c r="R1052" s="4">
        <f t="shared" si="121"/>
        <v>0</v>
      </c>
      <c r="S1052" s="4" t="str">
        <f t="shared" si="122"/>
        <v/>
      </c>
      <c r="T1052" s="21">
        <f>Fångster!J1057</f>
        <v>0</v>
      </c>
      <c r="U1052" s="31" t="str">
        <f t="shared" si="123"/>
        <v/>
      </c>
    </row>
    <row r="1053" spans="14:21" x14ac:dyDescent="0.2">
      <c r="N1053" s="22">
        <f>Fångster!G1058</f>
        <v>0</v>
      </c>
      <c r="O1053" s="28">
        <f t="shared" si="118"/>
        <v>0</v>
      </c>
      <c r="P1053" s="28">
        <f t="shared" si="119"/>
        <v>-2</v>
      </c>
      <c r="Q1053" s="28">
        <f t="shared" si="120"/>
        <v>0</v>
      </c>
      <c r="R1053" s="4">
        <f t="shared" si="121"/>
        <v>0</v>
      </c>
      <c r="S1053" s="4" t="str">
        <f t="shared" si="122"/>
        <v/>
      </c>
      <c r="T1053" s="21">
        <f>Fångster!J1058</f>
        <v>0</v>
      </c>
      <c r="U1053" s="31" t="str">
        <f t="shared" si="123"/>
        <v/>
      </c>
    </row>
    <row r="1054" spans="14:21" x14ac:dyDescent="0.2">
      <c r="N1054" s="22">
        <f>Fångster!G1059</f>
        <v>0</v>
      </c>
      <c r="O1054" s="28">
        <f t="shared" si="118"/>
        <v>0</v>
      </c>
      <c r="P1054" s="28">
        <f t="shared" si="119"/>
        <v>-2</v>
      </c>
      <c r="Q1054" s="28">
        <f t="shared" si="120"/>
        <v>0</v>
      </c>
      <c r="R1054" s="4">
        <f t="shared" si="121"/>
        <v>0</v>
      </c>
      <c r="S1054" s="4" t="str">
        <f t="shared" si="122"/>
        <v/>
      </c>
      <c r="T1054" s="21">
        <f>Fångster!J1059</f>
        <v>0</v>
      </c>
      <c r="U1054" s="31" t="str">
        <f t="shared" si="123"/>
        <v/>
      </c>
    </row>
    <row r="1055" spans="14:21" x14ac:dyDescent="0.2">
      <c r="N1055" s="22">
        <f>Fångster!G1060</f>
        <v>0</v>
      </c>
      <c r="O1055" s="28">
        <f t="shared" si="118"/>
        <v>0</v>
      </c>
      <c r="P1055" s="28">
        <f t="shared" si="119"/>
        <v>-2</v>
      </c>
      <c r="Q1055" s="28">
        <f t="shared" si="120"/>
        <v>0</v>
      </c>
      <c r="R1055" s="4">
        <f t="shared" si="121"/>
        <v>0</v>
      </c>
      <c r="S1055" s="4" t="str">
        <f t="shared" si="122"/>
        <v/>
      </c>
      <c r="T1055" s="21">
        <f>Fångster!J1060</f>
        <v>0</v>
      </c>
      <c r="U1055" s="31" t="str">
        <f t="shared" si="123"/>
        <v/>
      </c>
    </row>
    <row r="1056" spans="14:21" x14ac:dyDescent="0.2">
      <c r="N1056" s="22">
        <f>Fångster!G1061</f>
        <v>0</v>
      </c>
      <c r="O1056" s="28">
        <f t="shared" si="118"/>
        <v>0</v>
      </c>
      <c r="P1056" s="28">
        <f t="shared" si="119"/>
        <v>-2</v>
      </c>
      <c r="Q1056" s="28">
        <f t="shared" si="120"/>
        <v>0</v>
      </c>
      <c r="R1056" s="4">
        <f t="shared" si="121"/>
        <v>0</v>
      </c>
      <c r="S1056" s="4" t="str">
        <f t="shared" si="122"/>
        <v/>
      </c>
      <c r="T1056" s="21">
        <f>Fångster!J1061</f>
        <v>0</v>
      </c>
      <c r="U1056" s="31" t="str">
        <f t="shared" si="123"/>
        <v/>
      </c>
    </row>
    <row r="1057" spans="14:21" x14ac:dyDescent="0.2">
      <c r="N1057" s="22">
        <f>Fångster!G1062</f>
        <v>0</v>
      </c>
      <c r="O1057" s="28">
        <f t="shared" si="118"/>
        <v>0</v>
      </c>
      <c r="P1057" s="28">
        <f t="shared" si="119"/>
        <v>-2</v>
      </c>
      <c r="Q1057" s="28">
        <f t="shared" si="120"/>
        <v>0</v>
      </c>
      <c r="R1057" s="4">
        <f t="shared" si="121"/>
        <v>0</v>
      </c>
      <c r="S1057" s="4" t="str">
        <f t="shared" si="122"/>
        <v/>
      </c>
      <c r="T1057" s="21">
        <f>Fångster!J1062</f>
        <v>0</v>
      </c>
      <c r="U1057" s="31" t="str">
        <f t="shared" si="123"/>
        <v/>
      </c>
    </row>
    <row r="1058" spans="14:21" x14ac:dyDescent="0.2">
      <c r="N1058" s="22">
        <f>Fångster!G1063</f>
        <v>0</v>
      </c>
      <c r="O1058" s="28">
        <f t="shared" si="118"/>
        <v>0</v>
      </c>
      <c r="P1058" s="28">
        <f t="shared" si="119"/>
        <v>-2</v>
      </c>
      <c r="Q1058" s="28">
        <f t="shared" si="120"/>
        <v>0</v>
      </c>
      <c r="R1058" s="4">
        <f t="shared" si="121"/>
        <v>0</v>
      </c>
      <c r="S1058" s="4" t="str">
        <f t="shared" si="122"/>
        <v/>
      </c>
      <c r="T1058" s="21">
        <f>Fångster!J1063</f>
        <v>0</v>
      </c>
      <c r="U1058" s="31" t="str">
        <f t="shared" si="123"/>
        <v/>
      </c>
    </row>
    <row r="1059" spans="14:21" x14ac:dyDescent="0.2">
      <c r="N1059" s="22">
        <f>Fångster!G1064</f>
        <v>0</v>
      </c>
      <c r="O1059" s="28">
        <f t="shared" si="118"/>
        <v>0</v>
      </c>
      <c r="P1059" s="28">
        <f t="shared" si="119"/>
        <v>-2</v>
      </c>
      <c r="Q1059" s="28">
        <f t="shared" si="120"/>
        <v>0</v>
      </c>
      <c r="R1059" s="4">
        <f t="shared" si="121"/>
        <v>0</v>
      </c>
      <c r="S1059" s="4" t="str">
        <f t="shared" si="122"/>
        <v/>
      </c>
      <c r="T1059" s="21">
        <f>Fångster!J1064</f>
        <v>0</v>
      </c>
      <c r="U1059" s="31" t="str">
        <f t="shared" si="123"/>
        <v/>
      </c>
    </row>
    <row r="1060" spans="14:21" x14ac:dyDescent="0.2">
      <c r="N1060" s="22">
        <f>Fångster!G1065</f>
        <v>0</v>
      </c>
      <c r="O1060" s="28">
        <f t="shared" si="118"/>
        <v>0</v>
      </c>
      <c r="P1060" s="28">
        <f t="shared" si="119"/>
        <v>-2</v>
      </c>
      <c r="Q1060" s="28">
        <f t="shared" si="120"/>
        <v>0</v>
      </c>
      <c r="R1060" s="4">
        <f t="shared" si="121"/>
        <v>0</v>
      </c>
      <c r="S1060" s="4" t="str">
        <f t="shared" si="122"/>
        <v/>
      </c>
      <c r="T1060" s="21">
        <f>Fångster!J1065</f>
        <v>0</v>
      </c>
      <c r="U1060" s="31" t="str">
        <f t="shared" si="123"/>
        <v/>
      </c>
    </row>
    <row r="1061" spans="14:21" x14ac:dyDescent="0.2">
      <c r="N1061" s="22">
        <f>Fångster!G1066</f>
        <v>0</v>
      </c>
      <c r="O1061" s="28">
        <f t="shared" si="118"/>
        <v>0</v>
      </c>
      <c r="P1061" s="28">
        <f t="shared" si="119"/>
        <v>-2</v>
      </c>
      <c r="Q1061" s="28">
        <f t="shared" si="120"/>
        <v>0</v>
      </c>
      <c r="R1061" s="4">
        <f t="shared" si="121"/>
        <v>0</v>
      </c>
      <c r="S1061" s="4" t="str">
        <f t="shared" si="122"/>
        <v/>
      </c>
      <c r="T1061" s="21">
        <f>Fångster!J1066</f>
        <v>0</v>
      </c>
      <c r="U1061" s="31" t="str">
        <f t="shared" si="123"/>
        <v/>
      </c>
    </row>
    <row r="1062" spans="14:21" x14ac:dyDescent="0.2">
      <c r="N1062" s="22">
        <f>Fångster!G1067</f>
        <v>0</v>
      </c>
      <c r="O1062" s="28">
        <f t="shared" si="118"/>
        <v>0</v>
      </c>
      <c r="P1062" s="28">
        <f t="shared" si="119"/>
        <v>-2</v>
      </c>
      <c r="Q1062" s="28">
        <f t="shared" si="120"/>
        <v>0</v>
      </c>
      <c r="R1062" s="4">
        <f t="shared" si="121"/>
        <v>0</v>
      </c>
      <c r="S1062" s="4" t="str">
        <f t="shared" si="122"/>
        <v/>
      </c>
      <c r="T1062" s="21">
        <f>Fångster!J1067</f>
        <v>0</v>
      </c>
      <c r="U1062" s="31" t="str">
        <f t="shared" si="123"/>
        <v/>
      </c>
    </row>
    <row r="1063" spans="14:21" x14ac:dyDescent="0.2">
      <c r="N1063" s="22">
        <f>Fångster!G1068</f>
        <v>0</v>
      </c>
      <c r="O1063" s="28">
        <f t="shared" si="118"/>
        <v>0</v>
      </c>
      <c r="P1063" s="28">
        <f t="shared" si="119"/>
        <v>-2</v>
      </c>
      <c r="Q1063" s="28">
        <f t="shared" si="120"/>
        <v>0</v>
      </c>
      <c r="R1063" s="4">
        <f t="shared" si="121"/>
        <v>0</v>
      </c>
      <c r="S1063" s="4" t="str">
        <f t="shared" si="122"/>
        <v/>
      </c>
      <c r="T1063" s="21">
        <f>Fångster!J1068</f>
        <v>0</v>
      </c>
      <c r="U1063" s="31" t="str">
        <f t="shared" si="123"/>
        <v/>
      </c>
    </row>
    <row r="1064" spans="14:21" x14ac:dyDescent="0.2">
      <c r="N1064" s="22">
        <f>Fångster!G1069</f>
        <v>0</v>
      </c>
      <c r="O1064" s="28">
        <f t="shared" si="118"/>
        <v>0</v>
      </c>
      <c r="P1064" s="28">
        <f t="shared" si="119"/>
        <v>-2</v>
      </c>
      <c r="Q1064" s="28">
        <f t="shared" si="120"/>
        <v>0</v>
      </c>
      <c r="R1064" s="4">
        <f t="shared" si="121"/>
        <v>0</v>
      </c>
      <c r="S1064" s="4" t="str">
        <f t="shared" si="122"/>
        <v/>
      </c>
      <c r="T1064" s="21">
        <f>Fångster!J1069</f>
        <v>0</v>
      </c>
      <c r="U1064" s="31" t="str">
        <f t="shared" si="123"/>
        <v/>
      </c>
    </row>
    <row r="1065" spans="14:21" x14ac:dyDescent="0.2">
      <c r="N1065" s="22">
        <f>Fångster!G1070</f>
        <v>0</v>
      </c>
      <c r="O1065" s="28">
        <f t="shared" si="118"/>
        <v>0</v>
      </c>
      <c r="P1065" s="28">
        <f t="shared" si="119"/>
        <v>-2</v>
      </c>
      <c r="Q1065" s="28">
        <f t="shared" si="120"/>
        <v>0</v>
      </c>
      <c r="R1065" s="4">
        <f t="shared" si="121"/>
        <v>0</v>
      </c>
      <c r="S1065" s="4" t="str">
        <f t="shared" si="122"/>
        <v/>
      </c>
      <c r="T1065" s="21">
        <f>Fångster!J1070</f>
        <v>0</v>
      </c>
      <c r="U1065" s="31" t="str">
        <f t="shared" si="123"/>
        <v/>
      </c>
    </row>
    <row r="1066" spans="14:21" x14ac:dyDescent="0.2">
      <c r="N1066" s="22">
        <f>Fångster!G1071</f>
        <v>0</v>
      </c>
      <c r="O1066" s="28">
        <f t="shared" si="118"/>
        <v>0</v>
      </c>
      <c r="P1066" s="28">
        <f t="shared" si="119"/>
        <v>-2</v>
      </c>
      <c r="Q1066" s="28">
        <f t="shared" si="120"/>
        <v>0</v>
      </c>
      <c r="R1066" s="4">
        <f t="shared" si="121"/>
        <v>0</v>
      </c>
      <c r="S1066" s="4" t="str">
        <f t="shared" si="122"/>
        <v/>
      </c>
      <c r="T1066" s="21">
        <f>Fångster!J1071</f>
        <v>0</v>
      </c>
      <c r="U1066" s="31" t="str">
        <f t="shared" si="123"/>
        <v/>
      </c>
    </row>
    <row r="1067" spans="14:21" x14ac:dyDescent="0.2">
      <c r="N1067" s="22">
        <f>Fångster!G1072</f>
        <v>0</v>
      </c>
      <c r="O1067" s="28">
        <f t="shared" si="118"/>
        <v>0</v>
      </c>
      <c r="P1067" s="28">
        <f t="shared" si="119"/>
        <v>-2</v>
      </c>
      <c r="Q1067" s="28">
        <f t="shared" si="120"/>
        <v>0</v>
      </c>
      <c r="R1067" s="4">
        <f t="shared" si="121"/>
        <v>0</v>
      </c>
      <c r="S1067" s="4" t="str">
        <f t="shared" si="122"/>
        <v/>
      </c>
      <c r="T1067" s="21">
        <f>Fångster!J1072</f>
        <v>0</v>
      </c>
      <c r="U1067" s="31" t="str">
        <f t="shared" si="123"/>
        <v/>
      </c>
    </row>
    <row r="1068" spans="14:21" x14ac:dyDescent="0.2">
      <c r="N1068" s="22">
        <f>Fångster!G1073</f>
        <v>0</v>
      </c>
      <c r="O1068" s="28">
        <f t="shared" si="118"/>
        <v>0</v>
      </c>
      <c r="P1068" s="28">
        <f t="shared" si="119"/>
        <v>-2</v>
      </c>
      <c r="Q1068" s="28">
        <f t="shared" si="120"/>
        <v>0</v>
      </c>
      <c r="R1068" s="4">
        <f t="shared" si="121"/>
        <v>0</v>
      </c>
      <c r="S1068" s="4" t="str">
        <f t="shared" si="122"/>
        <v/>
      </c>
      <c r="T1068" s="21">
        <f>Fångster!J1073</f>
        <v>0</v>
      </c>
      <c r="U1068" s="31" t="str">
        <f t="shared" si="123"/>
        <v/>
      </c>
    </row>
    <row r="1069" spans="14:21" x14ac:dyDescent="0.2">
      <c r="N1069" s="22">
        <f>Fångster!G1074</f>
        <v>0</v>
      </c>
      <c r="O1069" s="28">
        <f t="shared" si="118"/>
        <v>0</v>
      </c>
      <c r="P1069" s="28">
        <f t="shared" si="119"/>
        <v>-2</v>
      </c>
      <c r="Q1069" s="28">
        <f t="shared" si="120"/>
        <v>0</v>
      </c>
      <c r="R1069" s="4">
        <f t="shared" si="121"/>
        <v>0</v>
      </c>
      <c r="S1069" s="4" t="str">
        <f t="shared" si="122"/>
        <v/>
      </c>
      <c r="T1069" s="21">
        <f>Fångster!J1074</f>
        <v>0</v>
      </c>
      <c r="U1069" s="31" t="str">
        <f t="shared" si="123"/>
        <v/>
      </c>
    </row>
    <row r="1070" spans="14:21" x14ac:dyDescent="0.2">
      <c r="N1070" s="22">
        <f>Fångster!G1075</f>
        <v>0</v>
      </c>
      <c r="O1070" s="28">
        <f t="shared" si="118"/>
        <v>0</v>
      </c>
      <c r="P1070" s="28">
        <f t="shared" si="119"/>
        <v>-2</v>
      </c>
      <c r="Q1070" s="28">
        <f t="shared" si="120"/>
        <v>0</v>
      </c>
      <c r="R1070" s="4">
        <f t="shared" si="121"/>
        <v>0</v>
      </c>
      <c r="S1070" s="4" t="str">
        <f t="shared" si="122"/>
        <v/>
      </c>
      <c r="T1070" s="21">
        <f>Fångster!J1075</f>
        <v>0</v>
      </c>
      <c r="U1070" s="31" t="str">
        <f t="shared" si="123"/>
        <v/>
      </c>
    </row>
    <row r="1071" spans="14:21" x14ac:dyDescent="0.2">
      <c r="N1071" s="22">
        <f>Fångster!G1076</f>
        <v>0</v>
      </c>
      <c r="O1071" s="28">
        <f t="shared" si="118"/>
        <v>0</v>
      </c>
      <c r="P1071" s="28">
        <f t="shared" si="119"/>
        <v>-2</v>
      </c>
      <c r="Q1071" s="28">
        <f t="shared" si="120"/>
        <v>0</v>
      </c>
      <c r="R1071" s="4">
        <f t="shared" si="121"/>
        <v>0</v>
      </c>
      <c r="S1071" s="4" t="str">
        <f t="shared" si="122"/>
        <v/>
      </c>
      <c r="T1071" s="21">
        <f>Fångster!J1076</f>
        <v>0</v>
      </c>
      <c r="U1071" s="31" t="str">
        <f t="shared" si="123"/>
        <v/>
      </c>
    </row>
    <row r="1072" spans="14:21" x14ac:dyDescent="0.2">
      <c r="N1072" s="22">
        <f>Fångster!G1077</f>
        <v>0</v>
      </c>
      <c r="O1072" s="28">
        <f t="shared" si="118"/>
        <v>0</v>
      </c>
      <c r="P1072" s="28">
        <f t="shared" si="119"/>
        <v>-2</v>
      </c>
      <c r="Q1072" s="28">
        <f t="shared" si="120"/>
        <v>0</v>
      </c>
      <c r="R1072" s="4">
        <f t="shared" si="121"/>
        <v>0</v>
      </c>
      <c r="S1072" s="4" t="str">
        <f t="shared" si="122"/>
        <v/>
      </c>
      <c r="T1072" s="21">
        <f>Fångster!J1077</f>
        <v>0</v>
      </c>
      <c r="U1072" s="31" t="str">
        <f t="shared" si="123"/>
        <v/>
      </c>
    </row>
    <row r="1073" spans="14:21" x14ac:dyDescent="0.2">
      <c r="N1073" s="22">
        <f>Fångster!G1078</f>
        <v>0</v>
      </c>
      <c r="O1073" s="28">
        <f t="shared" si="118"/>
        <v>0</v>
      </c>
      <c r="P1073" s="28">
        <f t="shared" si="119"/>
        <v>-2</v>
      </c>
      <c r="Q1073" s="28">
        <f t="shared" si="120"/>
        <v>0</v>
      </c>
      <c r="R1073" s="4">
        <f t="shared" si="121"/>
        <v>0</v>
      </c>
      <c r="S1073" s="4" t="str">
        <f t="shared" si="122"/>
        <v/>
      </c>
      <c r="T1073" s="21">
        <f>Fångster!J1078</f>
        <v>0</v>
      </c>
      <c r="U1073" s="31" t="str">
        <f t="shared" si="123"/>
        <v/>
      </c>
    </row>
    <row r="1074" spans="14:21" x14ac:dyDescent="0.2">
      <c r="N1074" s="22">
        <f>Fångster!G1079</f>
        <v>0</v>
      </c>
      <c r="O1074" s="28">
        <f t="shared" si="118"/>
        <v>0</v>
      </c>
      <c r="P1074" s="28">
        <f t="shared" si="119"/>
        <v>-2</v>
      </c>
      <c r="Q1074" s="28">
        <f t="shared" si="120"/>
        <v>0</v>
      </c>
      <c r="R1074" s="4">
        <f t="shared" si="121"/>
        <v>0</v>
      </c>
      <c r="S1074" s="4" t="str">
        <f t="shared" si="122"/>
        <v/>
      </c>
      <c r="T1074" s="21">
        <f>Fångster!J1079</f>
        <v>0</v>
      </c>
      <c r="U1074" s="31" t="str">
        <f t="shared" si="123"/>
        <v/>
      </c>
    </row>
    <row r="1075" spans="14:21" x14ac:dyDescent="0.2">
      <c r="N1075" s="22">
        <f>Fångster!G1080</f>
        <v>0</v>
      </c>
      <c r="O1075" s="28">
        <f t="shared" si="118"/>
        <v>0</v>
      </c>
      <c r="P1075" s="28">
        <f t="shared" si="119"/>
        <v>-2</v>
      </c>
      <c r="Q1075" s="28">
        <f t="shared" si="120"/>
        <v>0</v>
      </c>
      <c r="R1075" s="4">
        <f t="shared" si="121"/>
        <v>0</v>
      </c>
      <c r="S1075" s="4" t="str">
        <f t="shared" si="122"/>
        <v/>
      </c>
      <c r="T1075" s="21">
        <f>Fångster!J1080</f>
        <v>0</v>
      </c>
      <c r="U1075" s="31" t="str">
        <f t="shared" si="123"/>
        <v/>
      </c>
    </row>
    <row r="1076" spans="14:21" x14ac:dyDescent="0.2">
      <c r="N1076" s="22">
        <f>Fångster!G1081</f>
        <v>0</v>
      </c>
      <c r="O1076" s="28">
        <f t="shared" si="118"/>
        <v>0</v>
      </c>
      <c r="P1076" s="28">
        <f t="shared" si="119"/>
        <v>-2</v>
      </c>
      <c r="Q1076" s="28">
        <f t="shared" si="120"/>
        <v>0</v>
      </c>
      <c r="R1076" s="4">
        <f t="shared" si="121"/>
        <v>0</v>
      </c>
      <c r="S1076" s="4" t="str">
        <f t="shared" si="122"/>
        <v/>
      </c>
      <c r="T1076" s="21">
        <f>Fångster!J1081</f>
        <v>0</v>
      </c>
      <c r="U1076" s="31" t="str">
        <f t="shared" si="123"/>
        <v/>
      </c>
    </row>
    <row r="1077" spans="14:21" x14ac:dyDescent="0.2">
      <c r="N1077" s="22">
        <f>Fångster!G1082</f>
        <v>0</v>
      </c>
      <c r="O1077" s="28">
        <f t="shared" si="118"/>
        <v>0</v>
      </c>
      <c r="P1077" s="28">
        <f t="shared" si="119"/>
        <v>-2</v>
      </c>
      <c r="Q1077" s="28">
        <f t="shared" si="120"/>
        <v>0</v>
      </c>
      <c r="R1077" s="4">
        <f t="shared" si="121"/>
        <v>0</v>
      </c>
      <c r="S1077" s="4" t="str">
        <f t="shared" si="122"/>
        <v/>
      </c>
      <c r="T1077" s="21">
        <f>Fångster!J1082</f>
        <v>0</v>
      </c>
      <c r="U1077" s="31" t="str">
        <f t="shared" si="123"/>
        <v/>
      </c>
    </row>
    <row r="1078" spans="14:21" x14ac:dyDescent="0.2">
      <c r="N1078" s="22">
        <f>Fångster!G1083</f>
        <v>0</v>
      </c>
      <c r="O1078" s="28">
        <f t="shared" si="118"/>
        <v>0</v>
      </c>
      <c r="P1078" s="28">
        <f t="shared" si="119"/>
        <v>-2</v>
      </c>
      <c r="Q1078" s="28">
        <f t="shared" si="120"/>
        <v>0</v>
      </c>
      <c r="R1078" s="4">
        <f t="shared" si="121"/>
        <v>0</v>
      </c>
      <c r="S1078" s="4" t="str">
        <f t="shared" si="122"/>
        <v/>
      </c>
      <c r="T1078" s="21">
        <f>Fångster!J1083</f>
        <v>0</v>
      </c>
      <c r="U1078" s="31" t="str">
        <f t="shared" si="123"/>
        <v/>
      </c>
    </row>
    <row r="1079" spans="14:21" x14ac:dyDescent="0.2">
      <c r="N1079" s="22">
        <f>Fångster!G1084</f>
        <v>0</v>
      </c>
      <c r="O1079" s="28">
        <f t="shared" si="118"/>
        <v>0</v>
      </c>
      <c r="P1079" s="28">
        <f t="shared" si="119"/>
        <v>-2</v>
      </c>
      <c r="Q1079" s="28">
        <f t="shared" si="120"/>
        <v>0</v>
      </c>
      <c r="R1079" s="4">
        <f t="shared" si="121"/>
        <v>0</v>
      </c>
      <c r="S1079" s="4" t="str">
        <f t="shared" si="122"/>
        <v/>
      </c>
      <c r="T1079" s="21">
        <f>Fångster!J1084</f>
        <v>0</v>
      </c>
      <c r="U1079" s="31" t="str">
        <f t="shared" si="123"/>
        <v/>
      </c>
    </row>
    <row r="1080" spans="14:21" x14ac:dyDescent="0.2">
      <c r="N1080" s="22">
        <f>Fångster!G1085</f>
        <v>0</v>
      </c>
      <c r="O1080" s="28">
        <f t="shared" si="118"/>
        <v>0</v>
      </c>
      <c r="P1080" s="28">
        <f t="shared" si="119"/>
        <v>-2</v>
      </c>
      <c r="Q1080" s="28">
        <f t="shared" si="120"/>
        <v>0</v>
      </c>
      <c r="R1080" s="4">
        <f t="shared" si="121"/>
        <v>0</v>
      </c>
      <c r="S1080" s="4" t="str">
        <f t="shared" si="122"/>
        <v/>
      </c>
      <c r="T1080" s="21">
        <f>Fångster!J1085</f>
        <v>0</v>
      </c>
      <c r="U1080" s="31" t="str">
        <f t="shared" si="123"/>
        <v/>
      </c>
    </row>
    <row r="1081" spans="14:21" x14ac:dyDescent="0.2">
      <c r="N1081" s="22">
        <f>Fångster!G1086</f>
        <v>0</v>
      </c>
      <c r="O1081" s="28">
        <f t="shared" si="118"/>
        <v>0</v>
      </c>
      <c r="P1081" s="28">
        <f t="shared" si="119"/>
        <v>-2</v>
      </c>
      <c r="Q1081" s="28">
        <f t="shared" si="120"/>
        <v>0</v>
      </c>
      <c r="R1081" s="4">
        <f t="shared" si="121"/>
        <v>0</v>
      </c>
      <c r="S1081" s="4" t="str">
        <f t="shared" si="122"/>
        <v/>
      </c>
      <c r="T1081" s="21">
        <f>Fångster!J1086</f>
        <v>0</v>
      </c>
      <c r="U1081" s="31" t="str">
        <f t="shared" si="123"/>
        <v/>
      </c>
    </row>
    <row r="1082" spans="14:21" x14ac:dyDescent="0.2">
      <c r="N1082" s="22">
        <f>Fångster!G1087</f>
        <v>0</v>
      </c>
      <c r="O1082" s="28">
        <f t="shared" si="118"/>
        <v>0</v>
      </c>
      <c r="P1082" s="28">
        <f t="shared" si="119"/>
        <v>-2</v>
      </c>
      <c r="Q1082" s="28">
        <f t="shared" si="120"/>
        <v>0</v>
      </c>
      <c r="R1082" s="4">
        <f t="shared" si="121"/>
        <v>0</v>
      </c>
      <c r="S1082" s="4" t="str">
        <f t="shared" si="122"/>
        <v/>
      </c>
      <c r="T1082" s="21">
        <f>Fångster!J1087</f>
        <v>0</v>
      </c>
      <c r="U1082" s="31" t="str">
        <f t="shared" si="123"/>
        <v/>
      </c>
    </row>
    <row r="1083" spans="14:21" x14ac:dyDescent="0.2">
      <c r="N1083" s="22">
        <f>Fångster!G1088</f>
        <v>0</v>
      </c>
      <c r="O1083" s="28">
        <f t="shared" si="118"/>
        <v>0</v>
      </c>
      <c r="P1083" s="28">
        <f t="shared" si="119"/>
        <v>-2</v>
      </c>
      <c r="Q1083" s="28">
        <f t="shared" si="120"/>
        <v>0</v>
      </c>
      <c r="R1083" s="4">
        <f t="shared" si="121"/>
        <v>0</v>
      </c>
      <c r="S1083" s="4" t="str">
        <f t="shared" si="122"/>
        <v/>
      </c>
      <c r="T1083" s="21">
        <f>Fångster!J1088</f>
        <v>0</v>
      </c>
      <c r="U1083" s="31" t="str">
        <f t="shared" si="123"/>
        <v/>
      </c>
    </row>
    <row r="1084" spans="14:21" x14ac:dyDescent="0.2">
      <c r="N1084" s="22">
        <f>Fångster!G1089</f>
        <v>0</v>
      </c>
      <c r="O1084" s="28">
        <f t="shared" si="118"/>
        <v>0</v>
      </c>
      <c r="P1084" s="28">
        <f t="shared" si="119"/>
        <v>-2</v>
      </c>
      <c r="Q1084" s="28">
        <f t="shared" si="120"/>
        <v>0</v>
      </c>
      <c r="R1084" s="4">
        <f t="shared" si="121"/>
        <v>0</v>
      </c>
      <c r="S1084" s="4" t="str">
        <f t="shared" si="122"/>
        <v/>
      </c>
      <c r="T1084" s="21">
        <f>Fångster!J1089</f>
        <v>0</v>
      </c>
      <c r="U1084" s="31" t="str">
        <f t="shared" si="123"/>
        <v/>
      </c>
    </row>
    <row r="1085" spans="14:21" x14ac:dyDescent="0.2">
      <c r="N1085" s="22">
        <f>Fångster!G1090</f>
        <v>0</v>
      </c>
      <c r="O1085" s="28">
        <f t="shared" si="118"/>
        <v>0</v>
      </c>
      <c r="P1085" s="28">
        <f t="shared" si="119"/>
        <v>-2</v>
      </c>
      <c r="Q1085" s="28">
        <f t="shared" si="120"/>
        <v>0</v>
      </c>
      <c r="R1085" s="4">
        <f t="shared" si="121"/>
        <v>0</v>
      </c>
      <c r="S1085" s="4" t="str">
        <f t="shared" si="122"/>
        <v/>
      </c>
      <c r="T1085" s="21">
        <f>Fångster!J1090</f>
        <v>0</v>
      </c>
      <c r="U1085" s="31" t="str">
        <f t="shared" si="123"/>
        <v/>
      </c>
    </row>
    <row r="1086" spans="14:21" x14ac:dyDescent="0.2">
      <c r="N1086" s="22">
        <f>Fångster!G1091</f>
        <v>0</v>
      </c>
      <c r="O1086" s="28">
        <f t="shared" si="118"/>
        <v>0</v>
      </c>
      <c r="P1086" s="28">
        <f t="shared" si="119"/>
        <v>-2</v>
      </c>
      <c r="Q1086" s="28">
        <f t="shared" si="120"/>
        <v>0</v>
      </c>
      <c r="R1086" s="4">
        <f t="shared" si="121"/>
        <v>0</v>
      </c>
      <c r="S1086" s="4" t="str">
        <f t="shared" si="122"/>
        <v/>
      </c>
      <c r="T1086" s="21">
        <f>Fångster!J1091</f>
        <v>0</v>
      </c>
      <c r="U1086" s="31" t="str">
        <f t="shared" si="123"/>
        <v/>
      </c>
    </row>
    <row r="1087" spans="14:21" x14ac:dyDescent="0.2">
      <c r="N1087" s="22">
        <f>Fångster!G1092</f>
        <v>0</v>
      </c>
      <c r="O1087" s="28">
        <f t="shared" si="118"/>
        <v>0</v>
      </c>
      <c r="P1087" s="28">
        <f t="shared" si="119"/>
        <v>-2</v>
      </c>
      <c r="Q1087" s="28">
        <f t="shared" si="120"/>
        <v>0</v>
      </c>
      <c r="R1087" s="4">
        <f t="shared" si="121"/>
        <v>0</v>
      </c>
      <c r="S1087" s="4" t="str">
        <f t="shared" si="122"/>
        <v/>
      </c>
      <c r="T1087" s="21">
        <f>Fångster!J1092</f>
        <v>0</v>
      </c>
      <c r="U1087" s="31" t="str">
        <f t="shared" si="123"/>
        <v/>
      </c>
    </row>
    <row r="1088" spans="14:21" x14ac:dyDescent="0.2">
      <c r="N1088" s="22">
        <f>Fångster!G1093</f>
        <v>0</v>
      </c>
      <c r="O1088" s="28">
        <f t="shared" si="118"/>
        <v>0</v>
      </c>
      <c r="P1088" s="28">
        <f t="shared" si="119"/>
        <v>-2</v>
      </c>
      <c r="Q1088" s="28">
        <f t="shared" si="120"/>
        <v>0</v>
      </c>
      <c r="R1088" s="4">
        <f t="shared" si="121"/>
        <v>0</v>
      </c>
      <c r="S1088" s="4" t="str">
        <f t="shared" si="122"/>
        <v/>
      </c>
      <c r="T1088" s="21">
        <f>Fångster!J1093</f>
        <v>0</v>
      </c>
      <c r="U1088" s="31" t="str">
        <f t="shared" si="123"/>
        <v/>
      </c>
    </row>
    <row r="1089" spans="14:21" x14ac:dyDescent="0.2">
      <c r="N1089" s="22">
        <f>Fångster!G1094</f>
        <v>0</v>
      </c>
      <c r="O1089" s="28">
        <f t="shared" si="118"/>
        <v>0</v>
      </c>
      <c r="P1089" s="28">
        <f t="shared" si="119"/>
        <v>-2</v>
      </c>
      <c r="Q1089" s="28">
        <f t="shared" si="120"/>
        <v>0</v>
      </c>
      <c r="R1089" s="4">
        <f t="shared" si="121"/>
        <v>0</v>
      </c>
      <c r="S1089" s="4" t="str">
        <f t="shared" si="122"/>
        <v/>
      </c>
      <c r="T1089" s="21">
        <f>Fångster!J1094</f>
        <v>0</v>
      </c>
      <c r="U1089" s="31" t="str">
        <f t="shared" si="123"/>
        <v/>
      </c>
    </row>
    <row r="1090" spans="14:21" x14ac:dyDescent="0.2">
      <c r="N1090" s="22">
        <f>Fångster!G1095</f>
        <v>0</v>
      </c>
      <c r="O1090" s="28">
        <f t="shared" si="118"/>
        <v>0</v>
      </c>
      <c r="P1090" s="28">
        <f t="shared" si="119"/>
        <v>-2</v>
      </c>
      <c r="Q1090" s="28">
        <f t="shared" si="120"/>
        <v>0</v>
      </c>
      <c r="R1090" s="4">
        <f t="shared" si="121"/>
        <v>0</v>
      </c>
      <c r="S1090" s="4" t="str">
        <f t="shared" si="122"/>
        <v/>
      </c>
      <c r="T1090" s="21">
        <f>Fångster!J1095</f>
        <v>0</v>
      </c>
      <c r="U1090" s="31" t="str">
        <f t="shared" si="123"/>
        <v/>
      </c>
    </row>
    <row r="1091" spans="14:21" x14ac:dyDescent="0.2">
      <c r="N1091" s="22">
        <f>Fångster!G1096</f>
        <v>0</v>
      </c>
      <c r="O1091" s="28">
        <f t="shared" si="118"/>
        <v>0</v>
      </c>
      <c r="P1091" s="28">
        <f t="shared" si="119"/>
        <v>-2</v>
      </c>
      <c r="Q1091" s="28">
        <f t="shared" si="120"/>
        <v>0</v>
      </c>
      <c r="R1091" s="4">
        <f t="shared" si="121"/>
        <v>0</v>
      </c>
      <c r="S1091" s="4" t="str">
        <f t="shared" si="122"/>
        <v/>
      </c>
      <c r="T1091" s="21">
        <f>Fångster!J1096</f>
        <v>0</v>
      </c>
      <c r="U1091" s="31" t="str">
        <f t="shared" si="123"/>
        <v/>
      </c>
    </row>
    <row r="1092" spans="14:21" x14ac:dyDescent="0.2">
      <c r="N1092" s="22">
        <f>Fångster!G1097</f>
        <v>0</v>
      </c>
      <c r="O1092" s="28">
        <f t="shared" si="118"/>
        <v>0</v>
      </c>
      <c r="P1092" s="28">
        <f t="shared" si="119"/>
        <v>-2</v>
      </c>
      <c r="Q1092" s="28">
        <f t="shared" si="120"/>
        <v>0</v>
      </c>
      <c r="R1092" s="4">
        <f t="shared" si="121"/>
        <v>0</v>
      </c>
      <c r="S1092" s="4" t="str">
        <f t="shared" si="122"/>
        <v/>
      </c>
      <c r="T1092" s="21">
        <f>Fångster!J1097</f>
        <v>0</v>
      </c>
      <c r="U1092" s="31" t="str">
        <f t="shared" si="123"/>
        <v/>
      </c>
    </row>
    <row r="1093" spans="14:21" x14ac:dyDescent="0.2">
      <c r="N1093" s="22">
        <f>Fångster!G1098</f>
        <v>0</v>
      </c>
      <c r="O1093" s="28">
        <f t="shared" ref="O1093:O1156" si="124">(3.377*0.000001)*(POWER(N1093,3.205))</f>
        <v>0</v>
      </c>
      <c r="P1093" s="28">
        <f t="shared" ref="P1093:P1156" si="125">(1-(180-N1093)/60)</f>
        <v>-2</v>
      </c>
      <c r="Q1093" s="28">
        <f t="shared" ref="Q1093:Q1156" si="126">IF(P1093&lt;0,0,IF(P1093&gt;1,1,IF(P1093&gt;0&lt;1,P1093,P1093)))</f>
        <v>0</v>
      </c>
      <c r="R1093" s="4">
        <f t="shared" ref="R1093:R1156" si="127">O1093*Q1093</f>
        <v>0</v>
      </c>
      <c r="S1093" s="4" t="str">
        <f t="shared" ref="S1093:S1156" si="128">IF(N1093&gt;0,LOG10(N1093),"")</f>
        <v/>
      </c>
      <c r="T1093" s="21">
        <f>Fångster!J1098</f>
        <v>0</v>
      </c>
      <c r="U1093" s="31" t="str">
        <f t="shared" ref="U1093:U1156" si="129">IF(T1093&gt;0,LOG10(T1093),"")</f>
        <v/>
      </c>
    </row>
    <row r="1094" spans="14:21" x14ac:dyDescent="0.2">
      <c r="N1094" s="22">
        <f>Fångster!G1099</f>
        <v>0</v>
      </c>
      <c r="O1094" s="28">
        <f t="shared" si="124"/>
        <v>0</v>
      </c>
      <c r="P1094" s="28">
        <f t="shared" si="125"/>
        <v>-2</v>
      </c>
      <c r="Q1094" s="28">
        <f t="shared" si="126"/>
        <v>0</v>
      </c>
      <c r="R1094" s="4">
        <f t="shared" si="127"/>
        <v>0</v>
      </c>
      <c r="S1094" s="4" t="str">
        <f t="shared" si="128"/>
        <v/>
      </c>
      <c r="T1094" s="21">
        <f>Fångster!J1099</f>
        <v>0</v>
      </c>
      <c r="U1094" s="31" t="str">
        <f t="shared" si="129"/>
        <v/>
      </c>
    </row>
    <row r="1095" spans="14:21" x14ac:dyDescent="0.2">
      <c r="N1095" s="22">
        <f>Fångster!G1100</f>
        <v>0</v>
      </c>
      <c r="O1095" s="28">
        <f t="shared" si="124"/>
        <v>0</v>
      </c>
      <c r="P1095" s="28">
        <f t="shared" si="125"/>
        <v>-2</v>
      </c>
      <c r="Q1095" s="28">
        <f t="shared" si="126"/>
        <v>0</v>
      </c>
      <c r="R1095" s="4">
        <f t="shared" si="127"/>
        <v>0</v>
      </c>
      <c r="S1095" s="4" t="str">
        <f t="shared" si="128"/>
        <v/>
      </c>
      <c r="T1095" s="21">
        <f>Fångster!J1100</f>
        <v>0</v>
      </c>
      <c r="U1095" s="31" t="str">
        <f t="shared" si="129"/>
        <v/>
      </c>
    </row>
    <row r="1096" spans="14:21" x14ac:dyDescent="0.2">
      <c r="N1096" s="22">
        <f>Fångster!G1101</f>
        <v>0</v>
      </c>
      <c r="O1096" s="28">
        <f t="shared" si="124"/>
        <v>0</v>
      </c>
      <c r="P1096" s="28">
        <f t="shared" si="125"/>
        <v>-2</v>
      </c>
      <c r="Q1096" s="28">
        <f t="shared" si="126"/>
        <v>0</v>
      </c>
      <c r="R1096" s="4">
        <f t="shared" si="127"/>
        <v>0</v>
      </c>
      <c r="S1096" s="4" t="str">
        <f t="shared" si="128"/>
        <v/>
      </c>
      <c r="T1096" s="21">
        <f>Fångster!J1101</f>
        <v>0</v>
      </c>
      <c r="U1096" s="31" t="str">
        <f t="shared" si="129"/>
        <v/>
      </c>
    </row>
    <row r="1097" spans="14:21" x14ac:dyDescent="0.2">
      <c r="N1097" s="22">
        <f>Fångster!G1102</f>
        <v>0</v>
      </c>
      <c r="O1097" s="28">
        <f t="shared" si="124"/>
        <v>0</v>
      </c>
      <c r="P1097" s="28">
        <f t="shared" si="125"/>
        <v>-2</v>
      </c>
      <c r="Q1097" s="28">
        <f t="shared" si="126"/>
        <v>0</v>
      </c>
      <c r="R1097" s="4">
        <f t="shared" si="127"/>
        <v>0</v>
      </c>
      <c r="S1097" s="4" t="str">
        <f t="shared" si="128"/>
        <v/>
      </c>
      <c r="T1097" s="21">
        <f>Fångster!J1102</f>
        <v>0</v>
      </c>
      <c r="U1097" s="31" t="str">
        <f t="shared" si="129"/>
        <v/>
      </c>
    </row>
    <row r="1098" spans="14:21" x14ac:dyDescent="0.2">
      <c r="N1098" s="22">
        <f>Fångster!G1103</f>
        <v>0</v>
      </c>
      <c r="O1098" s="28">
        <f t="shared" si="124"/>
        <v>0</v>
      </c>
      <c r="P1098" s="28">
        <f t="shared" si="125"/>
        <v>-2</v>
      </c>
      <c r="Q1098" s="28">
        <f t="shared" si="126"/>
        <v>0</v>
      </c>
      <c r="R1098" s="4">
        <f t="shared" si="127"/>
        <v>0</v>
      </c>
      <c r="S1098" s="4" t="str">
        <f t="shared" si="128"/>
        <v/>
      </c>
      <c r="T1098" s="21">
        <f>Fångster!J1103</f>
        <v>0</v>
      </c>
      <c r="U1098" s="31" t="str">
        <f t="shared" si="129"/>
        <v/>
      </c>
    </row>
    <row r="1099" spans="14:21" x14ac:dyDescent="0.2">
      <c r="N1099" s="22">
        <f>Fångster!G1104</f>
        <v>0</v>
      </c>
      <c r="O1099" s="28">
        <f t="shared" si="124"/>
        <v>0</v>
      </c>
      <c r="P1099" s="28">
        <f t="shared" si="125"/>
        <v>-2</v>
      </c>
      <c r="Q1099" s="28">
        <f t="shared" si="126"/>
        <v>0</v>
      </c>
      <c r="R1099" s="4">
        <f t="shared" si="127"/>
        <v>0</v>
      </c>
      <c r="S1099" s="4" t="str">
        <f t="shared" si="128"/>
        <v/>
      </c>
      <c r="T1099" s="21">
        <f>Fångster!J1104</f>
        <v>0</v>
      </c>
      <c r="U1099" s="31" t="str">
        <f t="shared" si="129"/>
        <v/>
      </c>
    </row>
    <row r="1100" spans="14:21" x14ac:dyDescent="0.2">
      <c r="N1100" s="22">
        <f>Fångster!G1105</f>
        <v>0</v>
      </c>
      <c r="O1100" s="28">
        <f t="shared" si="124"/>
        <v>0</v>
      </c>
      <c r="P1100" s="28">
        <f t="shared" si="125"/>
        <v>-2</v>
      </c>
      <c r="Q1100" s="28">
        <f t="shared" si="126"/>
        <v>0</v>
      </c>
      <c r="R1100" s="4">
        <f t="shared" si="127"/>
        <v>0</v>
      </c>
      <c r="S1100" s="4" t="str">
        <f t="shared" si="128"/>
        <v/>
      </c>
      <c r="T1100" s="21">
        <f>Fångster!J1105</f>
        <v>0</v>
      </c>
      <c r="U1100" s="31" t="str">
        <f t="shared" si="129"/>
        <v/>
      </c>
    </row>
    <row r="1101" spans="14:21" x14ac:dyDescent="0.2">
      <c r="N1101" s="22">
        <f>Fångster!G1106</f>
        <v>0</v>
      </c>
      <c r="O1101" s="28">
        <f t="shared" si="124"/>
        <v>0</v>
      </c>
      <c r="P1101" s="28">
        <f t="shared" si="125"/>
        <v>-2</v>
      </c>
      <c r="Q1101" s="28">
        <f t="shared" si="126"/>
        <v>0</v>
      </c>
      <c r="R1101" s="4">
        <f t="shared" si="127"/>
        <v>0</v>
      </c>
      <c r="S1101" s="4" t="str">
        <f t="shared" si="128"/>
        <v/>
      </c>
      <c r="T1101" s="21">
        <f>Fångster!J1106</f>
        <v>0</v>
      </c>
      <c r="U1101" s="31" t="str">
        <f t="shared" si="129"/>
        <v/>
      </c>
    </row>
    <row r="1102" spans="14:21" x14ac:dyDescent="0.2">
      <c r="N1102" s="22">
        <f>Fångster!G1107</f>
        <v>0</v>
      </c>
      <c r="O1102" s="28">
        <f t="shared" si="124"/>
        <v>0</v>
      </c>
      <c r="P1102" s="28">
        <f t="shared" si="125"/>
        <v>-2</v>
      </c>
      <c r="Q1102" s="28">
        <f t="shared" si="126"/>
        <v>0</v>
      </c>
      <c r="R1102" s="4">
        <f t="shared" si="127"/>
        <v>0</v>
      </c>
      <c r="S1102" s="4" t="str">
        <f t="shared" si="128"/>
        <v/>
      </c>
      <c r="T1102" s="21">
        <f>Fångster!J1107</f>
        <v>0</v>
      </c>
      <c r="U1102" s="31" t="str">
        <f t="shared" si="129"/>
        <v/>
      </c>
    </row>
    <row r="1103" spans="14:21" x14ac:dyDescent="0.2">
      <c r="N1103" s="22">
        <f>Fångster!G1108</f>
        <v>0</v>
      </c>
      <c r="O1103" s="28">
        <f t="shared" si="124"/>
        <v>0</v>
      </c>
      <c r="P1103" s="28">
        <f t="shared" si="125"/>
        <v>-2</v>
      </c>
      <c r="Q1103" s="28">
        <f t="shared" si="126"/>
        <v>0</v>
      </c>
      <c r="R1103" s="4">
        <f t="shared" si="127"/>
        <v>0</v>
      </c>
      <c r="S1103" s="4" t="str">
        <f t="shared" si="128"/>
        <v/>
      </c>
      <c r="T1103" s="21">
        <f>Fångster!J1108</f>
        <v>0</v>
      </c>
      <c r="U1103" s="31" t="str">
        <f t="shared" si="129"/>
        <v/>
      </c>
    </row>
    <row r="1104" spans="14:21" x14ac:dyDescent="0.2">
      <c r="N1104" s="22">
        <f>Fångster!G1109</f>
        <v>0</v>
      </c>
      <c r="O1104" s="28">
        <f t="shared" si="124"/>
        <v>0</v>
      </c>
      <c r="P1104" s="28">
        <f t="shared" si="125"/>
        <v>-2</v>
      </c>
      <c r="Q1104" s="28">
        <f t="shared" si="126"/>
        <v>0</v>
      </c>
      <c r="R1104" s="4">
        <f t="shared" si="127"/>
        <v>0</v>
      </c>
      <c r="S1104" s="4" t="str">
        <f t="shared" si="128"/>
        <v/>
      </c>
      <c r="T1104" s="21">
        <f>Fångster!J1109</f>
        <v>0</v>
      </c>
      <c r="U1104" s="31" t="str">
        <f t="shared" si="129"/>
        <v/>
      </c>
    </row>
    <row r="1105" spans="14:21" x14ac:dyDescent="0.2">
      <c r="N1105" s="22">
        <f>Fångster!G1110</f>
        <v>0</v>
      </c>
      <c r="O1105" s="28">
        <f t="shared" si="124"/>
        <v>0</v>
      </c>
      <c r="P1105" s="28">
        <f t="shared" si="125"/>
        <v>-2</v>
      </c>
      <c r="Q1105" s="28">
        <f t="shared" si="126"/>
        <v>0</v>
      </c>
      <c r="R1105" s="4">
        <f t="shared" si="127"/>
        <v>0</v>
      </c>
      <c r="S1105" s="4" t="str">
        <f t="shared" si="128"/>
        <v/>
      </c>
      <c r="T1105" s="21">
        <f>Fångster!J1110</f>
        <v>0</v>
      </c>
      <c r="U1105" s="31" t="str">
        <f t="shared" si="129"/>
        <v/>
      </c>
    </row>
    <row r="1106" spans="14:21" x14ac:dyDescent="0.2">
      <c r="N1106" s="22">
        <f>Fångster!G1111</f>
        <v>0</v>
      </c>
      <c r="O1106" s="28">
        <f t="shared" si="124"/>
        <v>0</v>
      </c>
      <c r="P1106" s="28">
        <f t="shared" si="125"/>
        <v>-2</v>
      </c>
      <c r="Q1106" s="28">
        <f t="shared" si="126"/>
        <v>0</v>
      </c>
      <c r="R1106" s="4">
        <f t="shared" si="127"/>
        <v>0</v>
      </c>
      <c r="S1106" s="4" t="str">
        <f t="shared" si="128"/>
        <v/>
      </c>
      <c r="T1106" s="21">
        <f>Fångster!J1111</f>
        <v>0</v>
      </c>
      <c r="U1106" s="31" t="str">
        <f t="shared" si="129"/>
        <v/>
      </c>
    </row>
    <row r="1107" spans="14:21" x14ac:dyDescent="0.2">
      <c r="N1107" s="22">
        <f>Fångster!G1112</f>
        <v>0</v>
      </c>
      <c r="O1107" s="28">
        <f t="shared" si="124"/>
        <v>0</v>
      </c>
      <c r="P1107" s="28">
        <f t="shared" si="125"/>
        <v>-2</v>
      </c>
      <c r="Q1107" s="28">
        <f t="shared" si="126"/>
        <v>0</v>
      </c>
      <c r="R1107" s="4">
        <f t="shared" si="127"/>
        <v>0</v>
      </c>
      <c r="S1107" s="4" t="str">
        <f t="shared" si="128"/>
        <v/>
      </c>
      <c r="T1107" s="21">
        <f>Fångster!J1112</f>
        <v>0</v>
      </c>
      <c r="U1107" s="31" t="str">
        <f t="shared" si="129"/>
        <v/>
      </c>
    </row>
    <row r="1108" spans="14:21" x14ac:dyDescent="0.2">
      <c r="N1108" s="22">
        <f>Fångster!G1113</f>
        <v>0</v>
      </c>
      <c r="O1108" s="28">
        <f t="shared" si="124"/>
        <v>0</v>
      </c>
      <c r="P1108" s="28">
        <f t="shared" si="125"/>
        <v>-2</v>
      </c>
      <c r="Q1108" s="28">
        <f t="shared" si="126"/>
        <v>0</v>
      </c>
      <c r="R1108" s="4">
        <f t="shared" si="127"/>
        <v>0</v>
      </c>
      <c r="S1108" s="4" t="str">
        <f t="shared" si="128"/>
        <v/>
      </c>
      <c r="T1108" s="21">
        <f>Fångster!J1113</f>
        <v>0</v>
      </c>
      <c r="U1108" s="31" t="str">
        <f t="shared" si="129"/>
        <v/>
      </c>
    </row>
    <row r="1109" spans="14:21" x14ac:dyDescent="0.2">
      <c r="N1109" s="22">
        <f>Fångster!G1114</f>
        <v>0</v>
      </c>
      <c r="O1109" s="28">
        <f t="shared" si="124"/>
        <v>0</v>
      </c>
      <c r="P1109" s="28">
        <f t="shared" si="125"/>
        <v>-2</v>
      </c>
      <c r="Q1109" s="28">
        <f t="shared" si="126"/>
        <v>0</v>
      </c>
      <c r="R1109" s="4">
        <f t="shared" si="127"/>
        <v>0</v>
      </c>
      <c r="S1109" s="4" t="str">
        <f t="shared" si="128"/>
        <v/>
      </c>
      <c r="T1109" s="21">
        <f>Fångster!J1114</f>
        <v>0</v>
      </c>
      <c r="U1109" s="31" t="str">
        <f t="shared" si="129"/>
        <v/>
      </c>
    </row>
    <row r="1110" spans="14:21" x14ac:dyDescent="0.2">
      <c r="N1110" s="22">
        <f>Fångster!G1115</f>
        <v>0</v>
      </c>
      <c r="O1110" s="28">
        <f t="shared" si="124"/>
        <v>0</v>
      </c>
      <c r="P1110" s="28">
        <f t="shared" si="125"/>
        <v>-2</v>
      </c>
      <c r="Q1110" s="28">
        <f t="shared" si="126"/>
        <v>0</v>
      </c>
      <c r="R1110" s="4">
        <f t="shared" si="127"/>
        <v>0</v>
      </c>
      <c r="S1110" s="4" t="str">
        <f t="shared" si="128"/>
        <v/>
      </c>
      <c r="T1110" s="21">
        <f>Fångster!J1115</f>
        <v>0</v>
      </c>
      <c r="U1110" s="31" t="str">
        <f t="shared" si="129"/>
        <v/>
      </c>
    </row>
    <row r="1111" spans="14:21" x14ac:dyDescent="0.2">
      <c r="N1111" s="22">
        <f>Fångster!G1116</f>
        <v>0</v>
      </c>
      <c r="O1111" s="28">
        <f t="shared" si="124"/>
        <v>0</v>
      </c>
      <c r="P1111" s="28">
        <f t="shared" si="125"/>
        <v>-2</v>
      </c>
      <c r="Q1111" s="28">
        <f t="shared" si="126"/>
        <v>0</v>
      </c>
      <c r="R1111" s="4">
        <f t="shared" si="127"/>
        <v>0</v>
      </c>
      <c r="S1111" s="4" t="str">
        <f t="shared" si="128"/>
        <v/>
      </c>
      <c r="T1111" s="21">
        <f>Fångster!J1116</f>
        <v>0</v>
      </c>
      <c r="U1111" s="31" t="str">
        <f t="shared" si="129"/>
        <v/>
      </c>
    </row>
    <row r="1112" spans="14:21" x14ac:dyDescent="0.2">
      <c r="N1112" s="22">
        <f>Fångster!G1117</f>
        <v>0</v>
      </c>
      <c r="O1112" s="28">
        <f t="shared" si="124"/>
        <v>0</v>
      </c>
      <c r="P1112" s="28">
        <f t="shared" si="125"/>
        <v>-2</v>
      </c>
      <c r="Q1112" s="28">
        <f t="shared" si="126"/>
        <v>0</v>
      </c>
      <c r="R1112" s="4">
        <f t="shared" si="127"/>
        <v>0</v>
      </c>
      <c r="S1112" s="4" t="str">
        <f t="shared" si="128"/>
        <v/>
      </c>
      <c r="T1112" s="21">
        <f>Fångster!J1117</f>
        <v>0</v>
      </c>
      <c r="U1112" s="31" t="str">
        <f t="shared" si="129"/>
        <v/>
      </c>
    </row>
    <row r="1113" spans="14:21" x14ac:dyDescent="0.2">
      <c r="N1113" s="22">
        <f>Fångster!G1118</f>
        <v>0</v>
      </c>
      <c r="O1113" s="28">
        <f t="shared" si="124"/>
        <v>0</v>
      </c>
      <c r="P1113" s="28">
        <f t="shared" si="125"/>
        <v>-2</v>
      </c>
      <c r="Q1113" s="28">
        <f t="shared" si="126"/>
        <v>0</v>
      </c>
      <c r="R1113" s="4">
        <f t="shared" si="127"/>
        <v>0</v>
      </c>
      <c r="S1113" s="4" t="str">
        <f t="shared" si="128"/>
        <v/>
      </c>
      <c r="T1113" s="21">
        <f>Fångster!J1118</f>
        <v>0</v>
      </c>
      <c r="U1113" s="31" t="str">
        <f t="shared" si="129"/>
        <v/>
      </c>
    </row>
    <row r="1114" spans="14:21" x14ac:dyDescent="0.2">
      <c r="N1114" s="22">
        <f>Fångster!G1119</f>
        <v>0</v>
      </c>
      <c r="O1114" s="28">
        <f t="shared" si="124"/>
        <v>0</v>
      </c>
      <c r="P1114" s="28">
        <f t="shared" si="125"/>
        <v>-2</v>
      </c>
      <c r="Q1114" s="28">
        <f t="shared" si="126"/>
        <v>0</v>
      </c>
      <c r="R1114" s="4">
        <f t="shared" si="127"/>
        <v>0</v>
      </c>
      <c r="S1114" s="4" t="str">
        <f t="shared" si="128"/>
        <v/>
      </c>
      <c r="T1114" s="21">
        <f>Fångster!J1119</f>
        <v>0</v>
      </c>
      <c r="U1114" s="31" t="str">
        <f t="shared" si="129"/>
        <v/>
      </c>
    </row>
    <row r="1115" spans="14:21" x14ac:dyDescent="0.2">
      <c r="N1115" s="22">
        <f>Fångster!G1120</f>
        <v>0</v>
      </c>
      <c r="O1115" s="28">
        <f t="shared" si="124"/>
        <v>0</v>
      </c>
      <c r="P1115" s="28">
        <f t="shared" si="125"/>
        <v>-2</v>
      </c>
      <c r="Q1115" s="28">
        <f t="shared" si="126"/>
        <v>0</v>
      </c>
      <c r="R1115" s="4">
        <f t="shared" si="127"/>
        <v>0</v>
      </c>
      <c r="S1115" s="4" t="str">
        <f t="shared" si="128"/>
        <v/>
      </c>
      <c r="T1115" s="21">
        <f>Fångster!J1120</f>
        <v>0</v>
      </c>
      <c r="U1115" s="31" t="str">
        <f t="shared" si="129"/>
        <v/>
      </c>
    </row>
    <row r="1116" spans="14:21" x14ac:dyDescent="0.2">
      <c r="N1116" s="22">
        <f>Fångster!G1121</f>
        <v>0</v>
      </c>
      <c r="O1116" s="28">
        <f t="shared" si="124"/>
        <v>0</v>
      </c>
      <c r="P1116" s="28">
        <f t="shared" si="125"/>
        <v>-2</v>
      </c>
      <c r="Q1116" s="28">
        <f t="shared" si="126"/>
        <v>0</v>
      </c>
      <c r="R1116" s="4">
        <f t="shared" si="127"/>
        <v>0</v>
      </c>
      <c r="S1116" s="4" t="str">
        <f t="shared" si="128"/>
        <v/>
      </c>
      <c r="T1116" s="21">
        <f>Fångster!J1121</f>
        <v>0</v>
      </c>
      <c r="U1116" s="31" t="str">
        <f t="shared" si="129"/>
        <v/>
      </c>
    </row>
    <row r="1117" spans="14:21" x14ac:dyDescent="0.2">
      <c r="N1117" s="22">
        <f>Fångster!G1122</f>
        <v>0</v>
      </c>
      <c r="O1117" s="28">
        <f t="shared" si="124"/>
        <v>0</v>
      </c>
      <c r="P1117" s="28">
        <f t="shared" si="125"/>
        <v>-2</v>
      </c>
      <c r="Q1117" s="28">
        <f t="shared" si="126"/>
        <v>0</v>
      </c>
      <c r="R1117" s="4">
        <f t="shared" si="127"/>
        <v>0</v>
      </c>
      <c r="S1117" s="4" t="str">
        <f t="shared" si="128"/>
        <v/>
      </c>
      <c r="T1117" s="21">
        <f>Fångster!J1122</f>
        <v>0</v>
      </c>
      <c r="U1117" s="31" t="str">
        <f t="shared" si="129"/>
        <v/>
      </c>
    </row>
    <row r="1118" spans="14:21" x14ac:dyDescent="0.2">
      <c r="N1118" s="22">
        <f>Fångster!G1123</f>
        <v>0</v>
      </c>
      <c r="O1118" s="28">
        <f t="shared" si="124"/>
        <v>0</v>
      </c>
      <c r="P1118" s="28">
        <f t="shared" si="125"/>
        <v>-2</v>
      </c>
      <c r="Q1118" s="28">
        <f t="shared" si="126"/>
        <v>0</v>
      </c>
      <c r="R1118" s="4">
        <f t="shared" si="127"/>
        <v>0</v>
      </c>
      <c r="S1118" s="4" t="str">
        <f t="shared" si="128"/>
        <v/>
      </c>
      <c r="T1118" s="21">
        <f>Fångster!J1123</f>
        <v>0</v>
      </c>
      <c r="U1118" s="31" t="str">
        <f t="shared" si="129"/>
        <v/>
      </c>
    </row>
    <row r="1119" spans="14:21" x14ac:dyDescent="0.2">
      <c r="N1119" s="22">
        <f>Fångster!G1124</f>
        <v>0</v>
      </c>
      <c r="O1119" s="28">
        <f t="shared" si="124"/>
        <v>0</v>
      </c>
      <c r="P1119" s="28">
        <f t="shared" si="125"/>
        <v>-2</v>
      </c>
      <c r="Q1119" s="28">
        <f t="shared" si="126"/>
        <v>0</v>
      </c>
      <c r="R1119" s="4">
        <f t="shared" si="127"/>
        <v>0</v>
      </c>
      <c r="S1119" s="4" t="str">
        <f t="shared" si="128"/>
        <v/>
      </c>
      <c r="T1119" s="21">
        <f>Fångster!J1124</f>
        <v>0</v>
      </c>
      <c r="U1119" s="31" t="str">
        <f t="shared" si="129"/>
        <v/>
      </c>
    </row>
    <row r="1120" spans="14:21" x14ac:dyDescent="0.2">
      <c r="N1120" s="22">
        <f>Fångster!G1125</f>
        <v>0</v>
      </c>
      <c r="O1120" s="28">
        <f t="shared" si="124"/>
        <v>0</v>
      </c>
      <c r="P1120" s="28">
        <f t="shared" si="125"/>
        <v>-2</v>
      </c>
      <c r="Q1120" s="28">
        <f t="shared" si="126"/>
        <v>0</v>
      </c>
      <c r="R1120" s="4">
        <f t="shared" si="127"/>
        <v>0</v>
      </c>
      <c r="S1120" s="4" t="str">
        <f t="shared" si="128"/>
        <v/>
      </c>
      <c r="T1120" s="21">
        <f>Fångster!J1125</f>
        <v>0</v>
      </c>
      <c r="U1120" s="31" t="str">
        <f t="shared" si="129"/>
        <v/>
      </c>
    </row>
    <row r="1121" spans="14:21" x14ac:dyDescent="0.2">
      <c r="N1121" s="22">
        <f>Fångster!G1126</f>
        <v>0</v>
      </c>
      <c r="O1121" s="28">
        <f t="shared" si="124"/>
        <v>0</v>
      </c>
      <c r="P1121" s="28">
        <f t="shared" si="125"/>
        <v>-2</v>
      </c>
      <c r="Q1121" s="28">
        <f t="shared" si="126"/>
        <v>0</v>
      </c>
      <c r="R1121" s="4">
        <f t="shared" si="127"/>
        <v>0</v>
      </c>
      <c r="S1121" s="4" t="str">
        <f t="shared" si="128"/>
        <v/>
      </c>
      <c r="T1121" s="21">
        <f>Fångster!J1126</f>
        <v>0</v>
      </c>
      <c r="U1121" s="31" t="str">
        <f t="shared" si="129"/>
        <v/>
      </c>
    </row>
    <row r="1122" spans="14:21" x14ac:dyDescent="0.2">
      <c r="N1122" s="22">
        <f>Fångster!G1127</f>
        <v>0</v>
      </c>
      <c r="O1122" s="28">
        <f t="shared" si="124"/>
        <v>0</v>
      </c>
      <c r="P1122" s="28">
        <f t="shared" si="125"/>
        <v>-2</v>
      </c>
      <c r="Q1122" s="28">
        <f t="shared" si="126"/>
        <v>0</v>
      </c>
      <c r="R1122" s="4">
        <f t="shared" si="127"/>
        <v>0</v>
      </c>
      <c r="S1122" s="4" t="str">
        <f t="shared" si="128"/>
        <v/>
      </c>
      <c r="T1122" s="21">
        <f>Fångster!J1127</f>
        <v>0</v>
      </c>
      <c r="U1122" s="31" t="str">
        <f t="shared" si="129"/>
        <v/>
      </c>
    </row>
    <row r="1123" spans="14:21" x14ac:dyDescent="0.2">
      <c r="N1123" s="22">
        <f>Fångster!G1128</f>
        <v>0</v>
      </c>
      <c r="O1123" s="28">
        <f t="shared" si="124"/>
        <v>0</v>
      </c>
      <c r="P1123" s="28">
        <f t="shared" si="125"/>
        <v>-2</v>
      </c>
      <c r="Q1123" s="28">
        <f t="shared" si="126"/>
        <v>0</v>
      </c>
      <c r="R1123" s="4">
        <f t="shared" si="127"/>
        <v>0</v>
      </c>
      <c r="S1123" s="4" t="str">
        <f t="shared" si="128"/>
        <v/>
      </c>
      <c r="T1123" s="21">
        <f>Fångster!J1128</f>
        <v>0</v>
      </c>
      <c r="U1123" s="31" t="str">
        <f t="shared" si="129"/>
        <v/>
      </c>
    </row>
    <row r="1124" spans="14:21" x14ac:dyDescent="0.2">
      <c r="N1124" s="22">
        <f>Fångster!G1129</f>
        <v>0</v>
      </c>
      <c r="O1124" s="28">
        <f t="shared" si="124"/>
        <v>0</v>
      </c>
      <c r="P1124" s="28">
        <f t="shared" si="125"/>
        <v>-2</v>
      </c>
      <c r="Q1124" s="28">
        <f t="shared" si="126"/>
        <v>0</v>
      </c>
      <c r="R1124" s="4">
        <f t="shared" si="127"/>
        <v>0</v>
      </c>
      <c r="S1124" s="4" t="str">
        <f t="shared" si="128"/>
        <v/>
      </c>
      <c r="T1124" s="21">
        <f>Fångster!J1129</f>
        <v>0</v>
      </c>
      <c r="U1124" s="31" t="str">
        <f t="shared" si="129"/>
        <v/>
      </c>
    </row>
    <row r="1125" spans="14:21" x14ac:dyDescent="0.2">
      <c r="N1125" s="22">
        <f>Fångster!G1130</f>
        <v>0</v>
      </c>
      <c r="O1125" s="28">
        <f t="shared" si="124"/>
        <v>0</v>
      </c>
      <c r="P1125" s="28">
        <f t="shared" si="125"/>
        <v>-2</v>
      </c>
      <c r="Q1125" s="28">
        <f t="shared" si="126"/>
        <v>0</v>
      </c>
      <c r="R1125" s="4">
        <f t="shared" si="127"/>
        <v>0</v>
      </c>
      <c r="S1125" s="4" t="str">
        <f t="shared" si="128"/>
        <v/>
      </c>
      <c r="T1125" s="21">
        <f>Fångster!J1130</f>
        <v>0</v>
      </c>
      <c r="U1125" s="31" t="str">
        <f t="shared" si="129"/>
        <v/>
      </c>
    </row>
    <row r="1126" spans="14:21" x14ac:dyDescent="0.2">
      <c r="N1126" s="22">
        <f>Fångster!G1131</f>
        <v>0</v>
      </c>
      <c r="O1126" s="28">
        <f t="shared" si="124"/>
        <v>0</v>
      </c>
      <c r="P1126" s="28">
        <f t="shared" si="125"/>
        <v>-2</v>
      </c>
      <c r="Q1126" s="28">
        <f t="shared" si="126"/>
        <v>0</v>
      </c>
      <c r="R1126" s="4">
        <f t="shared" si="127"/>
        <v>0</v>
      </c>
      <c r="S1126" s="4" t="str">
        <f t="shared" si="128"/>
        <v/>
      </c>
      <c r="T1126" s="21">
        <f>Fångster!J1131</f>
        <v>0</v>
      </c>
      <c r="U1126" s="31" t="str">
        <f t="shared" si="129"/>
        <v/>
      </c>
    </row>
    <row r="1127" spans="14:21" x14ac:dyDescent="0.2">
      <c r="N1127" s="22">
        <f>Fångster!G1132</f>
        <v>0</v>
      </c>
      <c r="O1127" s="28">
        <f t="shared" si="124"/>
        <v>0</v>
      </c>
      <c r="P1127" s="28">
        <f t="shared" si="125"/>
        <v>-2</v>
      </c>
      <c r="Q1127" s="28">
        <f t="shared" si="126"/>
        <v>0</v>
      </c>
      <c r="R1127" s="4">
        <f t="shared" si="127"/>
        <v>0</v>
      </c>
      <c r="S1127" s="4" t="str">
        <f t="shared" si="128"/>
        <v/>
      </c>
      <c r="T1127" s="21">
        <f>Fångster!J1132</f>
        <v>0</v>
      </c>
      <c r="U1127" s="31" t="str">
        <f t="shared" si="129"/>
        <v/>
      </c>
    </row>
    <row r="1128" spans="14:21" x14ac:dyDescent="0.2">
      <c r="N1128" s="22">
        <f>Fångster!G1133</f>
        <v>0</v>
      </c>
      <c r="O1128" s="28">
        <f t="shared" si="124"/>
        <v>0</v>
      </c>
      <c r="P1128" s="28">
        <f t="shared" si="125"/>
        <v>-2</v>
      </c>
      <c r="Q1128" s="28">
        <f t="shared" si="126"/>
        <v>0</v>
      </c>
      <c r="R1128" s="4">
        <f t="shared" si="127"/>
        <v>0</v>
      </c>
      <c r="S1128" s="4" t="str">
        <f t="shared" si="128"/>
        <v/>
      </c>
      <c r="T1128" s="21">
        <f>Fångster!J1133</f>
        <v>0</v>
      </c>
      <c r="U1128" s="31" t="str">
        <f t="shared" si="129"/>
        <v/>
      </c>
    </row>
    <row r="1129" spans="14:21" x14ac:dyDescent="0.2">
      <c r="N1129" s="22">
        <f>Fångster!G1134</f>
        <v>0</v>
      </c>
      <c r="O1129" s="28">
        <f t="shared" si="124"/>
        <v>0</v>
      </c>
      <c r="P1129" s="28">
        <f t="shared" si="125"/>
        <v>-2</v>
      </c>
      <c r="Q1129" s="28">
        <f t="shared" si="126"/>
        <v>0</v>
      </c>
      <c r="R1129" s="4">
        <f t="shared" si="127"/>
        <v>0</v>
      </c>
      <c r="S1129" s="4" t="str">
        <f t="shared" si="128"/>
        <v/>
      </c>
      <c r="T1129" s="21">
        <f>Fångster!J1134</f>
        <v>0</v>
      </c>
      <c r="U1129" s="31" t="str">
        <f t="shared" si="129"/>
        <v/>
      </c>
    </row>
    <row r="1130" spans="14:21" x14ac:dyDescent="0.2">
      <c r="N1130" s="22">
        <f>Fångster!G1135</f>
        <v>0</v>
      </c>
      <c r="O1130" s="28">
        <f t="shared" si="124"/>
        <v>0</v>
      </c>
      <c r="P1130" s="28">
        <f t="shared" si="125"/>
        <v>-2</v>
      </c>
      <c r="Q1130" s="28">
        <f t="shared" si="126"/>
        <v>0</v>
      </c>
      <c r="R1130" s="4">
        <f t="shared" si="127"/>
        <v>0</v>
      </c>
      <c r="S1130" s="4" t="str">
        <f t="shared" si="128"/>
        <v/>
      </c>
      <c r="T1130" s="21">
        <f>Fångster!J1135</f>
        <v>0</v>
      </c>
      <c r="U1130" s="31" t="str">
        <f t="shared" si="129"/>
        <v/>
      </c>
    </row>
    <row r="1131" spans="14:21" x14ac:dyDescent="0.2">
      <c r="N1131" s="22">
        <f>Fångster!G1136</f>
        <v>0</v>
      </c>
      <c r="O1131" s="28">
        <f t="shared" si="124"/>
        <v>0</v>
      </c>
      <c r="P1131" s="28">
        <f t="shared" si="125"/>
        <v>-2</v>
      </c>
      <c r="Q1131" s="28">
        <f t="shared" si="126"/>
        <v>0</v>
      </c>
      <c r="R1131" s="4">
        <f t="shared" si="127"/>
        <v>0</v>
      </c>
      <c r="S1131" s="4" t="str">
        <f t="shared" si="128"/>
        <v/>
      </c>
      <c r="T1131" s="21">
        <f>Fångster!J1136</f>
        <v>0</v>
      </c>
      <c r="U1131" s="31" t="str">
        <f t="shared" si="129"/>
        <v/>
      </c>
    </row>
    <row r="1132" spans="14:21" x14ac:dyDescent="0.2">
      <c r="N1132" s="22">
        <f>Fångster!G1137</f>
        <v>0</v>
      </c>
      <c r="O1132" s="28">
        <f t="shared" si="124"/>
        <v>0</v>
      </c>
      <c r="P1132" s="28">
        <f t="shared" si="125"/>
        <v>-2</v>
      </c>
      <c r="Q1132" s="28">
        <f t="shared" si="126"/>
        <v>0</v>
      </c>
      <c r="R1132" s="4">
        <f t="shared" si="127"/>
        <v>0</v>
      </c>
      <c r="S1132" s="4" t="str">
        <f t="shared" si="128"/>
        <v/>
      </c>
      <c r="T1132" s="21">
        <f>Fångster!J1137</f>
        <v>0</v>
      </c>
      <c r="U1132" s="31" t="str">
        <f t="shared" si="129"/>
        <v/>
      </c>
    </row>
    <row r="1133" spans="14:21" x14ac:dyDescent="0.2">
      <c r="N1133" s="22">
        <f>Fångster!G1138</f>
        <v>0</v>
      </c>
      <c r="O1133" s="28">
        <f t="shared" si="124"/>
        <v>0</v>
      </c>
      <c r="P1133" s="28">
        <f t="shared" si="125"/>
        <v>-2</v>
      </c>
      <c r="Q1133" s="28">
        <f t="shared" si="126"/>
        <v>0</v>
      </c>
      <c r="R1133" s="4">
        <f t="shared" si="127"/>
        <v>0</v>
      </c>
      <c r="S1133" s="4" t="str">
        <f t="shared" si="128"/>
        <v/>
      </c>
      <c r="T1133" s="21">
        <f>Fångster!J1138</f>
        <v>0</v>
      </c>
      <c r="U1133" s="31" t="str">
        <f t="shared" si="129"/>
        <v/>
      </c>
    </row>
    <row r="1134" spans="14:21" x14ac:dyDescent="0.2">
      <c r="N1134" s="22">
        <f>Fångster!G1139</f>
        <v>0</v>
      </c>
      <c r="O1134" s="28">
        <f t="shared" si="124"/>
        <v>0</v>
      </c>
      <c r="P1134" s="28">
        <f t="shared" si="125"/>
        <v>-2</v>
      </c>
      <c r="Q1134" s="28">
        <f t="shared" si="126"/>
        <v>0</v>
      </c>
      <c r="R1134" s="4">
        <f t="shared" si="127"/>
        <v>0</v>
      </c>
      <c r="S1134" s="4" t="str">
        <f t="shared" si="128"/>
        <v/>
      </c>
      <c r="T1134" s="21">
        <f>Fångster!J1139</f>
        <v>0</v>
      </c>
      <c r="U1134" s="31" t="str">
        <f t="shared" si="129"/>
        <v/>
      </c>
    </row>
    <row r="1135" spans="14:21" x14ac:dyDescent="0.2">
      <c r="N1135" s="22">
        <f>Fångster!G1140</f>
        <v>0</v>
      </c>
      <c r="O1135" s="28">
        <f t="shared" si="124"/>
        <v>0</v>
      </c>
      <c r="P1135" s="28">
        <f t="shared" si="125"/>
        <v>-2</v>
      </c>
      <c r="Q1135" s="28">
        <f t="shared" si="126"/>
        <v>0</v>
      </c>
      <c r="R1135" s="4">
        <f t="shared" si="127"/>
        <v>0</v>
      </c>
      <c r="S1135" s="4" t="str">
        <f t="shared" si="128"/>
        <v/>
      </c>
      <c r="T1135" s="21">
        <f>Fångster!J1140</f>
        <v>0</v>
      </c>
      <c r="U1135" s="31" t="str">
        <f t="shared" si="129"/>
        <v/>
      </c>
    </row>
    <row r="1136" spans="14:21" x14ac:dyDescent="0.2">
      <c r="N1136" s="22">
        <f>Fångster!G1141</f>
        <v>0</v>
      </c>
      <c r="O1136" s="28">
        <f t="shared" si="124"/>
        <v>0</v>
      </c>
      <c r="P1136" s="28">
        <f t="shared" si="125"/>
        <v>-2</v>
      </c>
      <c r="Q1136" s="28">
        <f t="shared" si="126"/>
        <v>0</v>
      </c>
      <c r="R1136" s="4">
        <f t="shared" si="127"/>
        <v>0</v>
      </c>
      <c r="S1136" s="4" t="str">
        <f t="shared" si="128"/>
        <v/>
      </c>
      <c r="T1136" s="21">
        <f>Fångster!J1141</f>
        <v>0</v>
      </c>
      <c r="U1136" s="31" t="str">
        <f t="shared" si="129"/>
        <v/>
      </c>
    </row>
    <row r="1137" spans="14:21" x14ac:dyDescent="0.2">
      <c r="N1137" s="22">
        <f>Fångster!G1142</f>
        <v>0</v>
      </c>
      <c r="O1137" s="28">
        <f t="shared" si="124"/>
        <v>0</v>
      </c>
      <c r="P1137" s="28">
        <f t="shared" si="125"/>
        <v>-2</v>
      </c>
      <c r="Q1137" s="28">
        <f t="shared" si="126"/>
        <v>0</v>
      </c>
      <c r="R1137" s="4">
        <f t="shared" si="127"/>
        <v>0</v>
      </c>
      <c r="S1137" s="4" t="str">
        <f t="shared" si="128"/>
        <v/>
      </c>
      <c r="T1137" s="21">
        <f>Fångster!J1142</f>
        <v>0</v>
      </c>
      <c r="U1137" s="31" t="str">
        <f t="shared" si="129"/>
        <v/>
      </c>
    </row>
    <row r="1138" spans="14:21" x14ac:dyDescent="0.2">
      <c r="N1138" s="22">
        <f>Fångster!G1143</f>
        <v>0</v>
      </c>
      <c r="O1138" s="28">
        <f t="shared" si="124"/>
        <v>0</v>
      </c>
      <c r="P1138" s="28">
        <f t="shared" si="125"/>
        <v>-2</v>
      </c>
      <c r="Q1138" s="28">
        <f t="shared" si="126"/>
        <v>0</v>
      </c>
      <c r="R1138" s="4">
        <f t="shared" si="127"/>
        <v>0</v>
      </c>
      <c r="S1138" s="4" t="str">
        <f t="shared" si="128"/>
        <v/>
      </c>
      <c r="T1138" s="21">
        <f>Fångster!J1143</f>
        <v>0</v>
      </c>
      <c r="U1138" s="31" t="str">
        <f t="shared" si="129"/>
        <v/>
      </c>
    </row>
    <row r="1139" spans="14:21" x14ac:dyDescent="0.2">
      <c r="N1139" s="22">
        <f>Fångster!G1144</f>
        <v>0</v>
      </c>
      <c r="O1139" s="28">
        <f t="shared" si="124"/>
        <v>0</v>
      </c>
      <c r="P1139" s="28">
        <f t="shared" si="125"/>
        <v>-2</v>
      </c>
      <c r="Q1139" s="28">
        <f t="shared" si="126"/>
        <v>0</v>
      </c>
      <c r="R1139" s="4">
        <f t="shared" si="127"/>
        <v>0</v>
      </c>
      <c r="S1139" s="4" t="str">
        <f t="shared" si="128"/>
        <v/>
      </c>
      <c r="T1139" s="21">
        <f>Fångster!J1144</f>
        <v>0</v>
      </c>
      <c r="U1139" s="31" t="str">
        <f t="shared" si="129"/>
        <v/>
      </c>
    </row>
    <row r="1140" spans="14:21" x14ac:dyDescent="0.2">
      <c r="N1140" s="22">
        <f>Fångster!G1145</f>
        <v>0</v>
      </c>
      <c r="O1140" s="28">
        <f t="shared" si="124"/>
        <v>0</v>
      </c>
      <c r="P1140" s="28">
        <f t="shared" si="125"/>
        <v>-2</v>
      </c>
      <c r="Q1140" s="28">
        <f t="shared" si="126"/>
        <v>0</v>
      </c>
      <c r="R1140" s="4">
        <f t="shared" si="127"/>
        <v>0</v>
      </c>
      <c r="S1140" s="4" t="str">
        <f t="shared" si="128"/>
        <v/>
      </c>
      <c r="T1140" s="21">
        <f>Fångster!J1145</f>
        <v>0</v>
      </c>
      <c r="U1140" s="31" t="str">
        <f t="shared" si="129"/>
        <v/>
      </c>
    </row>
    <row r="1141" spans="14:21" x14ac:dyDescent="0.2">
      <c r="N1141" s="22">
        <f>Fångster!G1146</f>
        <v>0</v>
      </c>
      <c r="O1141" s="28">
        <f t="shared" si="124"/>
        <v>0</v>
      </c>
      <c r="P1141" s="28">
        <f t="shared" si="125"/>
        <v>-2</v>
      </c>
      <c r="Q1141" s="28">
        <f t="shared" si="126"/>
        <v>0</v>
      </c>
      <c r="R1141" s="4">
        <f t="shared" si="127"/>
        <v>0</v>
      </c>
      <c r="S1141" s="4" t="str">
        <f t="shared" si="128"/>
        <v/>
      </c>
      <c r="T1141" s="21">
        <f>Fångster!J1146</f>
        <v>0</v>
      </c>
      <c r="U1141" s="31" t="str">
        <f t="shared" si="129"/>
        <v/>
      </c>
    </row>
    <row r="1142" spans="14:21" x14ac:dyDescent="0.2">
      <c r="N1142" s="22">
        <f>Fångster!G1147</f>
        <v>0</v>
      </c>
      <c r="O1142" s="28">
        <f t="shared" si="124"/>
        <v>0</v>
      </c>
      <c r="P1142" s="28">
        <f t="shared" si="125"/>
        <v>-2</v>
      </c>
      <c r="Q1142" s="28">
        <f t="shared" si="126"/>
        <v>0</v>
      </c>
      <c r="R1142" s="4">
        <f t="shared" si="127"/>
        <v>0</v>
      </c>
      <c r="S1142" s="4" t="str">
        <f t="shared" si="128"/>
        <v/>
      </c>
      <c r="T1142" s="21">
        <f>Fångster!J1147</f>
        <v>0</v>
      </c>
      <c r="U1142" s="31" t="str">
        <f t="shared" si="129"/>
        <v/>
      </c>
    </row>
    <row r="1143" spans="14:21" x14ac:dyDescent="0.2">
      <c r="N1143" s="22">
        <f>Fångster!G1148</f>
        <v>0</v>
      </c>
      <c r="O1143" s="28">
        <f t="shared" si="124"/>
        <v>0</v>
      </c>
      <c r="P1143" s="28">
        <f t="shared" si="125"/>
        <v>-2</v>
      </c>
      <c r="Q1143" s="28">
        <f t="shared" si="126"/>
        <v>0</v>
      </c>
      <c r="R1143" s="4">
        <f t="shared" si="127"/>
        <v>0</v>
      </c>
      <c r="S1143" s="4" t="str">
        <f t="shared" si="128"/>
        <v/>
      </c>
      <c r="T1143" s="21">
        <f>Fångster!J1148</f>
        <v>0</v>
      </c>
      <c r="U1143" s="31" t="str">
        <f t="shared" si="129"/>
        <v/>
      </c>
    </row>
    <row r="1144" spans="14:21" x14ac:dyDescent="0.2">
      <c r="N1144" s="22">
        <f>Fångster!G1149</f>
        <v>0</v>
      </c>
      <c r="O1144" s="28">
        <f t="shared" si="124"/>
        <v>0</v>
      </c>
      <c r="P1144" s="28">
        <f t="shared" si="125"/>
        <v>-2</v>
      </c>
      <c r="Q1144" s="28">
        <f t="shared" si="126"/>
        <v>0</v>
      </c>
      <c r="R1144" s="4">
        <f t="shared" si="127"/>
        <v>0</v>
      </c>
      <c r="S1144" s="4" t="str">
        <f t="shared" si="128"/>
        <v/>
      </c>
      <c r="T1144" s="21">
        <f>Fångster!J1149</f>
        <v>0</v>
      </c>
      <c r="U1144" s="31" t="str">
        <f t="shared" si="129"/>
        <v/>
      </c>
    </row>
    <row r="1145" spans="14:21" x14ac:dyDescent="0.2">
      <c r="N1145" s="22">
        <f>Fångster!G1150</f>
        <v>0</v>
      </c>
      <c r="O1145" s="28">
        <f t="shared" si="124"/>
        <v>0</v>
      </c>
      <c r="P1145" s="28">
        <f t="shared" si="125"/>
        <v>-2</v>
      </c>
      <c r="Q1145" s="28">
        <f t="shared" si="126"/>
        <v>0</v>
      </c>
      <c r="R1145" s="4">
        <f t="shared" si="127"/>
        <v>0</v>
      </c>
      <c r="S1145" s="4" t="str">
        <f t="shared" si="128"/>
        <v/>
      </c>
      <c r="T1145" s="21">
        <f>Fångster!J1150</f>
        <v>0</v>
      </c>
      <c r="U1145" s="31" t="str">
        <f t="shared" si="129"/>
        <v/>
      </c>
    </row>
    <row r="1146" spans="14:21" x14ac:dyDescent="0.2">
      <c r="N1146" s="22">
        <f>Fångster!G1151</f>
        <v>0</v>
      </c>
      <c r="O1146" s="28">
        <f t="shared" si="124"/>
        <v>0</v>
      </c>
      <c r="P1146" s="28">
        <f t="shared" si="125"/>
        <v>-2</v>
      </c>
      <c r="Q1146" s="28">
        <f t="shared" si="126"/>
        <v>0</v>
      </c>
      <c r="R1146" s="4">
        <f t="shared" si="127"/>
        <v>0</v>
      </c>
      <c r="S1146" s="4" t="str">
        <f t="shared" si="128"/>
        <v/>
      </c>
      <c r="T1146" s="21">
        <f>Fångster!J1151</f>
        <v>0</v>
      </c>
      <c r="U1146" s="31" t="str">
        <f t="shared" si="129"/>
        <v/>
      </c>
    </row>
    <row r="1147" spans="14:21" x14ac:dyDescent="0.2">
      <c r="N1147" s="22">
        <f>Fångster!G1152</f>
        <v>0</v>
      </c>
      <c r="O1147" s="28">
        <f t="shared" si="124"/>
        <v>0</v>
      </c>
      <c r="P1147" s="28">
        <f t="shared" si="125"/>
        <v>-2</v>
      </c>
      <c r="Q1147" s="28">
        <f t="shared" si="126"/>
        <v>0</v>
      </c>
      <c r="R1147" s="4">
        <f t="shared" si="127"/>
        <v>0</v>
      </c>
      <c r="S1147" s="4" t="str">
        <f t="shared" si="128"/>
        <v/>
      </c>
      <c r="T1147" s="21">
        <f>Fångster!J1152</f>
        <v>0</v>
      </c>
      <c r="U1147" s="31" t="str">
        <f t="shared" si="129"/>
        <v/>
      </c>
    </row>
    <row r="1148" spans="14:21" x14ac:dyDescent="0.2">
      <c r="N1148" s="22">
        <f>Fångster!G1153</f>
        <v>0</v>
      </c>
      <c r="O1148" s="28">
        <f t="shared" si="124"/>
        <v>0</v>
      </c>
      <c r="P1148" s="28">
        <f t="shared" si="125"/>
        <v>-2</v>
      </c>
      <c r="Q1148" s="28">
        <f t="shared" si="126"/>
        <v>0</v>
      </c>
      <c r="R1148" s="4">
        <f t="shared" si="127"/>
        <v>0</v>
      </c>
      <c r="S1148" s="4" t="str">
        <f t="shared" si="128"/>
        <v/>
      </c>
      <c r="T1148" s="21">
        <f>Fångster!J1153</f>
        <v>0</v>
      </c>
      <c r="U1148" s="31" t="str">
        <f t="shared" si="129"/>
        <v/>
      </c>
    </row>
    <row r="1149" spans="14:21" x14ac:dyDescent="0.2">
      <c r="N1149" s="22">
        <f>Fångster!G1154</f>
        <v>0</v>
      </c>
      <c r="O1149" s="28">
        <f t="shared" si="124"/>
        <v>0</v>
      </c>
      <c r="P1149" s="28">
        <f t="shared" si="125"/>
        <v>-2</v>
      </c>
      <c r="Q1149" s="28">
        <f t="shared" si="126"/>
        <v>0</v>
      </c>
      <c r="R1149" s="4">
        <f t="shared" si="127"/>
        <v>0</v>
      </c>
      <c r="S1149" s="4" t="str">
        <f t="shared" si="128"/>
        <v/>
      </c>
      <c r="T1149" s="21">
        <f>Fångster!J1154</f>
        <v>0</v>
      </c>
      <c r="U1149" s="31" t="str">
        <f t="shared" si="129"/>
        <v/>
      </c>
    </row>
    <row r="1150" spans="14:21" x14ac:dyDescent="0.2">
      <c r="N1150" s="22">
        <f>Fångster!G1155</f>
        <v>0</v>
      </c>
      <c r="O1150" s="28">
        <f t="shared" si="124"/>
        <v>0</v>
      </c>
      <c r="P1150" s="28">
        <f t="shared" si="125"/>
        <v>-2</v>
      </c>
      <c r="Q1150" s="28">
        <f t="shared" si="126"/>
        <v>0</v>
      </c>
      <c r="R1150" s="4">
        <f t="shared" si="127"/>
        <v>0</v>
      </c>
      <c r="S1150" s="4" t="str">
        <f t="shared" si="128"/>
        <v/>
      </c>
      <c r="T1150" s="21">
        <f>Fångster!J1155</f>
        <v>0</v>
      </c>
      <c r="U1150" s="31" t="str">
        <f t="shared" si="129"/>
        <v/>
      </c>
    </row>
    <row r="1151" spans="14:21" x14ac:dyDescent="0.2">
      <c r="N1151" s="22">
        <f>Fångster!G1156</f>
        <v>0</v>
      </c>
      <c r="O1151" s="28">
        <f t="shared" si="124"/>
        <v>0</v>
      </c>
      <c r="P1151" s="28">
        <f t="shared" si="125"/>
        <v>-2</v>
      </c>
      <c r="Q1151" s="28">
        <f t="shared" si="126"/>
        <v>0</v>
      </c>
      <c r="R1151" s="4">
        <f t="shared" si="127"/>
        <v>0</v>
      </c>
      <c r="S1151" s="4" t="str">
        <f t="shared" si="128"/>
        <v/>
      </c>
      <c r="T1151" s="21">
        <f>Fångster!J1156</f>
        <v>0</v>
      </c>
      <c r="U1151" s="31" t="str">
        <f t="shared" si="129"/>
        <v/>
      </c>
    </row>
    <row r="1152" spans="14:21" x14ac:dyDescent="0.2">
      <c r="N1152" s="22">
        <f>Fångster!G1157</f>
        <v>0</v>
      </c>
      <c r="O1152" s="28">
        <f t="shared" si="124"/>
        <v>0</v>
      </c>
      <c r="P1152" s="28">
        <f t="shared" si="125"/>
        <v>-2</v>
      </c>
      <c r="Q1152" s="28">
        <f t="shared" si="126"/>
        <v>0</v>
      </c>
      <c r="R1152" s="4">
        <f t="shared" si="127"/>
        <v>0</v>
      </c>
      <c r="S1152" s="4" t="str">
        <f t="shared" si="128"/>
        <v/>
      </c>
      <c r="T1152" s="21">
        <f>Fångster!J1157</f>
        <v>0</v>
      </c>
      <c r="U1152" s="31" t="str">
        <f t="shared" si="129"/>
        <v/>
      </c>
    </row>
    <row r="1153" spans="14:21" x14ac:dyDescent="0.2">
      <c r="N1153" s="22">
        <f>Fångster!G1158</f>
        <v>0</v>
      </c>
      <c r="O1153" s="28">
        <f t="shared" si="124"/>
        <v>0</v>
      </c>
      <c r="P1153" s="28">
        <f t="shared" si="125"/>
        <v>-2</v>
      </c>
      <c r="Q1153" s="28">
        <f t="shared" si="126"/>
        <v>0</v>
      </c>
      <c r="R1153" s="4">
        <f t="shared" si="127"/>
        <v>0</v>
      </c>
      <c r="S1153" s="4" t="str">
        <f t="shared" si="128"/>
        <v/>
      </c>
      <c r="T1153" s="21">
        <f>Fångster!J1158</f>
        <v>0</v>
      </c>
      <c r="U1153" s="31" t="str">
        <f t="shared" si="129"/>
        <v/>
      </c>
    </row>
    <row r="1154" spans="14:21" x14ac:dyDescent="0.2">
      <c r="N1154" s="22">
        <f>Fångster!G1159</f>
        <v>0</v>
      </c>
      <c r="O1154" s="28">
        <f t="shared" si="124"/>
        <v>0</v>
      </c>
      <c r="P1154" s="28">
        <f t="shared" si="125"/>
        <v>-2</v>
      </c>
      <c r="Q1154" s="28">
        <f t="shared" si="126"/>
        <v>0</v>
      </c>
      <c r="R1154" s="4">
        <f t="shared" si="127"/>
        <v>0</v>
      </c>
      <c r="S1154" s="4" t="str">
        <f t="shared" si="128"/>
        <v/>
      </c>
      <c r="T1154" s="21">
        <f>Fångster!J1159</f>
        <v>0</v>
      </c>
      <c r="U1154" s="31" t="str">
        <f t="shared" si="129"/>
        <v/>
      </c>
    </row>
    <row r="1155" spans="14:21" x14ac:dyDescent="0.2">
      <c r="N1155" s="22">
        <f>Fångster!G1160</f>
        <v>0</v>
      </c>
      <c r="O1155" s="28">
        <f t="shared" si="124"/>
        <v>0</v>
      </c>
      <c r="P1155" s="28">
        <f t="shared" si="125"/>
        <v>-2</v>
      </c>
      <c r="Q1155" s="28">
        <f t="shared" si="126"/>
        <v>0</v>
      </c>
      <c r="R1155" s="4">
        <f t="shared" si="127"/>
        <v>0</v>
      </c>
      <c r="S1155" s="4" t="str">
        <f t="shared" si="128"/>
        <v/>
      </c>
      <c r="T1155" s="21">
        <f>Fångster!J1160</f>
        <v>0</v>
      </c>
      <c r="U1155" s="31" t="str">
        <f t="shared" si="129"/>
        <v/>
      </c>
    </row>
    <row r="1156" spans="14:21" x14ac:dyDescent="0.2">
      <c r="N1156" s="22">
        <f>Fångster!G1161</f>
        <v>0</v>
      </c>
      <c r="O1156" s="28">
        <f t="shared" si="124"/>
        <v>0</v>
      </c>
      <c r="P1156" s="28">
        <f t="shared" si="125"/>
        <v>-2</v>
      </c>
      <c r="Q1156" s="28">
        <f t="shared" si="126"/>
        <v>0</v>
      </c>
      <c r="R1156" s="4">
        <f t="shared" si="127"/>
        <v>0</v>
      </c>
      <c r="S1156" s="4" t="str">
        <f t="shared" si="128"/>
        <v/>
      </c>
      <c r="T1156" s="21">
        <f>Fångster!J1161</f>
        <v>0</v>
      </c>
      <c r="U1156" s="31" t="str">
        <f t="shared" si="129"/>
        <v/>
      </c>
    </row>
    <row r="1157" spans="14:21" x14ac:dyDescent="0.2">
      <c r="N1157" s="22">
        <f>Fångster!G1162</f>
        <v>0</v>
      </c>
      <c r="O1157" s="28">
        <f t="shared" ref="O1157:O1220" si="130">(3.377*0.000001)*(POWER(N1157,3.205))</f>
        <v>0</v>
      </c>
      <c r="P1157" s="28">
        <f t="shared" ref="P1157:P1220" si="131">(1-(180-N1157)/60)</f>
        <v>-2</v>
      </c>
      <c r="Q1157" s="28">
        <f t="shared" ref="Q1157:Q1220" si="132">IF(P1157&lt;0,0,IF(P1157&gt;1,1,IF(P1157&gt;0&lt;1,P1157,P1157)))</f>
        <v>0</v>
      </c>
      <c r="R1157" s="4">
        <f t="shared" ref="R1157:R1220" si="133">O1157*Q1157</f>
        <v>0</v>
      </c>
      <c r="S1157" s="4" t="str">
        <f t="shared" ref="S1157:S1220" si="134">IF(N1157&gt;0,LOG10(N1157),"")</f>
        <v/>
      </c>
      <c r="T1157" s="21">
        <f>Fångster!J1162</f>
        <v>0</v>
      </c>
      <c r="U1157" s="31" t="str">
        <f t="shared" ref="U1157:U1220" si="135">IF(T1157&gt;0,LOG10(T1157),"")</f>
        <v/>
      </c>
    </row>
    <row r="1158" spans="14:21" x14ac:dyDescent="0.2">
      <c r="N1158" s="22">
        <f>Fångster!G1163</f>
        <v>0</v>
      </c>
      <c r="O1158" s="28">
        <f t="shared" si="130"/>
        <v>0</v>
      </c>
      <c r="P1158" s="28">
        <f t="shared" si="131"/>
        <v>-2</v>
      </c>
      <c r="Q1158" s="28">
        <f t="shared" si="132"/>
        <v>0</v>
      </c>
      <c r="R1158" s="4">
        <f t="shared" si="133"/>
        <v>0</v>
      </c>
      <c r="S1158" s="4" t="str">
        <f t="shared" si="134"/>
        <v/>
      </c>
      <c r="T1158" s="21">
        <f>Fångster!J1163</f>
        <v>0</v>
      </c>
      <c r="U1158" s="31" t="str">
        <f t="shared" si="135"/>
        <v/>
      </c>
    </row>
    <row r="1159" spans="14:21" x14ac:dyDescent="0.2">
      <c r="N1159" s="22">
        <f>Fångster!G1164</f>
        <v>0</v>
      </c>
      <c r="O1159" s="28">
        <f t="shared" si="130"/>
        <v>0</v>
      </c>
      <c r="P1159" s="28">
        <f t="shared" si="131"/>
        <v>-2</v>
      </c>
      <c r="Q1159" s="28">
        <f t="shared" si="132"/>
        <v>0</v>
      </c>
      <c r="R1159" s="4">
        <f t="shared" si="133"/>
        <v>0</v>
      </c>
      <c r="S1159" s="4" t="str">
        <f t="shared" si="134"/>
        <v/>
      </c>
      <c r="T1159" s="21">
        <f>Fångster!J1164</f>
        <v>0</v>
      </c>
      <c r="U1159" s="31" t="str">
        <f t="shared" si="135"/>
        <v/>
      </c>
    </row>
    <row r="1160" spans="14:21" x14ac:dyDescent="0.2">
      <c r="N1160" s="22">
        <f>Fångster!G1165</f>
        <v>0</v>
      </c>
      <c r="O1160" s="28">
        <f t="shared" si="130"/>
        <v>0</v>
      </c>
      <c r="P1160" s="28">
        <f t="shared" si="131"/>
        <v>-2</v>
      </c>
      <c r="Q1160" s="28">
        <f t="shared" si="132"/>
        <v>0</v>
      </c>
      <c r="R1160" s="4">
        <f t="shared" si="133"/>
        <v>0</v>
      </c>
      <c r="S1160" s="4" t="str">
        <f t="shared" si="134"/>
        <v/>
      </c>
      <c r="T1160" s="21">
        <f>Fångster!J1165</f>
        <v>0</v>
      </c>
      <c r="U1160" s="31" t="str">
        <f t="shared" si="135"/>
        <v/>
      </c>
    </row>
    <row r="1161" spans="14:21" x14ac:dyDescent="0.2">
      <c r="N1161" s="22">
        <f>Fångster!G1166</f>
        <v>0</v>
      </c>
      <c r="O1161" s="28">
        <f t="shared" si="130"/>
        <v>0</v>
      </c>
      <c r="P1161" s="28">
        <f t="shared" si="131"/>
        <v>-2</v>
      </c>
      <c r="Q1161" s="28">
        <f t="shared" si="132"/>
        <v>0</v>
      </c>
      <c r="R1161" s="4">
        <f t="shared" si="133"/>
        <v>0</v>
      </c>
      <c r="S1161" s="4" t="str">
        <f t="shared" si="134"/>
        <v/>
      </c>
      <c r="T1161" s="21">
        <f>Fångster!J1166</f>
        <v>0</v>
      </c>
      <c r="U1161" s="31" t="str">
        <f t="shared" si="135"/>
        <v/>
      </c>
    </row>
    <row r="1162" spans="14:21" x14ac:dyDescent="0.2">
      <c r="N1162" s="22">
        <f>Fångster!G1167</f>
        <v>0</v>
      </c>
      <c r="O1162" s="28">
        <f t="shared" si="130"/>
        <v>0</v>
      </c>
      <c r="P1162" s="28">
        <f t="shared" si="131"/>
        <v>-2</v>
      </c>
      <c r="Q1162" s="28">
        <f t="shared" si="132"/>
        <v>0</v>
      </c>
      <c r="R1162" s="4">
        <f t="shared" si="133"/>
        <v>0</v>
      </c>
      <c r="S1162" s="4" t="str">
        <f t="shared" si="134"/>
        <v/>
      </c>
      <c r="T1162" s="21">
        <f>Fångster!J1167</f>
        <v>0</v>
      </c>
      <c r="U1162" s="31" t="str">
        <f t="shared" si="135"/>
        <v/>
      </c>
    </row>
    <row r="1163" spans="14:21" x14ac:dyDescent="0.2">
      <c r="N1163" s="22">
        <f>Fångster!G1168</f>
        <v>0</v>
      </c>
      <c r="O1163" s="28">
        <f t="shared" si="130"/>
        <v>0</v>
      </c>
      <c r="P1163" s="28">
        <f t="shared" si="131"/>
        <v>-2</v>
      </c>
      <c r="Q1163" s="28">
        <f t="shared" si="132"/>
        <v>0</v>
      </c>
      <c r="R1163" s="4">
        <f t="shared" si="133"/>
        <v>0</v>
      </c>
      <c r="S1163" s="4" t="str">
        <f t="shared" si="134"/>
        <v/>
      </c>
      <c r="T1163" s="21">
        <f>Fångster!J1168</f>
        <v>0</v>
      </c>
      <c r="U1163" s="31" t="str">
        <f t="shared" si="135"/>
        <v/>
      </c>
    </row>
    <row r="1164" spans="14:21" x14ac:dyDescent="0.2">
      <c r="N1164" s="22">
        <f>Fångster!G1169</f>
        <v>0</v>
      </c>
      <c r="O1164" s="28">
        <f t="shared" si="130"/>
        <v>0</v>
      </c>
      <c r="P1164" s="28">
        <f t="shared" si="131"/>
        <v>-2</v>
      </c>
      <c r="Q1164" s="28">
        <f t="shared" si="132"/>
        <v>0</v>
      </c>
      <c r="R1164" s="4">
        <f t="shared" si="133"/>
        <v>0</v>
      </c>
      <c r="S1164" s="4" t="str">
        <f t="shared" si="134"/>
        <v/>
      </c>
      <c r="T1164" s="21">
        <f>Fångster!J1169</f>
        <v>0</v>
      </c>
      <c r="U1164" s="31" t="str">
        <f t="shared" si="135"/>
        <v/>
      </c>
    </row>
    <row r="1165" spans="14:21" x14ac:dyDescent="0.2">
      <c r="N1165" s="22">
        <f>Fångster!G1170</f>
        <v>0</v>
      </c>
      <c r="O1165" s="28">
        <f t="shared" si="130"/>
        <v>0</v>
      </c>
      <c r="P1165" s="28">
        <f t="shared" si="131"/>
        <v>-2</v>
      </c>
      <c r="Q1165" s="28">
        <f t="shared" si="132"/>
        <v>0</v>
      </c>
      <c r="R1165" s="4">
        <f t="shared" si="133"/>
        <v>0</v>
      </c>
      <c r="S1165" s="4" t="str">
        <f t="shared" si="134"/>
        <v/>
      </c>
      <c r="T1165" s="21">
        <f>Fångster!J1170</f>
        <v>0</v>
      </c>
      <c r="U1165" s="31" t="str">
        <f t="shared" si="135"/>
        <v/>
      </c>
    </row>
    <row r="1166" spans="14:21" x14ac:dyDescent="0.2">
      <c r="N1166" s="22">
        <f>Fångster!G1171</f>
        <v>0</v>
      </c>
      <c r="O1166" s="28">
        <f t="shared" si="130"/>
        <v>0</v>
      </c>
      <c r="P1166" s="28">
        <f t="shared" si="131"/>
        <v>-2</v>
      </c>
      <c r="Q1166" s="28">
        <f t="shared" si="132"/>
        <v>0</v>
      </c>
      <c r="R1166" s="4">
        <f t="shared" si="133"/>
        <v>0</v>
      </c>
      <c r="S1166" s="4" t="str">
        <f t="shared" si="134"/>
        <v/>
      </c>
      <c r="T1166" s="21">
        <f>Fångster!J1171</f>
        <v>0</v>
      </c>
      <c r="U1166" s="31" t="str">
        <f t="shared" si="135"/>
        <v/>
      </c>
    </row>
    <row r="1167" spans="14:21" x14ac:dyDescent="0.2">
      <c r="N1167" s="22">
        <f>Fångster!G1172</f>
        <v>0</v>
      </c>
      <c r="O1167" s="28">
        <f t="shared" si="130"/>
        <v>0</v>
      </c>
      <c r="P1167" s="28">
        <f t="shared" si="131"/>
        <v>-2</v>
      </c>
      <c r="Q1167" s="28">
        <f t="shared" si="132"/>
        <v>0</v>
      </c>
      <c r="R1167" s="4">
        <f t="shared" si="133"/>
        <v>0</v>
      </c>
      <c r="S1167" s="4" t="str">
        <f t="shared" si="134"/>
        <v/>
      </c>
      <c r="T1167" s="21">
        <f>Fångster!J1172</f>
        <v>0</v>
      </c>
      <c r="U1167" s="31" t="str">
        <f t="shared" si="135"/>
        <v/>
      </c>
    </row>
    <row r="1168" spans="14:21" x14ac:dyDescent="0.2">
      <c r="N1168" s="22">
        <f>Fångster!G1173</f>
        <v>0</v>
      </c>
      <c r="O1168" s="28">
        <f t="shared" si="130"/>
        <v>0</v>
      </c>
      <c r="P1168" s="28">
        <f t="shared" si="131"/>
        <v>-2</v>
      </c>
      <c r="Q1168" s="28">
        <f t="shared" si="132"/>
        <v>0</v>
      </c>
      <c r="R1168" s="4">
        <f t="shared" si="133"/>
        <v>0</v>
      </c>
      <c r="S1168" s="4" t="str">
        <f t="shared" si="134"/>
        <v/>
      </c>
      <c r="T1168" s="21">
        <f>Fångster!J1173</f>
        <v>0</v>
      </c>
      <c r="U1168" s="31" t="str">
        <f t="shared" si="135"/>
        <v/>
      </c>
    </row>
    <row r="1169" spans="14:21" x14ac:dyDescent="0.2">
      <c r="N1169" s="22">
        <f>Fångster!G1174</f>
        <v>0</v>
      </c>
      <c r="O1169" s="28">
        <f t="shared" si="130"/>
        <v>0</v>
      </c>
      <c r="P1169" s="28">
        <f t="shared" si="131"/>
        <v>-2</v>
      </c>
      <c r="Q1169" s="28">
        <f t="shared" si="132"/>
        <v>0</v>
      </c>
      <c r="R1169" s="4">
        <f t="shared" si="133"/>
        <v>0</v>
      </c>
      <c r="S1169" s="4" t="str">
        <f t="shared" si="134"/>
        <v/>
      </c>
      <c r="T1169" s="21">
        <f>Fångster!J1174</f>
        <v>0</v>
      </c>
      <c r="U1169" s="31" t="str">
        <f t="shared" si="135"/>
        <v/>
      </c>
    </row>
    <row r="1170" spans="14:21" x14ac:dyDescent="0.2">
      <c r="N1170" s="22">
        <f>Fångster!G1175</f>
        <v>0</v>
      </c>
      <c r="O1170" s="28">
        <f t="shared" si="130"/>
        <v>0</v>
      </c>
      <c r="P1170" s="28">
        <f t="shared" si="131"/>
        <v>-2</v>
      </c>
      <c r="Q1170" s="28">
        <f t="shared" si="132"/>
        <v>0</v>
      </c>
      <c r="R1170" s="4">
        <f t="shared" si="133"/>
        <v>0</v>
      </c>
      <c r="S1170" s="4" t="str">
        <f t="shared" si="134"/>
        <v/>
      </c>
      <c r="T1170" s="21">
        <f>Fångster!J1175</f>
        <v>0</v>
      </c>
      <c r="U1170" s="31" t="str">
        <f t="shared" si="135"/>
        <v/>
      </c>
    </row>
    <row r="1171" spans="14:21" x14ac:dyDescent="0.2">
      <c r="N1171" s="22">
        <f>Fångster!G1176</f>
        <v>0</v>
      </c>
      <c r="O1171" s="28">
        <f t="shared" si="130"/>
        <v>0</v>
      </c>
      <c r="P1171" s="28">
        <f t="shared" si="131"/>
        <v>-2</v>
      </c>
      <c r="Q1171" s="28">
        <f t="shared" si="132"/>
        <v>0</v>
      </c>
      <c r="R1171" s="4">
        <f t="shared" si="133"/>
        <v>0</v>
      </c>
      <c r="S1171" s="4" t="str">
        <f t="shared" si="134"/>
        <v/>
      </c>
      <c r="T1171" s="21">
        <f>Fångster!J1176</f>
        <v>0</v>
      </c>
      <c r="U1171" s="31" t="str">
        <f t="shared" si="135"/>
        <v/>
      </c>
    </row>
    <row r="1172" spans="14:21" x14ac:dyDescent="0.2">
      <c r="N1172" s="22">
        <f>Fångster!G1177</f>
        <v>0</v>
      </c>
      <c r="O1172" s="28">
        <f t="shared" si="130"/>
        <v>0</v>
      </c>
      <c r="P1172" s="28">
        <f t="shared" si="131"/>
        <v>-2</v>
      </c>
      <c r="Q1172" s="28">
        <f t="shared" si="132"/>
        <v>0</v>
      </c>
      <c r="R1172" s="4">
        <f t="shared" si="133"/>
        <v>0</v>
      </c>
      <c r="S1172" s="4" t="str">
        <f t="shared" si="134"/>
        <v/>
      </c>
      <c r="T1172" s="21">
        <f>Fångster!J1177</f>
        <v>0</v>
      </c>
      <c r="U1172" s="31" t="str">
        <f t="shared" si="135"/>
        <v/>
      </c>
    </row>
    <row r="1173" spans="14:21" x14ac:dyDescent="0.2">
      <c r="N1173" s="22">
        <f>Fångster!G1178</f>
        <v>0</v>
      </c>
      <c r="O1173" s="28">
        <f t="shared" si="130"/>
        <v>0</v>
      </c>
      <c r="P1173" s="28">
        <f t="shared" si="131"/>
        <v>-2</v>
      </c>
      <c r="Q1173" s="28">
        <f t="shared" si="132"/>
        <v>0</v>
      </c>
      <c r="R1173" s="4">
        <f t="shared" si="133"/>
        <v>0</v>
      </c>
      <c r="S1173" s="4" t="str">
        <f t="shared" si="134"/>
        <v/>
      </c>
      <c r="T1173" s="21">
        <f>Fångster!J1178</f>
        <v>0</v>
      </c>
      <c r="U1173" s="31" t="str">
        <f t="shared" si="135"/>
        <v/>
      </c>
    </row>
    <row r="1174" spans="14:21" x14ac:dyDescent="0.2">
      <c r="N1174" s="22">
        <f>Fångster!G1179</f>
        <v>0</v>
      </c>
      <c r="O1174" s="28">
        <f t="shared" si="130"/>
        <v>0</v>
      </c>
      <c r="P1174" s="28">
        <f t="shared" si="131"/>
        <v>-2</v>
      </c>
      <c r="Q1174" s="28">
        <f t="shared" si="132"/>
        <v>0</v>
      </c>
      <c r="R1174" s="4">
        <f t="shared" si="133"/>
        <v>0</v>
      </c>
      <c r="S1174" s="4" t="str">
        <f t="shared" si="134"/>
        <v/>
      </c>
      <c r="T1174" s="21">
        <f>Fångster!J1179</f>
        <v>0</v>
      </c>
      <c r="U1174" s="31" t="str">
        <f t="shared" si="135"/>
        <v/>
      </c>
    </row>
    <row r="1175" spans="14:21" x14ac:dyDescent="0.2">
      <c r="N1175" s="22">
        <f>Fångster!G1180</f>
        <v>0</v>
      </c>
      <c r="O1175" s="28">
        <f t="shared" si="130"/>
        <v>0</v>
      </c>
      <c r="P1175" s="28">
        <f t="shared" si="131"/>
        <v>-2</v>
      </c>
      <c r="Q1175" s="28">
        <f t="shared" si="132"/>
        <v>0</v>
      </c>
      <c r="R1175" s="4">
        <f t="shared" si="133"/>
        <v>0</v>
      </c>
      <c r="S1175" s="4" t="str">
        <f t="shared" si="134"/>
        <v/>
      </c>
      <c r="T1175" s="21">
        <f>Fångster!J1180</f>
        <v>0</v>
      </c>
      <c r="U1175" s="31" t="str">
        <f t="shared" si="135"/>
        <v/>
      </c>
    </row>
    <row r="1176" spans="14:21" x14ac:dyDescent="0.2">
      <c r="N1176" s="22">
        <f>Fångster!G1181</f>
        <v>0</v>
      </c>
      <c r="O1176" s="28">
        <f t="shared" si="130"/>
        <v>0</v>
      </c>
      <c r="P1176" s="28">
        <f t="shared" si="131"/>
        <v>-2</v>
      </c>
      <c r="Q1176" s="28">
        <f t="shared" si="132"/>
        <v>0</v>
      </c>
      <c r="R1176" s="4">
        <f t="shared" si="133"/>
        <v>0</v>
      </c>
      <c r="S1176" s="4" t="str">
        <f t="shared" si="134"/>
        <v/>
      </c>
      <c r="T1176" s="21">
        <f>Fångster!J1181</f>
        <v>0</v>
      </c>
      <c r="U1176" s="31" t="str">
        <f t="shared" si="135"/>
        <v/>
      </c>
    </row>
    <row r="1177" spans="14:21" x14ac:dyDescent="0.2">
      <c r="N1177" s="22">
        <f>Fångster!G1182</f>
        <v>0</v>
      </c>
      <c r="O1177" s="28">
        <f t="shared" si="130"/>
        <v>0</v>
      </c>
      <c r="P1177" s="28">
        <f t="shared" si="131"/>
        <v>-2</v>
      </c>
      <c r="Q1177" s="28">
        <f t="shared" si="132"/>
        <v>0</v>
      </c>
      <c r="R1177" s="4">
        <f t="shared" si="133"/>
        <v>0</v>
      </c>
      <c r="S1177" s="4" t="str">
        <f t="shared" si="134"/>
        <v/>
      </c>
      <c r="T1177" s="21">
        <f>Fångster!J1182</f>
        <v>0</v>
      </c>
      <c r="U1177" s="31" t="str">
        <f t="shared" si="135"/>
        <v/>
      </c>
    </row>
    <row r="1178" spans="14:21" x14ac:dyDescent="0.2">
      <c r="N1178" s="22">
        <f>Fångster!G1183</f>
        <v>0</v>
      </c>
      <c r="O1178" s="28">
        <f t="shared" si="130"/>
        <v>0</v>
      </c>
      <c r="P1178" s="28">
        <f t="shared" si="131"/>
        <v>-2</v>
      </c>
      <c r="Q1178" s="28">
        <f t="shared" si="132"/>
        <v>0</v>
      </c>
      <c r="R1178" s="4">
        <f t="shared" si="133"/>
        <v>0</v>
      </c>
      <c r="S1178" s="4" t="str">
        <f t="shared" si="134"/>
        <v/>
      </c>
      <c r="T1178" s="21">
        <f>Fångster!J1183</f>
        <v>0</v>
      </c>
      <c r="U1178" s="31" t="str">
        <f t="shared" si="135"/>
        <v/>
      </c>
    </row>
    <row r="1179" spans="14:21" x14ac:dyDescent="0.2">
      <c r="N1179" s="22">
        <f>Fångster!G1184</f>
        <v>0</v>
      </c>
      <c r="O1179" s="28">
        <f t="shared" si="130"/>
        <v>0</v>
      </c>
      <c r="P1179" s="28">
        <f t="shared" si="131"/>
        <v>-2</v>
      </c>
      <c r="Q1179" s="28">
        <f t="shared" si="132"/>
        <v>0</v>
      </c>
      <c r="R1179" s="4">
        <f t="shared" si="133"/>
        <v>0</v>
      </c>
      <c r="S1179" s="4" t="str">
        <f t="shared" si="134"/>
        <v/>
      </c>
      <c r="T1179" s="21">
        <f>Fångster!J1184</f>
        <v>0</v>
      </c>
      <c r="U1179" s="31" t="str">
        <f t="shared" si="135"/>
        <v/>
      </c>
    </row>
    <row r="1180" spans="14:21" x14ac:dyDescent="0.2">
      <c r="N1180" s="22">
        <f>Fångster!G1185</f>
        <v>0</v>
      </c>
      <c r="O1180" s="28">
        <f t="shared" si="130"/>
        <v>0</v>
      </c>
      <c r="P1180" s="28">
        <f t="shared" si="131"/>
        <v>-2</v>
      </c>
      <c r="Q1180" s="28">
        <f t="shared" si="132"/>
        <v>0</v>
      </c>
      <c r="R1180" s="4">
        <f t="shared" si="133"/>
        <v>0</v>
      </c>
      <c r="S1180" s="4" t="str">
        <f t="shared" si="134"/>
        <v/>
      </c>
      <c r="T1180" s="21">
        <f>Fångster!J1185</f>
        <v>0</v>
      </c>
      <c r="U1180" s="31" t="str">
        <f t="shared" si="135"/>
        <v/>
      </c>
    </row>
    <row r="1181" spans="14:21" x14ac:dyDescent="0.2">
      <c r="N1181" s="22">
        <f>Fångster!G1186</f>
        <v>0</v>
      </c>
      <c r="O1181" s="28">
        <f t="shared" si="130"/>
        <v>0</v>
      </c>
      <c r="P1181" s="28">
        <f t="shared" si="131"/>
        <v>-2</v>
      </c>
      <c r="Q1181" s="28">
        <f t="shared" si="132"/>
        <v>0</v>
      </c>
      <c r="R1181" s="4">
        <f t="shared" si="133"/>
        <v>0</v>
      </c>
      <c r="S1181" s="4" t="str">
        <f t="shared" si="134"/>
        <v/>
      </c>
      <c r="T1181" s="21">
        <f>Fångster!J1186</f>
        <v>0</v>
      </c>
      <c r="U1181" s="31" t="str">
        <f t="shared" si="135"/>
        <v/>
      </c>
    </row>
    <row r="1182" spans="14:21" x14ac:dyDescent="0.2">
      <c r="N1182" s="22">
        <f>Fångster!G1187</f>
        <v>0</v>
      </c>
      <c r="O1182" s="28">
        <f t="shared" si="130"/>
        <v>0</v>
      </c>
      <c r="P1182" s="28">
        <f t="shared" si="131"/>
        <v>-2</v>
      </c>
      <c r="Q1182" s="28">
        <f t="shared" si="132"/>
        <v>0</v>
      </c>
      <c r="R1182" s="4">
        <f t="shared" si="133"/>
        <v>0</v>
      </c>
      <c r="S1182" s="4" t="str">
        <f t="shared" si="134"/>
        <v/>
      </c>
      <c r="T1182" s="21">
        <f>Fångster!J1187</f>
        <v>0</v>
      </c>
      <c r="U1182" s="31" t="str">
        <f t="shared" si="135"/>
        <v/>
      </c>
    </row>
    <row r="1183" spans="14:21" x14ac:dyDescent="0.2">
      <c r="N1183" s="22">
        <f>Fångster!G1188</f>
        <v>0</v>
      </c>
      <c r="O1183" s="28">
        <f t="shared" si="130"/>
        <v>0</v>
      </c>
      <c r="P1183" s="28">
        <f t="shared" si="131"/>
        <v>-2</v>
      </c>
      <c r="Q1183" s="28">
        <f t="shared" si="132"/>
        <v>0</v>
      </c>
      <c r="R1183" s="4">
        <f t="shared" si="133"/>
        <v>0</v>
      </c>
      <c r="S1183" s="4" t="str">
        <f t="shared" si="134"/>
        <v/>
      </c>
      <c r="T1183" s="21">
        <f>Fångster!J1188</f>
        <v>0</v>
      </c>
      <c r="U1183" s="31" t="str">
        <f t="shared" si="135"/>
        <v/>
      </c>
    </row>
    <row r="1184" spans="14:21" x14ac:dyDescent="0.2">
      <c r="N1184" s="22">
        <f>Fångster!G1189</f>
        <v>0</v>
      </c>
      <c r="O1184" s="28">
        <f t="shared" si="130"/>
        <v>0</v>
      </c>
      <c r="P1184" s="28">
        <f t="shared" si="131"/>
        <v>-2</v>
      </c>
      <c r="Q1184" s="28">
        <f t="shared" si="132"/>
        <v>0</v>
      </c>
      <c r="R1184" s="4">
        <f t="shared" si="133"/>
        <v>0</v>
      </c>
      <c r="S1184" s="4" t="str">
        <f t="shared" si="134"/>
        <v/>
      </c>
      <c r="T1184" s="21">
        <f>Fångster!J1189</f>
        <v>0</v>
      </c>
      <c r="U1184" s="31" t="str">
        <f t="shared" si="135"/>
        <v/>
      </c>
    </row>
    <row r="1185" spans="14:21" x14ac:dyDescent="0.2">
      <c r="N1185" s="22">
        <f>Fångster!G1190</f>
        <v>0</v>
      </c>
      <c r="O1185" s="28">
        <f t="shared" si="130"/>
        <v>0</v>
      </c>
      <c r="P1185" s="28">
        <f t="shared" si="131"/>
        <v>-2</v>
      </c>
      <c r="Q1185" s="28">
        <f t="shared" si="132"/>
        <v>0</v>
      </c>
      <c r="R1185" s="4">
        <f t="shared" si="133"/>
        <v>0</v>
      </c>
      <c r="S1185" s="4" t="str">
        <f t="shared" si="134"/>
        <v/>
      </c>
      <c r="T1185" s="21">
        <f>Fångster!J1190</f>
        <v>0</v>
      </c>
      <c r="U1185" s="31" t="str">
        <f t="shared" si="135"/>
        <v/>
      </c>
    </row>
    <row r="1186" spans="14:21" x14ac:dyDescent="0.2">
      <c r="N1186" s="22">
        <f>Fångster!G1191</f>
        <v>0</v>
      </c>
      <c r="O1186" s="28">
        <f t="shared" si="130"/>
        <v>0</v>
      </c>
      <c r="P1186" s="28">
        <f t="shared" si="131"/>
        <v>-2</v>
      </c>
      <c r="Q1186" s="28">
        <f t="shared" si="132"/>
        <v>0</v>
      </c>
      <c r="R1186" s="4">
        <f t="shared" si="133"/>
        <v>0</v>
      </c>
      <c r="S1186" s="4" t="str">
        <f t="shared" si="134"/>
        <v/>
      </c>
      <c r="T1186" s="21">
        <f>Fångster!J1191</f>
        <v>0</v>
      </c>
      <c r="U1186" s="31" t="str">
        <f t="shared" si="135"/>
        <v/>
      </c>
    </row>
    <row r="1187" spans="14:21" x14ac:dyDescent="0.2">
      <c r="N1187" s="22">
        <f>Fångster!G1192</f>
        <v>0</v>
      </c>
      <c r="O1187" s="28">
        <f t="shared" si="130"/>
        <v>0</v>
      </c>
      <c r="P1187" s="28">
        <f t="shared" si="131"/>
        <v>-2</v>
      </c>
      <c r="Q1187" s="28">
        <f t="shared" si="132"/>
        <v>0</v>
      </c>
      <c r="R1187" s="4">
        <f t="shared" si="133"/>
        <v>0</v>
      </c>
      <c r="S1187" s="4" t="str">
        <f t="shared" si="134"/>
        <v/>
      </c>
      <c r="T1187" s="21">
        <f>Fångster!J1192</f>
        <v>0</v>
      </c>
      <c r="U1187" s="31" t="str">
        <f t="shared" si="135"/>
        <v/>
      </c>
    </row>
    <row r="1188" spans="14:21" x14ac:dyDescent="0.2">
      <c r="N1188" s="22">
        <f>Fångster!G1193</f>
        <v>0</v>
      </c>
      <c r="O1188" s="28">
        <f t="shared" si="130"/>
        <v>0</v>
      </c>
      <c r="P1188" s="28">
        <f t="shared" si="131"/>
        <v>-2</v>
      </c>
      <c r="Q1188" s="28">
        <f t="shared" si="132"/>
        <v>0</v>
      </c>
      <c r="R1188" s="4">
        <f t="shared" si="133"/>
        <v>0</v>
      </c>
      <c r="S1188" s="4" t="str">
        <f t="shared" si="134"/>
        <v/>
      </c>
      <c r="T1188" s="21">
        <f>Fångster!J1193</f>
        <v>0</v>
      </c>
      <c r="U1188" s="31" t="str">
        <f t="shared" si="135"/>
        <v/>
      </c>
    </row>
    <row r="1189" spans="14:21" x14ac:dyDescent="0.2">
      <c r="N1189" s="22">
        <f>Fångster!G1194</f>
        <v>0</v>
      </c>
      <c r="O1189" s="28">
        <f t="shared" si="130"/>
        <v>0</v>
      </c>
      <c r="P1189" s="28">
        <f t="shared" si="131"/>
        <v>-2</v>
      </c>
      <c r="Q1189" s="28">
        <f t="shared" si="132"/>
        <v>0</v>
      </c>
      <c r="R1189" s="4">
        <f t="shared" si="133"/>
        <v>0</v>
      </c>
      <c r="S1189" s="4" t="str">
        <f t="shared" si="134"/>
        <v/>
      </c>
      <c r="T1189" s="21">
        <f>Fångster!J1194</f>
        <v>0</v>
      </c>
      <c r="U1189" s="31" t="str">
        <f t="shared" si="135"/>
        <v/>
      </c>
    </row>
    <row r="1190" spans="14:21" x14ac:dyDescent="0.2">
      <c r="N1190" s="22">
        <f>Fångster!G1195</f>
        <v>0</v>
      </c>
      <c r="O1190" s="28">
        <f t="shared" si="130"/>
        <v>0</v>
      </c>
      <c r="P1190" s="28">
        <f t="shared" si="131"/>
        <v>-2</v>
      </c>
      <c r="Q1190" s="28">
        <f t="shared" si="132"/>
        <v>0</v>
      </c>
      <c r="R1190" s="4">
        <f t="shared" si="133"/>
        <v>0</v>
      </c>
      <c r="S1190" s="4" t="str">
        <f t="shared" si="134"/>
        <v/>
      </c>
      <c r="T1190" s="21">
        <f>Fångster!J1195</f>
        <v>0</v>
      </c>
      <c r="U1190" s="31" t="str">
        <f t="shared" si="135"/>
        <v/>
      </c>
    </row>
    <row r="1191" spans="14:21" x14ac:dyDescent="0.2">
      <c r="N1191" s="22">
        <f>Fångster!G1196</f>
        <v>0</v>
      </c>
      <c r="O1191" s="28">
        <f t="shared" si="130"/>
        <v>0</v>
      </c>
      <c r="P1191" s="28">
        <f t="shared" si="131"/>
        <v>-2</v>
      </c>
      <c r="Q1191" s="28">
        <f t="shared" si="132"/>
        <v>0</v>
      </c>
      <c r="R1191" s="4">
        <f t="shared" si="133"/>
        <v>0</v>
      </c>
      <c r="S1191" s="4" t="str">
        <f t="shared" si="134"/>
        <v/>
      </c>
      <c r="T1191" s="21">
        <f>Fångster!J1196</f>
        <v>0</v>
      </c>
      <c r="U1191" s="31" t="str">
        <f t="shared" si="135"/>
        <v/>
      </c>
    </row>
    <row r="1192" spans="14:21" x14ac:dyDescent="0.2">
      <c r="N1192" s="22">
        <f>Fångster!G1197</f>
        <v>0</v>
      </c>
      <c r="O1192" s="28">
        <f t="shared" si="130"/>
        <v>0</v>
      </c>
      <c r="P1192" s="28">
        <f t="shared" si="131"/>
        <v>-2</v>
      </c>
      <c r="Q1192" s="28">
        <f t="shared" si="132"/>
        <v>0</v>
      </c>
      <c r="R1192" s="4">
        <f t="shared" si="133"/>
        <v>0</v>
      </c>
      <c r="S1192" s="4" t="str">
        <f t="shared" si="134"/>
        <v/>
      </c>
      <c r="T1192" s="21">
        <f>Fångster!J1197</f>
        <v>0</v>
      </c>
      <c r="U1192" s="31" t="str">
        <f t="shared" si="135"/>
        <v/>
      </c>
    </row>
    <row r="1193" spans="14:21" x14ac:dyDescent="0.2">
      <c r="N1193" s="22">
        <f>Fångster!G1198</f>
        <v>0</v>
      </c>
      <c r="O1193" s="28">
        <f t="shared" si="130"/>
        <v>0</v>
      </c>
      <c r="P1193" s="28">
        <f t="shared" si="131"/>
        <v>-2</v>
      </c>
      <c r="Q1193" s="28">
        <f t="shared" si="132"/>
        <v>0</v>
      </c>
      <c r="R1193" s="4">
        <f t="shared" si="133"/>
        <v>0</v>
      </c>
      <c r="S1193" s="4" t="str">
        <f t="shared" si="134"/>
        <v/>
      </c>
      <c r="T1193" s="21">
        <f>Fångster!J1198</f>
        <v>0</v>
      </c>
      <c r="U1193" s="31" t="str">
        <f t="shared" si="135"/>
        <v/>
      </c>
    </row>
    <row r="1194" spans="14:21" x14ac:dyDescent="0.2">
      <c r="N1194" s="22">
        <f>Fångster!G1199</f>
        <v>0</v>
      </c>
      <c r="O1194" s="28">
        <f t="shared" si="130"/>
        <v>0</v>
      </c>
      <c r="P1194" s="28">
        <f t="shared" si="131"/>
        <v>-2</v>
      </c>
      <c r="Q1194" s="28">
        <f t="shared" si="132"/>
        <v>0</v>
      </c>
      <c r="R1194" s="4">
        <f t="shared" si="133"/>
        <v>0</v>
      </c>
      <c r="S1194" s="4" t="str">
        <f t="shared" si="134"/>
        <v/>
      </c>
      <c r="T1194" s="21">
        <f>Fångster!J1199</f>
        <v>0</v>
      </c>
      <c r="U1194" s="31" t="str">
        <f t="shared" si="135"/>
        <v/>
      </c>
    </row>
    <row r="1195" spans="14:21" x14ac:dyDescent="0.2">
      <c r="N1195" s="22">
        <f>Fångster!G1200</f>
        <v>0</v>
      </c>
      <c r="O1195" s="28">
        <f t="shared" si="130"/>
        <v>0</v>
      </c>
      <c r="P1195" s="28">
        <f t="shared" si="131"/>
        <v>-2</v>
      </c>
      <c r="Q1195" s="28">
        <f t="shared" si="132"/>
        <v>0</v>
      </c>
      <c r="R1195" s="4">
        <f t="shared" si="133"/>
        <v>0</v>
      </c>
      <c r="S1195" s="4" t="str">
        <f t="shared" si="134"/>
        <v/>
      </c>
      <c r="T1195" s="21">
        <f>Fångster!J1200</f>
        <v>0</v>
      </c>
      <c r="U1195" s="31" t="str">
        <f t="shared" si="135"/>
        <v/>
      </c>
    </row>
    <row r="1196" spans="14:21" x14ac:dyDescent="0.2">
      <c r="N1196" s="22">
        <f>Fångster!G1201</f>
        <v>0</v>
      </c>
      <c r="O1196" s="28">
        <f t="shared" si="130"/>
        <v>0</v>
      </c>
      <c r="P1196" s="28">
        <f t="shared" si="131"/>
        <v>-2</v>
      </c>
      <c r="Q1196" s="28">
        <f t="shared" si="132"/>
        <v>0</v>
      </c>
      <c r="R1196" s="4">
        <f t="shared" si="133"/>
        <v>0</v>
      </c>
      <c r="S1196" s="4" t="str">
        <f t="shared" si="134"/>
        <v/>
      </c>
      <c r="T1196" s="21">
        <f>Fångster!J1201</f>
        <v>0</v>
      </c>
      <c r="U1196" s="31" t="str">
        <f t="shared" si="135"/>
        <v/>
      </c>
    </row>
    <row r="1197" spans="14:21" x14ac:dyDescent="0.2">
      <c r="N1197" s="22">
        <f>Fångster!G1202</f>
        <v>0</v>
      </c>
      <c r="O1197" s="28">
        <f t="shared" si="130"/>
        <v>0</v>
      </c>
      <c r="P1197" s="28">
        <f t="shared" si="131"/>
        <v>-2</v>
      </c>
      <c r="Q1197" s="28">
        <f t="shared" si="132"/>
        <v>0</v>
      </c>
      <c r="R1197" s="4">
        <f t="shared" si="133"/>
        <v>0</v>
      </c>
      <c r="S1197" s="4" t="str">
        <f t="shared" si="134"/>
        <v/>
      </c>
      <c r="T1197" s="21">
        <f>Fångster!J1202</f>
        <v>0</v>
      </c>
      <c r="U1197" s="31" t="str">
        <f t="shared" si="135"/>
        <v/>
      </c>
    </row>
    <row r="1198" spans="14:21" x14ac:dyDescent="0.2">
      <c r="N1198" s="22">
        <f>Fångster!G1203</f>
        <v>0</v>
      </c>
      <c r="O1198" s="28">
        <f t="shared" si="130"/>
        <v>0</v>
      </c>
      <c r="P1198" s="28">
        <f t="shared" si="131"/>
        <v>-2</v>
      </c>
      <c r="Q1198" s="28">
        <f t="shared" si="132"/>
        <v>0</v>
      </c>
      <c r="R1198" s="4">
        <f t="shared" si="133"/>
        <v>0</v>
      </c>
      <c r="S1198" s="4" t="str">
        <f t="shared" si="134"/>
        <v/>
      </c>
      <c r="T1198" s="21">
        <f>Fångster!J1203</f>
        <v>0</v>
      </c>
      <c r="U1198" s="31" t="str">
        <f t="shared" si="135"/>
        <v/>
      </c>
    </row>
    <row r="1199" spans="14:21" x14ac:dyDescent="0.2">
      <c r="N1199" s="22">
        <f>Fångster!G1204</f>
        <v>0</v>
      </c>
      <c r="O1199" s="28">
        <f t="shared" si="130"/>
        <v>0</v>
      </c>
      <c r="P1199" s="28">
        <f t="shared" si="131"/>
        <v>-2</v>
      </c>
      <c r="Q1199" s="28">
        <f t="shared" si="132"/>
        <v>0</v>
      </c>
      <c r="R1199" s="4">
        <f t="shared" si="133"/>
        <v>0</v>
      </c>
      <c r="S1199" s="4" t="str">
        <f t="shared" si="134"/>
        <v/>
      </c>
      <c r="T1199" s="21">
        <f>Fångster!J1204</f>
        <v>0</v>
      </c>
      <c r="U1199" s="31" t="str">
        <f t="shared" si="135"/>
        <v/>
      </c>
    </row>
    <row r="1200" spans="14:21" x14ac:dyDescent="0.2">
      <c r="N1200" s="22">
        <f>Fångster!G1205</f>
        <v>0</v>
      </c>
      <c r="O1200" s="28">
        <f t="shared" si="130"/>
        <v>0</v>
      </c>
      <c r="P1200" s="28">
        <f t="shared" si="131"/>
        <v>-2</v>
      </c>
      <c r="Q1200" s="28">
        <f t="shared" si="132"/>
        <v>0</v>
      </c>
      <c r="R1200" s="4">
        <f t="shared" si="133"/>
        <v>0</v>
      </c>
      <c r="S1200" s="4" t="str">
        <f t="shared" si="134"/>
        <v/>
      </c>
      <c r="T1200" s="21">
        <f>Fångster!J1205</f>
        <v>0</v>
      </c>
      <c r="U1200" s="31" t="str">
        <f t="shared" si="135"/>
        <v/>
      </c>
    </row>
    <row r="1201" spans="14:21" x14ac:dyDescent="0.2">
      <c r="N1201" s="22">
        <f>Fångster!G1206</f>
        <v>0</v>
      </c>
      <c r="O1201" s="28">
        <f t="shared" si="130"/>
        <v>0</v>
      </c>
      <c r="P1201" s="28">
        <f t="shared" si="131"/>
        <v>-2</v>
      </c>
      <c r="Q1201" s="28">
        <f t="shared" si="132"/>
        <v>0</v>
      </c>
      <c r="R1201" s="4">
        <f t="shared" si="133"/>
        <v>0</v>
      </c>
      <c r="S1201" s="4" t="str">
        <f t="shared" si="134"/>
        <v/>
      </c>
      <c r="T1201" s="21">
        <f>Fångster!J1206</f>
        <v>0</v>
      </c>
      <c r="U1201" s="31" t="str">
        <f t="shared" si="135"/>
        <v/>
      </c>
    </row>
    <row r="1202" spans="14:21" x14ac:dyDescent="0.2">
      <c r="N1202" s="22">
        <f>Fångster!G1207</f>
        <v>0</v>
      </c>
      <c r="O1202" s="28">
        <f t="shared" si="130"/>
        <v>0</v>
      </c>
      <c r="P1202" s="28">
        <f t="shared" si="131"/>
        <v>-2</v>
      </c>
      <c r="Q1202" s="28">
        <f t="shared" si="132"/>
        <v>0</v>
      </c>
      <c r="R1202" s="4">
        <f t="shared" si="133"/>
        <v>0</v>
      </c>
      <c r="S1202" s="4" t="str">
        <f t="shared" si="134"/>
        <v/>
      </c>
      <c r="T1202" s="21">
        <f>Fångster!J1207</f>
        <v>0</v>
      </c>
      <c r="U1202" s="31" t="str">
        <f t="shared" si="135"/>
        <v/>
      </c>
    </row>
    <row r="1203" spans="14:21" x14ac:dyDescent="0.2">
      <c r="N1203" s="22">
        <f>Fångster!G1208</f>
        <v>0</v>
      </c>
      <c r="O1203" s="28">
        <f t="shared" si="130"/>
        <v>0</v>
      </c>
      <c r="P1203" s="28">
        <f t="shared" si="131"/>
        <v>-2</v>
      </c>
      <c r="Q1203" s="28">
        <f t="shared" si="132"/>
        <v>0</v>
      </c>
      <c r="R1203" s="4">
        <f t="shared" si="133"/>
        <v>0</v>
      </c>
      <c r="S1203" s="4" t="str">
        <f t="shared" si="134"/>
        <v/>
      </c>
      <c r="T1203" s="21">
        <f>Fångster!J1208</f>
        <v>0</v>
      </c>
      <c r="U1203" s="31" t="str">
        <f t="shared" si="135"/>
        <v/>
      </c>
    </row>
    <row r="1204" spans="14:21" x14ac:dyDescent="0.2">
      <c r="N1204" s="22">
        <f>Fångster!G1209</f>
        <v>0</v>
      </c>
      <c r="O1204" s="28">
        <f t="shared" si="130"/>
        <v>0</v>
      </c>
      <c r="P1204" s="28">
        <f t="shared" si="131"/>
        <v>-2</v>
      </c>
      <c r="Q1204" s="28">
        <f t="shared" si="132"/>
        <v>0</v>
      </c>
      <c r="R1204" s="4">
        <f t="shared" si="133"/>
        <v>0</v>
      </c>
      <c r="S1204" s="4" t="str">
        <f t="shared" si="134"/>
        <v/>
      </c>
      <c r="T1204" s="21">
        <f>Fångster!J1209</f>
        <v>0</v>
      </c>
      <c r="U1204" s="31" t="str">
        <f t="shared" si="135"/>
        <v/>
      </c>
    </row>
    <row r="1205" spans="14:21" x14ac:dyDescent="0.2">
      <c r="N1205" s="22">
        <f>Fångster!G1210</f>
        <v>0</v>
      </c>
      <c r="O1205" s="28">
        <f t="shared" si="130"/>
        <v>0</v>
      </c>
      <c r="P1205" s="28">
        <f t="shared" si="131"/>
        <v>-2</v>
      </c>
      <c r="Q1205" s="28">
        <f t="shared" si="132"/>
        <v>0</v>
      </c>
      <c r="R1205" s="4">
        <f t="shared" si="133"/>
        <v>0</v>
      </c>
      <c r="S1205" s="4" t="str">
        <f t="shared" si="134"/>
        <v/>
      </c>
      <c r="T1205" s="21">
        <f>Fångster!J1210</f>
        <v>0</v>
      </c>
      <c r="U1205" s="31" t="str">
        <f t="shared" si="135"/>
        <v/>
      </c>
    </row>
    <row r="1206" spans="14:21" x14ac:dyDescent="0.2">
      <c r="N1206" s="22">
        <f>Fångster!G1211</f>
        <v>0</v>
      </c>
      <c r="O1206" s="28">
        <f t="shared" si="130"/>
        <v>0</v>
      </c>
      <c r="P1206" s="28">
        <f t="shared" si="131"/>
        <v>-2</v>
      </c>
      <c r="Q1206" s="28">
        <f t="shared" si="132"/>
        <v>0</v>
      </c>
      <c r="R1206" s="4">
        <f t="shared" si="133"/>
        <v>0</v>
      </c>
      <c r="S1206" s="4" t="str">
        <f t="shared" si="134"/>
        <v/>
      </c>
      <c r="T1206" s="21">
        <f>Fångster!J1211</f>
        <v>0</v>
      </c>
      <c r="U1206" s="31" t="str">
        <f t="shared" si="135"/>
        <v/>
      </c>
    </row>
    <row r="1207" spans="14:21" x14ac:dyDescent="0.2">
      <c r="N1207" s="22">
        <f>Fångster!G1212</f>
        <v>0</v>
      </c>
      <c r="O1207" s="28">
        <f t="shared" si="130"/>
        <v>0</v>
      </c>
      <c r="P1207" s="28">
        <f t="shared" si="131"/>
        <v>-2</v>
      </c>
      <c r="Q1207" s="28">
        <f t="shared" si="132"/>
        <v>0</v>
      </c>
      <c r="R1207" s="4">
        <f t="shared" si="133"/>
        <v>0</v>
      </c>
      <c r="S1207" s="4" t="str">
        <f t="shared" si="134"/>
        <v/>
      </c>
      <c r="T1207" s="21">
        <f>Fångster!J1212</f>
        <v>0</v>
      </c>
      <c r="U1207" s="31" t="str">
        <f t="shared" si="135"/>
        <v/>
      </c>
    </row>
    <row r="1208" spans="14:21" x14ac:dyDescent="0.2">
      <c r="N1208" s="22">
        <f>Fångster!G1213</f>
        <v>0</v>
      </c>
      <c r="O1208" s="28">
        <f t="shared" si="130"/>
        <v>0</v>
      </c>
      <c r="P1208" s="28">
        <f t="shared" si="131"/>
        <v>-2</v>
      </c>
      <c r="Q1208" s="28">
        <f t="shared" si="132"/>
        <v>0</v>
      </c>
      <c r="R1208" s="4">
        <f t="shared" si="133"/>
        <v>0</v>
      </c>
      <c r="S1208" s="4" t="str">
        <f t="shared" si="134"/>
        <v/>
      </c>
      <c r="T1208" s="21">
        <f>Fångster!J1213</f>
        <v>0</v>
      </c>
      <c r="U1208" s="31" t="str">
        <f t="shared" si="135"/>
        <v/>
      </c>
    </row>
    <row r="1209" spans="14:21" x14ac:dyDescent="0.2">
      <c r="N1209" s="22">
        <f>Fångster!G1214</f>
        <v>0</v>
      </c>
      <c r="O1209" s="28">
        <f t="shared" si="130"/>
        <v>0</v>
      </c>
      <c r="P1209" s="28">
        <f t="shared" si="131"/>
        <v>-2</v>
      </c>
      <c r="Q1209" s="28">
        <f t="shared" si="132"/>
        <v>0</v>
      </c>
      <c r="R1209" s="4">
        <f t="shared" si="133"/>
        <v>0</v>
      </c>
      <c r="S1209" s="4" t="str">
        <f t="shared" si="134"/>
        <v/>
      </c>
      <c r="T1209" s="21">
        <f>Fångster!J1214</f>
        <v>0</v>
      </c>
      <c r="U1209" s="31" t="str">
        <f t="shared" si="135"/>
        <v/>
      </c>
    </row>
    <row r="1210" spans="14:21" x14ac:dyDescent="0.2">
      <c r="N1210" s="22">
        <f>Fångster!G1215</f>
        <v>0</v>
      </c>
      <c r="O1210" s="28">
        <f t="shared" si="130"/>
        <v>0</v>
      </c>
      <c r="P1210" s="28">
        <f t="shared" si="131"/>
        <v>-2</v>
      </c>
      <c r="Q1210" s="28">
        <f t="shared" si="132"/>
        <v>0</v>
      </c>
      <c r="R1210" s="4">
        <f t="shared" si="133"/>
        <v>0</v>
      </c>
      <c r="S1210" s="4" t="str">
        <f t="shared" si="134"/>
        <v/>
      </c>
      <c r="T1210" s="21">
        <f>Fångster!J1215</f>
        <v>0</v>
      </c>
      <c r="U1210" s="31" t="str">
        <f t="shared" si="135"/>
        <v/>
      </c>
    </row>
    <row r="1211" spans="14:21" x14ac:dyDescent="0.2">
      <c r="N1211" s="22">
        <f>Fångster!G1216</f>
        <v>0</v>
      </c>
      <c r="O1211" s="28">
        <f t="shared" si="130"/>
        <v>0</v>
      </c>
      <c r="P1211" s="28">
        <f t="shared" si="131"/>
        <v>-2</v>
      </c>
      <c r="Q1211" s="28">
        <f t="shared" si="132"/>
        <v>0</v>
      </c>
      <c r="R1211" s="4">
        <f t="shared" si="133"/>
        <v>0</v>
      </c>
      <c r="S1211" s="4" t="str">
        <f t="shared" si="134"/>
        <v/>
      </c>
      <c r="T1211" s="21">
        <f>Fångster!J1216</f>
        <v>0</v>
      </c>
      <c r="U1211" s="31" t="str">
        <f t="shared" si="135"/>
        <v/>
      </c>
    </row>
    <row r="1212" spans="14:21" x14ac:dyDescent="0.2">
      <c r="N1212" s="22">
        <f>Fångster!G1217</f>
        <v>0</v>
      </c>
      <c r="O1212" s="28">
        <f t="shared" si="130"/>
        <v>0</v>
      </c>
      <c r="P1212" s="28">
        <f t="shared" si="131"/>
        <v>-2</v>
      </c>
      <c r="Q1212" s="28">
        <f t="shared" si="132"/>
        <v>0</v>
      </c>
      <c r="R1212" s="4">
        <f t="shared" si="133"/>
        <v>0</v>
      </c>
      <c r="S1212" s="4" t="str">
        <f t="shared" si="134"/>
        <v/>
      </c>
      <c r="T1212" s="21">
        <f>Fångster!J1217</f>
        <v>0</v>
      </c>
      <c r="U1212" s="31" t="str">
        <f t="shared" si="135"/>
        <v/>
      </c>
    </row>
    <row r="1213" spans="14:21" x14ac:dyDescent="0.2">
      <c r="N1213" s="22">
        <f>Fångster!G1218</f>
        <v>0</v>
      </c>
      <c r="O1213" s="28">
        <f t="shared" si="130"/>
        <v>0</v>
      </c>
      <c r="P1213" s="28">
        <f t="shared" si="131"/>
        <v>-2</v>
      </c>
      <c r="Q1213" s="28">
        <f t="shared" si="132"/>
        <v>0</v>
      </c>
      <c r="R1213" s="4">
        <f t="shared" si="133"/>
        <v>0</v>
      </c>
      <c r="S1213" s="4" t="str">
        <f t="shared" si="134"/>
        <v/>
      </c>
      <c r="T1213" s="21">
        <f>Fångster!J1218</f>
        <v>0</v>
      </c>
      <c r="U1213" s="31" t="str">
        <f t="shared" si="135"/>
        <v/>
      </c>
    </row>
    <row r="1214" spans="14:21" x14ac:dyDescent="0.2">
      <c r="N1214" s="22">
        <f>Fångster!G1219</f>
        <v>0</v>
      </c>
      <c r="O1214" s="28">
        <f t="shared" si="130"/>
        <v>0</v>
      </c>
      <c r="P1214" s="28">
        <f t="shared" si="131"/>
        <v>-2</v>
      </c>
      <c r="Q1214" s="28">
        <f t="shared" si="132"/>
        <v>0</v>
      </c>
      <c r="R1214" s="4">
        <f t="shared" si="133"/>
        <v>0</v>
      </c>
      <c r="S1214" s="4" t="str">
        <f t="shared" si="134"/>
        <v/>
      </c>
      <c r="T1214" s="21">
        <f>Fångster!J1219</f>
        <v>0</v>
      </c>
      <c r="U1214" s="31" t="str">
        <f t="shared" si="135"/>
        <v/>
      </c>
    </row>
    <row r="1215" spans="14:21" x14ac:dyDescent="0.2">
      <c r="N1215" s="22">
        <f>Fångster!G1220</f>
        <v>0</v>
      </c>
      <c r="O1215" s="28">
        <f t="shared" si="130"/>
        <v>0</v>
      </c>
      <c r="P1215" s="28">
        <f t="shared" si="131"/>
        <v>-2</v>
      </c>
      <c r="Q1215" s="28">
        <f t="shared" si="132"/>
        <v>0</v>
      </c>
      <c r="R1215" s="4">
        <f t="shared" si="133"/>
        <v>0</v>
      </c>
      <c r="S1215" s="4" t="str">
        <f t="shared" si="134"/>
        <v/>
      </c>
      <c r="T1215" s="21">
        <f>Fångster!J1220</f>
        <v>0</v>
      </c>
      <c r="U1215" s="31" t="str">
        <f t="shared" si="135"/>
        <v/>
      </c>
    </row>
    <row r="1216" spans="14:21" x14ac:dyDescent="0.2">
      <c r="N1216" s="22">
        <f>Fångster!G1221</f>
        <v>0</v>
      </c>
      <c r="O1216" s="28">
        <f t="shared" si="130"/>
        <v>0</v>
      </c>
      <c r="P1216" s="28">
        <f t="shared" si="131"/>
        <v>-2</v>
      </c>
      <c r="Q1216" s="28">
        <f t="shared" si="132"/>
        <v>0</v>
      </c>
      <c r="R1216" s="4">
        <f t="shared" si="133"/>
        <v>0</v>
      </c>
      <c r="S1216" s="4" t="str">
        <f t="shared" si="134"/>
        <v/>
      </c>
      <c r="T1216" s="21">
        <f>Fångster!J1221</f>
        <v>0</v>
      </c>
      <c r="U1216" s="31" t="str">
        <f t="shared" si="135"/>
        <v/>
      </c>
    </row>
    <row r="1217" spans="14:21" x14ac:dyDescent="0.2">
      <c r="N1217" s="22">
        <f>Fångster!G1222</f>
        <v>0</v>
      </c>
      <c r="O1217" s="28">
        <f t="shared" si="130"/>
        <v>0</v>
      </c>
      <c r="P1217" s="28">
        <f t="shared" si="131"/>
        <v>-2</v>
      </c>
      <c r="Q1217" s="28">
        <f t="shared" si="132"/>
        <v>0</v>
      </c>
      <c r="R1217" s="4">
        <f t="shared" si="133"/>
        <v>0</v>
      </c>
      <c r="S1217" s="4" t="str">
        <f t="shared" si="134"/>
        <v/>
      </c>
      <c r="T1217" s="21">
        <f>Fångster!J1222</f>
        <v>0</v>
      </c>
      <c r="U1217" s="31" t="str">
        <f t="shared" si="135"/>
        <v/>
      </c>
    </row>
    <row r="1218" spans="14:21" x14ac:dyDescent="0.2">
      <c r="N1218" s="22">
        <f>Fångster!G1223</f>
        <v>0</v>
      </c>
      <c r="O1218" s="28">
        <f t="shared" si="130"/>
        <v>0</v>
      </c>
      <c r="P1218" s="28">
        <f t="shared" si="131"/>
        <v>-2</v>
      </c>
      <c r="Q1218" s="28">
        <f t="shared" si="132"/>
        <v>0</v>
      </c>
      <c r="R1218" s="4">
        <f t="shared" si="133"/>
        <v>0</v>
      </c>
      <c r="S1218" s="4" t="str">
        <f t="shared" si="134"/>
        <v/>
      </c>
      <c r="T1218" s="21">
        <f>Fångster!J1223</f>
        <v>0</v>
      </c>
      <c r="U1218" s="31" t="str">
        <f t="shared" si="135"/>
        <v/>
      </c>
    </row>
    <row r="1219" spans="14:21" x14ac:dyDescent="0.2">
      <c r="N1219" s="22">
        <f>Fångster!G1224</f>
        <v>0</v>
      </c>
      <c r="O1219" s="28">
        <f t="shared" si="130"/>
        <v>0</v>
      </c>
      <c r="P1219" s="28">
        <f t="shared" si="131"/>
        <v>-2</v>
      </c>
      <c r="Q1219" s="28">
        <f t="shared" si="132"/>
        <v>0</v>
      </c>
      <c r="R1219" s="4">
        <f t="shared" si="133"/>
        <v>0</v>
      </c>
      <c r="S1219" s="4" t="str">
        <f t="shared" si="134"/>
        <v/>
      </c>
      <c r="T1219" s="21">
        <f>Fångster!J1224</f>
        <v>0</v>
      </c>
      <c r="U1219" s="31" t="str">
        <f t="shared" si="135"/>
        <v/>
      </c>
    </row>
    <row r="1220" spans="14:21" x14ac:dyDescent="0.2">
      <c r="N1220" s="22">
        <f>Fångster!G1225</f>
        <v>0</v>
      </c>
      <c r="O1220" s="28">
        <f t="shared" si="130"/>
        <v>0</v>
      </c>
      <c r="P1220" s="28">
        <f t="shared" si="131"/>
        <v>-2</v>
      </c>
      <c r="Q1220" s="28">
        <f t="shared" si="132"/>
        <v>0</v>
      </c>
      <c r="R1220" s="4">
        <f t="shared" si="133"/>
        <v>0</v>
      </c>
      <c r="S1220" s="4" t="str">
        <f t="shared" si="134"/>
        <v/>
      </c>
      <c r="T1220" s="21">
        <f>Fångster!J1225</f>
        <v>0</v>
      </c>
      <c r="U1220" s="31" t="str">
        <f t="shared" si="135"/>
        <v/>
      </c>
    </row>
    <row r="1221" spans="14:21" x14ac:dyDescent="0.2">
      <c r="N1221" s="22">
        <f>Fångster!G1226</f>
        <v>0</v>
      </c>
      <c r="O1221" s="28">
        <f t="shared" ref="O1221:O1284" si="136">(3.377*0.000001)*(POWER(N1221,3.205))</f>
        <v>0</v>
      </c>
      <c r="P1221" s="28">
        <f t="shared" ref="P1221:P1284" si="137">(1-(180-N1221)/60)</f>
        <v>-2</v>
      </c>
      <c r="Q1221" s="28">
        <f t="shared" ref="Q1221:Q1284" si="138">IF(P1221&lt;0,0,IF(P1221&gt;1,1,IF(P1221&gt;0&lt;1,P1221,P1221)))</f>
        <v>0</v>
      </c>
      <c r="R1221" s="4">
        <f t="shared" ref="R1221:R1284" si="139">O1221*Q1221</f>
        <v>0</v>
      </c>
      <c r="S1221" s="4" t="str">
        <f t="shared" ref="S1221:S1284" si="140">IF(N1221&gt;0,LOG10(N1221),"")</f>
        <v/>
      </c>
      <c r="T1221" s="21">
        <f>Fångster!J1226</f>
        <v>0</v>
      </c>
      <c r="U1221" s="31" t="str">
        <f t="shared" ref="U1221:U1284" si="141">IF(T1221&gt;0,LOG10(T1221),"")</f>
        <v/>
      </c>
    </row>
    <row r="1222" spans="14:21" x14ac:dyDescent="0.2">
      <c r="N1222" s="22">
        <f>Fångster!G1227</f>
        <v>0</v>
      </c>
      <c r="O1222" s="28">
        <f t="shared" si="136"/>
        <v>0</v>
      </c>
      <c r="P1222" s="28">
        <f t="shared" si="137"/>
        <v>-2</v>
      </c>
      <c r="Q1222" s="28">
        <f t="shared" si="138"/>
        <v>0</v>
      </c>
      <c r="R1222" s="4">
        <f t="shared" si="139"/>
        <v>0</v>
      </c>
      <c r="S1222" s="4" t="str">
        <f t="shared" si="140"/>
        <v/>
      </c>
      <c r="T1222" s="21">
        <f>Fångster!J1227</f>
        <v>0</v>
      </c>
      <c r="U1222" s="31" t="str">
        <f t="shared" si="141"/>
        <v/>
      </c>
    </row>
    <row r="1223" spans="14:21" x14ac:dyDescent="0.2">
      <c r="N1223" s="22">
        <f>Fångster!G1228</f>
        <v>0</v>
      </c>
      <c r="O1223" s="28">
        <f t="shared" si="136"/>
        <v>0</v>
      </c>
      <c r="P1223" s="28">
        <f t="shared" si="137"/>
        <v>-2</v>
      </c>
      <c r="Q1223" s="28">
        <f t="shared" si="138"/>
        <v>0</v>
      </c>
      <c r="R1223" s="4">
        <f t="shared" si="139"/>
        <v>0</v>
      </c>
      <c r="S1223" s="4" t="str">
        <f t="shared" si="140"/>
        <v/>
      </c>
      <c r="T1223" s="21">
        <f>Fångster!J1228</f>
        <v>0</v>
      </c>
      <c r="U1223" s="31" t="str">
        <f t="shared" si="141"/>
        <v/>
      </c>
    </row>
    <row r="1224" spans="14:21" x14ac:dyDescent="0.2">
      <c r="N1224" s="22">
        <f>Fångster!G1229</f>
        <v>0</v>
      </c>
      <c r="O1224" s="28">
        <f t="shared" si="136"/>
        <v>0</v>
      </c>
      <c r="P1224" s="28">
        <f t="shared" si="137"/>
        <v>-2</v>
      </c>
      <c r="Q1224" s="28">
        <f t="shared" si="138"/>
        <v>0</v>
      </c>
      <c r="R1224" s="4">
        <f t="shared" si="139"/>
        <v>0</v>
      </c>
      <c r="S1224" s="4" t="str">
        <f t="shared" si="140"/>
        <v/>
      </c>
      <c r="T1224" s="21">
        <f>Fångster!J1229</f>
        <v>0</v>
      </c>
      <c r="U1224" s="31" t="str">
        <f t="shared" si="141"/>
        <v/>
      </c>
    </row>
    <row r="1225" spans="14:21" x14ac:dyDescent="0.2">
      <c r="N1225" s="22">
        <f>Fångster!G1230</f>
        <v>0</v>
      </c>
      <c r="O1225" s="28">
        <f t="shared" si="136"/>
        <v>0</v>
      </c>
      <c r="P1225" s="28">
        <f t="shared" si="137"/>
        <v>-2</v>
      </c>
      <c r="Q1225" s="28">
        <f t="shared" si="138"/>
        <v>0</v>
      </c>
      <c r="R1225" s="4">
        <f t="shared" si="139"/>
        <v>0</v>
      </c>
      <c r="S1225" s="4" t="str">
        <f t="shared" si="140"/>
        <v/>
      </c>
      <c r="T1225" s="21">
        <f>Fångster!J1230</f>
        <v>0</v>
      </c>
      <c r="U1225" s="31" t="str">
        <f t="shared" si="141"/>
        <v/>
      </c>
    </row>
    <row r="1226" spans="14:21" x14ac:dyDescent="0.2">
      <c r="N1226" s="22">
        <f>Fångster!G1231</f>
        <v>0</v>
      </c>
      <c r="O1226" s="28">
        <f t="shared" si="136"/>
        <v>0</v>
      </c>
      <c r="P1226" s="28">
        <f t="shared" si="137"/>
        <v>-2</v>
      </c>
      <c r="Q1226" s="28">
        <f t="shared" si="138"/>
        <v>0</v>
      </c>
      <c r="R1226" s="4">
        <f t="shared" si="139"/>
        <v>0</v>
      </c>
      <c r="S1226" s="4" t="str">
        <f t="shared" si="140"/>
        <v/>
      </c>
      <c r="T1226" s="21">
        <f>Fångster!J1231</f>
        <v>0</v>
      </c>
      <c r="U1226" s="31" t="str">
        <f t="shared" si="141"/>
        <v/>
      </c>
    </row>
    <row r="1227" spans="14:21" x14ac:dyDescent="0.2">
      <c r="N1227" s="22">
        <f>Fångster!G1232</f>
        <v>0</v>
      </c>
      <c r="O1227" s="28">
        <f t="shared" si="136"/>
        <v>0</v>
      </c>
      <c r="P1227" s="28">
        <f t="shared" si="137"/>
        <v>-2</v>
      </c>
      <c r="Q1227" s="28">
        <f t="shared" si="138"/>
        <v>0</v>
      </c>
      <c r="R1227" s="4">
        <f t="shared" si="139"/>
        <v>0</v>
      </c>
      <c r="S1227" s="4" t="str">
        <f t="shared" si="140"/>
        <v/>
      </c>
      <c r="T1227" s="21">
        <f>Fångster!J1232</f>
        <v>0</v>
      </c>
      <c r="U1227" s="31" t="str">
        <f t="shared" si="141"/>
        <v/>
      </c>
    </row>
    <row r="1228" spans="14:21" x14ac:dyDescent="0.2">
      <c r="N1228" s="22">
        <f>Fångster!G1233</f>
        <v>0</v>
      </c>
      <c r="O1228" s="28">
        <f t="shared" si="136"/>
        <v>0</v>
      </c>
      <c r="P1228" s="28">
        <f t="shared" si="137"/>
        <v>-2</v>
      </c>
      <c r="Q1228" s="28">
        <f t="shared" si="138"/>
        <v>0</v>
      </c>
      <c r="R1228" s="4">
        <f t="shared" si="139"/>
        <v>0</v>
      </c>
      <c r="S1228" s="4" t="str">
        <f t="shared" si="140"/>
        <v/>
      </c>
      <c r="T1228" s="21">
        <f>Fångster!J1233</f>
        <v>0</v>
      </c>
      <c r="U1228" s="31" t="str">
        <f t="shared" si="141"/>
        <v/>
      </c>
    </row>
    <row r="1229" spans="14:21" x14ac:dyDescent="0.2">
      <c r="N1229" s="22">
        <f>Fångster!G1234</f>
        <v>0</v>
      </c>
      <c r="O1229" s="28">
        <f t="shared" si="136"/>
        <v>0</v>
      </c>
      <c r="P1229" s="28">
        <f t="shared" si="137"/>
        <v>-2</v>
      </c>
      <c r="Q1229" s="28">
        <f t="shared" si="138"/>
        <v>0</v>
      </c>
      <c r="R1229" s="4">
        <f t="shared" si="139"/>
        <v>0</v>
      </c>
      <c r="S1229" s="4" t="str">
        <f t="shared" si="140"/>
        <v/>
      </c>
      <c r="T1229" s="21">
        <f>Fångster!J1234</f>
        <v>0</v>
      </c>
      <c r="U1229" s="31" t="str">
        <f t="shared" si="141"/>
        <v/>
      </c>
    </row>
    <row r="1230" spans="14:21" x14ac:dyDescent="0.2">
      <c r="N1230" s="22">
        <f>Fångster!G1235</f>
        <v>0</v>
      </c>
      <c r="O1230" s="28">
        <f t="shared" si="136"/>
        <v>0</v>
      </c>
      <c r="P1230" s="28">
        <f t="shared" si="137"/>
        <v>-2</v>
      </c>
      <c r="Q1230" s="28">
        <f t="shared" si="138"/>
        <v>0</v>
      </c>
      <c r="R1230" s="4">
        <f t="shared" si="139"/>
        <v>0</v>
      </c>
      <c r="S1230" s="4" t="str">
        <f t="shared" si="140"/>
        <v/>
      </c>
      <c r="T1230" s="21">
        <f>Fångster!J1235</f>
        <v>0</v>
      </c>
      <c r="U1230" s="31" t="str">
        <f t="shared" si="141"/>
        <v/>
      </c>
    </row>
    <row r="1231" spans="14:21" x14ac:dyDescent="0.2">
      <c r="N1231" s="22">
        <f>Fångster!G1236</f>
        <v>0</v>
      </c>
      <c r="O1231" s="28">
        <f t="shared" si="136"/>
        <v>0</v>
      </c>
      <c r="P1231" s="28">
        <f t="shared" si="137"/>
        <v>-2</v>
      </c>
      <c r="Q1231" s="28">
        <f t="shared" si="138"/>
        <v>0</v>
      </c>
      <c r="R1231" s="4">
        <f t="shared" si="139"/>
        <v>0</v>
      </c>
      <c r="S1231" s="4" t="str">
        <f t="shared" si="140"/>
        <v/>
      </c>
      <c r="T1231" s="21">
        <f>Fångster!J1236</f>
        <v>0</v>
      </c>
      <c r="U1231" s="31" t="str">
        <f t="shared" si="141"/>
        <v/>
      </c>
    </row>
    <row r="1232" spans="14:21" x14ac:dyDescent="0.2">
      <c r="N1232" s="22">
        <f>Fångster!G1237</f>
        <v>0</v>
      </c>
      <c r="O1232" s="28">
        <f t="shared" si="136"/>
        <v>0</v>
      </c>
      <c r="P1232" s="28">
        <f t="shared" si="137"/>
        <v>-2</v>
      </c>
      <c r="Q1232" s="28">
        <f t="shared" si="138"/>
        <v>0</v>
      </c>
      <c r="R1232" s="4">
        <f t="shared" si="139"/>
        <v>0</v>
      </c>
      <c r="S1232" s="4" t="str">
        <f t="shared" si="140"/>
        <v/>
      </c>
      <c r="T1232" s="21">
        <f>Fångster!J1237</f>
        <v>0</v>
      </c>
      <c r="U1232" s="31" t="str">
        <f t="shared" si="141"/>
        <v/>
      </c>
    </row>
    <row r="1233" spans="14:21" x14ac:dyDescent="0.2">
      <c r="N1233" s="22">
        <f>Fångster!G1238</f>
        <v>0</v>
      </c>
      <c r="O1233" s="28">
        <f t="shared" si="136"/>
        <v>0</v>
      </c>
      <c r="P1233" s="28">
        <f t="shared" si="137"/>
        <v>-2</v>
      </c>
      <c r="Q1233" s="28">
        <f t="shared" si="138"/>
        <v>0</v>
      </c>
      <c r="R1233" s="4">
        <f t="shared" si="139"/>
        <v>0</v>
      </c>
      <c r="S1233" s="4" t="str">
        <f t="shared" si="140"/>
        <v/>
      </c>
      <c r="T1233" s="21">
        <f>Fångster!J1238</f>
        <v>0</v>
      </c>
      <c r="U1233" s="31" t="str">
        <f t="shared" si="141"/>
        <v/>
      </c>
    </row>
    <row r="1234" spans="14:21" x14ac:dyDescent="0.2">
      <c r="N1234" s="22">
        <f>Fångster!G1239</f>
        <v>0</v>
      </c>
      <c r="O1234" s="28">
        <f t="shared" si="136"/>
        <v>0</v>
      </c>
      <c r="P1234" s="28">
        <f t="shared" si="137"/>
        <v>-2</v>
      </c>
      <c r="Q1234" s="28">
        <f t="shared" si="138"/>
        <v>0</v>
      </c>
      <c r="R1234" s="4">
        <f t="shared" si="139"/>
        <v>0</v>
      </c>
      <c r="S1234" s="4" t="str">
        <f t="shared" si="140"/>
        <v/>
      </c>
      <c r="T1234" s="21">
        <f>Fångster!J1239</f>
        <v>0</v>
      </c>
      <c r="U1234" s="31" t="str">
        <f t="shared" si="141"/>
        <v/>
      </c>
    </row>
    <row r="1235" spans="14:21" x14ac:dyDescent="0.2">
      <c r="N1235" s="22">
        <f>Fångster!G1240</f>
        <v>0</v>
      </c>
      <c r="O1235" s="28">
        <f t="shared" si="136"/>
        <v>0</v>
      </c>
      <c r="P1235" s="28">
        <f t="shared" si="137"/>
        <v>-2</v>
      </c>
      <c r="Q1235" s="28">
        <f t="shared" si="138"/>
        <v>0</v>
      </c>
      <c r="R1235" s="4">
        <f t="shared" si="139"/>
        <v>0</v>
      </c>
      <c r="S1235" s="4" t="str">
        <f t="shared" si="140"/>
        <v/>
      </c>
      <c r="T1235" s="21">
        <f>Fångster!J1240</f>
        <v>0</v>
      </c>
      <c r="U1235" s="31" t="str">
        <f t="shared" si="141"/>
        <v/>
      </c>
    </row>
    <row r="1236" spans="14:21" x14ac:dyDescent="0.2">
      <c r="N1236" s="22">
        <f>Fångster!G1241</f>
        <v>0</v>
      </c>
      <c r="O1236" s="28">
        <f t="shared" si="136"/>
        <v>0</v>
      </c>
      <c r="P1236" s="28">
        <f t="shared" si="137"/>
        <v>-2</v>
      </c>
      <c r="Q1236" s="28">
        <f t="shared" si="138"/>
        <v>0</v>
      </c>
      <c r="R1236" s="4">
        <f t="shared" si="139"/>
        <v>0</v>
      </c>
      <c r="S1236" s="4" t="str">
        <f t="shared" si="140"/>
        <v/>
      </c>
      <c r="T1236" s="21">
        <f>Fångster!J1241</f>
        <v>0</v>
      </c>
      <c r="U1236" s="31" t="str">
        <f t="shared" si="141"/>
        <v/>
      </c>
    </row>
    <row r="1237" spans="14:21" x14ac:dyDescent="0.2">
      <c r="N1237" s="22">
        <f>Fångster!G1242</f>
        <v>0</v>
      </c>
      <c r="O1237" s="28">
        <f t="shared" si="136"/>
        <v>0</v>
      </c>
      <c r="P1237" s="28">
        <f t="shared" si="137"/>
        <v>-2</v>
      </c>
      <c r="Q1237" s="28">
        <f t="shared" si="138"/>
        <v>0</v>
      </c>
      <c r="R1237" s="4">
        <f t="shared" si="139"/>
        <v>0</v>
      </c>
      <c r="S1237" s="4" t="str">
        <f t="shared" si="140"/>
        <v/>
      </c>
      <c r="T1237" s="21">
        <f>Fångster!J1242</f>
        <v>0</v>
      </c>
      <c r="U1237" s="31" t="str">
        <f t="shared" si="141"/>
        <v/>
      </c>
    </row>
    <row r="1238" spans="14:21" x14ac:dyDescent="0.2">
      <c r="N1238" s="22">
        <f>Fångster!G1243</f>
        <v>0</v>
      </c>
      <c r="O1238" s="28">
        <f t="shared" si="136"/>
        <v>0</v>
      </c>
      <c r="P1238" s="28">
        <f t="shared" si="137"/>
        <v>-2</v>
      </c>
      <c r="Q1238" s="28">
        <f t="shared" si="138"/>
        <v>0</v>
      </c>
      <c r="R1238" s="4">
        <f t="shared" si="139"/>
        <v>0</v>
      </c>
      <c r="S1238" s="4" t="str">
        <f t="shared" si="140"/>
        <v/>
      </c>
      <c r="T1238" s="21">
        <f>Fångster!J1243</f>
        <v>0</v>
      </c>
      <c r="U1238" s="31" t="str">
        <f t="shared" si="141"/>
        <v/>
      </c>
    </row>
    <row r="1239" spans="14:21" x14ac:dyDescent="0.2">
      <c r="N1239" s="22">
        <f>Fångster!G1244</f>
        <v>0</v>
      </c>
      <c r="O1239" s="28">
        <f t="shared" si="136"/>
        <v>0</v>
      </c>
      <c r="P1239" s="28">
        <f t="shared" si="137"/>
        <v>-2</v>
      </c>
      <c r="Q1239" s="28">
        <f t="shared" si="138"/>
        <v>0</v>
      </c>
      <c r="R1239" s="4">
        <f t="shared" si="139"/>
        <v>0</v>
      </c>
      <c r="S1239" s="4" t="str">
        <f t="shared" si="140"/>
        <v/>
      </c>
      <c r="T1239" s="21">
        <f>Fångster!J1244</f>
        <v>0</v>
      </c>
      <c r="U1239" s="31" t="str">
        <f t="shared" si="141"/>
        <v/>
      </c>
    </row>
    <row r="1240" spans="14:21" x14ac:dyDescent="0.2">
      <c r="N1240" s="22">
        <f>Fångster!G1245</f>
        <v>0</v>
      </c>
      <c r="O1240" s="28">
        <f t="shared" si="136"/>
        <v>0</v>
      </c>
      <c r="P1240" s="28">
        <f t="shared" si="137"/>
        <v>-2</v>
      </c>
      <c r="Q1240" s="28">
        <f t="shared" si="138"/>
        <v>0</v>
      </c>
      <c r="R1240" s="4">
        <f t="shared" si="139"/>
        <v>0</v>
      </c>
      <c r="S1240" s="4" t="str">
        <f t="shared" si="140"/>
        <v/>
      </c>
      <c r="T1240" s="21">
        <f>Fångster!J1245</f>
        <v>0</v>
      </c>
      <c r="U1240" s="31" t="str">
        <f t="shared" si="141"/>
        <v/>
      </c>
    </row>
    <row r="1241" spans="14:21" x14ac:dyDescent="0.2">
      <c r="N1241" s="22">
        <f>Fångster!G1246</f>
        <v>0</v>
      </c>
      <c r="O1241" s="28">
        <f t="shared" si="136"/>
        <v>0</v>
      </c>
      <c r="P1241" s="28">
        <f t="shared" si="137"/>
        <v>-2</v>
      </c>
      <c r="Q1241" s="28">
        <f t="shared" si="138"/>
        <v>0</v>
      </c>
      <c r="R1241" s="4">
        <f t="shared" si="139"/>
        <v>0</v>
      </c>
      <c r="S1241" s="4" t="str">
        <f t="shared" si="140"/>
        <v/>
      </c>
      <c r="T1241" s="21">
        <f>Fångster!J1246</f>
        <v>0</v>
      </c>
      <c r="U1241" s="31" t="str">
        <f t="shared" si="141"/>
        <v/>
      </c>
    </row>
    <row r="1242" spans="14:21" x14ac:dyDescent="0.2">
      <c r="N1242" s="22">
        <f>Fångster!G1247</f>
        <v>0</v>
      </c>
      <c r="O1242" s="28">
        <f t="shared" si="136"/>
        <v>0</v>
      </c>
      <c r="P1242" s="28">
        <f t="shared" si="137"/>
        <v>-2</v>
      </c>
      <c r="Q1242" s="28">
        <f t="shared" si="138"/>
        <v>0</v>
      </c>
      <c r="R1242" s="4">
        <f t="shared" si="139"/>
        <v>0</v>
      </c>
      <c r="S1242" s="4" t="str">
        <f t="shared" si="140"/>
        <v/>
      </c>
      <c r="T1242" s="21">
        <f>Fångster!J1247</f>
        <v>0</v>
      </c>
      <c r="U1242" s="31" t="str">
        <f t="shared" si="141"/>
        <v/>
      </c>
    </row>
    <row r="1243" spans="14:21" x14ac:dyDescent="0.2">
      <c r="N1243" s="22">
        <f>Fångster!G1248</f>
        <v>0</v>
      </c>
      <c r="O1243" s="28">
        <f t="shared" si="136"/>
        <v>0</v>
      </c>
      <c r="P1243" s="28">
        <f t="shared" si="137"/>
        <v>-2</v>
      </c>
      <c r="Q1243" s="28">
        <f t="shared" si="138"/>
        <v>0</v>
      </c>
      <c r="R1243" s="4">
        <f t="shared" si="139"/>
        <v>0</v>
      </c>
      <c r="S1243" s="4" t="str">
        <f t="shared" si="140"/>
        <v/>
      </c>
      <c r="T1243" s="21">
        <f>Fångster!J1248</f>
        <v>0</v>
      </c>
      <c r="U1243" s="31" t="str">
        <f t="shared" si="141"/>
        <v/>
      </c>
    </row>
    <row r="1244" spans="14:21" x14ac:dyDescent="0.2">
      <c r="N1244" s="22">
        <f>Fångster!G1249</f>
        <v>0</v>
      </c>
      <c r="O1244" s="28">
        <f t="shared" si="136"/>
        <v>0</v>
      </c>
      <c r="P1244" s="28">
        <f t="shared" si="137"/>
        <v>-2</v>
      </c>
      <c r="Q1244" s="28">
        <f t="shared" si="138"/>
        <v>0</v>
      </c>
      <c r="R1244" s="4">
        <f t="shared" si="139"/>
        <v>0</v>
      </c>
      <c r="S1244" s="4" t="str">
        <f t="shared" si="140"/>
        <v/>
      </c>
      <c r="T1244" s="21">
        <f>Fångster!J1249</f>
        <v>0</v>
      </c>
      <c r="U1244" s="31" t="str">
        <f t="shared" si="141"/>
        <v/>
      </c>
    </row>
    <row r="1245" spans="14:21" x14ac:dyDescent="0.2">
      <c r="N1245" s="22">
        <f>Fångster!G1250</f>
        <v>0</v>
      </c>
      <c r="O1245" s="28">
        <f t="shared" si="136"/>
        <v>0</v>
      </c>
      <c r="P1245" s="28">
        <f t="shared" si="137"/>
        <v>-2</v>
      </c>
      <c r="Q1245" s="28">
        <f t="shared" si="138"/>
        <v>0</v>
      </c>
      <c r="R1245" s="4">
        <f t="shared" si="139"/>
        <v>0</v>
      </c>
      <c r="S1245" s="4" t="str">
        <f t="shared" si="140"/>
        <v/>
      </c>
      <c r="T1245" s="21">
        <f>Fångster!J1250</f>
        <v>0</v>
      </c>
      <c r="U1245" s="31" t="str">
        <f t="shared" si="141"/>
        <v/>
      </c>
    </row>
    <row r="1246" spans="14:21" x14ac:dyDescent="0.2">
      <c r="N1246" s="22">
        <f>Fångster!G1251</f>
        <v>0</v>
      </c>
      <c r="O1246" s="28">
        <f t="shared" si="136"/>
        <v>0</v>
      </c>
      <c r="P1246" s="28">
        <f t="shared" si="137"/>
        <v>-2</v>
      </c>
      <c r="Q1246" s="28">
        <f t="shared" si="138"/>
        <v>0</v>
      </c>
      <c r="R1246" s="4">
        <f t="shared" si="139"/>
        <v>0</v>
      </c>
      <c r="S1246" s="4" t="str">
        <f t="shared" si="140"/>
        <v/>
      </c>
      <c r="T1246" s="21">
        <f>Fångster!J1251</f>
        <v>0</v>
      </c>
      <c r="U1246" s="31" t="str">
        <f t="shared" si="141"/>
        <v/>
      </c>
    </row>
    <row r="1247" spans="14:21" x14ac:dyDescent="0.2">
      <c r="N1247" s="22">
        <f>Fångster!G1252</f>
        <v>0</v>
      </c>
      <c r="O1247" s="28">
        <f t="shared" si="136"/>
        <v>0</v>
      </c>
      <c r="P1247" s="28">
        <f t="shared" si="137"/>
        <v>-2</v>
      </c>
      <c r="Q1247" s="28">
        <f t="shared" si="138"/>
        <v>0</v>
      </c>
      <c r="R1247" s="4">
        <f t="shared" si="139"/>
        <v>0</v>
      </c>
      <c r="S1247" s="4" t="str">
        <f t="shared" si="140"/>
        <v/>
      </c>
      <c r="T1247" s="21">
        <f>Fångster!J1252</f>
        <v>0</v>
      </c>
      <c r="U1247" s="31" t="str">
        <f t="shared" si="141"/>
        <v/>
      </c>
    </row>
    <row r="1248" spans="14:21" x14ac:dyDescent="0.2">
      <c r="N1248" s="22">
        <f>Fångster!G1253</f>
        <v>0</v>
      </c>
      <c r="O1248" s="28">
        <f t="shared" si="136"/>
        <v>0</v>
      </c>
      <c r="P1248" s="28">
        <f t="shared" si="137"/>
        <v>-2</v>
      </c>
      <c r="Q1248" s="28">
        <f t="shared" si="138"/>
        <v>0</v>
      </c>
      <c r="R1248" s="4">
        <f t="shared" si="139"/>
        <v>0</v>
      </c>
      <c r="S1248" s="4" t="str">
        <f t="shared" si="140"/>
        <v/>
      </c>
      <c r="T1248" s="21">
        <f>Fångster!J1253</f>
        <v>0</v>
      </c>
      <c r="U1248" s="31" t="str">
        <f t="shared" si="141"/>
        <v/>
      </c>
    </row>
    <row r="1249" spans="14:21" x14ac:dyDescent="0.2">
      <c r="N1249" s="22">
        <f>Fångster!G1254</f>
        <v>0</v>
      </c>
      <c r="O1249" s="28">
        <f t="shared" si="136"/>
        <v>0</v>
      </c>
      <c r="P1249" s="28">
        <f t="shared" si="137"/>
        <v>-2</v>
      </c>
      <c r="Q1249" s="28">
        <f t="shared" si="138"/>
        <v>0</v>
      </c>
      <c r="R1249" s="4">
        <f t="shared" si="139"/>
        <v>0</v>
      </c>
      <c r="S1249" s="4" t="str">
        <f t="shared" si="140"/>
        <v/>
      </c>
      <c r="T1249" s="21">
        <f>Fångster!J1254</f>
        <v>0</v>
      </c>
      <c r="U1249" s="31" t="str">
        <f t="shared" si="141"/>
        <v/>
      </c>
    </row>
    <row r="1250" spans="14:21" x14ac:dyDescent="0.2">
      <c r="N1250" s="22">
        <f>Fångster!G1255</f>
        <v>0</v>
      </c>
      <c r="O1250" s="28">
        <f t="shared" si="136"/>
        <v>0</v>
      </c>
      <c r="P1250" s="28">
        <f t="shared" si="137"/>
        <v>-2</v>
      </c>
      <c r="Q1250" s="28">
        <f t="shared" si="138"/>
        <v>0</v>
      </c>
      <c r="R1250" s="4">
        <f t="shared" si="139"/>
        <v>0</v>
      </c>
      <c r="S1250" s="4" t="str">
        <f t="shared" si="140"/>
        <v/>
      </c>
      <c r="T1250" s="21">
        <f>Fångster!J1255</f>
        <v>0</v>
      </c>
      <c r="U1250" s="31" t="str">
        <f t="shared" si="141"/>
        <v/>
      </c>
    </row>
    <row r="1251" spans="14:21" x14ac:dyDescent="0.2">
      <c r="N1251" s="22">
        <f>Fångster!G1256</f>
        <v>0</v>
      </c>
      <c r="O1251" s="28">
        <f t="shared" si="136"/>
        <v>0</v>
      </c>
      <c r="P1251" s="28">
        <f t="shared" si="137"/>
        <v>-2</v>
      </c>
      <c r="Q1251" s="28">
        <f t="shared" si="138"/>
        <v>0</v>
      </c>
      <c r="R1251" s="4">
        <f t="shared" si="139"/>
        <v>0</v>
      </c>
      <c r="S1251" s="4" t="str">
        <f t="shared" si="140"/>
        <v/>
      </c>
      <c r="T1251" s="21">
        <f>Fångster!J1256</f>
        <v>0</v>
      </c>
      <c r="U1251" s="31" t="str">
        <f t="shared" si="141"/>
        <v/>
      </c>
    </row>
    <row r="1252" spans="14:21" x14ac:dyDescent="0.2">
      <c r="N1252" s="22">
        <f>Fångster!G1257</f>
        <v>0</v>
      </c>
      <c r="O1252" s="28">
        <f t="shared" si="136"/>
        <v>0</v>
      </c>
      <c r="P1252" s="28">
        <f t="shared" si="137"/>
        <v>-2</v>
      </c>
      <c r="Q1252" s="28">
        <f t="shared" si="138"/>
        <v>0</v>
      </c>
      <c r="R1252" s="4">
        <f t="shared" si="139"/>
        <v>0</v>
      </c>
      <c r="S1252" s="4" t="str">
        <f t="shared" si="140"/>
        <v/>
      </c>
      <c r="T1252" s="21">
        <f>Fångster!J1257</f>
        <v>0</v>
      </c>
      <c r="U1252" s="31" t="str">
        <f t="shared" si="141"/>
        <v/>
      </c>
    </row>
    <row r="1253" spans="14:21" x14ac:dyDescent="0.2">
      <c r="N1253" s="22">
        <f>Fångster!G1258</f>
        <v>0</v>
      </c>
      <c r="O1253" s="28">
        <f t="shared" si="136"/>
        <v>0</v>
      </c>
      <c r="P1253" s="28">
        <f t="shared" si="137"/>
        <v>-2</v>
      </c>
      <c r="Q1253" s="28">
        <f t="shared" si="138"/>
        <v>0</v>
      </c>
      <c r="R1253" s="4">
        <f t="shared" si="139"/>
        <v>0</v>
      </c>
      <c r="S1253" s="4" t="str">
        <f t="shared" si="140"/>
        <v/>
      </c>
      <c r="T1253" s="21">
        <f>Fångster!J1258</f>
        <v>0</v>
      </c>
      <c r="U1253" s="31" t="str">
        <f t="shared" si="141"/>
        <v/>
      </c>
    </row>
    <row r="1254" spans="14:21" x14ac:dyDescent="0.2">
      <c r="N1254" s="22">
        <f>Fångster!G1259</f>
        <v>0</v>
      </c>
      <c r="O1254" s="28">
        <f t="shared" si="136"/>
        <v>0</v>
      </c>
      <c r="P1254" s="28">
        <f t="shared" si="137"/>
        <v>-2</v>
      </c>
      <c r="Q1254" s="28">
        <f t="shared" si="138"/>
        <v>0</v>
      </c>
      <c r="R1254" s="4">
        <f t="shared" si="139"/>
        <v>0</v>
      </c>
      <c r="S1254" s="4" t="str">
        <f t="shared" si="140"/>
        <v/>
      </c>
      <c r="T1254" s="21">
        <f>Fångster!J1259</f>
        <v>0</v>
      </c>
      <c r="U1254" s="31" t="str">
        <f t="shared" si="141"/>
        <v/>
      </c>
    </row>
    <row r="1255" spans="14:21" x14ac:dyDescent="0.2">
      <c r="N1255" s="22">
        <f>Fångster!G1260</f>
        <v>0</v>
      </c>
      <c r="O1255" s="28">
        <f t="shared" si="136"/>
        <v>0</v>
      </c>
      <c r="P1255" s="28">
        <f t="shared" si="137"/>
        <v>-2</v>
      </c>
      <c r="Q1255" s="28">
        <f t="shared" si="138"/>
        <v>0</v>
      </c>
      <c r="R1255" s="4">
        <f t="shared" si="139"/>
        <v>0</v>
      </c>
      <c r="S1255" s="4" t="str">
        <f t="shared" si="140"/>
        <v/>
      </c>
      <c r="T1255" s="21">
        <f>Fångster!J1260</f>
        <v>0</v>
      </c>
      <c r="U1255" s="31" t="str">
        <f t="shared" si="141"/>
        <v/>
      </c>
    </row>
    <row r="1256" spans="14:21" x14ac:dyDescent="0.2">
      <c r="N1256" s="22">
        <f>Fångster!G1261</f>
        <v>0</v>
      </c>
      <c r="O1256" s="28">
        <f t="shared" si="136"/>
        <v>0</v>
      </c>
      <c r="P1256" s="28">
        <f t="shared" si="137"/>
        <v>-2</v>
      </c>
      <c r="Q1256" s="28">
        <f t="shared" si="138"/>
        <v>0</v>
      </c>
      <c r="R1256" s="4">
        <f t="shared" si="139"/>
        <v>0</v>
      </c>
      <c r="S1256" s="4" t="str">
        <f t="shared" si="140"/>
        <v/>
      </c>
      <c r="T1256" s="21">
        <f>Fångster!J1261</f>
        <v>0</v>
      </c>
      <c r="U1256" s="31" t="str">
        <f t="shared" si="141"/>
        <v/>
      </c>
    </row>
    <row r="1257" spans="14:21" x14ac:dyDescent="0.2">
      <c r="N1257" s="22">
        <f>Fångster!G1262</f>
        <v>0</v>
      </c>
      <c r="O1257" s="28">
        <f t="shared" si="136"/>
        <v>0</v>
      </c>
      <c r="P1257" s="28">
        <f t="shared" si="137"/>
        <v>-2</v>
      </c>
      <c r="Q1257" s="28">
        <f t="shared" si="138"/>
        <v>0</v>
      </c>
      <c r="R1257" s="4">
        <f t="shared" si="139"/>
        <v>0</v>
      </c>
      <c r="S1257" s="4" t="str">
        <f t="shared" si="140"/>
        <v/>
      </c>
      <c r="T1257" s="21">
        <f>Fångster!J1262</f>
        <v>0</v>
      </c>
      <c r="U1257" s="31" t="str">
        <f t="shared" si="141"/>
        <v/>
      </c>
    </row>
    <row r="1258" spans="14:21" x14ac:dyDescent="0.2">
      <c r="N1258" s="22">
        <f>Fångster!G1263</f>
        <v>0</v>
      </c>
      <c r="O1258" s="28">
        <f t="shared" si="136"/>
        <v>0</v>
      </c>
      <c r="P1258" s="28">
        <f t="shared" si="137"/>
        <v>-2</v>
      </c>
      <c r="Q1258" s="28">
        <f t="shared" si="138"/>
        <v>0</v>
      </c>
      <c r="R1258" s="4">
        <f t="shared" si="139"/>
        <v>0</v>
      </c>
      <c r="S1258" s="4" t="str">
        <f t="shared" si="140"/>
        <v/>
      </c>
      <c r="T1258" s="21">
        <f>Fångster!J1263</f>
        <v>0</v>
      </c>
      <c r="U1258" s="31" t="str">
        <f t="shared" si="141"/>
        <v/>
      </c>
    </row>
    <row r="1259" spans="14:21" x14ac:dyDescent="0.2">
      <c r="N1259" s="22">
        <f>Fångster!G1264</f>
        <v>0</v>
      </c>
      <c r="O1259" s="28">
        <f t="shared" si="136"/>
        <v>0</v>
      </c>
      <c r="P1259" s="28">
        <f t="shared" si="137"/>
        <v>-2</v>
      </c>
      <c r="Q1259" s="28">
        <f t="shared" si="138"/>
        <v>0</v>
      </c>
      <c r="R1259" s="4">
        <f t="shared" si="139"/>
        <v>0</v>
      </c>
      <c r="S1259" s="4" t="str">
        <f t="shared" si="140"/>
        <v/>
      </c>
      <c r="T1259" s="21">
        <f>Fångster!J1264</f>
        <v>0</v>
      </c>
      <c r="U1259" s="31" t="str">
        <f t="shared" si="141"/>
        <v/>
      </c>
    </row>
    <row r="1260" spans="14:21" x14ac:dyDescent="0.2">
      <c r="N1260" s="22">
        <f>Fångster!G1265</f>
        <v>0</v>
      </c>
      <c r="O1260" s="28">
        <f t="shared" si="136"/>
        <v>0</v>
      </c>
      <c r="P1260" s="28">
        <f t="shared" si="137"/>
        <v>-2</v>
      </c>
      <c r="Q1260" s="28">
        <f t="shared" si="138"/>
        <v>0</v>
      </c>
      <c r="R1260" s="4">
        <f t="shared" si="139"/>
        <v>0</v>
      </c>
      <c r="S1260" s="4" t="str">
        <f t="shared" si="140"/>
        <v/>
      </c>
      <c r="T1260" s="21">
        <f>Fångster!J1265</f>
        <v>0</v>
      </c>
      <c r="U1260" s="31" t="str">
        <f t="shared" si="141"/>
        <v/>
      </c>
    </row>
    <row r="1261" spans="14:21" x14ac:dyDescent="0.2">
      <c r="N1261" s="22">
        <f>Fångster!G1266</f>
        <v>0</v>
      </c>
      <c r="O1261" s="28">
        <f t="shared" si="136"/>
        <v>0</v>
      </c>
      <c r="P1261" s="28">
        <f t="shared" si="137"/>
        <v>-2</v>
      </c>
      <c r="Q1261" s="28">
        <f t="shared" si="138"/>
        <v>0</v>
      </c>
      <c r="R1261" s="4">
        <f t="shared" si="139"/>
        <v>0</v>
      </c>
      <c r="S1261" s="4" t="str">
        <f t="shared" si="140"/>
        <v/>
      </c>
      <c r="T1261" s="21">
        <f>Fångster!J1266</f>
        <v>0</v>
      </c>
      <c r="U1261" s="31" t="str">
        <f t="shared" si="141"/>
        <v/>
      </c>
    </row>
    <row r="1262" spans="14:21" x14ac:dyDescent="0.2">
      <c r="N1262" s="22">
        <f>Fångster!G1267</f>
        <v>0</v>
      </c>
      <c r="O1262" s="28">
        <f t="shared" si="136"/>
        <v>0</v>
      </c>
      <c r="P1262" s="28">
        <f t="shared" si="137"/>
        <v>-2</v>
      </c>
      <c r="Q1262" s="28">
        <f t="shared" si="138"/>
        <v>0</v>
      </c>
      <c r="R1262" s="4">
        <f t="shared" si="139"/>
        <v>0</v>
      </c>
      <c r="S1262" s="4" t="str">
        <f t="shared" si="140"/>
        <v/>
      </c>
      <c r="T1262" s="21">
        <f>Fångster!J1267</f>
        <v>0</v>
      </c>
      <c r="U1262" s="31" t="str">
        <f t="shared" si="141"/>
        <v/>
      </c>
    </row>
    <row r="1263" spans="14:21" x14ac:dyDescent="0.2">
      <c r="N1263" s="22">
        <f>Fångster!G1268</f>
        <v>0</v>
      </c>
      <c r="O1263" s="28">
        <f t="shared" si="136"/>
        <v>0</v>
      </c>
      <c r="P1263" s="28">
        <f t="shared" si="137"/>
        <v>-2</v>
      </c>
      <c r="Q1263" s="28">
        <f t="shared" si="138"/>
        <v>0</v>
      </c>
      <c r="R1263" s="4">
        <f t="shared" si="139"/>
        <v>0</v>
      </c>
      <c r="S1263" s="4" t="str">
        <f t="shared" si="140"/>
        <v/>
      </c>
      <c r="T1263" s="21">
        <f>Fångster!J1268</f>
        <v>0</v>
      </c>
      <c r="U1263" s="31" t="str">
        <f t="shared" si="141"/>
        <v/>
      </c>
    </row>
    <row r="1264" spans="14:21" x14ac:dyDescent="0.2">
      <c r="N1264" s="22">
        <f>Fångster!G1269</f>
        <v>0</v>
      </c>
      <c r="O1264" s="28">
        <f t="shared" si="136"/>
        <v>0</v>
      </c>
      <c r="P1264" s="28">
        <f t="shared" si="137"/>
        <v>-2</v>
      </c>
      <c r="Q1264" s="28">
        <f t="shared" si="138"/>
        <v>0</v>
      </c>
      <c r="R1264" s="4">
        <f t="shared" si="139"/>
        <v>0</v>
      </c>
      <c r="S1264" s="4" t="str">
        <f t="shared" si="140"/>
        <v/>
      </c>
      <c r="T1264" s="21">
        <f>Fångster!J1269</f>
        <v>0</v>
      </c>
      <c r="U1264" s="31" t="str">
        <f t="shared" si="141"/>
        <v/>
      </c>
    </row>
    <row r="1265" spans="14:21" x14ac:dyDescent="0.2">
      <c r="N1265" s="22">
        <f>Fångster!G1270</f>
        <v>0</v>
      </c>
      <c r="O1265" s="28">
        <f t="shared" si="136"/>
        <v>0</v>
      </c>
      <c r="P1265" s="28">
        <f t="shared" si="137"/>
        <v>-2</v>
      </c>
      <c r="Q1265" s="28">
        <f t="shared" si="138"/>
        <v>0</v>
      </c>
      <c r="R1265" s="4">
        <f t="shared" si="139"/>
        <v>0</v>
      </c>
      <c r="S1265" s="4" t="str">
        <f t="shared" si="140"/>
        <v/>
      </c>
      <c r="T1265" s="21">
        <f>Fångster!J1270</f>
        <v>0</v>
      </c>
      <c r="U1265" s="31" t="str">
        <f t="shared" si="141"/>
        <v/>
      </c>
    </row>
    <row r="1266" spans="14:21" x14ac:dyDescent="0.2">
      <c r="N1266" s="22">
        <f>Fångster!G1271</f>
        <v>0</v>
      </c>
      <c r="O1266" s="28">
        <f t="shared" si="136"/>
        <v>0</v>
      </c>
      <c r="P1266" s="28">
        <f t="shared" si="137"/>
        <v>-2</v>
      </c>
      <c r="Q1266" s="28">
        <f t="shared" si="138"/>
        <v>0</v>
      </c>
      <c r="R1266" s="4">
        <f t="shared" si="139"/>
        <v>0</v>
      </c>
      <c r="S1266" s="4" t="str">
        <f t="shared" si="140"/>
        <v/>
      </c>
      <c r="T1266" s="21">
        <f>Fångster!J1271</f>
        <v>0</v>
      </c>
      <c r="U1266" s="31" t="str">
        <f t="shared" si="141"/>
        <v/>
      </c>
    </row>
    <row r="1267" spans="14:21" x14ac:dyDescent="0.2">
      <c r="N1267" s="22">
        <f>Fångster!G1272</f>
        <v>0</v>
      </c>
      <c r="O1267" s="28">
        <f t="shared" si="136"/>
        <v>0</v>
      </c>
      <c r="P1267" s="28">
        <f t="shared" si="137"/>
        <v>-2</v>
      </c>
      <c r="Q1267" s="28">
        <f t="shared" si="138"/>
        <v>0</v>
      </c>
      <c r="R1267" s="4">
        <f t="shared" si="139"/>
        <v>0</v>
      </c>
      <c r="S1267" s="4" t="str">
        <f t="shared" si="140"/>
        <v/>
      </c>
      <c r="T1267" s="21">
        <f>Fångster!J1272</f>
        <v>0</v>
      </c>
      <c r="U1267" s="31" t="str">
        <f t="shared" si="141"/>
        <v/>
      </c>
    </row>
    <row r="1268" spans="14:21" x14ac:dyDescent="0.2">
      <c r="N1268" s="22">
        <f>Fångster!G1273</f>
        <v>0</v>
      </c>
      <c r="O1268" s="28">
        <f t="shared" si="136"/>
        <v>0</v>
      </c>
      <c r="P1268" s="28">
        <f t="shared" si="137"/>
        <v>-2</v>
      </c>
      <c r="Q1268" s="28">
        <f t="shared" si="138"/>
        <v>0</v>
      </c>
      <c r="R1268" s="4">
        <f t="shared" si="139"/>
        <v>0</v>
      </c>
      <c r="S1268" s="4" t="str">
        <f t="shared" si="140"/>
        <v/>
      </c>
      <c r="T1268" s="21">
        <f>Fångster!J1273</f>
        <v>0</v>
      </c>
      <c r="U1268" s="31" t="str">
        <f t="shared" si="141"/>
        <v/>
      </c>
    </row>
    <row r="1269" spans="14:21" x14ac:dyDescent="0.2">
      <c r="N1269" s="22">
        <f>Fångster!G1274</f>
        <v>0</v>
      </c>
      <c r="O1269" s="28">
        <f t="shared" si="136"/>
        <v>0</v>
      </c>
      <c r="P1269" s="28">
        <f t="shared" si="137"/>
        <v>-2</v>
      </c>
      <c r="Q1269" s="28">
        <f t="shared" si="138"/>
        <v>0</v>
      </c>
      <c r="R1269" s="4">
        <f t="shared" si="139"/>
        <v>0</v>
      </c>
      <c r="S1269" s="4" t="str">
        <f t="shared" si="140"/>
        <v/>
      </c>
      <c r="T1269" s="21">
        <f>Fångster!J1274</f>
        <v>0</v>
      </c>
      <c r="U1269" s="31" t="str">
        <f t="shared" si="141"/>
        <v/>
      </c>
    </row>
    <row r="1270" spans="14:21" x14ac:dyDescent="0.2">
      <c r="N1270" s="22">
        <f>Fångster!G1275</f>
        <v>0</v>
      </c>
      <c r="O1270" s="28">
        <f t="shared" si="136"/>
        <v>0</v>
      </c>
      <c r="P1270" s="28">
        <f t="shared" si="137"/>
        <v>-2</v>
      </c>
      <c r="Q1270" s="28">
        <f t="shared" si="138"/>
        <v>0</v>
      </c>
      <c r="R1270" s="4">
        <f t="shared" si="139"/>
        <v>0</v>
      </c>
      <c r="S1270" s="4" t="str">
        <f t="shared" si="140"/>
        <v/>
      </c>
      <c r="T1270" s="21">
        <f>Fångster!J1275</f>
        <v>0</v>
      </c>
      <c r="U1270" s="31" t="str">
        <f t="shared" si="141"/>
        <v/>
      </c>
    </row>
    <row r="1271" spans="14:21" x14ac:dyDescent="0.2">
      <c r="N1271" s="22">
        <f>Fångster!G1276</f>
        <v>0</v>
      </c>
      <c r="O1271" s="28">
        <f t="shared" si="136"/>
        <v>0</v>
      </c>
      <c r="P1271" s="28">
        <f t="shared" si="137"/>
        <v>-2</v>
      </c>
      <c r="Q1271" s="28">
        <f t="shared" si="138"/>
        <v>0</v>
      </c>
      <c r="R1271" s="4">
        <f t="shared" si="139"/>
        <v>0</v>
      </c>
      <c r="S1271" s="4" t="str">
        <f t="shared" si="140"/>
        <v/>
      </c>
      <c r="T1271" s="21">
        <f>Fångster!J1276</f>
        <v>0</v>
      </c>
      <c r="U1271" s="31" t="str">
        <f t="shared" si="141"/>
        <v/>
      </c>
    </row>
    <row r="1272" spans="14:21" x14ac:dyDescent="0.2">
      <c r="N1272" s="22">
        <f>Fångster!G1277</f>
        <v>0</v>
      </c>
      <c r="O1272" s="28">
        <f t="shared" si="136"/>
        <v>0</v>
      </c>
      <c r="P1272" s="28">
        <f t="shared" si="137"/>
        <v>-2</v>
      </c>
      <c r="Q1272" s="28">
        <f t="shared" si="138"/>
        <v>0</v>
      </c>
      <c r="R1272" s="4">
        <f t="shared" si="139"/>
        <v>0</v>
      </c>
      <c r="S1272" s="4" t="str">
        <f t="shared" si="140"/>
        <v/>
      </c>
      <c r="T1272" s="21">
        <f>Fångster!J1277</f>
        <v>0</v>
      </c>
      <c r="U1272" s="31" t="str">
        <f t="shared" si="141"/>
        <v/>
      </c>
    </row>
    <row r="1273" spans="14:21" x14ac:dyDescent="0.2">
      <c r="N1273" s="22">
        <f>Fångster!G1278</f>
        <v>0</v>
      </c>
      <c r="O1273" s="28">
        <f t="shared" si="136"/>
        <v>0</v>
      </c>
      <c r="P1273" s="28">
        <f t="shared" si="137"/>
        <v>-2</v>
      </c>
      <c r="Q1273" s="28">
        <f t="shared" si="138"/>
        <v>0</v>
      </c>
      <c r="R1273" s="4">
        <f t="shared" si="139"/>
        <v>0</v>
      </c>
      <c r="S1273" s="4" t="str">
        <f t="shared" si="140"/>
        <v/>
      </c>
      <c r="T1273" s="21">
        <f>Fångster!J1278</f>
        <v>0</v>
      </c>
      <c r="U1273" s="31" t="str">
        <f t="shared" si="141"/>
        <v/>
      </c>
    </row>
    <row r="1274" spans="14:21" x14ac:dyDescent="0.2">
      <c r="N1274" s="22">
        <f>Fångster!G1279</f>
        <v>0</v>
      </c>
      <c r="O1274" s="28">
        <f t="shared" si="136"/>
        <v>0</v>
      </c>
      <c r="P1274" s="28">
        <f t="shared" si="137"/>
        <v>-2</v>
      </c>
      <c r="Q1274" s="28">
        <f t="shared" si="138"/>
        <v>0</v>
      </c>
      <c r="R1274" s="4">
        <f t="shared" si="139"/>
        <v>0</v>
      </c>
      <c r="S1274" s="4" t="str">
        <f t="shared" si="140"/>
        <v/>
      </c>
      <c r="T1274" s="21">
        <f>Fångster!J1279</f>
        <v>0</v>
      </c>
      <c r="U1274" s="31" t="str">
        <f t="shared" si="141"/>
        <v/>
      </c>
    </row>
    <row r="1275" spans="14:21" x14ac:dyDescent="0.2">
      <c r="N1275" s="22">
        <f>Fångster!G1280</f>
        <v>0</v>
      </c>
      <c r="O1275" s="28">
        <f t="shared" si="136"/>
        <v>0</v>
      </c>
      <c r="P1275" s="28">
        <f t="shared" si="137"/>
        <v>-2</v>
      </c>
      <c r="Q1275" s="28">
        <f t="shared" si="138"/>
        <v>0</v>
      </c>
      <c r="R1275" s="4">
        <f t="shared" si="139"/>
        <v>0</v>
      </c>
      <c r="S1275" s="4" t="str">
        <f t="shared" si="140"/>
        <v/>
      </c>
      <c r="T1275" s="21">
        <f>Fångster!J1280</f>
        <v>0</v>
      </c>
      <c r="U1275" s="31" t="str">
        <f t="shared" si="141"/>
        <v/>
      </c>
    </row>
    <row r="1276" spans="14:21" x14ac:dyDescent="0.2">
      <c r="N1276" s="22">
        <f>Fångster!G1281</f>
        <v>0</v>
      </c>
      <c r="O1276" s="28">
        <f t="shared" si="136"/>
        <v>0</v>
      </c>
      <c r="P1276" s="28">
        <f t="shared" si="137"/>
        <v>-2</v>
      </c>
      <c r="Q1276" s="28">
        <f t="shared" si="138"/>
        <v>0</v>
      </c>
      <c r="R1276" s="4">
        <f t="shared" si="139"/>
        <v>0</v>
      </c>
      <c r="S1276" s="4" t="str">
        <f t="shared" si="140"/>
        <v/>
      </c>
      <c r="T1276" s="21">
        <f>Fångster!J1281</f>
        <v>0</v>
      </c>
      <c r="U1276" s="31" t="str">
        <f t="shared" si="141"/>
        <v/>
      </c>
    </row>
    <row r="1277" spans="14:21" x14ac:dyDescent="0.2">
      <c r="N1277" s="22">
        <f>Fångster!G1282</f>
        <v>0</v>
      </c>
      <c r="O1277" s="28">
        <f t="shared" si="136"/>
        <v>0</v>
      </c>
      <c r="P1277" s="28">
        <f t="shared" si="137"/>
        <v>-2</v>
      </c>
      <c r="Q1277" s="28">
        <f t="shared" si="138"/>
        <v>0</v>
      </c>
      <c r="R1277" s="4">
        <f t="shared" si="139"/>
        <v>0</v>
      </c>
      <c r="S1277" s="4" t="str">
        <f t="shared" si="140"/>
        <v/>
      </c>
      <c r="T1277" s="21">
        <f>Fångster!J1282</f>
        <v>0</v>
      </c>
      <c r="U1277" s="31" t="str">
        <f t="shared" si="141"/>
        <v/>
      </c>
    </row>
    <row r="1278" spans="14:21" x14ac:dyDescent="0.2">
      <c r="N1278" s="22">
        <f>Fångster!G1283</f>
        <v>0</v>
      </c>
      <c r="O1278" s="28">
        <f t="shared" si="136"/>
        <v>0</v>
      </c>
      <c r="P1278" s="28">
        <f t="shared" si="137"/>
        <v>-2</v>
      </c>
      <c r="Q1278" s="28">
        <f t="shared" si="138"/>
        <v>0</v>
      </c>
      <c r="R1278" s="4">
        <f t="shared" si="139"/>
        <v>0</v>
      </c>
      <c r="S1278" s="4" t="str">
        <f t="shared" si="140"/>
        <v/>
      </c>
      <c r="T1278" s="21">
        <f>Fångster!J1283</f>
        <v>0</v>
      </c>
      <c r="U1278" s="31" t="str">
        <f t="shared" si="141"/>
        <v/>
      </c>
    </row>
    <row r="1279" spans="14:21" x14ac:dyDescent="0.2">
      <c r="N1279" s="22">
        <f>Fångster!G1284</f>
        <v>0</v>
      </c>
      <c r="O1279" s="28">
        <f t="shared" si="136"/>
        <v>0</v>
      </c>
      <c r="P1279" s="28">
        <f t="shared" si="137"/>
        <v>-2</v>
      </c>
      <c r="Q1279" s="28">
        <f t="shared" si="138"/>
        <v>0</v>
      </c>
      <c r="R1279" s="4">
        <f t="shared" si="139"/>
        <v>0</v>
      </c>
      <c r="S1279" s="4" t="str">
        <f t="shared" si="140"/>
        <v/>
      </c>
      <c r="T1279" s="21">
        <f>Fångster!J1284</f>
        <v>0</v>
      </c>
      <c r="U1279" s="31" t="str">
        <f t="shared" si="141"/>
        <v/>
      </c>
    </row>
    <row r="1280" spans="14:21" x14ac:dyDescent="0.2">
      <c r="N1280" s="22">
        <f>Fångster!G1285</f>
        <v>0</v>
      </c>
      <c r="O1280" s="28">
        <f t="shared" si="136"/>
        <v>0</v>
      </c>
      <c r="P1280" s="28">
        <f t="shared" si="137"/>
        <v>-2</v>
      </c>
      <c r="Q1280" s="28">
        <f t="shared" si="138"/>
        <v>0</v>
      </c>
      <c r="R1280" s="4">
        <f t="shared" si="139"/>
        <v>0</v>
      </c>
      <c r="S1280" s="4" t="str">
        <f t="shared" si="140"/>
        <v/>
      </c>
      <c r="T1280" s="21">
        <f>Fångster!J1285</f>
        <v>0</v>
      </c>
      <c r="U1280" s="31" t="str">
        <f t="shared" si="141"/>
        <v/>
      </c>
    </row>
    <row r="1281" spans="14:21" x14ac:dyDescent="0.2">
      <c r="N1281" s="22">
        <f>Fångster!G1286</f>
        <v>0</v>
      </c>
      <c r="O1281" s="28">
        <f t="shared" si="136"/>
        <v>0</v>
      </c>
      <c r="P1281" s="28">
        <f t="shared" si="137"/>
        <v>-2</v>
      </c>
      <c r="Q1281" s="28">
        <f t="shared" si="138"/>
        <v>0</v>
      </c>
      <c r="R1281" s="4">
        <f t="shared" si="139"/>
        <v>0</v>
      </c>
      <c r="S1281" s="4" t="str">
        <f t="shared" si="140"/>
        <v/>
      </c>
      <c r="T1281" s="21">
        <f>Fångster!J1286</f>
        <v>0</v>
      </c>
      <c r="U1281" s="31" t="str">
        <f t="shared" si="141"/>
        <v/>
      </c>
    </row>
    <row r="1282" spans="14:21" x14ac:dyDescent="0.2">
      <c r="N1282" s="22">
        <f>Fångster!G1287</f>
        <v>0</v>
      </c>
      <c r="O1282" s="28">
        <f t="shared" si="136"/>
        <v>0</v>
      </c>
      <c r="P1282" s="28">
        <f t="shared" si="137"/>
        <v>-2</v>
      </c>
      <c r="Q1282" s="28">
        <f t="shared" si="138"/>
        <v>0</v>
      </c>
      <c r="R1282" s="4">
        <f t="shared" si="139"/>
        <v>0</v>
      </c>
      <c r="S1282" s="4" t="str">
        <f t="shared" si="140"/>
        <v/>
      </c>
      <c r="T1282" s="21">
        <f>Fångster!J1287</f>
        <v>0</v>
      </c>
      <c r="U1282" s="31" t="str">
        <f t="shared" si="141"/>
        <v/>
      </c>
    </row>
    <row r="1283" spans="14:21" x14ac:dyDescent="0.2">
      <c r="N1283" s="22">
        <f>Fångster!G1288</f>
        <v>0</v>
      </c>
      <c r="O1283" s="28">
        <f t="shared" si="136"/>
        <v>0</v>
      </c>
      <c r="P1283" s="28">
        <f t="shared" si="137"/>
        <v>-2</v>
      </c>
      <c r="Q1283" s="28">
        <f t="shared" si="138"/>
        <v>0</v>
      </c>
      <c r="R1283" s="4">
        <f t="shared" si="139"/>
        <v>0</v>
      </c>
      <c r="S1283" s="4" t="str">
        <f t="shared" si="140"/>
        <v/>
      </c>
      <c r="T1283" s="21">
        <f>Fångster!J1288</f>
        <v>0</v>
      </c>
      <c r="U1283" s="31" t="str">
        <f t="shared" si="141"/>
        <v/>
      </c>
    </row>
    <row r="1284" spans="14:21" x14ac:dyDescent="0.2">
      <c r="N1284" s="22">
        <f>Fångster!G1289</f>
        <v>0</v>
      </c>
      <c r="O1284" s="28">
        <f t="shared" si="136"/>
        <v>0</v>
      </c>
      <c r="P1284" s="28">
        <f t="shared" si="137"/>
        <v>-2</v>
      </c>
      <c r="Q1284" s="28">
        <f t="shared" si="138"/>
        <v>0</v>
      </c>
      <c r="R1284" s="4">
        <f t="shared" si="139"/>
        <v>0</v>
      </c>
      <c r="S1284" s="4" t="str">
        <f t="shared" si="140"/>
        <v/>
      </c>
      <c r="T1284" s="21">
        <f>Fångster!J1289</f>
        <v>0</v>
      </c>
      <c r="U1284" s="31" t="str">
        <f t="shared" si="141"/>
        <v/>
      </c>
    </row>
    <row r="1285" spans="14:21" x14ac:dyDescent="0.2">
      <c r="N1285" s="22">
        <f>Fångster!G1290</f>
        <v>0</v>
      </c>
      <c r="O1285" s="28">
        <f t="shared" ref="O1285:O1348" si="142">(3.377*0.000001)*(POWER(N1285,3.205))</f>
        <v>0</v>
      </c>
      <c r="P1285" s="28">
        <f t="shared" ref="P1285:P1348" si="143">(1-(180-N1285)/60)</f>
        <v>-2</v>
      </c>
      <c r="Q1285" s="28">
        <f t="shared" ref="Q1285:Q1348" si="144">IF(P1285&lt;0,0,IF(P1285&gt;1,1,IF(P1285&gt;0&lt;1,P1285,P1285)))</f>
        <v>0</v>
      </c>
      <c r="R1285" s="4">
        <f t="shared" ref="R1285:R1348" si="145">O1285*Q1285</f>
        <v>0</v>
      </c>
      <c r="S1285" s="4" t="str">
        <f t="shared" ref="S1285:S1348" si="146">IF(N1285&gt;0,LOG10(N1285),"")</f>
        <v/>
      </c>
      <c r="T1285" s="21">
        <f>Fångster!J1290</f>
        <v>0</v>
      </c>
      <c r="U1285" s="31" t="str">
        <f t="shared" ref="U1285:U1348" si="147">IF(T1285&gt;0,LOG10(T1285),"")</f>
        <v/>
      </c>
    </row>
    <row r="1286" spans="14:21" x14ac:dyDescent="0.2">
      <c r="N1286" s="22">
        <f>Fångster!G1291</f>
        <v>0</v>
      </c>
      <c r="O1286" s="28">
        <f t="shared" si="142"/>
        <v>0</v>
      </c>
      <c r="P1286" s="28">
        <f t="shared" si="143"/>
        <v>-2</v>
      </c>
      <c r="Q1286" s="28">
        <f t="shared" si="144"/>
        <v>0</v>
      </c>
      <c r="R1286" s="4">
        <f t="shared" si="145"/>
        <v>0</v>
      </c>
      <c r="S1286" s="4" t="str">
        <f t="shared" si="146"/>
        <v/>
      </c>
      <c r="T1286" s="21">
        <f>Fångster!J1291</f>
        <v>0</v>
      </c>
      <c r="U1286" s="31" t="str">
        <f t="shared" si="147"/>
        <v/>
      </c>
    </row>
    <row r="1287" spans="14:21" x14ac:dyDescent="0.2">
      <c r="N1287" s="22">
        <f>Fångster!G1292</f>
        <v>0</v>
      </c>
      <c r="O1287" s="28">
        <f t="shared" si="142"/>
        <v>0</v>
      </c>
      <c r="P1287" s="28">
        <f t="shared" si="143"/>
        <v>-2</v>
      </c>
      <c r="Q1287" s="28">
        <f t="shared" si="144"/>
        <v>0</v>
      </c>
      <c r="R1287" s="4">
        <f t="shared" si="145"/>
        <v>0</v>
      </c>
      <c r="S1287" s="4" t="str">
        <f t="shared" si="146"/>
        <v/>
      </c>
      <c r="T1287" s="21">
        <f>Fångster!J1292</f>
        <v>0</v>
      </c>
      <c r="U1287" s="31" t="str">
        <f t="shared" si="147"/>
        <v/>
      </c>
    </row>
    <row r="1288" spans="14:21" x14ac:dyDescent="0.2">
      <c r="N1288" s="22">
        <f>Fångster!G1293</f>
        <v>0</v>
      </c>
      <c r="O1288" s="28">
        <f t="shared" si="142"/>
        <v>0</v>
      </c>
      <c r="P1288" s="28">
        <f t="shared" si="143"/>
        <v>-2</v>
      </c>
      <c r="Q1288" s="28">
        <f t="shared" si="144"/>
        <v>0</v>
      </c>
      <c r="R1288" s="4">
        <f t="shared" si="145"/>
        <v>0</v>
      </c>
      <c r="S1288" s="4" t="str">
        <f t="shared" si="146"/>
        <v/>
      </c>
      <c r="T1288" s="21">
        <f>Fångster!J1293</f>
        <v>0</v>
      </c>
      <c r="U1288" s="31" t="str">
        <f t="shared" si="147"/>
        <v/>
      </c>
    </row>
    <row r="1289" spans="14:21" x14ac:dyDescent="0.2">
      <c r="N1289" s="22">
        <f>Fångster!G1294</f>
        <v>0</v>
      </c>
      <c r="O1289" s="28">
        <f t="shared" si="142"/>
        <v>0</v>
      </c>
      <c r="P1289" s="28">
        <f t="shared" si="143"/>
        <v>-2</v>
      </c>
      <c r="Q1289" s="28">
        <f t="shared" si="144"/>
        <v>0</v>
      </c>
      <c r="R1289" s="4">
        <f t="shared" si="145"/>
        <v>0</v>
      </c>
      <c r="S1289" s="4" t="str">
        <f t="shared" si="146"/>
        <v/>
      </c>
      <c r="T1289" s="21">
        <f>Fångster!J1294</f>
        <v>0</v>
      </c>
      <c r="U1289" s="31" t="str">
        <f t="shared" si="147"/>
        <v/>
      </c>
    </row>
    <row r="1290" spans="14:21" x14ac:dyDescent="0.2">
      <c r="N1290" s="22">
        <f>Fångster!G1295</f>
        <v>0</v>
      </c>
      <c r="O1290" s="28">
        <f t="shared" si="142"/>
        <v>0</v>
      </c>
      <c r="P1290" s="28">
        <f t="shared" si="143"/>
        <v>-2</v>
      </c>
      <c r="Q1290" s="28">
        <f t="shared" si="144"/>
        <v>0</v>
      </c>
      <c r="R1290" s="4">
        <f t="shared" si="145"/>
        <v>0</v>
      </c>
      <c r="S1290" s="4" t="str">
        <f t="shared" si="146"/>
        <v/>
      </c>
      <c r="T1290" s="21">
        <f>Fångster!J1295</f>
        <v>0</v>
      </c>
      <c r="U1290" s="31" t="str">
        <f t="shared" si="147"/>
        <v/>
      </c>
    </row>
    <row r="1291" spans="14:21" x14ac:dyDescent="0.2">
      <c r="N1291" s="22">
        <f>Fångster!G1296</f>
        <v>0</v>
      </c>
      <c r="O1291" s="28">
        <f t="shared" si="142"/>
        <v>0</v>
      </c>
      <c r="P1291" s="28">
        <f t="shared" si="143"/>
        <v>-2</v>
      </c>
      <c r="Q1291" s="28">
        <f t="shared" si="144"/>
        <v>0</v>
      </c>
      <c r="R1291" s="4">
        <f t="shared" si="145"/>
        <v>0</v>
      </c>
      <c r="S1291" s="4" t="str">
        <f t="shared" si="146"/>
        <v/>
      </c>
      <c r="T1291" s="21">
        <f>Fångster!J1296</f>
        <v>0</v>
      </c>
      <c r="U1291" s="31" t="str">
        <f t="shared" si="147"/>
        <v/>
      </c>
    </row>
    <row r="1292" spans="14:21" x14ac:dyDescent="0.2">
      <c r="N1292" s="22">
        <f>Fångster!G1297</f>
        <v>0</v>
      </c>
      <c r="O1292" s="28">
        <f t="shared" si="142"/>
        <v>0</v>
      </c>
      <c r="P1292" s="28">
        <f t="shared" si="143"/>
        <v>-2</v>
      </c>
      <c r="Q1292" s="28">
        <f t="shared" si="144"/>
        <v>0</v>
      </c>
      <c r="R1292" s="4">
        <f t="shared" si="145"/>
        <v>0</v>
      </c>
      <c r="S1292" s="4" t="str">
        <f t="shared" si="146"/>
        <v/>
      </c>
      <c r="T1292" s="21">
        <f>Fångster!J1297</f>
        <v>0</v>
      </c>
      <c r="U1292" s="31" t="str">
        <f t="shared" si="147"/>
        <v/>
      </c>
    </row>
    <row r="1293" spans="14:21" x14ac:dyDescent="0.2">
      <c r="N1293" s="22">
        <f>Fångster!G1298</f>
        <v>0</v>
      </c>
      <c r="O1293" s="28">
        <f t="shared" si="142"/>
        <v>0</v>
      </c>
      <c r="P1293" s="28">
        <f t="shared" si="143"/>
        <v>-2</v>
      </c>
      <c r="Q1293" s="28">
        <f t="shared" si="144"/>
        <v>0</v>
      </c>
      <c r="R1293" s="4">
        <f t="shared" si="145"/>
        <v>0</v>
      </c>
      <c r="S1293" s="4" t="str">
        <f t="shared" si="146"/>
        <v/>
      </c>
      <c r="T1293" s="21">
        <f>Fångster!J1298</f>
        <v>0</v>
      </c>
      <c r="U1293" s="31" t="str">
        <f t="shared" si="147"/>
        <v/>
      </c>
    </row>
    <row r="1294" spans="14:21" x14ac:dyDescent="0.2">
      <c r="N1294" s="22">
        <f>Fångster!G1299</f>
        <v>0</v>
      </c>
      <c r="O1294" s="28">
        <f t="shared" si="142"/>
        <v>0</v>
      </c>
      <c r="P1294" s="28">
        <f t="shared" si="143"/>
        <v>-2</v>
      </c>
      <c r="Q1294" s="28">
        <f t="shared" si="144"/>
        <v>0</v>
      </c>
      <c r="R1294" s="4">
        <f t="shared" si="145"/>
        <v>0</v>
      </c>
      <c r="S1294" s="4" t="str">
        <f t="shared" si="146"/>
        <v/>
      </c>
      <c r="T1294" s="21">
        <f>Fångster!J1299</f>
        <v>0</v>
      </c>
      <c r="U1294" s="31" t="str">
        <f t="shared" si="147"/>
        <v/>
      </c>
    </row>
    <row r="1295" spans="14:21" x14ac:dyDescent="0.2">
      <c r="N1295" s="22">
        <f>Fångster!G1300</f>
        <v>0</v>
      </c>
      <c r="O1295" s="28">
        <f t="shared" si="142"/>
        <v>0</v>
      </c>
      <c r="P1295" s="28">
        <f t="shared" si="143"/>
        <v>-2</v>
      </c>
      <c r="Q1295" s="28">
        <f t="shared" si="144"/>
        <v>0</v>
      </c>
      <c r="R1295" s="4">
        <f t="shared" si="145"/>
        <v>0</v>
      </c>
      <c r="S1295" s="4" t="str">
        <f t="shared" si="146"/>
        <v/>
      </c>
      <c r="T1295" s="21">
        <f>Fångster!J1300</f>
        <v>0</v>
      </c>
      <c r="U1295" s="31" t="str">
        <f t="shared" si="147"/>
        <v/>
      </c>
    </row>
    <row r="1296" spans="14:21" x14ac:dyDescent="0.2">
      <c r="N1296" s="22">
        <f>Fångster!G1301</f>
        <v>0</v>
      </c>
      <c r="O1296" s="28">
        <f t="shared" si="142"/>
        <v>0</v>
      </c>
      <c r="P1296" s="28">
        <f t="shared" si="143"/>
        <v>-2</v>
      </c>
      <c r="Q1296" s="28">
        <f t="shared" si="144"/>
        <v>0</v>
      </c>
      <c r="R1296" s="4">
        <f t="shared" si="145"/>
        <v>0</v>
      </c>
      <c r="S1296" s="4" t="str">
        <f t="shared" si="146"/>
        <v/>
      </c>
      <c r="T1296" s="21">
        <f>Fångster!J1301</f>
        <v>0</v>
      </c>
      <c r="U1296" s="31" t="str">
        <f t="shared" si="147"/>
        <v/>
      </c>
    </row>
    <row r="1297" spans="14:21" x14ac:dyDescent="0.2">
      <c r="N1297" s="22">
        <f>Fångster!G1302</f>
        <v>0</v>
      </c>
      <c r="O1297" s="28">
        <f t="shared" si="142"/>
        <v>0</v>
      </c>
      <c r="P1297" s="28">
        <f t="shared" si="143"/>
        <v>-2</v>
      </c>
      <c r="Q1297" s="28">
        <f t="shared" si="144"/>
        <v>0</v>
      </c>
      <c r="R1297" s="4">
        <f t="shared" si="145"/>
        <v>0</v>
      </c>
      <c r="S1297" s="4" t="str">
        <f t="shared" si="146"/>
        <v/>
      </c>
      <c r="T1297" s="21">
        <f>Fångster!J1302</f>
        <v>0</v>
      </c>
      <c r="U1297" s="31" t="str">
        <f t="shared" si="147"/>
        <v/>
      </c>
    </row>
    <row r="1298" spans="14:21" x14ac:dyDescent="0.2">
      <c r="N1298" s="22">
        <f>Fångster!G1303</f>
        <v>0</v>
      </c>
      <c r="O1298" s="28">
        <f t="shared" si="142"/>
        <v>0</v>
      </c>
      <c r="P1298" s="28">
        <f t="shared" si="143"/>
        <v>-2</v>
      </c>
      <c r="Q1298" s="28">
        <f t="shared" si="144"/>
        <v>0</v>
      </c>
      <c r="R1298" s="4">
        <f t="shared" si="145"/>
        <v>0</v>
      </c>
      <c r="S1298" s="4" t="str">
        <f t="shared" si="146"/>
        <v/>
      </c>
      <c r="T1298" s="21">
        <f>Fångster!J1303</f>
        <v>0</v>
      </c>
      <c r="U1298" s="31" t="str">
        <f t="shared" si="147"/>
        <v/>
      </c>
    </row>
    <row r="1299" spans="14:21" x14ac:dyDescent="0.2">
      <c r="N1299" s="22">
        <f>Fångster!G1304</f>
        <v>0</v>
      </c>
      <c r="O1299" s="28">
        <f t="shared" si="142"/>
        <v>0</v>
      </c>
      <c r="P1299" s="28">
        <f t="shared" si="143"/>
        <v>-2</v>
      </c>
      <c r="Q1299" s="28">
        <f t="shared" si="144"/>
        <v>0</v>
      </c>
      <c r="R1299" s="4">
        <f t="shared" si="145"/>
        <v>0</v>
      </c>
      <c r="S1299" s="4" t="str">
        <f t="shared" si="146"/>
        <v/>
      </c>
      <c r="T1299" s="21">
        <f>Fångster!J1304</f>
        <v>0</v>
      </c>
      <c r="U1299" s="31" t="str">
        <f t="shared" si="147"/>
        <v/>
      </c>
    </row>
    <row r="1300" spans="14:21" x14ac:dyDescent="0.2">
      <c r="N1300" s="22">
        <f>Fångster!G1305</f>
        <v>0</v>
      </c>
      <c r="O1300" s="28">
        <f t="shared" si="142"/>
        <v>0</v>
      </c>
      <c r="P1300" s="28">
        <f t="shared" si="143"/>
        <v>-2</v>
      </c>
      <c r="Q1300" s="28">
        <f t="shared" si="144"/>
        <v>0</v>
      </c>
      <c r="R1300" s="4">
        <f t="shared" si="145"/>
        <v>0</v>
      </c>
      <c r="S1300" s="4" t="str">
        <f t="shared" si="146"/>
        <v/>
      </c>
      <c r="T1300" s="21">
        <f>Fångster!J1305</f>
        <v>0</v>
      </c>
      <c r="U1300" s="31" t="str">
        <f t="shared" si="147"/>
        <v/>
      </c>
    </row>
    <row r="1301" spans="14:21" x14ac:dyDescent="0.2">
      <c r="N1301" s="22">
        <f>Fångster!G1306</f>
        <v>0</v>
      </c>
      <c r="O1301" s="28">
        <f t="shared" si="142"/>
        <v>0</v>
      </c>
      <c r="P1301" s="28">
        <f t="shared" si="143"/>
        <v>-2</v>
      </c>
      <c r="Q1301" s="28">
        <f t="shared" si="144"/>
        <v>0</v>
      </c>
      <c r="R1301" s="4">
        <f t="shared" si="145"/>
        <v>0</v>
      </c>
      <c r="S1301" s="4" t="str">
        <f t="shared" si="146"/>
        <v/>
      </c>
      <c r="T1301" s="21">
        <f>Fångster!J1306</f>
        <v>0</v>
      </c>
      <c r="U1301" s="31" t="str">
        <f t="shared" si="147"/>
        <v/>
      </c>
    </row>
    <row r="1302" spans="14:21" x14ac:dyDescent="0.2">
      <c r="N1302" s="22">
        <f>Fångster!G1307</f>
        <v>0</v>
      </c>
      <c r="O1302" s="28">
        <f t="shared" si="142"/>
        <v>0</v>
      </c>
      <c r="P1302" s="28">
        <f t="shared" si="143"/>
        <v>-2</v>
      </c>
      <c r="Q1302" s="28">
        <f t="shared" si="144"/>
        <v>0</v>
      </c>
      <c r="R1302" s="4">
        <f t="shared" si="145"/>
        <v>0</v>
      </c>
      <c r="S1302" s="4" t="str">
        <f t="shared" si="146"/>
        <v/>
      </c>
      <c r="T1302" s="21">
        <f>Fångster!J1307</f>
        <v>0</v>
      </c>
      <c r="U1302" s="31" t="str">
        <f t="shared" si="147"/>
        <v/>
      </c>
    </row>
    <row r="1303" spans="14:21" x14ac:dyDescent="0.2">
      <c r="N1303" s="22">
        <f>Fångster!G1308</f>
        <v>0</v>
      </c>
      <c r="O1303" s="28">
        <f t="shared" si="142"/>
        <v>0</v>
      </c>
      <c r="P1303" s="28">
        <f t="shared" si="143"/>
        <v>-2</v>
      </c>
      <c r="Q1303" s="28">
        <f t="shared" si="144"/>
        <v>0</v>
      </c>
      <c r="R1303" s="4">
        <f t="shared" si="145"/>
        <v>0</v>
      </c>
      <c r="S1303" s="4" t="str">
        <f t="shared" si="146"/>
        <v/>
      </c>
      <c r="T1303" s="21">
        <f>Fångster!J1308</f>
        <v>0</v>
      </c>
      <c r="U1303" s="31" t="str">
        <f t="shared" si="147"/>
        <v/>
      </c>
    </row>
    <row r="1304" spans="14:21" x14ac:dyDescent="0.2">
      <c r="N1304" s="22">
        <f>Fångster!G1309</f>
        <v>0</v>
      </c>
      <c r="O1304" s="28">
        <f t="shared" si="142"/>
        <v>0</v>
      </c>
      <c r="P1304" s="28">
        <f t="shared" si="143"/>
        <v>-2</v>
      </c>
      <c r="Q1304" s="28">
        <f t="shared" si="144"/>
        <v>0</v>
      </c>
      <c r="R1304" s="4">
        <f t="shared" si="145"/>
        <v>0</v>
      </c>
      <c r="S1304" s="4" t="str">
        <f t="shared" si="146"/>
        <v/>
      </c>
      <c r="T1304" s="21">
        <f>Fångster!J1309</f>
        <v>0</v>
      </c>
      <c r="U1304" s="31" t="str">
        <f t="shared" si="147"/>
        <v/>
      </c>
    </row>
    <row r="1305" spans="14:21" x14ac:dyDescent="0.2">
      <c r="N1305" s="22">
        <f>Fångster!G1310</f>
        <v>0</v>
      </c>
      <c r="O1305" s="28">
        <f t="shared" si="142"/>
        <v>0</v>
      </c>
      <c r="P1305" s="28">
        <f t="shared" si="143"/>
        <v>-2</v>
      </c>
      <c r="Q1305" s="28">
        <f t="shared" si="144"/>
        <v>0</v>
      </c>
      <c r="R1305" s="4">
        <f t="shared" si="145"/>
        <v>0</v>
      </c>
      <c r="S1305" s="4" t="str">
        <f t="shared" si="146"/>
        <v/>
      </c>
      <c r="T1305" s="21">
        <f>Fångster!J1310</f>
        <v>0</v>
      </c>
      <c r="U1305" s="31" t="str">
        <f t="shared" si="147"/>
        <v/>
      </c>
    </row>
    <row r="1306" spans="14:21" x14ac:dyDescent="0.2">
      <c r="N1306" s="22">
        <f>Fångster!G1311</f>
        <v>0</v>
      </c>
      <c r="O1306" s="28">
        <f t="shared" si="142"/>
        <v>0</v>
      </c>
      <c r="P1306" s="28">
        <f t="shared" si="143"/>
        <v>-2</v>
      </c>
      <c r="Q1306" s="28">
        <f t="shared" si="144"/>
        <v>0</v>
      </c>
      <c r="R1306" s="4">
        <f t="shared" si="145"/>
        <v>0</v>
      </c>
      <c r="S1306" s="4" t="str">
        <f t="shared" si="146"/>
        <v/>
      </c>
      <c r="T1306" s="21">
        <f>Fångster!J1311</f>
        <v>0</v>
      </c>
      <c r="U1306" s="31" t="str">
        <f t="shared" si="147"/>
        <v/>
      </c>
    </row>
    <row r="1307" spans="14:21" x14ac:dyDescent="0.2">
      <c r="N1307" s="22">
        <f>Fångster!G1312</f>
        <v>0</v>
      </c>
      <c r="O1307" s="28">
        <f t="shared" si="142"/>
        <v>0</v>
      </c>
      <c r="P1307" s="28">
        <f t="shared" si="143"/>
        <v>-2</v>
      </c>
      <c r="Q1307" s="28">
        <f t="shared" si="144"/>
        <v>0</v>
      </c>
      <c r="R1307" s="4">
        <f t="shared" si="145"/>
        <v>0</v>
      </c>
      <c r="S1307" s="4" t="str">
        <f t="shared" si="146"/>
        <v/>
      </c>
      <c r="T1307" s="21">
        <f>Fångster!J1312</f>
        <v>0</v>
      </c>
      <c r="U1307" s="31" t="str">
        <f t="shared" si="147"/>
        <v/>
      </c>
    </row>
    <row r="1308" spans="14:21" x14ac:dyDescent="0.2">
      <c r="N1308" s="22">
        <f>Fångster!G1313</f>
        <v>0</v>
      </c>
      <c r="O1308" s="28">
        <f t="shared" si="142"/>
        <v>0</v>
      </c>
      <c r="P1308" s="28">
        <f t="shared" si="143"/>
        <v>-2</v>
      </c>
      <c r="Q1308" s="28">
        <f t="shared" si="144"/>
        <v>0</v>
      </c>
      <c r="R1308" s="4">
        <f t="shared" si="145"/>
        <v>0</v>
      </c>
      <c r="S1308" s="4" t="str">
        <f t="shared" si="146"/>
        <v/>
      </c>
      <c r="T1308" s="21">
        <f>Fångster!J1313</f>
        <v>0</v>
      </c>
      <c r="U1308" s="31" t="str">
        <f t="shared" si="147"/>
        <v/>
      </c>
    </row>
    <row r="1309" spans="14:21" x14ac:dyDescent="0.2">
      <c r="N1309" s="22">
        <f>Fångster!G1314</f>
        <v>0</v>
      </c>
      <c r="O1309" s="28">
        <f t="shared" si="142"/>
        <v>0</v>
      </c>
      <c r="P1309" s="28">
        <f t="shared" si="143"/>
        <v>-2</v>
      </c>
      <c r="Q1309" s="28">
        <f t="shared" si="144"/>
        <v>0</v>
      </c>
      <c r="R1309" s="4">
        <f t="shared" si="145"/>
        <v>0</v>
      </c>
      <c r="S1309" s="4" t="str">
        <f t="shared" si="146"/>
        <v/>
      </c>
      <c r="T1309" s="21">
        <f>Fångster!J1314</f>
        <v>0</v>
      </c>
      <c r="U1309" s="31" t="str">
        <f t="shared" si="147"/>
        <v/>
      </c>
    </row>
    <row r="1310" spans="14:21" x14ac:dyDescent="0.2">
      <c r="N1310" s="22">
        <f>Fångster!G1315</f>
        <v>0</v>
      </c>
      <c r="O1310" s="28">
        <f t="shared" si="142"/>
        <v>0</v>
      </c>
      <c r="P1310" s="28">
        <f t="shared" si="143"/>
        <v>-2</v>
      </c>
      <c r="Q1310" s="28">
        <f t="shared" si="144"/>
        <v>0</v>
      </c>
      <c r="R1310" s="4">
        <f t="shared" si="145"/>
        <v>0</v>
      </c>
      <c r="S1310" s="4" t="str">
        <f t="shared" si="146"/>
        <v/>
      </c>
      <c r="T1310" s="21">
        <f>Fångster!J1315</f>
        <v>0</v>
      </c>
      <c r="U1310" s="31" t="str">
        <f t="shared" si="147"/>
        <v/>
      </c>
    </row>
    <row r="1311" spans="14:21" x14ac:dyDescent="0.2">
      <c r="N1311" s="22">
        <f>Fångster!G1316</f>
        <v>0</v>
      </c>
      <c r="O1311" s="28">
        <f t="shared" si="142"/>
        <v>0</v>
      </c>
      <c r="P1311" s="28">
        <f t="shared" si="143"/>
        <v>-2</v>
      </c>
      <c r="Q1311" s="28">
        <f t="shared" si="144"/>
        <v>0</v>
      </c>
      <c r="R1311" s="4">
        <f t="shared" si="145"/>
        <v>0</v>
      </c>
      <c r="S1311" s="4" t="str">
        <f t="shared" si="146"/>
        <v/>
      </c>
      <c r="T1311" s="21">
        <f>Fångster!J1316</f>
        <v>0</v>
      </c>
      <c r="U1311" s="31" t="str">
        <f t="shared" si="147"/>
        <v/>
      </c>
    </row>
    <row r="1312" spans="14:21" x14ac:dyDescent="0.2">
      <c r="N1312" s="22">
        <f>Fångster!G1317</f>
        <v>0</v>
      </c>
      <c r="O1312" s="28">
        <f t="shared" si="142"/>
        <v>0</v>
      </c>
      <c r="P1312" s="28">
        <f t="shared" si="143"/>
        <v>-2</v>
      </c>
      <c r="Q1312" s="28">
        <f t="shared" si="144"/>
        <v>0</v>
      </c>
      <c r="R1312" s="4">
        <f t="shared" si="145"/>
        <v>0</v>
      </c>
      <c r="S1312" s="4" t="str">
        <f t="shared" si="146"/>
        <v/>
      </c>
      <c r="T1312" s="21">
        <f>Fångster!J1317</f>
        <v>0</v>
      </c>
      <c r="U1312" s="31" t="str">
        <f t="shared" si="147"/>
        <v/>
      </c>
    </row>
    <row r="1313" spans="14:21" x14ac:dyDescent="0.2">
      <c r="N1313" s="22">
        <f>Fångster!G1318</f>
        <v>0</v>
      </c>
      <c r="O1313" s="28">
        <f t="shared" si="142"/>
        <v>0</v>
      </c>
      <c r="P1313" s="28">
        <f t="shared" si="143"/>
        <v>-2</v>
      </c>
      <c r="Q1313" s="28">
        <f t="shared" si="144"/>
        <v>0</v>
      </c>
      <c r="R1313" s="4">
        <f t="shared" si="145"/>
        <v>0</v>
      </c>
      <c r="S1313" s="4" t="str">
        <f t="shared" si="146"/>
        <v/>
      </c>
      <c r="T1313" s="21">
        <f>Fångster!J1318</f>
        <v>0</v>
      </c>
      <c r="U1313" s="31" t="str">
        <f t="shared" si="147"/>
        <v/>
      </c>
    </row>
    <row r="1314" spans="14:21" x14ac:dyDescent="0.2">
      <c r="N1314" s="22">
        <f>Fångster!G1319</f>
        <v>0</v>
      </c>
      <c r="O1314" s="28">
        <f t="shared" si="142"/>
        <v>0</v>
      </c>
      <c r="P1314" s="28">
        <f t="shared" si="143"/>
        <v>-2</v>
      </c>
      <c r="Q1314" s="28">
        <f t="shared" si="144"/>
        <v>0</v>
      </c>
      <c r="R1314" s="4">
        <f t="shared" si="145"/>
        <v>0</v>
      </c>
      <c r="S1314" s="4" t="str">
        <f t="shared" si="146"/>
        <v/>
      </c>
      <c r="T1314" s="21">
        <f>Fångster!J1319</f>
        <v>0</v>
      </c>
      <c r="U1314" s="31" t="str">
        <f t="shared" si="147"/>
        <v/>
      </c>
    </row>
    <row r="1315" spans="14:21" x14ac:dyDescent="0.2">
      <c r="N1315" s="22">
        <f>Fångster!G1320</f>
        <v>0</v>
      </c>
      <c r="O1315" s="28">
        <f t="shared" si="142"/>
        <v>0</v>
      </c>
      <c r="P1315" s="28">
        <f t="shared" si="143"/>
        <v>-2</v>
      </c>
      <c r="Q1315" s="28">
        <f t="shared" si="144"/>
        <v>0</v>
      </c>
      <c r="R1315" s="4">
        <f t="shared" si="145"/>
        <v>0</v>
      </c>
      <c r="S1315" s="4" t="str">
        <f t="shared" si="146"/>
        <v/>
      </c>
      <c r="T1315" s="21">
        <f>Fångster!J1320</f>
        <v>0</v>
      </c>
      <c r="U1315" s="31" t="str">
        <f t="shared" si="147"/>
        <v/>
      </c>
    </row>
    <row r="1316" spans="14:21" x14ac:dyDescent="0.2">
      <c r="N1316" s="22">
        <f>Fångster!G1321</f>
        <v>0</v>
      </c>
      <c r="O1316" s="28">
        <f t="shared" si="142"/>
        <v>0</v>
      </c>
      <c r="P1316" s="28">
        <f t="shared" si="143"/>
        <v>-2</v>
      </c>
      <c r="Q1316" s="28">
        <f t="shared" si="144"/>
        <v>0</v>
      </c>
      <c r="R1316" s="4">
        <f t="shared" si="145"/>
        <v>0</v>
      </c>
      <c r="S1316" s="4" t="str">
        <f t="shared" si="146"/>
        <v/>
      </c>
      <c r="T1316" s="21">
        <f>Fångster!J1321</f>
        <v>0</v>
      </c>
      <c r="U1316" s="31" t="str">
        <f t="shared" si="147"/>
        <v/>
      </c>
    </row>
    <row r="1317" spans="14:21" x14ac:dyDescent="0.2">
      <c r="N1317" s="22">
        <f>Fångster!G1322</f>
        <v>0</v>
      </c>
      <c r="O1317" s="28">
        <f t="shared" si="142"/>
        <v>0</v>
      </c>
      <c r="P1317" s="28">
        <f t="shared" si="143"/>
        <v>-2</v>
      </c>
      <c r="Q1317" s="28">
        <f t="shared" si="144"/>
        <v>0</v>
      </c>
      <c r="R1317" s="4">
        <f t="shared" si="145"/>
        <v>0</v>
      </c>
      <c r="S1317" s="4" t="str">
        <f t="shared" si="146"/>
        <v/>
      </c>
      <c r="T1317" s="21">
        <f>Fångster!J1322</f>
        <v>0</v>
      </c>
      <c r="U1317" s="31" t="str">
        <f t="shared" si="147"/>
        <v/>
      </c>
    </row>
    <row r="1318" spans="14:21" x14ac:dyDescent="0.2">
      <c r="N1318" s="22">
        <f>Fångster!G1323</f>
        <v>0</v>
      </c>
      <c r="O1318" s="28">
        <f t="shared" si="142"/>
        <v>0</v>
      </c>
      <c r="P1318" s="28">
        <f t="shared" si="143"/>
        <v>-2</v>
      </c>
      <c r="Q1318" s="28">
        <f t="shared" si="144"/>
        <v>0</v>
      </c>
      <c r="R1318" s="4">
        <f t="shared" si="145"/>
        <v>0</v>
      </c>
      <c r="S1318" s="4" t="str">
        <f t="shared" si="146"/>
        <v/>
      </c>
      <c r="T1318" s="21">
        <f>Fångster!J1323</f>
        <v>0</v>
      </c>
      <c r="U1318" s="31" t="str">
        <f t="shared" si="147"/>
        <v/>
      </c>
    </row>
    <row r="1319" spans="14:21" x14ac:dyDescent="0.2">
      <c r="N1319" s="22">
        <f>Fångster!G1324</f>
        <v>0</v>
      </c>
      <c r="O1319" s="28">
        <f t="shared" si="142"/>
        <v>0</v>
      </c>
      <c r="P1319" s="28">
        <f t="shared" si="143"/>
        <v>-2</v>
      </c>
      <c r="Q1319" s="28">
        <f t="shared" si="144"/>
        <v>0</v>
      </c>
      <c r="R1319" s="4">
        <f t="shared" si="145"/>
        <v>0</v>
      </c>
      <c r="S1319" s="4" t="str">
        <f t="shared" si="146"/>
        <v/>
      </c>
      <c r="T1319" s="21">
        <f>Fångster!J1324</f>
        <v>0</v>
      </c>
      <c r="U1319" s="31" t="str">
        <f t="shared" si="147"/>
        <v/>
      </c>
    </row>
    <row r="1320" spans="14:21" x14ac:dyDescent="0.2">
      <c r="N1320" s="22">
        <f>Fångster!G1325</f>
        <v>0</v>
      </c>
      <c r="O1320" s="28">
        <f t="shared" si="142"/>
        <v>0</v>
      </c>
      <c r="P1320" s="28">
        <f t="shared" si="143"/>
        <v>-2</v>
      </c>
      <c r="Q1320" s="28">
        <f t="shared" si="144"/>
        <v>0</v>
      </c>
      <c r="R1320" s="4">
        <f t="shared" si="145"/>
        <v>0</v>
      </c>
      <c r="S1320" s="4" t="str">
        <f t="shared" si="146"/>
        <v/>
      </c>
      <c r="T1320" s="21">
        <f>Fångster!J1325</f>
        <v>0</v>
      </c>
      <c r="U1320" s="31" t="str">
        <f t="shared" si="147"/>
        <v/>
      </c>
    </row>
    <row r="1321" spans="14:21" x14ac:dyDescent="0.2">
      <c r="N1321" s="22">
        <f>Fångster!G1326</f>
        <v>0</v>
      </c>
      <c r="O1321" s="28">
        <f t="shared" si="142"/>
        <v>0</v>
      </c>
      <c r="P1321" s="28">
        <f t="shared" si="143"/>
        <v>-2</v>
      </c>
      <c r="Q1321" s="28">
        <f t="shared" si="144"/>
        <v>0</v>
      </c>
      <c r="R1321" s="4">
        <f t="shared" si="145"/>
        <v>0</v>
      </c>
      <c r="S1321" s="4" t="str">
        <f t="shared" si="146"/>
        <v/>
      </c>
      <c r="T1321" s="21">
        <f>Fångster!J1326</f>
        <v>0</v>
      </c>
      <c r="U1321" s="31" t="str">
        <f t="shared" si="147"/>
        <v/>
      </c>
    </row>
    <row r="1322" spans="14:21" x14ac:dyDescent="0.2">
      <c r="N1322" s="22">
        <f>Fångster!G1327</f>
        <v>0</v>
      </c>
      <c r="O1322" s="28">
        <f t="shared" si="142"/>
        <v>0</v>
      </c>
      <c r="P1322" s="28">
        <f t="shared" si="143"/>
        <v>-2</v>
      </c>
      <c r="Q1322" s="28">
        <f t="shared" si="144"/>
        <v>0</v>
      </c>
      <c r="R1322" s="4">
        <f t="shared" si="145"/>
        <v>0</v>
      </c>
      <c r="S1322" s="4" t="str">
        <f t="shared" si="146"/>
        <v/>
      </c>
      <c r="T1322" s="21">
        <f>Fångster!J1327</f>
        <v>0</v>
      </c>
      <c r="U1322" s="31" t="str">
        <f t="shared" si="147"/>
        <v/>
      </c>
    </row>
    <row r="1323" spans="14:21" x14ac:dyDescent="0.2">
      <c r="N1323" s="22">
        <f>Fångster!G1328</f>
        <v>0</v>
      </c>
      <c r="O1323" s="28">
        <f t="shared" si="142"/>
        <v>0</v>
      </c>
      <c r="P1323" s="28">
        <f t="shared" si="143"/>
        <v>-2</v>
      </c>
      <c r="Q1323" s="28">
        <f t="shared" si="144"/>
        <v>0</v>
      </c>
      <c r="R1323" s="4">
        <f t="shared" si="145"/>
        <v>0</v>
      </c>
      <c r="S1323" s="4" t="str">
        <f t="shared" si="146"/>
        <v/>
      </c>
      <c r="T1323" s="21">
        <f>Fångster!J1328</f>
        <v>0</v>
      </c>
      <c r="U1323" s="31" t="str">
        <f t="shared" si="147"/>
        <v/>
      </c>
    </row>
    <row r="1324" spans="14:21" x14ac:dyDescent="0.2">
      <c r="N1324" s="22">
        <f>Fångster!G1329</f>
        <v>0</v>
      </c>
      <c r="O1324" s="28">
        <f t="shared" si="142"/>
        <v>0</v>
      </c>
      <c r="P1324" s="28">
        <f t="shared" si="143"/>
        <v>-2</v>
      </c>
      <c r="Q1324" s="28">
        <f t="shared" si="144"/>
        <v>0</v>
      </c>
      <c r="R1324" s="4">
        <f t="shared" si="145"/>
        <v>0</v>
      </c>
      <c r="S1324" s="4" t="str">
        <f t="shared" si="146"/>
        <v/>
      </c>
      <c r="T1324" s="21">
        <f>Fångster!J1329</f>
        <v>0</v>
      </c>
      <c r="U1324" s="31" t="str">
        <f t="shared" si="147"/>
        <v/>
      </c>
    </row>
    <row r="1325" spans="14:21" x14ac:dyDescent="0.2">
      <c r="N1325" s="22">
        <f>Fångster!G1330</f>
        <v>0</v>
      </c>
      <c r="O1325" s="28">
        <f t="shared" si="142"/>
        <v>0</v>
      </c>
      <c r="P1325" s="28">
        <f t="shared" si="143"/>
        <v>-2</v>
      </c>
      <c r="Q1325" s="28">
        <f t="shared" si="144"/>
        <v>0</v>
      </c>
      <c r="R1325" s="4">
        <f t="shared" si="145"/>
        <v>0</v>
      </c>
      <c r="S1325" s="4" t="str">
        <f t="shared" si="146"/>
        <v/>
      </c>
      <c r="T1325" s="21">
        <f>Fångster!J1330</f>
        <v>0</v>
      </c>
      <c r="U1325" s="31" t="str">
        <f t="shared" si="147"/>
        <v/>
      </c>
    </row>
    <row r="1326" spans="14:21" x14ac:dyDescent="0.2">
      <c r="N1326" s="22">
        <f>Fångster!G1331</f>
        <v>0</v>
      </c>
      <c r="O1326" s="28">
        <f t="shared" si="142"/>
        <v>0</v>
      </c>
      <c r="P1326" s="28">
        <f t="shared" si="143"/>
        <v>-2</v>
      </c>
      <c r="Q1326" s="28">
        <f t="shared" si="144"/>
        <v>0</v>
      </c>
      <c r="R1326" s="4">
        <f t="shared" si="145"/>
        <v>0</v>
      </c>
      <c r="S1326" s="4" t="str">
        <f t="shared" si="146"/>
        <v/>
      </c>
      <c r="T1326" s="21">
        <f>Fångster!J1331</f>
        <v>0</v>
      </c>
      <c r="U1326" s="31" t="str">
        <f t="shared" si="147"/>
        <v/>
      </c>
    </row>
    <row r="1327" spans="14:21" x14ac:dyDescent="0.2">
      <c r="N1327" s="22">
        <f>Fångster!G1332</f>
        <v>0</v>
      </c>
      <c r="O1327" s="28">
        <f t="shared" si="142"/>
        <v>0</v>
      </c>
      <c r="P1327" s="28">
        <f t="shared" si="143"/>
        <v>-2</v>
      </c>
      <c r="Q1327" s="28">
        <f t="shared" si="144"/>
        <v>0</v>
      </c>
      <c r="R1327" s="4">
        <f t="shared" si="145"/>
        <v>0</v>
      </c>
      <c r="S1327" s="4" t="str">
        <f t="shared" si="146"/>
        <v/>
      </c>
      <c r="T1327" s="21">
        <f>Fångster!J1332</f>
        <v>0</v>
      </c>
      <c r="U1327" s="31" t="str">
        <f t="shared" si="147"/>
        <v/>
      </c>
    </row>
    <row r="1328" spans="14:21" x14ac:dyDescent="0.2">
      <c r="N1328" s="22">
        <f>Fångster!G1333</f>
        <v>0</v>
      </c>
      <c r="O1328" s="28">
        <f t="shared" si="142"/>
        <v>0</v>
      </c>
      <c r="P1328" s="28">
        <f t="shared" si="143"/>
        <v>-2</v>
      </c>
      <c r="Q1328" s="28">
        <f t="shared" si="144"/>
        <v>0</v>
      </c>
      <c r="R1328" s="4">
        <f t="shared" si="145"/>
        <v>0</v>
      </c>
      <c r="S1328" s="4" t="str">
        <f t="shared" si="146"/>
        <v/>
      </c>
      <c r="T1328" s="21">
        <f>Fångster!J1333</f>
        <v>0</v>
      </c>
      <c r="U1328" s="31" t="str">
        <f t="shared" si="147"/>
        <v/>
      </c>
    </row>
    <row r="1329" spans="14:21" x14ac:dyDescent="0.2">
      <c r="N1329" s="22">
        <f>Fångster!G1334</f>
        <v>0</v>
      </c>
      <c r="O1329" s="28">
        <f t="shared" si="142"/>
        <v>0</v>
      </c>
      <c r="P1329" s="28">
        <f t="shared" si="143"/>
        <v>-2</v>
      </c>
      <c r="Q1329" s="28">
        <f t="shared" si="144"/>
        <v>0</v>
      </c>
      <c r="R1329" s="4">
        <f t="shared" si="145"/>
        <v>0</v>
      </c>
      <c r="S1329" s="4" t="str">
        <f t="shared" si="146"/>
        <v/>
      </c>
      <c r="T1329" s="21">
        <f>Fångster!J1334</f>
        <v>0</v>
      </c>
      <c r="U1329" s="31" t="str">
        <f t="shared" si="147"/>
        <v/>
      </c>
    </row>
    <row r="1330" spans="14:21" x14ac:dyDescent="0.2">
      <c r="N1330" s="22">
        <f>Fångster!G1335</f>
        <v>0</v>
      </c>
      <c r="O1330" s="28">
        <f t="shared" si="142"/>
        <v>0</v>
      </c>
      <c r="P1330" s="28">
        <f t="shared" si="143"/>
        <v>-2</v>
      </c>
      <c r="Q1330" s="28">
        <f t="shared" si="144"/>
        <v>0</v>
      </c>
      <c r="R1330" s="4">
        <f t="shared" si="145"/>
        <v>0</v>
      </c>
      <c r="S1330" s="4" t="str">
        <f t="shared" si="146"/>
        <v/>
      </c>
      <c r="T1330" s="21">
        <f>Fångster!J1335</f>
        <v>0</v>
      </c>
      <c r="U1330" s="31" t="str">
        <f t="shared" si="147"/>
        <v/>
      </c>
    </row>
    <row r="1331" spans="14:21" x14ac:dyDescent="0.2">
      <c r="N1331" s="22">
        <f>Fångster!G1336</f>
        <v>0</v>
      </c>
      <c r="O1331" s="28">
        <f t="shared" si="142"/>
        <v>0</v>
      </c>
      <c r="P1331" s="28">
        <f t="shared" si="143"/>
        <v>-2</v>
      </c>
      <c r="Q1331" s="28">
        <f t="shared" si="144"/>
        <v>0</v>
      </c>
      <c r="R1331" s="4">
        <f t="shared" si="145"/>
        <v>0</v>
      </c>
      <c r="S1331" s="4" t="str">
        <f t="shared" si="146"/>
        <v/>
      </c>
      <c r="T1331" s="21">
        <f>Fångster!J1336</f>
        <v>0</v>
      </c>
      <c r="U1331" s="31" t="str">
        <f t="shared" si="147"/>
        <v/>
      </c>
    </row>
    <row r="1332" spans="14:21" x14ac:dyDescent="0.2">
      <c r="N1332" s="22">
        <f>Fångster!G1337</f>
        <v>0</v>
      </c>
      <c r="O1332" s="28">
        <f t="shared" si="142"/>
        <v>0</v>
      </c>
      <c r="P1332" s="28">
        <f t="shared" si="143"/>
        <v>-2</v>
      </c>
      <c r="Q1332" s="28">
        <f t="shared" si="144"/>
        <v>0</v>
      </c>
      <c r="R1332" s="4">
        <f t="shared" si="145"/>
        <v>0</v>
      </c>
      <c r="S1332" s="4" t="str">
        <f t="shared" si="146"/>
        <v/>
      </c>
      <c r="T1332" s="21">
        <f>Fångster!J1337</f>
        <v>0</v>
      </c>
      <c r="U1332" s="31" t="str">
        <f t="shared" si="147"/>
        <v/>
      </c>
    </row>
    <row r="1333" spans="14:21" x14ac:dyDescent="0.2">
      <c r="N1333" s="22">
        <f>Fångster!G1338</f>
        <v>0</v>
      </c>
      <c r="O1333" s="28">
        <f t="shared" si="142"/>
        <v>0</v>
      </c>
      <c r="P1333" s="28">
        <f t="shared" si="143"/>
        <v>-2</v>
      </c>
      <c r="Q1333" s="28">
        <f t="shared" si="144"/>
        <v>0</v>
      </c>
      <c r="R1333" s="4">
        <f t="shared" si="145"/>
        <v>0</v>
      </c>
      <c r="S1333" s="4" t="str">
        <f t="shared" si="146"/>
        <v/>
      </c>
      <c r="T1333" s="21">
        <f>Fångster!J1338</f>
        <v>0</v>
      </c>
      <c r="U1333" s="31" t="str">
        <f t="shared" si="147"/>
        <v/>
      </c>
    </row>
    <row r="1334" spans="14:21" x14ac:dyDescent="0.2">
      <c r="N1334" s="22">
        <f>Fångster!G1339</f>
        <v>0</v>
      </c>
      <c r="O1334" s="28">
        <f t="shared" si="142"/>
        <v>0</v>
      </c>
      <c r="P1334" s="28">
        <f t="shared" si="143"/>
        <v>-2</v>
      </c>
      <c r="Q1334" s="28">
        <f t="shared" si="144"/>
        <v>0</v>
      </c>
      <c r="R1334" s="4">
        <f t="shared" si="145"/>
        <v>0</v>
      </c>
      <c r="S1334" s="4" t="str">
        <f t="shared" si="146"/>
        <v/>
      </c>
      <c r="T1334" s="21">
        <f>Fångster!J1339</f>
        <v>0</v>
      </c>
      <c r="U1334" s="31" t="str">
        <f t="shared" si="147"/>
        <v/>
      </c>
    </row>
    <row r="1335" spans="14:21" x14ac:dyDescent="0.2">
      <c r="N1335" s="22">
        <f>Fångster!G1340</f>
        <v>0</v>
      </c>
      <c r="O1335" s="28">
        <f t="shared" si="142"/>
        <v>0</v>
      </c>
      <c r="P1335" s="28">
        <f t="shared" si="143"/>
        <v>-2</v>
      </c>
      <c r="Q1335" s="28">
        <f t="shared" si="144"/>
        <v>0</v>
      </c>
      <c r="R1335" s="4">
        <f t="shared" si="145"/>
        <v>0</v>
      </c>
      <c r="S1335" s="4" t="str">
        <f t="shared" si="146"/>
        <v/>
      </c>
      <c r="T1335" s="21">
        <f>Fångster!J1340</f>
        <v>0</v>
      </c>
      <c r="U1335" s="31" t="str">
        <f t="shared" si="147"/>
        <v/>
      </c>
    </row>
    <row r="1336" spans="14:21" x14ac:dyDescent="0.2">
      <c r="N1336" s="22">
        <f>Fångster!G1341</f>
        <v>0</v>
      </c>
      <c r="O1336" s="28">
        <f t="shared" si="142"/>
        <v>0</v>
      </c>
      <c r="P1336" s="28">
        <f t="shared" si="143"/>
        <v>-2</v>
      </c>
      <c r="Q1336" s="28">
        <f t="shared" si="144"/>
        <v>0</v>
      </c>
      <c r="R1336" s="4">
        <f t="shared" si="145"/>
        <v>0</v>
      </c>
      <c r="S1336" s="4" t="str">
        <f t="shared" si="146"/>
        <v/>
      </c>
      <c r="T1336" s="21">
        <f>Fångster!J1341</f>
        <v>0</v>
      </c>
      <c r="U1336" s="31" t="str">
        <f t="shared" si="147"/>
        <v/>
      </c>
    </row>
    <row r="1337" spans="14:21" x14ac:dyDescent="0.2">
      <c r="N1337" s="22">
        <f>Fångster!G1342</f>
        <v>0</v>
      </c>
      <c r="O1337" s="28">
        <f t="shared" si="142"/>
        <v>0</v>
      </c>
      <c r="P1337" s="28">
        <f t="shared" si="143"/>
        <v>-2</v>
      </c>
      <c r="Q1337" s="28">
        <f t="shared" si="144"/>
        <v>0</v>
      </c>
      <c r="R1337" s="4">
        <f t="shared" si="145"/>
        <v>0</v>
      </c>
      <c r="S1337" s="4" t="str">
        <f t="shared" si="146"/>
        <v/>
      </c>
      <c r="T1337" s="21">
        <f>Fångster!J1342</f>
        <v>0</v>
      </c>
      <c r="U1337" s="31" t="str">
        <f t="shared" si="147"/>
        <v/>
      </c>
    </row>
    <row r="1338" spans="14:21" x14ac:dyDescent="0.2">
      <c r="N1338" s="22">
        <f>Fångster!G1343</f>
        <v>0</v>
      </c>
      <c r="O1338" s="28">
        <f t="shared" si="142"/>
        <v>0</v>
      </c>
      <c r="P1338" s="28">
        <f t="shared" si="143"/>
        <v>-2</v>
      </c>
      <c r="Q1338" s="28">
        <f t="shared" si="144"/>
        <v>0</v>
      </c>
      <c r="R1338" s="4">
        <f t="shared" si="145"/>
        <v>0</v>
      </c>
      <c r="S1338" s="4" t="str">
        <f t="shared" si="146"/>
        <v/>
      </c>
      <c r="T1338" s="21">
        <f>Fångster!J1343</f>
        <v>0</v>
      </c>
      <c r="U1338" s="31" t="str">
        <f t="shared" si="147"/>
        <v/>
      </c>
    </row>
    <row r="1339" spans="14:21" x14ac:dyDescent="0.2">
      <c r="N1339" s="22">
        <f>Fångster!G1344</f>
        <v>0</v>
      </c>
      <c r="O1339" s="28">
        <f t="shared" si="142"/>
        <v>0</v>
      </c>
      <c r="P1339" s="28">
        <f t="shared" si="143"/>
        <v>-2</v>
      </c>
      <c r="Q1339" s="28">
        <f t="shared" si="144"/>
        <v>0</v>
      </c>
      <c r="R1339" s="4">
        <f t="shared" si="145"/>
        <v>0</v>
      </c>
      <c r="S1339" s="4" t="str">
        <f t="shared" si="146"/>
        <v/>
      </c>
      <c r="T1339" s="21">
        <f>Fångster!J1344</f>
        <v>0</v>
      </c>
      <c r="U1339" s="31" t="str">
        <f t="shared" si="147"/>
        <v/>
      </c>
    </row>
    <row r="1340" spans="14:21" x14ac:dyDescent="0.2">
      <c r="N1340" s="22">
        <f>Fångster!G1345</f>
        <v>0</v>
      </c>
      <c r="O1340" s="28">
        <f t="shared" si="142"/>
        <v>0</v>
      </c>
      <c r="P1340" s="28">
        <f t="shared" si="143"/>
        <v>-2</v>
      </c>
      <c r="Q1340" s="28">
        <f t="shared" si="144"/>
        <v>0</v>
      </c>
      <c r="R1340" s="4">
        <f t="shared" si="145"/>
        <v>0</v>
      </c>
      <c r="S1340" s="4" t="str">
        <f t="shared" si="146"/>
        <v/>
      </c>
      <c r="T1340" s="21">
        <f>Fångster!J1345</f>
        <v>0</v>
      </c>
      <c r="U1340" s="31" t="str">
        <f t="shared" si="147"/>
        <v/>
      </c>
    </row>
    <row r="1341" spans="14:21" x14ac:dyDescent="0.2">
      <c r="N1341" s="22">
        <f>Fångster!G1346</f>
        <v>0</v>
      </c>
      <c r="O1341" s="28">
        <f t="shared" si="142"/>
        <v>0</v>
      </c>
      <c r="P1341" s="28">
        <f t="shared" si="143"/>
        <v>-2</v>
      </c>
      <c r="Q1341" s="28">
        <f t="shared" si="144"/>
        <v>0</v>
      </c>
      <c r="R1341" s="4">
        <f t="shared" si="145"/>
        <v>0</v>
      </c>
      <c r="S1341" s="4" t="str">
        <f t="shared" si="146"/>
        <v/>
      </c>
      <c r="T1341" s="21">
        <f>Fångster!J1346</f>
        <v>0</v>
      </c>
      <c r="U1341" s="31" t="str">
        <f t="shared" si="147"/>
        <v/>
      </c>
    </row>
    <row r="1342" spans="14:21" x14ac:dyDescent="0.2">
      <c r="N1342" s="22">
        <f>Fångster!G1347</f>
        <v>0</v>
      </c>
      <c r="O1342" s="28">
        <f t="shared" si="142"/>
        <v>0</v>
      </c>
      <c r="P1342" s="28">
        <f t="shared" si="143"/>
        <v>-2</v>
      </c>
      <c r="Q1342" s="28">
        <f t="shared" si="144"/>
        <v>0</v>
      </c>
      <c r="R1342" s="4">
        <f t="shared" si="145"/>
        <v>0</v>
      </c>
      <c r="S1342" s="4" t="str">
        <f t="shared" si="146"/>
        <v/>
      </c>
      <c r="T1342" s="21">
        <f>Fångster!J1347</f>
        <v>0</v>
      </c>
      <c r="U1342" s="31" t="str">
        <f t="shared" si="147"/>
        <v/>
      </c>
    </row>
    <row r="1343" spans="14:21" x14ac:dyDescent="0.2">
      <c r="N1343" s="22">
        <f>Fångster!G1348</f>
        <v>0</v>
      </c>
      <c r="O1343" s="28">
        <f t="shared" si="142"/>
        <v>0</v>
      </c>
      <c r="P1343" s="28">
        <f t="shared" si="143"/>
        <v>-2</v>
      </c>
      <c r="Q1343" s="28">
        <f t="shared" si="144"/>
        <v>0</v>
      </c>
      <c r="R1343" s="4">
        <f t="shared" si="145"/>
        <v>0</v>
      </c>
      <c r="S1343" s="4" t="str">
        <f t="shared" si="146"/>
        <v/>
      </c>
      <c r="T1343" s="21">
        <f>Fångster!J1348</f>
        <v>0</v>
      </c>
      <c r="U1343" s="31" t="str">
        <f t="shared" si="147"/>
        <v/>
      </c>
    </row>
    <row r="1344" spans="14:21" x14ac:dyDescent="0.2">
      <c r="N1344" s="22">
        <f>Fångster!G1349</f>
        <v>0</v>
      </c>
      <c r="O1344" s="28">
        <f t="shared" si="142"/>
        <v>0</v>
      </c>
      <c r="P1344" s="28">
        <f t="shared" si="143"/>
        <v>-2</v>
      </c>
      <c r="Q1344" s="28">
        <f t="shared" si="144"/>
        <v>0</v>
      </c>
      <c r="R1344" s="4">
        <f t="shared" si="145"/>
        <v>0</v>
      </c>
      <c r="S1344" s="4" t="str">
        <f t="shared" si="146"/>
        <v/>
      </c>
      <c r="T1344" s="21">
        <f>Fångster!J1349</f>
        <v>0</v>
      </c>
      <c r="U1344" s="31" t="str">
        <f t="shared" si="147"/>
        <v/>
      </c>
    </row>
    <row r="1345" spans="14:21" x14ac:dyDescent="0.2">
      <c r="N1345" s="22">
        <f>Fångster!G1350</f>
        <v>0</v>
      </c>
      <c r="O1345" s="28">
        <f t="shared" si="142"/>
        <v>0</v>
      </c>
      <c r="P1345" s="28">
        <f t="shared" si="143"/>
        <v>-2</v>
      </c>
      <c r="Q1345" s="28">
        <f t="shared" si="144"/>
        <v>0</v>
      </c>
      <c r="R1345" s="4">
        <f t="shared" si="145"/>
        <v>0</v>
      </c>
      <c r="S1345" s="4" t="str">
        <f t="shared" si="146"/>
        <v/>
      </c>
      <c r="T1345" s="21">
        <f>Fångster!J1350</f>
        <v>0</v>
      </c>
      <c r="U1345" s="31" t="str">
        <f t="shared" si="147"/>
        <v/>
      </c>
    </row>
    <row r="1346" spans="14:21" x14ac:dyDescent="0.2">
      <c r="N1346" s="22">
        <f>Fångster!G1351</f>
        <v>0</v>
      </c>
      <c r="O1346" s="28">
        <f t="shared" si="142"/>
        <v>0</v>
      </c>
      <c r="P1346" s="28">
        <f t="shared" si="143"/>
        <v>-2</v>
      </c>
      <c r="Q1346" s="28">
        <f t="shared" si="144"/>
        <v>0</v>
      </c>
      <c r="R1346" s="4">
        <f t="shared" si="145"/>
        <v>0</v>
      </c>
      <c r="S1346" s="4" t="str">
        <f t="shared" si="146"/>
        <v/>
      </c>
      <c r="T1346" s="21">
        <f>Fångster!J1351</f>
        <v>0</v>
      </c>
      <c r="U1346" s="31" t="str">
        <f t="shared" si="147"/>
        <v/>
      </c>
    </row>
    <row r="1347" spans="14:21" x14ac:dyDescent="0.2">
      <c r="N1347" s="22">
        <f>Fångster!G1352</f>
        <v>0</v>
      </c>
      <c r="O1347" s="28">
        <f t="shared" si="142"/>
        <v>0</v>
      </c>
      <c r="P1347" s="28">
        <f t="shared" si="143"/>
        <v>-2</v>
      </c>
      <c r="Q1347" s="28">
        <f t="shared" si="144"/>
        <v>0</v>
      </c>
      <c r="R1347" s="4">
        <f t="shared" si="145"/>
        <v>0</v>
      </c>
      <c r="S1347" s="4" t="str">
        <f t="shared" si="146"/>
        <v/>
      </c>
      <c r="T1347" s="21">
        <f>Fångster!J1352</f>
        <v>0</v>
      </c>
      <c r="U1347" s="31" t="str">
        <f t="shared" si="147"/>
        <v/>
      </c>
    </row>
    <row r="1348" spans="14:21" x14ac:dyDescent="0.2">
      <c r="N1348" s="22">
        <f>Fångster!G1353</f>
        <v>0</v>
      </c>
      <c r="O1348" s="28">
        <f t="shared" si="142"/>
        <v>0</v>
      </c>
      <c r="P1348" s="28">
        <f t="shared" si="143"/>
        <v>-2</v>
      </c>
      <c r="Q1348" s="28">
        <f t="shared" si="144"/>
        <v>0</v>
      </c>
      <c r="R1348" s="4">
        <f t="shared" si="145"/>
        <v>0</v>
      </c>
      <c r="S1348" s="4" t="str">
        <f t="shared" si="146"/>
        <v/>
      </c>
      <c r="T1348" s="21">
        <f>Fångster!J1353</f>
        <v>0</v>
      </c>
      <c r="U1348" s="31" t="str">
        <f t="shared" si="147"/>
        <v/>
      </c>
    </row>
    <row r="1349" spans="14:21" x14ac:dyDescent="0.2">
      <c r="N1349" s="22">
        <f>Fångster!G1354</f>
        <v>0</v>
      </c>
      <c r="O1349" s="28">
        <f t="shared" ref="O1349:O1412" si="148">(3.377*0.000001)*(POWER(N1349,3.205))</f>
        <v>0</v>
      </c>
      <c r="P1349" s="28">
        <f t="shared" ref="P1349:P1412" si="149">(1-(180-N1349)/60)</f>
        <v>-2</v>
      </c>
      <c r="Q1349" s="28">
        <f t="shared" ref="Q1349:Q1412" si="150">IF(P1349&lt;0,0,IF(P1349&gt;1,1,IF(P1349&gt;0&lt;1,P1349,P1349)))</f>
        <v>0</v>
      </c>
      <c r="R1349" s="4">
        <f t="shared" ref="R1349:R1412" si="151">O1349*Q1349</f>
        <v>0</v>
      </c>
      <c r="S1349" s="4" t="str">
        <f t="shared" ref="S1349:S1412" si="152">IF(N1349&gt;0,LOG10(N1349),"")</f>
        <v/>
      </c>
      <c r="T1349" s="21">
        <f>Fångster!J1354</f>
        <v>0</v>
      </c>
      <c r="U1349" s="31" t="str">
        <f t="shared" ref="U1349:U1412" si="153">IF(T1349&gt;0,LOG10(T1349),"")</f>
        <v/>
      </c>
    </row>
    <row r="1350" spans="14:21" x14ac:dyDescent="0.2">
      <c r="N1350" s="22">
        <f>Fångster!G1355</f>
        <v>0</v>
      </c>
      <c r="O1350" s="28">
        <f t="shared" si="148"/>
        <v>0</v>
      </c>
      <c r="P1350" s="28">
        <f t="shared" si="149"/>
        <v>-2</v>
      </c>
      <c r="Q1350" s="28">
        <f t="shared" si="150"/>
        <v>0</v>
      </c>
      <c r="R1350" s="4">
        <f t="shared" si="151"/>
        <v>0</v>
      </c>
      <c r="S1350" s="4" t="str">
        <f t="shared" si="152"/>
        <v/>
      </c>
      <c r="T1350" s="21">
        <f>Fångster!J1355</f>
        <v>0</v>
      </c>
      <c r="U1350" s="31" t="str">
        <f t="shared" si="153"/>
        <v/>
      </c>
    </row>
    <row r="1351" spans="14:21" x14ac:dyDescent="0.2">
      <c r="N1351" s="22">
        <f>Fångster!G1356</f>
        <v>0</v>
      </c>
      <c r="O1351" s="28">
        <f t="shared" si="148"/>
        <v>0</v>
      </c>
      <c r="P1351" s="28">
        <f t="shared" si="149"/>
        <v>-2</v>
      </c>
      <c r="Q1351" s="28">
        <f t="shared" si="150"/>
        <v>0</v>
      </c>
      <c r="R1351" s="4">
        <f t="shared" si="151"/>
        <v>0</v>
      </c>
      <c r="S1351" s="4" t="str">
        <f t="shared" si="152"/>
        <v/>
      </c>
      <c r="T1351" s="21">
        <f>Fångster!J1356</f>
        <v>0</v>
      </c>
      <c r="U1351" s="31" t="str">
        <f t="shared" si="153"/>
        <v/>
      </c>
    </row>
    <row r="1352" spans="14:21" x14ac:dyDescent="0.2">
      <c r="N1352" s="22">
        <f>Fångster!G1357</f>
        <v>0</v>
      </c>
      <c r="O1352" s="28">
        <f t="shared" si="148"/>
        <v>0</v>
      </c>
      <c r="P1352" s="28">
        <f t="shared" si="149"/>
        <v>-2</v>
      </c>
      <c r="Q1352" s="28">
        <f t="shared" si="150"/>
        <v>0</v>
      </c>
      <c r="R1352" s="4">
        <f t="shared" si="151"/>
        <v>0</v>
      </c>
      <c r="S1352" s="4" t="str">
        <f t="shared" si="152"/>
        <v/>
      </c>
      <c r="T1352" s="21">
        <f>Fångster!J1357</f>
        <v>0</v>
      </c>
      <c r="U1352" s="31" t="str">
        <f t="shared" si="153"/>
        <v/>
      </c>
    </row>
    <row r="1353" spans="14:21" x14ac:dyDescent="0.2">
      <c r="N1353" s="22">
        <f>Fångster!G1358</f>
        <v>0</v>
      </c>
      <c r="O1353" s="28">
        <f t="shared" si="148"/>
        <v>0</v>
      </c>
      <c r="P1353" s="28">
        <f t="shared" si="149"/>
        <v>-2</v>
      </c>
      <c r="Q1353" s="28">
        <f t="shared" si="150"/>
        <v>0</v>
      </c>
      <c r="R1353" s="4">
        <f t="shared" si="151"/>
        <v>0</v>
      </c>
      <c r="S1353" s="4" t="str">
        <f t="shared" si="152"/>
        <v/>
      </c>
      <c r="T1353" s="21">
        <f>Fångster!J1358</f>
        <v>0</v>
      </c>
      <c r="U1353" s="31" t="str">
        <f t="shared" si="153"/>
        <v/>
      </c>
    </row>
    <row r="1354" spans="14:21" x14ac:dyDescent="0.2">
      <c r="N1354" s="22">
        <f>Fångster!G1359</f>
        <v>0</v>
      </c>
      <c r="O1354" s="28">
        <f t="shared" si="148"/>
        <v>0</v>
      </c>
      <c r="P1354" s="28">
        <f t="shared" si="149"/>
        <v>-2</v>
      </c>
      <c r="Q1354" s="28">
        <f t="shared" si="150"/>
        <v>0</v>
      </c>
      <c r="R1354" s="4">
        <f t="shared" si="151"/>
        <v>0</v>
      </c>
      <c r="S1354" s="4" t="str">
        <f t="shared" si="152"/>
        <v/>
      </c>
      <c r="T1354" s="21">
        <f>Fångster!J1359</f>
        <v>0</v>
      </c>
      <c r="U1354" s="31" t="str">
        <f t="shared" si="153"/>
        <v/>
      </c>
    </row>
    <row r="1355" spans="14:21" x14ac:dyDescent="0.2">
      <c r="N1355" s="22">
        <f>Fångster!G1360</f>
        <v>0</v>
      </c>
      <c r="O1355" s="28">
        <f t="shared" si="148"/>
        <v>0</v>
      </c>
      <c r="P1355" s="28">
        <f t="shared" si="149"/>
        <v>-2</v>
      </c>
      <c r="Q1355" s="28">
        <f t="shared" si="150"/>
        <v>0</v>
      </c>
      <c r="R1355" s="4">
        <f t="shared" si="151"/>
        <v>0</v>
      </c>
      <c r="S1355" s="4" t="str">
        <f t="shared" si="152"/>
        <v/>
      </c>
      <c r="T1355" s="21">
        <f>Fångster!J1360</f>
        <v>0</v>
      </c>
      <c r="U1355" s="31" t="str">
        <f t="shared" si="153"/>
        <v/>
      </c>
    </row>
    <row r="1356" spans="14:21" x14ac:dyDescent="0.2">
      <c r="N1356" s="22">
        <f>Fångster!G1361</f>
        <v>0</v>
      </c>
      <c r="O1356" s="28">
        <f t="shared" si="148"/>
        <v>0</v>
      </c>
      <c r="P1356" s="28">
        <f t="shared" si="149"/>
        <v>-2</v>
      </c>
      <c r="Q1356" s="28">
        <f t="shared" si="150"/>
        <v>0</v>
      </c>
      <c r="R1356" s="4">
        <f t="shared" si="151"/>
        <v>0</v>
      </c>
      <c r="S1356" s="4" t="str">
        <f t="shared" si="152"/>
        <v/>
      </c>
      <c r="T1356" s="21">
        <f>Fångster!J1361</f>
        <v>0</v>
      </c>
      <c r="U1356" s="31" t="str">
        <f t="shared" si="153"/>
        <v/>
      </c>
    </row>
    <row r="1357" spans="14:21" x14ac:dyDescent="0.2">
      <c r="N1357" s="22">
        <f>Fångster!G1362</f>
        <v>0</v>
      </c>
      <c r="O1357" s="28">
        <f t="shared" si="148"/>
        <v>0</v>
      </c>
      <c r="P1357" s="28">
        <f t="shared" si="149"/>
        <v>-2</v>
      </c>
      <c r="Q1357" s="28">
        <f t="shared" si="150"/>
        <v>0</v>
      </c>
      <c r="R1357" s="4">
        <f t="shared" si="151"/>
        <v>0</v>
      </c>
      <c r="S1357" s="4" t="str">
        <f t="shared" si="152"/>
        <v/>
      </c>
      <c r="T1357" s="21">
        <f>Fångster!J1362</f>
        <v>0</v>
      </c>
      <c r="U1357" s="31" t="str">
        <f t="shared" si="153"/>
        <v/>
      </c>
    </row>
    <row r="1358" spans="14:21" x14ac:dyDescent="0.2">
      <c r="N1358" s="22">
        <f>Fångster!G1363</f>
        <v>0</v>
      </c>
      <c r="O1358" s="28">
        <f t="shared" si="148"/>
        <v>0</v>
      </c>
      <c r="P1358" s="28">
        <f t="shared" si="149"/>
        <v>-2</v>
      </c>
      <c r="Q1358" s="28">
        <f t="shared" si="150"/>
        <v>0</v>
      </c>
      <c r="R1358" s="4">
        <f t="shared" si="151"/>
        <v>0</v>
      </c>
      <c r="S1358" s="4" t="str">
        <f t="shared" si="152"/>
        <v/>
      </c>
      <c r="T1358" s="21">
        <f>Fångster!J1363</f>
        <v>0</v>
      </c>
      <c r="U1358" s="31" t="str">
        <f t="shared" si="153"/>
        <v/>
      </c>
    </row>
    <row r="1359" spans="14:21" x14ac:dyDescent="0.2">
      <c r="N1359" s="22">
        <f>Fångster!G1364</f>
        <v>0</v>
      </c>
      <c r="O1359" s="28">
        <f t="shared" si="148"/>
        <v>0</v>
      </c>
      <c r="P1359" s="28">
        <f t="shared" si="149"/>
        <v>-2</v>
      </c>
      <c r="Q1359" s="28">
        <f t="shared" si="150"/>
        <v>0</v>
      </c>
      <c r="R1359" s="4">
        <f t="shared" si="151"/>
        <v>0</v>
      </c>
      <c r="S1359" s="4" t="str">
        <f t="shared" si="152"/>
        <v/>
      </c>
      <c r="T1359" s="21">
        <f>Fångster!J1364</f>
        <v>0</v>
      </c>
      <c r="U1359" s="31" t="str">
        <f t="shared" si="153"/>
        <v/>
      </c>
    </row>
    <row r="1360" spans="14:21" x14ac:dyDescent="0.2">
      <c r="N1360" s="22">
        <f>Fångster!G1365</f>
        <v>0</v>
      </c>
      <c r="O1360" s="28">
        <f t="shared" si="148"/>
        <v>0</v>
      </c>
      <c r="P1360" s="28">
        <f t="shared" si="149"/>
        <v>-2</v>
      </c>
      <c r="Q1360" s="28">
        <f t="shared" si="150"/>
        <v>0</v>
      </c>
      <c r="R1360" s="4">
        <f t="shared" si="151"/>
        <v>0</v>
      </c>
      <c r="S1360" s="4" t="str">
        <f t="shared" si="152"/>
        <v/>
      </c>
      <c r="T1360" s="21">
        <f>Fångster!J1365</f>
        <v>0</v>
      </c>
      <c r="U1360" s="31" t="str">
        <f t="shared" si="153"/>
        <v/>
      </c>
    </row>
    <row r="1361" spans="14:21" x14ac:dyDescent="0.2">
      <c r="N1361" s="22">
        <f>Fångster!G1366</f>
        <v>0</v>
      </c>
      <c r="O1361" s="28">
        <f t="shared" si="148"/>
        <v>0</v>
      </c>
      <c r="P1361" s="28">
        <f t="shared" si="149"/>
        <v>-2</v>
      </c>
      <c r="Q1361" s="28">
        <f t="shared" si="150"/>
        <v>0</v>
      </c>
      <c r="R1361" s="4">
        <f t="shared" si="151"/>
        <v>0</v>
      </c>
      <c r="S1361" s="4" t="str">
        <f t="shared" si="152"/>
        <v/>
      </c>
      <c r="T1361" s="21">
        <f>Fångster!J1366</f>
        <v>0</v>
      </c>
      <c r="U1361" s="31" t="str">
        <f t="shared" si="153"/>
        <v/>
      </c>
    </row>
    <row r="1362" spans="14:21" x14ac:dyDescent="0.2">
      <c r="N1362" s="22">
        <f>Fångster!G1367</f>
        <v>0</v>
      </c>
      <c r="O1362" s="28">
        <f t="shared" si="148"/>
        <v>0</v>
      </c>
      <c r="P1362" s="28">
        <f t="shared" si="149"/>
        <v>-2</v>
      </c>
      <c r="Q1362" s="28">
        <f t="shared" si="150"/>
        <v>0</v>
      </c>
      <c r="R1362" s="4">
        <f t="shared" si="151"/>
        <v>0</v>
      </c>
      <c r="S1362" s="4" t="str">
        <f t="shared" si="152"/>
        <v/>
      </c>
      <c r="T1362" s="21">
        <f>Fångster!J1367</f>
        <v>0</v>
      </c>
      <c r="U1362" s="31" t="str">
        <f t="shared" si="153"/>
        <v/>
      </c>
    </row>
    <row r="1363" spans="14:21" x14ac:dyDescent="0.2">
      <c r="N1363" s="22">
        <f>Fångster!G1368</f>
        <v>0</v>
      </c>
      <c r="O1363" s="28">
        <f t="shared" si="148"/>
        <v>0</v>
      </c>
      <c r="P1363" s="28">
        <f t="shared" si="149"/>
        <v>-2</v>
      </c>
      <c r="Q1363" s="28">
        <f t="shared" si="150"/>
        <v>0</v>
      </c>
      <c r="R1363" s="4">
        <f t="shared" si="151"/>
        <v>0</v>
      </c>
      <c r="S1363" s="4" t="str">
        <f t="shared" si="152"/>
        <v/>
      </c>
      <c r="T1363" s="21">
        <f>Fångster!J1368</f>
        <v>0</v>
      </c>
      <c r="U1363" s="31" t="str">
        <f t="shared" si="153"/>
        <v/>
      </c>
    </row>
    <row r="1364" spans="14:21" x14ac:dyDescent="0.2">
      <c r="N1364" s="22">
        <f>Fångster!G1369</f>
        <v>0</v>
      </c>
      <c r="O1364" s="28">
        <f t="shared" si="148"/>
        <v>0</v>
      </c>
      <c r="P1364" s="28">
        <f t="shared" si="149"/>
        <v>-2</v>
      </c>
      <c r="Q1364" s="28">
        <f t="shared" si="150"/>
        <v>0</v>
      </c>
      <c r="R1364" s="4">
        <f t="shared" si="151"/>
        <v>0</v>
      </c>
      <c r="S1364" s="4" t="str">
        <f t="shared" si="152"/>
        <v/>
      </c>
      <c r="T1364" s="21">
        <f>Fångster!J1369</f>
        <v>0</v>
      </c>
      <c r="U1364" s="31" t="str">
        <f t="shared" si="153"/>
        <v/>
      </c>
    </row>
    <row r="1365" spans="14:21" x14ac:dyDescent="0.2">
      <c r="N1365" s="22">
        <f>Fångster!G1370</f>
        <v>0</v>
      </c>
      <c r="O1365" s="28">
        <f t="shared" si="148"/>
        <v>0</v>
      </c>
      <c r="P1365" s="28">
        <f t="shared" si="149"/>
        <v>-2</v>
      </c>
      <c r="Q1365" s="28">
        <f t="shared" si="150"/>
        <v>0</v>
      </c>
      <c r="R1365" s="4">
        <f t="shared" si="151"/>
        <v>0</v>
      </c>
      <c r="S1365" s="4" t="str">
        <f t="shared" si="152"/>
        <v/>
      </c>
      <c r="T1365" s="21">
        <f>Fångster!J1370</f>
        <v>0</v>
      </c>
      <c r="U1365" s="31" t="str">
        <f t="shared" si="153"/>
        <v/>
      </c>
    </row>
    <row r="1366" spans="14:21" x14ac:dyDescent="0.2">
      <c r="N1366" s="22">
        <f>Fångster!G1371</f>
        <v>0</v>
      </c>
      <c r="O1366" s="28">
        <f t="shared" si="148"/>
        <v>0</v>
      </c>
      <c r="P1366" s="28">
        <f t="shared" si="149"/>
        <v>-2</v>
      </c>
      <c r="Q1366" s="28">
        <f t="shared" si="150"/>
        <v>0</v>
      </c>
      <c r="R1366" s="4">
        <f t="shared" si="151"/>
        <v>0</v>
      </c>
      <c r="S1366" s="4" t="str">
        <f t="shared" si="152"/>
        <v/>
      </c>
      <c r="T1366" s="21">
        <f>Fångster!J1371</f>
        <v>0</v>
      </c>
      <c r="U1366" s="31" t="str">
        <f t="shared" si="153"/>
        <v/>
      </c>
    </row>
    <row r="1367" spans="14:21" x14ac:dyDescent="0.2">
      <c r="N1367" s="22">
        <f>Fångster!G1372</f>
        <v>0</v>
      </c>
      <c r="O1367" s="28">
        <f t="shared" si="148"/>
        <v>0</v>
      </c>
      <c r="P1367" s="28">
        <f t="shared" si="149"/>
        <v>-2</v>
      </c>
      <c r="Q1367" s="28">
        <f t="shared" si="150"/>
        <v>0</v>
      </c>
      <c r="R1367" s="4">
        <f t="shared" si="151"/>
        <v>0</v>
      </c>
      <c r="S1367" s="4" t="str">
        <f t="shared" si="152"/>
        <v/>
      </c>
      <c r="T1367" s="21">
        <f>Fångster!J1372</f>
        <v>0</v>
      </c>
      <c r="U1367" s="31" t="str">
        <f t="shared" si="153"/>
        <v/>
      </c>
    </row>
    <row r="1368" spans="14:21" x14ac:dyDescent="0.2">
      <c r="N1368" s="22">
        <f>Fångster!G1373</f>
        <v>0</v>
      </c>
      <c r="O1368" s="28">
        <f t="shared" si="148"/>
        <v>0</v>
      </c>
      <c r="P1368" s="28">
        <f t="shared" si="149"/>
        <v>-2</v>
      </c>
      <c r="Q1368" s="28">
        <f t="shared" si="150"/>
        <v>0</v>
      </c>
      <c r="R1368" s="4">
        <f t="shared" si="151"/>
        <v>0</v>
      </c>
      <c r="S1368" s="4" t="str">
        <f t="shared" si="152"/>
        <v/>
      </c>
      <c r="T1368" s="21">
        <f>Fångster!J1373</f>
        <v>0</v>
      </c>
      <c r="U1368" s="31" t="str">
        <f t="shared" si="153"/>
        <v/>
      </c>
    </row>
    <row r="1369" spans="14:21" x14ac:dyDescent="0.2">
      <c r="N1369" s="22">
        <f>Fångster!G1374</f>
        <v>0</v>
      </c>
      <c r="O1369" s="28">
        <f t="shared" si="148"/>
        <v>0</v>
      </c>
      <c r="P1369" s="28">
        <f t="shared" si="149"/>
        <v>-2</v>
      </c>
      <c r="Q1369" s="28">
        <f t="shared" si="150"/>
        <v>0</v>
      </c>
      <c r="R1369" s="4">
        <f t="shared" si="151"/>
        <v>0</v>
      </c>
      <c r="S1369" s="4" t="str">
        <f t="shared" si="152"/>
        <v/>
      </c>
      <c r="T1369" s="21">
        <f>Fångster!J1374</f>
        <v>0</v>
      </c>
      <c r="U1369" s="31" t="str">
        <f t="shared" si="153"/>
        <v/>
      </c>
    </row>
    <row r="1370" spans="14:21" x14ac:dyDescent="0.2">
      <c r="N1370" s="22">
        <f>Fångster!G1375</f>
        <v>0</v>
      </c>
      <c r="O1370" s="28">
        <f t="shared" si="148"/>
        <v>0</v>
      </c>
      <c r="P1370" s="28">
        <f t="shared" si="149"/>
        <v>-2</v>
      </c>
      <c r="Q1370" s="28">
        <f t="shared" si="150"/>
        <v>0</v>
      </c>
      <c r="R1370" s="4">
        <f t="shared" si="151"/>
        <v>0</v>
      </c>
      <c r="S1370" s="4" t="str">
        <f t="shared" si="152"/>
        <v/>
      </c>
      <c r="T1370" s="21">
        <f>Fångster!J1375</f>
        <v>0</v>
      </c>
      <c r="U1370" s="31" t="str">
        <f t="shared" si="153"/>
        <v/>
      </c>
    </row>
    <row r="1371" spans="14:21" x14ac:dyDescent="0.2">
      <c r="N1371" s="22">
        <f>Fångster!G1376</f>
        <v>0</v>
      </c>
      <c r="O1371" s="28">
        <f t="shared" si="148"/>
        <v>0</v>
      </c>
      <c r="P1371" s="28">
        <f t="shared" si="149"/>
        <v>-2</v>
      </c>
      <c r="Q1371" s="28">
        <f t="shared" si="150"/>
        <v>0</v>
      </c>
      <c r="R1371" s="4">
        <f t="shared" si="151"/>
        <v>0</v>
      </c>
      <c r="S1371" s="4" t="str">
        <f t="shared" si="152"/>
        <v/>
      </c>
      <c r="T1371" s="21">
        <f>Fångster!J1376</f>
        <v>0</v>
      </c>
      <c r="U1371" s="31" t="str">
        <f t="shared" si="153"/>
        <v/>
      </c>
    </row>
    <row r="1372" spans="14:21" x14ac:dyDescent="0.2">
      <c r="N1372" s="22">
        <f>Fångster!G1377</f>
        <v>0</v>
      </c>
      <c r="O1372" s="28">
        <f t="shared" si="148"/>
        <v>0</v>
      </c>
      <c r="P1372" s="28">
        <f t="shared" si="149"/>
        <v>-2</v>
      </c>
      <c r="Q1372" s="28">
        <f t="shared" si="150"/>
        <v>0</v>
      </c>
      <c r="R1372" s="4">
        <f t="shared" si="151"/>
        <v>0</v>
      </c>
      <c r="S1372" s="4" t="str">
        <f t="shared" si="152"/>
        <v/>
      </c>
      <c r="T1372" s="21">
        <f>Fångster!J1377</f>
        <v>0</v>
      </c>
      <c r="U1372" s="31" t="str">
        <f t="shared" si="153"/>
        <v/>
      </c>
    </row>
    <row r="1373" spans="14:21" x14ac:dyDescent="0.2">
      <c r="N1373" s="22">
        <f>Fångster!G1378</f>
        <v>0</v>
      </c>
      <c r="O1373" s="28">
        <f t="shared" si="148"/>
        <v>0</v>
      </c>
      <c r="P1373" s="28">
        <f t="shared" si="149"/>
        <v>-2</v>
      </c>
      <c r="Q1373" s="28">
        <f t="shared" si="150"/>
        <v>0</v>
      </c>
      <c r="R1373" s="4">
        <f t="shared" si="151"/>
        <v>0</v>
      </c>
      <c r="S1373" s="4" t="str">
        <f t="shared" si="152"/>
        <v/>
      </c>
      <c r="T1373" s="21">
        <f>Fångster!J1378</f>
        <v>0</v>
      </c>
      <c r="U1373" s="31" t="str">
        <f t="shared" si="153"/>
        <v/>
      </c>
    </row>
    <row r="1374" spans="14:21" x14ac:dyDescent="0.2">
      <c r="N1374" s="22">
        <f>Fångster!G1379</f>
        <v>0</v>
      </c>
      <c r="O1374" s="28">
        <f t="shared" si="148"/>
        <v>0</v>
      </c>
      <c r="P1374" s="28">
        <f t="shared" si="149"/>
        <v>-2</v>
      </c>
      <c r="Q1374" s="28">
        <f t="shared" si="150"/>
        <v>0</v>
      </c>
      <c r="R1374" s="4">
        <f t="shared" si="151"/>
        <v>0</v>
      </c>
      <c r="S1374" s="4" t="str">
        <f t="shared" si="152"/>
        <v/>
      </c>
      <c r="T1374" s="21">
        <f>Fångster!J1379</f>
        <v>0</v>
      </c>
      <c r="U1374" s="31" t="str">
        <f t="shared" si="153"/>
        <v/>
      </c>
    </row>
    <row r="1375" spans="14:21" x14ac:dyDescent="0.2">
      <c r="N1375" s="22">
        <f>Fångster!G1380</f>
        <v>0</v>
      </c>
      <c r="O1375" s="28">
        <f t="shared" si="148"/>
        <v>0</v>
      </c>
      <c r="P1375" s="28">
        <f t="shared" si="149"/>
        <v>-2</v>
      </c>
      <c r="Q1375" s="28">
        <f t="shared" si="150"/>
        <v>0</v>
      </c>
      <c r="R1375" s="4">
        <f t="shared" si="151"/>
        <v>0</v>
      </c>
      <c r="S1375" s="4" t="str">
        <f t="shared" si="152"/>
        <v/>
      </c>
      <c r="T1375" s="21">
        <f>Fångster!J1380</f>
        <v>0</v>
      </c>
      <c r="U1375" s="31" t="str">
        <f t="shared" si="153"/>
        <v/>
      </c>
    </row>
    <row r="1376" spans="14:21" x14ac:dyDescent="0.2">
      <c r="N1376" s="22">
        <f>Fångster!G1381</f>
        <v>0</v>
      </c>
      <c r="O1376" s="28">
        <f t="shared" si="148"/>
        <v>0</v>
      </c>
      <c r="P1376" s="28">
        <f t="shared" si="149"/>
        <v>-2</v>
      </c>
      <c r="Q1376" s="28">
        <f t="shared" si="150"/>
        <v>0</v>
      </c>
      <c r="R1376" s="4">
        <f t="shared" si="151"/>
        <v>0</v>
      </c>
      <c r="S1376" s="4" t="str">
        <f t="shared" si="152"/>
        <v/>
      </c>
      <c r="T1376" s="21">
        <f>Fångster!J1381</f>
        <v>0</v>
      </c>
      <c r="U1376" s="31" t="str">
        <f t="shared" si="153"/>
        <v/>
      </c>
    </row>
    <row r="1377" spans="14:21" x14ac:dyDescent="0.2">
      <c r="N1377" s="22">
        <f>Fångster!G1382</f>
        <v>0</v>
      </c>
      <c r="O1377" s="28">
        <f t="shared" si="148"/>
        <v>0</v>
      </c>
      <c r="P1377" s="28">
        <f t="shared" si="149"/>
        <v>-2</v>
      </c>
      <c r="Q1377" s="28">
        <f t="shared" si="150"/>
        <v>0</v>
      </c>
      <c r="R1377" s="4">
        <f t="shared" si="151"/>
        <v>0</v>
      </c>
      <c r="S1377" s="4" t="str">
        <f t="shared" si="152"/>
        <v/>
      </c>
      <c r="T1377" s="21">
        <f>Fångster!J1382</f>
        <v>0</v>
      </c>
      <c r="U1377" s="31" t="str">
        <f t="shared" si="153"/>
        <v/>
      </c>
    </row>
    <row r="1378" spans="14:21" x14ac:dyDescent="0.2">
      <c r="N1378" s="22">
        <f>Fångster!G1383</f>
        <v>0</v>
      </c>
      <c r="O1378" s="28">
        <f t="shared" si="148"/>
        <v>0</v>
      </c>
      <c r="P1378" s="28">
        <f t="shared" si="149"/>
        <v>-2</v>
      </c>
      <c r="Q1378" s="28">
        <f t="shared" si="150"/>
        <v>0</v>
      </c>
      <c r="R1378" s="4">
        <f t="shared" si="151"/>
        <v>0</v>
      </c>
      <c r="S1378" s="4" t="str">
        <f t="shared" si="152"/>
        <v/>
      </c>
      <c r="T1378" s="21">
        <f>Fångster!J1383</f>
        <v>0</v>
      </c>
      <c r="U1378" s="31" t="str">
        <f t="shared" si="153"/>
        <v/>
      </c>
    </row>
    <row r="1379" spans="14:21" x14ac:dyDescent="0.2">
      <c r="N1379" s="22">
        <f>Fångster!G1384</f>
        <v>0</v>
      </c>
      <c r="O1379" s="28">
        <f t="shared" si="148"/>
        <v>0</v>
      </c>
      <c r="P1379" s="28">
        <f t="shared" si="149"/>
        <v>-2</v>
      </c>
      <c r="Q1379" s="28">
        <f t="shared" si="150"/>
        <v>0</v>
      </c>
      <c r="R1379" s="4">
        <f t="shared" si="151"/>
        <v>0</v>
      </c>
      <c r="S1379" s="4" t="str">
        <f t="shared" si="152"/>
        <v/>
      </c>
      <c r="T1379" s="21">
        <f>Fångster!J1384</f>
        <v>0</v>
      </c>
      <c r="U1379" s="31" t="str">
        <f t="shared" si="153"/>
        <v/>
      </c>
    </row>
    <row r="1380" spans="14:21" x14ac:dyDescent="0.2">
      <c r="N1380" s="22">
        <f>Fångster!G1385</f>
        <v>0</v>
      </c>
      <c r="O1380" s="28">
        <f t="shared" si="148"/>
        <v>0</v>
      </c>
      <c r="P1380" s="28">
        <f t="shared" si="149"/>
        <v>-2</v>
      </c>
      <c r="Q1380" s="28">
        <f t="shared" si="150"/>
        <v>0</v>
      </c>
      <c r="R1380" s="4">
        <f t="shared" si="151"/>
        <v>0</v>
      </c>
      <c r="S1380" s="4" t="str">
        <f t="shared" si="152"/>
        <v/>
      </c>
      <c r="T1380" s="21">
        <f>Fångster!J1385</f>
        <v>0</v>
      </c>
      <c r="U1380" s="31" t="str">
        <f t="shared" si="153"/>
        <v/>
      </c>
    </row>
    <row r="1381" spans="14:21" x14ac:dyDescent="0.2">
      <c r="N1381" s="22">
        <f>Fångster!G1386</f>
        <v>0</v>
      </c>
      <c r="O1381" s="28">
        <f t="shared" si="148"/>
        <v>0</v>
      </c>
      <c r="P1381" s="28">
        <f t="shared" si="149"/>
        <v>-2</v>
      </c>
      <c r="Q1381" s="28">
        <f t="shared" si="150"/>
        <v>0</v>
      </c>
      <c r="R1381" s="4">
        <f t="shared" si="151"/>
        <v>0</v>
      </c>
      <c r="S1381" s="4" t="str">
        <f t="shared" si="152"/>
        <v/>
      </c>
      <c r="T1381" s="21">
        <f>Fångster!J1386</f>
        <v>0</v>
      </c>
      <c r="U1381" s="31" t="str">
        <f t="shared" si="153"/>
        <v/>
      </c>
    </row>
    <row r="1382" spans="14:21" x14ac:dyDescent="0.2">
      <c r="N1382" s="22">
        <f>Fångster!G1387</f>
        <v>0</v>
      </c>
      <c r="O1382" s="28">
        <f t="shared" si="148"/>
        <v>0</v>
      </c>
      <c r="P1382" s="28">
        <f t="shared" si="149"/>
        <v>-2</v>
      </c>
      <c r="Q1382" s="28">
        <f t="shared" si="150"/>
        <v>0</v>
      </c>
      <c r="R1382" s="4">
        <f t="shared" si="151"/>
        <v>0</v>
      </c>
      <c r="S1382" s="4" t="str">
        <f t="shared" si="152"/>
        <v/>
      </c>
      <c r="T1382" s="21">
        <f>Fångster!J1387</f>
        <v>0</v>
      </c>
      <c r="U1382" s="31" t="str">
        <f t="shared" si="153"/>
        <v/>
      </c>
    </row>
    <row r="1383" spans="14:21" x14ac:dyDescent="0.2">
      <c r="N1383" s="22">
        <f>Fångster!G1388</f>
        <v>0</v>
      </c>
      <c r="O1383" s="28">
        <f t="shared" si="148"/>
        <v>0</v>
      </c>
      <c r="P1383" s="28">
        <f t="shared" si="149"/>
        <v>-2</v>
      </c>
      <c r="Q1383" s="28">
        <f t="shared" si="150"/>
        <v>0</v>
      </c>
      <c r="R1383" s="4">
        <f t="shared" si="151"/>
        <v>0</v>
      </c>
      <c r="S1383" s="4" t="str">
        <f t="shared" si="152"/>
        <v/>
      </c>
      <c r="T1383" s="21">
        <f>Fångster!J1388</f>
        <v>0</v>
      </c>
      <c r="U1383" s="31" t="str">
        <f t="shared" si="153"/>
        <v/>
      </c>
    </row>
    <row r="1384" spans="14:21" x14ac:dyDescent="0.2">
      <c r="N1384" s="22">
        <f>Fångster!G1389</f>
        <v>0</v>
      </c>
      <c r="O1384" s="28">
        <f t="shared" si="148"/>
        <v>0</v>
      </c>
      <c r="P1384" s="28">
        <f t="shared" si="149"/>
        <v>-2</v>
      </c>
      <c r="Q1384" s="28">
        <f t="shared" si="150"/>
        <v>0</v>
      </c>
      <c r="R1384" s="4">
        <f t="shared" si="151"/>
        <v>0</v>
      </c>
      <c r="S1384" s="4" t="str">
        <f t="shared" si="152"/>
        <v/>
      </c>
      <c r="T1384" s="21">
        <f>Fångster!J1389</f>
        <v>0</v>
      </c>
      <c r="U1384" s="31" t="str">
        <f t="shared" si="153"/>
        <v/>
      </c>
    </row>
    <row r="1385" spans="14:21" x14ac:dyDescent="0.2">
      <c r="N1385" s="22">
        <f>Fångster!G1390</f>
        <v>0</v>
      </c>
      <c r="O1385" s="28">
        <f t="shared" si="148"/>
        <v>0</v>
      </c>
      <c r="P1385" s="28">
        <f t="shared" si="149"/>
        <v>-2</v>
      </c>
      <c r="Q1385" s="28">
        <f t="shared" si="150"/>
        <v>0</v>
      </c>
      <c r="R1385" s="4">
        <f t="shared" si="151"/>
        <v>0</v>
      </c>
      <c r="S1385" s="4" t="str">
        <f t="shared" si="152"/>
        <v/>
      </c>
      <c r="T1385" s="21">
        <f>Fångster!J1390</f>
        <v>0</v>
      </c>
      <c r="U1385" s="31" t="str">
        <f t="shared" si="153"/>
        <v/>
      </c>
    </row>
    <row r="1386" spans="14:21" x14ac:dyDescent="0.2">
      <c r="N1386" s="22">
        <f>Fångster!G1391</f>
        <v>0</v>
      </c>
      <c r="O1386" s="28">
        <f t="shared" si="148"/>
        <v>0</v>
      </c>
      <c r="P1386" s="28">
        <f t="shared" si="149"/>
        <v>-2</v>
      </c>
      <c r="Q1386" s="28">
        <f t="shared" si="150"/>
        <v>0</v>
      </c>
      <c r="R1386" s="4">
        <f t="shared" si="151"/>
        <v>0</v>
      </c>
      <c r="S1386" s="4" t="str">
        <f t="shared" si="152"/>
        <v/>
      </c>
      <c r="T1386" s="21">
        <f>Fångster!J1391</f>
        <v>0</v>
      </c>
      <c r="U1386" s="31" t="str">
        <f t="shared" si="153"/>
        <v/>
      </c>
    </row>
    <row r="1387" spans="14:21" x14ac:dyDescent="0.2">
      <c r="N1387" s="22">
        <f>Fångster!G1392</f>
        <v>0</v>
      </c>
      <c r="O1387" s="28">
        <f t="shared" si="148"/>
        <v>0</v>
      </c>
      <c r="P1387" s="28">
        <f t="shared" si="149"/>
        <v>-2</v>
      </c>
      <c r="Q1387" s="28">
        <f t="shared" si="150"/>
        <v>0</v>
      </c>
      <c r="R1387" s="4">
        <f t="shared" si="151"/>
        <v>0</v>
      </c>
      <c r="S1387" s="4" t="str">
        <f t="shared" si="152"/>
        <v/>
      </c>
      <c r="T1387" s="21">
        <f>Fångster!J1392</f>
        <v>0</v>
      </c>
      <c r="U1387" s="31" t="str">
        <f t="shared" si="153"/>
        <v/>
      </c>
    </row>
    <row r="1388" spans="14:21" x14ac:dyDescent="0.2">
      <c r="N1388" s="22">
        <f>Fångster!G1393</f>
        <v>0</v>
      </c>
      <c r="O1388" s="28">
        <f t="shared" si="148"/>
        <v>0</v>
      </c>
      <c r="P1388" s="28">
        <f t="shared" si="149"/>
        <v>-2</v>
      </c>
      <c r="Q1388" s="28">
        <f t="shared" si="150"/>
        <v>0</v>
      </c>
      <c r="R1388" s="4">
        <f t="shared" si="151"/>
        <v>0</v>
      </c>
      <c r="S1388" s="4" t="str">
        <f t="shared" si="152"/>
        <v/>
      </c>
      <c r="T1388" s="21">
        <f>Fångster!J1393</f>
        <v>0</v>
      </c>
      <c r="U1388" s="31" t="str">
        <f t="shared" si="153"/>
        <v/>
      </c>
    </row>
    <row r="1389" spans="14:21" x14ac:dyDescent="0.2">
      <c r="N1389" s="22">
        <f>Fångster!G1394</f>
        <v>0</v>
      </c>
      <c r="O1389" s="28">
        <f t="shared" si="148"/>
        <v>0</v>
      </c>
      <c r="P1389" s="28">
        <f t="shared" si="149"/>
        <v>-2</v>
      </c>
      <c r="Q1389" s="28">
        <f t="shared" si="150"/>
        <v>0</v>
      </c>
      <c r="R1389" s="4">
        <f t="shared" si="151"/>
        <v>0</v>
      </c>
      <c r="S1389" s="4" t="str">
        <f t="shared" si="152"/>
        <v/>
      </c>
      <c r="T1389" s="21">
        <f>Fångster!J1394</f>
        <v>0</v>
      </c>
      <c r="U1389" s="31" t="str">
        <f t="shared" si="153"/>
        <v/>
      </c>
    </row>
    <row r="1390" spans="14:21" x14ac:dyDescent="0.2">
      <c r="N1390" s="22">
        <f>Fångster!G1395</f>
        <v>0</v>
      </c>
      <c r="O1390" s="28">
        <f t="shared" si="148"/>
        <v>0</v>
      </c>
      <c r="P1390" s="28">
        <f t="shared" si="149"/>
        <v>-2</v>
      </c>
      <c r="Q1390" s="28">
        <f t="shared" si="150"/>
        <v>0</v>
      </c>
      <c r="R1390" s="4">
        <f t="shared" si="151"/>
        <v>0</v>
      </c>
      <c r="S1390" s="4" t="str">
        <f t="shared" si="152"/>
        <v/>
      </c>
      <c r="T1390" s="21">
        <f>Fångster!J1395</f>
        <v>0</v>
      </c>
      <c r="U1390" s="31" t="str">
        <f t="shared" si="153"/>
        <v/>
      </c>
    </row>
    <row r="1391" spans="14:21" x14ac:dyDescent="0.2">
      <c r="N1391" s="22">
        <f>Fångster!G1396</f>
        <v>0</v>
      </c>
      <c r="O1391" s="28">
        <f t="shared" si="148"/>
        <v>0</v>
      </c>
      <c r="P1391" s="28">
        <f t="shared" si="149"/>
        <v>-2</v>
      </c>
      <c r="Q1391" s="28">
        <f t="shared" si="150"/>
        <v>0</v>
      </c>
      <c r="R1391" s="4">
        <f t="shared" si="151"/>
        <v>0</v>
      </c>
      <c r="S1391" s="4" t="str">
        <f t="shared" si="152"/>
        <v/>
      </c>
      <c r="T1391" s="21">
        <f>Fångster!J1396</f>
        <v>0</v>
      </c>
      <c r="U1391" s="31" t="str">
        <f t="shared" si="153"/>
        <v/>
      </c>
    </row>
    <row r="1392" spans="14:21" x14ac:dyDescent="0.2">
      <c r="N1392" s="22">
        <f>Fångster!G1397</f>
        <v>0</v>
      </c>
      <c r="O1392" s="28">
        <f t="shared" si="148"/>
        <v>0</v>
      </c>
      <c r="P1392" s="28">
        <f t="shared" si="149"/>
        <v>-2</v>
      </c>
      <c r="Q1392" s="28">
        <f t="shared" si="150"/>
        <v>0</v>
      </c>
      <c r="R1392" s="4">
        <f t="shared" si="151"/>
        <v>0</v>
      </c>
      <c r="S1392" s="4" t="str">
        <f t="shared" si="152"/>
        <v/>
      </c>
      <c r="T1392" s="21">
        <f>Fångster!J1397</f>
        <v>0</v>
      </c>
      <c r="U1392" s="31" t="str">
        <f t="shared" si="153"/>
        <v/>
      </c>
    </row>
    <row r="1393" spans="14:21" x14ac:dyDescent="0.2">
      <c r="N1393" s="22">
        <f>Fångster!G1398</f>
        <v>0</v>
      </c>
      <c r="O1393" s="28">
        <f t="shared" si="148"/>
        <v>0</v>
      </c>
      <c r="P1393" s="28">
        <f t="shared" si="149"/>
        <v>-2</v>
      </c>
      <c r="Q1393" s="28">
        <f t="shared" si="150"/>
        <v>0</v>
      </c>
      <c r="R1393" s="4">
        <f t="shared" si="151"/>
        <v>0</v>
      </c>
      <c r="S1393" s="4" t="str">
        <f t="shared" si="152"/>
        <v/>
      </c>
      <c r="T1393" s="21">
        <f>Fångster!J1398</f>
        <v>0</v>
      </c>
      <c r="U1393" s="31" t="str">
        <f t="shared" si="153"/>
        <v/>
      </c>
    </row>
    <row r="1394" spans="14:21" x14ac:dyDescent="0.2">
      <c r="N1394" s="22">
        <f>Fångster!G1399</f>
        <v>0</v>
      </c>
      <c r="O1394" s="28">
        <f t="shared" si="148"/>
        <v>0</v>
      </c>
      <c r="P1394" s="28">
        <f t="shared" si="149"/>
        <v>-2</v>
      </c>
      <c r="Q1394" s="28">
        <f t="shared" si="150"/>
        <v>0</v>
      </c>
      <c r="R1394" s="4">
        <f t="shared" si="151"/>
        <v>0</v>
      </c>
      <c r="S1394" s="4" t="str">
        <f t="shared" si="152"/>
        <v/>
      </c>
      <c r="T1394" s="21">
        <f>Fångster!J1399</f>
        <v>0</v>
      </c>
      <c r="U1394" s="31" t="str">
        <f t="shared" si="153"/>
        <v/>
      </c>
    </row>
    <row r="1395" spans="14:21" x14ac:dyDescent="0.2">
      <c r="N1395" s="22">
        <f>Fångster!G1400</f>
        <v>0</v>
      </c>
      <c r="O1395" s="28">
        <f t="shared" si="148"/>
        <v>0</v>
      </c>
      <c r="P1395" s="28">
        <f t="shared" si="149"/>
        <v>-2</v>
      </c>
      <c r="Q1395" s="28">
        <f t="shared" si="150"/>
        <v>0</v>
      </c>
      <c r="R1395" s="4">
        <f t="shared" si="151"/>
        <v>0</v>
      </c>
      <c r="S1395" s="4" t="str">
        <f t="shared" si="152"/>
        <v/>
      </c>
      <c r="T1395" s="21">
        <f>Fångster!J1400</f>
        <v>0</v>
      </c>
      <c r="U1395" s="31" t="str">
        <f t="shared" si="153"/>
        <v/>
      </c>
    </row>
    <row r="1396" spans="14:21" x14ac:dyDescent="0.2">
      <c r="N1396" s="22">
        <f>Fångster!G1401</f>
        <v>0</v>
      </c>
      <c r="O1396" s="28">
        <f t="shared" si="148"/>
        <v>0</v>
      </c>
      <c r="P1396" s="28">
        <f t="shared" si="149"/>
        <v>-2</v>
      </c>
      <c r="Q1396" s="28">
        <f t="shared" si="150"/>
        <v>0</v>
      </c>
      <c r="R1396" s="4">
        <f t="shared" si="151"/>
        <v>0</v>
      </c>
      <c r="S1396" s="4" t="str">
        <f t="shared" si="152"/>
        <v/>
      </c>
      <c r="T1396" s="21">
        <f>Fångster!J1401</f>
        <v>0</v>
      </c>
      <c r="U1396" s="31" t="str">
        <f t="shared" si="153"/>
        <v/>
      </c>
    </row>
    <row r="1397" spans="14:21" x14ac:dyDescent="0.2">
      <c r="N1397" s="22">
        <f>Fångster!G1402</f>
        <v>0</v>
      </c>
      <c r="O1397" s="28">
        <f t="shared" si="148"/>
        <v>0</v>
      </c>
      <c r="P1397" s="28">
        <f t="shared" si="149"/>
        <v>-2</v>
      </c>
      <c r="Q1397" s="28">
        <f t="shared" si="150"/>
        <v>0</v>
      </c>
      <c r="R1397" s="4">
        <f t="shared" si="151"/>
        <v>0</v>
      </c>
      <c r="S1397" s="4" t="str">
        <f t="shared" si="152"/>
        <v/>
      </c>
      <c r="T1397" s="21">
        <f>Fångster!J1402</f>
        <v>0</v>
      </c>
      <c r="U1397" s="31" t="str">
        <f t="shared" si="153"/>
        <v/>
      </c>
    </row>
    <row r="1398" spans="14:21" x14ac:dyDescent="0.2">
      <c r="N1398" s="22">
        <f>Fångster!G1403</f>
        <v>0</v>
      </c>
      <c r="O1398" s="28">
        <f t="shared" si="148"/>
        <v>0</v>
      </c>
      <c r="P1398" s="28">
        <f t="shared" si="149"/>
        <v>-2</v>
      </c>
      <c r="Q1398" s="28">
        <f t="shared" si="150"/>
        <v>0</v>
      </c>
      <c r="R1398" s="4">
        <f t="shared" si="151"/>
        <v>0</v>
      </c>
      <c r="S1398" s="4" t="str">
        <f t="shared" si="152"/>
        <v/>
      </c>
      <c r="T1398" s="21">
        <f>Fångster!J1403</f>
        <v>0</v>
      </c>
      <c r="U1398" s="31" t="str">
        <f t="shared" si="153"/>
        <v/>
      </c>
    </row>
    <row r="1399" spans="14:21" x14ac:dyDescent="0.2">
      <c r="N1399" s="22">
        <f>Fångster!G1404</f>
        <v>0</v>
      </c>
      <c r="O1399" s="28">
        <f t="shared" si="148"/>
        <v>0</v>
      </c>
      <c r="P1399" s="28">
        <f t="shared" si="149"/>
        <v>-2</v>
      </c>
      <c r="Q1399" s="28">
        <f t="shared" si="150"/>
        <v>0</v>
      </c>
      <c r="R1399" s="4">
        <f t="shared" si="151"/>
        <v>0</v>
      </c>
      <c r="S1399" s="4" t="str">
        <f t="shared" si="152"/>
        <v/>
      </c>
      <c r="T1399" s="21">
        <f>Fångster!J1404</f>
        <v>0</v>
      </c>
      <c r="U1399" s="31" t="str">
        <f t="shared" si="153"/>
        <v/>
      </c>
    </row>
    <row r="1400" spans="14:21" x14ac:dyDescent="0.2">
      <c r="N1400" s="22">
        <f>Fångster!G1405</f>
        <v>0</v>
      </c>
      <c r="O1400" s="28">
        <f t="shared" si="148"/>
        <v>0</v>
      </c>
      <c r="P1400" s="28">
        <f t="shared" si="149"/>
        <v>-2</v>
      </c>
      <c r="Q1400" s="28">
        <f t="shared" si="150"/>
        <v>0</v>
      </c>
      <c r="R1400" s="4">
        <f t="shared" si="151"/>
        <v>0</v>
      </c>
      <c r="S1400" s="4" t="str">
        <f t="shared" si="152"/>
        <v/>
      </c>
      <c r="T1400" s="21">
        <f>Fångster!J1405</f>
        <v>0</v>
      </c>
      <c r="U1400" s="31" t="str">
        <f t="shared" si="153"/>
        <v/>
      </c>
    </row>
    <row r="1401" spans="14:21" x14ac:dyDescent="0.2">
      <c r="N1401" s="22">
        <f>Fångster!G1406</f>
        <v>0</v>
      </c>
      <c r="O1401" s="28">
        <f t="shared" si="148"/>
        <v>0</v>
      </c>
      <c r="P1401" s="28">
        <f t="shared" si="149"/>
        <v>-2</v>
      </c>
      <c r="Q1401" s="28">
        <f t="shared" si="150"/>
        <v>0</v>
      </c>
      <c r="R1401" s="4">
        <f t="shared" si="151"/>
        <v>0</v>
      </c>
      <c r="S1401" s="4" t="str">
        <f t="shared" si="152"/>
        <v/>
      </c>
      <c r="T1401" s="21">
        <f>Fångster!J1406</f>
        <v>0</v>
      </c>
      <c r="U1401" s="31" t="str">
        <f t="shared" si="153"/>
        <v/>
      </c>
    </row>
    <row r="1402" spans="14:21" x14ac:dyDescent="0.2">
      <c r="N1402" s="22">
        <f>Fångster!G1407</f>
        <v>0</v>
      </c>
      <c r="O1402" s="28">
        <f t="shared" si="148"/>
        <v>0</v>
      </c>
      <c r="P1402" s="28">
        <f t="shared" si="149"/>
        <v>-2</v>
      </c>
      <c r="Q1402" s="28">
        <f t="shared" si="150"/>
        <v>0</v>
      </c>
      <c r="R1402" s="4">
        <f t="shared" si="151"/>
        <v>0</v>
      </c>
      <c r="S1402" s="4" t="str">
        <f t="shared" si="152"/>
        <v/>
      </c>
      <c r="T1402" s="21">
        <f>Fångster!J1407</f>
        <v>0</v>
      </c>
      <c r="U1402" s="31" t="str">
        <f t="shared" si="153"/>
        <v/>
      </c>
    </row>
    <row r="1403" spans="14:21" x14ac:dyDescent="0.2">
      <c r="N1403" s="22">
        <f>Fångster!G1408</f>
        <v>0</v>
      </c>
      <c r="O1403" s="28">
        <f t="shared" si="148"/>
        <v>0</v>
      </c>
      <c r="P1403" s="28">
        <f t="shared" si="149"/>
        <v>-2</v>
      </c>
      <c r="Q1403" s="28">
        <f t="shared" si="150"/>
        <v>0</v>
      </c>
      <c r="R1403" s="4">
        <f t="shared" si="151"/>
        <v>0</v>
      </c>
      <c r="S1403" s="4" t="str">
        <f t="shared" si="152"/>
        <v/>
      </c>
      <c r="T1403" s="21">
        <f>Fångster!J1408</f>
        <v>0</v>
      </c>
      <c r="U1403" s="31" t="str">
        <f t="shared" si="153"/>
        <v/>
      </c>
    </row>
    <row r="1404" spans="14:21" x14ac:dyDescent="0.2">
      <c r="N1404" s="22">
        <f>Fångster!G1409</f>
        <v>0</v>
      </c>
      <c r="O1404" s="28">
        <f t="shared" si="148"/>
        <v>0</v>
      </c>
      <c r="P1404" s="28">
        <f t="shared" si="149"/>
        <v>-2</v>
      </c>
      <c r="Q1404" s="28">
        <f t="shared" si="150"/>
        <v>0</v>
      </c>
      <c r="R1404" s="4">
        <f t="shared" si="151"/>
        <v>0</v>
      </c>
      <c r="S1404" s="4" t="str">
        <f t="shared" si="152"/>
        <v/>
      </c>
      <c r="T1404" s="21">
        <f>Fångster!J1409</f>
        <v>0</v>
      </c>
      <c r="U1404" s="31" t="str">
        <f t="shared" si="153"/>
        <v/>
      </c>
    </row>
    <row r="1405" spans="14:21" x14ac:dyDescent="0.2">
      <c r="N1405" s="22">
        <f>Fångster!G1410</f>
        <v>0</v>
      </c>
      <c r="O1405" s="28">
        <f t="shared" si="148"/>
        <v>0</v>
      </c>
      <c r="P1405" s="28">
        <f t="shared" si="149"/>
        <v>-2</v>
      </c>
      <c r="Q1405" s="28">
        <f t="shared" si="150"/>
        <v>0</v>
      </c>
      <c r="R1405" s="4">
        <f t="shared" si="151"/>
        <v>0</v>
      </c>
      <c r="S1405" s="4" t="str">
        <f t="shared" si="152"/>
        <v/>
      </c>
      <c r="T1405" s="21">
        <f>Fångster!J1410</f>
        <v>0</v>
      </c>
      <c r="U1405" s="31" t="str">
        <f t="shared" si="153"/>
        <v/>
      </c>
    </row>
    <row r="1406" spans="14:21" x14ac:dyDescent="0.2">
      <c r="N1406" s="22">
        <f>Fångster!G1411</f>
        <v>0</v>
      </c>
      <c r="O1406" s="28">
        <f t="shared" si="148"/>
        <v>0</v>
      </c>
      <c r="P1406" s="28">
        <f t="shared" si="149"/>
        <v>-2</v>
      </c>
      <c r="Q1406" s="28">
        <f t="shared" si="150"/>
        <v>0</v>
      </c>
      <c r="R1406" s="4">
        <f t="shared" si="151"/>
        <v>0</v>
      </c>
      <c r="S1406" s="4" t="str">
        <f t="shared" si="152"/>
        <v/>
      </c>
      <c r="T1406" s="21">
        <f>Fångster!J1411</f>
        <v>0</v>
      </c>
      <c r="U1406" s="31" t="str">
        <f t="shared" si="153"/>
        <v/>
      </c>
    </row>
    <row r="1407" spans="14:21" x14ac:dyDescent="0.2">
      <c r="N1407" s="22">
        <f>Fångster!G1412</f>
        <v>0</v>
      </c>
      <c r="O1407" s="28">
        <f t="shared" si="148"/>
        <v>0</v>
      </c>
      <c r="P1407" s="28">
        <f t="shared" si="149"/>
        <v>-2</v>
      </c>
      <c r="Q1407" s="28">
        <f t="shared" si="150"/>
        <v>0</v>
      </c>
      <c r="R1407" s="4">
        <f t="shared" si="151"/>
        <v>0</v>
      </c>
      <c r="S1407" s="4" t="str">
        <f t="shared" si="152"/>
        <v/>
      </c>
      <c r="T1407" s="21">
        <f>Fångster!J1412</f>
        <v>0</v>
      </c>
      <c r="U1407" s="31" t="str">
        <f t="shared" si="153"/>
        <v/>
      </c>
    </row>
    <row r="1408" spans="14:21" x14ac:dyDescent="0.2">
      <c r="N1408" s="22">
        <f>Fångster!G1413</f>
        <v>0</v>
      </c>
      <c r="O1408" s="28">
        <f t="shared" si="148"/>
        <v>0</v>
      </c>
      <c r="P1408" s="28">
        <f t="shared" si="149"/>
        <v>-2</v>
      </c>
      <c r="Q1408" s="28">
        <f t="shared" si="150"/>
        <v>0</v>
      </c>
      <c r="R1408" s="4">
        <f t="shared" si="151"/>
        <v>0</v>
      </c>
      <c r="S1408" s="4" t="str">
        <f t="shared" si="152"/>
        <v/>
      </c>
      <c r="T1408" s="21">
        <f>Fångster!J1413</f>
        <v>0</v>
      </c>
      <c r="U1408" s="31" t="str">
        <f t="shared" si="153"/>
        <v/>
      </c>
    </row>
    <row r="1409" spans="14:21" x14ac:dyDescent="0.2">
      <c r="N1409" s="22">
        <f>Fångster!G1414</f>
        <v>0</v>
      </c>
      <c r="O1409" s="28">
        <f t="shared" si="148"/>
        <v>0</v>
      </c>
      <c r="P1409" s="28">
        <f t="shared" si="149"/>
        <v>-2</v>
      </c>
      <c r="Q1409" s="28">
        <f t="shared" si="150"/>
        <v>0</v>
      </c>
      <c r="R1409" s="4">
        <f t="shared" si="151"/>
        <v>0</v>
      </c>
      <c r="S1409" s="4" t="str">
        <f t="shared" si="152"/>
        <v/>
      </c>
      <c r="T1409" s="21">
        <f>Fångster!J1414</f>
        <v>0</v>
      </c>
      <c r="U1409" s="31" t="str">
        <f t="shared" si="153"/>
        <v/>
      </c>
    </row>
    <row r="1410" spans="14:21" x14ac:dyDescent="0.2">
      <c r="N1410" s="22">
        <f>Fångster!G1415</f>
        <v>0</v>
      </c>
      <c r="O1410" s="28">
        <f t="shared" si="148"/>
        <v>0</v>
      </c>
      <c r="P1410" s="28">
        <f t="shared" si="149"/>
        <v>-2</v>
      </c>
      <c r="Q1410" s="28">
        <f t="shared" si="150"/>
        <v>0</v>
      </c>
      <c r="R1410" s="4">
        <f t="shared" si="151"/>
        <v>0</v>
      </c>
      <c r="S1410" s="4" t="str">
        <f t="shared" si="152"/>
        <v/>
      </c>
      <c r="T1410" s="21">
        <f>Fångster!J1415</f>
        <v>0</v>
      </c>
      <c r="U1410" s="31" t="str">
        <f t="shared" si="153"/>
        <v/>
      </c>
    </row>
    <row r="1411" spans="14:21" x14ac:dyDescent="0.2">
      <c r="N1411" s="22">
        <f>Fångster!G1416</f>
        <v>0</v>
      </c>
      <c r="O1411" s="28">
        <f t="shared" si="148"/>
        <v>0</v>
      </c>
      <c r="P1411" s="28">
        <f t="shared" si="149"/>
        <v>-2</v>
      </c>
      <c r="Q1411" s="28">
        <f t="shared" si="150"/>
        <v>0</v>
      </c>
      <c r="R1411" s="4">
        <f t="shared" si="151"/>
        <v>0</v>
      </c>
      <c r="S1411" s="4" t="str">
        <f t="shared" si="152"/>
        <v/>
      </c>
      <c r="T1411" s="21">
        <f>Fångster!J1416</f>
        <v>0</v>
      </c>
      <c r="U1411" s="31" t="str">
        <f t="shared" si="153"/>
        <v/>
      </c>
    </row>
    <row r="1412" spans="14:21" x14ac:dyDescent="0.2">
      <c r="N1412" s="22">
        <f>Fångster!G1417</f>
        <v>0</v>
      </c>
      <c r="O1412" s="28">
        <f t="shared" si="148"/>
        <v>0</v>
      </c>
      <c r="P1412" s="28">
        <f t="shared" si="149"/>
        <v>-2</v>
      </c>
      <c r="Q1412" s="28">
        <f t="shared" si="150"/>
        <v>0</v>
      </c>
      <c r="R1412" s="4">
        <f t="shared" si="151"/>
        <v>0</v>
      </c>
      <c r="S1412" s="4" t="str">
        <f t="shared" si="152"/>
        <v/>
      </c>
      <c r="T1412" s="21">
        <f>Fångster!J1417</f>
        <v>0</v>
      </c>
      <c r="U1412" s="31" t="str">
        <f t="shared" si="153"/>
        <v/>
      </c>
    </row>
    <row r="1413" spans="14:21" x14ac:dyDescent="0.2">
      <c r="N1413" s="22">
        <f>Fångster!G1418</f>
        <v>0</v>
      </c>
      <c r="O1413" s="28">
        <f t="shared" ref="O1413:O1476" si="154">(3.377*0.000001)*(POWER(N1413,3.205))</f>
        <v>0</v>
      </c>
      <c r="P1413" s="28">
        <f t="shared" ref="P1413:P1476" si="155">(1-(180-N1413)/60)</f>
        <v>-2</v>
      </c>
      <c r="Q1413" s="28">
        <f t="shared" ref="Q1413:Q1476" si="156">IF(P1413&lt;0,0,IF(P1413&gt;1,1,IF(P1413&gt;0&lt;1,P1413,P1413)))</f>
        <v>0</v>
      </c>
      <c r="R1413" s="4">
        <f t="shared" ref="R1413:R1476" si="157">O1413*Q1413</f>
        <v>0</v>
      </c>
      <c r="S1413" s="4" t="str">
        <f t="shared" ref="S1413:S1476" si="158">IF(N1413&gt;0,LOG10(N1413),"")</f>
        <v/>
      </c>
      <c r="T1413" s="21">
        <f>Fångster!J1418</f>
        <v>0</v>
      </c>
      <c r="U1413" s="31" t="str">
        <f t="shared" ref="U1413:U1476" si="159">IF(T1413&gt;0,LOG10(T1413),"")</f>
        <v/>
      </c>
    </row>
    <row r="1414" spans="14:21" x14ac:dyDescent="0.2">
      <c r="N1414" s="22">
        <f>Fångster!G1419</f>
        <v>0</v>
      </c>
      <c r="O1414" s="28">
        <f t="shared" si="154"/>
        <v>0</v>
      </c>
      <c r="P1414" s="28">
        <f t="shared" si="155"/>
        <v>-2</v>
      </c>
      <c r="Q1414" s="28">
        <f t="shared" si="156"/>
        <v>0</v>
      </c>
      <c r="R1414" s="4">
        <f t="shared" si="157"/>
        <v>0</v>
      </c>
      <c r="S1414" s="4" t="str">
        <f t="shared" si="158"/>
        <v/>
      </c>
      <c r="T1414" s="21">
        <f>Fångster!J1419</f>
        <v>0</v>
      </c>
      <c r="U1414" s="31" t="str">
        <f t="shared" si="159"/>
        <v/>
      </c>
    </row>
    <row r="1415" spans="14:21" x14ac:dyDescent="0.2">
      <c r="N1415" s="22">
        <f>Fångster!G1420</f>
        <v>0</v>
      </c>
      <c r="O1415" s="28">
        <f t="shared" si="154"/>
        <v>0</v>
      </c>
      <c r="P1415" s="28">
        <f t="shared" si="155"/>
        <v>-2</v>
      </c>
      <c r="Q1415" s="28">
        <f t="shared" si="156"/>
        <v>0</v>
      </c>
      <c r="R1415" s="4">
        <f t="shared" si="157"/>
        <v>0</v>
      </c>
      <c r="S1415" s="4" t="str">
        <f t="shared" si="158"/>
        <v/>
      </c>
      <c r="T1415" s="21">
        <f>Fångster!J1420</f>
        <v>0</v>
      </c>
      <c r="U1415" s="31" t="str">
        <f t="shared" si="159"/>
        <v/>
      </c>
    </row>
    <row r="1416" spans="14:21" x14ac:dyDescent="0.2">
      <c r="N1416" s="22">
        <f>Fångster!G1421</f>
        <v>0</v>
      </c>
      <c r="O1416" s="28">
        <f t="shared" si="154"/>
        <v>0</v>
      </c>
      <c r="P1416" s="28">
        <f t="shared" si="155"/>
        <v>-2</v>
      </c>
      <c r="Q1416" s="28">
        <f t="shared" si="156"/>
        <v>0</v>
      </c>
      <c r="R1416" s="4">
        <f t="shared" si="157"/>
        <v>0</v>
      </c>
      <c r="S1416" s="4" t="str">
        <f t="shared" si="158"/>
        <v/>
      </c>
      <c r="T1416" s="21">
        <f>Fångster!J1421</f>
        <v>0</v>
      </c>
      <c r="U1416" s="31" t="str">
        <f t="shared" si="159"/>
        <v/>
      </c>
    </row>
    <row r="1417" spans="14:21" x14ac:dyDescent="0.2">
      <c r="N1417" s="22">
        <f>Fångster!G1422</f>
        <v>0</v>
      </c>
      <c r="O1417" s="28">
        <f t="shared" si="154"/>
        <v>0</v>
      </c>
      <c r="P1417" s="28">
        <f t="shared" si="155"/>
        <v>-2</v>
      </c>
      <c r="Q1417" s="28">
        <f t="shared" si="156"/>
        <v>0</v>
      </c>
      <c r="R1417" s="4">
        <f t="shared" si="157"/>
        <v>0</v>
      </c>
      <c r="S1417" s="4" t="str">
        <f t="shared" si="158"/>
        <v/>
      </c>
      <c r="T1417" s="21">
        <f>Fångster!J1422</f>
        <v>0</v>
      </c>
      <c r="U1417" s="31" t="str">
        <f t="shared" si="159"/>
        <v/>
      </c>
    </row>
    <row r="1418" spans="14:21" x14ac:dyDescent="0.2">
      <c r="N1418" s="22">
        <f>Fångster!G1423</f>
        <v>0</v>
      </c>
      <c r="O1418" s="28">
        <f t="shared" si="154"/>
        <v>0</v>
      </c>
      <c r="P1418" s="28">
        <f t="shared" si="155"/>
        <v>-2</v>
      </c>
      <c r="Q1418" s="28">
        <f t="shared" si="156"/>
        <v>0</v>
      </c>
      <c r="R1418" s="4">
        <f t="shared" si="157"/>
        <v>0</v>
      </c>
      <c r="S1418" s="4" t="str">
        <f t="shared" si="158"/>
        <v/>
      </c>
      <c r="T1418" s="21">
        <f>Fångster!J1423</f>
        <v>0</v>
      </c>
      <c r="U1418" s="31" t="str">
        <f t="shared" si="159"/>
        <v/>
      </c>
    </row>
    <row r="1419" spans="14:21" x14ac:dyDescent="0.2">
      <c r="N1419" s="22">
        <f>Fångster!G1424</f>
        <v>0</v>
      </c>
      <c r="O1419" s="28">
        <f t="shared" si="154"/>
        <v>0</v>
      </c>
      <c r="P1419" s="28">
        <f t="shared" si="155"/>
        <v>-2</v>
      </c>
      <c r="Q1419" s="28">
        <f t="shared" si="156"/>
        <v>0</v>
      </c>
      <c r="R1419" s="4">
        <f t="shared" si="157"/>
        <v>0</v>
      </c>
      <c r="S1419" s="4" t="str">
        <f t="shared" si="158"/>
        <v/>
      </c>
      <c r="T1419" s="21">
        <f>Fångster!J1424</f>
        <v>0</v>
      </c>
      <c r="U1419" s="31" t="str">
        <f t="shared" si="159"/>
        <v/>
      </c>
    </row>
    <row r="1420" spans="14:21" x14ac:dyDescent="0.2">
      <c r="N1420" s="22">
        <f>Fångster!G1425</f>
        <v>0</v>
      </c>
      <c r="O1420" s="28">
        <f t="shared" si="154"/>
        <v>0</v>
      </c>
      <c r="P1420" s="28">
        <f t="shared" si="155"/>
        <v>-2</v>
      </c>
      <c r="Q1420" s="28">
        <f t="shared" si="156"/>
        <v>0</v>
      </c>
      <c r="R1420" s="4">
        <f t="shared" si="157"/>
        <v>0</v>
      </c>
      <c r="S1420" s="4" t="str">
        <f t="shared" si="158"/>
        <v/>
      </c>
      <c r="T1420" s="21">
        <f>Fångster!J1425</f>
        <v>0</v>
      </c>
      <c r="U1420" s="31" t="str">
        <f t="shared" si="159"/>
        <v/>
      </c>
    </row>
    <row r="1421" spans="14:21" x14ac:dyDescent="0.2">
      <c r="N1421" s="22">
        <f>Fångster!G1426</f>
        <v>0</v>
      </c>
      <c r="O1421" s="28">
        <f t="shared" si="154"/>
        <v>0</v>
      </c>
      <c r="P1421" s="28">
        <f t="shared" si="155"/>
        <v>-2</v>
      </c>
      <c r="Q1421" s="28">
        <f t="shared" si="156"/>
        <v>0</v>
      </c>
      <c r="R1421" s="4">
        <f t="shared" si="157"/>
        <v>0</v>
      </c>
      <c r="S1421" s="4" t="str">
        <f t="shared" si="158"/>
        <v/>
      </c>
      <c r="T1421" s="21">
        <f>Fångster!J1426</f>
        <v>0</v>
      </c>
      <c r="U1421" s="31" t="str">
        <f t="shared" si="159"/>
        <v/>
      </c>
    </row>
    <row r="1422" spans="14:21" x14ac:dyDescent="0.2">
      <c r="N1422" s="22">
        <f>Fångster!G1427</f>
        <v>0</v>
      </c>
      <c r="O1422" s="28">
        <f t="shared" si="154"/>
        <v>0</v>
      </c>
      <c r="P1422" s="28">
        <f t="shared" si="155"/>
        <v>-2</v>
      </c>
      <c r="Q1422" s="28">
        <f t="shared" si="156"/>
        <v>0</v>
      </c>
      <c r="R1422" s="4">
        <f t="shared" si="157"/>
        <v>0</v>
      </c>
      <c r="S1422" s="4" t="str">
        <f t="shared" si="158"/>
        <v/>
      </c>
      <c r="T1422" s="21">
        <f>Fångster!J1427</f>
        <v>0</v>
      </c>
      <c r="U1422" s="31" t="str">
        <f t="shared" si="159"/>
        <v/>
      </c>
    </row>
    <row r="1423" spans="14:21" x14ac:dyDescent="0.2">
      <c r="N1423" s="22">
        <f>Fångster!G1428</f>
        <v>0</v>
      </c>
      <c r="O1423" s="28">
        <f t="shared" si="154"/>
        <v>0</v>
      </c>
      <c r="P1423" s="28">
        <f t="shared" si="155"/>
        <v>-2</v>
      </c>
      <c r="Q1423" s="28">
        <f t="shared" si="156"/>
        <v>0</v>
      </c>
      <c r="R1423" s="4">
        <f t="shared" si="157"/>
        <v>0</v>
      </c>
      <c r="S1423" s="4" t="str">
        <f t="shared" si="158"/>
        <v/>
      </c>
      <c r="T1423" s="21">
        <f>Fångster!J1428</f>
        <v>0</v>
      </c>
      <c r="U1423" s="31" t="str">
        <f t="shared" si="159"/>
        <v/>
      </c>
    </row>
    <row r="1424" spans="14:21" x14ac:dyDescent="0.2">
      <c r="N1424" s="22">
        <f>Fångster!G1429</f>
        <v>0</v>
      </c>
      <c r="O1424" s="28">
        <f t="shared" si="154"/>
        <v>0</v>
      </c>
      <c r="P1424" s="28">
        <f t="shared" si="155"/>
        <v>-2</v>
      </c>
      <c r="Q1424" s="28">
        <f t="shared" si="156"/>
        <v>0</v>
      </c>
      <c r="R1424" s="4">
        <f t="shared" si="157"/>
        <v>0</v>
      </c>
      <c r="S1424" s="4" t="str">
        <f t="shared" si="158"/>
        <v/>
      </c>
      <c r="T1424" s="21">
        <f>Fångster!J1429</f>
        <v>0</v>
      </c>
      <c r="U1424" s="31" t="str">
        <f t="shared" si="159"/>
        <v/>
      </c>
    </row>
    <row r="1425" spans="14:21" x14ac:dyDescent="0.2">
      <c r="N1425" s="22">
        <f>Fångster!G1430</f>
        <v>0</v>
      </c>
      <c r="O1425" s="28">
        <f t="shared" si="154"/>
        <v>0</v>
      </c>
      <c r="P1425" s="28">
        <f t="shared" si="155"/>
        <v>-2</v>
      </c>
      <c r="Q1425" s="28">
        <f t="shared" si="156"/>
        <v>0</v>
      </c>
      <c r="R1425" s="4">
        <f t="shared" si="157"/>
        <v>0</v>
      </c>
      <c r="S1425" s="4" t="str">
        <f t="shared" si="158"/>
        <v/>
      </c>
      <c r="T1425" s="21">
        <f>Fångster!J1430</f>
        <v>0</v>
      </c>
      <c r="U1425" s="31" t="str">
        <f t="shared" si="159"/>
        <v/>
      </c>
    </row>
    <row r="1426" spans="14:21" x14ac:dyDescent="0.2">
      <c r="N1426" s="22">
        <f>Fångster!G1431</f>
        <v>0</v>
      </c>
      <c r="O1426" s="28">
        <f t="shared" si="154"/>
        <v>0</v>
      </c>
      <c r="P1426" s="28">
        <f t="shared" si="155"/>
        <v>-2</v>
      </c>
      <c r="Q1426" s="28">
        <f t="shared" si="156"/>
        <v>0</v>
      </c>
      <c r="R1426" s="4">
        <f t="shared" si="157"/>
        <v>0</v>
      </c>
      <c r="S1426" s="4" t="str">
        <f t="shared" si="158"/>
        <v/>
      </c>
      <c r="T1426" s="21">
        <f>Fångster!J1431</f>
        <v>0</v>
      </c>
      <c r="U1426" s="31" t="str">
        <f t="shared" si="159"/>
        <v/>
      </c>
    </row>
    <row r="1427" spans="14:21" x14ac:dyDescent="0.2">
      <c r="N1427" s="22">
        <f>Fångster!G1432</f>
        <v>0</v>
      </c>
      <c r="O1427" s="28">
        <f t="shared" si="154"/>
        <v>0</v>
      </c>
      <c r="P1427" s="28">
        <f t="shared" si="155"/>
        <v>-2</v>
      </c>
      <c r="Q1427" s="28">
        <f t="shared" si="156"/>
        <v>0</v>
      </c>
      <c r="R1427" s="4">
        <f t="shared" si="157"/>
        <v>0</v>
      </c>
      <c r="S1427" s="4" t="str">
        <f t="shared" si="158"/>
        <v/>
      </c>
      <c r="T1427" s="21">
        <f>Fångster!J1432</f>
        <v>0</v>
      </c>
      <c r="U1427" s="31" t="str">
        <f t="shared" si="159"/>
        <v/>
      </c>
    </row>
    <row r="1428" spans="14:21" x14ac:dyDescent="0.2">
      <c r="N1428" s="22">
        <f>Fångster!G1433</f>
        <v>0</v>
      </c>
      <c r="O1428" s="28">
        <f t="shared" si="154"/>
        <v>0</v>
      </c>
      <c r="P1428" s="28">
        <f t="shared" si="155"/>
        <v>-2</v>
      </c>
      <c r="Q1428" s="28">
        <f t="shared" si="156"/>
        <v>0</v>
      </c>
      <c r="R1428" s="4">
        <f t="shared" si="157"/>
        <v>0</v>
      </c>
      <c r="S1428" s="4" t="str">
        <f t="shared" si="158"/>
        <v/>
      </c>
      <c r="T1428" s="21">
        <f>Fångster!J1433</f>
        <v>0</v>
      </c>
      <c r="U1428" s="31" t="str">
        <f t="shared" si="159"/>
        <v/>
      </c>
    </row>
    <row r="1429" spans="14:21" x14ac:dyDescent="0.2">
      <c r="N1429" s="22">
        <f>Fångster!G1434</f>
        <v>0</v>
      </c>
      <c r="O1429" s="28">
        <f t="shared" si="154"/>
        <v>0</v>
      </c>
      <c r="P1429" s="28">
        <f t="shared" si="155"/>
        <v>-2</v>
      </c>
      <c r="Q1429" s="28">
        <f t="shared" si="156"/>
        <v>0</v>
      </c>
      <c r="R1429" s="4">
        <f t="shared" si="157"/>
        <v>0</v>
      </c>
      <c r="S1429" s="4" t="str">
        <f t="shared" si="158"/>
        <v/>
      </c>
      <c r="T1429" s="21">
        <f>Fångster!J1434</f>
        <v>0</v>
      </c>
      <c r="U1429" s="31" t="str">
        <f t="shared" si="159"/>
        <v/>
      </c>
    </row>
    <row r="1430" spans="14:21" x14ac:dyDescent="0.2">
      <c r="N1430" s="22">
        <f>Fångster!G1435</f>
        <v>0</v>
      </c>
      <c r="O1430" s="28">
        <f t="shared" si="154"/>
        <v>0</v>
      </c>
      <c r="P1430" s="28">
        <f t="shared" si="155"/>
        <v>-2</v>
      </c>
      <c r="Q1430" s="28">
        <f t="shared" si="156"/>
        <v>0</v>
      </c>
      <c r="R1430" s="4">
        <f t="shared" si="157"/>
        <v>0</v>
      </c>
      <c r="S1430" s="4" t="str">
        <f t="shared" si="158"/>
        <v/>
      </c>
      <c r="T1430" s="21">
        <f>Fångster!J1435</f>
        <v>0</v>
      </c>
      <c r="U1430" s="31" t="str">
        <f t="shared" si="159"/>
        <v/>
      </c>
    </row>
    <row r="1431" spans="14:21" x14ac:dyDescent="0.2">
      <c r="N1431" s="22">
        <f>Fångster!G1436</f>
        <v>0</v>
      </c>
      <c r="O1431" s="28">
        <f t="shared" si="154"/>
        <v>0</v>
      </c>
      <c r="P1431" s="28">
        <f t="shared" si="155"/>
        <v>-2</v>
      </c>
      <c r="Q1431" s="28">
        <f t="shared" si="156"/>
        <v>0</v>
      </c>
      <c r="R1431" s="4">
        <f t="shared" si="157"/>
        <v>0</v>
      </c>
      <c r="S1431" s="4" t="str">
        <f t="shared" si="158"/>
        <v/>
      </c>
      <c r="T1431" s="21">
        <f>Fångster!J1436</f>
        <v>0</v>
      </c>
      <c r="U1431" s="31" t="str">
        <f t="shared" si="159"/>
        <v/>
      </c>
    </row>
    <row r="1432" spans="14:21" x14ac:dyDescent="0.2">
      <c r="N1432" s="22">
        <f>Fångster!G1437</f>
        <v>0</v>
      </c>
      <c r="O1432" s="28">
        <f t="shared" si="154"/>
        <v>0</v>
      </c>
      <c r="P1432" s="28">
        <f t="shared" si="155"/>
        <v>-2</v>
      </c>
      <c r="Q1432" s="28">
        <f t="shared" si="156"/>
        <v>0</v>
      </c>
      <c r="R1432" s="4">
        <f t="shared" si="157"/>
        <v>0</v>
      </c>
      <c r="S1432" s="4" t="str">
        <f t="shared" si="158"/>
        <v/>
      </c>
      <c r="T1432" s="21">
        <f>Fångster!J1437</f>
        <v>0</v>
      </c>
      <c r="U1432" s="31" t="str">
        <f t="shared" si="159"/>
        <v/>
      </c>
    </row>
    <row r="1433" spans="14:21" x14ac:dyDescent="0.2">
      <c r="N1433" s="22">
        <f>Fångster!G1438</f>
        <v>0</v>
      </c>
      <c r="O1433" s="28">
        <f t="shared" si="154"/>
        <v>0</v>
      </c>
      <c r="P1433" s="28">
        <f t="shared" si="155"/>
        <v>-2</v>
      </c>
      <c r="Q1433" s="28">
        <f t="shared" si="156"/>
        <v>0</v>
      </c>
      <c r="R1433" s="4">
        <f t="shared" si="157"/>
        <v>0</v>
      </c>
      <c r="S1433" s="4" t="str">
        <f t="shared" si="158"/>
        <v/>
      </c>
      <c r="T1433" s="21">
        <f>Fångster!J1438</f>
        <v>0</v>
      </c>
      <c r="U1433" s="31" t="str">
        <f t="shared" si="159"/>
        <v/>
      </c>
    </row>
    <row r="1434" spans="14:21" x14ac:dyDescent="0.2">
      <c r="N1434" s="22">
        <f>Fångster!G1439</f>
        <v>0</v>
      </c>
      <c r="O1434" s="28">
        <f t="shared" si="154"/>
        <v>0</v>
      </c>
      <c r="P1434" s="28">
        <f t="shared" si="155"/>
        <v>-2</v>
      </c>
      <c r="Q1434" s="28">
        <f t="shared" si="156"/>
        <v>0</v>
      </c>
      <c r="R1434" s="4">
        <f t="shared" si="157"/>
        <v>0</v>
      </c>
      <c r="S1434" s="4" t="str">
        <f t="shared" si="158"/>
        <v/>
      </c>
      <c r="T1434" s="21">
        <f>Fångster!J1439</f>
        <v>0</v>
      </c>
      <c r="U1434" s="31" t="str">
        <f t="shared" si="159"/>
        <v/>
      </c>
    </row>
    <row r="1435" spans="14:21" x14ac:dyDescent="0.2">
      <c r="N1435" s="22">
        <f>Fångster!G1440</f>
        <v>0</v>
      </c>
      <c r="O1435" s="28">
        <f t="shared" si="154"/>
        <v>0</v>
      </c>
      <c r="P1435" s="28">
        <f t="shared" si="155"/>
        <v>-2</v>
      </c>
      <c r="Q1435" s="28">
        <f t="shared" si="156"/>
        <v>0</v>
      </c>
      <c r="R1435" s="4">
        <f t="shared" si="157"/>
        <v>0</v>
      </c>
      <c r="S1435" s="4" t="str">
        <f t="shared" si="158"/>
        <v/>
      </c>
      <c r="T1435" s="21">
        <f>Fångster!J1440</f>
        <v>0</v>
      </c>
      <c r="U1435" s="31" t="str">
        <f t="shared" si="159"/>
        <v/>
      </c>
    </row>
    <row r="1436" spans="14:21" x14ac:dyDescent="0.2">
      <c r="N1436" s="22">
        <f>Fångster!G1441</f>
        <v>0</v>
      </c>
      <c r="O1436" s="28">
        <f t="shared" si="154"/>
        <v>0</v>
      </c>
      <c r="P1436" s="28">
        <f t="shared" si="155"/>
        <v>-2</v>
      </c>
      <c r="Q1436" s="28">
        <f t="shared" si="156"/>
        <v>0</v>
      </c>
      <c r="R1436" s="4">
        <f t="shared" si="157"/>
        <v>0</v>
      </c>
      <c r="S1436" s="4" t="str">
        <f t="shared" si="158"/>
        <v/>
      </c>
      <c r="T1436" s="21">
        <f>Fångster!J1441</f>
        <v>0</v>
      </c>
      <c r="U1436" s="31" t="str">
        <f t="shared" si="159"/>
        <v/>
      </c>
    </row>
    <row r="1437" spans="14:21" x14ac:dyDescent="0.2">
      <c r="N1437" s="22">
        <f>Fångster!G1442</f>
        <v>0</v>
      </c>
      <c r="O1437" s="28">
        <f t="shared" si="154"/>
        <v>0</v>
      </c>
      <c r="P1437" s="28">
        <f t="shared" si="155"/>
        <v>-2</v>
      </c>
      <c r="Q1437" s="28">
        <f t="shared" si="156"/>
        <v>0</v>
      </c>
      <c r="R1437" s="4">
        <f t="shared" si="157"/>
        <v>0</v>
      </c>
      <c r="S1437" s="4" t="str">
        <f t="shared" si="158"/>
        <v/>
      </c>
      <c r="T1437" s="21">
        <f>Fångster!J1442</f>
        <v>0</v>
      </c>
      <c r="U1437" s="31" t="str">
        <f t="shared" si="159"/>
        <v/>
      </c>
    </row>
    <row r="1438" spans="14:21" x14ac:dyDescent="0.2">
      <c r="N1438" s="22">
        <f>Fångster!G1443</f>
        <v>0</v>
      </c>
      <c r="O1438" s="28">
        <f t="shared" si="154"/>
        <v>0</v>
      </c>
      <c r="P1438" s="28">
        <f t="shared" si="155"/>
        <v>-2</v>
      </c>
      <c r="Q1438" s="28">
        <f t="shared" si="156"/>
        <v>0</v>
      </c>
      <c r="R1438" s="4">
        <f t="shared" si="157"/>
        <v>0</v>
      </c>
      <c r="S1438" s="4" t="str">
        <f t="shared" si="158"/>
        <v/>
      </c>
      <c r="T1438" s="21">
        <f>Fångster!J1443</f>
        <v>0</v>
      </c>
      <c r="U1438" s="31" t="str">
        <f t="shared" si="159"/>
        <v/>
      </c>
    </row>
    <row r="1439" spans="14:21" x14ac:dyDescent="0.2">
      <c r="N1439" s="22">
        <f>Fångster!G1444</f>
        <v>0</v>
      </c>
      <c r="O1439" s="28">
        <f t="shared" si="154"/>
        <v>0</v>
      </c>
      <c r="P1439" s="28">
        <f t="shared" si="155"/>
        <v>-2</v>
      </c>
      <c r="Q1439" s="28">
        <f t="shared" si="156"/>
        <v>0</v>
      </c>
      <c r="R1439" s="4">
        <f t="shared" si="157"/>
        <v>0</v>
      </c>
      <c r="S1439" s="4" t="str">
        <f t="shared" si="158"/>
        <v/>
      </c>
      <c r="T1439" s="21">
        <f>Fångster!J1444</f>
        <v>0</v>
      </c>
      <c r="U1439" s="31" t="str">
        <f t="shared" si="159"/>
        <v/>
      </c>
    </row>
    <row r="1440" spans="14:21" x14ac:dyDescent="0.2">
      <c r="N1440" s="22">
        <f>Fångster!G1445</f>
        <v>0</v>
      </c>
      <c r="O1440" s="28">
        <f t="shared" si="154"/>
        <v>0</v>
      </c>
      <c r="P1440" s="28">
        <f t="shared" si="155"/>
        <v>-2</v>
      </c>
      <c r="Q1440" s="28">
        <f t="shared" si="156"/>
        <v>0</v>
      </c>
      <c r="R1440" s="4">
        <f t="shared" si="157"/>
        <v>0</v>
      </c>
      <c r="S1440" s="4" t="str">
        <f t="shared" si="158"/>
        <v/>
      </c>
      <c r="T1440" s="21">
        <f>Fångster!J1445</f>
        <v>0</v>
      </c>
      <c r="U1440" s="31" t="str">
        <f t="shared" si="159"/>
        <v/>
      </c>
    </row>
    <row r="1441" spans="14:21" x14ac:dyDescent="0.2">
      <c r="N1441" s="22">
        <f>Fångster!G1446</f>
        <v>0</v>
      </c>
      <c r="O1441" s="28">
        <f t="shared" si="154"/>
        <v>0</v>
      </c>
      <c r="P1441" s="28">
        <f t="shared" si="155"/>
        <v>-2</v>
      </c>
      <c r="Q1441" s="28">
        <f t="shared" si="156"/>
        <v>0</v>
      </c>
      <c r="R1441" s="4">
        <f t="shared" si="157"/>
        <v>0</v>
      </c>
      <c r="S1441" s="4" t="str">
        <f t="shared" si="158"/>
        <v/>
      </c>
      <c r="T1441" s="21">
        <f>Fångster!J1446</f>
        <v>0</v>
      </c>
      <c r="U1441" s="31" t="str">
        <f t="shared" si="159"/>
        <v/>
      </c>
    </row>
    <row r="1442" spans="14:21" x14ac:dyDescent="0.2">
      <c r="N1442" s="22">
        <f>Fångster!G1447</f>
        <v>0</v>
      </c>
      <c r="O1442" s="28">
        <f t="shared" si="154"/>
        <v>0</v>
      </c>
      <c r="P1442" s="28">
        <f t="shared" si="155"/>
        <v>-2</v>
      </c>
      <c r="Q1442" s="28">
        <f t="shared" si="156"/>
        <v>0</v>
      </c>
      <c r="R1442" s="4">
        <f t="shared" si="157"/>
        <v>0</v>
      </c>
      <c r="S1442" s="4" t="str">
        <f t="shared" si="158"/>
        <v/>
      </c>
      <c r="T1442" s="21">
        <f>Fångster!J1447</f>
        <v>0</v>
      </c>
      <c r="U1442" s="31" t="str">
        <f t="shared" si="159"/>
        <v/>
      </c>
    </row>
    <row r="1443" spans="14:21" x14ac:dyDescent="0.2">
      <c r="N1443" s="22">
        <f>Fångster!G1448</f>
        <v>0</v>
      </c>
      <c r="O1443" s="28">
        <f t="shared" si="154"/>
        <v>0</v>
      </c>
      <c r="P1443" s="28">
        <f t="shared" si="155"/>
        <v>-2</v>
      </c>
      <c r="Q1443" s="28">
        <f t="shared" si="156"/>
        <v>0</v>
      </c>
      <c r="R1443" s="4">
        <f t="shared" si="157"/>
        <v>0</v>
      </c>
      <c r="S1443" s="4" t="str">
        <f t="shared" si="158"/>
        <v/>
      </c>
      <c r="T1443" s="21">
        <f>Fångster!J1448</f>
        <v>0</v>
      </c>
      <c r="U1443" s="31" t="str">
        <f t="shared" si="159"/>
        <v/>
      </c>
    </row>
    <row r="1444" spans="14:21" x14ac:dyDescent="0.2">
      <c r="N1444" s="22">
        <f>Fångster!G1449</f>
        <v>0</v>
      </c>
      <c r="O1444" s="28">
        <f t="shared" si="154"/>
        <v>0</v>
      </c>
      <c r="P1444" s="28">
        <f t="shared" si="155"/>
        <v>-2</v>
      </c>
      <c r="Q1444" s="28">
        <f t="shared" si="156"/>
        <v>0</v>
      </c>
      <c r="R1444" s="4">
        <f t="shared" si="157"/>
        <v>0</v>
      </c>
      <c r="S1444" s="4" t="str">
        <f t="shared" si="158"/>
        <v/>
      </c>
      <c r="T1444" s="21">
        <f>Fångster!J1449</f>
        <v>0</v>
      </c>
      <c r="U1444" s="31" t="str">
        <f t="shared" si="159"/>
        <v/>
      </c>
    </row>
    <row r="1445" spans="14:21" x14ac:dyDescent="0.2">
      <c r="N1445" s="22">
        <f>Fångster!G1450</f>
        <v>0</v>
      </c>
      <c r="O1445" s="28">
        <f t="shared" si="154"/>
        <v>0</v>
      </c>
      <c r="P1445" s="28">
        <f t="shared" si="155"/>
        <v>-2</v>
      </c>
      <c r="Q1445" s="28">
        <f t="shared" si="156"/>
        <v>0</v>
      </c>
      <c r="R1445" s="4">
        <f t="shared" si="157"/>
        <v>0</v>
      </c>
      <c r="S1445" s="4" t="str">
        <f t="shared" si="158"/>
        <v/>
      </c>
      <c r="T1445" s="21">
        <f>Fångster!J1450</f>
        <v>0</v>
      </c>
      <c r="U1445" s="31" t="str">
        <f t="shared" si="159"/>
        <v/>
      </c>
    </row>
    <row r="1446" spans="14:21" x14ac:dyDescent="0.2">
      <c r="N1446" s="22">
        <f>Fångster!G1451</f>
        <v>0</v>
      </c>
      <c r="O1446" s="28">
        <f t="shared" si="154"/>
        <v>0</v>
      </c>
      <c r="P1446" s="28">
        <f t="shared" si="155"/>
        <v>-2</v>
      </c>
      <c r="Q1446" s="28">
        <f t="shared" si="156"/>
        <v>0</v>
      </c>
      <c r="R1446" s="4">
        <f t="shared" si="157"/>
        <v>0</v>
      </c>
      <c r="S1446" s="4" t="str">
        <f t="shared" si="158"/>
        <v/>
      </c>
      <c r="T1446" s="21">
        <f>Fångster!J1451</f>
        <v>0</v>
      </c>
      <c r="U1446" s="31" t="str">
        <f t="shared" si="159"/>
        <v/>
      </c>
    </row>
    <row r="1447" spans="14:21" x14ac:dyDescent="0.2">
      <c r="N1447" s="22">
        <f>Fångster!G1452</f>
        <v>0</v>
      </c>
      <c r="O1447" s="28">
        <f t="shared" si="154"/>
        <v>0</v>
      </c>
      <c r="P1447" s="28">
        <f t="shared" si="155"/>
        <v>-2</v>
      </c>
      <c r="Q1447" s="28">
        <f t="shared" si="156"/>
        <v>0</v>
      </c>
      <c r="R1447" s="4">
        <f t="shared" si="157"/>
        <v>0</v>
      </c>
      <c r="S1447" s="4" t="str">
        <f t="shared" si="158"/>
        <v/>
      </c>
      <c r="T1447" s="21">
        <f>Fångster!J1452</f>
        <v>0</v>
      </c>
      <c r="U1447" s="31" t="str">
        <f t="shared" si="159"/>
        <v/>
      </c>
    </row>
    <row r="1448" spans="14:21" x14ac:dyDescent="0.2">
      <c r="N1448" s="22">
        <f>Fångster!G1453</f>
        <v>0</v>
      </c>
      <c r="O1448" s="28">
        <f t="shared" si="154"/>
        <v>0</v>
      </c>
      <c r="P1448" s="28">
        <f t="shared" si="155"/>
        <v>-2</v>
      </c>
      <c r="Q1448" s="28">
        <f t="shared" si="156"/>
        <v>0</v>
      </c>
      <c r="R1448" s="4">
        <f t="shared" si="157"/>
        <v>0</v>
      </c>
      <c r="S1448" s="4" t="str">
        <f t="shared" si="158"/>
        <v/>
      </c>
      <c r="T1448" s="21">
        <f>Fångster!J1453</f>
        <v>0</v>
      </c>
      <c r="U1448" s="31" t="str">
        <f t="shared" si="159"/>
        <v/>
      </c>
    </row>
    <row r="1449" spans="14:21" x14ac:dyDescent="0.2">
      <c r="N1449" s="22">
        <f>Fångster!G1454</f>
        <v>0</v>
      </c>
      <c r="O1449" s="28">
        <f t="shared" si="154"/>
        <v>0</v>
      </c>
      <c r="P1449" s="28">
        <f t="shared" si="155"/>
        <v>-2</v>
      </c>
      <c r="Q1449" s="28">
        <f t="shared" si="156"/>
        <v>0</v>
      </c>
      <c r="R1449" s="4">
        <f t="shared" si="157"/>
        <v>0</v>
      </c>
      <c r="S1449" s="4" t="str">
        <f t="shared" si="158"/>
        <v/>
      </c>
      <c r="T1449" s="21">
        <f>Fångster!J1454</f>
        <v>0</v>
      </c>
      <c r="U1449" s="31" t="str">
        <f t="shared" si="159"/>
        <v/>
      </c>
    </row>
    <row r="1450" spans="14:21" x14ac:dyDescent="0.2">
      <c r="N1450" s="22">
        <f>Fångster!G1455</f>
        <v>0</v>
      </c>
      <c r="O1450" s="28">
        <f t="shared" si="154"/>
        <v>0</v>
      </c>
      <c r="P1450" s="28">
        <f t="shared" si="155"/>
        <v>-2</v>
      </c>
      <c r="Q1450" s="28">
        <f t="shared" si="156"/>
        <v>0</v>
      </c>
      <c r="R1450" s="4">
        <f t="shared" si="157"/>
        <v>0</v>
      </c>
      <c r="S1450" s="4" t="str">
        <f t="shared" si="158"/>
        <v/>
      </c>
      <c r="T1450" s="21">
        <f>Fångster!J1455</f>
        <v>0</v>
      </c>
      <c r="U1450" s="31" t="str">
        <f t="shared" si="159"/>
        <v/>
      </c>
    </row>
    <row r="1451" spans="14:21" x14ac:dyDescent="0.2">
      <c r="N1451" s="22">
        <f>Fångster!G1456</f>
        <v>0</v>
      </c>
      <c r="O1451" s="28">
        <f t="shared" si="154"/>
        <v>0</v>
      </c>
      <c r="P1451" s="28">
        <f t="shared" si="155"/>
        <v>-2</v>
      </c>
      <c r="Q1451" s="28">
        <f t="shared" si="156"/>
        <v>0</v>
      </c>
      <c r="R1451" s="4">
        <f t="shared" si="157"/>
        <v>0</v>
      </c>
      <c r="S1451" s="4" t="str">
        <f t="shared" si="158"/>
        <v/>
      </c>
      <c r="T1451" s="21">
        <f>Fångster!J1456</f>
        <v>0</v>
      </c>
      <c r="U1451" s="31" t="str">
        <f t="shared" si="159"/>
        <v/>
      </c>
    </row>
    <row r="1452" spans="14:21" x14ac:dyDescent="0.2">
      <c r="N1452" s="22">
        <f>Fångster!G1457</f>
        <v>0</v>
      </c>
      <c r="O1452" s="28">
        <f t="shared" si="154"/>
        <v>0</v>
      </c>
      <c r="P1452" s="28">
        <f t="shared" si="155"/>
        <v>-2</v>
      </c>
      <c r="Q1452" s="28">
        <f t="shared" si="156"/>
        <v>0</v>
      </c>
      <c r="R1452" s="4">
        <f t="shared" si="157"/>
        <v>0</v>
      </c>
      <c r="S1452" s="4" t="str">
        <f t="shared" si="158"/>
        <v/>
      </c>
      <c r="T1452" s="21">
        <f>Fångster!J1457</f>
        <v>0</v>
      </c>
      <c r="U1452" s="31" t="str">
        <f t="shared" si="159"/>
        <v/>
      </c>
    </row>
    <row r="1453" spans="14:21" x14ac:dyDescent="0.2">
      <c r="N1453" s="22">
        <f>Fångster!G1458</f>
        <v>0</v>
      </c>
      <c r="O1453" s="28">
        <f t="shared" si="154"/>
        <v>0</v>
      </c>
      <c r="P1453" s="28">
        <f t="shared" si="155"/>
        <v>-2</v>
      </c>
      <c r="Q1453" s="28">
        <f t="shared" si="156"/>
        <v>0</v>
      </c>
      <c r="R1453" s="4">
        <f t="shared" si="157"/>
        <v>0</v>
      </c>
      <c r="S1453" s="4" t="str">
        <f t="shared" si="158"/>
        <v/>
      </c>
      <c r="T1453" s="21">
        <f>Fångster!J1458</f>
        <v>0</v>
      </c>
      <c r="U1453" s="31" t="str">
        <f t="shared" si="159"/>
        <v/>
      </c>
    </row>
    <row r="1454" spans="14:21" x14ac:dyDescent="0.2">
      <c r="N1454" s="22">
        <f>Fångster!G1459</f>
        <v>0</v>
      </c>
      <c r="O1454" s="28">
        <f t="shared" si="154"/>
        <v>0</v>
      </c>
      <c r="P1454" s="28">
        <f t="shared" si="155"/>
        <v>-2</v>
      </c>
      <c r="Q1454" s="28">
        <f t="shared" si="156"/>
        <v>0</v>
      </c>
      <c r="R1454" s="4">
        <f t="shared" si="157"/>
        <v>0</v>
      </c>
      <c r="S1454" s="4" t="str">
        <f t="shared" si="158"/>
        <v/>
      </c>
      <c r="T1454" s="21">
        <f>Fångster!J1459</f>
        <v>0</v>
      </c>
      <c r="U1454" s="31" t="str">
        <f t="shared" si="159"/>
        <v/>
      </c>
    </row>
    <row r="1455" spans="14:21" x14ac:dyDescent="0.2">
      <c r="N1455" s="22">
        <f>Fångster!G1460</f>
        <v>0</v>
      </c>
      <c r="O1455" s="28">
        <f t="shared" si="154"/>
        <v>0</v>
      </c>
      <c r="P1455" s="28">
        <f t="shared" si="155"/>
        <v>-2</v>
      </c>
      <c r="Q1455" s="28">
        <f t="shared" si="156"/>
        <v>0</v>
      </c>
      <c r="R1455" s="4">
        <f t="shared" si="157"/>
        <v>0</v>
      </c>
      <c r="S1455" s="4" t="str">
        <f t="shared" si="158"/>
        <v/>
      </c>
      <c r="T1455" s="21">
        <f>Fångster!J1460</f>
        <v>0</v>
      </c>
      <c r="U1455" s="31" t="str">
        <f t="shared" si="159"/>
        <v/>
      </c>
    </row>
    <row r="1456" spans="14:21" x14ac:dyDescent="0.2">
      <c r="N1456" s="22">
        <f>Fångster!G1461</f>
        <v>0</v>
      </c>
      <c r="O1456" s="28">
        <f t="shared" si="154"/>
        <v>0</v>
      </c>
      <c r="P1456" s="28">
        <f t="shared" si="155"/>
        <v>-2</v>
      </c>
      <c r="Q1456" s="28">
        <f t="shared" si="156"/>
        <v>0</v>
      </c>
      <c r="R1456" s="4">
        <f t="shared" si="157"/>
        <v>0</v>
      </c>
      <c r="S1456" s="4" t="str">
        <f t="shared" si="158"/>
        <v/>
      </c>
      <c r="T1456" s="21">
        <f>Fångster!J1461</f>
        <v>0</v>
      </c>
      <c r="U1456" s="31" t="str">
        <f t="shared" si="159"/>
        <v/>
      </c>
    </row>
    <row r="1457" spans="14:21" x14ac:dyDescent="0.2">
      <c r="N1457" s="22">
        <f>Fångster!G1462</f>
        <v>0</v>
      </c>
      <c r="O1457" s="28">
        <f t="shared" si="154"/>
        <v>0</v>
      </c>
      <c r="P1457" s="28">
        <f t="shared" si="155"/>
        <v>-2</v>
      </c>
      <c r="Q1457" s="28">
        <f t="shared" si="156"/>
        <v>0</v>
      </c>
      <c r="R1457" s="4">
        <f t="shared" si="157"/>
        <v>0</v>
      </c>
      <c r="S1457" s="4" t="str">
        <f t="shared" si="158"/>
        <v/>
      </c>
      <c r="T1457" s="21">
        <f>Fångster!J1462</f>
        <v>0</v>
      </c>
      <c r="U1457" s="31" t="str">
        <f t="shared" si="159"/>
        <v/>
      </c>
    </row>
    <row r="1458" spans="14:21" x14ac:dyDescent="0.2">
      <c r="N1458" s="22">
        <f>Fångster!G1463</f>
        <v>0</v>
      </c>
      <c r="O1458" s="28">
        <f t="shared" si="154"/>
        <v>0</v>
      </c>
      <c r="P1458" s="28">
        <f t="shared" si="155"/>
        <v>-2</v>
      </c>
      <c r="Q1458" s="28">
        <f t="shared" si="156"/>
        <v>0</v>
      </c>
      <c r="R1458" s="4">
        <f t="shared" si="157"/>
        <v>0</v>
      </c>
      <c r="S1458" s="4" t="str">
        <f t="shared" si="158"/>
        <v/>
      </c>
      <c r="T1458" s="21">
        <f>Fångster!J1463</f>
        <v>0</v>
      </c>
      <c r="U1458" s="31" t="str">
        <f t="shared" si="159"/>
        <v/>
      </c>
    </row>
    <row r="1459" spans="14:21" x14ac:dyDescent="0.2">
      <c r="N1459" s="22">
        <f>Fångster!G1464</f>
        <v>0</v>
      </c>
      <c r="O1459" s="28">
        <f t="shared" si="154"/>
        <v>0</v>
      </c>
      <c r="P1459" s="28">
        <f t="shared" si="155"/>
        <v>-2</v>
      </c>
      <c r="Q1459" s="28">
        <f t="shared" si="156"/>
        <v>0</v>
      </c>
      <c r="R1459" s="4">
        <f t="shared" si="157"/>
        <v>0</v>
      </c>
      <c r="S1459" s="4" t="str">
        <f t="shared" si="158"/>
        <v/>
      </c>
      <c r="T1459" s="21">
        <f>Fångster!J1464</f>
        <v>0</v>
      </c>
      <c r="U1459" s="31" t="str">
        <f t="shared" si="159"/>
        <v/>
      </c>
    </row>
    <row r="1460" spans="14:21" x14ac:dyDescent="0.2">
      <c r="N1460" s="22">
        <f>Fångster!G1465</f>
        <v>0</v>
      </c>
      <c r="O1460" s="28">
        <f t="shared" si="154"/>
        <v>0</v>
      </c>
      <c r="P1460" s="28">
        <f t="shared" si="155"/>
        <v>-2</v>
      </c>
      <c r="Q1460" s="28">
        <f t="shared" si="156"/>
        <v>0</v>
      </c>
      <c r="R1460" s="4">
        <f t="shared" si="157"/>
        <v>0</v>
      </c>
      <c r="S1460" s="4" t="str">
        <f t="shared" si="158"/>
        <v/>
      </c>
      <c r="T1460" s="21">
        <f>Fångster!J1465</f>
        <v>0</v>
      </c>
      <c r="U1460" s="31" t="str">
        <f t="shared" si="159"/>
        <v/>
      </c>
    </row>
    <row r="1461" spans="14:21" x14ac:dyDescent="0.2">
      <c r="N1461" s="22">
        <f>Fångster!G1466</f>
        <v>0</v>
      </c>
      <c r="O1461" s="28">
        <f t="shared" si="154"/>
        <v>0</v>
      </c>
      <c r="P1461" s="28">
        <f t="shared" si="155"/>
        <v>-2</v>
      </c>
      <c r="Q1461" s="28">
        <f t="shared" si="156"/>
        <v>0</v>
      </c>
      <c r="R1461" s="4">
        <f t="shared" si="157"/>
        <v>0</v>
      </c>
      <c r="S1461" s="4" t="str">
        <f t="shared" si="158"/>
        <v/>
      </c>
      <c r="T1461" s="21">
        <f>Fångster!J1466</f>
        <v>0</v>
      </c>
      <c r="U1461" s="31" t="str">
        <f t="shared" si="159"/>
        <v/>
      </c>
    </row>
    <row r="1462" spans="14:21" x14ac:dyDescent="0.2">
      <c r="N1462" s="22">
        <f>Fångster!G1467</f>
        <v>0</v>
      </c>
      <c r="O1462" s="28">
        <f t="shared" si="154"/>
        <v>0</v>
      </c>
      <c r="P1462" s="28">
        <f t="shared" si="155"/>
        <v>-2</v>
      </c>
      <c r="Q1462" s="28">
        <f t="shared" si="156"/>
        <v>0</v>
      </c>
      <c r="R1462" s="4">
        <f t="shared" si="157"/>
        <v>0</v>
      </c>
      <c r="S1462" s="4" t="str">
        <f t="shared" si="158"/>
        <v/>
      </c>
      <c r="T1462" s="21">
        <f>Fångster!J1467</f>
        <v>0</v>
      </c>
      <c r="U1462" s="31" t="str">
        <f t="shared" si="159"/>
        <v/>
      </c>
    </row>
    <row r="1463" spans="14:21" x14ac:dyDescent="0.2">
      <c r="N1463" s="22">
        <f>Fångster!G1468</f>
        <v>0</v>
      </c>
      <c r="O1463" s="28">
        <f t="shared" si="154"/>
        <v>0</v>
      </c>
      <c r="P1463" s="28">
        <f t="shared" si="155"/>
        <v>-2</v>
      </c>
      <c r="Q1463" s="28">
        <f t="shared" si="156"/>
        <v>0</v>
      </c>
      <c r="R1463" s="4">
        <f t="shared" si="157"/>
        <v>0</v>
      </c>
      <c r="S1463" s="4" t="str">
        <f t="shared" si="158"/>
        <v/>
      </c>
      <c r="T1463" s="21">
        <f>Fångster!J1468</f>
        <v>0</v>
      </c>
      <c r="U1463" s="31" t="str">
        <f t="shared" si="159"/>
        <v/>
      </c>
    </row>
    <row r="1464" spans="14:21" x14ac:dyDescent="0.2">
      <c r="N1464" s="22">
        <f>Fångster!G1469</f>
        <v>0</v>
      </c>
      <c r="O1464" s="28">
        <f t="shared" si="154"/>
        <v>0</v>
      </c>
      <c r="P1464" s="28">
        <f t="shared" si="155"/>
        <v>-2</v>
      </c>
      <c r="Q1464" s="28">
        <f t="shared" si="156"/>
        <v>0</v>
      </c>
      <c r="R1464" s="4">
        <f t="shared" si="157"/>
        <v>0</v>
      </c>
      <c r="S1464" s="4" t="str">
        <f t="shared" si="158"/>
        <v/>
      </c>
      <c r="T1464" s="21">
        <f>Fångster!J1469</f>
        <v>0</v>
      </c>
      <c r="U1464" s="31" t="str">
        <f t="shared" si="159"/>
        <v/>
      </c>
    </row>
    <row r="1465" spans="14:21" x14ac:dyDescent="0.2">
      <c r="N1465" s="22">
        <f>Fångster!G1470</f>
        <v>0</v>
      </c>
      <c r="O1465" s="28">
        <f t="shared" si="154"/>
        <v>0</v>
      </c>
      <c r="P1465" s="28">
        <f t="shared" si="155"/>
        <v>-2</v>
      </c>
      <c r="Q1465" s="28">
        <f t="shared" si="156"/>
        <v>0</v>
      </c>
      <c r="R1465" s="4">
        <f t="shared" si="157"/>
        <v>0</v>
      </c>
      <c r="S1465" s="4" t="str">
        <f t="shared" si="158"/>
        <v/>
      </c>
      <c r="T1465" s="21">
        <f>Fångster!J1470</f>
        <v>0</v>
      </c>
      <c r="U1465" s="31" t="str">
        <f t="shared" si="159"/>
        <v/>
      </c>
    </row>
    <row r="1466" spans="14:21" x14ac:dyDescent="0.2">
      <c r="N1466" s="22">
        <f>Fångster!G1471</f>
        <v>0</v>
      </c>
      <c r="O1466" s="28">
        <f t="shared" si="154"/>
        <v>0</v>
      </c>
      <c r="P1466" s="28">
        <f t="shared" si="155"/>
        <v>-2</v>
      </c>
      <c r="Q1466" s="28">
        <f t="shared" si="156"/>
        <v>0</v>
      </c>
      <c r="R1466" s="4">
        <f t="shared" si="157"/>
        <v>0</v>
      </c>
      <c r="S1466" s="4" t="str">
        <f t="shared" si="158"/>
        <v/>
      </c>
      <c r="T1466" s="21">
        <f>Fångster!J1471</f>
        <v>0</v>
      </c>
      <c r="U1466" s="31" t="str">
        <f t="shared" si="159"/>
        <v/>
      </c>
    </row>
    <row r="1467" spans="14:21" x14ac:dyDescent="0.2">
      <c r="N1467" s="22">
        <f>Fångster!G1472</f>
        <v>0</v>
      </c>
      <c r="O1467" s="28">
        <f t="shared" si="154"/>
        <v>0</v>
      </c>
      <c r="P1467" s="28">
        <f t="shared" si="155"/>
        <v>-2</v>
      </c>
      <c r="Q1467" s="28">
        <f t="shared" si="156"/>
        <v>0</v>
      </c>
      <c r="R1467" s="4">
        <f t="shared" si="157"/>
        <v>0</v>
      </c>
      <c r="S1467" s="4" t="str">
        <f t="shared" si="158"/>
        <v/>
      </c>
      <c r="T1467" s="21">
        <f>Fångster!J1472</f>
        <v>0</v>
      </c>
      <c r="U1467" s="31" t="str">
        <f t="shared" si="159"/>
        <v/>
      </c>
    </row>
    <row r="1468" spans="14:21" x14ac:dyDescent="0.2">
      <c r="N1468" s="22">
        <f>Fångster!G1473</f>
        <v>0</v>
      </c>
      <c r="O1468" s="28">
        <f t="shared" si="154"/>
        <v>0</v>
      </c>
      <c r="P1468" s="28">
        <f t="shared" si="155"/>
        <v>-2</v>
      </c>
      <c r="Q1468" s="28">
        <f t="shared" si="156"/>
        <v>0</v>
      </c>
      <c r="R1468" s="4">
        <f t="shared" si="157"/>
        <v>0</v>
      </c>
      <c r="S1468" s="4" t="str">
        <f t="shared" si="158"/>
        <v/>
      </c>
      <c r="T1468" s="21">
        <f>Fångster!J1473</f>
        <v>0</v>
      </c>
      <c r="U1468" s="31" t="str">
        <f t="shared" si="159"/>
        <v/>
      </c>
    </row>
    <row r="1469" spans="14:21" x14ac:dyDescent="0.2">
      <c r="N1469" s="22">
        <f>Fångster!G1474</f>
        <v>0</v>
      </c>
      <c r="O1469" s="28">
        <f t="shared" si="154"/>
        <v>0</v>
      </c>
      <c r="P1469" s="28">
        <f t="shared" si="155"/>
        <v>-2</v>
      </c>
      <c r="Q1469" s="28">
        <f t="shared" si="156"/>
        <v>0</v>
      </c>
      <c r="R1469" s="4">
        <f t="shared" si="157"/>
        <v>0</v>
      </c>
      <c r="S1469" s="4" t="str">
        <f t="shared" si="158"/>
        <v/>
      </c>
      <c r="T1469" s="21">
        <f>Fångster!J1474</f>
        <v>0</v>
      </c>
      <c r="U1469" s="31" t="str">
        <f t="shared" si="159"/>
        <v/>
      </c>
    </row>
    <row r="1470" spans="14:21" x14ac:dyDescent="0.2">
      <c r="N1470" s="22">
        <f>Fångster!G1475</f>
        <v>0</v>
      </c>
      <c r="O1470" s="28">
        <f t="shared" si="154"/>
        <v>0</v>
      </c>
      <c r="P1470" s="28">
        <f t="shared" si="155"/>
        <v>-2</v>
      </c>
      <c r="Q1470" s="28">
        <f t="shared" si="156"/>
        <v>0</v>
      </c>
      <c r="R1470" s="4">
        <f t="shared" si="157"/>
        <v>0</v>
      </c>
      <c r="S1470" s="4" t="str">
        <f t="shared" si="158"/>
        <v/>
      </c>
      <c r="T1470" s="21">
        <f>Fångster!J1475</f>
        <v>0</v>
      </c>
      <c r="U1470" s="31" t="str">
        <f t="shared" si="159"/>
        <v/>
      </c>
    </row>
    <row r="1471" spans="14:21" x14ac:dyDescent="0.2">
      <c r="N1471" s="22">
        <f>Fångster!G1476</f>
        <v>0</v>
      </c>
      <c r="O1471" s="28">
        <f t="shared" si="154"/>
        <v>0</v>
      </c>
      <c r="P1471" s="28">
        <f t="shared" si="155"/>
        <v>-2</v>
      </c>
      <c r="Q1471" s="28">
        <f t="shared" si="156"/>
        <v>0</v>
      </c>
      <c r="R1471" s="4">
        <f t="shared" si="157"/>
        <v>0</v>
      </c>
      <c r="S1471" s="4" t="str">
        <f t="shared" si="158"/>
        <v/>
      </c>
      <c r="T1471" s="21">
        <f>Fångster!J1476</f>
        <v>0</v>
      </c>
      <c r="U1471" s="31" t="str">
        <f t="shared" si="159"/>
        <v/>
      </c>
    </row>
    <row r="1472" spans="14:21" x14ac:dyDescent="0.2">
      <c r="N1472" s="22">
        <f>Fångster!G1477</f>
        <v>0</v>
      </c>
      <c r="O1472" s="28">
        <f t="shared" si="154"/>
        <v>0</v>
      </c>
      <c r="P1472" s="28">
        <f t="shared" si="155"/>
        <v>-2</v>
      </c>
      <c r="Q1472" s="28">
        <f t="shared" si="156"/>
        <v>0</v>
      </c>
      <c r="R1472" s="4">
        <f t="shared" si="157"/>
        <v>0</v>
      </c>
      <c r="S1472" s="4" t="str">
        <f t="shared" si="158"/>
        <v/>
      </c>
      <c r="T1472" s="21">
        <f>Fångster!J1477</f>
        <v>0</v>
      </c>
      <c r="U1472" s="31" t="str">
        <f t="shared" si="159"/>
        <v/>
      </c>
    </row>
    <row r="1473" spans="14:21" x14ac:dyDescent="0.2">
      <c r="N1473" s="22">
        <f>Fångster!G1478</f>
        <v>0</v>
      </c>
      <c r="O1473" s="28">
        <f t="shared" si="154"/>
        <v>0</v>
      </c>
      <c r="P1473" s="28">
        <f t="shared" si="155"/>
        <v>-2</v>
      </c>
      <c r="Q1473" s="28">
        <f t="shared" si="156"/>
        <v>0</v>
      </c>
      <c r="R1473" s="4">
        <f t="shared" si="157"/>
        <v>0</v>
      </c>
      <c r="S1473" s="4" t="str">
        <f t="shared" si="158"/>
        <v/>
      </c>
      <c r="T1473" s="21">
        <f>Fångster!J1478</f>
        <v>0</v>
      </c>
      <c r="U1473" s="31" t="str">
        <f t="shared" si="159"/>
        <v/>
      </c>
    </row>
    <row r="1474" spans="14:21" x14ac:dyDescent="0.2">
      <c r="N1474" s="22">
        <f>Fångster!G1479</f>
        <v>0</v>
      </c>
      <c r="O1474" s="28">
        <f t="shared" si="154"/>
        <v>0</v>
      </c>
      <c r="P1474" s="28">
        <f t="shared" si="155"/>
        <v>-2</v>
      </c>
      <c r="Q1474" s="28">
        <f t="shared" si="156"/>
        <v>0</v>
      </c>
      <c r="R1474" s="4">
        <f t="shared" si="157"/>
        <v>0</v>
      </c>
      <c r="S1474" s="4" t="str">
        <f t="shared" si="158"/>
        <v/>
      </c>
      <c r="T1474" s="21">
        <f>Fångster!J1479</f>
        <v>0</v>
      </c>
      <c r="U1474" s="31" t="str">
        <f t="shared" si="159"/>
        <v/>
      </c>
    </row>
    <row r="1475" spans="14:21" x14ac:dyDescent="0.2">
      <c r="N1475" s="22">
        <f>Fångster!G1480</f>
        <v>0</v>
      </c>
      <c r="O1475" s="28">
        <f t="shared" si="154"/>
        <v>0</v>
      </c>
      <c r="P1475" s="28">
        <f t="shared" si="155"/>
        <v>-2</v>
      </c>
      <c r="Q1475" s="28">
        <f t="shared" si="156"/>
        <v>0</v>
      </c>
      <c r="R1475" s="4">
        <f t="shared" si="157"/>
        <v>0</v>
      </c>
      <c r="S1475" s="4" t="str">
        <f t="shared" si="158"/>
        <v/>
      </c>
      <c r="T1475" s="21">
        <f>Fångster!J1480</f>
        <v>0</v>
      </c>
      <c r="U1475" s="31" t="str">
        <f t="shared" si="159"/>
        <v/>
      </c>
    </row>
    <row r="1476" spans="14:21" x14ac:dyDescent="0.2">
      <c r="N1476" s="22">
        <f>Fångster!G1481</f>
        <v>0</v>
      </c>
      <c r="O1476" s="28">
        <f t="shared" si="154"/>
        <v>0</v>
      </c>
      <c r="P1476" s="28">
        <f t="shared" si="155"/>
        <v>-2</v>
      </c>
      <c r="Q1476" s="28">
        <f t="shared" si="156"/>
        <v>0</v>
      </c>
      <c r="R1476" s="4">
        <f t="shared" si="157"/>
        <v>0</v>
      </c>
      <c r="S1476" s="4" t="str">
        <f t="shared" si="158"/>
        <v/>
      </c>
      <c r="T1476" s="21">
        <f>Fångster!J1481</f>
        <v>0</v>
      </c>
      <c r="U1476" s="31" t="str">
        <f t="shared" si="159"/>
        <v/>
      </c>
    </row>
    <row r="1477" spans="14:21" x14ac:dyDescent="0.2">
      <c r="N1477" s="22">
        <f>Fångster!G1482</f>
        <v>0</v>
      </c>
      <c r="O1477" s="28">
        <f t="shared" ref="O1477:O1540" si="160">(3.377*0.000001)*(POWER(N1477,3.205))</f>
        <v>0</v>
      </c>
      <c r="P1477" s="28">
        <f t="shared" ref="P1477:P1540" si="161">(1-(180-N1477)/60)</f>
        <v>-2</v>
      </c>
      <c r="Q1477" s="28">
        <f t="shared" ref="Q1477:Q1540" si="162">IF(P1477&lt;0,0,IF(P1477&gt;1,1,IF(P1477&gt;0&lt;1,P1477,P1477)))</f>
        <v>0</v>
      </c>
      <c r="R1477" s="4">
        <f t="shared" ref="R1477:R1540" si="163">O1477*Q1477</f>
        <v>0</v>
      </c>
      <c r="S1477" s="4" t="str">
        <f t="shared" ref="S1477:S1540" si="164">IF(N1477&gt;0,LOG10(N1477),"")</f>
        <v/>
      </c>
      <c r="T1477" s="21">
        <f>Fångster!J1482</f>
        <v>0</v>
      </c>
      <c r="U1477" s="31" t="str">
        <f t="shared" ref="U1477:U1540" si="165">IF(T1477&gt;0,LOG10(T1477),"")</f>
        <v/>
      </c>
    </row>
    <row r="1478" spans="14:21" x14ac:dyDescent="0.2">
      <c r="N1478" s="22">
        <f>Fångster!G1483</f>
        <v>0</v>
      </c>
      <c r="O1478" s="28">
        <f t="shared" si="160"/>
        <v>0</v>
      </c>
      <c r="P1478" s="28">
        <f t="shared" si="161"/>
        <v>-2</v>
      </c>
      <c r="Q1478" s="28">
        <f t="shared" si="162"/>
        <v>0</v>
      </c>
      <c r="R1478" s="4">
        <f t="shared" si="163"/>
        <v>0</v>
      </c>
      <c r="S1478" s="4" t="str">
        <f t="shared" si="164"/>
        <v/>
      </c>
      <c r="T1478" s="21">
        <f>Fångster!J1483</f>
        <v>0</v>
      </c>
      <c r="U1478" s="31" t="str">
        <f t="shared" si="165"/>
        <v/>
      </c>
    </row>
    <row r="1479" spans="14:21" x14ac:dyDescent="0.2">
      <c r="N1479" s="22">
        <f>Fångster!G1484</f>
        <v>0</v>
      </c>
      <c r="O1479" s="28">
        <f t="shared" si="160"/>
        <v>0</v>
      </c>
      <c r="P1479" s="28">
        <f t="shared" si="161"/>
        <v>-2</v>
      </c>
      <c r="Q1479" s="28">
        <f t="shared" si="162"/>
        <v>0</v>
      </c>
      <c r="R1479" s="4">
        <f t="shared" si="163"/>
        <v>0</v>
      </c>
      <c r="S1479" s="4" t="str">
        <f t="shared" si="164"/>
        <v/>
      </c>
      <c r="T1479" s="21">
        <f>Fångster!J1484</f>
        <v>0</v>
      </c>
      <c r="U1479" s="31" t="str">
        <f t="shared" si="165"/>
        <v/>
      </c>
    </row>
    <row r="1480" spans="14:21" x14ac:dyDescent="0.2">
      <c r="N1480" s="22">
        <f>Fångster!G1485</f>
        <v>0</v>
      </c>
      <c r="O1480" s="28">
        <f t="shared" si="160"/>
        <v>0</v>
      </c>
      <c r="P1480" s="28">
        <f t="shared" si="161"/>
        <v>-2</v>
      </c>
      <c r="Q1480" s="28">
        <f t="shared" si="162"/>
        <v>0</v>
      </c>
      <c r="R1480" s="4">
        <f t="shared" si="163"/>
        <v>0</v>
      </c>
      <c r="S1480" s="4" t="str">
        <f t="shared" si="164"/>
        <v/>
      </c>
      <c r="T1480" s="21">
        <f>Fångster!J1485</f>
        <v>0</v>
      </c>
      <c r="U1480" s="31" t="str">
        <f t="shared" si="165"/>
        <v/>
      </c>
    </row>
    <row r="1481" spans="14:21" x14ac:dyDescent="0.2">
      <c r="N1481" s="22">
        <f>Fångster!G1486</f>
        <v>0</v>
      </c>
      <c r="O1481" s="28">
        <f t="shared" si="160"/>
        <v>0</v>
      </c>
      <c r="P1481" s="28">
        <f t="shared" si="161"/>
        <v>-2</v>
      </c>
      <c r="Q1481" s="28">
        <f t="shared" si="162"/>
        <v>0</v>
      </c>
      <c r="R1481" s="4">
        <f t="shared" si="163"/>
        <v>0</v>
      </c>
      <c r="S1481" s="4" t="str">
        <f t="shared" si="164"/>
        <v/>
      </c>
      <c r="T1481" s="21">
        <f>Fångster!J1486</f>
        <v>0</v>
      </c>
      <c r="U1481" s="31" t="str">
        <f t="shared" si="165"/>
        <v/>
      </c>
    </row>
    <row r="1482" spans="14:21" x14ac:dyDescent="0.2">
      <c r="N1482" s="22">
        <f>Fångster!G1487</f>
        <v>0</v>
      </c>
      <c r="O1482" s="28">
        <f t="shared" si="160"/>
        <v>0</v>
      </c>
      <c r="P1482" s="28">
        <f t="shared" si="161"/>
        <v>-2</v>
      </c>
      <c r="Q1482" s="28">
        <f t="shared" si="162"/>
        <v>0</v>
      </c>
      <c r="R1482" s="4">
        <f t="shared" si="163"/>
        <v>0</v>
      </c>
      <c r="S1482" s="4" t="str">
        <f t="shared" si="164"/>
        <v/>
      </c>
      <c r="T1482" s="21">
        <f>Fångster!J1487</f>
        <v>0</v>
      </c>
      <c r="U1482" s="31" t="str">
        <f t="shared" si="165"/>
        <v/>
      </c>
    </row>
    <row r="1483" spans="14:21" x14ac:dyDescent="0.2">
      <c r="N1483" s="22">
        <f>Fångster!G1488</f>
        <v>0</v>
      </c>
      <c r="O1483" s="28">
        <f t="shared" si="160"/>
        <v>0</v>
      </c>
      <c r="P1483" s="28">
        <f t="shared" si="161"/>
        <v>-2</v>
      </c>
      <c r="Q1483" s="28">
        <f t="shared" si="162"/>
        <v>0</v>
      </c>
      <c r="R1483" s="4">
        <f t="shared" si="163"/>
        <v>0</v>
      </c>
      <c r="S1483" s="4" t="str">
        <f t="shared" si="164"/>
        <v/>
      </c>
      <c r="T1483" s="21">
        <f>Fångster!J1488</f>
        <v>0</v>
      </c>
      <c r="U1483" s="31" t="str">
        <f t="shared" si="165"/>
        <v/>
      </c>
    </row>
    <row r="1484" spans="14:21" x14ac:dyDescent="0.2">
      <c r="N1484" s="22">
        <f>Fångster!G1489</f>
        <v>0</v>
      </c>
      <c r="O1484" s="28">
        <f t="shared" si="160"/>
        <v>0</v>
      </c>
      <c r="P1484" s="28">
        <f t="shared" si="161"/>
        <v>-2</v>
      </c>
      <c r="Q1484" s="28">
        <f t="shared" si="162"/>
        <v>0</v>
      </c>
      <c r="R1484" s="4">
        <f t="shared" si="163"/>
        <v>0</v>
      </c>
      <c r="S1484" s="4" t="str">
        <f t="shared" si="164"/>
        <v/>
      </c>
      <c r="T1484" s="21">
        <f>Fångster!J1489</f>
        <v>0</v>
      </c>
      <c r="U1484" s="31" t="str">
        <f t="shared" si="165"/>
        <v/>
      </c>
    </row>
    <row r="1485" spans="14:21" x14ac:dyDescent="0.2">
      <c r="N1485" s="22">
        <f>Fångster!G1490</f>
        <v>0</v>
      </c>
      <c r="O1485" s="28">
        <f t="shared" si="160"/>
        <v>0</v>
      </c>
      <c r="P1485" s="28">
        <f t="shared" si="161"/>
        <v>-2</v>
      </c>
      <c r="Q1485" s="28">
        <f t="shared" si="162"/>
        <v>0</v>
      </c>
      <c r="R1485" s="4">
        <f t="shared" si="163"/>
        <v>0</v>
      </c>
      <c r="S1485" s="4" t="str">
        <f t="shared" si="164"/>
        <v/>
      </c>
      <c r="T1485" s="21">
        <f>Fångster!J1490</f>
        <v>0</v>
      </c>
      <c r="U1485" s="31" t="str">
        <f t="shared" si="165"/>
        <v/>
      </c>
    </row>
    <row r="1486" spans="14:21" x14ac:dyDescent="0.2">
      <c r="N1486" s="22">
        <f>Fångster!G1491</f>
        <v>0</v>
      </c>
      <c r="O1486" s="28">
        <f t="shared" si="160"/>
        <v>0</v>
      </c>
      <c r="P1486" s="28">
        <f t="shared" si="161"/>
        <v>-2</v>
      </c>
      <c r="Q1486" s="28">
        <f t="shared" si="162"/>
        <v>0</v>
      </c>
      <c r="R1486" s="4">
        <f t="shared" si="163"/>
        <v>0</v>
      </c>
      <c r="S1486" s="4" t="str">
        <f t="shared" si="164"/>
        <v/>
      </c>
      <c r="T1486" s="21">
        <f>Fångster!J1491</f>
        <v>0</v>
      </c>
      <c r="U1486" s="31" t="str">
        <f t="shared" si="165"/>
        <v/>
      </c>
    </row>
    <row r="1487" spans="14:21" x14ac:dyDescent="0.2">
      <c r="N1487" s="22">
        <f>Fångster!G1492</f>
        <v>0</v>
      </c>
      <c r="O1487" s="28">
        <f t="shared" si="160"/>
        <v>0</v>
      </c>
      <c r="P1487" s="28">
        <f t="shared" si="161"/>
        <v>-2</v>
      </c>
      <c r="Q1487" s="28">
        <f t="shared" si="162"/>
        <v>0</v>
      </c>
      <c r="R1487" s="4">
        <f t="shared" si="163"/>
        <v>0</v>
      </c>
      <c r="S1487" s="4" t="str">
        <f t="shared" si="164"/>
        <v/>
      </c>
      <c r="T1487" s="21">
        <f>Fångster!J1492</f>
        <v>0</v>
      </c>
      <c r="U1487" s="31" t="str">
        <f t="shared" si="165"/>
        <v/>
      </c>
    </row>
    <row r="1488" spans="14:21" x14ac:dyDescent="0.2">
      <c r="N1488" s="22">
        <f>Fångster!G1493</f>
        <v>0</v>
      </c>
      <c r="O1488" s="28">
        <f t="shared" si="160"/>
        <v>0</v>
      </c>
      <c r="P1488" s="28">
        <f t="shared" si="161"/>
        <v>-2</v>
      </c>
      <c r="Q1488" s="28">
        <f t="shared" si="162"/>
        <v>0</v>
      </c>
      <c r="R1488" s="4">
        <f t="shared" si="163"/>
        <v>0</v>
      </c>
      <c r="S1488" s="4" t="str">
        <f t="shared" si="164"/>
        <v/>
      </c>
      <c r="T1488" s="21">
        <f>Fångster!J1493</f>
        <v>0</v>
      </c>
      <c r="U1488" s="31" t="str">
        <f t="shared" si="165"/>
        <v/>
      </c>
    </row>
    <row r="1489" spans="14:21" x14ac:dyDescent="0.2">
      <c r="N1489" s="22">
        <f>Fångster!G1494</f>
        <v>0</v>
      </c>
      <c r="O1489" s="28">
        <f t="shared" si="160"/>
        <v>0</v>
      </c>
      <c r="P1489" s="28">
        <f t="shared" si="161"/>
        <v>-2</v>
      </c>
      <c r="Q1489" s="28">
        <f t="shared" si="162"/>
        <v>0</v>
      </c>
      <c r="R1489" s="4">
        <f t="shared" si="163"/>
        <v>0</v>
      </c>
      <c r="S1489" s="4" t="str">
        <f t="shared" si="164"/>
        <v/>
      </c>
      <c r="T1489" s="21">
        <f>Fångster!J1494</f>
        <v>0</v>
      </c>
      <c r="U1489" s="31" t="str">
        <f t="shared" si="165"/>
        <v/>
      </c>
    </row>
    <row r="1490" spans="14:21" x14ac:dyDescent="0.2">
      <c r="N1490" s="22">
        <f>Fångster!G1495</f>
        <v>0</v>
      </c>
      <c r="O1490" s="28">
        <f t="shared" si="160"/>
        <v>0</v>
      </c>
      <c r="P1490" s="28">
        <f t="shared" si="161"/>
        <v>-2</v>
      </c>
      <c r="Q1490" s="28">
        <f t="shared" si="162"/>
        <v>0</v>
      </c>
      <c r="R1490" s="4">
        <f t="shared" si="163"/>
        <v>0</v>
      </c>
      <c r="S1490" s="4" t="str">
        <f t="shared" si="164"/>
        <v/>
      </c>
      <c r="T1490" s="21">
        <f>Fångster!J1495</f>
        <v>0</v>
      </c>
      <c r="U1490" s="31" t="str">
        <f t="shared" si="165"/>
        <v/>
      </c>
    </row>
    <row r="1491" spans="14:21" x14ac:dyDescent="0.2">
      <c r="N1491" s="22">
        <f>Fångster!G1496</f>
        <v>0</v>
      </c>
      <c r="O1491" s="28">
        <f t="shared" si="160"/>
        <v>0</v>
      </c>
      <c r="P1491" s="28">
        <f t="shared" si="161"/>
        <v>-2</v>
      </c>
      <c r="Q1491" s="28">
        <f t="shared" si="162"/>
        <v>0</v>
      </c>
      <c r="R1491" s="4">
        <f t="shared" si="163"/>
        <v>0</v>
      </c>
      <c r="S1491" s="4" t="str">
        <f t="shared" si="164"/>
        <v/>
      </c>
      <c r="T1491" s="21">
        <f>Fångster!J1496</f>
        <v>0</v>
      </c>
      <c r="U1491" s="31" t="str">
        <f t="shared" si="165"/>
        <v/>
      </c>
    </row>
    <row r="1492" spans="14:21" x14ac:dyDescent="0.2">
      <c r="N1492" s="22">
        <f>Fångster!G1497</f>
        <v>0</v>
      </c>
      <c r="O1492" s="28">
        <f t="shared" si="160"/>
        <v>0</v>
      </c>
      <c r="P1492" s="28">
        <f t="shared" si="161"/>
        <v>-2</v>
      </c>
      <c r="Q1492" s="28">
        <f t="shared" si="162"/>
        <v>0</v>
      </c>
      <c r="R1492" s="4">
        <f t="shared" si="163"/>
        <v>0</v>
      </c>
      <c r="S1492" s="4" t="str">
        <f t="shared" si="164"/>
        <v/>
      </c>
      <c r="T1492" s="21">
        <f>Fångster!J1497</f>
        <v>0</v>
      </c>
      <c r="U1492" s="31" t="str">
        <f t="shared" si="165"/>
        <v/>
      </c>
    </row>
    <row r="1493" spans="14:21" x14ac:dyDescent="0.2">
      <c r="N1493" s="22">
        <f>Fångster!G1498</f>
        <v>0</v>
      </c>
      <c r="O1493" s="28">
        <f t="shared" si="160"/>
        <v>0</v>
      </c>
      <c r="P1493" s="28">
        <f t="shared" si="161"/>
        <v>-2</v>
      </c>
      <c r="Q1493" s="28">
        <f t="shared" si="162"/>
        <v>0</v>
      </c>
      <c r="R1493" s="4">
        <f t="shared" si="163"/>
        <v>0</v>
      </c>
      <c r="S1493" s="4" t="str">
        <f t="shared" si="164"/>
        <v/>
      </c>
      <c r="T1493" s="21">
        <f>Fångster!J1498</f>
        <v>0</v>
      </c>
      <c r="U1493" s="31" t="str">
        <f t="shared" si="165"/>
        <v/>
      </c>
    </row>
    <row r="1494" spans="14:21" x14ac:dyDescent="0.2">
      <c r="N1494" s="22">
        <f>Fångster!G1499</f>
        <v>0</v>
      </c>
      <c r="O1494" s="28">
        <f t="shared" si="160"/>
        <v>0</v>
      </c>
      <c r="P1494" s="28">
        <f t="shared" si="161"/>
        <v>-2</v>
      </c>
      <c r="Q1494" s="28">
        <f t="shared" si="162"/>
        <v>0</v>
      </c>
      <c r="R1494" s="4">
        <f t="shared" si="163"/>
        <v>0</v>
      </c>
      <c r="S1494" s="4" t="str">
        <f t="shared" si="164"/>
        <v/>
      </c>
      <c r="T1494" s="21">
        <f>Fångster!J1499</f>
        <v>0</v>
      </c>
      <c r="U1494" s="31" t="str">
        <f t="shared" si="165"/>
        <v/>
      </c>
    </row>
    <row r="1495" spans="14:21" x14ac:dyDescent="0.2">
      <c r="N1495" s="22">
        <f>Fångster!G1500</f>
        <v>0</v>
      </c>
      <c r="O1495" s="28">
        <f t="shared" si="160"/>
        <v>0</v>
      </c>
      <c r="P1495" s="28">
        <f t="shared" si="161"/>
        <v>-2</v>
      </c>
      <c r="Q1495" s="28">
        <f t="shared" si="162"/>
        <v>0</v>
      </c>
      <c r="R1495" s="4">
        <f t="shared" si="163"/>
        <v>0</v>
      </c>
      <c r="S1495" s="4" t="str">
        <f t="shared" si="164"/>
        <v/>
      </c>
      <c r="T1495" s="21">
        <f>Fångster!J1500</f>
        <v>0</v>
      </c>
      <c r="U1495" s="31" t="str">
        <f t="shared" si="165"/>
        <v/>
      </c>
    </row>
    <row r="1496" spans="14:21" x14ac:dyDescent="0.2">
      <c r="N1496" s="22">
        <f>Fångster!G1501</f>
        <v>0</v>
      </c>
      <c r="O1496" s="28">
        <f t="shared" si="160"/>
        <v>0</v>
      </c>
      <c r="P1496" s="28">
        <f t="shared" si="161"/>
        <v>-2</v>
      </c>
      <c r="Q1496" s="28">
        <f t="shared" si="162"/>
        <v>0</v>
      </c>
      <c r="R1496" s="4">
        <f t="shared" si="163"/>
        <v>0</v>
      </c>
      <c r="S1496" s="4" t="str">
        <f t="shared" si="164"/>
        <v/>
      </c>
      <c r="T1496" s="21">
        <f>Fångster!J1501</f>
        <v>0</v>
      </c>
      <c r="U1496" s="31" t="str">
        <f t="shared" si="165"/>
        <v/>
      </c>
    </row>
    <row r="1497" spans="14:21" x14ac:dyDescent="0.2">
      <c r="N1497" s="22">
        <f>Fångster!G1502</f>
        <v>0</v>
      </c>
      <c r="O1497" s="28">
        <f t="shared" si="160"/>
        <v>0</v>
      </c>
      <c r="P1497" s="28">
        <f t="shared" si="161"/>
        <v>-2</v>
      </c>
      <c r="Q1497" s="28">
        <f t="shared" si="162"/>
        <v>0</v>
      </c>
      <c r="R1497" s="4">
        <f t="shared" si="163"/>
        <v>0</v>
      </c>
      <c r="S1497" s="4" t="str">
        <f t="shared" si="164"/>
        <v/>
      </c>
      <c r="T1497" s="21">
        <f>Fångster!J1502</f>
        <v>0</v>
      </c>
      <c r="U1497" s="31" t="str">
        <f t="shared" si="165"/>
        <v/>
      </c>
    </row>
    <row r="1498" spans="14:21" x14ac:dyDescent="0.2">
      <c r="N1498" s="22">
        <f>Fångster!G1503</f>
        <v>0</v>
      </c>
      <c r="O1498" s="28">
        <f t="shared" si="160"/>
        <v>0</v>
      </c>
      <c r="P1498" s="28">
        <f t="shared" si="161"/>
        <v>-2</v>
      </c>
      <c r="Q1498" s="28">
        <f t="shared" si="162"/>
        <v>0</v>
      </c>
      <c r="R1498" s="4">
        <f t="shared" si="163"/>
        <v>0</v>
      </c>
      <c r="S1498" s="4" t="str">
        <f t="shared" si="164"/>
        <v/>
      </c>
      <c r="T1498" s="21">
        <f>Fångster!J1503</f>
        <v>0</v>
      </c>
      <c r="U1498" s="31" t="str">
        <f t="shared" si="165"/>
        <v/>
      </c>
    </row>
    <row r="1499" spans="14:21" x14ac:dyDescent="0.2">
      <c r="N1499" s="22">
        <f>Fångster!G1504</f>
        <v>0</v>
      </c>
      <c r="O1499" s="28">
        <f t="shared" si="160"/>
        <v>0</v>
      </c>
      <c r="P1499" s="28">
        <f t="shared" si="161"/>
        <v>-2</v>
      </c>
      <c r="Q1499" s="28">
        <f t="shared" si="162"/>
        <v>0</v>
      </c>
      <c r="R1499" s="4">
        <f t="shared" si="163"/>
        <v>0</v>
      </c>
      <c r="S1499" s="4" t="str">
        <f t="shared" si="164"/>
        <v/>
      </c>
      <c r="T1499" s="21">
        <f>Fångster!J1504</f>
        <v>0</v>
      </c>
      <c r="U1499" s="31" t="str">
        <f t="shared" si="165"/>
        <v/>
      </c>
    </row>
    <row r="1500" spans="14:21" x14ac:dyDescent="0.2">
      <c r="N1500" s="22">
        <f>Fångster!G1505</f>
        <v>0</v>
      </c>
      <c r="O1500" s="28">
        <f t="shared" si="160"/>
        <v>0</v>
      </c>
      <c r="P1500" s="28">
        <f t="shared" si="161"/>
        <v>-2</v>
      </c>
      <c r="Q1500" s="28">
        <f t="shared" si="162"/>
        <v>0</v>
      </c>
      <c r="R1500" s="4">
        <f t="shared" si="163"/>
        <v>0</v>
      </c>
      <c r="S1500" s="4" t="str">
        <f t="shared" si="164"/>
        <v/>
      </c>
      <c r="T1500" s="21">
        <f>Fångster!J1505</f>
        <v>0</v>
      </c>
      <c r="U1500" s="31" t="str">
        <f t="shared" si="165"/>
        <v/>
      </c>
    </row>
    <row r="1501" spans="14:21" x14ac:dyDescent="0.2">
      <c r="N1501" s="22">
        <f>Fångster!G1506</f>
        <v>0</v>
      </c>
      <c r="O1501" s="28">
        <f t="shared" si="160"/>
        <v>0</v>
      </c>
      <c r="P1501" s="28">
        <f t="shared" si="161"/>
        <v>-2</v>
      </c>
      <c r="Q1501" s="28">
        <f t="shared" si="162"/>
        <v>0</v>
      </c>
      <c r="R1501" s="4">
        <f t="shared" si="163"/>
        <v>0</v>
      </c>
      <c r="S1501" s="4" t="str">
        <f t="shared" si="164"/>
        <v/>
      </c>
      <c r="T1501" s="21">
        <f>Fångster!J1506</f>
        <v>0</v>
      </c>
      <c r="U1501" s="31" t="str">
        <f t="shared" si="165"/>
        <v/>
      </c>
    </row>
    <row r="1502" spans="14:21" x14ac:dyDescent="0.2">
      <c r="N1502" s="22">
        <f>Fångster!G1507</f>
        <v>0</v>
      </c>
      <c r="O1502" s="28">
        <f t="shared" si="160"/>
        <v>0</v>
      </c>
      <c r="P1502" s="28">
        <f t="shared" si="161"/>
        <v>-2</v>
      </c>
      <c r="Q1502" s="28">
        <f t="shared" si="162"/>
        <v>0</v>
      </c>
      <c r="R1502" s="4">
        <f t="shared" si="163"/>
        <v>0</v>
      </c>
      <c r="S1502" s="4" t="str">
        <f t="shared" si="164"/>
        <v/>
      </c>
      <c r="T1502" s="21">
        <f>Fångster!J1507</f>
        <v>0</v>
      </c>
      <c r="U1502" s="31" t="str">
        <f t="shared" si="165"/>
        <v/>
      </c>
    </row>
    <row r="1503" spans="14:21" x14ac:dyDescent="0.2">
      <c r="N1503" s="22">
        <f>Fångster!G1508</f>
        <v>0</v>
      </c>
      <c r="O1503" s="28">
        <f t="shared" si="160"/>
        <v>0</v>
      </c>
      <c r="P1503" s="28">
        <f t="shared" si="161"/>
        <v>-2</v>
      </c>
      <c r="Q1503" s="28">
        <f t="shared" si="162"/>
        <v>0</v>
      </c>
      <c r="R1503" s="4">
        <f t="shared" si="163"/>
        <v>0</v>
      </c>
      <c r="S1503" s="4" t="str">
        <f t="shared" si="164"/>
        <v/>
      </c>
      <c r="T1503" s="21">
        <f>Fångster!J1508</f>
        <v>0</v>
      </c>
      <c r="U1503" s="31" t="str">
        <f t="shared" si="165"/>
        <v/>
      </c>
    </row>
    <row r="1504" spans="14:21" x14ac:dyDescent="0.2">
      <c r="N1504" s="22">
        <f>Fångster!G1509</f>
        <v>0</v>
      </c>
      <c r="O1504" s="28">
        <f t="shared" si="160"/>
        <v>0</v>
      </c>
      <c r="P1504" s="28">
        <f t="shared" si="161"/>
        <v>-2</v>
      </c>
      <c r="Q1504" s="28">
        <f t="shared" si="162"/>
        <v>0</v>
      </c>
      <c r="R1504" s="4">
        <f t="shared" si="163"/>
        <v>0</v>
      </c>
      <c r="S1504" s="4" t="str">
        <f t="shared" si="164"/>
        <v/>
      </c>
      <c r="T1504" s="21">
        <f>Fångster!J1509</f>
        <v>0</v>
      </c>
      <c r="U1504" s="31" t="str">
        <f t="shared" si="165"/>
        <v/>
      </c>
    </row>
    <row r="1505" spans="14:21" x14ac:dyDescent="0.2">
      <c r="N1505" s="22">
        <f>Fångster!G1510</f>
        <v>0</v>
      </c>
      <c r="O1505" s="28">
        <f t="shared" si="160"/>
        <v>0</v>
      </c>
      <c r="P1505" s="28">
        <f t="shared" si="161"/>
        <v>-2</v>
      </c>
      <c r="Q1505" s="28">
        <f t="shared" si="162"/>
        <v>0</v>
      </c>
      <c r="R1505" s="4">
        <f t="shared" si="163"/>
        <v>0</v>
      </c>
      <c r="S1505" s="4" t="str">
        <f t="shared" si="164"/>
        <v/>
      </c>
      <c r="T1505" s="21">
        <f>Fångster!J1510</f>
        <v>0</v>
      </c>
      <c r="U1505" s="31" t="str">
        <f t="shared" si="165"/>
        <v/>
      </c>
    </row>
    <row r="1506" spans="14:21" x14ac:dyDescent="0.2">
      <c r="N1506" s="22">
        <f>Fångster!G1511</f>
        <v>0</v>
      </c>
      <c r="O1506" s="28">
        <f t="shared" si="160"/>
        <v>0</v>
      </c>
      <c r="P1506" s="28">
        <f t="shared" si="161"/>
        <v>-2</v>
      </c>
      <c r="Q1506" s="28">
        <f t="shared" si="162"/>
        <v>0</v>
      </c>
      <c r="R1506" s="4">
        <f t="shared" si="163"/>
        <v>0</v>
      </c>
      <c r="S1506" s="4" t="str">
        <f t="shared" si="164"/>
        <v/>
      </c>
      <c r="T1506" s="21">
        <f>Fångster!J1511</f>
        <v>0</v>
      </c>
      <c r="U1506" s="31" t="str">
        <f t="shared" si="165"/>
        <v/>
      </c>
    </row>
    <row r="1507" spans="14:21" x14ac:dyDescent="0.2">
      <c r="N1507" s="22">
        <f>Fångster!G1512</f>
        <v>0</v>
      </c>
      <c r="O1507" s="28">
        <f t="shared" si="160"/>
        <v>0</v>
      </c>
      <c r="P1507" s="28">
        <f t="shared" si="161"/>
        <v>-2</v>
      </c>
      <c r="Q1507" s="28">
        <f t="shared" si="162"/>
        <v>0</v>
      </c>
      <c r="R1507" s="4">
        <f t="shared" si="163"/>
        <v>0</v>
      </c>
      <c r="S1507" s="4" t="str">
        <f t="shared" si="164"/>
        <v/>
      </c>
      <c r="T1507" s="21">
        <f>Fångster!J1512</f>
        <v>0</v>
      </c>
      <c r="U1507" s="31" t="str">
        <f t="shared" si="165"/>
        <v/>
      </c>
    </row>
    <row r="1508" spans="14:21" x14ac:dyDescent="0.2">
      <c r="N1508" s="22">
        <f>Fångster!G1513</f>
        <v>0</v>
      </c>
      <c r="O1508" s="28">
        <f t="shared" si="160"/>
        <v>0</v>
      </c>
      <c r="P1508" s="28">
        <f t="shared" si="161"/>
        <v>-2</v>
      </c>
      <c r="Q1508" s="28">
        <f t="shared" si="162"/>
        <v>0</v>
      </c>
      <c r="R1508" s="4">
        <f t="shared" si="163"/>
        <v>0</v>
      </c>
      <c r="S1508" s="4" t="str">
        <f t="shared" si="164"/>
        <v/>
      </c>
      <c r="T1508" s="21">
        <f>Fångster!J1513</f>
        <v>0</v>
      </c>
      <c r="U1508" s="31" t="str">
        <f t="shared" si="165"/>
        <v/>
      </c>
    </row>
    <row r="1509" spans="14:21" x14ac:dyDescent="0.2">
      <c r="N1509" s="22">
        <f>Fångster!G1514</f>
        <v>0</v>
      </c>
      <c r="O1509" s="28">
        <f t="shared" si="160"/>
        <v>0</v>
      </c>
      <c r="P1509" s="28">
        <f t="shared" si="161"/>
        <v>-2</v>
      </c>
      <c r="Q1509" s="28">
        <f t="shared" si="162"/>
        <v>0</v>
      </c>
      <c r="R1509" s="4">
        <f t="shared" si="163"/>
        <v>0</v>
      </c>
      <c r="S1509" s="4" t="str">
        <f t="shared" si="164"/>
        <v/>
      </c>
      <c r="T1509" s="21">
        <f>Fångster!J1514</f>
        <v>0</v>
      </c>
      <c r="U1509" s="31" t="str">
        <f t="shared" si="165"/>
        <v/>
      </c>
    </row>
    <row r="1510" spans="14:21" x14ac:dyDescent="0.2">
      <c r="N1510" s="22">
        <f>Fångster!G1515</f>
        <v>0</v>
      </c>
      <c r="O1510" s="28">
        <f t="shared" si="160"/>
        <v>0</v>
      </c>
      <c r="P1510" s="28">
        <f t="shared" si="161"/>
        <v>-2</v>
      </c>
      <c r="Q1510" s="28">
        <f t="shared" si="162"/>
        <v>0</v>
      </c>
      <c r="R1510" s="4">
        <f t="shared" si="163"/>
        <v>0</v>
      </c>
      <c r="S1510" s="4" t="str">
        <f t="shared" si="164"/>
        <v/>
      </c>
      <c r="T1510" s="21">
        <f>Fångster!J1515</f>
        <v>0</v>
      </c>
      <c r="U1510" s="31" t="str">
        <f t="shared" si="165"/>
        <v/>
      </c>
    </row>
    <row r="1511" spans="14:21" x14ac:dyDescent="0.2">
      <c r="N1511" s="22">
        <f>Fångster!G1516</f>
        <v>0</v>
      </c>
      <c r="O1511" s="28">
        <f t="shared" si="160"/>
        <v>0</v>
      </c>
      <c r="P1511" s="28">
        <f t="shared" si="161"/>
        <v>-2</v>
      </c>
      <c r="Q1511" s="28">
        <f t="shared" si="162"/>
        <v>0</v>
      </c>
      <c r="R1511" s="4">
        <f t="shared" si="163"/>
        <v>0</v>
      </c>
      <c r="S1511" s="4" t="str">
        <f t="shared" si="164"/>
        <v/>
      </c>
      <c r="T1511" s="21">
        <f>Fångster!J1516</f>
        <v>0</v>
      </c>
      <c r="U1511" s="31" t="str">
        <f t="shared" si="165"/>
        <v/>
      </c>
    </row>
    <row r="1512" spans="14:21" x14ac:dyDescent="0.2">
      <c r="N1512" s="22">
        <f>Fångster!G1517</f>
        <v>0</v>
      </c>
      <c r="O1512" s="28">
        <f t="shared" si="160"/>
        <v>0</v>
      </c>
      <c r="P1512" s="28">
        <f t="shared" si="161"/>
        <v>-2</v>
      </c>
      <c r="Q1512" s="28">
        <f t="shared" si="162"/>
        <v>0</v>
      </c>
      <c r="R1512" s="4">
        <f t="shared" si="163"/>
        <v>0</v>
      </c>
      <c r="S1512" s="4" t="str">
        <f t="shared" si="164"/>
        <v/>
      </c>
      <c r="T1512" s="21">
        <f>Fångster!J1517</f>
        <v>0</v>
      </c>
      <c r="U1512" s="31" t="str">
        <f t="shared" si="165"/>
        <v/>
      </c>
    </row>
    <row r="1513" spans="14:21" x14ac:dyDescent="0.2">
      <c r="N1513" s="22">
        <f>Fångster!G1518</f>
        <v>0</v>
      </c>
      <c r="O1513" s="28">
        <f t="shared" si="160"/>
        <v>0</v>
      </c>
      <c r="P1513" s="28">
        <f t="shared" si="161"/>
        <v>-2</v>
      </c>
      <c r="Q1513" s="28">
        <f t="shared" si="162"/>
        <v>0</v>
      </c>
      <c r="R1513" s="4">
        <f t="shared" si="163"/>
        <v>0</v>
      </c>
      <c r="S1513" s="4" t="str">
        <f t="shared" si="164"/>
        <v/>
      </c>
      <c r="T1513" s="21">
        <f>Fångster!J1518</f>
        <v>0</v>
      </c>
      <c r="U1513" s="31" t="str">
        <f t="shared" si="165"/>
        <v/>
      </c>
    </row>
    <row r="1514" spans="14:21" x14ac:dyDescent="0.2">
      <c r="N1514" s="22">
        <f>Fångster!G1519</f>
        <v>0</v>
      </c>
      <c r="O1514" s="28">
        <f t="shared" si="160"/>
        <v>0</v>
      </c>
      <c r="P1514" s="28">
        <f t="shared" si="161"/>
        <v>-2</v>
      </c>
      <c r="Q1514" s="28">
        <f t="shared" si="162"/>
        <v>0</v>
      </c>
      <c r="R1514" s="4">
        <f t="shared" si="163"/>
        <v>0</v>
      </c>
      <c r="S1514" s="4" t="str">
        <f t="shared" si="164"/>
        <v/>
      </c>
      <c r="T1514" s="21">
        <f>Fångster!J1519</f>
        <v>0</v>
      </c>
      <c r="U1514" s="31" t="str">
        <f t="shared" si="165"/>
        <v/>
      </c>
    </row>
    <row r="1515" spans="14:21" x14ac:dyDescent="0.2">
      <c r="N1515" s="22">
        <f>Fångster!G1520</f>
        <v>0</v>
      </c>
      <c r="O1515" s="28">
        <f t="shared" si="160"/>
        <v>0</v>
      </c>
      <c r="P1515" s="28">
        <f t="shared" si="161"/>
        <v>-2</v>
      </c>
      <c r="Q1515" s="28">
        <f t="shared" si="162"/>
        <v>0</v>
      </c>
      <c r="R1515" s="4">
        <f t="shared" si="163"/>
        <v>0</v>
      </c>
      <c r="S1515" s="4" t="str">
        <f t="shared" si="164"/>
        <v/>
      </c>
      <c r="T1515" s="21">
        <f>Fångster!J1520</f>
        <v>0</v>
      </c>
      <c r="U1515" s="31" t="str">
        <f t="shared" si="165"/>
        <v/>
      </c>
    </row>
    <row r="1516" spans="14:21" x14ac:dyDescent="0.2">
      <c r="N1516" s="22">
        <f>Fångster!G1521</f>
        <v>0</v>
      </c>
      <c r="O1516" s="28">
        <f t="shared" si="160"/>
        <v>0</v>
      </c>
      <c r="P1516" s="28">
        <f t="shared" si="161"/>
        <v>-2</v>
      </c>
      <c r="Q1516" s="28">
        <f t="shared" si="162"/>
        <v>0</v>
      </c>
      <c r="R1516" s="4">
        <f t="shared" si="163"/>
        <v>0</v>
      </c>
      <c r="S1516" s="4" t="str">
        <f t="shared" si="164"/>
        <v/>
      </c>
      <c r="T1516" s="21">
        <f>Fångster!J1521</f>
        <v>0</v>
      </c>
      <c r="U1516" s="31" t="str">
        <f t="shared" si="165"/>
        <v/>
      </c>
    </row>
    <row r="1517" spans="14:21" x14ac:dyDescent="0.2">
      <c r="N1517" s="22">
        <f>Fångster!G1522</f>
        <v>0</v>
      </c>
      <c r="O1517" s="28">
        <f t="shared" si="160"/>
        <v>0</v>
      </c>
      <c r="P1517" s="28">
        <f t="shared" si="161"/>
        <v>-2</v>
      </c>
      <c r="Q1517" s="28">
        <f t="shared" si="162"/>
        <v>0</v>
      </c>
      <c r="R1517" s="4">
        <f t="shared" si="163"/>
        <v>0</v>
      </c>
      <c r="S1517" s="4" t="str">
        <f t="shared" si="164"/>
        <v/>
      </c>
      <c r="T1517" s="21">
        <f>Fångster!J1522</f>
        <v>0</v>
      </c>
      <c r="U1517" s="31" t="str">
        <f t="shared" si="165"/>
        <v/>
      </c>
    </row>
    <row r="1518" spans="14:21" x14ac:dyDescent="0.2">
      <c r="N1518" s="22">
        <f>Fångster!G1523</f>
        <v>0</v>
      </c>
      <c r="O1518" s="28">
        <f t="shared" si="160"/>
        <v>0</v>
      </c>
      <c r="P1518" s="28">
        <f t="shared" si="161"/>
        <v>-2</v>
      </c>
      <c r="Q1518" s="28">
        <f t="shared" si="162"/>
        <v>0</v>
      </c>
      <c r="R1518" s="4">
        <f t="shared" si="163"/>
        <v>0</v>
      </c>
      <c r="S1518" s="4" t="str">
        <f t="shared" si="164"/>
        <v/>
      </c>
      <c r="T1518" s="21">
        <f>Fångster!J1523</f>
        <v>0</v>
      </c>
      <c r="U1518" s="31" t="str">
        <f t="shared" si="165"/>
        <v/>
      </c>
    </row>
    <row r="1519" spans="14:21" x14ac:dyDescent="0.2">
      <c r="N1519" s="22">
        <f>Fångster!G1524</f>
        <v>0</v>
      </c>
      <c r="O1519" s="28">
        <f t="shared" si="160"/>
        <v>0</v>
      </c>
      <c r="P1519" s="28">
        <f t="shared" si="161"/>
        <v>-2</v>
      </c>
      <c r="Q1519" s="28">
        <f t="shared" si="162"/>
        <v>0</v>
      </c>
      <c r="R1519" s="4">
        <f t="shared" si="163"/>
        <v>0</v>
      </c>
      <c r="S1519" s="4" t="str">
        <f t="shared" si="164"/>
        <v/>
      </c>
      <c r="T1519" s="21">
        <f>Fångster!J1524</f>
        <v>0</v>
      </c>
      <c r="U1519" s="31" t="str">
        <f t="shared" si="165"/>
        <v/>
      </c>
    </row>
    <row r="1520" spans="14:21" x14ac:dyDescent="0.2">
      <c r="N1520" s="22">
        <f>Fångster!G1525</f>
        <v>0</v>
      </c>
      <c r="O1520" s="28">
        <f t="shared" si="160"/>
        <v>0</v>
      </c>
      <c r="P1520" s="28">
        <f t="shared" si="161"/>
        <v>-2</v>
      </c>
      <c r="Q1520" s="28">
        <f t="shared" si="162"/>
        <v>0</v>
      </c>
      <c r="R1520" s="4">
        <f t="shared" si="163"/>
        <v>0</v>
      </c>
      <c r="S1520" s="4" t="str">
        <f t="shared" si="164"/>
        <v/>
      </c>
      <c r="T1520" s="21">
        <f>Fångster!J1525</f>
        <v>0</v>
      </c>
      <c r="U1520" s="31" t="str">
        <f t="shared" si="165"/>
        <v/>
      </c>
    </row>
    <row r="1521" spans="14:21" x14ac:dyDescent="0.2">
      <c r="N1521" s="22">
        <f>Fångster!G1526</f>
        <v>0</v>
      </c>
      <c r="O1521" s="28">
        <f t="shared" si="160"/>
        <v>0</v>
      </c>
      <c r="P1521" s="28">
        <f t="shared" si="161"/>
        <v>-2</v>
      </c>
      <c r="Q1521" s="28">
        <f t="shared" si="162"/>
        <v>0</v>
      </c>
      <c r="R1521" s="4">
        <f t="shared" si="163"/>
        <v>0</v>
      </c>
      <c r="S1521" s="4" t="str">
        <f t="shared" si="164"/>
        <v/>
      </c>
      <c r="T1521" s="21">
        <f>Fångster!J1526</f>
        <v>0</v>
      </c>
      <c r="U1521" s="31" t="str">
        <f t="shared" si="165"/>
        <v/>
      </c>
    </row>
    <row r="1522" spans="14:21" x14ac:dyDescent="0.2">
      <c r="N1522" s="22">
        <f>Fångster!G1527</f>
        <v>0</v>
      </c>
      <c r="O1522" s="28">
        <f t="shared" si="160"/>
        <v>0</v>
      </c>
      <c r="P1522" s="28">
        <f t="shared" si="161"/>
        <v>-2</v>
      </c>
      <c r="Q1522" s="28">
        <f t="shared" si="162"/>
        <v>0</v>
      </c>
      <c r="R1522" s="4">
        <f t="shared" si="163"/>
        <v>0</v>
      </c>
      <c r="S1522" s="4" t="str">
        <f t="shared" si="164"/>
        <v/>
      </c>
      <c r="T1522" s="21">
        <f>Fångster!J1527</f>
        <v>0</v>
      </c>
      <c r="U1522" s="31" t="str">
        <f t="shared" si="165"/>
        <v/>
      </c>
    </row>
    <row r="1523" spans="14:21" x14ac:dyDescent="0.2">
      <c r="N1523" s="22">
        <f>Fångster!G1528</f>
        <v>0</v>
      </c>
      <c r="O1523" s="28">
        <f t="shared" si="160"/>
        <v>0</v>
      </c>
      <c r="P1523" s="28">
        <f t="shared" si="161"/>
        <v>-2</v>
      </c>
      <c r="Q1523" s="28">
        <f t="shared" si="162"/>
        <v>0</v>
      </c>
      <c r="R1523" s="4">
        <f t="shared" si="163"/>
        <v>0</v>
      </c>
      <c r="S1523" s="4" t="str">
        <f t="shared" si="164"/>
        <v/>
      </c>
      <c r="T1523" s="21">
        <f>Fångster!J1528</f>
        <v>0</v>
      </c>
      <c r="U1523" s="31" t="str">
        <f t="shared" si="165"/>
        <v/>
      </c>
    </row>
    <row r="1524" spans="14:21" x14ac:dyDescent="0.2">
      <c r="N1524" s="22">
        <f>Fångster!G1529</f>
        <v>0</v>
      </c>
      <c r="O1524" s="28">
        <f t="shared" si="160"/>
        <v>0</v>
      </c>
      <c r="P1524" s="28">
        <f t="shared" si="161"/>
        <v>-2</v>
      </c>
      <c r="Q1524" s="28">
        <f t="shared" si="162"/>
        <v>0</v>
      </c>
      <c r="R1524" s="4">
        <f t="shared" si="163"/>
        <v>0</v>
      </c>
      <c r="S1524" s="4" t="str">
        <f t="shared" si="164"/>
        <v/>
      </c>
      <c r="T1524" s="21">
        <f>Fångster!J1529</f>
        <v>0</v>
      </c>
      <c r="U1524" s="31" t="str">
        <f t="shared" si="165"/>
        <v/>
      </c>
    </row>
    <row r="1525" spans="14:21" x14ac:dyDescent="0.2">
      <c r="N1525" s="22">
        <f>Fångster!G1530</f>
        <v>0</v>
      </c>
      <c r="O1525" s="28">
        <f t="shared" si="160"/>
        <v>0</v>
      </c>
      <c r="P1525" s="28">
        <f t="shared" si="161"/>
        <v>-2</v>
      </c>
      <c r="Q1525" s="28">
        <f t="shared" si="162"/>
        <v>0</v>
      </c>
      <c r="R1525" s="4">
        <f t="shared" si="163"/>
        <v>0</v>
      </c>
      <c r="S1525" s="4" t="str">
        <f t="shared" si="164"/>
        <v/>
      </c>
      <c r="T1525" s="21">
        <f>Fångster!J1530</f>
        <v>0</v>
      </c>
      <c r="U1525" s="31" t="str">
        <f t="shared" si="165"/>
        <v/>
      </c>
    </row>
    <row r="1526" spans="14:21" x14ac:dyDescent="0.2">
      <c r="N1526" s="22">
        <f>Fångster!G1531</f>
        <v>0</v>
      </c>
      <c r="O1526" s="28">
        <f t="shared" si="160"/>
        <v>0</v>
      </c>
      <c r="P1526" s="28">
        <f t="shared" si="161"/>
        <v>-2</v>
      </c>
      <c r="Q1526" s="28">
        <f t="shared" si="162"/>
        <v>0</v>
      </c>
      <c r="R1526" s="4">
        <f t="shared" si="163"/>
        <v>0</v>
      </c>
      <c r="S1526" s="4" t="str">
        <f t="shared" si="164"/>
        <v/>
      </c>
      <c r="T1526" s="21">
        <f>Fångster!J1531</f>
        <v>0</v>
      </c>
      <c r="U1526" s="31" t="str">
        <f t="shared" si="165"/>
        <v/>
      </c>
    </row>
    <row r="1527" spans="14:21" x14ac:dyDescent="0.2">
      <c r="N1527" s="22">
        <f>Fångster!G1532</f>
        <v>0</v>
      </c>
      <c r="O1527" s="28">
        <f t="shared" si="160"/>
        <v>0</v>
      </c>
      <c r="P1527" s="28">
        <f t="shared" si="161"/>
        <v>-2</v>
      </c>
      <c r="Q1527" s="28">
        <f t="shared" si="162"/>
        <v>0</v>
      </c>
      <c r="R1527" s="4">
        <f t="shared" si="163"/>
        <v>0</v>
      </c>
      <c r="S1527" s="4" t="str">
        <f t="shared" si="164"/>
        <v/>
      </c>
      <c r="T1527" s="21">
        <f>Fångster!J1532</f>
        <v>0</v>
      </c>
      <c r="U1527" s="31" t="str">
        <f t="shared" si="165"/>
        <v/>
      </c>
    </row>
    <row r="1528" spans="14:21" x14ac:dyDescent="0.2">
      <c r="N1528" s="22">
        <f>Fångster!G1533</f>
        <v>0</v>
      </c>
      <c r="O1528" s="28">
        <f t="shared" si="160"/>
        <v>0</v>
      </c>
      <c r="P1528" s="28">
        <f t="shared" si="161"/>
        <v>-2</v>
      </c>
      <c r="Q1528" s="28">
        <f t="shared" si="162"/>
        <v>0</v>
      </c>
      <c r="R1528" s="4">
        <f t="shared" si="163"/>
        <v>0</v>
      </c>
      <c r="S1528" s="4" t="str">
        <f t="shared" si="164"/>
        <v/>
      </c>
      <c r="T1528" s="21">
        <f>Fångster!J1533</f>
        <v>0</v>
      </c>
      <c r="U1528" s="31" t="str">
        <f t="shared" si="165"/>
        <v/>
      </c>
    </row>
    <row r="1529" spans="14:21" x14ac:dyDescent="0.2">
      <c r="N1529" s="22">
        <f>Fångster!G1534</f>
        <v>0</v>
      </c>
      <c r="O1529" s="28">
        <f t="shared" si="160"/>
        <v>0</v>
      </c>
      <c r="P1529" s="28">
        <f t="shared" si="161"/>
        <v>-2</v>
      </c>
      <c r="Q1529" s="28">
        <f t="shared" si="162"/>
        <v>0</v>
      </c>
      <c r="R1529" s="4">
        <f t="shared" si="163"/>
        <v>0</v>
      </c>
      <c r="S1529" s="4" t="str">
        <f t="shared" si="164"/>
        <v/>
      </c>
      <c r="T1529" s="21">
        <f>Fångster!J1534</f>
        <v>0</v>
      </c>
      <c r="U1529" s="31" t="str">
        <f t="shared" si="165"/>
        <v/>
      </c>
    </row>
    <row r="1530" spans="14:21" x14ac:dyDescent="0.2">
      <c r="N1530" s="22">
        <f>Fångster!G1535</f>
        <v>0</v>
      </c>
      <c r="O1530" s="28">
        <f t="shared" si="160"/>
        <v>0</v>
      </c>
      <c r="P1530" s="28">
        <f t="shared" si="161"/>
        <v>-2</v>
      </c>
      <c r="Q1530" s="28">
        <f t="shared" si="162"/>
        <v>0</v>
      </c>
      <c r="R1530" s="4">
        <f t="shared" si="163"/>
        <v>0</v>
      </c>
      <c r="S1530" s="4" t="str">
        <f t="shared" si="164"/>
        <v/>
      </c>
      <c r="T1530" s="21">
        <f>Fångster!J1535</f>
        <v>0</v>
      </c>
      <c r="U1530" s="31" t="str">
        <f t="shared" si="165"/>
        <v/>
      </c>
    </row>
    <row r="1531" spans="14:21" x14ac:dyDescent="0.2">
      <c r="N1531" s="22">
        <f>Fångster!G1536</f>
        <v>0</v>
      </c>
      <c r="O1531" s="28">
        <f t="shared" si="160"/>
        <v>0</v>
      </c>
      <c r="P1531" s="28">
        <f t="shared" si="161"/>
        <v>-2</v>
      </c>
      <c r="Q1531" s="28">
        <f t="shared" si="162"/>
        <v>0</v>
      </c>
      <c r="R1531" s="4">
        <f t="shared" si="163"/>
        <v>0</v>
      </c>
      <c r="S1531" s="4" t="str">
        <f t="shared" si="164"/>
        <v/>
      </c>
      <c r="T1531" s="21">
        <f>Fångster!J1536</f>
        <v>0</v>
      </c>
      <c r="U1531" s="31" t="str">
        <f t="shared" si="165"/>
        <v/>
      </c>
    </row>
    <row r="1532" spans="14:21" x14ac:dyDescent="0.2">
      <c r="N1532" s="22">
        <f>Fångster!G1537</f>
        <v>0</v>
      </c>
      <c r="O1532" s="28">
        <f t="shared" si="160"/>
        <v>0</v>
      </c>
      <c r="P1532" s="28">
        <f t="shared" si="161"/>
        <v>-2</v>
      </c>
      <c r="Q1532" s="28">
        <f t="shared" si="162"/>
        <v>0</v>
      </c>
      <c r="R1532" s="4">
        <f t="shared" si="163"/>
        <v>0</v>
      </c>
      <c r="S1532" s="4" t="str">
        <f t="shared" si="164"/>
        <v/>
      </c>
      <c r="T1532" s="21">
        <f>Fångster!J1537</f>
        <v>0</v>
      </c>
      <c r="U1532" s="31" t="str">
        <f t="shared" si="165"/>
        <v/>
      </c>
    </row>
    <row r="1533" spans="14:21" x14ac:dyDescent="0.2">
      <c r="N1533" s="22">
        <f>Fångster!G1538</f>
        <v>0</v>
      </c>
      <c r="O1533" s="28">
        <f t="shared" si="160"/>
        <v>0</v>
      </c>
      <c r="P1533" s="28">
        <f t="shared" si="161"/>
        <v>-2</v>
      </c>
      <c r="Q1533" s="28">
        <f t="shared" si="162"/>
        <v>0</v>
      </c>
      <c r="R1533" s="4">
        <f t="shared" si="163"/>
        <v>0</v>
      </c>
      <c r="S1533" s="4" t="str">
        <f t="shared" si="164"/>
        <v/>
      </c>
      <c r="T1533" s="21">
        <f>Fångster!J1538</f>
        <v>0</v>
      </c>
      <c r="U1533" s="31" t="str">
        <f t="shared" si="165"/>
        <v/>
      </c>
    </row>
    <row r="1534" spans="14:21" x14ac:dyDescent="0.2">
      <c r="N1534" s="22">
        <f>Fångster!G1539</f>
        <v>0</v>
      </c>
      <c r="O1534" s="28">
        <f t="shared" si="160"/>
        <v>0</v>
      </c>
      <c r="P1534" s="28">
        <f t="shared" si="161"/>
        <v>-2</v>
      </c>
      <c r="Q1534" s="28">
        <f t="shared" si="162"/>
        <v>0</v>
      </c>
      <c r="R1534" s="4">
        <f t="shared" si="163"/>
        <v>0</v>
      </c>
      <c r="S1534" s="4" t="str">
        <f t="shared" si="164"/>
        <v/>
      </c>
      <c r="T1534" s="21">
        <f>Fångster!J1539</f>
        <v>0</v>
      </c>
      <c r="U1534" s="31" t="str">
        <f t="shared" si="165"/>
        <v/>
      </c>
    </row>
    <row r="1535" spans="14:21" x14ac:dyDescent="0.2">
      <c r="N1535" s="22">
        <f>Fångster!G1540</f>
        <v>0</v>
      </c>
      <c r="O1535" s="28">
        <f t="shared" si="160"/>
        <v>0</v>
      </c>
      <c r="P1535" s="28">
        <f t="shared" si="161"/>
        <v>-2</v>
      </c>
      <c r="Q1535" s="28">
        <f t="shared" si="162"/>
        <v>0</v>
      </c>
      <c r="R1535" s="4">
        <f t="shared" si="163"/>
        <v>0</v>
      </c>
      <c r="S1535" s="4" t="str">
        <f t="shared" si="164"/>
        <v/>
      </c>
      <c r="T1535" s="21">
        <f>Fångster!J1540</f>
        <v>0</v>
      </c>
      <c r="U1535" s="31" t="str">
        <f t="shared" si="165"/>
        <v/>
      </c>
    </row>
    <row r="1536" spans="14:21" x14ac:dyDescent="0.2">
      <c r="N1536" s="22">
        <f>Fångster!G1541</f>
        <v>0</v>
      </c>
      <c r="O1536" s="28">
        <f t="shared" si="160"/>
        <v>0</v>
      </c>
      <c r="P1536" s="28">
        <f t="shared" si="161"/>
        <v>-2</v>
      </c>
      <c r="Q1536" s="28">
        <f t="shared" si="162"/>
        <v>0</v>
      </c>
      <c r="R1536" s="4">
        <f t="shared" si="163"/>
        <v>0</v>
      </c>
      <c r="S1536" s="4" t="str">
        <f t="shared" si="164"/>
        <v/>
      </c>
      <c r="T1536" s="21">
        <f>Fångster!J1541</f>
        <v>0</v>
      </c>
      <c r="U1536" s="31" t="str">
        <f t="shared" si="165"/>
        <v/>
      </c>
    </row>
    <row r="1537" spans="14:21" x14ac:dyDescent="0.2">
      <c r="N1537" s="22">
        <f>Fångster!G1542</f>
        <v>0</v>
      </c>
      <c r="O1537" s="28">
        <f t="shared" si="160"/>
        <v>0</v>
      </c>
      <c r="P1537" s="28">
        <f t="shared" si="161"/>
        <v>-2</v>
      </c>
      <c r="Q1537" s="28">
        <f t="shared" si="162"/>
        <v>0</v>
      </c>
      <c r="R1537" s="4">
        <f t="shared" si="163"/>
        <v>0</v>
      </c>
      <c r="S1537" s="4" t="str">
        <f t="shared" si="164"/>
        <v/>
      </c>
      <c r="T1537" s="21">
        <f>Fångster!J1542</f>
        <v>0</v>
      </c>
      <c r="U1537" s="31" t="str">
        <f t="shared" si="165"/>
        <v/>
      </c>
    </row>
    <row r="1538" spans="14:21" x14ac:dyDescent="0.2">
      <c r="N1538" s="22">
        <f>Fångster!G1543</f>
        <v>0</v>
      </c>
      <c r="O1538" s="28">
        <f t="shared" si="160"/>
        <v>0</v>
      </c>
      <c r="P1538" s="28">
        <f t="shared" si="161"/>
        <v>-2</v>
      </c>
      <c r="Q1538" s="28">
        <f t="shared" si="162"/>
        <v>0</v>
      </c>
      <c r="R1538" s="4">
        <f t="shared" si="163"/>
        <v>0</v>
      </c>
      <c r="S1538" s="4" t="str">
        <f t="shared" si="164"/>
        <v/>
      </c>
      <c r="T1538" s="21">
        <f>Fångster!J1543</f>
        <v>0</v>
      </c>
      <c r="U1538" s="31" t="str">
        <f t="shared" si="165"/>
        <v/>
      </c>
    </row>
    <row r="1539" spans="14:21" x14ac:dyDescent="0.2">
      <c r="N1539" s="22">
        <f>Fångster!G1544</f>
        <v>0</v>
      </c>
      <c r="O1539" s="28">
        <f t="shared" si="160"/>
        <v>0</v>
      </c>
      <c r="P1539" s="28">
        <f t="shared" si="161"/>
        <v>-2</v>
      </c>
      <c r="Q1539" s="28">
        <f t="shared" si="162"/>
        <v>0</v>
      </c>
      <c r="R1539" s="4">
        <f t="shared" si="163"/>
        <v>0</v>
      </c>
      <c r="S1539" s="4" t="str">
        <f t="shared" si="164"/>
        <v/>
      </c>
      <c r="T1539" s="21">
        <f>Fångster!J1544</f>
        <v>0</v>
      </c>
      <c r="U1539" s="31" t="str">
        <f t="shared" si="165"/>
        <v/>
      </c>
    </row>
    <row r="1540" spans="14:21" x14ac:dyDescent="0.2">
      <c r="N1540" s="22">
        <f>Fångster!G1545</f>
        <v>0</v>
      </c>
      <c r="O1540" s="28">
        <f t="shared" si="160"/>
        <v>0</v>
      </c>
      <c r="P1540" s="28">
        <f t="shared" si="161"/>
        <v>-2</v>
      </c>
      <c r="Q1540" s="28">
        <f t="shared" si="162"/>
        <v>0</v>
      </c>
      <c r="R1540" s="4">
        <f t="shared" si="163"/>
        <v>0</v>
      </c>
      <c r="S1540" s="4" t="str">
        <f t="shared" si="164"/>
        <v/>
      </c>
      <c r="T1540" s="21">
        <f>Fångster!J1545</f>
        <v>0</v>
      </c>
      <c r="U1540" s="31" t="str">
        <f t="shared" si="165"/>
        <v/>
      </c>
    </row>
    <row r="1541" spans="14:21" x14ac:dyDescent="0.2">
      <c r="N1541" s="22">
        <f>Fångster!G1546</f>
        <v>0</v>
      </c>
      <c r="O1541" s="28">
        <f t="shared" ref="O1541:O1604" si="166">(3.377*0.000001)*(POWER(N1541,3.205))</f>
        <v>0</v>
      </c>
      <c r="P1541" s="28">
        <f t="shared" ref="P1541:P1604" si="167">(1-(180-N1541)/60)</f>
        <v>-2</v>
      </c>
      <c r="Q1541" s="28">
        <f t="shared" ref="Q1541:Q1604" si="168">IF(P1541&lt;0,0,IF(P1541&gt;1,1,IF(P1541&gt;0&lt;1,P1541,P1541)))</f>
        <v>0</v>
      </c>
      <c r="R1541" s="4">
        <f t="shared" ref="R1541:R1604" si="169">O1541*Q1541</f>
        <v>0</v>
      </c>
      <c r="S1541" s="4" t="str">
        <f t="shared" ref="S1541:S1604" si="170">IF(N1541&gt;0,LOG10(N1541),"")</f>
        <v/>
      </c>
      <c r="T1541" s="21">
        <f>Fångster!J1546</f>
        <v>0</v>
      </c>
      <c r="U1541" s="31" t="str">
        <f t="shared" ref="U1541:U1604" si="171">IF(T1541&gt;0,LOG10(T1541),"")</f>
        <v/>
      </c>
    </row>
    <row r="1542" spans="14:21" x14ac:dyDescent="0.2">
      <c r="N1542" s="22">
        <f>Fångster!G1547</f>
        <v>0</v>
      </c>
      <c r="O1542" s="28">
        <f t="shared" si="166"/>
        <v>0</v>
      </c>
      <c r="P1542" s="28">
        <f t="shared" si="167"/>
        <v>-2</v>
      </c>
      <c r="Q1542" s="28">
        <f t="shared" si="168"/>
        <v>0</v>
      </c>
      <c r="R1542" s="4">
        <f t="shared" si="169"/>
        <v>0</v>
      </c>
      <c r="S1542" s="4" t="str">
        <f t="shared" si="170"/>
        <v/>
      </c>
      <c r="T1542" s="21">
        <f>Fångster!J1547</f>
        <v>0</v>
      </c>
      <c r="U1542" s="31" t="str">
        <f t="shared" si="171"/>
        <v/>
      </c>
    </row>
    <row r="1543" spans="14:21" x14ac:dyDescent="0.2">
      <c r="N1543" s="22">
        <f>Fångster!G1548</f>
        <v>0</v>
      </c>
      <c r="O1543" s="28">
        <f t="shared" si="166"/>
        <v>0</v>
      </c>
      <c r="P1543" s="28">
        <f t="shared" si="167"/>
        <v>-2</v>
      </c>
      <c r="Q1543" s="28">
        <f t="shared" si="168"/>
        <v>0</v>
      </c>
      <c r="R1543" s="4">
        <f t="shared" si="169"/>
        <v>0</v>
      </c>
      <c r="S1543" s="4" t="str">
        <f t="shared" si="170"/>
        <v/>
      </c>
      <c r="T1543" s="21">
        <f>Fångster!J1548</f>
        <v>0</v>
      </c>
      <c r="U1543" s="31" t="str">
        <f t="shared" si="171"/>
        <v/>
      </c>
    </row>
    <row r="1544" spans="14:21" x14ac:dyDescent="0.2">
      <c r="N1544" s="22">
        <f>Fångster!G1549</f>
        <v>0</v>
      </c>
      <c r="O1544" s="28">
        <f t="shared" si="166"/>
        <v>0</v>
      </c>
      <c r="P1544" s="28">
        <f t="shared" si="167"/>
        <v>-2</v>
      </c>
      <c r="Q1544" s="28">
        <f t="shared" si="168"/>
        <v>0</v>
      </c>
      <c r="R1544" s="4">
        <f t="shared" si="169"/>
        <v>0</v>
      </c>
      <c r="S1544" s="4" t="str">
        <f t="shared" si="170"/>
        <v/>
      </c>
      <c r="T1544" s="21">
        <f>Fångster!J1549</f>
        <v>0</v>
      </c>
      <c r="U1544" s="31" t="str">
        <f t="shared" si="171"/>
        <v/>
      </c>
    </row>
    <row r="1545" spans="14:21" x14ac:dyDescent="0.2">
      <c r="N1545" s="22">
        <f>Fångster!G1550</f>
        <v>0</v>
      </c>
      <c r="O1545" s="28">
        <f t="shared" si="166"/>
        <v>0</v>
      </c>
      <c r="P1545" s="28">
        <f t="shared" si="167"/>
        <v>-2</v>
      </c>
      <c r="Q1545" s="28">
        <f t="shared" si="168"/>
        <v>0</v>
      </c>
      <c r="R1545" s="4">
        <f t="shared" si="169"/>
        <v>0</v>
      </c>
      <c r="S1545" s="4" t="str">
        <f t="shared" si="170"/>
        <v/>
      </c>
      <c r="T1545" s="21">
        <f>Fångster!J1550</f>
        <v>0</v>
      </c>
      <c r="U1545" s="31" t="str">
        <f t="shared" si="171"/>
        <v/>
      </c>
    </row>
    <row r="1546" spans="14:21" x14ac:dyDescent="0.2">
      <c r="N1546" s="22">
        <f>Fångster!G1551</f>
        <v>0</v>
      </c>
      <c r="O1546" s="28">
        <f t="shared" si="166"/>
        <v>0</v>
      </c>
      <c r="P1546" s="28">
        <f t="shared" si="167"/>
        <v>-2</v>
      </c>
      <c r="Q1546" s="28">
        <f t="shared" si="168"/>
        <v>0</v>
      </c>
      <c r="R1546" s="4">
        <f t="shared" si="169"/>
        <v>0</v>
      </c>
      <c r="S1546" s="4" t="str">
        <f t="shared" si="170"/>
        <v/>
      </c>
      <c r="T1546" s="21">
        <f>Fångster!J1551</f>
        <v>0</v>
      </c>
      <c r="U1546" s="31" t="str">
        <f t="shared" si="171"/>
        <v/>
      </c>
    </row>
    <row r="1547" spans="14:21" x14ac:dyDescent="0.2">
      <c r="N1547" s="22">
        <f>Fångster!G1552</f>
        <v>0</v>
      </c>
      <c r="O1547" s="28">
        <f t="shared" si="166"/>
        <v>0</v>
      </c>
      <c r="P1547" s="28">
        <f t="shared" si="167"/>
        <v>-2</v>
      </c>
      <c r="Q1547" s="28">
        <f t="shared" si="168"/>
        <v>0</v>
      </c>
      <c r="R1547" s="4">
        <f t="shared" si="169"/>
        <v>0</v>
      </c>
      <c r="S1547" s="4" t="str">
        <f t="shared" si="170"/>
        <v/>
      </c>
      <c r="T1547" s="21">
        <f>Fångster!J1552</f>
        <v>0</v>
      </c>
      <c r="U1547" s="31" t="str">
        <f t="shared" si="171"/>
        <v/>
      </c>
    </row>
    <row r="1548" spans="14:21" x14ac:dyDescent="0.2">
      <c r="N1548" s="22">
        <f>Fångster!G1553</f>
        <v>0</v>
      </c>
      <c r="O1548" s="28">
        <f t="shared" si="166"/>
        <v>0</v>
      </c>
      <c r="P1548" s="28">
        <f t="shared" si="167"/>
        <v>-2</v>
      </c>
      <c r="Q1548" s="28">
        <f t="shared" si="168"/>
        <v>0</v>
      </c>
      <c r="R1548" s="4">
        <f t="shared" si="169"/>
        <v>0</v>
      </c>
      <c r="S1548" s="4" t="str">
        <f t="shared" si="170"/>
        <v/>
      </c>
      <c r="T1548" s="21">
        <f>Fångster!J1553</f>
        <v>0</v>
      </c>
      <c r="U1548" s="31" t="str">
        <f t="shared" si="171"/>
        <v/>
      </c>
    </row>
    <row r="1549" spans="14:21" x14ac:dyDescent="0.2">
      <c r="N1549" s="22">
        <f>Fångster!G1554</f>
        <v>0</v>
      </c>
      <c r="O1549" s="28">
        <f t="shared" si="166"/>
        <v>0</v>
      </c>
      <c r="P1549" s="28">
        <f t="shared" si="167"/>
        <v>-2</v>
      </c>
      <c r="Q1549" s="28">
        <f t="shared" si="168"/>
        <v>0</v>
      </c>
      <c r="R1549" s="4">
        <f t="shared" si="169"/>
        <v>0</v>
      </c>
      <c r="S1549" s="4" t="str">
        <f t="shared" si="170"/>
        <v/>
      </c>
      <c r="T1549" s="21">
        <f>Fångster!J1554</f>
        <v>0</v>
      </c>
      <c r="U1549" s="31" t="str">
        <f t="shared" si="171"/>
        <v/>
      </c>
    </row>
    <row r="1550" spans="14:21" x14ac:dyDescent="0.2">
      <c r="N1550" s="22">
        <f>Fångster!G1555</f>
        <v>0</v>
      </c>
      <c r="O1550" s="28">
        <f t="shared" si="166"/>
        <v>0</v>
      </c>
      <c r="P1550" s="28">
        <f t="shared" si="167"/>
        <v>-2</v>
      </c>
      <c r="Q1550" s="28">
        <f t="shared" si="168"/>
        <v>0</v>
      </c>
      <c r="R1550" s="4">
        <f t="shared" si="169"/>
        <v>0</v>
      </c>
      <c r="S1550" s="4" t="str">
        <f t="shared" si="170"/>
        <v/>
      </c>
      <c r="T1550" s="21">
        <f>Fångster!J1555</f>
        <v>0</v>
      </c>
      <c r="U1550" s="31" t="str">
        <f t="shared" si="171"/>
        <v/>
      </c>
    </row>
    <row r="1551" spans="14:21" x14ac:dyDescent="0.2">
      <c r="N1551" s="22">
        <f>Fångster!G1556</f>
        <v>0</v>
      </c>
      <c r="O1551" s="28">
        <f t="shared" si="166"/>
        <v>0</v>
      </c>
      <c r="P1551" s="28">
        <f t="shared" si="167"/>
        <v>-2</v>
      </c>
      <c r="Q1551" s="28">
        <f t="shared" si="168"/>
        <v>0</v>
      </c>
      <c r="R1551" s="4">
        <f t="shared" si="169"/>
        <v>0</v>
      </c>
      <c r="S1551" s="4" t="str">
        <f t="shared" si="170"/>
        <v/>
      </c>
      <c r="T1551" s="21">
        <f>Fångster!J1556</f>
        <v>0</v>
      </c>
      <c r="U1551" s="31" t="str">
        <f t="shared" si="171"/>
        <v/>
      </c>
    </row>
    <row r="1552" spans="14:21" x14ac:dyDescent="0.2">
      <c r="N1552" s="22">
        <f>Fångster!G1557</f>
        <v>0</v>
      </c>
      <c r="O1552" s="28">
        <f t="shared" si="166"/>
        <v>0</v>
      </c>
      <c r="P1552" s="28">
        <f t="shared" si="167"/>
        <v>-2</v>
      </c>
      <c r="Q1552" s="28">
        <f t="shared" si="168"/>
        <v>0</v>
      </c>
      <c r="R1552" s="4">
        <f t="shared" si="169"/>
        <v>0</v>
      </c>
      <c r="S1552" s="4" t="str">
        <f t="shared" si="170"/>
        <v/>
      </c>
      <c r="T1552" s="21">
        <f>Fångster!J1557</f>
        <v>0</v>
      </c>
      <c r="U1552" s="31" t="str">
        <f t="shared" si="171"/>
        <v/>
      </c>
    </row>
    <row r="1553" spans="14:21" x14ac:dyDescent="0.2">
      <c r="N1553" s="22">
        <f>Fångster!G1558</f>
        <v>0</v>
      </c>
      <c r="O1553" s="28">
        <f t="shared" si="166"/>
        <v>0</v>
      </c>
      <c r="P1553" s="28">
        <f t="shared" si="167"/>
        <v>-2</v>
      </c>
      <c r="Q1553" s="28">
        <f t="shared" si="168"/>
        <v>0</v>
      </c>
      <c r="R1553" s="4">
        <f t="shared" si="169"/>
        <v>0</v>
      </c>
      <c r="S1553" s="4" t="str">
        <f t="shared" si="170"/>
        <v/>
      </c>
      <c r="T1553" s="21">
        <f>Fångster!J1558</f>
        <v>0</v>
      </c>
      <c r="U1553" s="31" t="str">
        <f t="shared" si="171"/>
        <v/>
      </c>
    </row>
    <row r="1554" spans="14:21" x14ac:dyDescent="0.2">
      <c r="N1554" s="22">
        <f>Fångster!G1559</f>
        <v>0</v>
      </c>
      <c r="O1554" s="28">
        <f t="shared" si="166"/>
        <v>0</v>
      </c>
      <c r="P1554" s="28">
        <f t="shared" si="167"/>
        <v>-2</v>
      </c>
      <c r="Q1554" s="28">
        <f t="shared" si="168"/>
        <v>0</v>
      </c>
      <c r="R1554" s="4">
        <f t="shared" si="169"/>
        <v>0</v>
      </c>
      <c r="S1554" s="4" t="str">
        <f t="shared" si="170"/>
        <v/>
      </c>
      <c r="T1554" s="21">
        <f>Fångster!J1559</f>
        <v>0</v>
      </c>
      <c r="U1554" s="31" t="str">
        <f t="shared" si="171"/>
        <v/>
      </c>
    </row>
    <row r="1555" spans="14:21" x14ac:dyDescent="0.2">
      <c r="N1555" s="22">
        <f>Fångster!G1560</f>
        <v>0</v>
      </c>
      <c r="O1555" s="28">
        <f t="shared" si="166"/>
        <v>0</v>
      </c>
      <c r="P1555" s="28">
        <f t="shared" si="167"/>
        <v>-2</v>
      </c>
      <c r="Q1555" s="28">
        <f t="shared" si="168"/>
        <v>0</v>
      </c>
      <c r="R1555" s="4">
        <f t="shared" si="169"/>
        <v>0</v>
      </c>
      <c r="S1555" s="4" t="str">
        <f t="shared" si="170"/>
        <v/>
      </c>
      <c r="T1555" s="21">
        <f>Fångster!J1560</f>
        <v>0</v>
      </c>
      <c r="U1555" s="31" t="str">
        <f t="shared" si="171"/>
        <v/>
      </c>
    </row>
    <row r="1556" spans="14:21" x14ac:dyDescent="0.2">
      <c r="N1556" s="22">
        <f>Fångster!G1561</f>
        <v>0</v>
      </c>
      <c r="O1556" s="28">
        <f t="shared" si="166"/>
        <v>0</v>
      </c>
      <c r="P1556" s="28">
        <f t="shared" si="167"/>
        <v>-2</v>
      </c>
      <c r="Q1556" s="28">
        <f t="shared" si="168"/>
        <v>0</v>
      </c>
      <c r="R1556" s="4">
        <f t="shared" si="169"/>
        <v>0</v>
      </c>
      <c r="S1556" s="4" t="str">
        <f t="shared" si="170"/>
        <v/>
      </c>
      <c r="T1556" s="21">
        <f>Fångster!J1561</f>
        <v>0</v>
      </c>
      <c r="U1556" s="31" t="str">
        <f t="shared" si="171"/>
        <v/>
      </c>
    </row>
    <row r="1557" spans="14:21" x14ac:dyDescent="0.2">
      <c r="N1557" s="22">
        <f>Fångster!G1562</f>
        <v>0</v>
      </c>
      <c r="O1557" s="28">
        <f t="shared" si="166"/>
        <v>0</v>
      </c>
      <c r="P1557" s="28">
        <f t="shared" si="167"/>
        <v>-2</v>
      </c>
      <c r="Q1557" s="28">
        <f t="shared" si="168"/>
        <v>0</v>
      </c>
      <c r="R1557" s="4">
        <f t="shared" si="169"/>
        <v>0</v>
      </c>
      <c r="S1557" s="4" t="str">
        <f t="shared" si="170"/>
        <v/>
      </c>
      <c r="T1557" s="21">
        <f>Fångster!J1562</f>
        <v>0</v>
      </c>
      <c r="U1557" s="31" t="str">
        <f t="shared" si="171"/>
        <v/>
      </c>
    </row>
    <row r="1558" spans="14:21" x14ac:dyDescent="0.2">
      <c r="N1558" s="22">
        <f>Fångster!G1563</f>
        <v>0</v>
      </c>
      <c r="O1558" s="28">
        <f t="shared" si="166"/>
        <v>0</v>
      </c>
      <c r="P1558" s="28">
        <f t="shared" si="167"/>
        <v>-2</v>
      </c>
      <c r="Q1558" s="28">
        <f t="shared" si="168"/>
        <v>0</v>
      </c>
      <c r="R1558" s="4">
        <f t="shared" si="169"/>
        <v>0</v>
      </c>
      <c r="S1558" s="4" t="str">
        <f t="shared" si="170"/>
        <v/>
      </c>
      <c r="T1558" s="21">
        <f>Fångster!J1563</f>
        <v>0</v>
      </c>
      <c r="U1558" s="31" t="str">
        <f t="shared" si="171"/>
        <v/>
      </c>
    </row>
    <row r="1559" spans="14:21" x14ac:dyDescent="0.2">
      <c r="N1559" s="22">
        <f>Fångster!G1564</f>
        <v>0</v>
      </c>
      <c r="O1559" s="28">
        <f t="shared" si="166"/>
        <v>0</v>
      </c>
      <c r="P1559" s="28">
        <f t="shared" si="167"/>
        <v>-2</v>
      </c>
      <c r="Q1559" s="28">
        <f t="shared" si="168"/>
        <v>0</v>
      </c>
      <c r="R1559" s="4">
        <f t="shared" si="169"/>
        <v>0</v>
      </c>
      <c r="S1559" s="4" t="str">
        <f t="shared" si="170"/>
        <v/>
      </c>
      <c r="T1559" s="21">
        <f>Fångster!J1564</f>
        <v>0</v>
      </c>
      <c r="U1559" s="31" t="str">
        <f t="shared" si="171"/>
        <v/>
      </c>
    </row>
    <row r="1560" spans="14:21" x14ac:dyDescent="0.2">
      <c r="N1560" s="22">
        <f>Fångster!G1565</f>
        <v>0</v>
      </c>
      <c r="O1560" s="28">
        <f t="shared" si="166"/>
        <v>0</v>
      </c>
      <c r="P1560" s="28">
        <f t="shared" si="167"/>
        <v>-2</v>
      </c>
      <c r="Q1560" s="28">
        <f t="shared" si="168"/>
        <v>0</v>
      </c>
      <c r="R1560" s="4">
        <f t="shared" si="169"/>
        <v>0</v>
      </c>
      <c r="S1560" s="4" t="str">
        <f t="shared" si="170"/>
        <v/>
      </c>
      <c r="T1560" s="21">
        <f>Fångster!J1565</f>
        <v>0</v>
      </c>
      <c r="U1560" s="31" t="str">
        <f t="shared" si="171"/>
        <v/>
      </c>
    </row>
    <row r="1561" spans="14:21" x14ac:dyDescent="0.2">
      <c r="N1561" s="22">
        <f>Fångster!G1566</f>
        <v>0</v>
      </c>
      <c r="O1561" s="28">
        <f t="shared" si="166"/>
        <v>0</v>
      </c>
      <c r="P1561" s="28">
        <f t="shared" si="167"/>
        <v>-2</v>
      </c>
      <c r="Q1561" s="28">
        <f t="shared" si="168"/>
        <v>0</v>
      </c>
      <c r="R1561" s="4">
        <f t="shared" si="169"/>
        <v>0</v>
      </c>
      <c r="S1561" s="4" t="str">
        <f t="shared" si="170"/>
        <v/>
      </c>
      <c r="T1561" s="21">
        <f>Fångster!J1566</f>
        <v>0</v>
      </c>
      <c r="U1561" s="31" t="str">
        <f t="shared" si="171"/>
        <v/>
      </c>
    </row>
    <row r="1562" spans="14:21" x14ac:dyDescent="0.2">
      <c r="N1562" s="22">
        <f>Fångster!G1567</f>
        <v>0</v>
      </c>
      <c r="O1562" s="28">
        <f t="shared" si="166"/>
        <v>0</v>
      </c>
      <c r="P1562" s="28">
        <f t="shared" si="167"/>
        <v>-2</v>
      </c>
      <c r="Q1562" s="28">
        <f t="shared" si="168"/>
        <v>0</v>
      </c>
      <c r="R1562" s="4">
        <f t="shared" si="169"/>
        <v>0</v>
      </c>
      <c r="S1562" s="4" t="str">
        <f t="shared" si="170"/>
        <v/>
      </c>
      <c r="T1562" s="21">
        <f>Fångster!J1567</f>
        <v>0</v>
      </c>
      <c r="U1562" s="31" t="str">
        <f t="shared" si="171"/>
        <v/>
      </c>
    </row>
    <row r="1563" spans="14:21" x14ac:dyDescent="0.2">
      <c r="N1563" s="22">
        <f>Fångster!G1568</f>
        <v>0</v>
      </c>
      <c r="O1563" s="28">
        <f t="shared" si="166"/>
        <v>0</v>
      </c>
      <c r="P1563" s="28">
        <f t="shared" si="167"/>
        <v>-2</v>
      </c>
      <c r="Q1563" s="28">
        <f t="shared" si="168"/>
        <v>0</v>
      </c>
      <c r="R1563" s="4">
        <f t="shared" si="169"/>
        <v>0</v>
      </c>
      <c r="S1563" s="4" t="str">
        <f t="shared" si="170"/>
        <v/>
      </c>
      <c r="T1563" s="21">
        <f>Fångster!J1568</f>
        <v>0</v>
      </c>
      <c r="U1563" s="31" t="str">
        <f t="shared" si="171"/>
        <v/>
      </c>
    </row>
    <row r="1564" spans="14:21" x14ac:dyDescent="0.2">
      <c r="N1564" s="22">
        <f>Fångster!G1569</f>
        <v>0</v>
      </c>
      <c r="O1564" s="28">
        <f t="shared" si="166"/>
        <v>0</v>
      </c>
      <c r="P1564" s="28">
        <f t="shared" si="167"/>
        <v>-2</v>
      </c>
      <c r="Q1564" s="28">
        <f t="shared" si="168"/>
        <v>0</v>
      </c>
      <c r="R1564" s="4">
        <f t="shared" si="169"/>
        <v>0</v>
      </c>
      <c r="S1564" s="4" t="str">
        <f t="shared" si="170"/>
        <v/>
      </c>
      <c r="T1564" s="21">
        <f>Fångster!J1569</f>
        <v>0</v>
      </c>
      <c r="U1564" s="31" t="str">
        <f t="shared" si="171"/>
        <v/>
      </c>
    </row>
    <row r="1565" spans="14:21" x14ac:dyDescent="0.2">
      <c r="N1565" s="22">
        <f>Fångster!G1570</f>
        <v>0</v>
      </c>
      <c r="O1565" s="28">
        <f t="shared" si="166"/>
        <v>0</v>
      </c>
      <c r="P1565" s="28">
        <f t="shared" si="167"/>
        <v>-2</v>
      </c>
      <c r="Q1565" s="28">
        <f t="shared" si="168"/>
        <v>0</v>
      </c>
      <c r="R1565" s="4">
        <f t="shared" si="169"/>
        <v>0</v>
      </c>
      <c r="S1565" s="4" t="str">
        <f t="shared" si="170"/>
        <v/>
      </c>
      <c r="T1565" s="21">
        <f>Fångster!J1570</f>
        <v>0</v>
      </c>
      <c r="U1565" s="31" t="str">
        <f t="shared" si="171"/>
        <v/>
      </c>
    </row>
    <row r="1566" spans="14:21" x14ac:dyDescent="0.2">
      <c r="N1566" s="22">
        <f>Fångster!G1571</f>
        <v>0</v>
      </c>
      <c r="O1566" s="28">
        <f t="shared" si="166"/>
        <v>0</v>
      </c>
      <c r="P1566" s="28">
        <f t="shared" si="167"/>
        <v>-2</v>
      </c>
      <c r="Q1566" s="28">
        <f t="shared" si="168"/>
        <v>0</v>
      </c>
      <c r="R1566" s="4">
        <f t="shared" si="169"/>
        <v>0</v>
      </c>
      <c r="S1566" s="4" t="str">
        <f t="shared" si="170"/>
        <v/>
      </c>
      <c r="T1566" s="21">
        <f>Fångster!J1571</f>
        <v>0</v>
      </c>
      <c r="U1566" s="31" t="str">
        <f t="shared" si="171"/>
        <v/>
      </c>
    </row>
    <row r="1567" spans="14:21" x14ac:dyDescent="0.2">
      <c r="N1567" s="22">
        <f>Fångster!G1572</f>
        <v>0</v>
      </c>
      <c r="O1567" s="28">
        <f t="shared" si="166"/>
        <v>0</v>
      </c>
      <c r="P1567" s="28">
        <f t="shared" si="167"/>
        <v>-2</v>
      </c>
      <c r="Q1567" s="28">
        <f t="shared" si="168"/>
        <v>0</v>
      </c>
      <c r="R1567" s="4">
        <f t="shared" si="169"/>
        <v>0</v>
      </c>
      <c r="S1567" s="4" t="str">
        <f t="shared" si="170"/>
        <v/>
      </c>
      <c r="T1567" s="21">
        <f>Fångster!J1572</f>
        <v>0</v>
      </c>
      <c r="U1567" s="31" t="str">
        <f t="shared" si="171"/>
        <v/>
      </c>
    </row>
    <row r="1568" spans="14:21" x14ac:dyDescent="0.2">
      <c r="N1568" s="22">
        <f>Fångster!G1573</f>
        <v>0</v>
      </c>
      <c r="O1568" s="28">
        <f t="shared" si="166"/>
        <v>0</v>
      </c>
      <c r="P1568" s="28">
        <f t="shared" si="167"/>
        <v>-2</v>
      </c>
      <c r="Q1568" s="28">
        <f t="shared" si="168"/>
        <v>0</v>
      </c>
      <c r="R1568" s="4">
        <f t="shared" si="169"/>
        <v>0</v>
      </c>
      <c r="S1568" s="4" t="str">
        <f t="shared" si="170"/>
        <v/>
      </c>
      <c r="T1568" s="21">
        <f>Fångster!J1573</f>
        <v>0</v>
      </c>
      <c r="U1568" s="31" t="str">
        <f t="shared" si="171"/>
        <v/>
      </c>
    </row>
    <row r="1569" spans="14:21" x14ac:dyDescent="0.2">
      <c r="N1569" s="22">
        <f>Fångster!G1574</f>
        <v>0</v>
      </c>
      <c r="O1569" s="28">
        <f t="shared" si="166"/>
        <v>0</v>
      </c>
      <c r="P1569" s="28">
        <f t="shared" si="167"/>
        <v>-2</v>
      </c>
      <c r="Q1569" s="28">
        <f t="shared" si="168"/>
        <v>0</v>
      </c>
      <c r="R1569" s="4">
        <f t="shared" si="169"/>
        <v>0</v>
      </c>
      <c r="S1569" s="4" t="str">
        <f t="shared" si="170"/>
        <v/>
      </c>
      <c r="T1569" s="21">
        <f>Fångster!J1574</f>
        <v>0</v>
      </c>
      <c r="U1569" s="31" t="str">
        <f t="shared" si="171"/>
        <v/>
      </c>
    </row>
    <row r="1570" spans="14:21" x14ac:dyDescent="0.2">
      <c r="N1570" s="22">
        <f>Fångster!G1575</f>
        <v>0</v>
      </c>
      <c r="O1570" s="28">
        <f t="shared" si="166"/>
        <v>0</v>
      </c>
      <c r="P1570" s="28">
        <f t="shared" si="167"/>
        <v>-2</v>
      </c>
      <c r="Q1570" s="28">
        <f t="shared" si="168"/>
        <v>0</v>
      </c>
      <c r="R1570" s="4">
        <f t="shared" si="169"/>
        <v>0</v>
      </c>
      <c r="S1570" s="4" t="str">
        <f t="shared" si="170"/>
        <v/>
      </c>
      <c r="T1570" s="21">
        <f>Fångster!J1575</f>
        <v>0</v>
      </c>
      <c r="U1570" s="31" t="str">
        <f t="shared" si="171"/>
        <v/>
      </c>
    </row>
    <row r="1571" spans="14:21" x14ac:dyDescent="0.2">
      <c r="N1571" s="22">
        <f>Fångster!G1576</f>
        <v>0</v>
      </c>
      <c r="O1571" s="28">
        <f t="shared" si="166"/>
        <v>0</v>
      </c>
      <c r="P1571" s="28">
        <f t="shared" si="167"/>
        <v>-2</v>
      </c>
      <c r="Q1571" s="28">
        <f t="shared" si="168"/>
        <v>0</v>
      </c>
      <c r="R1571" s="4">
        <f t="shared" si="169"/>
        <v>0</v>
      </c>
      <c r="S1571" s="4" t="str">
        <f t="shared" si="170"/>
        <v/>
      </c>
      <c r="T1571" s="21">
        <f>Fångster!J1576</f>
        <v>0</v>
      </c>
      <c r="U1571" s="31" t="str">
        <f t="shared" si="171"/>
        <v/>
      </c>
    </row>
    <row r="1572" spans="14:21" x14ac:dyDescent="0.2">
      <c r="N1572" s="22">
        <f>Fångster!G1577</f>
        <v>0</v>
      </c>
      <c r="O1572" s="28">
        <f t="shared" si="166"/>
        <v>0</v>
      </c>
      <c r="P1572" s="28">
        <f t="shared" si="167"/>
        <v>-2</v>
      </c>
      <c r="Q1572" s="28">
        <f t="shared" si="168"/>
        <v>0</v>
      </c>
      <c r="R1572" s="4">
        <f t="shared" si="169"/>
        <v>0</v>
      </c>
      <c r="S1572" s="4" t="str">
        <f t="shared" si="170"/>
        <v/>
      </c>
      <c r="T1572" s="21">
        <f>Fångster!J1577</f>
        <v>0</v>
      </c>
      <c r="U1572" s="31" t="str">
        <f t="shared" si="171"/>
        <v/>
      </c>
    </row>
    <row r="1573" spans="14:21" x14ac:dyDescent="0.2">
      <c r="N1573" s="22">
        <f>Fångster!G1578</f>
        <v>0</v>
      </c>
      <c r="O1573" s="28">
        <f t="shared" si="166"/>
        <v>0</v>
      </c>
      <c r="P1573" s="28">
        <f t="shared" si="167"/>
        <v>-2</v>
      </c>
      <c r="Q1573" s="28">
        <f t="shared" si="168"/>
        <v>0</v>
      </c>
      <c r="R1573" s="4">
        <f t="shared" si="169"/>
        <v>0</v>
      </c>
      <c r="S1573" s="4" t="str">
        <f t="shared" si="170"/>
        <v/>
      </c>
      <c r="T1573" s="21">
        <f>Fångster!J1578</f>
        <v>0</v>
      </c>
      <c r="U1573" s="31" t="str">
        <f t="shared" si="171"/>
        <v/>
      </c>
    </row>
    <row r="1574" spans="14:21" x14ac:dyDescent="0.2">
      <c r="N1574" s="22">
        <f>Fångster!G1579</f>
        <v>0</v>
      </c>
      <c r="O1574" s="28">
        <f t="shared" si="166"/>
        <v>0</v>
      </c>
      <c r="P1574" s="28">
        <f t="shared" si="167"/>
        <v>-2</v>
      </c>
      <c r="Q1574" s="28">
        <f t="shared" si="168"/>
        <v>0</v>
      </c>
      <c r="R1574" s="4">
        <f t="shared" si="169"/>
        <v>0</v>
      </c>
      <c r="S1574" s="4" t="str">
        <f t="shared" si="170"/>
        <v/>
      </c>
      <c r="T1574" s="21">
        <f>Fångster!J1579</f>
        <v>0</v>
      </c>
      <c r="U1574" s="31" t="str">
        <f t="shared" si="171"/>
        <v/>
      </c>
    </row>
    <row r="1575" spans="14:21" x14ac:dyDescent="0.2">
      <c r="N1575" s="22">
        <f>Fångster!G1580</f>
        <v>0</v>
      </c>
      <c r="O1575" s="28">
        <f t="shared" si="166"/>
        <v>0</v>
      </c>
      <c r="P1575" s="28">
        <f t="shared" si="167"/>
        <v>-2</v>
      </c>
      <c r="Q1575" s="28">
        <f t="shared" si="168"/>
        <v>0</v>
      </c>
      <c r="R1575" s="4">
        <f t="shared" si="169"/>
        <v>0</v>
      </c>
      <c r="S1575" s="4" t="str">
        <f t="shared" si="170"/>
        <v/>
      </c>
      <c r="T1575" s="21">
        <f>Fångster!J1580</f>
        <v>0</v>
      </c>
      <c r="U1575" s="31" t="str">
        <f t="shared" si="171"/>
        <v/>
      </c>
    </row>
    <row r="1576" spans="14:21" x14ac:dyDescent="0.2">
      <c r="N1576" s="22">
        <f>Fångster!G1581</f>
        <v>0</v>
      </c>
      <c r="O1576" s="28">
        <f t="shared" si="166"/>
        <v>0</v>
      </c>
      <c r="P1576" s="28">
        <f t="shared" si="167"/>
        <v>-2</v>
      </c>
      <c r="Q1576" s="28">
        <f t="shared" si="168"/>
        <v>0</v>
      </c>
      <c r="R1576" s="4">
        <f t="shared" si="169"/>
        <v>0</v>
      </c>
      <c r="S1576" s="4" t="str">
        <f t="shared" si="170"/>
        <v/>
      </c>
      <c r="T1576" s="21">
        <f>Fångster!J1581</f>
        <v>0</v>
      </c>
      <c r="U1576" s="31" t="str">
        <f t="shared" si="171"/>
        <v/>
      </c>
    </row>
    <row r="1577" spans="14:21" x14ac:dyDescent="0.2">
      <c r="N1577" s="22">
        <f>Fångster!G1582</f>
        <v>0</v>
      </c>
      <c r="O1577" s="28">
        <f t="shared" si="166"/>
        <v>0</v>
      </c>
      <c r="P1577" s="28">
        <f t="shared" si="167"/>
        <v>-2</v>
      </c>
      <c r="Q1577" s="28">
        <f t="shared" si="168"/>
        <v>0</v>
      </c>
      <c r="R1577" s="4">
        <f t="shared" si="169"/>
        <v>0</v>
      </c>
      <c r="S1577" s="4" t="str">
        <f t="shared" si="170"/>
        <v/>
      </c>
      <c r="T1577" s="21">
        <f>Fångster!J1582</f>
        <v>0</v>
      </c>
      <c r="U1577" s="31" t="str">
        <f t="shared" si="171"/>
        <v/>
      </c>
    </row>
    <row r="1578" spans="14:21" x14ac:dyDescent="0.2">
      <c r="N1578" s="22">
        <f>Fångster!G1583</f>
        <v>0</v>
      </c>
      <c r="O1578" s="28">
        <f t="shared" si="166"/>
        <v>0</v>
      </c>
      <c r="P1578" s="28">
        <f t="shared" si="167"/>
        <v>-2</v>
      </c>
      <c r="Q1578" s="28">
        <f t="shared" si="168"/>
        <v>0</v>
      </c>
      <c r="R1578" s="4">
        <f t="shared" si="169"/>
        <v>0</v>
      </c>
      <c r="S1578" s="4" t="str">
        <f t="shared" si="170"/>
        <v/>
      </c>
      <c r="T1578" s="21">
        <f>Fångster!J1583</f>
        <v>0</v>
      </c>
      <c r="U1578" s="31" t="str">
        <f t="shared" si="171"/>
        <v/>
      </c>
    </row>
    <row r="1579" spans="14:21" x14ac:dyDescent="0.2">
      <c r="N1579" s="22">
        <f>Fångster!G1584</f>
        <v>0</v>
      </c>
      <c r="O1579" s="28">
        <f t="shared" si="166"/>
        <v>0</v>
      </c>
      <c r="P1579" s="28">
        <f t="shared" si="167"/>
        <v>-2</v>
      </c>
      <c r="Q1579" s="28">
        <f t="shared" si="168"/>
        <v>0</v>
      </c>
      <c r="R1579" s="4">
        <f t="shared" si="169"/>
        <v>0</v>
      </c>
      <c r="S1579" s="4" t="str">
        <f t="shared" si="170"/>
        <v/>
      </c>
      <c r="T1579" s="21">
        <f>Fångster!J1584</f>
        <v>0</v>
      </c>
      <c r="U1579" s="31" t="str">
        <f t="shared" si="171"/>
        <v/>
      </c>
    </row>
    <row r="1580" spans="14:21" x14ac:dyDescent="0.2">
      <c r="N1580" s="22">
        <f>Fångster!G1585</f>
        <v>0</v>
      </c>
      <c r="O1580" s="28">
        <f t="shared" si="166"/>
        <v>0</v>
      </c>
      <c r="P1580" s="28">
        <f t="shared" si="167"/>
        <v>-2</v>
      </c>
      <c r="Q1580" s="28">
        <f t="shared" si="168"/>
        <v>0</v>
      </c>
      <c r="R1580" s="4">
        <f t="shared" si="169"/>
        <v>0</v>
      </c>
      <c r="S1580" s="4" t="str">
        <f t="shared" si="170"/>
        <v/>
      </c>
      <c r="T1580" s="21">
        <f>Fångster!J1585</f>
        <v>0</v>
      </c>
      <c r="U1580" s="31" t="str">
        <f t="shared" si="171"/>
        <v/>
      </c>
    </row>
    <row r="1581" spans="14:21" x14ac:dyDescent="0.2">
      <c r="N1581" s="22">
        <f>Fångster!G1586</f>
        <v>0</v>
      </c>
      <c r="O1581" s="28">
        <f t="shared" si="166"/>
        <v>0</v>
      </c>
      <c r="P1581" s="28">
        <f t="shared" si="167"/>
        <v>-2</v>
      </c>
      <c r="Q1581" s="28">
        <f t="shared" si="168"/>
        <v>0</v>
      </c>
      <c r="R1581" s="4">
        <f t="shared" si="169"/>
        <v>0</v>
      </c>
      <c r="S1581" s="4" t="str">
        <f t="shared" si="170"/>
        <v/>
      </c>
      <c r="T1581" s="21">
        <f>Fångster!J1586</f>
        <v>0</v>
      </c>
      <c r="U1581" s="31" t="str">
        <f t="shared" si="171"/>
        <v/>
      </c>
    </row>
    <row r="1582" spans="14:21" x14ac:dyDescent="0.2">
      <c r="N1582" s="22">
        <f>Fångster!G1587</f>
        <v>0</v>
      </c>
      <c r="O1582" s="28">
        <f t="shared" si="166"/>
        <v>0</v>
      </c>
      <c r="P1582" s="28">
        <f t="shared" si="167"/>
        <v>-2</v>
      </c>
      <c r="Q1582" s="28">
        <f t="shared" si="168"/>
        <v>0</v>
      </c>
      <c r="R1582" s="4">
        <f t="shared" si="169"/>
        <v>0</v>
      </c>
      <c r="S1582" s="4" t="str">
        <f t="shared" si="170"/>
        <v/>
      </c>
      <c r="T1582" s="21">
        <f>Fångster!J1587</f>
        <v>0</v>
      </c>
      <c r="U1582" s="31" t="str">
        <f t="shared" si="171"/>
        <v/>
      </c>
    </row>
    <row r="1583" spans="14:21" x14ac:dyDescent="0.2">
      <c r="N1583" s="22">
        <f>Fångster!G1588</f>
        <v>0</v>
      </c>
      <c r="O1583" s="28">
        <f t="shared" si="166"/>
        <v>0</v>
      </c>
      <c r="P1583" s="28">
        <f t="shared" si="167"/>
        <v>-2</v>
      </c>
      <c r="Q1583" s="28">
        <f t="shared" si="168"/>
        <v>0</v>
      </c>
      <c r="R1583" s="4">
        <f t="shared" si="169"/>
        <v>0</v>
      </c>
      <c r="S1583" s="4" t="str">
        <f t="shared" si="170"/>
        <v/>
      </c>
      <c r="T1583" s="21">
        <f>Fångster!J1588</f>
        <v>0</v>
      </c>
      <c r="U1583" s="31" t="str">
        <f t="shared" si="171"/>
        <v/>
      </c>
    </row>
    <row r="1584" spans="14:21" x14ac:dyDescent="0.2">
      <c r="N1584" s="22">
        <f>Fångster!G1589</f>
        <v>0</v>
      </c>
      <c r="O1584" s="28">
        <f t="shared" si="166"/>
        <v>0</v>
      </c>
      <c r="P1584" s="28">
        <f t="shared" si="167"/>
        <v>-2</v>
      </c>
      <c r="Q1584" s="28">
        <f t="shared" si="168"/>
        <v>0</v>
      </c>
      <c r="R1584" s="4">
        <f t="shared" si="169"/>
        <v>0</v>
      </c>
      <c r="S1584" s="4" t="str">
        <f t="shared" si="170"/>
        <v/>
      </c>
      <c r="T1584" s="21">
        <f>Fångster!J1589</f>
        <v>0</v>
      </c>
      <c r="U1584" s="31" t="str">
        <f t="shared" si="171"/>
        <v/>
      </c>
    </row>
    <row r="1585" spans="14:21" x14ac:dyDescent="0.2">
      <c r="N1585" s="22">
        <f>Fångster!G1590</f>
        <v>0</v>
      </c>
      <c r="O1585" s="28">
        <f t="shared" si="166"/>
        <v>0</v>
      </c>
      <c r="P1585" s="28">
        <f t="shared" si="167"/>
        <v>-2</v>
      </c>
      <c r="Q1585" s="28">
        <f t="shared" si="168"/>
        <v>0</v>
      </c>
      <c r="R1585" s="4">
        <f t="shared" si="169"/>
        <v>0</v>
      </c>
      <c r="S1585" s="4" t="str">
        <f t="shared" si="170"/>
        <v/>
      </c>
      <c r="T1585" s="21">
        <f>Fångster!J1590</f>
        <v>0</v>
      </c>
      <c r="U1585" s="31" t="str">
        <f t="shared" si="171"/>
        <v/>
      </c>
    </row>
    <row r="1586" spans="14:21" x14ac:dyDescent="0.2">
      <c r="N1586" s="22">
        <f>Fångster!G1591</f>
        <v>0</v>
      </c>
      <c r="O1586" s="28">
        <f t="shared" si="166"/>
        <v>0</v>
      </c>
      <c r="P1586" s="28">
        <f t="shared" si="167"/>
        <v>-2</v>
      </c>
      <c r="Q1586" s="28">
        <f t="shared" si="168"/>
        <v>0</v>
      </c>
      <c r="R1586" s="4">
        <f t="shared" si="169"/>
        <v>0</v>
      </c>
      <c r="S1586" s="4" t="str">
        <f t="shared" si="170"/>
        <v/>
      </c>
      <c r="T1586" s="21">
        <f>Fångster!J1591</f>
        <v>0</v>
      </c>
      <c r="U1586" s="31" t="str">
        <f t="shared" si="171"/>
        <v/>
      </c>
    </row>
    <row r="1587" spans="14:21" x14ac:dyDescent="0.2">
      <c r="N1587" s="22">
        <f>Fångster!G1592</f>
        <v>0</v>
      </c>
      <c r="O1587" s="28">
        <f t="shared" si="166"/>
        <v>0</v>
      </c>
      <c r="P1587" s="28">
        <f t="shared" si="167"/>
        <v>-2</v>
      </c>
      <c r="Q1587" s="28">
        <f t="shared" si="168"/>
        <v>0</v>
      </c>
      <c r="R1587" s="4">
        <f t="shared" si="169"/>
        <v>0</v>
      </c>
      <c r="S1587" s="4" t="str">
        <f t="shared" si="170"/>
        <v/>
      </c>
      <c r="T1587" s="21">
        <f>Fångster!J1592</f>
        <v>0</v>
      </c>
      <c r="U1587" s="31" t="str">
        <f t="shared" si="171"/>
        <v/>
      </c>
    </row>
    <row r="1588" spans="14:21" x14ac:dyDescent="0.2">
      <c r="N1588" s="22">
        <f>Fångster!G1593</f>
        <v>0</v>
      </c>
      <c r="O1588" s="28">
        <f t="shared" si="166"/>
        <v>0</v>
      </c>
      <c r="P1588" s="28">
        <f t="shared" si="167"/>
        <v>-2</v>
      </c>
      <c r="Q1588" s="28">
        <f t="shared" si="168"/>
        <v>0</v>
      </c>
      <c r="R1588" s="4">
        <f t="shared" si="169"/>
        <v>0</v>
      </c>
      <c r="S1588" s="4" t="str">
        <f t="shared" si="170"/>
        <v/>
      </c>
      <c r="T1588" s="21">
        <f>Fångster!J1593</f>
        <v>0</v>
      </c>
      <c r="U1588" s="31" t="str">
        <f t="shared" si="171"/>
        <v/>
      </c>
    </row>
    <row r="1589" spans="14:21" x14ac:dyDescent="0.2">
      <c r="N1589" s="22">
        <f>Fångster!G1594</f>
        <v>0</v>
      </c>
      <c r="O1589" s="28">
        <f t="shared" si="166"/>
        <v>0</v>
      </c>
      <c r="P1589" s="28">
        <f t="shared" si="167"/>
        <v>-2</v>
      </c>
      <c r="Q1589" s="28">
        <f t="shared" si="168"/>
        <v>0</v>
      </c>
      <c r="R1589" s="4">
        <f t="shared" si="169"/>
        <v>0</v>
      </c>
      <c r="S1589" s="4" t="str">
        <f t="shared" si="170"/>
        <v/>
      </c>
      <c r="T1589" s="21">
        <f>Fångster!J1594</f>
        <v>0</v>
      </c>
      <c r="U1589" s="31" t="str">
        <f t="shared" si="171"/>
        <v/>
      </c>
    </row>
    <row r="1590" spans="14:21" x14ac:dyDescent="0.2">
      <c r="N1590" s="22">
        <f>Fångster!G1595</f>
        <v>0</v>
      </c>
      <c r="O1590" s="28">
        <f t="shared" si="166"/>
        <v>0</v>
      </c>
      <c r="P1590" s="28">
        <f t="shared" si="167"/>
        <v>-2</v>
      </c>
      <c r="Q1590" s="28">
        <f t="shared" si="168"/>
        <v>0</v>
      </c>
      <c r="R1590" s="4">
        <f t="shared" si="169"/>
        <v>0</v>
      </c>
      <c r="S1590" s="4" t="str">
        <f t="shared" si="170"/>
        <v/>
      </c>
      <c r="T1590" s="21">
        <f>Fångster!J1595</f>
        <v>0</v>
      </c>
      <c r="U1590" s="31" t="str">
        <f t="shared" si="171"/>
        <v/>
      </c>
    </row>
    <row r="1591" spans="14:21" x14ac:dyDescent="0.2">
      <c r="N1591" s="22">
        <f>Fångster!G1596</f>
        <v>0</v>
      </c>
      <c r="O1591" s="28">
        <f t="shared" si="166"/>
        <v>0</v>
      </c>
      <c r="P1591" s="28">
        <f t="shared" si="167"/>
        <v>-2</v>
      </c>
      <c r="Q1591" s="28">
        <f t="shared" si="168"/>
        <v>0</v>
      </c>
      <c r="R1591" s="4">
        <f t="shared" si="169"/>
        <v>0</v>
      </c>
      <c r="S1591" s="4" t="str">
        <f t="shared" si="170"/>
        <v/>
      </c>
      <c r="T1591" s="21">
        <f>Fångster!J1596</f>
        <v>0</v>
      </c>
      <c r="U1591" s="31" t="str">
        <f t="shared" si="171"/>
        <v/>
      </c>
    </row>
    <row r="1592" spans="14:21" x14ac:dyDescent="0.2">
      <c r="N1592" s="22">
        <f>Fångster!G1597</f>
        <v>0</v>
      </c>
      <c r="O1592" s="28">
        <f t="shared" si="166"/>
        <v>0</v>
      </c>
      <c r="P1592" s="28">
        <f t="shared" si="167"/>
        <v>-2</v>
      </c>
      <c r="Q1592" s="28">
        <f t="shared" si="168"/>
        <v>0</v>
      </c>
      <c r="R1592" s="4">
        <f t="shared" si="169"/>
        <v>0</v>
      </c>
      <c r="S1592" s="4" t="str">
        <f t="shared" si="170"/>
        <v/>
      </c>
      <c r="T1592" s="21">
        <f>Fångster!J1597</f>
        <v>0</v>
      </c>
      <c r="U1592" s="31" t="str">
        <f t="shared" si="171"/>
        <v/>
      </c>
    </row>
    <row r="1593" spans="14:21" x14ac:dyDescent="0.2">
      <c r="N1593" s="22">
        <f>Fångster!G1598</f>
        <v>0</v>
      </c>
      <c r="O1593" s="28">
        <f t="shared" si="166"/>
        <v>0</v>
      </c>
      <c r="P1593" s="28">
        <f t="shared" si="167"/>
        <v>-2</v>
      </c>
      <c r="Q1593" s="28">
        <f t="shared" si="168"/>
        <v>0</v>
      </c>
      <c r="R1593" s="4">
        <f t="shared" si="169"/>
        <v>0</v>
      </c>
      <c r="S1593" s="4" t="str">
        <f t="shared" si="170"/>
        <v/>
      </c>
      <c r="T1593" s="21">
        <f>Fångster!J1598</f>
        <v>0</v>
      </c>
      <c r="U1593" s="31" t="str">
        <f t="shared" si="171"/>
        <v/>
      </c>
    </row>
    <row r="1594" spans="14:21" x14ac:dyDescent="0.2">
      <c r="N1594" s="22">
        <f>Fångster!G1599</f>
        <v>0</v>
      </c>
      <c r="O1594" s="28">
        <f t="shared" si="166"/>
        <v>0</v>
      </c>
      <c r="P1594" s="28">
        <f t="shared" si="167"/>
        <v>-2</v>
      </c>
      <c r="Q1594" s="28">
        <f t="shared" si="168"/>
        <v>0</v>
      </c>
      <c r="R1594" s="4">
        <f t="shared" si="169"/>
        <v>0</v>
      </c>
      <c r="S1594" s="4" t="str">
        <f t="shared" si="170"/>
        <v/>
      </c>
      <c r="T1594" s="21">
        <f>Fångster!J1599</f>
        <v>0</v>
      </c>
      <c r="U1594" s="31" t="str">
        <f t="shared" si="171"/>
        <v/>
      </c>
    </row>
    <row r="1595" spans="14:21" x14ac:dyDescent="0.2">
      <c r="N1595" s="22">
        <f>Fångster!G1600</f>
        <v>0</v>
      </c>
      <c r="O1595" s="28">
        <f t="shared" si="166"/>
        <v>0</v>
      </c>
      <c r="P1595" s="28">
        <f t="shared" si="167"/>
        <v>-2</v>
      </c>
      <c r="Q1595" s="28">
        <f t="shared" si="168"/>
        <v>0</v>
      </c>
      <c r="R1595" s="4">
        <f t="shared" si="169"/>
        <v>0</v>
      </c>
      <c r="S1595" s="4" t="str">
        <f t="shared" si="170"/>
        <v/>
      </c>
      <c r="T1595" s="21">
        <f>Fångster!J1600</f>
        <v>0</v>
      </c>
      <c r="U1595" s="31" t="str">
        <f t="shared" si="171"/>
        <v/>
      </c>
    </row>
    <row r="1596" spans="14:21" x14ac:dyDescent="0.2">
      <c r="N1596" s="22">
        <f>Fångster!G1601</f>
        <v>0</v>
      </c>
      <c r="O1596" s="28">
        <f t="shared" si="166"/>
        <v>0</v>
      </c>
      <c r="P1596" s="28">
        <f t="shared" si="167"/>
        <v>-2</v>
      </c>
      <c r="Q1596" s="28">
        <f t="shared" si="168"/>
        <v>0</v>
      </c>
      <c r="R1596" s="4">
        <f t="shared" si="169"/>
        <v>0</v>
      </c>
      <c r="S1596" s="4" t="str">
        <f t="shared" si="170"/>
        <v/>
      </c>
      <c r="T1596" s="21">
        <f>Fångster!J1601</f>
        <v>0</v>
      </c>
      <c r="U1596" s="31" t="str">
        <f t="shared" si="171"/>
        <v/>
      </c>
    </row>
    <row r="1597" spans="14:21" x14ac:dyDescent="0.2">
      <c r="N1597" s="22">
        <f>Fångster!G1602</f>
        <v>0</v>
      </c>
      <c r="O1597" s="28">
        <f t="shared" si="166"/>
        <v>0</v>
      </c>
      <c r="P1597" s="28">
        <f t="shared" si="167"/>
        <v>-2</v>
      </c>
      <c r="Q1597" s="28">
        <f t="shared" si="168"/>
        <v>0</v>
      </c>
      <c r="R1597" s="4">
        <f t="shared" si="169"/>
        <v>0</v>
      </c>
      <c r="S1597" s="4" t="str">
        <f t="shared" si="170"/>
        <v/>
      </c>
      <c r="T1597" s="21">
        <f>Fångster!J1602</f>
        <v>0</v>
      </c>
      <c r="U1597" s="31" t="str">
        <f t="shared" si="171"/>
        <v/>
      </c>
    </row>
    <row r="1598" spans="14:21" x14ac:dyDescent="0.2">
      <c r="N1598" s="22">
        <f>Fångster!G1603</f>
        <v>0</v>
      </c>
      <c r="O1598" s="28">
        <f t="shared" si="166"/>
        <v>0</v>
      </c>
      <c r="P1598" s="28">
        <f t="shared" si="167"/>
        <v>-2</v>
      </c>
      <c r="Q1598" s="28">
        <f t="shared" si="168"/>
        <v>0</v>
      </c>
      <c r="R1598" s="4">
        <f t="shared" si="169"/>
        <v>0</v>
      </c>
      <c r="S1598" s="4" t="str">
        <f t="shared" si="170"/>
        <v/>
      </c>
      <c r="T1598" s="21">
        <f>Fångster!J1603</f>
        <v>0</v>
      </c>
      <c r="U1598" s="31" t="str">
        <f t="shared" si="171"/>
        <v/>
      </c>
    </row>
    <row r="1599" spans="14:21" x14ac:dyDescent="0.2">
      <c r="N1599" s="22">
        <f>Fångster!G1604</f>
        <v>0</v>
      </c>
      <c r="O1599" s="28">
        <f t="shared" si="166"/>
        <v>0</v>
      </c>
      <c r="P1599" s="28">
        <f t="shared" si="167"/>
        <v>-2</v>
      </c>
      <c r="Q1599" s="28">
        <f t="shared" si="168"/>
        <v>0</v>
      </c>
      <c r="R1599" s="4">
        <f t="shared" si="169"/>
        <v>0</v>
      </c>
      <c r="S1599" s="4" t="str">
        <f t="shared" si="170"/>
        <v/>
      </c>
      <c r="T1599" s="21">
        <f>Fångster!J1604</f>
        <v>0</v>
      </c>
      <c r="U1599" s="31" t="str">
        <f t="shared" si="171"/>
        <v/>
      </c>
    </row>
    <row r="1600" spans="14:21" x14ac:dyDescent="0.2">
      <c r="N1600" s="22">
        <f>Fångster!G1605</f>
        <v>0</v>
      </c>
      <c r="O1600" s="28">
        <f t="shared" si="166"/>
        <v>0</v>
      </c>
      <c r="P1600" s="28">
        <f t="shared" si="167"/>
        <v>-2</v>
      </c>
      <c r="Q1600" s="28">
        <f t="shared" si="168"/>
        <v>0</v>
      </c>
      <c r="R1600" s="4">
        <f t="shared" si="169"/>
        <v>0</v>
      </c>
      <c r="S1600" s="4" t="str">
        <f t="shared" si="170"/>
        <v/>
      </c>
      <c r="T1600" s="21">
        <f>Fångster!J1605</f>
        <v>0</v>
      </c>
      <c r="U1600" s="31" t="str">
        <f t="shared" si="171"/>
        <v/>
      </c>
    </row>
    <row r="1601" spans="14:21" x14ac:dyDescent="0.2">
      <c r="N1601" s="22">
        <f>Fångster!G1606</f>
        <v>0</v>
      </c>
      <c r="O1601" s="28">
        <f t="shared" si="166"/>
        <v>0</v>
      </c>
      <c r="P1601" s="28">
        <f t="shared" si="167"/>
        <v>-2</v>
      </c>
      <c r="Q1601" s="28">
        <f t="shared" si="168"/>
        <v>0</v>
      </c>
      <c r="R1601" s="4">
        <f t="shared" si="169"/>
        <v>0</v>
      </c>
      <c r="S1601" s="4" t="str">
        <f t="shared" si="170"/>
        <v/>
      </c>
      <c r="T1601" s="21">
        <f>Fångster!J1606</f>
        <v>0</v>
      </c>
      <c r="U1601" s="31" t="str">
        <f t="shared" si="171"/>
        <v/>
      </c>
    </row>
    <row r="1602" spans="14:21" x14ac:dyDescent="0.2">
      <c r="N1602" s="22">
        <f>Fångster!G1607</f>
        <v>0</v>
      </c>
      <c r="O1602" s="28">
        <f t="shared" si="166"/>
        <v>0</v>
      </c>
      <c r="P1602" s="28">
        <f t="shared" si="167"/>
        <v>-2</v>
      </c>
      <c r="Q1602" s="28">
        <f t="shared" si="168"/>
        <v>0</v>
      </c>
      <c r="R1602" s="4">
        <f t="shared" si="169"/>
        <v>0</v>
      </c>
      <c r="S1602" s="4" t="str">
        <f t="shared" si="170"/>
        <v/>
      </c>
      <c r="T1602" s="21">
        <f>Fångster!J1607</f>
        <v>0</v>
      </c>
      <c r="U1602" s="31" t="str">
        <f t="shared" si="171"/>
        <v/>
      </c>
    </row>
    <row r="1603" spans="14:21" x14ac:dyDescent="0.2">
      <c r="N1603" s="22">
        <f>Fångster!G1608</f>
        <v>0</v>
      </c>
      <c r="O1603" s="28">
        <f t="shared" si="166"/>
        <v>0</v>
      </c>
      <c r="P1603" s="28">
        <f t="shared" si="167"/>
        <v>-2</v>
      </c>
      <c r="Q1603" s="28">
        <f t="shared" si="168"/>
        <v>0</v>
      </c>
      <c r="R1603" s="4">
        <f t="shared" si="169"/>
        <v>0</v>
      </c>
      <c r="S1603" s="4" t="str">
        <f t="shared" si="170"/>
        <v/>
      </c>
      <c r="T1603" s="21">
        <f>Fångster!J1608</f>
        <v>0</v>
      </c>
      <c r="U1603" s="31" t="str">
        <f t="shared" si="171"/>
        <v/>
      </c>
    </row>
    <row r="1604" spans="14:21" x14ac:dyDescent="0.2">
      <c r="N1604" s="22">
        <f>Fångster!G1609</f>
        <v>0</v>
      </c>
      <c r="O1604" s="28">
        <f t="shared" si="166"/>
        <v>0</v>
      </c>
      <c r="P1604" s="28">
        <f t="shared" si="167"/>
        <v>-2</v>
      </c>
      <c r="Q1604" s="28">
        <f t="shared" si="168"/>
        <v>0</v>
      </c>
      <c r="R1604" s="4">
        <f t="shared" si="169"/>
        <v>0</v>
      </c>
      <c r="S1604" s="4" t="str">
        <f t="shared" si="170"/>
        <v/>
      </c>
      <c r="T1604" s="21">
        <f>Fångster!J1609</f>
        <v>0</v>
      </c>
      <c r="U1604" s="31" t="str">
        <f t="shared" si="171"/>
        <v/>
      </c>
    </row>
    <row r="1605" spans="14:21" x14ac:dyDescent="0.2">
      <c r="N1605" s="22">
        <f>Fångster!G1610</f>
        <v>0</v>
      </c>
      <c r="O1605" s="28">
        <f t="shared" ref="O1605:O1668" si="172">(3.377*0.000001)*(POWER(N1605,3.205))</f>
        <v>0</v>
      </c>
      <c r="P1605" s="28">
        <f t="shared" ref="P1605:P1668" si="173">(1-(180-N1605)/60)</f>
        <v>-2</v>
      </c>
      <c r="Q1605" s="28">
        <f t="shared" ref="Q1605:Q1668" si="174">IF(P1605&lt;0,0,IF(P1605&gt;1,1,IF(P1605&gt;0&lt;1,P1605,P1605)))</f>
        <v>0</v>
      </c>
      <c r="R1605" s="4">
        <f t="shared" ref="R1605:R1668" si="175">O1605*Q1605</f>
        <v>0</v>
      </c>
      <c r="S1605" s="4" t="str">
        <f t="shared" ref="S1605:S1668" si="176">IF(N1605&gt;0,LOG10(N1605),"")</f>
        <v/>
      </c>
      <c r="T1605" s="21">
        <f>Fångster!J1610</f>
        <v>0</v>
      </c>
      <c r="U1605" s="31" t="str">
        <f t="shared" ref="U1605:U1668" si="177">IF(T1605&gt;0,LOG10(T1605),"")</f>
        <v/>
      </c>
    </row>
    <row r="1606" spans="14:21" x14ac:dyDescent="0.2">
      <c r="N1606" s="22">
        <f>Fångster!G1611</f>
        <v>0</v>
      </c>
      <c r="O1606" s="28">
        <f t="shared" si="172"/>
        <v>0</v>
      </c>
      <c r="P1606" s="28">
        <f t="shared" si="173"/>
        <v>-2</v>
      </c>
      <c r="Q1606" s="28">
        <f t="shared" si="174"/>
        <v>0</v>
      </c>
      <c r="R1606" s="4">
        <f t="shared" si="175"/>
        <v>0</v>
      </c>
      <c r="S1606" s="4" t="str">
        <f t="shared" si="176"/>
        <v/>
      </c>
      <c r="T1606" s="21">
        <f>Fångster!J1611</f>
        <v>0</v>
      </c>
      <c r="U1606" s="31" t="str">
        <f t="shared" si="177"/>
        <v/>
      </c>
    </row>
    <row r="1607" spans="14:21" x14ac:dyDescent="0.2">
      <c r="N1607" s="22">
        <f>Fångster!G1612</f>
        <v>0</v>
      </c>
      <c r="O1607" s="28">
        <f t="shared" si="172"/>
        <v>0</v>
      </c>
      <c r="P1607" s="28">
        <f t="shared" si="173"/>
        <v>-2</v>
      </c>
      <c r="Q1607" s="28">
        <f t="shared" si="174"/>
        <v>0</v>
      </c>
      <c r="R1607" s="4">
        <f t="shared" si="175"/>
        <v>0</v>
      </c>
      <c r="S1607" s="4" t="str">
        <f t="shared" si="176"/>
        <v/>
      </c>
      <c r="T1607" s="21">
        <f>Fångster!J1612</f>
        <v>0</v>
      </c>
      <c r="U1607" s="31" t="str">
        <f t="shared" si="177"/>
        <v/>
      </c>
    </row>
    <row r="1608" spans="14:21" x14ac:dyDescent="0.2">
      <c r="N1608" s="22">
        <f>Fångster!G1613</f>
        <v>0</v>
      </c>
      <c r="O1608" s="28">
        <f t="shared" si="172"/>
        <v>0</v>
      </c>
      <c r="P1608" s="28">
        <f t="shared" si="173"/>
        <v>-2</v>
      </c>
      <c r="Q1608" s="28">
        <f t="shared" si="174"/>
        <v>0</v>
      </c>
      <c r="R1608" s="4">
        <f t="shared" si="175"/>
        <v>0</v>
      </c>
      <c r="S1608" s="4" t="str">
        <f t="shared" si="176"/>
        <v/>
      </c>
      <c r="T1608" s="21">
        <f>Fångster!J1613</f>
        <v>0</v>
      </c>
      <c r="U1608" s="31" t="str">
        <f t="shared" si="177"/>
        <v/>
      </c>
    </row>
    <row r="1609" spans="14:21" x14ac:dyDescent="0.2">
      <c r="N1609" s="22">
        <f>Fångster!G1614</f>
        <v>0</v>
      </c>
      <c r="O1609" s="28">
        <f t="shared" si="172"/>
        <v>0</v>
      </c>
      <c r="P1609" s="28">
        <f t="shared" si="173"/>
        <v>-2</v>
      </c>
      <c r="Q1609" s="28">
        <f t="shared" si="174"/>
        <v>0</v>
      </c>
      <c r="R1609" s="4">
        <f t="shared" si="175"/>
        <v>0</v>
      </c>
      <c r="S1609" s="4" t="str">
        <f t="shared" si="176"/>
        <v/>
      </c>
      <c r="T1609" s="21">
        <f>Fångster!J1614</f>
        <v>0</v>
      </c>
      <c r="U1609" s="31" t="str">
        <f t="shared" si="177"/>
        <v/>
      </c>
    </row>
    <row r="1610" spans="14:21" x14ac:dyDescent="0.2">
      <c r="N1610" s="22">
        <f>Fångster!G1615</f>
        <v>0</v>
      </c>
      <c r="O1610" s="28">
        <f t="shared" si="172"/>
        <v>0</v>
      </c>
      <c r="P1610" s="28">
        <f t="shared" si="173"/>
        <v>-2</v>
      </c>
      <c r="Q1610" s="28">
        <f t="shared" si="174"/>
        <v>0</v>
      </c>
      <c r="R1610" s="4">
        <f t="shared" si="175"/>
        <v>0</v>
      </c>
      <c r="S1610" s="4" t="str">
        <f t="shared" si="176"/>
        <v/>
      </c>
      <c r="T1610" s="21">
        <f>Fångster!J1615</f>
        <v>0</v>
      </c>
      <c r="U1610" s="31" t="str">
        <f t="shared" si="177"/>
        <v/>
      </c>
    </row>
    <row r="1611" spans="14:21" x14ac:dyDescent="0.2">
      <c r="N1611" s="22">
        <f>Fångster!G1616</f>
        <v>0</v>
      </c>
      <c r="O1611" s="28">
        <f t="shared" si="172"/>
        <v>0</v>
      </c>
      <c r="P1611" s="28">
        <f t="shared" si="173"/>
        <v>-2</v>
      </c>
      <c r="Q1611" s="28">
        <f t="shared" si="174"/>
        <v>0</v>
      </c>
      <c r="R1611" s="4">
        <f t="shared" si="175"/>
        <v>0</v>
      </c>
      <c r="S1611" s="4" t="str">
        <f t="shared" si="176"/>
        <v/>
      </c>
      <c r="T1611" s="21">
        <f>Fångster!J1616</f>
        <v>0</v>
      </c>
      <c r="U1611" s="31" t="str">
        <f t="shared" si="177"/>
        <v/>
      </c>
    </row>
    <row r="1612" spans="14:21" x14ac:dyDescent="0.2">
      <c r="N1612" s="22">
        <f>Fångster!G1617</f>
        <v>0</v>
      </c>
      <c r="O1612" s="28">
        <f t="shared" si="172"/>
        <v>0</v>
      </c>
      <c r="P1612" s="28">
        <f t="shared" si="173"/>
        <v>-2</v>
      </c>
      <c r="Q1612" s="28">
        <f t="shared" si="174"/>
        <v>0</v>
      </c>
      <c r="R1612" s="4">
        <f t="shared" si="175"/>
        <v>0</v>
      </c>
      <c r="S1612" s="4" t="str">
        <f t="shared" si="176"/>
        <v/>
      </c>
      <c r="T1612" s="21">
        <f>Fångster!J1617</f>
        <v>0</v>
      </c>
      <c r="U1612" s="31" t="str">
        <f t="shared" si="177"/>
        <v/>
      </c>
    </row>
    <row r="1613" spans="14:21" x14ac:dyDescent="0.2">
      <c r="N1613" s="22">
        <f>Fångster!G1618</f>
        <v>0</v>
      </c>
      <c r="O1613" s="28">
        <f t="shared" si="172"/>
        <v>0</v>
      </c>
      <c r="P1613" s="28">
        <f t="shared" si="173"/>
        <v>-2</v>
      </c>
      <c r="Q1613" s="28">
        <f t="shared" si="174"/>
        <v>0</v>
      </c>
      <c r="R1613" s="4">
        <f t="shared" si="175"/>
        <v>0</v>
      </c>
      <c r="S1613" s="4" t="str">
        <f t="shared" si="176"/>
        <v/>
      </c>
      <c r="T1613" s="21">
        <f>Fångster!J1618</f>
        <v>0</v>
      </c>
      <c r="U1613" s="31" t="str">
        <f t="shared" si="177"/>
        <v/>
      </c>
    </row>
    <row r="1614" spans="14:21" x14ac:dyDescent="0.2">
      <c r="N1614" s="22">
        <f>Fångster!G1619</f>
        <v>0</v>
      </c>
      <c r="O1614" s="28">
        <f t="shared" si="172"/>
        <v>0</v>
      </c>
      <c r="P1614" s="28">
        <f t="shared" si="173"/>
        <v>-2</v>
      </c>
      <c r="Q1614" s="28">
        <f t="shared" si="174"/>
        <v>0</v>
      </c>
      <c r="R1614" s="4">
        <f t="shared" si="175"/>
        <v>0</v>
      </c>
      <c r="S1614" s="4" t="str">
        <f t="shared" si="176"/>
        <v/>
      </c>
      <c r="T1614" s="21">
        <f>Fångster!J1619</f>
        <v>0</v>
      </c>
      <c r="U1614" s="31" t="str">
        <f t="shared" si="177"/>
        <v/>
      </c>
    </row>
    <row r="1615" spans="14:21" x14ac:dyDescent="0.2">
      <c r="N1615" s="22">
        <f>Fångster!G1620</f>
        <v>0</v>
      </c>
      <c r="O1615" s="28">
        <f t="shared" si="172"/>
        <v>0</v>
      </c>
      <c r="P1615" s="28">
        <f t="shared" si="173"/>
        <v>-2</v>
      </c>
      <c r="Q1615" s="28">
        <f t="shared" si="174"/>
        <v>0</v>
      </c>
      <c r="R1615" s="4">
        <f t="shared" si="175"/>
        <v>0</v>
      </c>
      <c r="S1615" s="4" t="str">
        <f t="shared" si="176"/>
        <v/>
      </c>
      <c r="T1615" s="21">
        <f>Fångster!J1620</f>
        <v>0</v>
      </c>
      <c r="U1615" s="31" t="str">
        <f t="shared" si="177"/>
        <v/>
      </c>
    </row>
    <row r="1616" spans="14:21" x14ac:dyDescent="0.2">
      <c r="N1616" s="22">
        <f>Fångster!G1621</f>
        <v>0</v>
      </c>
      <c r="O1616" s="28">
        <f t="shared" si="172"/>
        <v>0</v>
      </c>
      <c r="P1616" s="28">
        <f t="shared" si="173"/>
        <v>-2</v>
      </c>
      <c r="Q1616" s="28">
        <f t="shared" si="174"/>
        <v>0</v>
      </c>
      <c r="R1616" s="4">
        <f t="shared" si="175"/>
        <v>0</v>
      </c>
      <c r="S1616" s="4" t="str">
        <f t="shared" si="176"/>
        <v/>
      </c>
      <c r="T1616" s="21">
        <f>Fångster!J1621</f>
        <v>0</v>
      </c>
      <c r="U1616" s="31" t="str">
        <f t="shared" si="177"/>
        <v/>
      </c>
    </row>
    <row r="1617" spans="14:21" x14ac:dyDescent="0.2">
      <c r="N1617" s="22">
        <f>Fångster!G1622</f>
        <v>0</v>
      </c>
      <c r="O1617" s="28">
        <f t="shared" si="172"/>
        <v>0</v>
      </c>
      <c r="P1617" s="28">
        <f t="shared" si="173"/>
        <v>-2</v>
      </c>
      <c r="Q1617" s="28">
        <f t="shared" si="174"/>
        <v>0</v>
      </c>
      <c r="R1617" s="4">
        <f t="shared" si="175"/>
        <v>0</v>
      </c>
      <c r="S1617" s="4" t="str">
        <f t="shared" si="176"/>
        <v/>
      </c>
      <c r="T1617" s="21">
        <f>Fångster!J1622</f>
        <v>0</v>
      </c>
      <c r="U1617" s="31" t="str">
        <f t="shared" si="177"/>
        <v/>
      </c>
    </row>
    <row r="1618" spans="14:21" x14ac:dyDescent="0.2">
      <c r="N1618" s="22">
        <f>Fångster!G1623</f>
        <v>0</v>
      </c>
      <c r="O1618" s="28">
        <f t="shared" si="172"/>
        <v>0</v>
      </c>
      <c r="P1618" s="28">
        <f t="shared" si="173"/>
        <v>-2</v>
      </c>
      <c r="Q1618" s="28">
        <f t="shared" si="174"/>
        <v>0</v>
      </c>
      <c r="R1618" s="4">
        <f t="shared" si="175"/>
        <v>0</v>
      </c>
      <c r="S1618" s="4" t="str">
        <f t="shared" si="176"/>
        <v/>
      </c>
      <c r="T1618" s="21">
        <f>Fångster!J1623</f>
        <v>0</v>
      </c>
      <c r="U1618" s="31" t="str">
        <f t="shared" si="177"/>
        <v/>
      </c>
    </row>
    <row r="1619" spans="14:21" x14ac:dyDescent="0.2">
      <c r="N1619" s="22">
        <f>Fångster!G1624</f>
        <v>0</v>
      </c>
      <c r="O1619" s="28">
        <f t="shared" si="172"/>
        <v>0</v>
      </c>
      <c r="P1619" s="28">
        <f t="shared" si="173"/>
        <v>-2</v>
      </c>
      <c r="Q1619" s="28">
        <f t="shared" si="174"/>
        <v>0</v>
      </c>
      <c r="R1619" s="4">
        <f t="shared" si="175"/>
        <v>0</v>
      </c>
      <c r="S1619" s="4" t="str">
        <f t="shared" si="176"/>
        <v/>
      </c>
      <c r="T1619" s="21">
        <f>Fångster!J1624</f>
        <v>0</v>
      </c>
      <c r="U1619" s="31" t="str">
        <f t="shared" si="177"/>
        <v/>
      </c>
    </row>
    <row r="1620" spans="14:21" x14ac:dyDescent="0.2">
      <c r="N1620" s="22">
        <f>Fångster!G1625</f>
        <v>0</v>
      </c>
      <c r="O1620" s="28">
        <f t="shared" si="172"/>
        <v>0</v>
      </c>
      <c r="P1620" s="28">
        <f t="shared" si="173"/>
        <v>-2</v>
      </c>
      <c r="Q1620" s="28">
        <f t="shared" si="174"/>
        <v>0</v>
      </c>
      <c r="R1620" s="4">
        <f t="shared" si="175"/>
        <v>0</v>
      </c>
      <c r="S1620" s="4" t="str">
        <f t="shared" si="176"/>
        <v/>
      </c>
      <c r="T1620" s="21">
        <f>Fångster!J1625</f>
        <v>0</v>
      </c>
      <c r="U1620" s="31" t="str">
        <f t="shared" si="177"/>
        <v/>
      </c>
    </row>
    <row r="1621" spans="14:21" x14ac:dyDescent="0.2">
      <c r="N1621" s="22">
        <f>Fångster!G1626</f>
        <v>0</v>
      </c>
      <c r="O1621" s="28">
        <f t="shared" si="172"/>
        <v>0</v>
      </c>
      <c r="P1621" s="28">
        <f t="shared" si="173"/>
        <v>-2</v>
      </c>
      <c r="Q1621" s="28">
        <f t="shared" si="174"/>
        <v>0</v>
      </c>
      <c r="R1621" s="4">
        <f t="shared" si="175"/>
        <v>0</v>
      </c>
      <c r="S1621" s="4" t="str">
        <f t="shared" si="176"/>
        <v/>
      </c>
      <c r="T1621" s="21">
        <f>Fångster!J1626</f>
        <v>0</v>
      </c>
      <c r="U1621" s="31" t="str">
        <f t="shared" si="177"/>
        <v/>
      </c>
    </row>
    <row r="1622" spans="14:21" x14ac:dyDescent="0.2">
      <c r="N1622" s="22">
        <f>Fångster!G1627</f>
        <v>0</v>
      </c>
      <c r="O1622" s="28">
        <f t="shared" si="172"/>
        <v>0</v>
      </c>
      <c r="P1622" s="28">
        <f t="shared" si="173"/>
        <v>-2</v>
      </c>
      <c r="Q1622" s="28">
        <f t="shared" si="174"/>
        <v>0</v>
      </c>
      <c r="R1622" s="4">
        <f t="shared" si="175"/>
        <v>0</v>
      </c>
      <c r="S1622" s="4" t="str">
        <f t="shared" si="176"/>
        <v/>
      </c>
      <c r="T1622" s="21">
        <f>Fångster!J1627</f>
        <v>0</v>
      </c>
      <c r="U1622" s="31" t="str">
        <f t="shared" si="177"/>
        <v/>
      </c>
    </row>
    <row r="1623" spans="14:21" x14ac:dyDescent="0.2">
      <c r="N1623" s="22">
        <f>Fångster!G1628</f>
        <v>0</v>
      </c>
      <c r="O1623" s="28">
        <f t="shared" si="172"/>
        <v>0</v>
      </c>
      <c r="P1623" s="28">
        <f t="shared" si="173"/>
        <v>-2</v>
      </c>
      <c r="Q1623" s="28">
        <f t="shared" si="174"/>
        <v>0</v>
      </c>
      <c r="R1623" s="4">
        <f t="shared" si="175"/>
        <v>0</v>
      </c>
      <c r="S1623" s="4" t="str">
        <f t="shared" si="176"/>
        <v/>
      </c>
      <c r="T1623" s="21">
        <f>Fångster!J1628</f>
        <v>0</v>
      </c>
      <c r="U1623" s="31" t="str">
        <f t="shared" si="177"/>
        <v/>
      </c>
    </row>
    <row r="1624" spans="14:21" x14ac:dyDescent="0.2">
      <c r="N1624" s="22">
        <f>Fångster!G1629</f>
        <v>0</v>
      </c>
      <c r="O1624" s="28">
        <f t="shared" si="172"/>
        <v>0</v>
      </c>
      <c r="P1624" s="28">
        <f t="shared" si="173"/>
        <v>-2</v>
      </c>
      <c r="Q1624" s="28">
        <f t="shared" si="174"/>
        <v>0</v>
      </c>
      <c r="R1624" s="4">
        <f t="shared" si="175"/>
        <v>0</v>
      </c>
      <c r="S1624" s="4" t="str">
        <f t="shared" si="176"/>
        <v/>
      </c>
      <c r="T1624" s="21">
        <f>Fångster!J1629</f>
        <v>0</v>
      </c>
      <c r="U1624" s="31" t="str">
        <f t="shared" si="177"/>
        <v/>
      </c>
    </row>
    <row r="1625" spans="14:21" x14ac:dyDescent="0.2">
      <c r="N1625" s="22">
        <f>Fångster!G1630</f>
        <v>0</v>
      </c>
      <c r="O1625" s="28">
        <f t="shared" si="172"/>
        <v>0</v>
      </c>
      <c r="P1625" s="28">
        <f t="shared" si="173"/>
        <v>-2</v>
      </c>
      <c r="Q1625" s="28">
        <f t="shared" si="174"/>
        <v>0</v>
      </c>
      <c r="R1625" s="4">
        <f t="shared" si="175"/>
        <v>0</v>
      </c>
      <c r="S1625" s="4" t="str">
        <f t="shared" si="176"/>
        <v/>
      </c>
      <c r="T1625" s="21">
        <f>Fångster!J1630</f>
        <v>0</v>
      </c>
      <c r="U1625" s="31" t="str">
        <f t="shared" si="177"/>
        <v/>
      </c>
    </row>
    <row r="1626" spans="14:21" x14ac:dyDescent="0.2">
      <c r="N1626" s="22">
        <f>Fångster!G1631</f>
        <v>0</v>
      </c>
      <c r="O1626" s="28">
        <f t="shared" si="172"/>
        <v>0</v>
      </c>
      <c r="P1626" s="28">
        <f t="shared" si="173"/>
        <v>-2</v>
      </c>
      <c r="Q1626" s="28">
        <f t="shared" si="174"/>
        <v>0</v>
      </c>
      <c r="R1626" s="4">
        <f t="shared" si="175"/>
        <v>0</v>
      </c>
      <c r="S1626" s="4" t="str">
        <f t="shared" si="176"/>
        <v/>
      </c>
      <c r="T1626" s="21">
        <f>Fångster!J1631</f>
        <v>0</v>
      </c>
      <c r="U1626" s="31" t="str">
        <f t="shared" si="177"/>
        <v/>
      </c>
    </row>
    <row r="1627" spans="14:21" x14ac:dyDescent="0.2">
      <c r="N1627" s="22">
        <f>Fångster!G1632</f>
        <v>0</v>
      </c>
      <c r="O1627" s="28">
        <f t="shared" si="172"/>
        <v>0</v>
      </c>
      <c r="P1627" s="28">
        <f t="shared" si="173"/>
        <v>-2</v>
      </c>
      <c r="Q1627" s="28">
        <f t="shared" si="174"/>
        <v>0</v>
      </c>
      <c r="R1627" s="4">
        <f t="shared" si="175"/>
        <v>0</v>
      </c>
      <c r="S1627" s="4" t="str">
        <f t="shared" si="176"/>
        <v/>
      </c>
      <c r="T1627" s="21">
        <f>Fångster!J1632</f>
        <v>0</v>
      </c>
      <c r="U1627" s="31" t="str">
        <f t="shared" si="177"/>
        <v/>
      </c>
    </row>
    <row r="1628" spans="14:21" x14ac:dyDescent="0.2">
      <c r="N1628" s="22">
        <f>Fångster!G1633</f>
        <v>0</v>
      </c>
      <c r="O1628" s="28">
        <f t="shared" si="172"/>
        <v>0</v>
      </c>
      <c r="P1628" s="28">
        <f t="shared" si="173"/>
        <v>-2</v>
      </c>
      <c r="Q1628" s="28">
        <f t="shared" si="174"/>
        <v>0</v>
      </c>
      <c r="R1628" s="4">
        <f t="shared" si="175"/>
        <v>0</v>
      </c>
      <c r="S1628" s="4" t="str">
        <f t="shared" si="176"/>
        <v/>
      </c>
      <c r="T1628" s="21">
        <f>Fångster!J1633</f>
        <v>0</v>
      </c>
      <c r="U1628" s="31" t="str">
        <f t="shared" si="177"/>
        <v/>
      </c>
    </row>
    <row r="1629" spans="14:21" x14ac:dyDescent="0.2">
      <c r="N1629" s="22">
        <f>Fångster!G1634</f>
        <v>0</v>
      </c>
      <c r="O1629" s="28">
        <f t="shared" si="172"/>
        <v>0</v>
      </c>
      <c r="P1629" s="28">
        <f t="shared" si="173"/>
        <v>-2</v>
      </c>
      <c r="Q1629" s="28">
        <f t="shared" si="174"/>
        <v>0</v>
      </c>
      <c r="R1629" s="4">
        <f t="shared" si="175"/>
        <v>0</v>
      </c>
      <c r="S1629" s="4" t="str">
        <f t="shared" si="176"/>
        <v/>
      </c>
      <c r="T1629" s="21">
        <f>Fångster!J1634</f>
        <v>0</v>
      </c>
      <c r="U1629" s="31" t="str">
        <f t="shared" si="177"/>
        <v/>
      </c>
    </row>
    <row r="1630" spans="14:21" x14ac:dyDescent="0.2">
      <c r="N1630" s="22">
        <f>Fångster!G1635</f>
        <v>0</v>
      </c>
      <c r="O1630" s="28">
        <f t="shared" si="172"/>
        <v>0</v>
      </c>
      <c r="P1630" s="28">
        <f t="shared" si="173"/>
        <v>-2</v>
      </c>
      <c r="Q1630" s="28">
        <f t="shared" si="174"/>
        <v>0</v>
      </c>
      <c r="R1630" s="4">
        <f t="shared" si="175"/>
        <v>0</v>
      </c>
      <c r="S1630" s="4" t="str">
        <f t="shared" si="176"/>
        <v/>
      </c>
      <c r="T1630" s="21">
        <f>Fångster!J1635</f>
        <v>0</v>
      </c>
      <c r="U1630" s="31" t="str">
        <f t="shared" si="177"/>
        <v/>
      </c>
    </row>
    <row r="1631" spans="14:21" x14ac:dyDescent="0.2">
      <c r="N1631" s="22">
        <f>Fångster!G1636</f>
        <v>0</v>
      </c>
      <c r="O1631" s="28">
        <f t="shared" si="172"/>
        <v>0</v>
      </c>
      <c r="P1631" s="28">
        <f t="shared" si="173"/>
        <v>-2</v>
      </c>
      <c r="Q1631" s="28">
        <f t="shared" si="174"/>
        <v>0</v>
      </c>
      <c r="R1631" s="4">
        <f t="shared" si="175"/>
        <v>0</v>
      </c>
      <c r="S1631" s="4" t="str">
        <f t="shared" si="176"/>
        <v/>
      </c>
      <c r="T1631" s="21">
        <f>Fångster!J1636</f>
        <v>0</v>
      </c>
      <c r="U1631" s="31" t="str">
        <f t="shared" si="177"/>
        <v/>
      </c>
    </row>
    <row r="1632" spans="14:21" x14ac:dyDescent="0.2">
      <c r="N1632" s="22">
        <f>Fångster!G1637</f>
        <v>0</v>
      </c>
      <c r="O1632" s="28">
        <f t="shared" si="172"/>
        <v>0</v>
      </c>
      <c r="P1632" s="28">
        <f t="shared" si="173"/>
        <v>-2</v>
      </c>
      <c r="Q1632" s="28">
        <f t="shared" si="174"/>
        <v>0</v>
      </c>
      <c r="R1632" s="4">
        <f t="shared" si="175"/>
        <v>0</v>
      </c>
      <c r="S1632" s="4" t="str">
        <f t="shared" si="176"/>
        <v/>
      </c>
      <c r="T1632" s="21">
        <f>Fångster!J1637</f>
        <v>0</v>
      </c>
      <c r="U1632" s="31" t="str">
        <f t="shared" si="177"/>
        <v/>
      </c>
    </row>
    <row r="1633" spans="14:21" x14ac:dyDescent="0.2">
      <c r="N1633" s="22">
        <f>Fångster!G1638</f>
        <v>0</v>
      </c>
      <c r="O1633" s="28">
        <f t="shared" si="172"/>
        <v>0</v>
      </c>
      <c r="P1633" s="28">
        <f t="shared" si="173"/>
        <v>-2</v>
      </c>
      <c r="Q1633" s="28">
        <f t="shared" si="174"/>
        <v>0</v>
      </c>
      <c r="R1633" s="4">
        <f t="shared" si="175"/>
        <v>0</v>
      </c>
      <c r="S1633" s="4" t="str">
        <f t="shared" si="176"/>
        <v/>
      </c>
      <c r="T1633" s="21">
        <f>Fångster!J1638</f>
        <v>0</v>
      </c>
      <c r="U1633" s="31" t="str">
        <f t="shared" si="177"/>
        <v/>
      </c>
    </row>
    <row r="1634" spans="14:21" x14ac:dyDescent="0.2">
      <c r="N1634" s="22">
        <f>Fångster!G1639</f>
        <v>0</v>
      </c>
      <c r="O1634" s="28">
        <f t="shared" si="172"/>
        <v>0</v>
      </c>
      <c r="P1634" s="28">
        <f t="shared" si="173"/>
        <v>-2</v>
      </c>
      <c r="Q1634" s="28">
        <f t="shared" si="174"/>
        <v>0</v>
      </c>
      <c r="R1634" s="4">
        <f t="shared" si="175"/>
        <v>0</v>
      </c>
      <c r="S1634" s="4" t="str">
        <f t="shared" si="176"/>
        <v/>
      </c>
      <c r="T1634" s="21">
        <f>Fångster!J1639</f>
        <v>0</v>
      </c>
      <c r="U1634" s="31" t="str">
        <f t="shared" si="177"/>
        <v/>
      </c>
    </row>
    <row r="1635" spans="14:21" x14ac:dyDescent="0.2">
      <c r="N1635" s="22">
        <f>Fångster!G1640</f>
        <v>0</v>
      </c>
      <c r="O1635" s="28">
        <f t="shared" si="172"/>
        <v>0</v>
      </c>
      <c r="P1635" s="28">
        <f t="shared" si="173"/>
        <v>-2</v>
      </c>
      <c r="Q1635" s="28">
        <f t="shared" si="174"/>
        <v>0</v>
      </c>
      <c r="R1635" s="4">
        <f t="shared" si="175"/>
        <v>0</v>
      </c>
      <c r="S1635" s="4" t="str">
        <f t="shared" si="176"/>
        <v/>
      </c>
      <c r="T1635" s="21">
        <f>Fångster!J1640</f>
        <v>0</v>
      </c>
      <c r="U1635" s="31" t="str">
        <f t="shared" si="177"/>
        <v/>
      </c>
    </row>
    <row r="1636" spans="14:21" x14ac:dyDescent="0.2">
      <c r="N1636" s="22">
        <f>Fångster!G1641</f>
        <v>0</v>
      </c>
      <c r="O1636" s="28">
        <f t="shared" si="172"/>
        <v>0</v>
      </c>
      <c r="P1636" s="28">
        <f t="shared" si="173"/>
        <v>-2</v>
      </c>
      <c r="Q1636" s="28">
        <f t="shared" si="174"/>
        <v>0</v>
      </c>
      <c r="R1636" s="4">
        <f t="shared" si="175"/>
        <v>0</v>
      </c>
      <c r="S1636" s="4" t="str">
        <f t="shared" si="176"/>
        <v/>
      </c>
      <c r="T1636" s="21">
        <f>Fångster!J1641</f>
        <v>0</v>
      </c>
      <c r="U1636" s="31" t="str">
        <f t="shared" si="177"/>
        <v/>
      </c>
    </row>
    <row r="1637" spans="14:21" x14ac:dyDescent="0.2">
      <c r="N1637" s="22">
        <f>Fångster!G1642</f>
        <v>0</v>
      </c>
      <c r="O1637" s="28">
        <f t="shared" si="172"/>
        <v>0</v>
      </c>
      <c r="P1637" s="28">
        <f t="shared" si="173"/>
        <v>-2</v>
      </c>
      <c r="Q1637" s="28">
        <f t="shared" si="174"/>
        <v>0</v>
      </c>
      <c r="R1637" s="4">
        <f t="shared" si="175"/>
        <v>0</v>
      </c>
      <c r="S1637" s="4" t="str">
        <f t="shared" si="176"/>
        <v/>
      </c>
      <c r="T1637" s="21">
        <f>Fångster!J1642</f>
        <v>0</v>
      </c>
      <c r="U1637" s="31" t="str">
        <f t="shared" si="177"/>
        <v/>
      </c>
    </row>
    <row r="1638" spans="14:21" x14ac:dyDescent="0.2">
      <c r="N1638" s="22">
        <f>Fångster!G1643</f>
        <v>0</v>
      </c>
      <c r="O1638" s="28">
        <f t="shared" si="172"/>
        <v>0</v>
      </c>
      <c r="P1638" s="28">
        <f t="shared" si="173"/>
        <v>-2</v>
      </c>
      <c r="Q1638" s="28">
        <f t="shared" si="174"/>
        <v>0</v>
      </c>
      <c r="R1638" s="4">
        <f t="shared" si="175"/>
        <v>0</v>
      </c>
      <c r="S1638" s="4" t="str">
        <f t="shared" si="176"/>
        <v/>
      </c>
      <c r="T1638" s="21">
        <f>Fångster!J1643</f>
        <v>0</v>
      </c>
      <c r="U1638" s="31" t="str">
        <f t="shared" si="177"/>
        <v/>
      </c>
    </row>
    <row r="1639" spans="14:21" x14ac:dyDescent="0.2">
      <c r="N1639" s="22">
        <f>Fångster!G1644</f>
        <v>0</v>
      </c>
      <c r="O1639" s="28">
        <f t="shared" si="172"/>
        <v>0</v>
      </c>
      <c r="P1639" s="28">
        <f t="shared" si="173"/>
        <v>-2</v>
      </c>
      <c r="Q1639" s="28">
        <f t="shared" si="174"/>
        <v>0</v>
      </c>
      <c r="R1639" s="4">
        <f t="shared" si="175"/>
        <v>0</v>
      </c>
      <c r="S1639" s="4" t="str">
        <f t="shared" si="176"/>
        <v/>
      </c>
      <c r="T1639" s="21">
        <f>Fångster!J1644</f>
        <v>0</v>
      </c>
      <c r="U1639" s="31" t="str">
        <f t="shared" si="177"/>
        <v/>
      </c>
    </row>
    <row r="1640" spans="14:21" x14ac:dyDescent="0.2">
      <c r="N1640" s="22">
        <f>Fångster!G1645</f>
        <v>0</v>
      </c>
      <c r="O1640" s="28">
        <f t="shared" si="172"/>
        <v>0</v>
      </c>
      <c r="P1640" s="28">
        <f t="shared" si="173"/>
        <v>-2</v>
      </c>
      <c r="Q1640" s="28">
        <f t="shared" si="174"/>
        <v>0</v>
      </c>
      <c r="R1640" s="4">
        <f t="shared" si="175"/>
        <v>0</v>
      </c>
      <c r="S1640" s="4" t="str">
        <f t="shared" si="176"/>
        <v/>
      </c>
      <c r="T1640" s="21">
        <f>Fångster!J1645</f>
        <v>0</v>
      </c>
      <c r="U1640" s="31" t="str">
        <f t="shared" si="177"/>
        <v/>
      </c>
    </row>
    <row r="1641" spans="14:21" x14ac:dyDescent="0.2">
      <c r="N1641" s="22">
        <f>Fångster!G1646</f>
        <v>0</v>
      </c>
      <c r="O1641" s="28">
        <f t="shared" si="172"/>
        <v>0</v>
      </c>
      <c r="P1641" s="28">
        <f t="shared" si="173"/>
        <v>-2</v>
      </c>
      <c r="Q1641" s="28">
        <f t="shared" si="174"/>
        <v>0</v>
      </c>
      <c r="R1641" s="4">
        <f t="shared" si="175"/>
        <v>0</v>
      </c>
      <c r="S1641" s="4" t="str">
        <f t="shared" si="176"/>
        <v/>
      </c>
      <c r="T1641" s="21">
        <f>Fångster!J1646</f>
        <v>0</v>
      </c>
      <c r="U1641" s="31" t="str">
        <f t="shared" si="177"/>
        <v/>
      </c>
    </row>
    <row r="1642" spans="14:21" x14ac:dyDescent="0.2">
      <c r="N1642" s="22">
        <f>Fångster!G1647</f>
        <v>0</v>
      </c>
      <c r="O1642" s="28">
        <f t="shared" si="172"/>
        <v>0</v>
      </c>
      <c r="P1642" s="28">
        <f t="shared" si="173"/>
        <v>-2</v>
      </c>
      <c r="Q1642" s="28">
        <f t="shared" si="174"/>
        <v>0</v>
      </c>
      <c r="R1642" s="4">
        <f t="shared" si="175"/>
        <v>0</v>
      </c>
      <c r="S1642" s="4" t="str">
        <f t="shared" si="176"/>
        <v/>
      </c>
      <c r="T1642" s="21">
        <f>Fångster!J1647</f>
        <v>0</v>
      </c>
      <c r="U1642" s="31" t="str">
        <f t="shared" si="177"/>
        <v/>
      </c>
    </row>
    <row r="1643" spans="14:21" x14ac:dyDescent="0.2">
      <c r="N1643" s="22">
        <f>Fångster!G1648</f>
        <v>0</v>
      </c>
      <c r="O1643" s="28">
        <f t="shared" si="172"/>
        <v>0</v>
      </c>
      <c r="P1643" s="28">
        <f t="shared" si="173"/>
        <v>-2</v>
      </c>
      <c r="Q1643" s="28">
        <f t="shared" si="174"/>
        <v>0</v>
      </c>
      <c r="R1643" s="4">
        <f t="shared" si="175"/>
        <v>0</v>
      </c>
      <c r="S1643" s="4" t="str">
        <f t="shared" si="176"/>
        <v/>
      </c>
      <c r="T1643" s="21">
        <f>Fångster!J1648</f>
        <v>0</v>
      </c>
      <c r="U1643" s="31" t="str">
        <f t="shared" si="177"/>
        <v/>
      </c>
    </row>
    <row r="1644" spans="14:21" x14ac:dyDescent="0.2">
      <c r="N1644" s="22">
        <f>Fångster!G1649</f>
        <v>0</v>
      </c>
      <c r="O1644" s="28">
        <f t="shared" si="172"/>
        <v>0</v>
      </c>
      <c r="P1644" s="28">
        <f t="shared" si="173"/>
        <v>-2</v>
      </c>
      <c r="Q1644" s="28">
        <f t="shared" si="174"/>
        <v>0</v>
      </c>
      <c r="R1644" s="4">
        <f t="shared" si="175"/>
        <v>0</v>
      </c>
      <c r="S1644" s="4" t="str">
        <f t="shared" si="176"/>
        <v/>
      </c>
      <c r="T1644" s="21">
        <f>Fångster!J1649</f>
        <v>0</v>
      </c>
      <c r="U1644" s="31" t="str">
        <f t="shared" si="177"/>
        <v/>
      </c>
    </row>
    <row r="1645" spans="14:21" x14ac:dyDescent="0.2">
      <c r="N1645" s="22">
        <f>Fångster!G1650</f>
        <v>0</v>
      </c>
      <c r="O1645" s="28">
        <f t="shared" si="172"/>
        <v>0</v>
      </c>
      <c r="P1645" s="28">
        <f t="shared" si="173"/>
        <v>-2</v>
      </c>
      <c r="Q1645" s="28">
        <f t="shared" si="174"/>
        <v>0</v>
      </c>
      <c r="R1645" s="4">
        <f t="shared" si="175"/>
        <v>0</v>
      </c>
      <c r="S1645" s="4" t="str">
        <f t="shared" si="176"/>
        <v/>
      </c>
      <c r="T1645" s="21">
        <f>Fångster!J1650</f>
        <v>0</v>
      </c>
      <c r="U1645" s="31" t="str">
        <f t="shared" si="177"/>
        <v/>
      </c>
    </row>
    <row r="1646" spans="14:21" x14ac:dyDescent="0.2">
      <c r="N1646" s="22">
        <f>Fångster!G1651</f>
        <v>0</v>
      </c>
      <c r="O1646" s="28">
        <f t="shared" si="172"/>
        <v>0</v>
      </c>
      <c r="P1646" s="28">
        <f t="shared" si="173"/>
        <v>-2</v>
      </c>
      <c r="Q1646" s="28">
        <f t="shared" si="174"/>
        <v>0</v>
      </c>
      <c r="R1646" s="4">
        <f t="shared" si="175"/>
        <v>0</v>
      </c>
      <c r="S1646" s="4" t="str">
        <f t="shared" si="176"/>
        <v/>
      </c>
      <c r="T1646" s="21">
        <f>Fångster!J1651</f>
        <v>0</v>
      </c>
      <c r="U1646" s="31" t="str">
        <f t="shared" si="177"/>
        <v/>
      </c>
    </row>
    <row r="1647" spans="14:21" x14ac:dyDescent="0.2">
      <c r="N1647" s="22">
        <f>Fångster!G1652</f>
        <v>0</v>
      </c>
      <c r="O1647" s="28">
        <f t="shared" si="172"/>
        <v>0</v>
      </c>
      <c r="P1647" s="28">
        <f t="shared" si="173"/>
        <v>-2</v>
      </c>
      <c r="Q1647" s="28">
        <f t="shared" si="174"/>
        <v>0</v>
      </c>
      <c r="R1647" s="4">
        <f t="shared" si="175"/>
        <v>0</v>
      </c>
      <c r="S1647" s="4" t="str">
        <f t="shared" si="176"/>
        <v/>
      </c>
      <c r="T1647" s="21">
        <f>Fångster!J1652</f>
        <v>0</v>
      </c>
      <c r="U1647" s="31" t="str">
        <f t="shared" si="177"/>
        <v/>
      </c>
    </row>
    <row r="1648" spans="14:21" x14ac:dyDescent="0.2">
      <c r="N1648" s="22">
        <f>Fångster!G1653</f>
        <v>0</v>
      </c>
      <c r="O1648" s="28">
        <f t="shared" si="172"/>
        <v>0</v>
      </c>
      <c r="P1648" s="28">
        <f t="shared" si="173"/>
        <v>-2</v>
      </c>
      <c r="Q1648" s="28">
        <f t="shared" si="174"/>
        <v>0</v>
      </c>
      <c r="R1648" s="4">
        <f t="shared" si="175"/>
        <v>0</v>
      </c>
      <c r="S1648" s="4" t="str">
        <f t="shared" si="176"/>
        <v/>
      </c>
      <c r="T1648" s="21">
        <f>Fångster!J1653</f>
        <v>0</v>
      </c>
      <c r="U1648" s="31" t="str">
        <f t="shared" si="177"/>
        <v/>
      </c>
    </row>
    <row r="1649" spans="14:21" x14ac:dyDescent="0.2">
      <c r="N1649" s="22">
        <f>Fångster!G1654</f>
        <v>0</v>
      </c>
      <c r="O1649" s="28">
        <f t="shared" si="172"/>
        <v>0</v>
      </c>
      <c r="P1649" s="28">
        <f t="shared" si="173"/>
        <v>-2</v>
      </c>
      <c r="Q1649" s="28">
        <f t="shared" si="174"/>
        <v>0</v>
      </c>
      <c r="R1649" s="4">
        <f t="shared" si="175"/>
        <v>0</v>
      </c>
      <c r="S1649" s="4" t="str">
        <f t="shared" si="176"/>
        <v/>
      </c>
      <c r="T1649" s="21">
        <f>Fångster!J1654</f>
        <v>0</v>
      </c>
      <c r="U1649" s="31" t="str">
        <f t="shared" si="177"/>
        <v/>
      </c>
    </row>
    <row r="1650" spans="14:21" x14ac:dyDescent="0.2">
      <c r="N1650" s="22">
        <f>Fångster!G1655</f>
        <v>0</v>
      </c>
      <c r="O1650" s="28">
        <f t="shared" si="172"/>
        <v>0</v>
      </c>
      <c r="P1650" s="28">
        <f t="shared" si="173"/>
        <v>-2</v>
      </c>
      <c r="Q1650" s="28">
        <f t="shared" si="174"/>
        <v>0</v>
      </c>
      <c r="R1650" s="4">
        <f t="shared" si="175"/>
        <v>0</v>
      </c>
      <c r="S1650" s="4" t="str">
        <f t="shared" si="176"/>
        <v/>
      </c>
      <c r="T1650" s="21">
        <f>Fångster!J1655</f>
        <v>0</v>
      </c>
      <c r="U1650" s="31" t="str">
        <f t="shared" si="177"/>
        <v/>
      </c>
    </row>
    <row r="1651" spans="14:21" x14ac:dyDescent="0.2">
      <c r="N1651" s="22">
        <f>Fångster!G1656</f>
        <v>0</v>
      </c>
      <c r="O1651" s="28">
        <f t="shared" si="172"/>
        <v>0</v>
      </c>
      <c r="P1651" s="28">
        <f t="shared" si="173"/>
        <v>-2</v>
      </c>
      <c r="Q1651" s="28">
        <f t="shared" si="174"/>
        <v>0</v>
      </c>
      <c r="R1651" s="4">
        <f t="shared" si="175"/>
        <v>0</v>
      </c>
      <c r="S1651" s="4" t="str">
        <f t="shared" si="176"/>
        <v/>
      </c>
      <c r="T1651" s="21">
        <f>Fångster!J1656</f>
        <v>0</v>
      </c>
      <c r="U1651" s="31" t="str">
        <f t="shared" si="177"/>
        <v/>
      </c>
    </row>
    <row r="1652" spans="14:21" x14ac:dyDescent="0.2">
      <c r="N1652" s="22">
        <f>Fångster!G1657</f>
        <v>0</v>
      </c>
      <c r="O1652" s="28">
        <f t="shared" si="172"/>
        <v>0</v>
      </c>
      <c r="P1652" s="28">
        <f t="shared" si="173"/>
        <v>-2</v>
      </c>
      <c r="Q1652" s="28">
        <f t="shared" si="174"/>
        <v>0</v>
      </c>
      <c r="R1652" s="4">
        <f t="shared" si="175"/>
        <v>0</v>
      </c>
      <c r="S1652" s="4" t="str">
        <f t="shared" si="176"/>
        <v/>
      </c>
      <c r="T1652" s="21">
        <f>Fångster!J1657</f>
        <v>0</v>
      </c>
      <c r="U1652" s="31" t="str">
        <f t="shared" si="177"/>
        <v/>
      </c>
    </row>
    <row r="1653" spans="14:21" x14ac:dyDescent="0.2">
      <c r="N1653" s="22">
        <f>Fångster!G1658</f>
        <v>0</v>
      </c>
      <c r="O1653" s="28">
        <f t="shared" si="172"/>
        <v>0</v>
      </c>
      <c r="P1653" s="28">
        <f t="shared" si="173"/>
        <v>-2</v>
      </c>
      <c r="Q1653" s="28">
        <f t="shared" si="174"/>
        <v>0</v>
      </c>
      <c r="R1653" s="4">
        <f t="shared" si="175"/>
        <v>0</v>
      </c>
      <c r="S1653" s="4" t="str">
        <f t="shared" si="176"/>
        <v/>
      </c>
      <c r="T1653" s="21">
        <f>Fångster!J1658</f>
        <v>0</v>
      </c>
      <c r="U1653" s="31" t="str">
        <f t="shared" si="177"/>
        <v/>
      </c>
    </row>
    <row r="1654" spans="14:21" x14ac:dyDescent="0.2">
      <c r="N1654" s="22">
        <f>Fångster!G1659</f>
        <v>0</v>
      </c>
      <c r="O1654" s="28">
        <f t="shared" si="172"/>
        <v>0</v>
      </c>
      <c r="P1654" s="28">
        <f t="shared" si="173"/>
        <v>-2</v>
      </c>
      <c r="Q1654" s="28">
        <f t="shared" si="174"/>
        <v>0</v>
      </c>
      <c r="R1654" s="4">
        <f t="shared" si="175"/>
        <v>0</v>
      </c>
      <c r="S1654" s="4" t="str">
        <f t="shared" si="176"/>
        <v/>
      </c>
      <c r="T1654" s="21">
        <f>Fångster!J1659</f>
        <v>0</v>
      </c>
      <c r="U1654" s="31" t="str">
        <f t="shared" si="177"/>
        <v/>
      </c>
    </row>
    <row r="1655" spans="14:21" x14ac:dyDescent="0.2">
      <c r="N1655" s="22">
        <f>Fångster!G1660</f>
        <v>0</v>
      </c>
      <c r="O1655" s="28">
        <f t="shared" si="172"/>
        <v>0</v>
      </c>
      <c r="P1655" s="28">
        <f t="shared" si="173"/>
        <v>-2</v>
      </c>
      <c r="Q1655" s="28">
        <f t="shared" si="174"/>
        <v>0</v>
      </c>
      <c r="R1655" s="4">
        <f t="shared" si="175"/>
        <v>0</v>
      </c>
      <c r="S1655" s="4" t="str">
        <f t="shared" si="176"/>
        <v/>
      </c>
      <c r="T1655" s="21">
        <f>Fångster!J1660</f>
        <v>0</v>
      </c>
      <c r="U1655" s="31" t="str">
        <f t="shared" si="177"/>
        <v/>
      </c>
    </row>
    <row r="1656" spans="14:21" x14ac:dyDescent="0.2">
      <c r="N1656" s="22">
        <f>Fångster!G1661</f>
        <v>0</v>
      </c>
      <c r="O1656" s="28">
        <f t="shared" si="172"/>
        <v>0</v>
      </c>
      <c r="P1656" s="28">
        <f t="shared" si="173"/>
        <v>-2</v>
      </c>
      <c r="Q1656" s="28">
        <f t="shared" si="174"/>
        <v>0</v>
      </c>
      <c r="R1656" s="4">
        <f t="shared" si="175"/>
        <v>0</v>
      </c>
      <c r="S1656" s="4" t="str">
        <f t="shared" si="176"/>
        <v/>
      </c>
      <c r="T1656" s="21">
        <f>Fångster!J1661</f>
        <v>0</v>
      </c>
      <c r="U1656" s="31" t="str">
        <f t="shared" si="177"/>
        <v/>
      </c>
    </row>
    <row r="1657" spans="14:21" x14ac:dyDescent="0.2">
      <c r="N1657" s="22">
        <f>Fångster!G1662</f>
        <v>0</v>
      </c>
      <c r="O1657" s="28">
        <f t="shared" si="172"/>
        <v>0</v>
      </c>
      <c r="P1657" s="28">
        <f t="shared" si="173"/>
        <v>-2</v>
      </c>
      <c r="Q1657" s="28">
        <f t="shared" si="174"/>
        <v>0</v>
      </c>
      <c r="R1657" s="4">
        <f t="shared" si="175"/>
        <v>0</v>
      </c>
      <c r="S1657" s="4" t="str">
        <f t="shared" si="176"/>
        <v/>
      </c>
      <c r="T1657" s="21">
        <f>Fångster!J1662</f>
        <v>0</v>
      </c>
      <c r="U1657" s="31" t="str">
        <f t="shared" si="177"/>
        <v/>
      </c>
    </row>
    <row r="1658" spans="14:21" x14ac:dyDescent="0.2">
      <c r="N1658" s="22">
        <f>Fångster!G1663</f>
        <v>0</v>
      </c>
      <c r="O1658" s="28">
        <f t="shared" si="172"/>
        <v>0</v>
      </c>
      <c r="P1658" s="28">
        <f t="shared" si="173"/>
        <v>-2</v>
      </c>
      <c r="Q1658" s="28">
        <f t="shared" si="174"/>
        <v>0</v>
      </c>
      <c r="R1658" s="4">
        <f t="shared" si="175"/>
        <v>0</v>
      </c>
      <c r="S1658" s="4" t="str">
        <f t="shared" si="176"/>
        <v/>
      </c>
      <c r="T1658" s="21">
        <f>Fångster!J1663</f>
        <v>0</v>
      </c>
      <c r="U1658" s="31" t="str">
        <f t="shared" si="177"/>
        <v/>
      </c>
    </row>
    <row r="1659" spans="14:21" x14ac:dyDescent="0.2">
      <c r="N1659" s="22">
        <f>Fångster!G1664</f>
        <v>0</v>
      </c>
      <c r="O1659" s="28">
        <f t="shared" si="172"/>
        <v>0</v>
      </c>
      <c r="P1659" s="28">
        <f t="shared" si="173"/>
        <v>-2</v>
      </c>
      <c r="Q1659" s="28">
        <f t="shared" si="174"/>
        <v>0</v>
      </c>
      <c r="R1659" s="4">
        <f t="shared" si="175"/>
        <v>0</v>
      </c>
      <c r="S1659" s="4" t="str">
        <f t="shared" si="176"/>
        <v/>
      </c>
      <c r="T1659" s="21">
        <f>Fångster!J1664</f>
        <v>0</v>
      </c>
      <c r="U1659" s="31" t="str">
        <f t="shared" si="177"/>
        <v/>
      </c>
    </row>
    <row r="1660" spans="14:21" x14ac:dyDescent="0.2">
      <c r="N1660" s="22">
        <f>Fångster!G1665</f>
        <v>0</v>
      </c>
      <c r="O1660" s="28">
        <f t="shared" si="172"/>
        <v>0</v>
      </c>
      <c r="P1660" s="28">
        <f t="shared" si="173"/>
        <v>-2</v>
      </c>
      <c r="Q1660" s="28">
        <f t="shared" si="174"/>
        <v>0</v>
      </c>
      <c r="R1660" s="4">
        <f t="shared" si="175"/>
        <v>0</v>
      </c>
      <c r="S1660" s="4" t="str">
        <f t="shared" si="176"/>
        <v/>
      </c>
      <c r="T1660" s="21">
        <f>Fångster!J1665</f>
        <v>0</v>
      </c>
      <c r="U1660" s="31" t="str">
        <f t="shared" si="177"/>
        <v/>
      </c>
    </row>
    <row r="1661" spans="14:21" x14ac:dyDescent="0.2">
      <c r="N1661" s="22">
        <f>Fångster!G1666</f>
        <v>0</v>
      </c>
      <c r="O1661" s="28">
        <f t="shared" si="172"/>
        <v>0</v>
      </c>
      <c r="P1661" s="28">
        <f t="shared" si="173"/>
        <v>-2</v>
      </c>
      <c r="Q1661" s="28">
        <f t="shared" si="174"/>
        <v>0</v>
      </c>
      <c r="R1661" s="4">
        <f t="shared" si="175"/>
        <v>0</v>
      </c>
      <c r="S1661" s="4" t="str">
        <f t="shared" si="176"/>
        <v/>
      </c>
      <c r="T1661" s="21">
        <f>Fångster!J1666</f>
        <v>0</v>
      </c>
      <c r="U1661" s="31" t="str">
        <f t="shared" si="177"/>
        <v/>
      </c>
    </row>
    <row r="1662" spans="14:21" x14ac:dyDescent="0.2">
      <c r="N1662" s="22">
        <f>Fångster!G1667</f>
        <v>0</v>
      </c>
      <c r="O1662" s="28">
        <f t="shared" si="172"/>
        <v>0</v>
      </c>
      <c r="P1662" s="28">
        <f t="shared" si="173"/>
        <v>-2</v>
      </c>
      <c r="Q1662" s="28">
        <f t="shared" si="174"/>
        <v>0</v>
      </c>
      <c r="R1662" s="4">
        <f t="shared" si="175"/>
        <v>0</v>
      </c>
      <c r="S1662" s="4" t="str">
        <f t="shared" si="176"/>
        <v/>
      </c>
      <c r="T1662" s="21">
        <f>Fångster!J1667</f>
        <v>0</v>
      </c>
      <c r="U1662" s="31" t="str">
        <f t="shared" si="177"/>
        <v/>
      </c>
    </row>
    <row r="1663" spans="14:21" x14ac:dyDescent="0.2">
      <c r="N1663" s="22">
        <f>Fångster!G1668</f>
        <v>0</v>
      </c>
      <c r="O1663" s="28">
        <f t="shared" si="172"/>
        <v>0</v>
      </c>
      <c r="P1663" s="28">
        <f t="shared" si="173"/>
        <v>-2</v>
      </c>
      <c r="Q1663" s="28">
        <f t="shared" si="174"/>
        <v>0</v>
      </c>
      <c r="R1663" s="4">
        <f t="shared" si="175"/>
        <v>0</v>
      </c>
      <c r="S1663" s="4" t="str">
        <f t="shared" si="176"/>
        <v/>
      </c>
      <c r="T1663" s="21">
        <f>Fångster!J1668</f>
        <v>0</v>
      </c>
      <c r="U1663" s="31" t="str">
        <f t="shared" si="177"/>
        <v/>
      </c>
    </row>
    <row r="1664" spans="14:21" x14ac:dyDescent="0.2">
      <c r="N1664" s="22">
        <f>Fångster!G1669</f>
        <v>0</v>
      </c>
      <c r="O1664" s="28">
        <f t="shared" si="172"/>
        <v>0</v>
      </c>
      <c r="P1664" s="28">
        <f t="shared" si="173"/>
        <v>-2</v>
      </c>
      <c r="Q1664" s="28">
        <f t="shared" si="174"/>
        <v>0</v>
      </c>
      <c r="R1664" s="4">
        <f t="shared" si="175"/>
        <v>0</v>
      </c>
      <c r="S1664" s="4" t="str">
        <f t="shared" si="176"/>
        <v/>
      </c>
      <c r="T1664" s="21">
        <f>Fångster!J1669</f>
        <v>0</v>
      </c>
      <c r="U1664" s="31" t="str">
        <f t="shared" si="177"/>
        <v/>
      </c>
    </row>
    <row r="1665" spans="14:21" x14ac:dyDescent="0.2">
      <c r="N1665" s="22">
        <f>Fångster!G1670</f>
        <v>0</v>
      </c>
      <c r="O1665" s="28">
        <f t="shared" si="172"/>
        <v>0</v>
      </c>
      <c r="P1665" s="28">
        <f t="shared" si="173"/>
        <v>-2</v>
      </c>
      <c r="Q1665" s="28">
        <f t="shared" si="174"/>
        <v>0</v>
      </c>
      <c r="R1665" s="4">
        <f t="shared" si="175"/>
        <v>0</v>
      </c>
      <c r="S1665" s="4" t="str">
        <f t="shared" si="176"/>
        <v/>
      </c>
      <c r="T1665" s="21">
        <f>Fångster!J1670</f>
        <v>0</v>
      </c>
      <c r="U1665" s="31" t="str">
        <f t="shared" si="177"/>
        <v/>
      </c>
    </row>
    <row r="1666" spans="14:21" x14ac:dyDescent="0.2">
      <c r="N1666" s="22">
        <f>Fångster!G1671</f>
        <v>0</v>
      </c>
      <c r="O1666" s="28">
        <f t="shared" si="172"/>
        <v>0</v>
      </c>
      <c r="P1666" s="28">
        <f t="shared" si="173"/>
        <v>-2</v>
      </c>
      <c r="Q1666" s="28">
        <f t="shared" si="174"/>
        <v>0</v>
      </c>
      <c r="R1666" s="4">
        <f t="shared" si="175"/>
        <v>0</v>
      </c>
      <c r="S1666" s="4" t="str">
        <f t="shared" si="176"/>
        <v/>
      </c>
      <c r="T1666" s="21">
        <f>Fångster!J1671</f>
        <v>0</v>
      </c>
      <c r="U1666" s="31" t="str">
        <f t="shared" si="177"/>
        <v/>
      </c>
    </row>
    <row r="1667" spans="14:21" x14ac:dyDescent="0.2">
      <c r="N1667" s="22">
        <f>Fångster!G1672</f>
        <v>0</v>
      </c>
      <c r="O1667" s="28">
        <f t="shared" si="172"/>
        <v>0</v>
      </c>
      <c r="P1667" s="28">
        <f t="shared" si="173"/>
        <v>-2</v>
      </c>
      <c r="Q1667" s="28">
        <f t="shared" si="174"/>
        <v>0</v>
      </c>
      <c r="R1667" s="4">
        <f t="shared" si="175"/>
        <v>0</v>
      </c>
      <c r="S1667" s="4" t="str">
        <f t="shared" si="176"/>
        <v/>
      </c>
      <c r="T1667" s="21">
        <f>Fångster!J1672</f>
        <v>0</v>
      </c>
      <c r="U1667" s="31" t="str">
        <f t="shared" si="177"/>
        <v/>
      </c>
    </row>
    <row r="1668" spans="14:21" x14ac:dyDescent="0.2">
      <c r="N1668" s="22">
        <f>Fångster!G1673</f>
        <v>0</v>
      </c>
      <c r="O1668" s="28">
        <f t="shared" si="172"/>
        <v>0</v>
      </c>
      <c r="P1668" s="28">
        <f t="shared" si="173"/>
        <v>-2</v>
      </c>
      <c r="Q1668" s="28">
        <f t="shared" si="174"/>
        <v>0</v>
      </c>
      <c r="R1668" s="4">
        <f t="shared" si="175"/>
        <v>0</v>
      </c>
      <c r="S1668" s="4" t="str">
        <f t="shared" si="176"/>
        <v/>
      </c>
      <c r="T1668" s="21">
        <f>Fångster!J1673</f>
        <v>0</v>
      </c>
      <c r="U1668" s="31" t="str">
        <f t="shared" si="177"/>
        <v/>
      </c>
    </row>
    <row r="1669" spans="14:21" x14ac:dyDescent="0.2">
      <c r="N1669" s="22">
        <f>Fångster!G1674</f>
        <v>0</v>
      </c>
      <c r="O1669" s="28">
        <f t="shared" ref="O1669:O1732" si="178">(3.377*0.000001)*(POWER(N1669,3.205))</f>
        <v>0</v>
      </c>
      <c r="P1669" s="28">
        <f t="shared" ref="P1669:P1732" si="179">(1-(180-N1669)/60)</f>
        <v>-2</v>
      </c>
      <c r="Q1669" s="28">
        <f t="shared" ref="Q1669:Q1732" si="180">IF(P1669&lt;0,0,IF(P1669&gt;1,1,IF(P1669&gt;0&lt;1,P1669,P1669)))</f>
        <v>0</v>
      </c>
      <c r="R1669" s="4">
        <f t="shared" ref="R1669:R1732" si="181">O1669*Q1669</f>
        <v>0</v>
      </c>
      <c r="S1669" s="4" t="str">
        <f t="shared" ref="S1669:S1732" si="182">IF(N1669&gt;0,LOG10(N1669),"")</f>
        <v/>
      </c>
      <c r="T1669" s="21">
        <f>Fångster!J1674</f>
        <v>0</v>
      </c>
      <c r="U1669" s="31" t="str">
        <f t="shared" ref="U1669:U1732" si="183">IF(T1669&gt;0,LOG10(T1669),"")</f>
        <v/>
      </c>
    </row>
    <row r="1670" spans="14:21" x14ac:dyDescent="0.2">
      <c r="N1670" s="22">
        <f>Fångster!G1675</f>
        <v>0</v>
      </c>
      <c r="O1670" s="28">
        <f t="shared" si="178"/>
        <v>0</v>
      </c>
      <c r="P1670" s="28">
        <f t="shared" si="179"/>
        <v>-2</v>
      </c>
      <c r="Q1670" s="28">
        <f t="shared" si="180"/>
        <v>0</v>
      </c>
      <c r="R1670" s="4">
        <f t="shared" si="181"/>
        <v>0</v>
      </c>
      <c r="S1670" s="4" t="str">
        <f t="shared" si="182"/>
        <v/>
      </c>
      <c r="T1670" s="21">
        <f>Fångster!J1675</f>
        <v>0</v>
      </c>
      <c r="U1670" s="31" t="str">
        <f t="shared" si="183"/>
        <v/>
      </c>
    </row>
    <row r="1671" spans="14:21" x14ac:dyDescent="0.2">
      <c r="N1671" s="22">
        <f>Fångster!G1676</f>
        <v>0</v>
      </c>
      <c r="O1671" s="28">
        <f t="shared" si="178"/>
        <v>0</v>
      </c>
      <c r="P1671" s="28">
        <f t="shared" si="179"/>
        <v>-2</v>
      </c>
      <c r="Q1671" s="28">
        <f t="shared" si="180"/>
        <v>0</v>
      </c>
      <c r="R1671" s="4">
        <f t="shared" si="181"/>
        <v>0</v>
      </c>
      <c r="S1671" s="4" t="str">
        <f t="shared" si="182"/>
        <v/>
      </c>
      <c r="T1671" s="21">
        <f>Fångster!J1676</f>
        <v>0</v>
      </c>
      <c r="U1671" s="31" t="str">
        <f t="shared" si="183"/>
        <v/>
      </c>
    </row>
    <row r="1672" spans="14:21" x14ac:dyDescent="0.2">
      <c r="N1672" s="22">
        <f>Fångster!G1677</f>
        <v>0</v>
      </c>
      <c r="O1672" s="28">
        <f t="shared" si="178"/>
        <v>0</v>
      </c>
      <c r="P1672" s="28">
        <f t="shared" si="179"/>
        <v>-2</v>
      </c>
      <c r="Q1672" s="28">
        <f t="shared" si="180"/>
        <v>0</v>
      </c>
      <c r="R1672" s="4">
        <f t="shared" si="181"/>
        <v>0</v>
      </c>
      <c r="S1672" s="4" t="str">
        <f t="shared" si="182"/>
        <v/>
      </c>
      <c r="T1672" s="21">
        <f>Fångster!J1677</f>
        <v>0</v>
      </c>
      <c r="U1672" s="31" t="str">
        <f t="shared" si="183"/>
        <v/>
      </c>
    </row>
    <row r="1673" spans="14:21" x14ac:dyDescent="0.2">
      <c r="N1673" s="22">
        <f>Fångster!G1678</f>
        <v>0</v>
      </c>
      <c r="O1673" s="28">
        <f t="shared" si="178"/>
        <v>0</v>
      </c>
      <c r="P1673" s="28">
        <f t="shared" si="179"/>
        <v>-2</v>
      </c>
      <c r="Q1673" s="28">
        <f t="shared" si="180"/>
        <v>0</v>
      </c>
      <c r="R1673" s="4">
        <f t="shared" si="181"/>
        <v>0</v>
      </c>
      <c r="S1673" s="4" t="str">
        <f t="shared" si="182"/>
        <v/>
      </c>
      <c r="T1673" s="21">
        <f>Fångster!J1678</f>
        <v>0</v>
      </c>
      <c r="U1673" s="31" t="str">
        <f t="shared" si="183"/>
        <v/>
      </c>
    </row>
    <row r="1674" spans="14:21" x14ac:dyDescent="0.2">
      <c r="N1674" s="22">
        <f>Fångster!G1679</f>
        <v>0</v>
      </c>
      <c r="O1674" s="28">
        <f t="shared" si="178"/>
        <v>0</v>
      </c>
      <c r="P1674" s="28">
        <f t="shared" si="179"/>
        <v>-2</v>
      </c>
      <c r="Q1674" s="28">
        <f t="shared" si="180"/>
        <v>0</v>
      </c>
      <c r="R1674" s="4">
        <f t="shared" si="181"/>
        <v>0</v>
      </c>
      <c r="S1674" s="4" t="str">
        <f t="shared" si="182"/>
        <v/>
      </c>
      <c r="T1674" s="21">
        <f>Fångster!J1679</f>
        <v>0</v>
      </c>
      <c r="U1674" s="31" t="str">
        <f t="shared" si="183"/>
        <v/>
      </c>
    </row>
    <row r="1675" spans="14:21" x14ac:dyDescent="0.2">
      <c r="N1675" s="22">
        <f>Fångster!G1680</f>
        <v>0</v>
      </c>
      <c r="O1675" s="28">
        <f t="shared" si="178"/>
        <v>0</v>
      </c>
      <c r="P1675" s="28">
        <f t="shared" si="179"/>
        <v>-2</v>
      </c>
      <c r="Q1675" s="28">
        <f t="shared" si="180"/>
        <v>0</v>
      </c>
      <c r="R1675" s="4">
        <f t="shared" si="181"/>
        <v>0</v>
      </c>
      <c r="S1675" s="4" t="str">
        <f t="shared" si="182"/>
        <v/>
      </c>
      <c r="T1675" s="21">
        <f>Fångster!J1680</f>
        <v>0</v>
      </c>
      <c r="U1675" s="31" t="str">
        <f t="shared" si="183"/>
        <v/>
      </c>
    </row>
    <row r="1676" spans="14:21" x14ac:dyDescent="0.2">
      <c r="N1676" s="22">
        <f>Fångster!G1681</f>
        <v>0</v>
      </c>
      <c r="O1676" s="28">
        <f t="shared" si="178"/>
        <v>0</v>
      </c>
      <c r="P1676" s="28">
        <f t="shared" si="179"/>
        <v>-2</v>
      </c>
      <c r="Q1676" s="28">
        <f t="shared" si="180"/>
        <v>0</v>
      </c>
      <c r="R1676" s="4">
        <f t="shared" si="181"/>
        <v>0</v>
      </c>
      <c r="S1676" s="4" t="str">
        <f t="shared" si="182"/>
        <v/>
      </c>
      <c r="T1676" s="21">
        <f>Fångster!J1681</f>
        <v>0</v>
      </c>
      <c r="U1676" s="31" t="str">
        <f t="shared" si="183"/>
        <v/>
      </c>
    </row>
    <row r="1677" spans="14:21" x14ac:dyDescent="0.2">
      <c r="N1677" s="22">
        <f>Fångster!G1682</f>
        <v>0</v>
      </c>
      <c r="O1677" s="28">
        <f t="shared" si="178"/>
        <v>0</v>
      </c>
      <c r="P1677" s="28">
        <f t="shared" si="179"/>
        <v>-2</v>
      </c>
      <c r="Q1677" s="28">
        <f t="shared" si="180"/>
        <v>0</v>
      </c>
      <c r="R1677" s="4">
        <f t="shared" si="181"/>
        <v>0</v>
      </c>
      <c r="S1677" s="4" t="str">
        <f t="shared" si="182"/>
        <v/>
      </c>
      <c r="T1677" s="21">
        <f>Fångster!J1682</f>
        <v>0</v>
      </c>
      <c r="U1677" s="31" t="str">
        <f t="shared" si="183"/>
        <v/>
      </c>
    </row>
    <row r="1678" spans="14:21" x14ac:dyDescent="0.2">
      <c r="N1678" s="22">
        <f>Fångster!G1683</f>
        <v>0</v>
      </c>
      <c r="O1678" s="28">
        <f t="shared" si="178"/>
        <v>0</v>
      </c>
      <c r="P1678" s="28">
        <f t="shared" si="179"/>
        <v>-2</v>
      </c>
      <c r="Q1678" s="28">
        <f t="shared" si="180"/>
        <v>0</v>
      </c>
      <c r="R1678" s="4">
        <f t="shared" si="181"/>
        <v>0</v>
      </c>
      <c r="S1678" s="4" t="str">
        <f t="shared" si="182"/>
        <v/>
      </c>
      <c r="T1678" s="21">
        <f>Fångster!J1683</f>
        <v>0</v>
      </c>
      <c r="U1678" s="31" t="str">
        <f t="shared" si="183"/>
        <v/>
      </c>
    </row>
    <row r="1679" spans="14:21" x14ac:dyDescent="0.2">
      <c r="N1679" s="22">
        <f>Fångster!G1684</f>
        <v>0</v>
      </c>
      <c r="O1679" s="28">
        <f t="shared" si="178"/>
        <v>0</v>
      </c>
      <c r="P1679" s="28">
        <f t="shared" si="179"/>
        <v>-2</v>
      </c>
      <c r="Q1679" s="28">
        <f t="shared" si="180"/>
        <v>0</v>
      </c>
      <c r="R1679" s="4">
        <f t="shared" si="181"/>
        <v>0</v>
      </c>
      <c r="S1679" s="4" t="str">
        <f t="shared" si="182"/>
        <v/>
      </c>
      <c r="T1679" s="21">
        <f>Fångster!J1684</f>
        <v>0</v>
      </c>
      <c r="U1679" s="31" t="str">
        <f t="shared" si="183"/>
        <v/>
      </c>
    </row>
    <row r="1680" spans="14:21" x14ac:dyDescent="0.2">
      <c r="N1680" s="22">
        <f>Fångster!G1685</f>
        <v>0</v>
      </c>
      <c r="O1680" s="28">
        <f t="shared" si="178"/>
        <v>0</v>
      </c>
      <c r="P1680" s="28">
        <f t="shared" si="179"/>
        <v>-2</v>
      </c>
      <c r="Q1680" s="28">
        <f t="shared" si="180"/>
        <v>0</v>
      </c>
      <c r="R1680" s="4">
        <f t="shared" si="181"/>
        <v>0</v>
      </c>
      <c r="S1680" s="4" t="str">
        <f t="shared" si="182"/>
        <v/>
      </c>
      <c r="T1680" s="21">
        <f>Fångster!J1685</f>
        <v>0</v>
      </c>
      <c r="U1680" s="31" t="str">
        <f t="shared" si="183"/>
        <v/>
      </c>
    </row>
    <row r="1681" spans="14:21" x14ac:dyDescent="0.2">
      <c r="N1681" s="22">
        <f>Fångster!G1686</f>
        <v>0</v>
      </c>
      <c r="O1681" s="28">
        <f t="shared" si="178"/>
        <v>0</v>
      </c>
      <c r="P1681" s="28">
        <f t="shared" si="179"/>
        <v>-2</v>
      </c>
      <c r="Q1681" s="28">
        <f t="shared" si="180"/>
        <v>0</v>
      </c>
      <c r="R1681" s="4">
        <f t="shared" si="181"/>
        <v>0</v>
      </c>
      <c r="S1681" s="4" t="str">
        <f t="shared" si="182"/>
        <v/>
      </c>
      <c r="T1681" s="21">
        <f>Fångster!J1686</f>
        <v>0</v>
      </c>
      <c r="U1681" s="31" t="str">
        <f t="shared" si="183"/>
        <v/>
      </c>
    </row>
    <row r="1682" spans="14:21" x14ac:dyDescent="0.2">
      <c r="N1682" s="22">
        <f>Fångster!G1687</f>
        <v>0</v>
      </c>
      <c r="O1682" s="28">
        <f t="shared" si="178"/>
        <v>0</v>
      </c>
      <c r="P1682" s="28">
        <f t="shared" si="179"/>
        <v>-2</v>
      </c>
      <c r="Q1682" s="28">
        <f t="shared" si="180"/>
        <v>0</v>
      </c>
      <c r="R1682" s="4">
        <f t="shared" si="181"/>
        <v>0</v>
      </c>
      <c r="S1682" s="4" t="str">
        <f t="shared" si="182"/>
        <v/>
      </c>
      <c r="T1682" s="21">
        <f>Fångster!J1687</f>
        <v>0</v>
      </c>
      <c r="U1682" s="31" t="str">
        <f t="shared" si="183"/>
        <v/>
      </c>
    </row>
    <row r="1683" spans="14:21" x14ac:dyDescent="0.2">
      <c r="N1683" s="22">
        <f>Fångster!G1688</f>
        <v>0</v>
      </c>
      <c r="O1683" s="28">
        <f t="shared" si="178"/>
        <v>0</v>
      </c>
      <c r="P1683" s="28">
        <f t="shared" si="179"/>
        <v>-2</v>
      </c>
      <c r="Q1683" s="28">
        <f t="shared" si="180"/>
        <v>0</v>
      </c>
      <c r="R1683" s="4">
        <f t="shared" si="181"/>
        <v>0</v>
      </c>
      <c r="S1683" s="4" t="str">
        <f t="shared" si="182"/>
        <v/>
      </c>
      <c r="T1683" s="21">
        <f>Fångster!J1688</f>
        <v>0</v>
      </c>
      <c r="U1683" s="31" t="str">
        <f t="shared" si="183"/>
        <v/>
      </c>
    </row>
    <row r="1684" spans="14:21" x14ac:dyDescent="0.2">
      <c r="N1684" s="22">
        <f>Fångster!G1689</f>
        <v>0</v>
      </c>
      <c r="O1684" s="28">
        <f t="shared" si="178"/>
        <v>0</v>
      </c>
      <c r="P1684" s="28">
        <f t="shared" si="179"/>
        <v>-2</v>
      </c>
      <c r="Q1684" s="28">
        <f t="shared" si="180"/>
        <v>0</v>
      </c>
      <c r="R1684" s="4">
        <f t="shared" si="181"/>
        <v>0</v>
      </c>
      <c r="S1684" s="4" t="str">
        <f t="shared" si="182"/>
        <v/>
      </c>
      <c r="T1684" s="21">
        <f>Fångster!J1689</f>
        <v>0</v>
      </c>
      <c r="U1684" s="31" t="str">
        <f t="shared" si="183"/>
        <v/>
      </c>
    </row>
    <row r="1685" spans="14:21" x14ac:dyDescent="0.2">
      <c r="N1685" s="22">
        <f>Fångster!G1690</f>
        <v>0</v>
      </c>
      <c r="O1685" s="28">
        <f t="shared" si="178"/>
        <v>0</v>
      </c>
      <c r="P1685" s="28">
        <f t="shared" si="179"/>
        <v>-2</v>
      </c>
      <c r="Q1685" s="28">
        <f t="shared" si="180"/>
        <v>0</v>
      </c>
      <c r="R1685" s="4">
        <f t="shared" si="181"/>
        <v>0</v>
      </c>
      <c r="S1685" s="4" t="str">
        <f t="shared" si="182"/>
        <v/>
      </c>
      <c r="T1685" s="21">
        <f>Fångster!J1690</f>
        <v>0</v>
      </c>
      <c r="U1685" s="31" t="str">
        <f t="shared" si="183"/>
        <v/>
      </c>
    </row>
    <row r="1686" spans="14:21" x14ac:dyDescent="0.2">
      <c r="N1686" s="22">
        <f>Fångster!G1691</f>
        <v>0</v>
      </c>
      <c r="O1686" s="28">
        <f t="shared" si="178"/>
        <v>0</v>
      </c>
      <c r="P1686" s="28">
        <f t="shared" si="179"/>
        <v>-2</v>
      </c>
      <c r="Q1686" s="28">
        <f t="shared" si="180"/>
        <v>0</v>
      </c>
      <c r="R1686" s="4">
        <f t="shared" si="181"/>
        <v>0</v>
      </c>
      <c r="S1686" s="4" t="str">
        <f t="shared" si="182"/>
        <v/>
      </c>
      <c r="T1686" s="21">
        <f>Fångster!J1691</f>
        <v>0</v>
      </c>
      <c r="U1686" s="31" t="str">
        <f t="shared" si="183"/>
        <v/>
      </c>
    </row>
    <row r="1687" spans="14:21" x14ac:dyDescent="0.2">
      <c r="N1687" s="22">
        <f>Fångster!G1692</f>
        <v>0</v>
      </c>
      <c r="O1687" s="28">
        <f t="shared" si="178"/>
        <v>0</v>
      </c>
      <c r="P1687" s="28">
        <f t="shared" si="179"/>
        <v>-2</v>
      </c>
      <c r="Q1687" s="28">
        <f t="shared" si="180"/>
        <v>0</v>
      </c>
      <c r="R1687" s="4">
        <f t="shared" si="181"/>
        <v>0</v>
      </c>
      <c r="S1687" s="4" t="str">
        <f t="shared" si="182"/>
        <v/>
      </c>
      <c r="T1687" s="21">
        <f>Fångster!J1692</f>
        <v>0</v>
      </c>
      <c r="U1687" s="31" t="str">
        <f t="shared" si="183"/>
        <v/>
      </c>
    </row>
    <row r="1688" spans="14:21" x14ac:dyDescent="0.2">
      <c r="N1688" s="22">
        <f>Fångster!G1693</f>
        <v>0</v>
      </c>
      <c r="O1688" s="28">
        <f t="shared" si="178"/>
        <v>0</v>
      </c>
      <c r="P1688" s="28">
        <f t="shared" si="179"/>
        <v>-2</v>
      </c>
      <c r="Q1688" s="28">
        <f t="shared" si="180"/>
        <v>0</v>
      </c>
      <c r="R1688" s="4">
        <f t="shared" si="181"/>
        <v>0</v>
      </c>
      <c r="S1688" s="4" t="str">
        <f t="shared" si="182"/>
        <v/>
      </c>
      <c r="T1688" s="21">
        <f>Fångster!J1693</f>
        <v>0</v>
      </c>
      <c r="U1688" s="31" t="str">
        <f t="shared" si="183"/>
        <v/>
      </c>
    </row>
    <row r="1689" spans="14:21" x14ac:dyDescent="0.2">
      <c r="N1689" s="22">
        <f>Fångster!G1694</f>
        <v>0</v>
      </c>
      <c r="O1689" s="28">
        <f t="shared" si="178"/>
        <v>0</v>
      </c>
      <c r="P1689" s="28">
        <f t="shared" si="179"/>
        <v>-2</v>
      </c>
      <c r="Q1689" s="28">
        <f t="shared" si="180"/>
        <v>0</v>
      </c>
      <c r="R1689" s="4">
        <f t="shared" si="181"/>
        <v>0</v>
      </c>
      <c r="S1689" s="4" t="str">
        <f t="shared" si="182"/>
        <v/>
      </c>
      <c r="T1689" s="21">
        <f>Fångster!J1694</f>
        <v>0</v>
      </c>
      <c r="U1689" s="31" t="str">
        <f t="shared" si="183"/>
        <v/>
      </c>
    </row>
    <row r="1690" spans="14:21" x14ac:dyDescent="0.2">
      <c r="N1690" s="22">
        <f>Fångster!G1695</f>
        <v>0</v>
      </c>
      <c r="O1690" s="28">
        <f t="shared" si="178"/>
        <v>0</v>
      </c>
      <c r="P1690" s="28">
        <f t="shared" si="179"/>
        <v>-2</v>
      </c>
      <c r="Q1690" s="28">
        <f t="shared" si="180"/>
        <v>0</v>
      </c>
      <c r="R1690" s="4">
        <f t="shared" si="181"/>
        <v>0</v>
      </c>
      <c r="S1690" s="4" t="str">
        <f t="shared" si="182"/>
        <v/>
      </c>
      <c r="T1690" s="21">
        <f>Fångster!J1695</f>
        <v>0</v>
      </c>
      <c r="U1690" s="31" t="str">
        <f t="shared" si="183"/>
        <v/>
      </c>
    </row>
    <row r="1691" spans="14:21" x14ac:dyDescent="0.2">
      <c r="N1691" s="22">
        <f>Fångster!G1696</f>
        <v>0</v>
      </c>
      <c r="O1691" s="28">
        <f t="shared" si="178"/>
        <v>0</v>
      </c>
      <c r="P1691" s="28">
        <f t="shared" si="179"/>
        <v>-2</v>
      </c>
      <c r="Q1691" s="28">
        <f t="shared" si="180"/>
        <v>0</v>
      </c>
      <c r="R1691" s="4">
        <f t="shared" si="181"/>
        <v>0</v>
      </c>
      <c r="S1691" s="4" t="str">
        <f t="shared" si="182"/>
        <v/>
      </c>
      <c r="T1691" s="21">
        <f>Fångster!J1696</f>
        <v>0</v>
      </c>
      <c r="U1691" s="31" t="str">
        <f t="shared" si="183"/>
        <v/>
      </c>
    </row>
    <row r="1692" spans="14:21" x14ac:dyDescent="0.2">
      <c r="N1692" s="22">
        <f>Fångster!G1697</f>
        <v>0</v>
      </c>
      <c r="O1692" s="28">
        <f t="shared" si="178"/>
        <v>0</v>
      </c>
      <c r="P1692" s="28">
        <f t="shared" si="179"/>
        <v>-2</v>
      </c>
      <c r="Q1692" s="28">
        <f t="shared" si="180"/>
        <v>0</v>
      </c>
      <c r="R1692" s="4">
        <f t="shared" si="181"/>
        <v>0</v>
      </c>
      <c r="S1692" s="4" t="str">
        <f t="shared" si="182"/>
        <v/>
      </c>
      <c r="T1692" s="21">
        <f>Fångster!J1697</f>
        <v>0</v>
      </c>
      <c r="U1692" s="31" t="str">
        <f t="shared" si="183"/>
        <v/>
      </c>
    </row>
    <row r="1693" spans="14:21" x14ac:dyDescent="0.2">
      <c r="N1693" s="22">
        <f>Fångster!G1698</f>
        <v>0</v>
      </c>
      <c r="O1693" s="28">
        <f t="shared" si="178"/>
        <v>0</v>
      </c>
      <c r="P1693" s="28">
        <f t="shared" si="179"/>
        <v>-2</v>
      </c>
      <c r="Q1693" s="28">
        <f t="shared" si="180"/>
        <v>0</v>
      </c>
      <c r="R1693" s="4">
        <f t="shared" si="181"/>
        <v>0</v>
      </c>
      <c r="S1693" s="4" t="str">
        <f t="shared" si="182"/>
        <v/>
      </c>
      <c r="T1693" s="21">
        <f>Fångster!J1698</f>
        <v>0</v>
      </c>
      <c r="U1693" s="31" t="str">
        <f t="shared" si="183"/>
        <v/>
      </c>
    </row>
    <row r="1694" spans="14:21" x14ac:dyDescent="0.2">
      <c r="N1694" s="22">
        <f>Fångster!G1699</f>
        <v>0</v>
      </c>
      <c r="O1694" s="28">
        <f t="shared" si="178"/>
        <v>0</v>
      </c>
      <c r="P1694" s="28">
        <f t="shared" si="179"/>
        <v>-2</v>
      </c>
      <c r="Q1694" s="28">
        <f t="shared" si="180"/>
        <v>0</v>
      </c>
      <c r="R1694" s="4">
        <f t="shared" si="181"/>
        <v>0</v>
      </c>
      <c r="S1694" s="4" t="str">
        <f t="shared" si="182"/>
        <v/>
      </c>
      <c r="T1694" s="21">
        <f>Fångster!J1699</f>
        <v>0</v>
      </c>
      <c r="U1694" s="31" t="str">
        <f t="shared" si="183"/>
        <v/>
      </c>
    </row>
    <row r="1695" spans="14:21" x14ac:dyDescent="0.2">
      <c r="N1695" s="22">
        <f>Fångster!G1700</f>
        <v>0</v>
      </c>
      <c r="O1695" s="28">
        <f t="shared" si="178"/>
        <v>0</v>
      </c>
      <c r="P1695" s="28">
        <f t="shared" si="179"/>
        <v>-2</v>
      </c>
      <c r="Q1695" s="28">
        <f t="shared" si="180"/>
        <v>0</v>
      </c>
      <c r="R1695" s="4">
        <f t="shared" si="181"/>
        <v>0</v>
      </c>
      <c r="S1695" s="4" t="str">
        <f t="shared" si="182"/>
        <v/>
      </c>
      <c r="T1695" s="21">
        <f>Fångster!J1700</f>
        <v>0</v>
      </c>
      <c r="U1695" s="31" t="str">
        <f t="shared" si="183"/>
        <v/>
      </c>
    </row>
    <row r="1696" spans="14:21" x14ac:dyDescent="0.2">
      <c r="N1696" s="22">
        <f>Fångster!G1701</f>
        <v>0</v>
      </c>
      <c r="O1696" s="28">
        <f t="shared" si="178"/>
        <v>0</v>
      </c>
      <c r="P1696" s="28">
        <f t="shared" si="179"/>
        <v>-2</v>
      </c>
      <c r="Q1696" s="28">
        <f t="shared" si="180"/>
        <v>0</v>
      </c>
      <c r="R1696" s="4">
        <f t="shared" si="181"/>
        <v>0</v>
      </c>
      <c r="S1696" s="4" t="str">
        <f t="shared" si="182"/>
        <v/>
      </c>
      <c r="T1696" s="21">
        <f>Fångster!J1701</f>
        <v>0</v>
      </c>
      <c r="U1696" s="31" t="str">
        <f t="shared" si="183"/>
        <v/>
      </c>
    </row>
    <row r="1697" spans="14:21" x14ac:dyDescent="0.2">
      <c r="N1697" s="22">
        <f>Fångster!G1702</f>
        <v>0</v>
      </c>
      <c r="O1697" s="28">
        <f t="shared" si="178"/>
        <v>0</v>
      </c>
      <c r="P1697" s="28">
        <f t="shared" si="179"/>
        <v>-2</v>
      </c>
      <c r="Q1697" s="28">
        <f t="shared" si="180"/>
        <v>0</v>
      </c>
      <c r="R1697" s="4">
        <f t="shared" si="181"/>
        <v>0</v>
      </c>
      <c r="S1697" s="4" t="str">
        <f t="shared" si="182"/>
        <v/>
      </c>
      <c r="T1697" s="21">
        <f>Fångster!J1702</f>
        <v>0</v>
      </c>
      <c r="U1697" s="31" t="str">
        <f t="shared" si="183"/>
        <v/>
      </c>
    </row>
    <row r="1698" spans="14:21" x14ac:dyDescent="0.2">
      <c r="N1698" s="22">
        <f>Fångster!G1703</f>
        <v>0</v>
      </c>
      <c r="O1698" s="28">
        <f t="shared" si="178"/>
        <v>0</v>
      </c>
      <c r="P1698" s="28">
        <f t="shared" si="179"/>
        <v>-2</v>
      </c>
      <c r="Q1698" s="28">
        <f t="shared" si="180"/>
        <v>0</v>
      </c>
      <c r="R1698" s="4">
        <f t="shared" si="181"/>
        <v>0</v>
      </c>
      <c r="S1698" s="4" t="str">
        <f t="shared" si="182"/>
        <v/>
      </c>
      <c r="T1698" s="21">
        <f>Fångster!J1703</f>
        <v>0</v>
      </c>
      <c r="U1698" s="31" t="str">
        <f t="shared" si="183"/>
        <v/>
      </c>
    </row>
    <row r="1699" spans="14:21" x14ac:dyDescent="0.2">
      <c r="N1699" s="22">
        <f>Fångster!G1704</f>
        <v>0</v>
      </c>
      <c r="O1699" s="28">
        <f t="shared" si="178"/>
        <v>0</v>
      </c>
      <c r="P1699" s="28">
        <f t="shared" si="179"/>
        <v>-2</v>
      </c>
      <c r="Q1699" s="28">
        <f t="shared" si="180"/>
        <v>0</v>
      </c>
      <c r="R1699" s="4">
        <f t="shared" si="181"/>
        <v>0</v>
      </c>
      <c r="S1699" s="4" t="str">
        <f t="shared" si="182"/>
        <v/>
      </c>
      <c r="T1699" s="21">
        <f>Fångster!J1704</f>
        <v>0</v>
      </c>
      <c r="U1699" s="31" t="str">
        <f t="shared" si="183"/>
        <v/>
      </c>
    </row>
    <row r="1700" spans="14:21" x14ac:dyDescent="0.2">
      <c r="N1700" s="22">
        <f>Fångster!G1705</f>
        <v>0</v>
      </c>
      <c r="O1700" s="28">
        <f t="shared" si="178"/>
        <v>0</v>
      </c>
      <c r="P1700" s="28">
        <f t="shared" si="179"/>
        <v>-2</v>
      </c>
      <c r="Q1700" s="28">
        <f t="shared" si="180"/>
        <v>0</v>
      </c>
      <c r="R1700" s="4">
        <f t="shared" si="181"/>
        <v>0</v>
      </c>
      <c r="S1700" s="4" t="str">
        <f t="shared" si="182"/>
        <v/>
      </c>
      <c r="T1700" s="21">
        <f>Fångster!J1705</f>
        <v>0</v>
      </c>
      <c r="U1700" s="31" t="str">
        <f t="shared" si="183"/>
        <v/>
      </c>
    </row>
    <row r="1701" spans="14:21" x14ac:dyDescent="0.2">
      <c r="N1701" s="22">
        <f>Fångster!G1706</f>
        <v>0</v>
      </c>
      <c r="O1701" s="28">
        <f t="shared" si="178"/>
        <v>0</v>
      </c>
      <c r="P1701" s="28">
        <f t="shared" si="179"/>
        <v>-2</v>
      </c>
      <c r="Q1701" s="28">
        <f t="shared" si="180"/>
        <v>0</v>
      </c>
      <c r="R1701" s="4">
        <f t="shared" si="181"/>
        <v>0</v>
      </c>
      <c r="S1701" s="4" t="str">
        <f t="shared" si="182"/>
        <v/>
      </c>
      <c r="T1701" s="21">
        <f>Fångster!J1706</f>
        <v>0</v>
      </c>
      <c r="U1701" s="31" t="str">
        <f t="shared" si="183"/>
        <v/>
      </c>
    </row>
    <row r="1702" spans="14:21" x14ac:dyDescent="0.2">
      <c r="N1702" s="22">
        <f>Fångster!G1707</f>
        <v>0</v>
      </c>
      <c r="O1702" s="28">
        <f t="shared" si="178"/>
        <v>0</v>
      </c>
      <c r="P1702" s="28">
        <f t="shared" si="179"/>
        <v>-2</v>
      </c>
      <c r="Q1702" s="28">
        <f t="shared" si="180"/>
        <v>0</v>
      </c>
      <c r="R1702" s="4">
        <f t="shared" si="181"/>
        <v>0</v>
      </c>
      <c r="S1702" s="4" t="str">
        <f t="shared" si="182"/>
        <v/>
      </c>
      <c r="T1702" s="21">
        <f>Fångster!J1707</f>
        <v>0</v>
      </c>
      <c r="U1702" s="31" t="str">
        <f t="shared" si="183"/>
        <v/>
      </c>
    </row>
    <row r="1703" spans="14:21" x14ac:dyDescent="0.2">
      <c r="N1703" s="22">
        <f>Fångster!G1708</f>
        <v>0</v>
      </c>
      <c r="O1703" s="28">
        <f t="shared" si="178"/>
        <v>0</v>
      </c>
      <c r="P1703" s="28">
        <f t="shared" si="179"/>
        <v>-2</v>
      </c>
      <c r="Q1703" s="28">
        <f t="shared" si="180"/>
        <v>0</v>
      </c>
      <c r="R1703" s="4">
        <f t="shared" si="181"/>
        <v>0</v>
      </c>
      <c r="S1703" s="4" t="str">
        <f t="shared" si="182"/>
        <v/>
      </c>
      <c r="T1703" s="21">
        <f>Fångster!J1708</f>
        <v>0</v>
      </c>
      <c r="U1703" s="31" t="str">
        <f t="shared" si="183"/>
        <v/>
      </c>
    </row>
    <row r="1704" spans="14:21" x14ac:dyDescent="0.2">
      <c r="N1704" s="22">
        <f>Fångster!G1709</f>
        <v>0</v>
      </c>
      <c r="O1704" s="28">
        <f t="shared" si="178"/>
        <v>0</v>
      </c>
      <c r="P1704" s="28">
        <f t="shared" si="179"/>
        <v>-2</v>
      </c>
      <c r="Q1704" s="28">
        <f t="shared" si="180"/>
        <v>0</v>
      </c>
      <c r="R1704" s="4">
        <f t="shared" si="181"/>
        <v>0</v>
      </c>
      <c r="S1704" s="4" t="str">
        <f t="shared" si="182"/>
        <v/>
      </c>
      <c r="T1704" s="21">
        <f>Fångster!J1709</f>
        <v>0</v>
      </c>
      <c r="U1704" s="31" t="str">
        <f t="shared" si="183"/>
        <v/>
      </c>
    </row>
    <row r="1705" spans="14:21" x14ac:dyDescent="0.2">
      <c r="N1705" s="22">
        <f>Fångster!G1710</f>
        <v>0</v>
      </c>
      <c r="O1705" s="28">
        <f t="shared" si="178"/>
        <v>0</v>
      </c>
      <c r="P1705" s="28">
        <f t="shared" si="179"/>
        <v>-2</v>
      </c>
      <c r="Q1705" s="28">
        <f t="shared" si="180"/>
        <v>0</v>
      </c>
      <c r="R1705" s="4">
        <f t="shared" si="181"/>
        <v>0</v>
      </c>
      <c r="S1705" s="4" t="str">
        <f t="shared" si="182"/>
        <v/>
      </c>
      <c r="T1705" s="21">
        <f>Fångster!J1710</f>
        <v>0</v>
      </c>
      <c r="U1705" s="31" t="str">
        <f t="shared" si="183"/>
        <v/>
      </c>
    </row>
    <row r="1706" spans="14:21" x14ac:dyDescent="0.2">
      <c r="N1706" s="22">
        <f>Fångster!G1711</f>
        <v>0</v>
      </c>
      <c r="O1706" s="28">
        <f t="shared" si="178"/>
        <v>0</v>
      </c>
      <c r="P1706" s="28">
        <f t="shared" si="179"/>
        <v>-2</v>
      </c>
      <c r="Q1706" s="28">
        <f t="shared" si="180"/>
        <v>0</v>
      </c>
      <c r="R1706" s="4">
        <f t="shared" si="181"/>
        <v>0</v>
      </c>
      <c r="S1706" s="4" t="str">
        <f t="shared" si="182"/>
        <v/>
      </c>
      <c r="T1706" s="21">
        <f>Fångster!J1711</f>
        <v>0</v>
      </c>
      <c r="U1706" s="31" t="str">
        <f t="shared" si="183"/>
        <v/>
      </c>
    </row>
    <row r="1707" spans="14:21" x14ac:dyDescent="0.2">
      <c r="N1707" s="22">
        <f>Fångster!G1712</f>
        <v>0</v>
      </c>
      <c r="O1707" s="28">
        <f t="shared" si="178"/>
        <v>0</v>
      </c>
      <c r="P1707" s="28">
        <f t="shared" si="179"/>
        <v>-2</v>
      </c>
      <c r="Q1707" s="28">
        <f t="shared" si="180"/>
        <v>0</v>
      </c>
      <c r="R1707" s="4">
        <f t="shared" si="181"/>
        <v>0</v>
      </c>
      <c r="S1707" s="4" t="str">
        <f t="shared" si="182"/>
        <v/>
      </c>
      <c r="T1707" s="21">
        <f>Fångster!J1712</f>
        <v>0</v>
      </c>
      <c r="U1707" s="31" t="str">
        <f t="shared" si="183"/>
        <v/>
      </c>
    </row>
    <row r="1708" spans="14:21" x14ac:dyDescent="0.2">
      <c r="N1708" s="22">
        <f>Fångster!G1713</f>
        <v>0</v>
      </c>
      <c r="O1708" s="28">
        <f t="shared" si="178"/>
        <v>0</v>
      </c>
      <c r="P1708" s="28">
        <f t="shared" si="179"/>
        <v>-2</v>
      </c>
      <c r="Q1708" s="28">
        <f t="shared" si="180"/>
        <v>0</v>
      </c>
      <c r="R1708" s="4">
        <f t="shared" si="181"/>
        <v>0</v>
      </c>
      <c r="S1708" s="4" t="str">
        <f t="shared" si="182"/>
        <v/>
      </c>
      <c r="T1708" s="21">
        <f>Fångster!J1713</f>
        <v>0</v>
      </c>
      <c r="U1708" s="31" t="str">
        <f t="shared" si="183"/>
        <v/>
      </c>
    </row>
    <row r="1709" spans="14:21" x14ac:dyDescent="0.2">
      <c r="N1709" s="22">
        <f>Fångster!G1714</f>
        <v>0</v>
      </c>
      <c r="O1709" s="28">
        <f t="shared" si="178"/>
        <v>0</v>
      </c>
      <c r="P1709" s="28">
        <f t="shared" si="179"/>
        <v>-2</v>
      </c>
      <c r="Q1709" s="28">
        <f t="shared" si="180"/>
        <v>0</v>
      </c>
      <c r="R1709" s="4">
        <f t="shared" si="181"/>
        <v>0</v>
      </c>
      <c r="S1709" s="4" t="str">
        <f t="shared" si="182"/>
        <v/>
      </c>
      <c r="T1709" s="21">
        <f>Fångster!J1714</f>
        <v>0</v>
      </c>
      <c r="U1709" s="31" t="str">
        <f t="shared" si="183"/>
        <v/>
      </c>
    </row>
    <row r="1710" spans="14:21" x14ac:dyDescent="0.2">
      <c r="N1710" s="22">
        <f>Fångster!G1715</f>
        <v>0</v>
      </c>
      <c r="O1710" s="28">
        <f t="shared" si="178"/>
        <v>0</v>
      </c>
      <c r="P1710" s="28">
        <f t="shared" si="179"/>
        <v>-2</v>
      </c>
      <c r="Q1710" s="28">
        <f t="shared" si="180"/>
        <v>0</v>
      </c>
      <c r="R1710" s="4">
        <f t="shared" si="181"/>
        <v>0</v>
      </c>
      <c r="S1710" s="4" t="str">
        <f t="shared" si="182"/>
        <v/>
      </c>
      <c r="T1710" s="21">
        <f>Fångster!J1715</f>
        <v>0</v>
      </c>
      <c r="U1710" s="31" t="str">
        <f t="shared" si="183"/>
        <v/>
      </c>
    </row>
    <row r="1711" spans="14:21" x14ac:dyDescent="0.2">
      <c r="N1711" s="22">
        <f>Fångster!G1716</f>
        <v>0</v>
      </c>
      <c r="O1711" s="28">
        <f t="shared" si="178"/>
        <v>0</v>
      </c>
      <c r="P1711" s="28">
        <f t="shared" si="179"/>
        <v>-2</v>
      </c>
      <c r="Q1711" s="28">
        <f t="shared" si="180"/>
        <v>0</v>
      </c>
      <c r="R1711" s="4">
        <f t="shared" si="181"/>
        <v>0</v>
      </c>
      <c r="S1711" s="4" t="str">
        <f t="shared" si="182"/>
        <v/>
      </c>
      <c r="T1711" s="21">
        <f>Fångster!J1716</f>
        <v>0</v>
      </c>
      <c r="U1711" s="31" t="str">
        <f t="shared" si="183"/>
        <v/>
      </c>
    </row>
    <row r="1712" spans="14:21" x14ac:dyDescent="0.2">
      <c r="N1712" s="22">
        <f>Fångster!G1717</f>
        <v>0</v>
      </c>
      <c r="O1712" s="28">
        <f t="shared" si="178"/>
        <v>0</v>
      </c>
      <c r="P1712" s="28">
        <f t="shared" si="179"/>
        <v>-2</v>
      </c>
      <c r="Q1712" s="28">
        <f t="shared" si="180"/>
        <v>0</v>
      </c>
      <c r="R1712" s="4">
        <f t="shared" si="181"/>
        <v>0</v>
      </c>
      <c r="S1712" s="4" t="str">
        <f t="shared" si="182"/>
        <v/>
      </c>
      <c r="T1712" s="21">
        <f>Fångster!J1717</f>
        <v>0</v>
      </c>
      <c r="U1712" s="31" t="str">
        <f t="shared" si="183"/>
        <v/>
      </c>
    </row>
    <row r="1713" spans="14:21" x14ac:dyDescent="0.2">
      <c r="N1713" s="22">
        <f>Fångster!G1718</f>
        <v>0</v>
      </c>
      <c r="O1713" s="28">
        <f t="shared" si="178"/>
        <v>0</v>
      </c>
      <c r="P1713" s="28">
        <f t="shared" si="179"/>
        <v>-2</v>
      </c>
      <c r="Q1713" s="28">
        <f t="shared" si="180"/>
        <v>0</v>
      </c>
      <c r="R1713" s="4">
        <f t="shared" si="181"/>
        <v>0</v>
      </c>
      <c r="S1713" s="4" t="str">
        <f t="shared" si="182"/>
        <v/>
      </c>
      <c r="T1713" s="21">
        <f>Fångster!J1718</f>
        <v>0</v>
      </c>
      <c r="U1713" s="31" t="str">
        <f t="shared" si="183"/>
        <v/>
      </c>
    </row>
    <row r="1714" spans="14:21" x14ac:dyDescent="0.2">
      <c r="N1714" s="22">
        <f>Fångster!G1719</f>
        <v>0</v>
      </c>
      <c r="O1714" s="28">
        <f t="shared" si="178"/>
        <v>0</v>
      </c>
      <c r="P1714" s="28">
        <f t="shared" si="179"/>
        <v>-2</v>
      </c>
      <c r="Q1714" s="28">
        <f t="shared" si="180"/>
        <v>0</v>
      </c>
      <c r="R1714" s="4">
        <f t="shared" si="181"/>
        <v>0</v>
      </c>
      <c r="S1714" s="4" t="str">
        <f t="shared" si="182"/>
        <v/>
      </c>
      <c r="T1714" s="21">
        <f>Fångster!J1719</f>
        <v>0</v>
      </c>
      <c r="U1714" s="31" t="str">
        <f t="shared" si="183"/>
        <v/>
      </c>
    </row>
    <row r="1715" spans="14:21" x14ac:dyDescent="0.2">
      <c r="N1715" s="22">
        <f>Fångster!G1720</f>
        <v>0</v>
      </c>
      <c r="O1715" s="28">
        <f t="shared" si="178"/>
        <v>0</v>
      </c>
      <c r="P1715" s="28">
        <f t="shared" si="179"/>
        <v>-2</v>
      </c>
      <c r="Q1715" s="28">
        <f t="shared" si="180"/>
        <v>0</v>
      </c>
      <c r="R1715" s="4">
        <f t="shared" si="181"/>
        <v>0</v>
      </c>
      <c r="S1715" s="4" t="str">
        <f t="shared" si="182"/>
        <v/>
      </c>
      <c r="T1715" s="21">
        <f>Fångster!J1720</f>
        <v>0</v>
      </c>
      <c r="U1715" s="31" t="str">
        <f t="shared" si="183"/>
        <v/>
      </c>
    </row>
    <row r="1716" spans="14:21" x14ac:dyDescent="0.2">
      <c r="N1716" s="22">
        <f>Fångster!G1721</f>
        <v>0</v>
      </c>
      <c r="O1716" s="28">
        <f t="shared" si="178"/>
        <v>0</v>
      </c>
      <c r="P1716" s="28">
        <f t="shared" si="179"/>
        <v>-2</v>
      </c>
      <c r="Q1716" s="28">
        <f t="shared" si="180"/>
        <v>0</v>
      </c>
      <c r="R1716" s="4">
        <f t="shared" si="181"/>
        <v>0</v>
      </c>
      <c r="S1716" s="4" t="str">
        <f t="shared" si="182"/>
        <v/>
      </c>
      <c r="T1716" s="21">
        <f>Fångster!J1721</f>
        <v>0</v>
      </c>
      <c r="U1716" s="31" t="str">
        <f t="shared" si="183"/>
        <v/>
      </c>
    </row>
    <row r="1717" spans="14:21" x14ac:dyDescent="0.2">
      <c r="N1717" s="22">
        <f>Fångster!G1722</f>
        <v>0</v>
      </c>
      <c r="O1717" s="28">
        <f t="shared" si="178"/>
        <v>0</v>
      </c>
      <c r="P1717" s="28">
        <f t="shared" si="179"/>
        <v>-2</v>
      </c>
      <c r="Q1717" s="28">
        <f t="shared" si="180"/>
        <v>0</v>
      </c>
      <c r="R1717" s="4">
        <f t="shared" si="181"/>
        <v>0</v>
      </c>
      <c r="S1717" s="4" t="str">
        <f t="shared" si="182"/>
        <v/>
      </c>
      <c r="T1717" s="21">
        <f>Fångster!J1722</f>
        <v>0</v>
      </c>
      <c r="U1717" s="31" t="str">
        <f t="shared" si="183"/>
        <v/>
      </c>
    </row>
    <row r="1718" spans="14:21" x14ac:dyDescent="0.2">
      <c r="N1718" s="22">
        <f>Fångster!G1723</f>
        <v>0</v>
      </c>
      <c r="O1718" s="28">
        <f t="shared" si="178"/>
        <v>0</v>
      </c>
      <c r="P1718" s="28">
        <f t="shared" si="179"/>
        <v>-2</v>
      </c>
      <c r="Q1718" s="28">
        <f t="shared" si="180"/>
        <v>0</v>
      </c>
      <c r="R1718" s="4">
        <f t="shared" si="181"/>
        <v>0</v>
      </c>
      <c r="S1718" s="4" t="str">
        <f t="shared" si="182"/>
        <v/>
      </c>
      <c r="T1718" s="21">
        <f>Fångster!J1723</f>
        <v>0</v>
      </c>
      <c r="U1718" s="31" t="str">
        <f t="shared" si="183"/>
        <v/>
      </c>
    </row>
    <row r="1719" spans="14:21" x14ac:dyDescent="0.2">
      <c r="N1719" s="22">
        <f>Fångster!G1724</f>
        <v>0</v>
      </c>
      <c r="O1719" s="28">
        <f t="shared" si="178"/>
        <v>0</v>
      </c>
      <c r="P1719" s="28">
        <f t="shared" si="179"/>
        <v>-2</v>
      </c>
      <c r="Q1719" s="28">
        <f t="shared" si="180"/>
        <v>0</v>
      </c>
      <c r="R1719" s="4">
        <f t="shared" si="181"/>
        <v>0</v>
      </c>
      <c r="S1719" s="4" t="str">
        <f t="shared" si="182"/>
        <v/>
      </c>
      <c r="T1719" s="21">
        <f>Fångster!J1724</f>
        <v>0</v>
      </c>
      <c r="U1719" s="31" t="str">
        <f t="shared" si="183"/>
        <v/>
      </c>
    </row>
    <row r="1720" spans="14:21" x14ac:dyDescent="0.2">
      <c r="N1720" s="22">
        <f>Fångster!G1725</f>
        <v>0</v>
      </c>
      <c r="O1720" s="28">
        <f t="shared" si="178"/>
        <v>0</v>
      </c>
      <c r="P1720" s="28">
        <f t="shared" si="179"/>
        <v>-2</v>
      </c>
      <c r="Q1720" s="28">
        <f t="shared" si="180"/>
        <v>0</v>
      </c>
      <c r="R1720" s="4">
        <f t="shared" si="181"/>
        <v>0</v>
      </c>
      <c r="S1720" s="4" t="str">
        <f t="shared" si="182"/>
        <v/>
      </c>
      <c r="T1720" s="21">
        <f>Fångster!J1725</f>
        <v>0</v>
      </c>
      <c r="U1720" s="31" t="str">
        <f t="shared" si="183"/>
        <v/>
      </c>
    </row>
    <row r="1721" spans="14:21" x14ac:dyDescent="0.2">
      <c r="N1721" s="22">
        <f>Fångster!G1726</f>
        <v>0</v>
      </c>
      <c r="O1721" s="28">
        <f t="shared" si="178"/>
        <v>0</v>
      </c>
      <c r="P1721" s="28">
        <f t="shared" si="179"/>
        <v>-2</v>
      </c>
      <c r="Q1721" s="28">
        <f t="shared" si="180"/>
        <v>0</v>
      </c>
      <c r="R1721" s="4">
        <f t="shared" si="181"/>
        <v>0</v>
      </c>
      <c r="S1721" s="4" t="str">
        <f t="shared" si="182"/>
        <v/>
      </c>
      <c r="T1721" s="21">
        <f>Fångster!J1726</f>
        <v>0</v>
      </c>
      <c r="U1721" s="31" t="str">
        <f t="shared" si="183"/>
        <v/>
      </c>
    </row>
    <row r="1722" spans="14:21" x14ac:dyDescent="0.2">
      <c r="N1722" s="22">
        <f>Fångster!G1727</f>
        <v>0</v>
      </c>
      <c r="O1722" s="28">
        <f t="shared" si="178"/>
        <v>0</v>
      </c>
      <c r="P1722" s="28">
        <f t="shared" si="179"/>
        <v>-2</v>
      </c>
      <c r="Q1722" s="28">
        <f t="shared" si="180"/>
        <v>0</v>
      </c>
      <c r="R1722" s="4">
        <f t="shared" si="181"/>
        <v>0</v>
      </c>
      <c r="S1722" s="4" t="str">
        <f t="shared" si="182"/>
        <v/>
      </c>
      <c r="T1722" s="21">
        <f>Fångster!J1727</f>
        <v>0</v>
      </c>
      <c r="U1722" s="31" t="str">
        <f t="shared" si="183"/>
        <v/>
      </c>
    </row>
    <row r="1723" spans="14:21" x14ac:dyDescent="0.2">
      <c r="N1723" s="22">
        <f>Fångster!G1728</f>
        <v>0</v>
      </c>
      <c r="O1723" s="28">
        <f t="shared" si="178"/>
        <v>0</v>
      </c>
      <c r="P1723" s="28">
        <f t="shared" si="179"/>
        <v>-2</v>
      </c>
      <c r="Q1723" s="28">
        <f t="shared" si="180"/>
        <v>0</v>
      </c>
      <c r="R1723" s="4">
        <f t="shared" si="181"/>
        <v>0</v>
      </c>
      <c r="S1723" s="4" t="str">
        <f t="shared" si="182"/>
        <v/>
      </c>
      <c r="T1723" s="21">
        <f>Fångster!J1728</f>
        <v>0</v>
      </c>
      <c r="U1723" s="31" t="str">
        <f t="shared" si="183"/>
        <v/>
      </c>
    </row>
    <row r="1724" spans="14:21" x14ac:dyDescent="0.2">
      <c r="N1724" s="22">
        <f>Fångster!G1729</f>
        <v>0</v>
      </c>
      <c r="O1724" s="28">
        <f t="shared" si="178"/>
        <v>0</v>
      </c>
      <c r="P1724" s="28">
        <f t="shared" si="179"/>
        <v>-2</v>
      </c>
      <c r="Q1724" s="28">
        <f t="shared" si="180"/>
        <v>0</v>
      </c>
      <c r="R1724" s="4">
        <f t="shared" si="181"/>
        <v>0</v>
      </c>
      <c r="S1724" s="4" t="str">
        <f t="shared" si="182"/>
        <v/>
      </c>
      <c r="T1724" s="21">
        <f>Fångster!J1729</f>
        <v>0</v>
      </c>
      <c r="U1724" s="31" t="str">
        <f t="shared" si="183"/>
        <v/>
      </c>
    </row>
    <row r="1725" spans="14:21" x14ac:dyDescent="0.2">
      <c r="N1725" s="22">
        <f>Fångster!G1730</f>
        <v>0</v>
      </c>
      <c r="O1725" s="28">
        <f t="shared" si="178"/>
        <v>0</v>
      </c>
      <c r="P1725" s="28">
        <f t="shared" si="179"/>
        <v>-2</v>
      </c>
      <c r="Q1725" s="28">
        <f t="shared" si="180"/>
        <v>0</v>
      </c>
      <c r="R1725" s="4">
        <f t="shared" si="181"/>
        <v>0</v>
      </c>
      <c r="S1725" s="4" t="str">
        <f t="shared" si="182"/>
        <v/>
      </c>
      <c r="T1725" s="21">
        <f>Fångster!J1730</f>
        <v>0</v>
      </c>
      <c r="U1725" s="31" t="str">
        <f t="shared" si="183"/>
        <v/>
      </c>
    </row>
    <row r="1726" spans="14:21" x14ac:dyDescent="0.2">
      <c r="N1726" s="22">
        <f>Fångster!G1731</f>
        <v>0</v>
      </c>
      <c r="O1726" s="28">
        <f t="shared" si="178"/>
        <v>0</v>
      </c>
      <c r="P1726" s="28">
        <f t="shared" si="179"/>
        <v>-2</v>
      </c>
      <c r="Q1726" s="28">
        <f t="shared" si="180"/>
        <v>0</v>
      </c>
      <c r="R1726" s="4">
        <f t="shared" si="181"/>
        <v>0</v>
      </c>
      <c r="S1726" s="4" t="str">
        <f t="shared" si="182"/>
        <v/>
      </c>
      <c r="T1726" s="21">
        <f>Fångster!J1731</f>
        <v>0</v>
      </c>
      <c r="U1726" s="31" t="str">
        <f t="shared" si="183"/>
        <v/>
      </c>
    </row>
    <row r="1727" spans="14:21" x14ac:dyDescent="0.2">
      <c r="N1727" s="22">
        <f>Fångster!G1732</f>
        <v>0</v>
      </c>
      <c r="O1727" s="28">
        <f t="shared" si="178"/>
        <v>0</v>
      </c>
      <c r="P1727" s="28">
        <f t="shared" si="179"/>
        <v>-2</v>
      </c>
      <c r="Q1727" s="28">
        <f t="shared" si="180"/>
        <v>0</v>
      </c>
      <c r="R1727" s="4">
        <f t="shared" si="181"/>
        <v>0</v>
      </c>
      <c r="S1727" s="4" t="str">
        <f t="shared" si="182"/>
        <v/>
      </c>
      <c r="T1727" s="21">
        <f>Fångster!J1732</f>
        <v>0</v>
      </c>
      <c r="U1727" s="31" t="str">
        <f t="shared" si="183"/>
        <v/>
      </c>
    </row>
    <row r="1728" spans="14:21" x14ac:dyDescent="0.2">
      <c r="N1728" s="22">
        <f>Fångster!G1733</f>
        <v>0</v>
      </c>
      <c r="O1728" s="28">
        <f t="shared" si="178"/>
        <v>0</v>
      </c>
      <c r="P1728" s="28">
        <f t="shared" si="179"/>
        <v>-2</v>
      </c>
      <c r="Q1728" s="28">
        <f t="shared" si="180"/>
        <v>0</v>
      </c>
      <c r="R1728" s="4">
        <f t="shared" si="181"/>
        <v>0</v>
      </c>
      <c r="S1728" s="4" t="str">
        <f t="shared" si="182"/>
        <v/>
      </c>
      <c r="T1728" s="21">
        <f>Fångster!J1733</f>
        <v>0</v>
      </c>
      <c r="U1728" s="31" t="str">
        <f t="shared" si="183"/>
        <v/>
      </c>
    </row>
    <row r="1729" spans="14:21" x14ac:dyDescent="0.2">
      <c r="N1729" s="22">
        <f>Fångster!G1734</f>
        <v>0</v>
      </c>
      <c r="O1729" s="28">
        <f t="shared" si="178"/>
        <v>0</v>
      </c>
      <c r="P1729" s="28">
        <f t="shared" si="179"/>
        <v>-2</v>
      </c>
      <c r="Q1729" s="28">
        <f t="shared" si="180"/>
        <v>0</v>
      </c>
      <c r="R1729" s="4">
        <f t="shared" si="181"/>
        <v>0</v>
      </c>
      <c r="S1729" s="4" t="str">
        <f t="shared" si="182"/>
        <v/>
      </c>
      <c r="T1729" s="21">
        <f>Fångster!J1734</f>
        <v>0</v>
      </c>
      <c r="U1729" s="31" t="str">
        <f t="shared" si="183"/>
        <v/>
      </c>
    </row>
    <row r="1730" spans="14:21" x14ac:dyDescent="0.2">
      <c r="N1730" s="22">
        <f>Fångster!G1735</f>
        <v>0</v>
      </c>
      <c r="O1730" s="28">
        <f t="shared" si="178"/>
        <v>0</v>
      </c>
      <c r="P1730" s="28">
        <f t="shared" si="179"/>
        <v>-2</v>
      </c>
      <c r="Q1730" s="28">
        <f t="shared" si="180"/>
        <v>0</v>
      </c>
      <c r="R1730" s="4">
        <f t="shared" si="181"/>
        <v>0</v>
      </c>
      <c r="S1730" s="4" t="str">
        <f t="shared" si="182"/>
        <v/>
      </c>
      <c r="T1730" s="21">
        <f>Fångster!J1735</f>
        <v>0</v>
      </c>
      <c r="U1730" s="31" t="str">
        <f t="shared" si="183"/>
        <v/>
      </c>
    </row>
    <row r="1731" spans="14:21" x14ac:dyDescent="0.2">
      <c r="N1731" s="22">
        <f>Fångster!G1736</f>
        <v>0</v>
      </c>
      <c r="O1731" s="28">
        <f t="shared" si="178"/>
        <v>0</v>
      </c>
      <c r="P1731" s="28">
        <f t="shared" si="179"/>
        <v>-2</v>
      </c>
      <c r="Q1731" s="28">
        <f t="shared" si="180"/>
        <v>0</v>
      </c>
      <c r="R1731" s="4">
        <f t="shared" si="181"/>
        <v>0</v>
      </c>
      <c r="S1731" s="4" t="str">
        <f t="shared" si="182"/>
        <v/>
      </c>
      <c r="T1731" s="21">
        <f>Fångster!J1736</f>
        <v>0</v>
      </c>
      <c r="U1731" s="31" t="str">
        <f t="shared" si="183"/>
        <v/>
      </c>
    </row>
    <row r="1732" spans="14:21" x14ac:dyDescent="0.2">
      <c r="N1732" s="22">
        <f>Fångster!G1737</f>
        <v>0</v>
      </c>
      <c r="O1732" s="28">
        <f t="shared" si="178"/>
        <v>0</v>
      </c>
      <c r="P1732" s="28">
        <f t="shared" si="179"/>
        <v>-2</v>
      </c>
      <c r="Q1732" s="28">
        <f t="shared" si="180"/>
        <v>0</v>
      </c>
      <c r="R1732" s="4">
        <f t="shared" si="181"/>
        <v>0</v>
      </c>
      <c r="S1732" s="4" t="str">
        <f t="shared" si="182"/>
        <v/>
      </c>
      <c r="T1732" s="21">
        <f>Fångster!J1737</f>
        <v>0</v>
      </c>
      <c r="U1732" s="31" t="str">
        <f t="shared" si="183"/>
        <v/>
      </c>
    </row>
    <row r="1733" spans="14:21" x14ac:dyDescent="0.2">
      <c r="N1733" s="22">
        <f>Fångster!G1738</f>
        <v>0</v>
      </c>
      <c r="O1733" s="28">
        <f t="shared" ref="O1733:O1796" si="184">(3.377*0.000001)*(POWER(N1733,3.205))</f>
        <v>0</v>
      </c>
      <c r="P1733" s="28">
        <f t="shared" ref="P1733:P1796" si="185">(1-(180-N1733)/60)</f>
        <v>-2</v>
      </c>
      <c r="Q1733" s="28">
        <f t="shared" ref="Q1733:Q1796" si="186">IF(P1733&lt;0,0,IF(P1733&gt;1,1,IF(P1733&gt;0&lt;1,P1733,P1733)))</f>
        <v>0</v>
      </c>
      <c r="R1733" s="4">
        <f t="shared" ref="R1733:R1796" si="187">O1733*Q1733</f>
        <v>0</v>
      </c>
      <c r="S1733" s="4" t="str">
        <f t="shared" ref="S1733:S1796" si="188">IF(N1733&gt;0,LOG10(N1733),"")</f>
        <v/>
      </c>
      <c r="T1733" s="21">
        <f>Fångster!J1738</f>
        <v>0</v>
      </c>
      <c r="U1733" s="31" t="str">
        <f t="shared" ref="U1733:U1796" si="189">IF(T1733&gt;0,LOG10(T1733),"")</f>
        <v/>
      </c>
    </row>
    <row r="1734" spans="14:21" x14ac:dyDescent="0.2">
      <c r="N1734" s="22">
        <f>Fångster!G1739</f>
        <v>0</v>
      </c>
      <c r="O1734" s="28">
        <f t="shared" si="184"/>
        <v>0</v>
      </c>
      <c r="P1734" s="28">
        <f t="shared" si="185"/>
        <v>-2</v>
      </c>
      <c r="Q1734" s="28">
        <f t="shared" si="186"/>
        <v>0</v>
      </c>
      <c r="R1734" s="4">
        <f t="shared" si="187"/>
        <v>0</v>
      </c>
      <c r="S1734" s="4" t="str">
        <f t="shared" si="188"/>
        <v/>
      </c>
      <c r="T1734" s="21">
        <f>Fångster!J1739</f>
        <v>0</v>
      </c>
      <c r="U1734" s="31" t="str">
        <f t="shared" si="189"/>
        <v/>
      </c>
    </row>
    <row r="1735" spans="14:21" x14ac:dyDescent="0.2">
      <c r="N1735" s="22">
        <f>Fångster!G1740</f>
        <v>0</v>
      </c>
      <c r="O1735" s="28">
        <f t="shared" si="184"/>
        <v>0</v>
      </c>
      <c r="P1735" s="28">
        <f t="shared" si="185"/>
        <v>-2</v>
      </c>
      <c r="Q1735" s="28">
        <f t="shared" si="186"/>
        <v>0</v>
      </c>
      <c r="R1735" s="4">
        <f t="shared" si="187"/>
        <v>0</v>
      </c>
      <c r="S1735" s="4" t="str">
        <f t="shared" si="188"/>
        <v/>
      </c>
      <c r="T1735" s="21">
        <f>Fångster!J1740</f>
        <v>0</v>
      </c>
      <c r="U1735" s="31" t="str">
        <f t="shared" si="189"/>
        <v/>
      </c>
    </row>
    <row r="1736" spans="14:21" x14ac:dyDescent="0.2">
      <c r="N1736" s="22">
        <f>Fångster!G1741</f>
        <v>0</v>
      </c>
      <c r="O1736" s="28">
        <f t="shared" si="184"/>
        <v>0</v>
      </c>
      <c r="P1736" s="28">
        <f t="shared" si="185"/>
        <v>-2</v>
      </c>
      <c r="Q1736" s="28">
        <f t="shared" si="186"/>
        <v>0</v>
      </c>
      <c r="R1736" s="4">
        <f t="shared" si="187"/>
        <v>0</v>
      </c>
      <c r="S1736" s="4" t="str">
        <f t="shared" si="188"/>
        <v/>
      </c>
      <c r="T1736" s="21">
        <f>Fångster!J1741</f>
        <v>0</v>
      </c>
      <c r="U1736" s="31" t="str">
        <f t="shared" si="189"/>
        <v/>
      </c>
    </row>
    <row r="1737" spans="14:21" x14ac:dyDescent="0.2">
      <c r="N1737" s="22">
        <f>Fångster!G1742</f>
        <v>0</v>
      </c>
      <c r="O1737" s="28">
        <f t="shared" si="184"/>
        <v>0</v>
      </c>
      <c r="P1737" s="28">
        <f t="shared" si="185"/>
        <v>-2</v>
      </c>
      <c r="Q1737" s="28">
        <f t="shared" si="186"/>
        <v>0</v>
      </c>
      <c r="R1737" s="4">
        <f t="shared" si="187"/>
        <v>0</v>
      </c>
      <c r="S1737" s="4" t="str">
        <f t="shared" si="188"/>
        <v/>
      </c>
      <c r="T1737" s="21">
        <f>Fångster!J1742</f>
        <v>0</v>
      </c>
      <c r="U1737" s="31" t="str">
        <f t="shared" si="189"/>
        <v/>
      </c>
    </row>
    <row r="1738" spans="14:21" x14ac:dyDescent="0.2">
      <c r="N1738" s="22">
        <f>Fångster!G1743</f>
        <v>0</v>
      </c>
      <c r="O1738" s="28">
        <f t="shared" si="184"/>
        <v>0</v>
      </c>
      <c r="P1738" s="28">
        <f t="shared" si="185"/>
        <v>-2</v>
      </c>
      <c r="Q1738" s="28">
        <f t="shared" si="186"/>
        <v>0</v>
      </c>
      <c r="R1738" s="4">
        <f t="shared" si="187"/>
        <v>0</v>
      </c>
      <c r="S1738" s="4" t="str">
        <f t="shared" si="188"/>
        <v/>
      </c>
      <c r="T1738" s="21">
        <f>Fångster!J1743</f>
        <v>0</v>
      </c>
      <c r="U1738" s="31" t="str">
        <f t="shared" si="189"/>
        <v/>
      </c>
    </row>
    <row r="1739" spans="14:21" x14ac:dyDescent="0.2">
      <c r="N1739" s="22">
        <f>Fångster!G1744</f>
        <v>0</v>
      </c>
      <c r="O1739" s="28">
        <f t="shared" si="184"/>
        <v>0</v>
      </c>
      <c r="P1739" s="28">
        <f t="shared" si="185"/>
        <v>-2</v>
      </c>
      <c r="Q1739" s="28">
        <f t="shared" si="186"/>
        <v>0</v>
      </c>
      <c r="R1739" s="4">
        <f t="shared" si="187"/>
        <v>0</v>
      </c>
      <c r="S1739" s="4" t="str">
        <f t="shared" si="188"/>
        <v/>
      </c>
      <c r="T1739" s="21">
        <f>Fångster!J1744</f>
        <v>0</v>
      </c>
      <c r="U1739" s="31" t="str">
        <f t="shared" si="189"/>
        <v/>
      </c>
    </row>
    <row r="1740" spans="14:21" x14ac:dyDescent="0.2">
      <c r="N1740" s="22">
        <f>Fångster!G1745</f>
        <v>0</v>
      </c>
      <c r="O1740" s="28">
        <f t="shared" si="184"/>
        <v>0</v>
      </c>
      <c r="P1740" s="28">
        <f t="shared" si="185"/>
        <v>-2</v>
      </c>
      <c r="Q1740" s="28">
        <f t="shared" si="186"/>
        <v>0</v>
      </c>
      <c r="R1740" s="4">
        <f t="shared" si="187"/>
        <v>0</v>
      </c>
      <c r="S1740" s="4" t="str">
        <f t="shared" si="188"/>
        <v/>
      </c>
      <c r="T1740" s="21">
        <f>Fångster!J1745</f>
        <v>0</v>
      </c>
      <c r="U1740" s="31" t="str">
        <f t="shared" si="189"/>
        <v/>
      </c>
    </row>
    <row r="1741" spans="14:21" x14ac:dyDescent="0.2">
      <c r="N1741" s="22">
        <f>Fångster!G1746</f>
        <v>0</v>
      </c>
      <c r="O1741" s="28">
        <f t="shared" si="184"/>
        <v>0</v>
      </c>
      <c r="P1741" s="28">
        <f t="shared" si="185"/>
        <v>-2</v>
      </c>
      <c r="Q1741" s="28">
        <f t="shared" si="186"/>
        <v>0</v>
      </c>
      <c r="R1741" s="4">
        <f t="shared" si="187"/>
        <v>0</v>
      </c>
      <c r="S1741" s="4" t="str">
        <f t="shared" si="188"/>
        <v/>
      </c>
      <c r="T1741" s="21">
        <f>Fångster!J1746</f>
        <v>0</v>
      </c>
      <c r="U1741" s="31" t="str">
        <f t="shared" si="189"/>
        <v/>
      </c>
    </row>
    <row r="1742" spans="14:21" x14ac:dyDescent="0.2">
      <c r="N1742" s="22">
        <f>Fångster!G1747</f>
        <v>0</v>
      </c>
      <c r="O1742" s="28">
        <f t="shared" si="184"/>
        <v>0</v>
      </c>
      <c r="P1742" s="28">
        <f t="shared" si="185"/>
        <v>-2</v>
      </c>
      <c r="Q1742" s="28">
        <f t="shared" si="186"/>
        <v>0</v>
      </c>
      <c r="R1742" s="4">
        <f t="shared" si="187"/>
        <v>0</v>
      </c>
      <c r="S1742" s="4" t="str">
        <f t="shared" si="188"/>
        <v/>
      </c>
      <c r="T1742" s="21">
        <f>Fångster!J1747</f>
        <v>0</v>
      </c>
      <c r="U1742" s="31" t="str">
        <f t="shared" si="189"/>
        <v/>
      </c>
    </row>
    <row r="1743" spans="14:21" x14ac:dyDescent="0.2">
      <c r="N1743" s="22">
        <f>Fångster!G1748</f>
        <v>0</v>
      </c>
      <c r="O1743" s="28">
        <f t="shared" si="184"/>
        <v>0</v>
      </c>
      <c r="P1743" s="28">
        <f t="shared" si="185"/>
        <v>-2</v>
      </c>
      <c r="Q1743" s="28">
        <f t="shared" si="186"/>
        <v>0</v>
      </c>
      <c r="R1743" s="4">
        <f t="shared" si="187"/>
        <v>0</v>
      </c>
      <c r="S1743" s="4" t="str">
        <f t="shared" si="188"/>
        <v/>
      </c>
      <c r="T1743" s="21">
        <f>Fångster!J1748</f>
        <v>0</v>
      </c>
      <c r="U1743" s="31" t="str">
        <f t="shared" si="189"/>
        <v/>
      </c>
    </row>
    <row r="1744" spans="14:21" x14ac:dyDescent="0.2">
      <c r="N1744" s="22">
        <f>Fångster!G1749</f>
        <v>0</v>
      </c>
      <c r="O1744" s="28">
        <f t="shared" si="184"/>
        <v>0</v>
      </c>
      <c r="P1744" s="28">
        <f t="shared" si="185"/>
        <v>-2</v>
      </c>
      <c r="Q1744" s="28">
        <f t="shared" si="186"/>
        <v>0</v>
      </c>
      <c r="R1744" s="4">
        <f t="shared" si="187"/>
        <v>0</v>
      </c>
      <c r="S1744" s="4" t="str">
        <f t="shared" si="188"/>
        <v/>
      </c>
      <c r="T1744" s="21">
        <f>Fångster!J1749</f>
        <v>0</v>
      </c>
      <c r="U1744" s="31" t="str">
        <f t="shared" si="189"/>
        <v/>
      </c>
    </row>
    <row r="1745" spans="14:21" x14ac:dyDescent="0.2">
      <c r="N1745" s="22">
        <f>Fångster!G1750</f>
        <v>0</v>
      </c>
      <c r="O1745" s="28">
        <f t="shared" si="184"/>
        <v>0</v>
      </c>
      <c r="P1745" s="28">
        <f t="shared" si="185"/>
        <v>-2</v>
      </c>
      <c r="Q1745" s="28">
        <f t="shared" si="186"/>
        <v>0</v>
      </c>
      <c r="R1745" s="4">
        <f t="shared" si="187"/>
        <v>0</v>
      </c>
      <c r="S1745" s="4" t="str">
        <f t="shared" si="188"/>
        <v/>
      </c>
      <c r="T1745" s="21">
        <f>Fångster!J1750</f>
        <v>0</v>
      </c>
      <c r="U1745" s="31" t="str">
        <f t="shared" si="189"/>
        <v/>
      </c>
    </row>
    <row r="1746" spans="14:21" x14ac:dyDescent="0.2">
      <c r="N1746" s="22">
        <f>Fångster!G1751</f>
        <v>0</v>
      </c>
      <c r="O1746" s="28">
        <f t="shared" si="184"/>
        <v>0</v>
      </c>
      <c r="P1746" s="28">
        <f t="shared" si="185"/>
        <v>-2</v>
      </c>
      <c r="Q1746" s="28">
        <f t="shared" si="186"/>
        <v>0</v>
      </c>
      <c r="R1746" s="4">
        <f t="shared" si="187"/>
        <v>0</v>
      </c>
      <c r="S1746" s="4" t="str">
        <f t="shared" si="188"/>
        <v/>
      </c>
      <c r="T1746" s="21">
        <f>Fångster!J1751</f>
        <v>0</v>
      </c>
      <c r="U1746" s="31" t="str">
        <f t="shared" si="189"/>
        <v/>
      </c>
    </row>
    <row r="1747" spans="14:21" x14ac:dyDescent="0.2">
      <c r="N1747" s="22">
        <f>Fångster!G1752</f>
        <v>0</v>
      </c>
      <c r="O1747" s="28">
        <f t="shared" si="184"/>
        <v>0</v>
      </c>
      <c r="P1747" s="28">
        <f t="shared" si="185"/>
        <v>-2</v>
      </c>
      <c r="Q1747" s="28">
        <f t="shared" si="186"/>
        <v>0</v>
      </c>
      <c r="R1747" s="4">
        <f t="shared" si="187"/>
        <v>0</v>
      </c>
      <c r="S1747" s="4" t="str">
        <f t="shared" si="188"/>
        <v/>
      </c>
      <c r="T1747" s="21">
        <f>Fångster!J1752</f>
        <v>0</v>
      </c>
      <c r="U1747" s="31" t="str">
        <f t="shared" si="189"/>
        <v/>
      </c>
    </row>
    <row r="1748" spans="14:21" x14ac:dyDescent="0.2">
      <c r="N1748" s="22">
        <f>Fångster!G1753</f>
        <v>0</v>
      </c>
      <c r="O1748" s="28">
        <f t="shared" si="184"/>
        <v>0</v>
      </c>
      <c r="P1748" s="28">
        <f t="shared" si="185"/>
        <v>-2</v>
      </c>
      <c r="Q1748" s="28">
        <f t="shared" si="186"/>
        <v>0</v>
      </c>
      <c r="R1748" s="4">
        <f t="shared" si="187"/>
        <v>0</v>
      </c>
      <c r="S1748" s="4" t="str">
        <f t="shared" si="188"/>
        <v/>
      </c>
      <c r="T1748" s="21">
        <f>Fångster!J1753</f>
        <v>0</v>
      </c>
      <c r="U1748" s="31" t="str">
        <f t="shared" si="189"/>
        <v/>
      </c>
    </row>
    <row r="1749" spans="14:21" x14ac:dyDescent="0.2">
      <c r="N1749" s="22">
        <f>Fångster!G1754</f>
        <v>0</v>
      </c>
      <c r="O1749" s="28">
        <f t="shared" si="184"/>
        <v>0</v>
      </c>
      <c r="P1749" s="28">
        <f t="shared" si="185"/>
        <v>-2</v>
      </c>
      <c r="Q1749" s="28">
        <f t="shared" si="186"/>
        <v>0</v>
      </c>
      <c r="R1749" s="4">
        <f t="shared" si="187"/>
        <v>0</v>
      </c>
      <c r="S1749" s="4" t="str">
        <f t="shared" si="188"/>
        <v/>
      </c>
      <c r="T1749" s="21">
        <f>Fångster!J1754</f>
        <v>0</v>
      </c>
      <c r="U1749" s="31" t="str">
        <f t="shared" si="189"/>
        <v/>
      </c>
    </row>
    <row r="1750" spans="14:21" x14ac:dyDescent="0.2">
      <c r="N1750" s="22">
        <f>Fångster!G1755</f>
        <v>0</v>
      </c>
      <c r="O1750" s="28">
        <f t="shared" si="184"/>
        <v>0</v>
      </c>
      <c r="P1750" s="28">
        <f t="shared" si="185"/>
        <v>-2</v>
      </c>
      <c r="Q1750" s="28">
        <f t="shared" si="186"/>
        <v>0</v>
      </c>
      <c r="R1750" s="4">
        <f t="shared" si="187"/>
        <v>0</v>
      </c>
      <c r="S1750" s="4" t="str">
        <f t="shared" si="188"/>
        <v/>
      </c>
      <c r="T1750" s="21">
        <f>Fångster!J1755</f>
        <v>0</v>
      </c>
      <c r="U1750" s="31" t="str">
        <f t="shared" si="189"/>
        <v/>
      </c>
    </row>
    <row r="1751" spans="14:21" x14ac:dyDescent="0.2">
      <c r="N1751" s="22">
        <f>Fångster!G1756</f>
        <v>0</v>
      </c>
      <c r="O1751" s="28">
        <f t="shared" si="184"/>
        <v>0</v>
      </c>
      <c r="P1751" s="28">
        <f t="shared" si="185"/>
        <v>-2</v>
      </c>
      <c r="Q1751" s="28">
        <f t="shared" si="186"/>
        <v>0</v>
      </c>
      <c r="R1751" s="4">
        <f t="shared" si="187"/>
        <v>0</v>
      </c>
      <c r="S1751" s="4" t="str">
        <f t="shared" si="188"/>
        <v/>
      </c>
      <c r="T1751" s="21">
        <f>Fångster!J1756</f>
        <v>0</v>
      </c>
      <c r="U1751" s="31" t="str">
        <f t="shared" si="189"/>
        <v/>
      </c>
    </row>
    <row r="1752" spans="14:21" x14ac:dyDescent="0.2">
      <c r="N1752" s="22">
        <f>Fångster!G1757</f>
        <v>0</v>
      </c>
      <c r="O1752" s="28">
        <f t="shared" si="184"/>
        <v>0</v>
      </c>
      <c r="P1752" s="28">
        <f t="shared" si="185"/>
        <v>-2</v>
      </c>
      <c r="Q1752" s="28">
        <f t="shared" si="186"/>
        <v>0</v>
      </c>
      <c r="R1752" s="4">
        <f t="shared" si="187"/>
        <v>0</v>
      </c>
      <c r="S1752" s="4" t="str">
        <f t="shared" si="188"/>
        <v/>
      </c>
      <c r="T1752" s="21">
        <f>Fångster!J1757</f>
        <v>0</v>
      </c>
      <c r="U1752" s="31" t="str">
        <f t="shared" si="189"/>
        <v/>
      </c>
    </row>
    <row r="1753" spans="14:21" x14ac:dyDescent="0.2">
      <c r="N1753" s="22">
        <f>Fångster!G1758</f>
        <v>0</v>
      </c>
      <c r="O1753" s="28">
        <f t="shared" si="184"/>
        <v>0</v>
      </c>
      <c r="P1753" s="28">
        <f t="shared" si="185"/>
        <v>-2</v>
      </c>
      <c r="Q1753" s="28">
        <f t="shared" si="186"/>
        <v>0</v>
      </c>
      <c r="R1753" s="4">
        <f t="shared" si="187"/>
        <v>0</v>
      </c>
      <c r="S1753" s="4" t="str">
        <f t="shared" si="188"/>
        <v/>
      </c>
      <c r="T1753" s="21">
        <f>Fångster!J1758</f>
        <v>0</v>
      </c>
      <c r="U1753" s="31" t="str">
        <f t="shared" si="189"/>
        <v/>
      </c>
    </row>
    <row r="1754" spans="14:21" x14ac:dyDescent="0.2">
      <c r="N1754" s="22">
        <f>Fångster!G1759</f>
        <v>0</v>
      </c>
      <c r="O1754" s="28">
        <f t="shared" si="184"/>
        <v>0</v>
      </c>
      <c r="P1754" s="28">
        <f t="shared" si="185"/>
        <v>-2</v>
      </c>
      <c r="Q1754" s="28">
        <f t="shared" si="186"/>
        <v>0</v>
      </c>
      <c r="R1754" s="4">
        <f t="shared" si="187"/>
        <v>0</v>
      </c>
      <c r="S1754" s="4" t="str">
        <f t="shared" si="188"/>
        <v/>
      </c>
      <c r="T1754" s="21">
        <f>Fångster!J1759</f>
        <v>0</v>
      </c>
      <c r="U1754" s="31" t="str">
        <f t="shared" si="189"/>
        <v/>
      </c>
    </row>
    <row r="1755" spans="14:21" x14ac:dyDescent="0.2">
      <c r="N1755" s="22">
        <f>Fångster!G1760</f>
        <v>0</v>
      </c>
      <c r="O1755" s="28">
        <f t="shared" si="184"/>
        <v>0</v>
      </c>
      <c r="P1755" s="28">
        <f t="shared" si="185"/>
        <v>-2</v>
      </c>
      <c r="Q1755" s="28">
        <f t="shared" si="186"/>
        <v>0</v>
      </c>
      <c r="R1755" s="4">
        <f t="shared" si="187"/>
        <v>0</v>
      </c>
      <c r="S1755" s="4" t="str">
        <f t="shared" si="188"/>
        <v/>
      </c>
      <c r="T1755" s="21">
        <f>Fångster!J1760</f>
        <v>0</v>
      </c>
      <c r="U1755" s="31" t="str">
        <f t="shared" si="189"/>
        <v/>
      </c>
    </row>
    <row r="1756" spans="14:21" x14ac:dyDescent="0.2">
      <c r="N1756" s="22">
        <f>Fångster!G1761</f>
        <v>0</v>
      </c>
      <c r="O1756" s="28">
        <f t="shared" si="184"/>
        <v>0</v>
      </c>
      <c r="P1756" s="28">
        <f t="shared" si="185"/>
        <v>-2</v>
      </c>
      <c r="Q1756" s="28">
        <f t="shared" si="186"/>
        <v>0</v>
      </c>
      <c r="R1756" s="4">
        <f t="shared" si="187"/>
        <v>0</v>
      </c>
      <c r="S1756" s="4" t="str">
        <f t="shared" si="188"/>
        <v/>
      </c>
      <c r="T1756" s="21">
        <f>Fångster!J1761</f>
        <v>0</v>
      </c>
      <c r="U1756" s="31" t="str">
        <f t="shared" si="189"/>
        <v/>
      </c>
    </row>
    <row r="1757" spans="14:21" x14ac:dyDescent="0.2">
      <c r="N1757" s="22">
        <f>Fångster!G1762</f>
        <v>0</v>
      </c>
      <c r="O1757" s="28">
        <f t="shared" si="184"/>
        <v>0</v>
      </c>
      <c r="P1757" s="28">
        <f t="shared" si="185"/>
        <v>-2</v>
      </c>
      <c r="Q1757" s="28">
        <f t="shared" si="186"/>
        <v>0</v>
      </c>
      <c r="R1757" s="4">
        <f t="shared" si="187"/>
        <v>0</v>
      </c>
      <c r="S1757" s="4" t="str">
        <f t="shared" si="188"/>
        <v/>
      </c>
      <c r="T1757" s="21">
        <f>Fångster!J1762</f>
        <v>0</v>
      </c>
      <c r="U1757" s="31" t="str">
        <f t="shared" si="189"/>
        <v/>
      </c>
    </row>
    <row r="1758" spans="14:21" x14ac:dyDescent="0.2">
      <c r="N1758" s="22">
        <f>Fångster!G1763</f>
        <v>0</v>
      </c>
      <c r="O1758" s="28">
        <f t="shared" si="184"/>
        <v>0</v>
      </c>
      <c r="P1758" s="28">
        <f t="shared" si="185"/>
        <v>-2</v>
      </c>
      <c r="Q1758" s="28">
        <f t="shared" si="186"/>
        <v>0</v>
      </c>
      <c r="R1758" s="4">
        <f t="shared" si="187"/>
        <v>0</v>
      </c>
      <c r="S1758" s="4" t="str">
        <f t="shared" si="188"/>
        <v/>
      </c>
      <c r="T1758" s="21">
        <f>Fångster!J1763</f>
        <v>0</v>
      </c>
      <c r="U1758" s="31" t="str">
        <f t="shared" si="189"/>
        <v/>
      </c>
    </row>
    <row r="1759" spans="14:21" x14ac:dyDescent="0.2">
      <c r="N1759" s="22">
        <f>Fångster!G1764</f>
        <v>0</v>
      </c>
      <c r="O1759" s="28">
        <f t="shared" si="184"/>
        <v>0</v>
      </c>
      <c r="P1759" s="28">
        <f t="shared" si="185"/>
        <v>-2</v>
      </c>
      <c r="Q1759" s="28">
        <f t="shared" si="186"/>
        <v>0</v>
      </c>
      <c r="R1759" s="4">
        <f t="shared" si="187"/>
        <v>0</v>
      </c>
      <c r="S1759" s="4" t="str">
        <f t="shared" si="188"/>
        <v/>
      </c>
      <c r="T1759" s="21">
        <f>Fångster!J1764</f>
        <v>0</v>
      </c>
      <c r="U1759" s="31" t="str">
        <f t="shared" si="189"/>
        <v/>
      </c>
    </row>
    <row r="1760" spans="14:21" x14ac:dyDescent="0.2">
      <c r="N1760" s="22">
        <f>Fångster!G1765</f>
        <v>0</v>
      </c>
      <c r="O1760" s="28">
        <f t="shared" si="184"/>
        <v>0</v>
      </c>
      <c r="P1760" s="28">
        <f t="shared" si="185"/>
        <v>-2</v>
      </c>
      <c r="Q1760" s="28">
        <f t="shared" si="186"/>
        <v>0</v>
      </c>
      <c r="R1760" s="4">
        <f t="shared" si="187"/>
        <v>0</v>
      </c>
      <c r="S1760" s="4" t="str">
        <f t="shared" si="188"/>
        <v/>
      </c>
      <c r="T1760" s="21">
        <f>Fångster!J1765</f>
        <v>0</v>
      </c>
      <c r="U1760" s="31" t="str">
        <f t="shared" si="189"/>
        <v/>
      </c>
    </row>
    <row r="1761" spans="14:21" x14ac:dyDescent="0.2">
      <c r="N1761" s="22">
        <f>Fångster!G1766</f>
        <v>0</v>
      </c>
      <c r="O1761" s="28">
        <f t="shared" si="184"/>
        <v>0</v>
      </c>
      <c r="P1761" s="28">
        <f t="shared" si="185"/>
        <v>-2</v>
      </c>
      <c r="Q1761" s="28">
        <f t="shared" si="186"/>
        <v>0</v>
      </c>
      <c r="R1761" s="4">
        <f t="shared" si="187"/>
        <v>0</v>
      </c>
      <c r="S1761" s="4" t="str">
        <f t="shared" si="188"/>
        <v/>
      </c>
      <c r="T1761" s="21">
        <f>Fångster!J1766</f>
        <v>0</v>
      </c>
      <c r="U1761" s="31" t="str">
        <f t="shared" si="189"/>
        <v/>
      </c>
    </row>
    <row r="1762" spans="14:21" x14ac:dyDescent="0.2">
      <c r="N1762" s="22">
        <f>Fångster!G1767</f>
        <v>0</v>
      </c>
      <c r="O1762" s="28">
        <f t="shared" si="184"/>
        <v>0</v>
      </c>
      <c r="P1762" s="28">
        <f t="shared" si="185"/>
        <v>-2</v>
      </c>
      <c r="Q1762" s="28">
        <f t="shared" si="186"/>
        <v>0</v>
      </c>
      <c r="R1762" s="4">
        <f t="shared" si="187"/>
        <v>0</v>
      </c>
      <c r="S1762" s="4" t="str">
        <f t="shared" si="188"/>
        <v/>
      </c>
      <c r="T1762" s="21">
        <f>Fångster!J1767</f>
        <v>0</v>
      </c>
      <c r="U1762" s="31" t="str">
        <f t="shared" si="189"/>
        <v/>
      </c>
    </row>
    <row r="1763" spans="14:21" x14ac:dyDescent="0.2">
      <c r="N1763" s="22">
        <f>Fångster!G1768</f>
        <v>0</v>
      </c>
      <c r="O1763" s="28">
        <f t="shared" si="184"/>
        <v>0</v>
      </c>
      <c r="P1763" s="28">
        <f t="shared" si="185"/>
        <v>-2</v>
      </c>
      <c r="Q1763" s="28">
        <f t="shared" si="186"/>
        <v>0</v>
      </c>
      <c r="R1763" s="4">
        <f t="shared" si="187"/>
        <v>0</v>
      </c>
      <c r="S1763" s="4" t="str">
        <f t="shared" si="188"/>
        <v/>
      </c>
      <c r="T1763" s="21">
        <f>Fångster!J1768</f>
        <v>0</v>
      </c>
      <c r="U1763" s="31" t="str">
        <f t="shared" si="189"/>
        <v/>
      </c>
    </row>
    <row r="1764" spans="14:21" x14ac:dyDescent="0.2">
      <c r="N1764" s="22">
        <f>Fångster!G1769</f>
        <v>0</v>
      </c>
      <c r="O1764" s="28">
        <f t="shared" si="184"/>
        <v>0</v>
      </c>
      <c r="P1764" s="28">
        <f t="shared" si="185"/>
        <v>-2</v>
      </c>
      <c r="Q1764" s="28">
        <f t="shared" si="186"/>
        <v>0</v>
      </c>
      <c r="R1764" s="4">
        <f t="shared" si="187"/>
        <v>0</v>
      </c>
      <c r="S1764" s="4" t="str">
        <f t="shared" si="188"/>
        <v/>
      </c>
      <c r="T1764" s="21">
        <f>Fångster!J1769</f>
        <v>0</v>
      </c>
      <c r="U1764" s="31" t="str">
        <f t="shared" si="189"/>
        <v/>
      </c>
    </row>
    <row r="1765" spans="14:21" x14ac:dyDescent="0.2">
      <c r="N1765" s="22">
        <f>Fångster!G1770</f>
        <v>0</v>
      </c>
      <c r="O1765" s="28">
        <f t="shared" si="184"/>
        <v>0</v>
      </c>
      <c r="P1765" s="28">
        <f t="shared" si="185"/>
        <v>-2</v>
      </c>
      <c r="Q1765" s="28">
        <f t="shared" si="186"/>
        <v>0</v>
      </c>
      <c r="R1765" s="4">
        <f t="shared" si="187"/>
        <v>0</v>
      </c>
      <c r="S1765" s="4" t="str">
        <f t="shared" si="188"/>
        <v/>
      </c>
      <c r="T1765" s="21">
        <f>Fångster!J1770</f>
        <v>0</v>
      </c>
      <c r="U1765" s="31" t="str">
        <f t="shared" si="189"/>
        <v/>
      </c>
    </row>
    <row r="1766" spans="14:21" x14ac:dyDescent="0.2">
      <c r="N1766" s="22">
        <f>Fångster!G1771</f>
        <v>0</v>
      </c>
      <c r="O1766" s="28">
        <f t="shared" si="184"/>
        <v>0</v>
      </c>
      <c r="P1766" s="28">
        <f t="shared" si="185"/>
        <v>-2</v>
      </c>
      <c r="Q1766" s="28">
        <f t="shared" si="186"/>
        <v>0</v>
      </c>
      <c r="R1766" s="4">
        <f t="shared" si="187"/>
        <v>0</v>
      </c>
      <c r="S1766" s="4" t="str">
        <f t="shared" si="188"/>
        <v/>
      </c>
      <c r="T1766" s="21">
        <f>Fångster!J1771</f>
        <v>0</v>
      </c>
      <c r="U1766" s="31" t="str">
        <f t="shared" si="189"/>
        <v/>
      </c>
    </row>
    <row r="1767" spans="14:21" x14ac:dyDescent="0.2">
      <c r="N1767" s="22">
        <f>Fångster!G1772</f>
        <v>0</v>
      </c>
      <c r="O1767" s="28">
        <f t="shared" si="184"/>
        <v>0</v>
      </c>
      <c r="P1767" s="28">
        <f t="shared" si="185"/>
        <v>-2</v>
      </c>
      <c r="Q1767" s="28">
        <f t="shared" si="186"/>
        <v>0</v>
      </c>
      <c r="R1767" s="4">
        <f t="shared" si="187"/>
        <v>0</v>
      </c>
      <c r="S1767" s="4" t="str">
        <f t="shared" si="188"/>
        <v/>
      </c>
      <c r="T1767" s="21">
        <f>Fångster!J1772</f>
        <v>0</v>
      </c>
      <c r="U1767" s="31" t="str">
        <f t="shared" si="189"/>
        <v/>
      </c>
    </row>
    <row r="1768" spans="14:21" x14ac:dyDescent="0.2">
      <c r="N1768" s="22">
        <f>Fångster!G1773</f>
        <v>0</v>
      </c>
      <c r="O1768" s="28">
        <f t="shared" si="184"/>
        <v>0</v>
      </c>
      <c r="P1768" s="28">
        <f t="shared" si="185"/>
        <v>-2</v>
      </c>
      <c r="Q1768" s="28">
        <f t="shared" si="186"/>
        <v>0</v>
      </c>
      <c r="R1768" s="4">
        <f t="shared" si="187"/>
        <v>0</v>
      </c>
      <c r="S1768" s="4" t="str">
        <f t="shared" si="188"/>
        <v/>
      </c>
      <c r="T1768" s="21">
        <f>Fångster!J1773</f>
        <v>0</v>
      </c>
      <c r="U1768" s="31" t="str">
        <f t="shared" si="189"/>
        <v/>
      </c>
    </row>
    <row r="1769" spans="14:21" x14ac:dyDescent="0.2">
      <c r="N1769" s="22">
        <f>Fångster!G1774</f>
        <v>0</v>
      </c>
      <c r="O1769" s="28">
        <f t="shared" si="184"/>
        <v>0</v>
      </c>
      <c r="P1769" s="28">
        <f t="shared" si="185"/>
        <v>-2</v>
      </c>
      <c r="Q1769" s="28">
        <f t="shared" si="186"/>
        <v>0</v>
      </c>
      <c r="R1769" s="4">
        <f t="shared" si="187"/>
        <v>0</v>
      </c>
      <c r="S1769" s="4" t="str">
        <f t="shared" si="188"/>
        <v/>
      </c>
      <c r="T1769" s="21">
        <f>Fångster!J1774</f>
        <v>0</v>
      </c>
      <c r="U1769" s="31" t="str">
        <f t="shared" si="189"/>
        <v/>
      </c>
    </row>
    <row r="1770" spans="14:21" x14ac:dyDescent="0.2">
      <c r="N1770" s="22">
        <f>Fångster!G1775</f>
        <v>0</v>
      </c>
      <c r="O1770" s="28">
        <f t="shared" si="184"/>
        <v>0</v>
      </c>
      <c r="P1770" s="28">
        <f t="shared" si="185"/>
        <v>-2</v>
      </c>
      <c r="Q1770" s="28">
        <f t="shared" si="186"/>
        <v>0</v>
      </c>
      <c r="R1770" s="4">
        <f t="shared" si="187"/>
        <v>0</v>
      </c>
      <c r="S1770" s="4" t="str">
        <f t="shared" si="188"/>
        <v/>
      </c>
      <c r="T1770" s="21">
        <f>Fångster!J1775</f>
        <v>0</v>
      </c>
      <c r="U1770" s="31" t="str">
        <f t="shared" si="189"/>
        <v/>
      </c>
    </row>
    <row r="1771" spans="14:21" x14ac:dyDescent="0.2">
      <c r="N1771" s="22">
        <f>Fångster!G1776</f>
        <v>0</v>
      </c>
      <c r="O1771" s="28">
        <f t="shared" si="184"/>
        <v>0</v>
      </c>
      <c r="P1771" s="28">
        <f t="shared" si="185"/>
        <v>-2</v>
      </c>
      <c r="Q1771" s="28">
        <f t="shared" si="186"/>
        <v>0</v>
      </c>
      <c r="R1771" s="4">
        <f t="shared" si="187"/>
        <v>0</v>
      </c>
      <c r="S1771" s="4" t="str">
        <f t="shared" si="188"/>
        <v/>
      </c>
      <c r="T1771" s="21">
        <f>Fångster!J1776</f>
        <v>0</v>
      </c>
      <c r="U1771" s="31" t="str">
        <f t="shared" si="189"/>
        <v/>
      </c>
    </row>
    <row r="1772" spans="14:21" x14ac:dyDescent="0.2">
      <c r="N1772" s="22">
        <f>Fångster!G1777</f>
        <v>0</v>
      </c>
      <c r="O1772" s="28">
        <f t="shared" si="184"/>
        <v>0</v>
      </c>
      <c r="P1772" s="28">
        <f t="shared" si="185"/>
        <v>-2</v>
      </c>
      <c r="Q1772" s="28">
        <f t="shared" si="186"/>
        <v>0</v>
      </c>
      <c r="R1772" s="4">
        <f t="shared" si="187"/>
        <v>0</v>
      </c>
      <c r="S1772" s="4" t="str">
        <f t="shared" si="188"/>
        <v/>
      </c>
      <c r="T1772" s="21">
        <f>Fångster!J1777</f>
        <v>0</v>
      </c>
      <c r="U1772" s="31" t="str">
        <f t="shared" si="189"/>
        <v/>
      </c>
    </row>
    <row r="1773" spans="14:21" x14ac:dyDescent="0.2">
      <c r="N1773" s="22">
        <f>Fångster!G1778</f>
        <v>0</v>
      </c>
      <c r="O1773" s="28">
        <f t="shared" si="184"/>
        <v>0</v>
      </c>
      <c r="P1773" s="28">
        <f t="shared" si="185"/>
        <v>-2</v>
      </c>
      <c r="Q1773" s="28">
        <f t="shared" si="186"/>
        <v>0</v>
      </c>
      <c r="R1773" s="4">
        <f t="shared" si="187"/>
        <v>0</v>
      </c>
      <c r="S1773" s="4" t="str">
        <f t="shared" si="188"/>
        <v/>
      </c>
      <c r="T1773" s="21">
        <f>Fångster!J1778</f>
        <v>0</v>
      </c>
      <c r="U1773" s="31" t="str">
        <f t="shared" si="189"/>
        <v/>
      </c>
    </row>
    <row r="1774" spans="14:21" x14ac:dyDescent="0.2">
      <c r="N1774" s="22">
        <f>Fångster!G1779</f>
        <v>0</v>
      </c>
      <c r="O1774" s="28">
        <f t="shared" si="184"/>
        <v>0</v>
      </c>
      <c r="P1774" s="28">
        <f t="shared" si="185"/>
        <v>-2</v>
      </c>
      <c r="Q1774" s="28">
        <f t="shared" si="186"/>
        <v>0</v>
      </c>
      <c r="R1774" s="4">
        <f t="shared" si="187"/>
        <v>0</v>
      </c>
      <c r="S1774" s="4" t="str">
        <f t="shared" si="188"/>
        <v/>
      </c>
      <c r="T1774" s="21">
        <f>Fångster!J1779</f>
        <v>0</v>
      </c>
      <c r="U1774" s="31" t="str">
        <f t="shared" si="189"/>
        <v/>
      </c>
    </row>
    <row r="1775" spans="14:21" x14ac:dyDescent="0.2">
      <c r="N1775" s="22">
        <f>Fångster!G1780</f>
        <v>0</v>
      </c>
      <c r="O1775" s="28">
        <f t="shared" si="184"/>
        <v>0</v>
      </c>
      <c r="P1775" s="28">
        <f t="shared" si="185"/>
        <v>-2</v>
      </c>
      <c r="Q1775" s="28">
        <f t="shared" si="186"/>
        <v>0</v>
      </c>
      <c r="R1775" s="4">
        <f t="shared" si="187"/>
        <v>0</v>
      </c>
      <c r="S1775" s="4" t="str">
        <f t="shared" si="188"/>
        <v/>
      </c>
      <c r="T1775" s="21">
        <f>Fångster!J1780</f>
        <v>0</v>
      </c>
      <c r="U1775" s="31" t="str">
        <f t="shared" si="189"/>
        <v/>
      </c>
    </row>
    <row r="1776" spans="14:21" x14ac:dyDescent="0.2">
      <c r="N1776" s="22">
        <f>Fångster!G1781</f>
        <v>0</v>
      </c>
      <c r="O1776" s="28">
        <f t="shared" si="184"/>
        <v>0</v>
      </c>
      <c r="P1776" s="28">
        <f t="shared" si="185"/>
        <v>-2</v>
      </c>
      <c r="Q1776" s="28">
        <f t="shared" si="186"/>
        <v>0</v>
      </c>
      <c r="R1776" s="4">
        <f t="shared" si="187"/>
        <v>0</v>
      </c>
      <c r="S1776" s="4" t="str">
        <f t="shared" si="188"/>
        <v/>
      </c>
      <c r="T1776" s="21">
        <f>Fångster!J1781</f>
        <v>0</v>
      </c>
      <c r="U1776" s="31" t="str">
        <f t="shared" si="189"/>
        <v/>
      </c>
    </row>
    <row r="1777" spans="14:21" x14ac:dyDescent="0.2">
      <c r="N1777" s="22">
        <f>Fångster!G1782</f>
        <v>0</v>
      </c>
      <c r="O1777" s="28">
        <f t="shared" si="184"/>
        <v>0</v>
      </c>
      <c r="P1777" s="28">
        <f t="shared" si="185"/>
        <v>-2</v>
      </c>
      <c r="Q1777" s="28">
        <f t="shared" si="186"/>
        <v>0</v>
      </c>
      <c r="R1777" s="4">
        <f t="shared" si="187"/>
        <v>0</v>
      </c>
      <c r="S1777" s="4" t="str">
        <f t="shared" si="188"/>
        <v/>
      </c>
      <c r="T1777" s="21">
        <f>Fångster!J1782</f>
        <v>0</v>
      </c>
      <c r="U1777" s="31" t="str">
        <f t="shared" si="189"/>
        <v/>
      </c>
    </row>
    <row r="1778" spans="14:21" x14ac:dyDescent="0.2">
      <c r="N1778" s="22">
        <f>Fångster!G1783</f>
        <v>0</v>
      </c>
      <c r="O1778" s="28">
        <f t="shared" si="184"/>
        <v>0</v>
      </c>
      <c r="P1778" s="28">
        <f t="shared" si="185"/>
        <v>-2</v>
      </c>
      <c r="Q1778" s="28">
        <f t="shared" si="186"/>
        <v>0</v>
      </c>
      <c r="R1778" s="4">
        <f t="shared" si="187"/>
        <v>0</v>
      </c>
      <c r="S1778" s="4" t="str">
        <f t="shared" si="188"/>
        <v/>
      </c>
      <c r="T1778" s="21">
        <f>Fångster!J1783</f>
        <v>0</v>
      </c>
      <c r="U1778" s="31" t="str">
        <f t="shared" si="189"/>
        <v/>
      </c>
    </row>
    <row r="1779" spans="14:21" x14ac:dyDescent="0.2">
      <c r="N1779" s="22">
        <f>Fångster!G1784</f>
        <v>0</v>
      </c>
      <c r="O1779" s="28">
        <f t="shared" si="184"/>
        <v>0</v>
      </c>
      <c r="P1779" s="28">
        <f t="shared" si="185"/>
        <v>-2</v>
      </c>
      <c r="Q1779" s="28">
        <f t="shared" si="186"/>
        <v>0</v>
      </c>
      <c r="R1779" s="4">
        <f t="shared" si="187"/>
        <v>0</v>
      </c>
      <c r="S1779" s="4" t="str">
        <f t="shared" si="188"/>
        <v/>
      </c>
      <c r="T1779" s="21">
        <f>Fångster!J1784</f>
        <v>0</v>
      </c>
      <c r="U1779" s="31" t="str">
        <f t="shared" si="189"/>
        <v/>
      </c>
    </row>
    <row r="1780" spans="14:21" x14ac:dyDescent="0.2">
      <c r="N1780" s="22">
        <f>Fångster!G1785</f>
        <v>0</v>
      </c>
      <c r="O1780" s="28">
        <f t="shared" si="184"/>
        <v>0</v>
      </c>
      <c r="P1780" s="28">
        <f t="shared" si="185"/>
        <v>-2</v>
      </c>
      <c r="Q1780" s="28">
        <f t="shared" si="186"/>
        <v>0</v>
      </c>
      <c r="R1780" s="4">
        <f t="shared" si="187"/>
        <v>0</v>
      </c>
      <c r="S1780" s="4" t="str">
        <f t="shared" si="188"/>
        <v/>
      </c>
      <c r="T1780" s="21">
        <f>Fångster!J1785</f>
        <v>0</v>
      </c>
      <c r="U1780" s="31" t="str">
        <f t="shared" si="189"/>
        <v/>
      </c>
    </row>
    <row r="1781" spans="14:21" x14ac:dyDescent="0.2">
      <c r="N1781" s="22">
        <f>Fångster!G1786</f>
        <v>0</v>
      </c>
      <c r="O1781" s="28">
        <f t="shared" si="184"/>
        <v>0</v>
      </c>
      <c r="P1781" s="28">
        <f t="shared" si="185"/>
        <v>-2</v>
      </c>
      <c r="Q1781" s="28">
        <f t="shared" si="186"/>
        <v>0</v>
      </c>
      <c r="R1781" s="4">
        <f t="shared" si="187"/>
        <v>0</v>
      </c>
      <c r="S1781" s="4" t="str">
        <f t="shared" si="188"/>
        <v/>
      </c>
      <c r="T1781" s="21">
        <f>Fångster!J1786</f>
        <v>0</v>
      </c>
      <c r="U1781" s="31" t="str">
        <f t="shared" si="189"/>
        <v/>
      </c>
    </row>
    <row r="1782" spans="14:21" x14ac:dyDescent="0.2">
      <c r="N1782" s="22">
        <f>Fångster!G1787</f>
        <v>0</v>
      </c>
      <c r="O1782" s="28">
        <f t="shared" si="184"/>
        <v>0</v>
      </c>
      <c r="P1782" s="28">
        <f t="shared" si="185"/>
        <v>-2</v>
      </c>
      <c r="Q1782" s="28">
        <f t="shared" si="186"/>
        <v>0</v>
      </c>
      <c r="R1782" s="4">
        <f t="shared" si="187"/>
        <v>0</v>
      </c>
      <c r="S1782" s="4" t="str">
        <f t="shared" si="188"/>
        <v/>
      </c>
      <c r="T1782" s="21">
        <f>Fångster!J1787</f>
        <v>0</v>
      </c>
      <c r="U1782" s="31" t="str">
        <f t="shared" si="189"/>
        <v/>
      </c>
    </row>
    <row r="1783" spans="14:21" x14ac:dyDescent="0.2">
      <c r="N1783" s="22">
        <f>Fångster!G1788</f>
        <v>0</v>
      </c>
      <c r="O1783" s="28">
        <f t="shared" si="184"/>
        <v>0</v>
      </c>
      <c r="P1783" s="28">
        <f t="shared" si="185"/>
        <v>-2</v>
      </c>
      <c r="Q1783" s="28">
        <f t="shared" si="186"/>
        <v>0</v>
      </c>
      <c r="R1783" s="4">
        <f t="shared" si="187"/>
        <v>0</v>
      </c>
      <c r="S1783" s="4" t="str">
        <f t="shared" si="188"/>
        <v/>
      </c>
      <c r="T1783" s="21">
        <f>Fångster!J1788</f>
        <v>0</v>
      </c>
      <c r="U1783" s="31" t="str">
        <f t="shared" si="189"/>
        <v/>
      </c>
    </row>
    <row r="1784" spans="14:21" x14ac:dyDescent="0.2">
      <c r="N1784" s="22">
        <f>Fångster!G1789</f>
        <v>0</v>
      </c>
      <c r="O1784" s="28">
        <f t="shared" si="184"/>
        <v>0</v>
      </c>
      <c r="P1784" s="28">
        <f t="shared" si="185"/>
        <v>-2</v>
      </c>
      <c r="Q1784" s="28">
        <f t="shared" si="186"/>
        <v>0</v>
      </c>
      <c r="R1784" s="4">
        <f t="shared" si="187"/>
        <v>0</v>
      </c>
      <c r="S1784" s="4" t="str">
        <f t="shared" si="188"/>
        <v/>
      </c>
      <c r="T1784" s="21">
        <f>Fångster!J1789</f>
        <v>0</v>
      </c>
      <c r="U1784" s="31" t="str">
        <f t="shared" si="189"/>
        <v/>
      </c>
    </row>
    <row r="1785" spans="14:21" x14ac:dyDescent="0.2">
      <c r="N1785" s="22">
        <f>Fångster!G1790</f>
        <v>0</v>
      </c>
      <c r="O1785" s="28">
        <f t="shared" si="184"/>
        <v>0</v>
      </c>
      <c r="P1785" s="28">
        <f t="shared" si="185"/>
        <v>-2</v>
      </c>
      <c r="Q1785" s="28">
        <f t="shared" si="186"/>
        <v>0</v>
      </c>
      <c r="R1785" s="4">
        <f t="shared" si="187"/>
        <v>0</v>
      </c>
      <c r="S1785" s="4" t="str">
        <f t="shared" si="188"/>
        <v/>
      </c>
      <c r="T1785" s="21">
        <f>Fångster!J1790</f>
        <v>0</v>
      </c>
      <c r="U1785" s="31" t="str">
        <f t="shared" si="189"/>
        <v/>
      </c>
    </row>
    <row r="1786" spans="14:21" x14ac:dyDescent="0.2">
      <c r="N1786" s="22">
        <f>Fångster!G1791</f>
        <v>0</v>
      </c>
      <c r="O1786" s="28">
        <f t="shared" si="184"/>
        <v>0</v>
      </c>
      <c r="P1786" s="28">
        <f t="shared" si="185"/>
        <v>-2</v>
      </c>
      <c r="Q1786" s="28">
        <f t="shared" si="186"/>
        <v>0</v>
      </c>
      <c r="R1786" s="4">
        <f t="shared" si="187"/>
        <v>0</v>
      </c>
      <c r="S1786" s="4" t="str">
        <f t="shared" si="188"/>
        <v/>
      </c>
      <c r="T1786" s="21">
        <f>Fångster!J1791</f>
        <v>0</v>
      </c>
      <c r="U1786" s="31" t="str">
        <f t="shared" si="189"/>
        <v/>
      </c>
    </row>
    <row r="1787" spans="14:21" x14ac:dyDescent="0.2">
      <c r="N1787" s="22">
        <f>Fångster!G1792</f>
        <v>0</v>
      </c>
      <c r="O1787" s="28">
        <f t="shared" si="184"/>
        <v>0</v>
      </c>
      <c r="P1787" s="28">
        <f t="shared" si="185"/>
        <v>-2</v>
      </c>
      <c r="Q1787" s="28">
        <f t="shared" si="186"/>
        <v>0</v>
      </c>
      <c r="R1787" s="4">
        <f t="shared" si="187"/>
        <v>0</v>
      </c>
      <c r="S1787" s="4" t="str">
        <f t="shared" si="188"/>
        <v/>
      </c>
      <c r="T1787" s="21">
        <f>Fångster!J1792</f>
        <v>0</v>
      </c>
      <c r="U1787" s="31" t="str">
        <f t="shared" si="189"/>
        <v/>
      </c>
    </row>
    <row r="1788" spans="14:21" x14ac:dyDescent="0.2">
      <c r="N1788" s="22">
        <f>Fångster!G1793</f>
        <v>0</v>
      </c>
      <c r="O1788" s="28">
        <f t="shared" si="184"/>
        <v>0</v>
      </c>
      <c r="P1788" s="28">
        <f t="shared" si="185"/>
        <v>-2</v>
      </c>
      <c r="Q1788" s="28">
        <f t="shared" si="186"/>
        <v>0</v>
      </c>
      <c r="R1788" s="4">
        <f t="shared" si="187"/>
        <v>0</v>
      </c>
      <c r="S1788" s="4" t="str">
        <f t="shared" si="188"/>
        <v/>
      </c>
      <c r="T1788" s="21">
        <f>Fångster!J1793</f>
        <v>0</v>
      </c>
      <c r="U1788" s="31" t="str">
        <f t="shared" si="189"/>
        <v/>
      </c>
    </row>
    <row r="1789" spans="14:21" x14ac:dyDescent="0.2">
      <c r="N1789" s="22">
        <f>Fångster!G1794</f>
        <v>0</v>
      </c>
      <c r="O1789" s="28">
        <f t="shared" si="184"/>
        <v>0</v>
      </c>
      <c r="P1789" s="28">
        <f t="shared" si="185"/>
        <v>-2</v>
      </c>
      <c r="Q1789" s="28">
        <f t="shared" si="186"/>
        <v>0</v>
      </c>
      <c r="R1789" s="4">
        <f t="shared" si="187"/>
        <v>0</v>
      </c>
      <c r="S1789" s="4" t="str">
        <f t="shared" si="188"/>
        <v/>
      </c>
      <c r="T1789" s="21">
        <f>Fångster!J1794</f>
        <v>0</v>
      </c>
      <c r="U1789" s="31" t="str">
        <f t="shared" si="189"/>
        <v/>
      </c>
    </row>
    <row r="1790" spans="14:21" x14ac:dyDescent="0.2">
      <c r="N1790" s="22">
        <f>Fångster!G1795</f>
        <v>0</v>
      </c>
      <c r="O1790" s="28">
        <f t="shared" si="184"/>
        <v>0</v>
      </c>
      <c r="P1790" s="28">
        <f t="shared" si="185"/>
        <v>-2</v>
      </c>
      <c r="Q1790" s="28">
        <f t="shared" si="186"/>
        <v>0</v>
      </c>
      <c r="R1790" s="4">
        <f t="shared" si="187"/>
        <v>0</v>
      </c>
      <c r="S1790" s="4" t="str">
        <f t="shared" si="188"/>
        <v/>
      </c>
      <c r="T1790" s="21">
        <f>Fångster!J1795</f>
        <v>0</v>
      </c>
      <c r="U1790" s="31" t="str">
        <f t="shared" si="189"/>
        <v/>
      </c>
    </row>
    <row r="1791" spans="14:21" x14ac:dyDescent="0.2">
      <c r="N1791" s="22">
        <f>Fångster!G1796</f>
        <v>0</v>
      </c>
      <c r="O1791" s="28">
        <f t="shared" si="184"/>
        <v>0</v>
      </c>
      <c r="P1791" s="28">
        <f t="shared" si="185"/>
        <v>-2</v>
      </c>
      <c r="Q1791" s="28">
        <f t="shared" si="186"/>
        <v>0</v>
      </c>
      <c r="R1791" s="4">
        <f t="shared" si="187"/>
        <v>0</v>
      </c>
      <c r="S1791" s="4" t="str">
        <f t="shared" si="188"/>
        <v/>
      </c>
      <c r="T1791" s="21">
        <f>Fångster!J1796</f>
        <v>0</v>
      </c>
      <c r="U1791" s="31" t="str">
        <f t="shared" si="189"/>
        <v/>
      </c>
    </row>
    <row r="1792" spans="14:21" x14ac:dyDescent="0.2">
      <c r="N1792" s="22">
        <f>Fångster!G1797</f>
        <v>0</v>
      </c>
      <c r="O1792" s="28">
        <f t="shared" si="184"/>
        <v>0</v>
      </c>
      <c r="P1792" s="28">
        <f t="shared" si="185"/>
        <v>-2</v>
      </c>
      <c r="Q1792" s="28">
        <f t="shared" si="186"/>
        <v>0</v>
      </c>
      <c r="R1792" s="4">
        <f t="shared" si="187"/>
        <v>0</v>
      </c>
      <c r="S1792" s="4" t="str">
        <f t="shared" si="188"/>
        <v/>
      </c>
      <c r="T1792" s="21">
        <f>Fångster!J1797</f>
        <v>0</v>
      </c>
      <c r="U1792" s="31" t="str">
        <f t="shared" si="189"/>
        <v/>
      </c>
    </row>
    <row r="1793" spans="14:21" x14ac:dyDescent="0.2">
      <c r="N1793" s="22">
        <f>Fångster!G1798</f>
        <v>0</v>
      </c>
      <c r="O1793" s="28">
        <f t="shared" si="184"/>
        <v>0</v>
      </c>
      <c r="P1793" s="28">
        <f t="shared" si="185"/>
        <v>-2</v>
      </c>
      <c r="Q1793" s="28">
        <f t="shared" si="186"/>
        <v>0</v>
      </c>
      <c r="R1793" s="4">
        <f t="shared" si="187"/>
        <v>0</v>
      </c>
      <c r="S1793" s="4" t="str">
        <f t="shared" si="188"/>
        <v/>
      </c>
      <c r="T1793" s="21">
        <f>Fångster!J1798</f>
        <v>0</v>
      </c>
      <c r="U1793" s="31" t="str">
        <f t="shared" si="189"/>
        <v/>
      </c>
    </row>
    <row r="1794" spans="14:21" x14ac:dyDescent="0.2">
      <c r="N1794" s="22">
        <f>Fångster!G1799</f>
        <v>0</v>
      </c>
      <c r="O1794" s="28">
        <f t="shared" si="184"/>
        <v>0</v>
      </c>
      <c r="P1794" s="28">
        <f t="shared" si="185"/>
        <v>-2</v>
      </c>
      <c r="Q1794" s="28">
        <f t="shared" si="186"/>
        <v>0</v>
      </c>
      <c r="R1794" s="4">
        <f t="shared" si="187"/>
        <v>0</v>
      </c>
      <c r="S1794" s="4" t="str">
        <f t="shared" si="188"/>
        <v/>
      </c>
      <c r="T1794" s="21">
        <f>Fångster!J1799</f>
        <v>0</v>
      </c>
      <c r="U1794" s="31" t="str">
        <f t="shared" si="189"/>
        <v/>
      </c>
    </row>
    <row r="1795" spans="14:21" x14ac:dyDescent="0.2">
      <c r="N1795" s="22">
        <f>Fångster!G1800</f>
        <v>0</v>
      </c>
      <c r="O1795" s="28">
        <f t="shared" si="184"/>
        <v>0</v>
      </c>
      <c r="P1795" s="28">
        <f t="shared" si="185"/>
        <v>-2</v>
      </c>
      <c r="Q1795" s="28">
        <f t="shared" si="186"/>
        <v>0</v>
      </c>
      <c r="R1795" s="4">
        <f t="shared" si="187"/>
        <v>0</v>
      </c>
      <c r="S1795" s="4" t="str">
        <f t="shared" si="188"/>
        <v/>
      </c>
      <c r="T1795" s="21">
        <f>Fångster!J1800</f>
        <v>0</v>
      </c>
      <c r="U1795" s="31" t="str">
        <f t="shared" si="189"/>
        <v/>
      </c>
    </row>
    <row r="1796" spans="14:21" x14ac:dyDescent="0.2">
      <c r="N1796" s="22">
        <f>Fångster!G1801</f>
        <v>0</v>
      </c>
      <c r="O1796" s="28">
        <f t="shared" si="184"/>
        <v>0</v>
      </c>
      <c r="P1796" s="28">
        <f t="shared" si="185"/>
        <v>-2</v>
      </c>
      <c r="Q1796" s="28">
        <f t="shared" si="186"/>
        <v>0</v>
      </c>
      <c r="R1796" s="4">
        <f t="shared" si="187"/>
        <v>0</v>
      </c>
      <c r="S1796" s="4" t="str">
        <f t="shared" si="188"/>
        <v/>
      </c>
      <c r="T1796" s="21">
        <f>Fångster!J1801</f>
        <v>0</v>
      </c>
      <c r="U1796" s="31" t="str">
        <f t="shared" si="189"/>
        <v/>
      </c>
    </row>
    <row r="1797" spans="14:21" x14ac:dyDescent="0.2">
      <c r="N1797" s="22">
        <f>Fångster!G1802</f>
        <v>0</v>
      </c>
      <c r="O1797" s="28">
        <f t="shared" ref="O1797:O1860" si="190">(3.377*0.000001)*(POWER(N1797,3.205))</f>
        <v>0</v>
      </c>
      <c r="P1797" s="28">
        <f t="shared" ref="P1797:P1860" si="191">(1-(180-N1797)/60)</f>
        <v>-2</v>
      </c>
      <c r="Q1797" s="28">
        <f t="shared" ref="Q1797:Q1860" si="192">IF(P1797&lt;0,0,IF(P1797&gt;1,1,IF(P1797&gt;0&lt;1,P1797,P1797)))</f>
        <v>0</v>
      </c>
      <c r="R1797" s="4">
        <f t="shared" ref="R1797:R1860" si="193">O1797*Q1797</f>
        <v>0</v>
      </c>
      <c r="S1797" s="4" t="str">
        <f t="shared" ref="S1797:S1860" si="194">IF(N1797&gt;0,LOG10(N1797),"")</f>
        <v/>
      </c>
      <c r="T1797" s="21">
        <f>Fångster!J1802</f>
        <v>0</v>
      </c>
      <c r="U1797" s="31" t="str">
        <f t="shared" ref="U1797:U1860" si="195">IF(T1797&gt;0,LOG10(T1797),"")</f>
        <v/>
      </c>
    </row>
    <row r="1798" spans="14:21" x14ac:dyDescent="0.2">
      <c r="N1798" s="22">
        <f>Fångster!G1803</f>
        <v>0</v>
      </c>
      <c r="O1798" s="28">
        <f t="shared" si="190"/>
        <v>0</v>
      </c>
      <c r="P1798" s="28">
        <f t="shared" si="191"/>
        <v>-2</v>
      </c>
      <c r="Q1798" s="28">
        <f t="shared" si="192"/>
        <v>0</v>
      </c>
      <c r="R1798" s="4">
        <f t="shared" si="193"/>
        <v>0</v>
      </c>
      <c r="S1798" s="4" t="str">
        <f t="shared" si="194"/>
        <v/>
      </c>
      <c r="T1798" s="21">
        <f>Fångster!J1803</f>
        <v>0</v>
      </c>
      <c r="U1798" s="31" t="str">
        <f t="shared" si="195"/>
        <v/>
      </c>
    </row>
    <row r="1799" spans="14:21" x14ac:dyDescent="0.2">
      <c r="N1799" s="22">
        <f>Fångster!G1804</f>
        <v>0</v>
      </c>
      <c r="O1799" s="28">
        <f t="shared" si="190"/>
        <v>0</v>
      </c>
      <c r="P1799" s="28">
        <f t="shared" si="191"/>
        <v>-2</v>
      </c>
      <c r="Q1799" s="28">
        <f t="shared" si="192"/>
        <v>0</v>
      </c>
      <c r="R1799" s="4">
        <f t="shared" si="193"/>
        <v>0</v>
      </c>
      <c r="S1799" s="4" t="str">
        <f t="shared" si="194"/>
        <v/>
      </c>
      <c r="T1799" s="21">
        <f>Fångster!J1804</f>
        <v>0</v>
      </c>
      <c r="U1799" s="31" t="str">
        <f t="shared" si="195"/>
        <v/>
      </c>
    </row>
    <row r="1800" spans="14:21" x14ac:dyDescent="0.2">
      <c r="N1800" s="22">
        <f>Fångster!G1805</f>
        <v>0</v>
      </c>
      <c r="O1800" s="28">
        <f t="shared" si="190"/>
        <v>0</v>
      </c>
      <c r="P1800" s="28">
        <f t="shared" si="191"/>
        <v>-2</v>
      </c>
      <c r="Q1800" s="28">
        <f t="shared" si="192"/>
        <v>0</v>
      </c>
      <c r="R1800" s="4">
        <f t="shared" si="193"/>
        <v>0</v>
      </c>
      <c r="S1800" s="4" t="str">
        <f t="shared" si="194"/>
        <v/>
      </c>
      <c r="T1800" s="21">
        <f>Fångster!J1805</f>
        <v>0</v>
      </c>
      <c r="U1800" s="31" t="str">
        <f t="shared" si="195"/>
        <v/>
      </c>
    </row>
    <row r="1801" spans="14:21" x14ac:dyDescent="0.2">
      <c r="N1801" s="22">
        <f>Fångster!G1806</f>
        <v>0</v>
      </c>
      <c r="O1801" s="28">
        <f t="shared" si="190"/>
        <v>0</v>
      </c>
      <c r="P1801" s="28">
        <f t="shared" si="191"/>
        <v>-2</v>
      </c>
      <c r="Q1801" s="28">
        <f t="shared" si="192"/>
        <v>0</v>
      </c>
      <c r="R1801" s="4">
        <f t="shared" si="193"/>
        <v>0</v>
      </c>
      <c r="S1801" s="4" t="str">
        <f t="shared" si="194"/>
        <v/>
      </c>
      <c r="T1801" s="21">
        <f>Fångster!J1806</f>
        <v>0</v>
      </c>
      <c r="U1801" s="31" t="str">
        <f t="shared" si="195"/>
        <v/>
      </c>
    </row>
    <row r="1802" spans="14:21" x14ac:dyDescent="0.2">
      <c r="N1802" s="22">
        <f>Fångster!G1807</f>
        <v>0</v>
      </c>
      <c r="O1802" s="28">
        <f t="shared" si="190"/>
        <v>0</v>
      </c>
      <c r="P1802" s="28">
        <f t="shared" si="191"/>
        <v>-2</v>
      </c>
      <c r="Q1802" s="28">
        <f t="shared" si="192"/>
        <v>0</v>
      </c>
      <c r="R1802" s="4">
        <f t="shared" si="193"/>
        <v>0</v>
      </c>
      <c r="S1802" s="4" t="str">
        <f t="shared" si="194"/>
        <v/>
      </c>
      <c r="T1802" s="21">
        <f>Fångster!J1807</f>
        <v>0</v>
      </c>
      <c r="U1802" s="31" t="str">
        <f t="shared" si="195"/>
        <v/>
      </c>
    </row>
    <row r="1803" spans="14:21" x14ac:dyDescent="0.2">
      <c r="N1803" s="22">
        <f>Fångster!G1808</f>
        <v>0</v>
      </c>
      <c r="O1803" s="28">
        <f t="shared" si="190"/>
        <v>0</v>
      </c>
      <c r="P1803" s="28">
        <f t="shared" si="191"/>
        <v>-2</v>
      </c>
      <c r="Q1803" s="28">
        <f t="shared" si="192"/>
        <v>0</v>
      </c>
      <c r="R1803" s="4">
        <f t="shared" si="193"/>
        <v>0</v>
      </c>
      <c r="S1803" s="4" t="str">
        <f t="shared" si="194"/>
        <v/>
      </c>
      <c r="T1803" s="21">
        <f>Fångster!J1808</f>
        <v>0</v>
      </c>
      <c r="U1803" s="31" t="str">
        <f t="shared" si="195"/>
        <v/>
      </c>
    </row>
    <row r="1804" spans="14:21" x14ac:dyDescent="0.2">
      <c r="N1804" s="22">
        <f>Fångster!G1809</f>
        <v>0</v>
      </c>
      <c r="O1804" s="28">
        <f t="shared" si="190"/>
        <v>0</v>
      </c>
      <c r="P1804" s="28">
        <f t="shared" si="191"/>
        <v>-2</v>
      </c>
      <c r="Q1804" s="28">
        <f t="shared" si="192"/>
        <v>0</v>
      </c>
      <c r="R1804" s="4">
        <f t="shared" si="193"/>
        <v>0</v>
      </c>
      <c r="S1804" s="4" t="str">
        <f t="shared" si="194"/>
        <v/>
      </c>
      <c r="T1804" s="21">
        <f>Fångster!J1809</f>
        <v>0</v>
      </c>
      <c r="U1804" s="31" t="str">
        <f t="shared" si="195"/>
        <v/>
      </c>
    </row>
    <row r="1805" spans="14:21" x14ac:dyDescent="0.2">
      <c r="N1805" s="22">
        <f>Fångster!G1810</f>
        <v>0</v>
      </c>
      <c r="O1805" s="28">
        <f t="shared" si="190"/>
        <v>0</v>
      </c>
      <c r="P1805" s="28">
        <f t="shared" si="191"/>
        <v>-2</v>
      </c>
      <c r="Q1805" s="28">
        <f t="shared" si="192"/>
        <v>0</v>
      </c>
      <c r="R1805" s="4">
        <f t="shared" si="193"/>
        <v>0</v>
      </c>
      <c r="S1805" s="4" t="str">
        <f t="shared" si="194"/>
        <v/>
      </c>
      <c r="T1805" s="21">
        <f>Fångster!J1810</f>
        <v>0</v>
      </c>
      <c r="U1805" s="31" t="str">
        <f t="shared" si="195"/>
        <v/>
      </c>
    </row>
    <row r="1806" spans="14:21" x14ac:dyDescent="0.2">
      <c r="N1806" s="22">
        <f>Fångster!G1811</f>
        <v>0</v>
      </c>
      <c r="O1806" s="28">
        <f t="shared" si="190"/>
        <v>0</v>
      </c>
      <c r="P1806" s="28">
        <f t="shared" si="191"/>
        <v>-2</v>
      </c>
      <c r="Q1806" s="28">
        <f t="shared" si="192"/>
        <v>0</v>
      </c>
      <c r="R1806" s="4">
        <f t="shared" si="193"/>
        <v>0</v>
      </c>
      <c r="S1806" s="4" t="str">
        <f t="shared" si="194"/>
        <v/>
      </c>
      <c r="T1806" s="21">
        <f>Fångster!J1811</f>
        <v>0</v>
      </c>
      <c r="U1806" s="31" t="str">
        <f t="shared" si="195"/>
        <v/>
      </c>
    </row>
    <row r="1807" spans="14:21" x14ac:dyDescent="0.2">
      <c r="N1807" s="22">
        <f>Fångster!G1812</f>
        <v>0</v>
      </c>
      <c r="O1807" s="28">
        <f t="shared" si="190"/>
        <v>0</v>
      </c>
      <c r="P1807" s="28">
        <f t="shared" si="191"/>
        <v>-2</v>
      </c>
      <c r="Q1807" s="28">
        <f t="shared" si="192"/>
        <v>0</v>
      </c>
      <c r="R1807" s="4">
        <f t="shared" si="193"/>
        <v>0</v>
      </c>
      <c r="S1807" s="4" t="str">
        <f t="shared" si="194"/>
        <v/>
      </c>
      <c r="T1807" s="21">
        <f>Fångster!J1812</f>
        <v>0</v>
      </c>
      <c r="U1807" s="31" t="str">
        <f t="shared" si="195"/>
        <v/>
      </c>
    </row>
    <row r="1808" spans="14:21" x14ac:dyDescent="0.2">
      <c r="N1808" s="22">
        <f>Fångster!G1813</f>
        <v>0</v>
      </c>
      <c r="O1808" s="28">
        <f t="shared" si="190"/>
        <v>0</v>
      </c>
      <c r="P1808" s="28">
        <f t="shared" si="191"/>
        <v>-2</v>
      </c>
      <c r="Q1808" s="28">
        <f t="shared" si="192"/>
        <v>0</v>
      </c>
      <c r="R1808" s="4">
        <f t="shared" si="193"/>
        <v>0</v>
      </c>
      <c r="S1808" s="4" t="str">
        <f t="shared" si="194"/>
        <v/>
      </c>
      <c r="T1808" s="21">
        <f>Fångster!J1813</f>
        <v>0</v>
      </c>
      <c r="U1808" s="31" t="str">
        <f t="shared" si="195"/>
        <v/>
      </c>
    </row>
    <row r="1809" spans="14:21" x14ac:dyDescent="0.2">
      <c r="N1809" s="22">
        <f>Fångster!G1814</f>
        <v>0</v>
      </c>
      <c r="O1809" s="28">
        <f t="shared" si="190"/>
        <v>0</v>
      </c>
      <c r="P1809" s="28">
        <f t="shared" si="191"/>
        <v>-2</v>
      </c>
      <c r="Q1809" s="28">
        <f t="shared" si="192"/>
        <v>0</v>
      </c>
      <c r="R1809" s="4">
        <f t="shared" si="193"/>
        <v>0</v>
      </c>
      <c r="S1809" s="4" t="str">
        <f t="shared" si="194"/>
        <v/>
      </c>
      <c r="T1809" s="21">
        <f>Fångster!J1814</f>
        <v>0</v>
      </c>
      <c r="U1809" s="31" t="str">
        <f t="shared" si="195"/>
        <v/>
      </c>
    </row>
    <row r="1810" spans="14:21" x14ac:dyDescent="0.2">
      <c r="N1810" s="22">
        <f>Fångster!G1815</f>
        <v>0</v>
      </c>
      <c r="O1810" s="28">
        <f t="shared" si="190"/>
        <v>0</v>
      </c>
      <c r="P1810" s="28">
        <f t="shared" si="191"/>
        <v>-2</v>
      </c>
      <c r="Q1810" s="28">
        <f t="shared" si="192"/>
        <v>0</v>
      </c>
      <c r="R1810" s="4">
        <f t="shared" si="193"/>
        <v>0</v>
      </c>
      <c r="S1810" s="4" t="str">
        <f t="shared" si="194"/>
        <v/>
      </c>
      <c r="T1810" s="21">
        <f>Fångster!J1815</f>
        <v>0</v>
      </c>
      <c r="U1810" s="31" t="str">
        <f t="shared" si="195"/>
        <v/>
      </c>
    </row>
    <row r="1811" spans="14:21" x14ac:dyDescent="0.2">
      <c r="N1811" s="22">
        <f>Fångster!G1816</f>
        <v>0</v>
      </c>
      <c r="O1811" s="28">
        <f t="shared" si="190"/>
        <v>0</v>
      </c>
      <c r="P1811" s="28">
        <f t="shared" si="191"/>
        <v>-2</v>
      </c>
      <c r="Q1811" s="28">
        <f t="shared" si="192"/>
        <v>0</v>
      </c>
      <c r="R1811" s="4">
        <f t="shared" si="193"/>
        <v>0</v>
      </c>
      <c r="S1811" s="4" t="str">
        <f t="shared" si="194"/>
        <v/>
      </c>
      <c r="T1811" s="21">
        <f>Fångster!J1816</f>
        <v>0</v>
      </c>
      <c r="U1811" s="31" t="str">
        <f t="shared" si="195"/>
        <v/>
      </c>
    </row>
    <row r="1812" spans="14:21" x14ac:dyDescent="0.2">
      <c r="N1812" s="22">
        <f>Fångster!G1817</f>
        <v>0</v>
      </c>
      <c r="O1812" s="28">
        <f t="shared" si="190"/>
        <v>0</v>
      </c>
      <c r="P1812" s="28">
        <f t="shared" si="191"/>
        <v>-2</v>
      </c>
      <c r="Q1812" s="28">
        <f t="shared" si="192"/>
        <v>0</v>
      </c>
      <c r="R1812" s="4">
        <f t="shared" si="193"/>
        <v>0</v>
      </c>
      <c r="S1812" s="4" t="str">
        <f t="shared" si="194"/>
        <v/>
      </c>
      <c r="T1812" s="21">
        <f>Fångster!J1817</f>
        <v>0</v>
      </c>
      <c r="U1812" s="31" t="str">
        <f t="shared" si="195"/>
        <v/>
      </c>
    </row>
    <row r="1813" spans="14:21" x14ac:dyDescent="0.2">
      <c r="N1813" s="22">
        <f>Fångster!G1818</f>
        <v>0</v>
      </c>
      <c r="O1813" s="28">
        <f t="shared" si="190"/>
        <v>0</v>
      </c>
      <c r="P1813" s="28">
        <f t="shared" si="191"/>
        <v>-2</v>
      </c>
      <c r="Q1813" s="28">
        <f t="shared" si="192"/>
        <v>0</v>
      </c>
      <c r="R1813" s="4">
        <f t="shared" si="193"/>
        <v>0</v>
      </c>
      <c r="S1813" s="4" t="str">
        <f t="shared" si="194"/>
        <v/>
      </c>
      <c r="T1813" s="21">
        <f>Fångster!J1818</f>
        <v>0</v>
      </c>
      <c r="U1813" s="31" t="str">
        <f t="shared" si="195"/>
        <v/>
      </c>
    </row>
    <row r="1814" spans="14:21" x14ac:dyDescent="0.2">
      <c r="N1814" s="22">
        <f>Fångster!G1819</f>
        <v>0</v>
      </c>
      <c r="O1814" s="28">
        <f t="shared" si="190"/>
        <v>0</v>
      </c>
      <c r="P1814" s="28">
        <f t="shared" si="191"/>
        <v>-2</v>
      </c>
      <c r="Q1814" s="28">
        <f t="shared" si="192"/>
        <v>0</v>
      </c>
      <c r="R1814" s="4">
        <f t="shared" si="193"/>
        <v>0</v>
      </c>
      <c r="S1814" s="4" t="str">
        <f t="shared" si="194"/>
        <v/>
      </c>
      <c r="T1814" s="21">
        <f>Fångster!J1819</f>
        <v>0</v>
      </c>
      <c r="U1814" s="31" t="str">
        <f t="shared" si="195"/>
        <v/>
      </c>
    </row>
    <row r="1815" spans="14:21" x14ac:dyDescent="0.2">
      <c r="N1815" s="22">
        <f>Fångster!G1820</f>
        <v>0</v>
      </c>
      <c r="O1815" s="28">
        <f t="shared" si="190"/>
        <v>0</v>
      </c>
      <c r="P1815" s="28">
        <f t="shared" si="191"/>
        <v>-2</v>
      </c>
      <c r="Q1815" s="28">
        <f t="shared" si="192"/>
        <v>0</v>
      </c>
      <c r="R1815" s="4">
        <f t="shared" si="193"/>
        <v>0</v>
      </c>
      <c r="S1815" s="4" t="str">
        <f t="shared" si="194"/>
        <v/>
      </c>
      <c r="T1815" s="21">
        <f>Fångster!J1820</f>
        <v>0</v>
      </c>
      <c r="U1815" s="31" t="str">
        <f t="shared" si="195"/>
        <v/>
      </c>
    </row>
    <row r="1816" spans="14:21" x14ac:dyDescent="0.2">
      <c r="N1816" s="22">
        <f>Fångster!G1821</f>
        <v>0</v>
      </c>
      <c r="O1816" s="28">
        <f t="shared" si="190"/>
        <v>0</v>
      </c>
      <c r="P1816" s="28">
        <f t="shared" si="191"/>
        <v>-2</v>
      </c>
      <c r="Q1816" s="28">
        <f t="shared" si="192"/>
        <v>0</v>
      </c>
      <c r="R1816" s="4">
        <f t="shared" si="193"/>
        <v>0</v>
      </c>
      <c r="S1816" s="4" t="str">
        <f t="shared" si="194"/>
        <v/>
      </c>
      <c r="T1816" s="21">
        <f>Fångster!J1821</f>
        <v>0</v>
      </c>
      <c r="U1816" s="31" t="str">
        <f t="shared" si="195"/>
        <v/>
      </c>
    </row>
    <row r="1817" spans="14:21" x14ac:dyDescent="0.2">
      <c r="N1817" s="22">
        <f>Fångster!G1822</f>
        <v>0</v>
      </c>
      <c r="O1817" s="28">
        <f t="shared" si="190"/>
        <v>0</v>
      </c>
      <c r="P1817" s="28">
        <f t="shared" si="191"/>
        <v>-2</v>
      </c>
      <c r="Q1817" s="28">
        <f t="shared" si="192"/>
        <v>0</v>
      </c>
      <c r="R1817" s="4">
        <f t="shared" si="193"/>
        <v>0</v>
      </c>
      <c r="S1817" s="4" t="str">
        <f t="shared" si="194"/>
        <v/>
      </c>
      <c r="T1817" s="21">
        <f>Fångster!J1822</f>
        <v>0</v>
      </c>
      <c r="U1817" s="31" t="str">
        <f t="shared" si="195"/>
        <v/>
      </c>
    </row>
    <row r="1818" spans="14:21" x14ac:dyDescent="0.2">
      <c r="N1818" s="22">
        <f>Fångster!G1823</f>
        <v>0</v>
      </c>
      <c r="O1818" s="28">
        <f t="shared" si="190"/>
        <v>0</v>
      </c>
      <c r="P1818" s="28">
        <f t="shared" si="191"/>
        <v>-2</v>
      </c>
      <c r="Q1818" s="28">
        <f t="shared" si="192"/>
        <v>0</v>
      </c>
      <c r="R1818" s="4">
        <f t="shared" si="193"/>
        <v>0</v>
      </c>
      <c r="S1818" s="4" t="str">
        <f t="shared" si="194"/>
        <v/>
      </c>
      <c r="T1818" s="21">
        <f>Fångster!J1823</f>
        <v>0</v>
      </c>
      <c r="U1818" s="31" t="str">
        <f t="shared" si="195"/>
        <v/>
      </c>
    </row>
    <row r="1819" spans="14:21" x14ac:dyDescent="0.2">
      <c r="N1819" s="22">
        <f>Fångster!G1824</f>
        <v>0</v>
      </c>
      <c r="O1819" s="28">
        <f t="shared" si="190"/>
        <v>0</v>
      </c>
      <c r="P1819" s="28">
        <f t="shared" si="191"/>
        <v>-2</v>
      </c>
      <c r="Q1819" s="28">
        <f t="shared" si="192"/>
        <v>0</v>
      </c>
      <c r="R1819" s="4">
        <f t="shared" si="193"/>
        <v>0</v>
      </c>
      <c r="S1819" s="4" t="str">
        <f t="shared" si="194"/>
        <v/>
      </c>
      <c r="T1819" s="21">
        <f>Fångster!J1824</f>
        <v>0</v>
      </c>
      <c r="U1819" s="31" t="str">
        <f t="shared" si="195"/>
        <v/>
      </c>
    </row>
    <row r="1820" spans="14:21" x14ac:dyDescent="0.2">
      <c r="N1820" s="22">
        <f>Fångster!G1825</f>
        <v>0</v>
      </c>
      <c r="O1820" s="28">
        <f t="shared" si="190"/>
        <v>0</v>
      </c>
      <c r="P1820" s="28">
        <f t="shared" si="191"/>
        <v>-2</v>
      </c>
      <c r="Q1820" s="28">
        <f t="shared" si="192"/>
        <v>0</v>
      </c>
      <c r="R1820" s="4">
        <f t="shared" si="193"/>
        <v>0</v>
      </c>
      <c r="S1820" s="4" t="str">
        <f t="shared" si="194"/>
        <v/>
      </c>
      <c r="T1820" s="21">
        <f>Fångster!J1825</f>
        <v>0</v>
      </c>
      <c r="U1820" s="31" t="str">
        <f t="shared" si="195"/>
        <v/>
      </c>
    </row>
    <row r="1821" spans="14:21" x14ac:dyDescent="0.2">
      <c r="N1821" s="22">
        <f>Fångster!G1826</f>
        <v>0</v>
      </c>
      <c r="O1821" s="28">
        <f t="shared" si="190"/>
        <v>0</v>
      </c>
      <c r="P1821" s="28">
        <f t="shared" si="191"/>
        <v>-2</v>
      </c>
      <c r="Q1821" s="28">
        <f t="shared" si="192"/>
        <v>0</v>
      </c>
      <c r="R1821" s="4">
        <f t="shared" si="193"/>
        <v>0</v>
      </c>
      <c r="S1821" s="4" t="str">
        <f t="shared" si="194"/>
        <v/>
      </c>
      <c r="T1821" s="21">
        <f>Fångster!J1826</f>
        <v>0</v>
      </c>
      <c r="U1821" s="31" t="str">
        <f t="shared" si="195"/>
        <v/>
      </c>
    </row>
    <row r="1822" spans="14:21" x14ac:dyDescent="0.2">
      <c r="N1822" s="22">
        <f>Fångster!G1827</f>
        <v>0</v>
      </c>
      <c r="O1822" s="28">
        <f t="shared" si="190"/>
        <v>0</v>
      </c>
      <c r="P1822" s="28">
        <f t="shared" si="191"/>
        <v>-2</v>
      </c>
      <c r="Q1822" s="28">
        <f t="shared" si="192"/>
        <v>0</v>
      </c>
      <c r="R1822" s="4">
        <f t="shared" si="193"/>
        <v>0</v>
      </c>
      <c r="S1822" s="4" t="str">
        <f t="shared" si="194"/>
        <v/>
      </c>
      <c r="T1822" s="21">
        <f>Fångster!J1827</f>
        <v>0</v>
      </c>
      <c r="U1822" s="31" t="str">
        <f t="shared" si="195"/>
        <v/>
      </c>
    </row>
    <row r="1823" spans="14:21" x14ac:dyDescent="0.2">
      <c r="N1823" s="22">
        <f>Fångster!G1828</f>
        <v>0</v>
      </c>
      <c r="O1823" s="28">
        <f t="shared" si="190"/>
        <v>0</v>
      </c>
      <c r="P1823" s="28">
        <f t="shared" si="191"/>
        <v>-2</v>
      </c>
      <c r="Q1823" s="28">
        <f t="shared" si="192"/>
        <v>0</v>
      </c>
      <c r="R1823" s="4">
        <f t="shared" si="193"/>
        <v>0</v>
      </c>
      <c r="S1823" s="4" t="str">
        <f t="shared" si="194"/>
        <v/>
      </c>
      <c r="T1823" s="21">
        <f>Fångster!J1828</f>
        <v>0</v>
      </c>
      <c r="U1823" s="31" t="str">
        <f t="shared" si="195"/>
        <v/>
      </c>
    </row>
    <row r="1824" spans="14:21" x14ac:dyDescent="0.2">
      <c r="N1824" s="22">
        <f>Fångster!G1829</f>
        <v>0</v>
      </c>
      <c r="O1824" s="28">
        <f t="shared" si="190"/>
        <v>0</v>
      </c>
      <c r="P1824" s="28">
        <f t="shared" si="191"/>
        <v>-2</v>
      </c>
      <c r="Q1824" s="28">
        <f t="shared" si="192"/>
        <v>0</v>
      </c>
      <c r="R1824" s="4">
        <f t="shared" si="193"/>
        <v>0</v>
      </c>
      <c r="S1824" s="4" t="str">
        <f t="shared" si="194"/>
        <v/>
      </c>
      <c r="T1824" s="21">
        <f>Fångster!J1829</f>
        <v>0</v>
      </c>
      <c r="U1824" s="31" t="str">
        <f t="shared" si="195"/>
        <v/>
      </c>
    </row>
    <row r="1825" spans="14:21" x14ac:dyDescent="0.2">
      <c r="N1825" s="22">
        <f>Fångster!G1830</f>
        <v>0</v>
      </c>
      <c r="O1825" s="28">
        <f t="shared" si="190"/>
        <v>0</v>
      </c>
      <c r="P1825" s="28">
        <f t="shared" si="191"/>
        <v>-2</v>
      </c>
      <c r="Q1825" s="28">
        <f t="shared" si="192"/>
        <v>0</v>
      </c>
      <c r="R1825" s="4">
        <f t="shared" si="193"/>
        <v>0</v>
      </c>
      <c r="S1825" s="4" t="str">
        <f t="shared" si="194"/>
        <v/>
      </c>
      <c r="T1825" s="21">
        <f>Fångster!J1830</f>
        <v>0</v>
      </c>
      <c r="U1825" s="31" t="str">
        <f t="shared" si="195"/>
        <v/>
      </c>
    </row>
    <row r="1826" spans="14:21" x14ac:dyDescent="0.2">
      <c r="N1826" s="22">
        <f>Fångster!G1831</f>
        <v>0</v>
      </c>
      <c r="O1826" s="28">
        <f t="shared" si="190"/>
        <v>0</v>
      </c>
      <c r="P1826" s="28">
        <f t="shared" si="191"/>
        <v>-2</v>
      </c>
      <c r="Q1826" s="28">
        <f t="shared" si="192"/>
        <v>0</v>
      </c>
      <c r="R1826" s="4">
        <f t="shared" si="193"/>
        <v>0</v>
      </c>
      <c r="S1826" s="4" t="str">
        <f t="shared" si="194"/>
        <v/>
      </c>
      <c r="T1826" s="21">
        <f>Fångster!J1831</f>
        <v>0</v>
      </c>
      <c r="U1826" s="31" t="str">
        <f t="shared" si="195"/>
        <v/>
      </c>
    </row>
    <row r="1827" spans="14:21" x14ac:dyDescent="0.2">
      <c r="N1827" s="22">
        <f>Fångster!G1832</f>
        <v>0</v>
      </c>
      <c r="O1827" s="28">
        <f t="shared" si="190"/>
        <v>0</v>
      </c>
      <c r="P1827" s="28">
        <f t="shared" si="191"/>
        <v>-2</v>
      </c>
      <c r="Q1827" s="28">
        <f t="shared" si="192"/>
        <v>0</v>
      </c>
      <c r="R1827" s="4">
        <f t="shared" si="193"/>
        <v>0</v>
      </c>
      <c r="S1827" s="4" t="str">
        <f t="shared" si="194"/>
        <v/>
      </c>
      <c r="T1827" s="21">
        <f>Fångster!J1832</f>
        <v>0</v>
      </c>
      <c r="U1827" s="31" t="str">
        <f t="shared" si="195"/>
        <v/>
      </c>
    </row>
    <row r="1828" spans="14:21" x14ac:dyDescent="0.2">
      <c r="N1828" s="22">
        <f>Fångster!G1833</f>
        <v>0</v>
      </c>
      <c r="O1828" s="28">
        <f t="shared" si="190"/>
        <v>0</v>
      </c>
      <c r="P1828" s="28">
        <f t="shared" si="191"/>
        <v>-2</v>
      </c>
      <c r="Q1828" s="28">
        <f t="shared" si="192"/>
        <v>0</v>
      </c>
      <c r="R1828" s="4">
        <f t="shared" si="193"/>
        <v>0</v>
      </c>
      <c r="S1828" s="4" t="str">
        <f t="shared" si="194"/>
        <v/>
      </c>
      <c r="T1828" s="21">
        <f>Fångster!J1833</f>
        <v>0</v>
      </c>
      <c r="U1828" s="31" t="str">
        <f t="shared" si="195"/>
        <v/>
      </c>
    </row>
    <row r="1829" spans="14:21" x14ac:dyDescent="0.2">
      <c r="N1829" s="22">
        <f>Fångster!G1834</f>
        <v>0</v>
      </c>
      <c r="O1829" s="28">
        <f t="shared" si="190"/>
        <v>0</v>
      </c>
      <c r="P1829" s="28">
        <f t="shared" si="191"/>
        <v>-2</v>
      </c>
      <c r="Q1829" s="28">
        <f t="shared" si="192"/>
        <v>0</v>
      </c>
      <c r="R1829" s="4">
        <f t="shared" si="193"/>
        <v>0</v>
      </c>
      <c r="S1829" s="4" t="str">
        <f t="shared" si="194"/>
        <v/>
      </c>
      <c r="T1829" s="21">
        <f>Fångster!J1834</f>
        <v>0</v>
      </c>
      <c r="U1829" s="31" t="str">
        <f t="shared" si="195"/>
        <v/>
      </c>
    </row>
    <row r="1830" spans="14:21" x14ac:dyDescent="0.2">
      <c r="N1830" s="22">
        <f>Fångster!G1835</f>
        <v>0</v>
      </c>
      <c r="O1830" s="28">
        <f t="shared" si="190"/>
        <v>0</v>
      </c>
      <c r="P1830" s="28">
        <f t="shared" si="191"/>
        <v>-2</v>
      </c>
      <c r="Q1830" s="28">
        <f t="shared" si="192"/>
        <v>0</v>
      </c>
      <c r="R1830" s="4">
        <f t="shared" si="193"/>
        <v>0</v>
      </c>
      <c r="S1830" s="4" t="str">
        <f t="shared" si="194"/>
        <v/>
      </c>
      <c r="T1830" s="21">
        <f>Fångster!J1835</f>
        <v>0</v>
      </c>
      <c r="U1830" s="31" t="str">
        <f t="shared" si="195"/>
        <v/>
      </c>
    </row>
    <row r="1831" spans="14:21" x14ac:dyDescent="0.2">
      <c r="N1831" s="22">
        <f>Fångster!G1836</f>
        <v>0</v>
      </c>
      <c r="O1831" s="28">
        <f t="shared" si="190"/>
        <v>0</v>
      </c>
      <c r="P1831" s="28">
        <f t="shared" si="191"/>
        <v>-2</v>
      </c>
      <c r="Q1831" s="28">
        <f t="shared" si="192"/>
        <v>0</v>
      </c>
      <c r="R1831" s="4">
        <f t="shared" si="193"/>
        <v>0</v>
      </c>
      <c r="S1831" s="4" t="str">
        <f t="shared" si="194"/>
        <v/>
      </c>
      <c r="T1831" s="21">
        <f>Fångster!J1836</f>
        <v>0</v>
      </c>
      <c r="U1831" s="31" t="str">
        <f t="shared" si="195"/>
        <v/>
      </c>
    </row>
    <row r="1832" spans="14:21" x14ac:dyDescent="0.2">
      <c r="N1832" s="22">
        <f>Fångster!G1837</f>
        <v>0</v>
      </c>
      <c r="O1832" s="28">
        <f t="shared" si="190"/>
        <v>0</v>
      </c>
      <c r="P1832" s="28">
        <f t="shared" si="191"/>
        <v>-2</v>
      </c>
      <c r="Q1832" s="28">
        <f t="shared" si="192"/>
        <v>0</v>
      </c>
      <c r="R1832" s="4">
        <f t="shared" si="193"/>
        <v>0</v>
      </c>
      <c r="S1832" s="4" t="str">
        <f t="shared" si="194"/>
        <v/>
      </c>
      <c r="T1832" s="21">
        <f>Fångster!J1837</f>
        <v>0</v>
      </c>
      <c r="U1832" s="31" t="str">
        <f t="shared" si="195"/>
        <v/>
      </c>
    </row>
    <row r="1833" spans="14:21" x14ac:dyDescent="0.2">
      <c r="N1833" s="22">
        <f>Fångster!G1838</f>
        <v>0</v>
      </c>
      <c r="O1833" s="28">
        <f t="shared" si="190"/>
        <v>0</v>
      </c>
      <c r="P1833" s="28">
        <f t="shared" si="191"/>
        <v>-2</v>
      </c>
      <c r="Q1833" s="28">
        <f t="shared" si="192"/>
        <v>0</v>
      </c>
      <c r="R1833" s="4">
        <f t="shared" si="193"/>
        <v>0</v>
      </c>
      <c r="S1833" s="4" t="str">
        <f t="shared" si="194"/>
        <v/>
      </c>
      <c r="T1833" s="21">
        <f>Fångster!J1838</f>
        <v>0</v>
      </c>
      <c r="U1833" s="31" t="str">
        <f t="shared" si="195"/>
        <v/>
      </c>
    </row>
    <row r="1834" spans="14:21" x14ac:dyDescent="0.2">
      <c r="N1834" s="22">
        <f>Fångster!G1839</f>
        <v>0</v>
      </c>
      <c r="O1834" s="28">
        <f t="shared" si="190"/>
        <v>0</v>
      </c>
      <c r="P1834" s="28">
        <f t="shared" si="191"/>
        <v>-2</v>
      </c>
      <c r="Q1834" s="28">
        <f t="shared" si="192"/>
        <v>0</v>
      </c>
      <c r="R1834" s="4">
        <f t="shared" si="193"/>
        <v>0</v>
      </c>
      <c r="S1834" s="4" t="str">
        <f t="shared" si="194"/>
        <v/>
      </c>
      <c r="T1834" s="21">
        <f>Fångster!J1839</f>
        <v>0</v>
      </c>
      <c r="U1834" s="31" t="str">
        <f t="shared" si="195"/>
        <v/>
      </c>
    </row>
    <row r="1835" spans="14:21" x14ac:dyDescent="0.2">
      <c r="N1835" s="22">
        <f>Fångster!G1840</f>
        <v>0</v>
      </c>
      <c r="O1835" s="28">
        <f t="shared" si="190"/>
        <v>0</v>
      </c>
      <c r="P1835" s="28">
        <f t="shared" si="191"/>
        <v>-2</v>
      </c>
      <c r="Q1835" s="28">
        <f t="shared" si="192"/>
        <v>0</v>
      </c>
      <c r="R1835" s="4">
        <f t="shared" si="193"/>
        <v>0</v>
      </c>
      <c r="S1835" s="4" t="str">
        <f t="shared" si="194"/>
        <v/>
      </c>
      <c r="T1835" s="21">
        <f>Fångster!J1840</f>
        <v>0</v>
      </c>
      <c r="U1835" s="31" t="str">
        <f t="shared" si="195"/>
        <v/>
      </c>
    </row>
    <row r="1836" spans="14:21" x14ac:dyDescent="0.2">
      <c r="N1836" s="22">
        <f>Fångster!G1841</f>
        <v>0</v>
      </c>
      <c r="O1836" s="28">
        <f t="shared" si="190"/>
        <v>0</v>
      </c>
      <c r="P1836" s="28">
        <f t="shared" si="191"/>
        <v>-2</v>
      </c>
      <c r="Q1836" s="28">
        <f t="shared" si="192"/>
        <v>0</v>
      </c>
      <c r="R1836" s="4">
        <f t="shared" si="193"/>
        <v>0</v>
      </c>
      <c r="S1836" s="4" t="str">
        <f t="shared" si="194"/>
        <v/>
      </c>
      <c r="T1836" s="21">
        <f>Fångster!J1841</f>
        <v>0</v>
      </c>
      <c r="U1836" s="31" t="str">
        <f t="shared" si="195"/>
        <v/>
      </c>
    </row>
    <row r="1837" spans="14:21" x14ac:dyDescent="0.2">
      <c r="N1837" s="22">
        <f>Fångster!G1842</f>
        <v>0</v>
      </c>
      <c r="O1837" s="28">
        <f t="shared" si="190"/>
        <v>0</v>
      </c>
      <c r="P1837" s="28">
        <f t="shared" si="191"/>
        <v>-2</v>
      </c>
      <c r="Q1837" s="28">
        <f t="shared" si="192"/>
        <v>0</v>
      </c>
      <c r="R1837" s="4">
        <f t="shared" si="193"/>
        <v>0</v>
      </c>
      <c r="S1837" s="4" t="str">
        <f t="shared" si="194"/>
        <v/>
      </c>
      <c r="T1837" s="21">
        <f>Fångster!J1842</f>
        <v>0</v>
      </c>
      <c r="U1837" s="31" t="str">
        <f t="shared" si="195"/>
        <v/>
      </c>
    </row>
    <row r="1838" spans="14:21" x14ac:dyDescent="0.2">
      <c r="N1838" s="22">
        <f>Fångster!G1843</f>
        <v>0</v>
      </c>
      <c r="O1838" s="28">
        <f t="shared" si="190"/>
        <v>0</v>
      </c>
      <c r="P1838" s="28">
        <f t="shared" si="191"/>
        <v>-2</v>
      </c>
      <c r="Q1838" s="28">
        <f t="shared" si="192"/>
        <v>0</v>
      </c>
      <c r="R1838" s="4">
        <f t="shared" si="193"/>
        <v>0</v>
      </c>
      <c r="S1838" s="4" t="str">
        <f t="shared" si="194"/>
        <v/>
      </c>
      <c r="T1838" s="21">
        <f>Fångster!J1843</f>
        <v>0</v>
      </c>
      <c r="U1838" s="31" t="str">
        <f t="shared" si="195"/>
        <v/>
      </c>
    </row>
    <row r="1839" spans="14:21" x14ac:dyDescent="0.2">
      <c r="N1839" s="22">
        <f>Fångster!G1844</f>
        <v>0</v>
      </c>
      <c r="O1839" s="28">
        <f t="shared" si="190"/>
        <v>0</v>
      </c>
      <c r="P1839" s="28">
        <f t="shared" si="191"/>
        <v>-2</v>
      </c>
      <c r="Q1839" s="28">
        <f t="shared" si="192"/>
        <v>0</v>
      </c>
      <c r="R1839" s="4">
        <f t="shared" si="193"/>
        <v>0</v>
      </c>
      <c r="S1839" s="4" t="str">
        <f t="shared" si="194"/>
        <v/>
      </c>
      <c r="T1839" s="21">
        <f>Fångster!J1844</f>
        <v>0</v>
      </c>
      <c r="U1839" s="31" t="str">
        <f t="shared" si="195"/>
        <v/>
      </c>
    </row>
    <row r="1840" spans="14:21" x14ac:dyDescent="0.2">
      <c r="N1840" s="22">
        <f>Fångster!G1845</f>
        <v>0</v>
      </c>
      <c r="O1840" s="28">
        <f t="shared" si="190"/>
        <v>0</v>
      </c>
      <c r="P1840" s="28">
        <f t="shared" si="191"/>
        <v>-2</v>
      </c>
      <c r="Q1840" s="28">
        <f t="shared" si="192"/>
        <v>0</v>
      </c>
      <c r="R1840" s="4">
        <f t="shared" si="193"/>
        <v>0</v>
      </c>
      <c r="S1840" s="4" t="str">
        <f t="shared" si="194"/>
        <v/>
      </c>
      <c r="T1840" s="21">
        <f>Fångster!J1845</f>
        <v>0</v>
      </c>
      <c r="U1840" s="31" t="str">
        <f t="shared" si="195"/>
        <v/>
      </c>
    </row>
    <row r="1841" spans="14:21" x14ac:dyDescent="0.2">
      <c r="N1841" s="22">
        <f>Fångster!G1846</f>
        <v>0</v>
      </c>
      <c r="O1841" s="28">
        <f t="shared" si="190"/>
        <v>0</v>
      </c>
      <c r="P1841" s="28">
        <f t="shared" si="191"/>
        <v>-2</v>
      </c>
      <c r="Q1841" s="28">
        <f t="shared" si="192"/>
        <v>0</v>
      </c>
      <c r="R1841" s="4">
        <f t="shared" si="193"/>
        <v>0</v>
      </c>
      <c r="S1841" s="4" t="str">
        <f t="shared" si="194"/>
        <v/>
      </c>
      <c r="T1841" s="21">
        <f>Fångster!J1846</f>
        <v>0</v>
      </c>
      <c r="U1841" s="31" t="str">
        <f t="shared" si="195"/>
        <v/>
      </c>
    </row>
    <row r="1842" spans="14:21" x14ac:dyDescent="0.2">
      <c r="N1842" s="22">
        <f>Fångster!G1847</f>
        <v>0</v>
      </c>
      <c r="O1842" s="28">
        <f t="shared" si="190"/>
        <v>0</v>
      </c>
      <c r="P1842" s="28">
        <f t="shared" si="191"/>
        <v>-2</v>
      </c>
      <c r="Q1842" s="28">
        <f t="shared" si="192"/>
        <v>0</v>
      </c>
      <c r="R1842" s="4">
        <f t="shared" si="193"/>
        <v>0</v>
      </c>
      <c r="S1842" s="4" t="str">
        <f t="shared" si="194"/>
        <v/>
      </c>
      <c r="T1842" s="21">
        <f>Fångster!J1847</f>
        <v>0</v>
      </c>
      <c r="U1842" s="31" t="str">
        <f t="shared" si="195"/>
        <v/>
      </c>
    </row>
    <row r="1843" spans="14:21" x14ac:dyDescent="0.2">
      <c r="N1843" s="22">
        <f>Fångster!G1848</f>
        <v>0</v>
      </c>
      <c r="O1843" s="28">
        <f t="shared" si="190"/>
        <v>0</v>
      </c>
      <c r="P1843" s="28">
        <f t="shared" si="191"/>
        <v>-2</v>
      </c>
      <c r="Q1843" s="28">
        <f t="shared" si="192"/>
        <v>0</v>
      </c>
      <c r="R1843" s="4">
        <f t="shared" si="193"/>
        <v>0</v>
      </c>
      <c r="S1843" s="4" t="str">
        <f t="shared" si="194"/>
        <v/>
      </c>
      <c r="T1843" s="21">
        <f>Fångster!J1848</f>
        <v>0</v>
      </c>
      <c r="U1843" s="31" t="str">
        <f t="shared" si="195"/>
        <v/>
      </c>
    </row>
    <row r="1844" spans="14:21" x14ac:dyDescent="0.2">
      <c r="N1844" s="22">
        <f>Fångster!G1849</f>
        <v>0</v>
      </c>
      <c r="O1844" s="28">
        <f t="shared" si="190"/>
        <v>0</v>
      </c>
      <c r="P1844" s="28">
        <f t="shared" si="191"/>
        <v>-2</v>
      </c>
      <c r="Q1844" s="28">
        <f t="shared" si="192"/>
        <v>0</v>
      </c>
      <c r="R1844" s="4">
        <f t="shared" si="193"/>
        <v>0</v>
      </c>
      <c r="S1844" s="4" t="str">
        <f t="shared" si="194"/>
        <v/>
      </c>
      <c r="T1844" s="21">
        <f>Fångster!J1849</f>
        <v>0</v>
      </c>
      <c r="U1844" s="31" t="str">
        <f t="shared" si="195"/>
        <v/>
      </c>
    </row>
    <row r="1845" spans="14:21" x14ac:dyDescent="0.2">
      <c r="N1845" s="22">
        <f>Fångster!G1850</f>
        <v>0</v>
      </c>
      <c r="O1845" s="28">
        <f t="shared" si="190"/>
        <v>0</v>
      </c>
      <c r="P1845" s="28">
        <f t="shared" si="191"/>
        <v>-2</v>
      </c>
      <c r="Q1845" s="28">
        <f t="shared" si="192"/>
        <v>0</v>
      </c>
      <c r="R1845" s="4">
        <f t="shared" si="193"/>
        <v>0</v>
      </c>
      <c r="S1845" s="4" t="str">
        <f t="shared" si="194"/>
        <v/>
      </c>
      <c r="T1845" s="21">
        <f>Fångster!J1850</f>
        <v>0</v>
      </c>
      <c r="U1845" s="31" t="str">
        <f t="shared" si="195"/>
        <v/>
      </c>
    </row>
    <row r="1846" spans="14:21" x14ac:dyDescent="0.2">
      <c r="N1846" s="22">
        <f>Fångster!G1851</f>
        <v>0</v>
      </c>
      <c r="O1846" s="28">
        <f t="shared" si="190"/>
        <v>0</v>
      </c>
      <c r="P1846" s="28">
        <f t="shared" si="191"/>
        <v>-2</v>
      </c>
      <c r="Q1846" s="28">
        <f t="shared" si="192"/>
        <v>0</v>
      </c>
      <c r="R1846" s="4">
        <f t="shared" si="193"/>
        <v>0</v>
      </c>
      <c r="S1846" s="4" t="str">
        <f t="shared" si="194"/>
        <v/>
      </c>
      <c r="T1846" s="21">
        <f>Fångster!J1851</f>
        <v>0</v>
      </c>
      <c r="U1846" s="31" t="str">
        <f t="shared" si="195"/>
        <v/>
      </c>
    </row>
    <row r="1847" spans="14:21" x14ac:dyDescent="0.2">
      <c r="N1847" s="22">
        <f>Fångster!G1852</f>
        <v>0</v>
      </c>
      <c r="O1847" s="28">
        <f t="shared" si="190"/>
        <v>0</v>
      </c>
      <c r="P1847" s="28">
        <f t="shared" si="191"/>
        <v>-2</v>
      </c>
      <c r="Q1847" s="28">
        <f t="shared" si="192"/>
        <v>0</v>
      </c>
      <c r="R1847" s="4">
        <f t="shared" si="193"/>
        <v>0</v>
      </c>
      <c r="S1847" s="4" t="str">
        <f t="shared" si="194"/>
        <v/>
      </c>
      <c r="T1847" s="21">
        <f>Fångster!J1852</f>
        <v>0</v>
      </c>
      <c r="U1847" s="31" t="str">
        <f t="shared" si="195"/>
        <v/>
      </c>
    </row>
    <row r="1848" spans="14:21" x14ac:dyDescent="0.2">
      <c r="N1848" s="22">
        <f>Fångster!G1853</f>
        <v>0</v>
      </c>
      <c r="O1848" s="28">
        <f t="shared" si="190"/>
        <v>0</v>
      </c>
      <c r="P1848" s="28">
        <f t="shared" si="191"/>
        <v>-2</v>
      </c>
      <c r="Q1848" s="28">
        <f t="shared" si="192"/>
        <v>0</v>
      </c>
      <c r="R1848" s="4">
        <f t="shared" si="193"/>
        <v>0</v>
      </c>
      <c r="S1848" s="4" t="str">
        <f t="shared" si="194"/>
        <v/>
      </c>
      <c r="T1848" s="21">
        <f>Fångster!J1853</f>
        <v>0</v>
      </c>
      <c r="U1848" s="31" t="str">
        <f t="shared" si="195"/>
        <v/>
      </c>
    </row>
    <row r="1849" spans="14:21" x14ac:dyDescent="0.2">
      <c r="N1849" s="22">
        <f>Fångster!G1854</f>
        <v>0</v>
      </c>
      <c r="O1849" s="28">
        <f t="shared" si="190"/>
        <v>0</v>
      </c>
      <c r="P1849" s="28">
        <f t="shared" si="191"/>
        <v>-2</v>
      </c>
      <c r="Q1849" s="28">
        <f t="shared" si="192"/>
        <v>0</v>
      </c>
      <c r="R1849" s="4">
        <f t="shared" si="193"/>
        <v>0</v>
      </c>
      <c r="S1849" s="4" t="str">
        <f t="shared" si="194"/>
        <v/>
      </c>
      <c r="T1849" s="21">
        <f>Fångster!J1854</f>
        <v>0</v>
      </c>
      <c r="U1849" s="31" t="str">
        <f t="shared" si="195"/>
        <v/>
      </c>
    </row>
    <row r="1850" spans="14:21" x14ac:dyDescent="0.2">
      <c r="N1850" s="22">
        <f>Fångster!G1855</f>
        <v>0</v>
      </c>
      <c r="O1850" s="28">
        <f t="shared" si="190"/>
        <v>0</v>
      </c>
      <c r="P1850" s="28">
        <f t="shared" si="191"/>
        <v>-2</v>
      </c>
      <c r="Q1850" s="28">
        <f t="shared" si="192"/>
        <v>0</v>
      </c>
      <c r="R1850" s="4">
        <f t="shared" si="193"/>
        <v>0</v>
      </c>
      <c r="S1850" s="4" t="str">
        <f t="shared" si="194"/>
        <v/>
      </c>
      <c r="T1850" s="21">
        <f>Fångster!J1855</f>
        <v>0</v>
      </c>
      <c r="U1850" s="31" t="str">
        <f t="shared" si="195"/>
        <v/>
      </c>
    </row>
    <row r="1851" spans="14:21" x14ac:dyDescent="0.2">
      <c r="N1851" s="22">
        <f>Fångster!G1856</f>
        <v>0</v>
      </c>
      <c r="O1851" s="28">
        <f t="shared" si="190"/>
        <v>0</v>
      </c>
      <c r="P1851" s="28">
        <f t="shared" si="191"/>
        <v>-2</v>
      </c>
      <c r="Q1851" s="28">
        <f t="shared" si="192"/>
        <v>0</v>
      </c>
      <c r="R1851" s="4">
        <f t="shared" si="193"/>
        <v>0</v>
      </c>
      <c r="S1851" s="4" t="str">
        <f t="shared" si="194"/>
        <v/>
      </c>
      <c r="T1851" s="21">
        <f>Fångster!J1856</f>
        <v>0</v>
      </c>
      <c r="U1851" s="31" t="str">
        <f t="shared" si="195"/>
        <v/>
      </c>
    </row>
    <row r="1852" spans="14:21" x14ac:dyDescent="0.2">
      <c r="N1852" s="22">
        <f>Fångster!G1857</f>
        <v>0</v>
      </c>
      <c r="O1852" s="28">
        <f t="shared" si="190"/>
        <v>0</v>
      </c>
      <c r="P1852" s="28">
        <f t="shared" si="191"/>
        <v>-2</v>
      </c>
      <c r="Q1852" s="28">
        <f t="shared" si="192"/>
        <v>0</v>
      </c>
      <c r="R1852" s="4">
        <f t="shared" si="193"/>
        <v>0</v>
      </c>
      <c r="S1852" s="4" t="str">
        <f t="shared" si="194"/>
        <v/>
      </c>
      <c r="T1852" s="21">
        <f>Fångster!J1857</f>
        <v>0</v>
      </c>
      <c r="U1852" s="31" t="str">
        <f t="shared" si="195"/>
        <v/>
      </c>
    </row>
    <row r="1853" spans="14:21" x14ac:dyDescent="0.2">
      <c r="N1853" s="22">
        <f>Fångster!G1858</f>
        <v>0</v>
      </c>
      <c r="O1853" s="28">
        <f t="shared" si="190"/>
        <v>0</v>
      </c>
      <c r="P1853" s="28">
        <f t="shared" si="191"/>
        <v>-2</v>
      </c>
      <c r="Q1853" s="28">
        <f t="shared" si="192"/>
        <v>0</v>
      </c>
      <c r="R1853" s="4">
        <f t="shared" si="193"/>
        <v>0</v>
      </c>
      <c r="S1853" s="4" t="str">
        <f t="shared" si="194"/>
        <v/>
      </c>
      <c r="T1853" s="21">
        <f>Fångster!J1858</f>
        <v>0</v>
      </c>
      <c r="U1853" s="31" t="str">
        <f t="shared" si="195"/>
        <v/>
      </c>
    </row>
    <row r="1854" spans="14:21" x14ac:dyDescent="0.2">
      <c r="N1854" s="22">
        <f>Fångster!G1859</f>
        <v>0</v>
      </c>
      <c r="O1854" s="28">
        <f t="shared" si="190"/>
        <v>0</v>
      </c>
      <c r="P1854" s="28">
        <f t="shared" si="191"/>
        <v>-2</v>
      </c>
      <c r="Q1854" s="28">
        <f t="shared" si="192"/>
        <v>0</v>
      </c>
      <c r="R1854" s="4">
        <f t="shared" si="193"/>
        <v>0</v>
      </c>
      <c r="S1854" s="4" t="str">
        <f t="shared" si="194"/>
        <v/>
      </c>
      <c r="T1854" s="21">
        <f>Fångster!J1859</f>
        <v>0</v>
      </c>
      <c r="U1854" s="31" t="str">
        <f t="shared" si="195"/>
        <v/>
      </c>
    </row>
    <row r="1855" spans="14:21" x14ac:dyDescent="0.2">
      <c r="N1855" s="22">
        <f>Fångster!G1860</f>
        <v>0</v>
      </c>
      <c r="O1855" s="28">
        <f t="shared" si="190"/>
        <v>0</v>
      </c>
      <c r="P1855" s="28">
        <f t="shared" si="191"/>
        <v>-2</v>
      </c>
      <c r="Q1855" s="28">
        <f t="shared" si="192"/>
        <v>0</v>
      </c>
      <c r="R1855" s="4">
        <f t="shared" si="193"/>
        <v>0</v>
      </c>
      <c r="S1855" s="4" t="str">
        <f t="shared" si="194"/>
        <v/>
      </c>
      <c r="T1855" s="21">
        <f>Fångster!J1860</f>
        <v>0</v>
      </c>
      <c r="U1855" s="31" t="str">
        <f t="shared" si="195"/>
        <v/>
      </c>
    </row>
    <row r="1856" spans="14:21" x14ac:dyDescent="0.2">
      <c r="N1856" s="22">
        <f>Fångster!G1861</f>
        <v>0</v>
      </c>
      <c r="O1856" s="28">
        <f t="shared" si="190"/>
        <v>0</v>
      </c>
      <c r="P1856" s="28">
        <f t="shared" si="191"/>
        <v>-2</v>
      </c>
      <c r="Q1856" s="28">
        <f t="shared" si="192"/>
        <v>0</v>
      </c>
      <c r="R1856" s="4">
        <f t="shared" si="193"/>
        <v>0</v>
      </c>
      <c r="S1856" s="4" t="str">
        <f t="shared" si="194"/>
        <v/>
      </c>
      <c r="T1856" s="21">
        <f>Fångster!J1861</f>
        <v>0</v>
      </c>
      <c r="U1856" s="31" t="str">
        <f t="shared" si="195"/>
        <v/>
      </c>
    </row>
    <row r="1857" spans="14:21" x14ac:dyDescent="0.2">
      <c r="N1857" s="22">
        <f>Fångster!G1862</f>
        <v>0</v>
      </c>
      <c r="O1857" s="28">
        <f t="shared" si="190"/>
        <v>0</v>
      </c>
      <c r="P1857" s="28">
        <f t="shared" si="191"/>
        <v>-2</v>
      </c>
      <c r="Q1857" s="28">
        <f t="shared" si="192"/>
        <v>0</v>
      </c>
      <c r="R1857" s="4">
        <f t="shared" si="193"/>
        <v>0</v>
      </c>
      <c r="S1857" s="4" t="str">
        <f t="shared" si="194"/>
        <v/>
      </c>
      <c r="T1857" s="21">
        <f>Fångster!J1862</f>
        <v>0</v>
      </c>
      <c r="U1857" s="31" t="str">
        <f t="shared" si="195"/>
        <v/>
      </c>
    </row>
    <row r="1858" spans="14:21" x14ac:dyDescent="0.2">
      <c r="N1858" s="22">
        <f>Fångster!G1863</f>
        <v>0</v>
      </c>
      <c r="O1858" s="28">
        <f t="shared" si="190"/>
        <v>0</v>
      </c>
      <c r="P1858" s="28">
        <f t="shared" si="191"/>
        <v>-2</v>
      </c>
      <c r="Q1858" s="28">
        <f t="shared" si="192"/>
        <v>0</v>
      </c>
      <c r="R1858" s="4">
        <f t="shared" si="193"/>
        <v>0</v>
      </c>
      <c r="S1858" s="4" t="str">
        <f t="shared" si="194"/>
        <v/>
      </c>
      <c r="T1858" s="21">
        <f>Fångster!J1863</f>
        <v>0</v>
      </c>
      <c r="U1858" s="31" t="str">
        <f t="shared" si="195"/>
        <v/>
      </c>
    </row>
    <row r="1859" spans="14:21" x14ac:dyDescent="0.2">
      <c r="N1859" s="22">
        <f>Fångster!G1864</f>
        <v>0</v>
      </c>
      <c r="O1859" s="28">
        <f t="shared" si="190"/>
        <v>0</v>
      </c>
      <c r="P1859" s="28">
        <f t="shared" si="191"/>
        <v>-2</v>
      </c>
      <c r="Q1859" s="28">
        <f t="shared" si="192"/>
        <v>0</v>
      </c>
      <c r="R1859" s="4">
        <f t="shared" si="193"/>
        <v>0</v>
      </c>
      <c r="S1859" s="4" t="str">
        <f t="shared" si="194"/>
        <v/>
      </c>
      <c r="T1859" s="21">
        <f>Fångster!J1864</f>
        <v>0</v>
      </c>
      <c r="U1859" s="31" t="str">
        <f t="shared" si="195"/>
        <v/>
      </c>
    </row>
    <row r="1860" spans="14:21" x14ac:dyDescent="0.2">
      <c r="N1860" s="22">
        <f>Fångster!G1865</f>
        <v>0</v>
      </c>
      <c r="O1860" s="28">
        <f t="shared" si="190"/>
        <v>0</v>
      </c>
      <c r="P1860" s="28">
        <f t="shared" si="191"/>
        <v>-2</v>
      </c>
      <c r="Q1860" s="28">
        <f t="shared" si="192"/>
        <v>0</v>
      </c>
      <c r="R1860" s="4">
        <f t="shared" si="193"/>
        <v>0</v>
      </c>
      <c r="S1860" s="4" t="str">
        <f t="shared" si="194"/>
        <v/>
      </c>
      <c r="T1860" s="21">
        <f>Fångster!J1865</f>
        <v>0</v>
      </c>
      <c r="U1860" s="31" t="str">
        <f t="shared" si="195"/>
        <v/>
      </c>
    </row>
    <row r="1861" spans="14:21" x14ac:dyDescent="0.2">
      <c r="N1861" s="22">
        <f>Fångster!G1866</f>
        <v>0</v>
      </c>
      <c r="O1861" s="28">
        <f t="shared" ref="O1861:O1924" si="196">(3.377*0.000001)*(POWER(N1861,3.205))</f>
        <v>0</v>
      </c>
      <c r="P1861" s="28">
        <f t="shared" ref="P1861:P1924" si="197">(1-(180-N1861)/60)</f>
        <v>-2</v>
      </c>
      <c r="Q1861" s="28">
        <f t="shared" ref="Q1861:Q1924" si="198">IF(P1861&lt;0,0,IF(P1861&gt;1,1,IF(P1861&gt;0&lt;1,P1861,P1861)))</f>
        <v>0</v>
      </c>
      <c r="R1861" s="4">
        <f t="shared" ref="R1861:R1924" si="199">O1861*Q1861</f>
        <v>0</v>
      </c>
      <c r="S1861" s="4" t="str">
        <f t="shared" ref="S1861:S1924" si="200">IF(N1861&gt;0,LOG10(N1861),"")</f>
        <v/>
      </c>
      <c r="T1861" s="21">
        <f>Fångster!J1866</f>
        <v>0</v>
      </c>
      <c r="U1861" s="31" t="str">
        <f t="shared" ref="U1861:U1924" si="201">IF(T1861&gt;0,LOG10(T1861),"")</f>
        <v/>
      </c>
    </row>
    <row r="1862" spans="14:21" x14ac:dyDescent="0.2">
      <c r="N1862" s="22">
        <f>Fångster!G1867</f>
        <v>0</v>
      </c>
      <c r="O1862" s="28">
        <f t="shared" si="196"/>
        <v>0</v>
      </c>
      <c r="P1862" s="28">
        <f t="shared" si="197"/>
        <v>-2</v>
      </c>
      <c r="Q1862" s="28">
        <f t="shared" si="198"/>
        <v>0</v>
      </c>
      <c r="R1862" s="4">
        <f t="shared" si="199"/>
        <v>0</v>
      </c>
      <c r="S1862" s="4" t="str">
        <f t="shared" si="200"/>
        <v/>
      </c>
      <c r="T1862" s="21">
        <f>Fångster!J1867</f>
        <v>0</v>
      </c>
      <c r="U1862" s="31" t="str">
        <f t="shared" si="201"/>
        <v/>
      </c>
    </row>
    <row r="1863" spans="14:21" x14ac:dyDescent="0.2">
      <c r="N1863" s="22">
        <f>Fångster!G1868</f>
        <v>0</v>
      </c>
      <c r="O1863" s="28">
        <f t="shared" si="196"/>
        <v>0</v>
      </c>
      <c r="P1863" s="28">
        <f t="shared" si="197"/>
        <v>-2</v>
      </c>
      <c r="Q1863" s="28">
        <f t="shared" si="198"/>
        <v>0</v>
      </c>
      <c r="R1863" s="4">
        <f t="shared" si="199"/>
        <v>0</v>
      </c>
      <c r="S1863" s="4" t="str">
        <f t="shared" si="200"/>
        <v/>
      </c>
      <c r="T1863" s="21">
        <f>Fångster!J1868</f>
        <v>0</v>
      </c>
      <c r="U1863" s="31" t="str">
        <f t="shared" si="201"/>
        <v/>
      </c>
    </row>
    <row r="1864" spans="14:21" x14ac:dyDescent="0.2">
      <c r="N1864" s="22">
        <f>Fångster!G1869</f>
        <v>0</v>
      </c>
      <c r="O1864" s="28">
        <f t="shared" si="196"/>
        <v>0</v>
      </c>
      <c r="P1864" s="28">
        <f t="shared" si="197"/>
        <v>-2</v>
      </c>
      <c r="Q1864" s="28">
        <f t="shared" si="198"/>
        <v>0</v>
      </c>
      <c r="R1864" s="4">
        <f t="shared" si="199"/>
        <v>0</v>
      </c>
      <c r="S1864" s="4" t="str">
        <f t="shared" si="200"/>
        <v/>
      </c>
      <c r="T1864" s="21">
        <f>Fångster!J1869</f>
        <v>0</v>
      </c>
      <c r="U1864" s="31" t="str">
        <f t="shared" si="201"/>
        <v/>
      </c>
    </row>
    <row r="1865" spans="14:21" x14ac:dyDescent="0.2">
      <c r="N1865" s="22">
        <f>Fångster!G1870</f>
        <v>0</v>
      </c>
      <c r="O1865" s="28">
        <f t="shared" si="196"/>
        <v>0</v>
      </c>
      <c r="P1865" s="28">
        <f t="shared" si="197"/>
        <v>-2</v>
      </c>
      <c r="Q1865" s="28">
        <f t="shared" si="198"/>
        <v>0</v>
      </c>
      <c r="R1865" s="4">
        <f t="shared" si="199"/>
        <v>0</v>
      </c>
      <c r="S1865" s="4" t="str">
        <f t="shared" si="200"/>
        <v/>
      </c>
      <c r="T1865" s="21">
        <f>Fångster!J1870</f>
        <v>0</v>
      </c>
      <c r="U1865" s="31" t="str">
        <f t="shared" si="201"/>
        <v/>
      </c>
    </row>
    <row r="1866" spans="14:21" x14ac:dyDescent="0.2">
      <c r="N1866" s="22">
        <f>Fångster!G1871</f>
        <v>0</v>
      </c>
      <c r="O1866" s="28">
        <f t="shared" si="196"/>
        <v>0</v>
      </c>
      <c r="P1866" s="28">
        <f t="shared" si="197"/>
        <v>-2</v>
      </c>
      <c r="Q1866" s="28">
        <f t="shared" si="198"/>
        <v>0</v>
      </c>
      <c r="R1866" s="4">
        <f t="shared" si="199"/>
        <v>0</v>
      </c>
      <c r="S1866" s="4" t="str">
        <f t="shared" si="200"/>
        <v/>
      </c>
      <c r="T1866" s="21">
        <f>Fångster!J1871</f>
        <v>0</v>
      </c>
      <c r="U1866" s="31" t="str">
        <f t="shared" si="201"/>
        <v/>
      </c>
    </row>
    <row r="1867" spans="14:21" x14ac:dyDescent="0.2">
      <c r="N1867" s="22">
        <f>Fångster!G1872</f>
        <v>0</v>
      </c>
      <c r="O1867" s="28">
        <f t="shared" si="196"/>
        <v>0</v>
      </c>
      <c r="P1867" s="28">
        <f t="shared" si="197"/>
        <v>-2</v>
      </c>
      <c r="Q1867" s="28">
        <f t="shared" si="198"/>
        <v>0</v>
      </c>
      <c r="R1867" s="4">
        <f t="shared" si="199"/>
        <v>0</v>
      </c>
      <c r="S1867" s="4" t="str">
        <f t="shared" si="200"/>
        <v/>
      </c>
      <c r="T1867" s="21">
        <f>Fångster!J1872</f>
        <v>0</v>
      </c>
      <c r="U1867" s="31" t="str">
        <f t="shared" si="201"/>
        <v/>
      </c>
    </row>
    <row r="1868" spans="14:21" x14ac:dyDescent="0.2">
      <c r="N1868" s="22">
        <f>Fångster!G1873</f>
        <v>0</v>
      </c>
      <c r="O1868" s="28">
        <f t="shared" si="196"/>
        <v>0</v>
      </c>
      <c r="P1868" s="28">
        <f t="shared" si="197"/>
        <v>-2</v>
      </c>
      <c r="Q1868" s="28">
        <f t="shared" si="198"/>
        <v>0</v>
      </c>
      <c r="R1868" s="4">
        <f t="shared" si="199"/>
        <v>0</v>
      </c>
      <c r="S1868" s="4" t="str">
        <f t="shared" si="200"/>
        <v/>
      </c>
      <c r="T1868" s="21">
        <f>Fångster!J1873</f>
        <v>0</v>
      </c>
      <c r="U1868" s="31" t="str">
        <f t="shared" si="201"/>
        <v/>
      </c>
    </row>
    <row r="1869" spans="14:21" x14ac:dyDescent="0.2">
      <c r="N1869" s="22">
        <f>Fångster!G1874</f>
        <v>0</v>
      </c>
      <c r="O1869" s="28">
        <f t="shared" si="196"/>
        <v>0</v>
      </c>
      <c r="P1869" s="28">
        <f t="shared" si="197"/>
        <v>-2</v>
      </c>
      <c r="Q1869" s="28">
        <f t="shared" si="198"/>
        <v>0</v>
      </c>
      <c r="R1869" s="4">
        <f t="shared" si="199"/>
        <v>0</v>
      </c>
      <c r="S1869" s="4" t="str">
        <f t="shared" si="200"/>
        <v/>
      </c>
      <c r="T1869" s="21">
        <f>Fångster!J1874</f>
        <v>0</v>
      </c>
      <c r="U1869" s="31" t="str">
        <f t="shared" si="201"/>
        <v/>
      </c>
    </row>
    <row r="1870" spans="14:21" x14ac:dyDescent="0.2">
      <c r="N1870" s="22">
        <f>Fångster!G1875</f>
        <v>0</v>
      </c>
      <c r="O1870" s="28">
        <f t="shared" si="196"/>
        <v>0</v>
      </c>
      <c r="P1870" s="28">
        <f t="shared" si="197"/>
        <v>-2</v>
      </c>
      <c r="Q1870" s="28">
        <f t="shared" si="198"/>
        <v>0</v>
      </c>
      <c r="R1870" s="4">
        <f t="shared" si="199"/>
        <v>0</v>
      </c>
      <c r="S1870" s="4" t="str">
        <f t="shared" si="200"/>
        <v/>
      </c>
      <c r="T1870" s="21">
        <f>Fångster!J1875</f>
        <v>0</v>
      </c>
      <c r="U1870" s="31" t="str">
        <f t="shared" si="201"/>
        <v/>
      </c>
    </row>
    <row r="1871" spans="14:21" x14ac:dyDescent="0.2">
      <c r="N1871" s="22">
        <f>Fångster!G1876</f>
        <v>0</v>
      </c>
      <c r="O1871" s="28">
        <f t="shared" si="196"/>
        <v>0</v>
      </c>
      <c r="P1871" s="28">
        <f t="shared" si="197"/>
        <v>-2</v>
      </c>
      <c r="Q1871" s="28">
        <f t="shared" si="198"/>
        <v>0</v>
      </c>
      <c r="R1871" s="4">
        <f t="shared" si="199"/>
        <v>0</v>
      </c>
      <c r="S1871" s="4" t="str">
        <f t="shared" si="200"/>
        <v/>
      </c>
      <c r="T1871" s="21">
        <f>Fångster!J1876</f>
        <v>0</v>
      </c>
      <c r="U1871" s="31" t="str">
        <f t="shared" si="201"/>
        <v/>
      </c>
    </row>
    <row r="1872" spans="14:21" x14ac:dyDescent="0.2">
      <c r="N1872" s="22">
        <f>Fångster!G1877</f>
        <v>0</v>
      </c>
      <c r="O1872" s="28">
        <f t="shared" si="196"/>
        <v>0</v>
      </c>
      <c r="P1872" s="28">
        <f t="shared" si="197"/>
        <v>-2</v>
      </c>
      <c r="Q1872" s="28">
        <f t="shared" si="198"/>
        <v>0</v>
      </c>
      <c r="R1872" s="4">
        <f t="shared" si="199"/>
        <v>0</v>
      </c>
      <c r="S1872" s="4" t="str">
        <f t="shared" si="200"/>
        <v/>
      </c>
      <c r="T1872" s="21">
        <f>Fångster!J1877</f>
        <v>0</v>
      </c>
      <c r="U1872" s="31" t="str">
        <f t="shared" si="201"/>
        <v/>
      </c>
    </row>
    <row r="1873" spans="14:21" x14ac:dyDescent="0.2">
      <c r="N1873" s="22">
        <f>Fångster!G1878</f>
        <v>0</v>
      </c>
      <c r="O1873" s="28">
        <f t="shared" si="196"/>
        <v>0</v>
      </c>
      <c r="P1873" s="28">
        <f t="shared" si="197"/>
        <v>-2</v>
      </c>
      <c r="Q1873" s="28">
        <f t="shared" si="198"/>
        <v>0</v>
      </c>
      <c r="R1873" s="4">
        <f t="shared" si="199"/>
        <v>0</v>
      </c>
      <c r="S1873" s="4" t="str">
        <f t="shared" si="200"/>
        <v/>
      </c>
      <c r="T1873" s="21">
        <f>Fångster!J1878</f>
        <v>0</v>
      </c>
      <c r="U1873" s="31" t="str">
        <f t="shared" si="201"/>
        <v/>
      </c>
    </row>
    <row r="1874" spans="14:21" x14ac:dyDescent="0.2">
      <c r="N1874" s="22">
        <f>Fångster!G1879</f>
        <v>0</v>
      </c>
      <c r="O1874" s="28">
        <f t="shared" si="196"/>
        <v>0</v>
      </c>
      <c r="P1874" s="28">
        <f t="shared" si="197"/>
        <v>-2</v>
      </c>
      <c r="Q1874" s="28">
        <f t="shared" si="198"/>
        <v>0</v>
      </c>
      <c r="R1874" s="4">
        <f t="shared" si="199"/>
        <v>0</v>
      </c>
      <c r="S1874" s="4" t="str">
        <f t="shared" si="200"/>
        <v/>
      </c>
      <c r="T1874" s="21">
        <f>Fångster!J1879</f>
        <v>0</v>
      </c>
      <c r="U1874" s="31" t="str">
        <f t="shared" si="201"/>
        <v/>
      </c>
    </row>
    <row r="1875" spans="14:21" x14ac:dyDescent="0.2">
      <c r="N1875" s="22">
        <f>Fångster!G1880</f>
        <v>0</v>
      </c>
      <c r="O1875" s="28">
        <f t="shared" si="196"/>
        <v>0</v>
      </c>
      <c r="P1875" s="28">
        <f t="shared" si="197"/>
        <v>-2</v>
      </c>
      <c r="Q1875" s="28">
        <f t="shared" si="198"/>
        <v>0</v>
      </c>
      <c r="R1875" s="4">
        <f t="shared" si="199"/>
        <v>0</v>
      </c>
      <c r="S1875" s="4" t="str">
        <f t="shared" si="200"/>
        <v/>
      </c>
      <c r="T1875" s="21">
        <f>Fångster!J1880</f>
        <v>0</v>
      </c>
      <c r="U1875" s="31" t="str">
        <f t="shared" si="201"/>
        <v/>
      </c>
    </row>
    <row r="1876" spans="14:21" x14ac:dyDescent="0.2">
      <c r="N1876" s="22">
        <f>Fångster!G1881</f>
        <v>0</v>
      </c>
      <c r="O1876" s="28">
        <f t="shared" si="196"/>
        <v>0</v>
      </c>
      <c r="P1876" s="28">
        <f t="shared" si="197"/>
        <v>-2</v>
      </c>
      <c r="Q1876" s="28">
        <f t="shared" si="198"/>
        <v>0</v>
      </c>
      <c r="R1876" s="4">
        <f t="shared" si="199"/>
        <v>0</v>
      </c>
      <c r="S1876" s="4" t="str">
        <f t="shared" si="200"/>
        <v/>
      </c>
      <c r="T1876" s="21">
        <f>Fångster!J1881</f>
        <v>0</v>
      </c>
      <c r="U1876" s="31" t="str">
        <f t="shared" si="201"/>
        <v/>
      </c>
    </row>
    <row r="1877" spans="14:21" x14ac:dyDescent="0.2">
      <c r="N1877" s="22">
        <f>Fångster!G1882</f>
        <v>0</v>
      </c>
      <c r="O1877" s="28">
        <f t="shared" si="196"/>
        <v>0</v>
      </c>
      <c r="P1877" s="28">
        <f t="shared" si="197"/>
        <v>-2</v>
      </c>
      <c r="Q1877" s="28">
        <f t="shared" si="198"/>
        <v>0</v>
      </c>
      <c r="R1877" s="4">
        <f t="shared" si="199"/>
        <v>0</v>
      </c>
      <c r="S1877" s="4" t="str">
        <f t="shared" si="200"/>
        <v/>
      </c>
      <c r="T1877" s="21">
        <f>Fångster!J1882</f>
        <v>0</v>
      </c>
      <c r="U1877" s="31" t="str">
        <f t="shared" si="201"/>
        <v/>
      </c>
    </row>
    <row r="1878" spans="14:21" x14ac:dyDescent="0.2">
      <c r="N1878" s="22">
        <f>Fångster!G1883</f>
        <v>0</v>
      </c>
      <c r="O1878" s="28">
        <f t="shared" si="196"/>
        <v>0</v>
      </c>
      <c r="P1878" s="28">
        <f t="shared" si="197"/>
        <v>-2</v>
      </c>
      <c r="Q1878" s="28">
        <f t="shared" si="198"/>
        <v>0</v>
      </c>
      <c r="R1878" s="4">
        <f t="shared" si="199"/>
        <v>0</v>
      </c>
      <c r="S1878" s="4" t="str">
        <f t="shared" si="200"/>
        <v/>
      </c>
      <c r="T1878" s="21">
        <f>Fångster!J1883</f>
        <v>0</v>
      </c>
      <c r="U1878" s="31" t="str">
        <f t="shared" si="201"/>
        <v/>
      </c>
    </row>
    <row r="1879" spans="14:21" x14ac:dyDescent="0.2">
      <c r="N1879" s="22">
        <f>Fångster!G1884</f>
        <v>0</v>
      </c>
      <c r="O1879" s="28">
        <f t="shared" si="196"/>
        <v>0</v>
      </c>
      <c r="P1879" s="28">
        <f t="shared" si="197"/>
        <v>-2</v>
      </c>
      <c r="Q1879" s="28">
        <f t="shared" si="198"/>
        <v>0</v>
      </c>
      <c r="R1879" s="4">
        <f t="shared" si="199"/>
        <v>0</v>
      </c>
      <c r="S1879" s="4" t="str">
        <f t="shared" si="200"/>
        <v/>
      </c>
      <c r="T1879" s="21">
        <f>Fångster!J1884</f>
        <v>0</v>
      </c>
      <c r="U1879" s="31" t="str">
        <f t="shared" si="201"/>
        <v/>
      </c>
    </row>
    <row r="1880" spans="14:21" x14ac:dyDescent="0.2">
      <c r="N1880" s="22">
        <f>Fångster!G1885</f>
        <v>0</v>
      </c>
      <c r="O1880" s="28">
        <f t="shared" si="196"/>
        <v>0</v>
      </c>
      <c r="P1880" s="28">
        <f t="shared" si="197"/>
        <v>-2</v>
      </c>
      <c r="Q1880" s="28">
        <f t="shared" si="198"/>
        <v>0</v>
      </c>
      <c r="R1880" s="4">
        <f t="shared" si="199"/>
        <v>0</v>
      </c>
      <c r="S1880" s="4" t="str">
        <f t="shared" si="200"/>
        <v/>
      </c>
      <c r="T1880" s="21">
        <f>Fångster!J1885</f>
        <v>0</v>
      </c>
      <c r="U1880" s="31" t="str">
        <f t="shared" si="201"/>
        <v/>
      </c>
    </row>
    <row r="1881" spans="14:21" x14ac:dyDescent="0.2">
      <c r="N1881" s="22">
        <f>Fångster!G1886</f>
        <v>0</v>
      </c>
      <c r="O1881" s="28">
        <f t="shared" si="196"/>
        <v>0</v>
      </c>
      <c r="P1881" s="28">
        <f t="shared" si="197"/>
        <v>-2</v>
      </c>
      <c r="Q1881" s="28">
        <f t="shared" si="198"/>
        <v>0</v>
      </c>
      <c r="R1881" s="4">
        <f t="shared" si="199"/>
        <v>0</v>
      </c>
      <c r="S1881" s="4" t="str">
        <f t="shared" si="200"/>
        <v/>
      </c>
      <c r="T1881" s="21">
        <f>Fångster!J1886</f>
        <v>0</v>
      </c>
      <c r="U1881" s="31" t="str">
        <f t="shared" si="201"/>
        <v/>
      </c>
    </row>
    <row r="1882" spans="14:21" x14ac:dyDescent="0.2">
      <c r="N1882" s="22">
        <f>Fångster!G1887</f>
        <v>0</v>
      </c>
      <c r="O1882" s="28">
        <f t="shared" si="196"/>
        <v>0</v>
      </c>
      <c r="P1882" s="28">
        <f t="shared" si="197"/>
        <v>-2</v>
      </c>
      <c r="Q1882" s="28">
        <f t="shared" si="198"/>
        <v>0</v>
      </c>
      <c r="R1882" s="4">
        <f t="shared" si="199"/>
        <v>0</v>
      </c>
      <c r="S1882" s="4" t="str">
        <f t="shared" si="200"/>
        <v/>
      </c>
      <c r="T1882" s="21">
        <f>Fångster!J1887</f>
        <v>0</v>
      </c>
      <c r="U1882" s="31" t="str">
        <f t="shared" si="201"/>
        <v/>
      </c>
    </row>
    <row r="1883" spans="14:21" x14ac:dyDescent="0.2">
      <c r="N1883" s="22">
        <f>Fångster!G1888</f>
        <v>0</v>
      </c>
      <c r="O1883" s="28">
        <f t="shared" si="196"/>
        <v>0</v>
      </c>
      <c r="P1883" s="28">
        <f t="shared" si="197"/>
        <v>-2</v>
      </c>
      <c r="Q1883" s="28">
        <f t="shared" si="198"/>
        <v>0</v>
      </c>
      <c r="R1883" s="4">
        <f t="shared" si="199"/>
        <v>0</v>
      </c>
      <c r="S1883" s="4" t="str">
        <f t="shared" si="200"/>
        <v/>
      </c>
      <c r="T1883" s="21">
        <f>Fångster!J1888</f>
        <v>0</v>
      </c>
      <c r="U1883" s="31" t="str">
        <f t="shared" si="201"/>
        <v/>
      </c>
    </row>
    <row r="1884" spans="14:21" x14ac:dyDescent="0.2">
      <c r="N1884" s="22">
        <f>Fångster!G1889</f>
        <v>0</v>
      </c>
      <c r="O1884" s="28">
        <f t="shared" si="196"/>
        <v>0</v>
      </c>
      <c r="P1884" s="28">
        <f t="shared" si="197"/>
        <v>-2</v>
      </c>
      <c r="Q1884" s="28">
        <f t="shared" si="198"/>
        <v>0</v>
      </c>
      <c r="R1884" s="4">
        <f t="shared" si="199"/>
        <v>0</v>
      </c>
      <c r="S1884" s="4" t="str">
        <f t="shared" si="200"/>
        <v/>
      </c>
      <c r="T1884" s="21">
        <f>Fångster!J1889</f>
        <v>0</v>
      </c>
      <c r="U1884" s="31" t="str">
        <f t="shared" si="201"/>
        <v/>
      </c>
    </row>
    <row r="1885" spans="14:21" x14ac:dyDescent="0.2">
      <c r="N1885" s="22">
        <f>Fångster!G1890</f>
        <v>0</v>
      </c>
      <c r="O1885" s="28">
        <f t="shared" si="196"/>
        <v>0</v>
      </c>
      <c r="P1885" s="28">
        <f t="shared" si="197"/>
        <v>-2</v>
      </c>
      <c r="Q1885" s="28">
        <f t="shared" si="198"/>
        <v>0</v>
      </c>
      <c r="R1885" s="4">
        <f t="shared" si="199"/>
        <v>0</v>
      </c>
      <c r="S1885" s="4" t="str">
        <f t="shared" si="200"/>
        <v/>
      </c>
      <c r="T1885" s="21">
        <f>Fångster!J1890</f>
        <v>0</v>
      </c>
      <c r="U1885" s="31" t="str">
        <f t="shared" si="201"/>
        <v/>
      </c>
    </row>
    <row r="1886" spans="14:21" x14ac:dyDescent="0.2">
      <c r="N1886" s="22">
        <f>Fångster!G1891</f>
        <v>0</v>
      </c>
      <c r="O1886" s="28">
        <f t="shared" si="196"/>
        <v>0</v>
      </c>
      <c r="P1886" s="28">
        <f t="shared" si="197"/>
        <v>-2</v>
      </c>
      <c r="Q1886" s="28">
        <f t="shared" si="198"/>
        <v>0</v>
      </c>
      <c r="R1886" s="4">
        <f t="shared" si="199"/>
        <v>0</v>
      </c>
      <c r="S1886" s="4" t="str">
        <f t="shared" si="200"/>
        <v/>
      </c>
      <c r="T1886" s="21">
        <f>Fångster!J1891</f>
        <v>0</v>
      </c>
      <c r="U1886" s="31" t="str">
        <f t="shared" si="201"/>
        <v/>
      </c>
    </row>
    <row r="1887" spans="14:21" x14ac:dyDescent="0.2">
      <c r="N1887" s="22">
        <f>Fångster!G1892</f>
        <v>0</v>
      </c>
      <c r="O1887" s="28">
        <f t="shared" si="196"/>
        <v>0</v>
      </c>
      <c r="P1887" s="28">
        <f t="shared" si="197"/>
        <v>-2</v>
      </c>
      <c r="Q1887" s="28">
        <f t="shared" si="198"/>
        <v>0</v>
      </c>
      <c r="R1887" s="4">
        <f t="shared" si="199"/>
        <v>0</v>
      </c>
      <c r="S1887" s="4" t="str">
        <f t="shared" si="200"/>
        <v/>
      </c>
      <c r="T1887" s="21">
        <f>Fångster!J1892</f>
        <v>0</v>
      </c>
      <c r="U1887" s="31" t="str">
        <f t="shared" si="201"/>
        <v/>
      </c>
    </row>
    <row r="1888" spans="14:21" x14ac:dyDescent="0.2">
      <c r="N1888" s="22">
        <f>Fångster!G1893</f>
        <v>0</v>
      </c>
      <c r="O1888" s="28">
        <f t="shared" si="196"/>
        <v>0</v>
      </c>
      <c r="P1888" s="28">
        <f t="shared" si="197"/>
        <v>-2</v>
      </c>
      <c r="Q1888" s="28">
        <f t="shared" si="198"/>
        <v>0</v>
      </c>
      <c r="R1888" s="4">
        <f t="shared" si="199"/>
        <v>0</v>
      </c>
      <c r="S1888" s="4" t="str">
        <f t="shared" si="200"/>
        <v/>
      </c>
      <c r="T1888" s="21">
        <f>Fångster!J1893</f>
        <v>0</v>
      </c>
      <c r="U1888" s="31" t="str">
        <f t="shared" si="201"/>
        <v/>
      </c>
    </row>
    <row r="1889" spans="14:21" x14ac:dyDescent="0.2">
      <c r="N1889" s="22">
        <f>Fångster!G1894</f>
        <v>0</v>
      </c>
      <c r="O1889" s="28">
        <f t="shared" si="196"/>
        <v>0</v>
      </c>
      <c r="P1889" s="28">
        <f t="shared" si="197"/>
        <v>-2</v>
      </c>
      <c r="Q1889" s="28">
        <f t="shared" si="198"/>
        <v>0</v>
      </c>
      <c r="R1889" s="4">
        <f t="shared" si="199"/>
        <v>0</v>
      </c>
      <c r="S1889" s="4" t="str">
        <f t="shared" si="200"/>
        <v/>
      </c>
      <c r="T1889" s="21">
        <f>Fångster!J1894</f>
        <v>0</v>
      </c>
      <c r="U1889" s="31" t="str">
        <f t="shared" si="201"/>
        <v/>
      </c>
    </row>
    <row r="1890" spans="14:21" x14ac:dyDescent="0.2">
      <c r="N1890" s="22">
        <f>Fångster!G1895</f>
        <v>0</v>
      </c>
      <c r="O1890" s="28">
        <f t="shared" si="196"/>
        <v>0</v>
      </c>
      <c r="P1890" s="28">
        <f t="shared" si="197"/>
        <v>-2</v>
      </c>
      <c r="Q1890" s="28">
        <f t="shared" si="198"/>
        <v>0</v>
      </c>
      <c r="R1890" s="4">
        <f t="shared" si="199"/>
        <v>0</v>
      </c>
      <c r="S1890" s="4" t="str">
        <f t="shared" si="200"/>
        <v/>
      </c>
      <c r="T1890" s="21">
        <f>Fångster!J1895</f>
        <v>0</v>
      </c>
      <c r="U1890" s="31" t="str">
        <f t="shared" si="201"/>
        <v/>
      </c>
    </row>
    <row r="1891" spans="14:21" x14ac:dyDescent="0.2">
      <c r="N1891" s="22">
        <f>Fångster!G1896</f>
        <v>0</v>
      </c>
      <c r="O1891" s="28">
        <f t="shared" si="196"/>
        <v>0</v>
      </c>
      <c r="P1891" s="28">
        <f t="shared" si="197"/>
        <v>-2</v>
      </c>
      <c r="Q1891" s="28">
        <f t="shared" si="198"/>
        <v>0</v>
      </c>
      <c r="R1891" s="4">
        <f t="shared" si="199"/>
        <v>0</v>
      </c>
      <c r="S1891" s="4" t="str">
        <f t="shared" si="200"/>
        <v/>
      </c>
      <c r="T1891" s="21">
        <f>Fångster!J1896</f>
        <v>0</v>
      </c>
      <c r="U1891" s="31" t="str">
        <f t="shared" si="201"/>
        <v/>
      </c>
    </row>
    <row r="1892" spans="14:21" x14ac:dyDescent="0.2">
      <c r="N1892" s="22">
        <f>Fångster!G1897</f>
        <v>0</v>
      </c>
      <c r="O1892" s="28">
        <f t="shared" si="196"/>
        <v>0</v>
      </c>
      <c r="P1892" s="28">
        <f t="shared" si="197"/>
        <v>-2</v>
      </c>
      <c r="Q1892" s="28">
        <f t="shared" si="198"/>
        <v>0</v>
      </c>
      <c r="R1892" s="4">
        <f t="shared" si="199"/>
        <v>0</v>
      </c>
      <c r="S1892" s="4" t="str">
        <f t="shared" si="200"/>
        <v/>
      </c>
      <c r="T1892" s="21">
        <f>Fångster!J1897</f>
        <v>0</v>
      </c>
      <c r="U1892" s="31" t="str">
        <f t="shared" si="201"/>
        <v/>
      </c>
    </row>
    <row r="1893" spans="14:21" x14ac:dyDescent="0.2">
      <c r="N1893" s="22">
        <f>Fångster!G1898</f>
        <v>0</v>
      </c>
      <c r="O1893" s="28">
        <f t="shared" si="196"/>
        <v>0</v>
      </c>
      <c r="P1893" s="28">
        <f t="shared" si="197"/>
        <v>-2</v>
      </c>
      <c r="Q1893" s="28">
        <f t="shared" si="198"/>
        <v>0</v>
      </c>
      <c r="R1893" s="4">
        <f t="shared" si="199"/>
        <v>0</v>
      </c>
      <c r="S1893" s="4" t="str">
        <f t="shared" si="200"/>
        <v/>
      </c>
      <c r="T1893" s="21">
        <f>Fångster!J1898</f>
        <v>0</v>
      </c>
      <c r="U1893" s="31" t="str">
        <f t="shared" si="201"/>
        <v/>
      </c>
    </row>
    <row r="1894" spans="14:21" x14ac:dyDescent="0.2">
      <c r="N1894" s="22">
        <f>Fångster!G1899</f>
        <v>0</v>
      </c>
      <c r="O1894" s="28">
        <f t="shared" si="196"/>
        <v>0</v>
      </c>
      <c r="P1894" s="28">
        <f t="shared" si="197"/>
        <v>-2</v>
      </c>
      <c r="Q1894" s="28">
        <f t="shared" si="198"/>
        <v>0</v>
      </c>
      <c r="R1894" s="4">
        <f t="shared" si="199"/>
        <v>0</v>
      </c>
      <c r="S1894" s="4" t="str">
        <f t="shared" si="200"/>
        <v/>
      </c>
      <c r="T1894" s="21">
        <f>Fångster!J1899</f>
        <v>0</v>
      </c>
      <c r="U1894" s="31" t="str">
        <f t="shared" si="201"/>
        <v/>
      </c>
    </row>
    <row r="1895" spans="14:21" x14ac:dyDescent="0.2">
      <c r="N1895" s="22">
        <f>Fångster!G1900</f>
        <v>0</v>
      </c>
      <c r="O1895" s="28">
        <f t="shared" si="196"/>
        <v>0</v>
      </c>
      <c r="P1895" s="28">
        <f t="shared" si="197"/>
        <v>-2</v>
      </c>
      <c r="Q1895" s="28">
        <f t="shared" si="198"/>
        <v>0</v>
      </c>
      <c r="R1895" s="4">
        <f t="shared" si="199"/>
        <v>0</v>
      </c>
      <c r="S1895" s="4" t="str">
        <f t="shared" si="200"/>
        <v/>
      </c>
      <c r="T1895" s="21">
        <f>Fångster!J1900</f>
        <v>0</v>
      </c>
      <c r="U1895" s="31" t="str">
        <f t="shared" si="201"/>
        <v/>
      </c>
    </row>
    <row r="1896" spans="14:21" x14ac:dyDescent="0.2">
      <c r="N1896" s="22">
        <f>Fångster!G1901</f>
        <v>0</v>
      </c>
      <c r="O1896" s="28">
        <f t="shared" si="196"/>
        <v>0</v>
      </c>
      <c r="P1896" s="28">
        <f t="shared" si="197"/>
        <v>-2</v>
      </c>
      <c r="Q1896" s="28">
        <f t="shared" si="198"/>
        <v>0</v>
      </c>
      <c r="R1896" s="4">
        <f t="shared" si="199"/>
        <v>0</v>
      </c>
      <c r="S1896" s="4" t="str">
        <f t="shared" si="200"/>
        <v/>
      </c>
      <c r="T1896" s="21">
        <f>Fångster!J1901</f>
        <v>0</v>
      </c>
      <c r="U1896" s="31" t="str">
        <f t="shared" si="201"/>
        <v/>
      </c>
    </row>
    <row r="1897" spans="14:21" x14ac:dyDescent="0.2">
      <c r="N1897" s="22">
        <f>Fångster!G1902</f>
        <v>0</v>
      </c>
      <c r="O1897" s="28">
        <f t="shared" si="196"/>
        <v>0</v>
      </c>
      <c r="P1897" s="28">
        <f t="shared" si="197"/>
        <v>-2</v>
      </c>
      <c r="Q1897" s="28">
        <f t="shared" si="198"/>
        <v>0</v>
      </c>
      <c r="R1897" s="4">
        <f t="shared" si="199"/>
        <v>0</v>
      </c>
      <c r="S1897" s="4" t="str">
        <f t="shared" si="200"/>
        <v/>
      </c>
      <c r="T1897" s="21">
        <f>Fångster!J1902</f>
        <v>0</v>
      </c>
      <c r="U1897" s="31" t="str">
        <f t="shared" si="201"/>
        <v/>
      </c>
    </row>
    <row r="1898" spans="14:21" x14ac:dyDescent="0.2">
      <c r="N1898" s="22">
        <f>Fångster!G1903</f>
        <v>0</v>
      </c>
      <c r="O1898" s="28">
        <f t="shared" si="196"/>
        <v>0</v>
      </c>
      <c r="P1898" s="28">
        <f t="shared" si="197"/>
        <v>-2</v>
      </c>
      <c r="Q1898" s="28">
        <f t="shared" si="198"/>
        <v>0</v>
      </c>
      <c r="R1898" s="4">
        <f t="shared" si="199"/>
        <v>0</v>
      </c>
      <c r="S1898" s="4" t="str">
        <f t="shared" si="200"/>
        <v/>
      </c>
      <c r="T1898" s="21">
        <f>Fångster!J1903</f>
        <v>0</v>
      </c>
      <c r="U1898" s="31" t="str">
        <f t="shared" si="201"/>
        <v/>
      </c>
    </row>
    <row r="1899" spans="14:21" x14ac:dyDescent="0.2">
      <c r="N1899" s="22">
        <f>Fångster!G1904</f>
        <v>0</v>
      </c>
      <c r="O1899" s="28">
        <f t="shared" si="196"/>
        <v>0</v>
      </c>
      <c r="P1899" s="28">
        <f t="shared" si="197"/>
        <v>-2</v>
      </c>
      <c r="Q1899" s="28">
        <f t="shared" si="198"/>
        <v>0</v>
      </c>
      <c r="R1899" s="4">
        <f t="shared" si="199"/>
        <v>0</v>
      </c>
      <c r="S1899" s="4" t="str">
        <f t="shared" si="200"/>
        <v/>
      </c>
      <c r="T1899" s="21">
        <f>Fångster!J1904</f>
        <v>0</v>
      </c>
      <c r="U1899" s="31" t="str">
        <f t="shared" si="201"/>
        <v/>
      </c>
    </row>
    <row r="1900" spans="14:21" x14ac:dyDescent="0.2">
      <c r="N1900" s="22">
        <f>Fångster!G1905</f>
        <v>0</v>
      </c>
      <c r="O1900" s="28">
        <f t="shared" si="196"/>
        <v>0</v>
      </c>
      <c r="P1900" s="28">
        <f t="shared" si="197"/>
        <v>-2</v>
      </c>
      <c r="Q1900" s="28">
        <f t="shared" si="198"/>
        <v>0</v>
      </c>
      <c r="R1900" s="4">
        <f t="shared" si="199"/>
        <v>0</v>
      </c>
      <c r="S1900" s="4" t="str">
        <f t="shared" si="200"/>
        <v/>
      </c>
      <c r="T1900" s="21">
        <f>Fångster!J1905</f>
        <v>0</v>
      </c>
      <c r="U1900" s="31" t="str">
        <f t="shared" si="201"/>
        <v/>
      </c>
    </row>
    <row r="1901" spans="14:21" x14ac:dyDescent="0.2">
      <c r="N1901" s="22">
        <f>Fångster!G1906</f>
        <v>0</v>
      </c>
      <c r="O1901" s="28">
        <f t="shared" si="196"/>
        <v>0</v>
      </c>
      <c r="P1901" s="28">
        <f t="shared" si="197"/>
        <v>-2</v>
      </c>
      <c r="Q1901" s="28">
        <f t="shared" si="198"/>
        <v>0</v>
      </c>
      <c r="R1901" s="4">
        <f t="shared" si="199"/>
        <v>0</v>
      </c>
      <c r="S1901" s="4" t="str">
        <f t="shared" si="200"/>
        <v/>
      </c>
      <c r="T1901" s="21">
        <f>Fångster!J1906</f>
        <v>0</v>
      </c>
      <c r="U1901" s="31" t="str">
        <f t="shared" si="201"/>
        <v/>
      </c>
    </row>
    <row r="1902" spans="14:21" x14ac:dyDescent="0.2">
      <c r="N1902" s="22">
        <f>Fångster!G1907</f>
        <v>0</v>
      </c>
      <c r="O1902" s="28">
        <f t="shared" si="196"/>
        <v>0</v>
      </c>
      <c r="P1902" s="28">
        <f t="shared" si="197"/>
        <v>-2</v>
      </c>
      <c r="Q1902" s="28">
        <f t="shared" si="198"/>
        <v>0</v>
      </c>
      <c r="R1902" s="4">
        <f t="shared" si="199"/>
        <v>0</v>
      </c>
      <c r="S1902" s="4" t="str">
        <f t="shared" si="200"/>
        <v/>
      </c>
      <c r="T1902" s="21">
        <f>Fångster!J1907</f>
        <v>0</v>
      </c>
      <c r="U1902" s="31" t="str">
        <f t="shared" si="201"/>
        <v/>
      </c>
    </row>
    <row r="1903" spans="14:21" x14ac:dyDescent="0.2">
      <c r="N1903" s="22">
        <f>Fångster!G1908</f>
        <v>0</v>
      </c>
      <c r="O1903" s="28">
        <f t="shared" si="196"/>
        <v>0</v>
      </c>
      <c r="P1903" s="28">
        <f t="shared" si="197"/>
        <v>-2</v>
      </c>
      <c r="Q1903" s="28">
        <f t="shared" si="198"/>
        <v>0</v>
      </c>
      <c r="R1903" s="4">
        <f t="shared" si="199"/>
        <v>0</v>
      </c>
      <c r="S1903" s="4" t="str">
        <f t="shared" si="200"/>
        <v/>
      </c>
      <c r="T1903" s="21">
        <f>Fångster!J1908</f>
        <v>0</v>
      </c>
      <c r="U1903" s="31" t="str">
        <f t="shared" si="201"/>
        <v/>
      </c>
    </row>
    <row r="1904" spans="14:21" x14ac:dyDescent="0.2">
      <c r="N1904" s="22">
        <f>Fångster!G1909</f>
        <v>0</v>
      </c>
      <c r="O1904" s="28">
        <f t="shared" si="196"/>
        <v>0</v>
      </c>
      <c r="P1904" s="28">
        <f t="shared" si="197"/>
        <v>-2</v>
      </c>
      <c r="Q1904" s="28">
        <f t="shared" si="198"/>
        <v>0</v>
      </c>
      <c r="R1904" s="4">
        <f t="shared" si="199"/>
        <v>0</v>
      </c>
      <c r="S1904" s="4" t="str">
        <f t="shared" si="200"/>
        <v/>
      </c>
      <c r="T1904" s="21">
        <f>Fångster!J1909</f>
        <v>0</v>
      </c>
      <c r="U1904" s="31" t="str">
        <f t="shared" si="201"/>
        <v/>
      </c>
    </row>
    <row r="1905" spans="14:21" x14ac:dyDescent="0.2">
      <c r="N1905" s="22">
        <f>Fångster!G1910</f>
        <v>0</v>
      </c>
      <c r="O1905" s="28">
        <f t="shared" si="196"/>
        <v>0</v>
      </c>
      <c r="P1905" s="28">
        <f t="shared" si="197"/>
        <v>-2</v>
      </c>
      <c r="Q1905" s="28">
        <f t="shared" si="198"/>
        <v>0</v>
      </c>
      <c r="R1905" s="4">
        <f t="shared" si="199"/>
        <v>0</v>
      </c>
      <c r="S1905" s="4" t="str">
        <f t="shared" si="200"/>
        <v/>
      </c>
      <c r="T1905" s="21">
        <f>Fångster!J1910</f>
        <v>0</v>
      </c>
      <c r="U1905" s="31" t="str">
        <f t="shared" si="201"/>
        <v/>
      </c>
    </row>
    <row r="1906" spans="14:21" x14ac:dyDescent="0.2">
      <c r="N1906" s="22">
        <f>Fångster!G1911</f>
        <v>0</v>
      </c>
      <c r="O1906" s="28">
        <f t="shared" si="196"/>
        <v>0</v>
      </c>
      <c r="P1906" s="28">
        <f t="shared" si="197"/>
        <v>-2</v>
      </c>
      <c r="Q1906" s="28">
        <f t="shared" si="198"/>
        <v>0</v>
      </c>
      <c r="R1906" s="4">
        <f t="shared" si="199"/>
        <v>0</v>
      </c>
      <c r="S1906" s="4" t="str">
        <f t="shared" si="200"/>
        <v/>
      </c>
      <c r="T1906" s="21">
        <f>Fångster!J1911</f>
        <v>0</v>
      </c>
      <c r="U1906" s="31" t="str">
        <f t="shared" si="201"/>
        <v/>
      </c>
    </row>
    <row r="1907" spans="14:21" x14ac:dyDescent="0.2">
      <c r="N1907" s="22">
        <f>Fångster!G1912</f>
        <v>0</v>
      </c>
      <c r="O1907" s="28">
        <f t="shared" si="196"/>
        <v>0</v>
      </c>
      <c r="P1907" s="28">
        <f t="shared" si="197"/>
        <v>-2</v>
      </c>
      <c r="Q1907" s="28">
        <f t="shared" si="198"/>
        <v>0</v>
      </c>
      <c r="R1907" s="4">
        <f t="shared" si="199"/>
        <v>0</v>
      </c>
      <c r="S1907" s="4" t="str">
        <f t="shared" si="200"/>
        <v/>
      </c>
      <c r="T1907" s="21">
        <f>Fångster!J1912</f>
        <v>0</v>
      </c>
      <c r="U1907" s="31" t="str">
        <f t="shared" si="201"/>
        <v/>
      </c>
    </row>
    <row r="1908" spans="14:21" x14ac:dyDescent="0.2">
      <c r="N1908" s="22">
        <f>Fångster!G1913</f>
        <v>0</v>
      </c>
      <c r="O1908" s="28">
        <f t="shared" si="196"/>
        <v>0</v>
      </c>
      <c r="P1908" s="28">
        <f t="shared" si="197"/>
        <v>-2</v>
      </c>
      <c r="Q1908" s="28">
        <f t="shared" si="198"/>
        <v>0</v>
      </c>
      <c r="R1908" s="4">
        <f t="shared" si="199"/>
        <v>0</v>
      </c>
      <c r="S1908" s="4" t="str">
        <f t="shared" si="200"/>
        <v/>
      </c>
      <c r="T1908" s="21">
        <f>Fångster!J1913</f>
        <v>0</v>
      </c>
      <c r="U1908" s="31" t="str">
        <f t="shared" si="201"/>
        <v/>
      </c>
    </row>
    <row r="1909" spans="14:21" x14ac:dyDescent="0.2">
      <c r="N1909" s="22">
        <f>Fångster!G1914</f>
        <v>0</v>
      </c>
      <c r="O1909" s="28">
        <f t="shared" si="196"/>
        <v>0</v>
      </c>
      <c r="P1909" s="28">
        <f t="shared" si="197"/>
        <v>-2</v>
      </c>
      <c r="Q1909" s="28">
        <f t="shared" si="198"/>
        <v>0</v>
      </c>
      <c r="R1909" s="4">
        <f t="shared" si="199"/>
        <v>0</v>
      </c>
      <c r="S1909" s="4" t="str">
        <f t="shared" si="200"/>
        <v/>
      </c>
      <c r="T1909" s="21">
        <f>Fångster!J1914</f>
        <v>0</v>
      </c>
      <c r="U1909" s="31" t="str">
        <f t="shared" si="201"/>
        <v/>
      </c>
    </row>
    <row r="1910" spans="14:21" x14ac:dyDescent="0.2">
      <c r="N1910" s="22">
        <f>Fångster!G1915</f>
        <v>0</v>
      </c>
      <c r="O1910" s="28">
        <f t="shared" si="196"/>
        <v>0</v>
      </c>
      <c r="P1910" s="28">
        <f t="shared" si="197"/>
        <v>-2</v>
      </c>
      <c r="Q1910" s="28">
        <f t="shared" si="198"/>
        <v>0</v>
      </c>
      <c r="R1910" s="4">
        <f t="shared" si="199"/>
        <v>0</v>
      </c>
      <c r="S1910" s="4" t="str">
        <f t="shared" si="200"/>
        <v/>
      </c>
      <c r="T1910" s="21">
        <f>Fångster!J1915</f>
        <v>0</v>
      </c>
      <c r="U1910" s="31" t="str">
        <f t="shared" si="201"/>
        <v/>
      </c>
    </row>
    <row r="1911" spans="14:21" x14ac:dyDescent="0.2">
      <c r="N1911" s="22">
        <f>Fångster!G1916</f>
        <v>0</v>
      </c>
      <c r="O1911" s="28">
        <f t="shared" si="196"/>
        <v>0</v>
      </c>
      <c r="P1911" s="28">
        <f t="shared" si="197"/>
        <v>-2</v>
      </c>
      <c r="Q1911" s="28">
        <f t="shared" si="198"/>
        <v>0</v>
      </c>
      <c r="R1911" s="4">
        <f t="shared" si="199"/>
        <v>0</v>
      </c>
      <c r="S1911" s="4" t="str">
        <f t="shared" si="200"/>
        <v/>
      </c>
      <c r="T1911" s="21">
        <f>Fångster!J1916</f>
        <v>0</v>
      </c>
      <c r="U1911" s="31" t="str">
        <f t="shared" si="201"/>
        <v/>
      </c>
    </row>
    <row r="1912" spans="14:21" x14ac:dyDescent="0.2">
      <c r="N1912" s="22">
        <f>Fångster!G1917</f>
        <v>0</v>
      </c>
      <c r="O1912" s="28">
        <f t="shared" si="196"/>
        <v>0</v>
      </c>
      <c r="P1912" s="28">
        <f t="shared" si="197"/>
        <v>-2</v>
      </c>
      <c r="Q1912" s="28">
        <f t="shared" si="198"/>
        <v>0</v>
      </c>
      <c r="R1912" s="4">
        <f t="shared" si="199"/>
        <v>0</v>
      </c>
      <c r="S1912" s="4" t="str">
        <f t="shared" si="200"/>
        <v/>
      </c>
      <c r="T1912" s="21">
        <f>Fångster!J1917</f>
        <v>0</v>
      </c>
      <c r="U1912" s="31" t="str">
        <f t="shared" si="201"/>
        <v/>
      </c>
    </row>
    <row r="1913" spans="14:21" x14ac:dyDescent="0.2">
      <c r="N1913" s="22">
        <f>Fångster!G1918</f>
        <v>0</v>
      </c>
      <c r="O1913" s="28">
        <f t="shared" si="196"/>
        <v>0</v>
      </c>
      <c r="P1913" s="28">
        <f t="shared" si="197"/>
        <v>-2</v>
      </c>
      <c r="Q1913" s="28">
        <f t="shared" si="198"/>
        <v>0</v>
      </c>
      <c r="R1913" s="4">
        <f t="shared" si="199"/>
        <v>0</v>
      </c>
      <c r="S1913" s="4" t="str">
        <f t="shared" si="200"/>
        <v/>
      </c>
      <c r="T1913" s="21">
        <f>Fångster!J1918</f>
        <v>0</v>
      </c>
      <c r="U1913" s="31" t="str">
        <f t="shared" si="201"/>
        <v/>
      </c>
    </row>
    <row r="1914" spans="14:21" x14ac:dyDescent="0.2">
      <c r="N1914" s="22">
        <f>Fångster!G1919</f>
        <v>0</v>
      </c>
      <c r="O1914" s="28">
        <f t="shared" si="196"/>
        <v>0</v>
      </c>
      <c r="P1914" s="28">
        <f t="shared" si="197"/>
        <v>-2</v>
      </c>
      <c r="Q1914" s="28">
        <f t="shared" si="198"/>
        <v>0</v>
      </c>
      <c r="R1914" s="4">
        <f t="shared" si="199"/>
        <v>0</v>
      </c>
      <c r="S1914" s="4" t="str">
        <f t="shared" si="200"/>
        <v/>
      </c>
      <c r="T1914" s="21">
        <f>Fångster!J1919</f>
        <v>0</v>
      </c>
      <c r="U1914" s="31" t="str">
        <f t="shared" si="201"/>
        <v/>
      </c>
    </row>
    <row r="1915" spans="14:21" x14ac:dyDescent="0.2">
      <c r="N1915" s="22">
        <f>Fångster!G1920</f>
        <v>0</v>
      </c>
      <c r="O1915" s="28">
        <f t="shared" si="196"/>
        <v>0</v>
      </c>
      <c r="P1915" s="28">
        <f t="shared" si="197"/>
        <v>-2</v>
      </c>
      <c r="Q1915" s="28">
        <f t="shared" si="198"/>
        <v>0</v>
      </c>
      <c r="R1915" s="4">
        <f t="shared" si="199"/>
        <v>0</v>
      </c>
      <c r="S1915" s="4" t="str">
        <f t="shared" si="200"/>
        <v/>
      </c>
      <c r="T1915" s="21">
        <f>Fångster!J1920</f>
        <v>0</v>
      </c>
      <c r="U1915" s="31" t="str">
        <f t="shared" si="201"/>
        <v/>
      </c>
    </row>
    <row r="1916" spans="14:21" x14ac:dyDescent="0.2">
      <c r="N1916" s="22">
        <f>Fångster!G1921</f>
        <v>0</v>
      </c>
      <c r="O1916" s="28">
        <f t="shared" si="196"/>
        <v>0</v>
      </c>
      <c r="P1916" s="28">
        <f t="shared" si="197"/>
        <v>-2</v>
      </c>
      <c r="Q1916" s="28">
        <f t="shared" si="198"/>
        <v>0</v>
      </c>
      <c r="R1916" s="4">
        <f t="shared" si="199"/>
        <v>0</v>
      </c>
      <c r="S1916" s="4" t="str">
        <f t="shared" si="200"/>
        <v/>
      </c>
      <c r="T1916" s="21">
        <f>Fångster!J1921</f>
        <v>0</v>
      </c>
      <c r="U1916" s="31" t="str">
        <f t="shared" si="201"/>
        <v/>
      </c>
    </row>
    <row r="1917" spans="14:21" x14ac:dyDescent="0.2">
      <c r="N1917" s="22">
        <f>Fångster!G1922</f>
        <v>0</v>
      </c>
      <c r="O1917" s="28">
        <f t="shared" si="196"/>
        <v>0</v>
      </c>
      <c r="P1917" s="28">
        <f t="shared" si="197"/>
        <v>-2</v>
      </c>
      <c r="Q1917" s="28">
        <f t="shared" si="198"/>
        <v>0</v>
      </c>
      <c r="R1917" s="4">
        <f t="shared" si="199"/>
        <v>0</v>
      </c>
      <c r="S1917" s="4" t="str">
        <f t="shared" si="200"/>
        <v/>
      </c>
      <c r="T1917" s="21">
        <f>Fångster!J1922</f>
        <v>0</v>
      </c>
      <c r="U1917" s="31" t="str">
        <f t="shared" si="201"/>
        <v/>
      </c>
    </row>
    <row r="1918" spans="14:21" x14ac:dyDescent="0.2">
      <c r="N1918" s="22">
        <f>Fångster!G1923</f>
        <v>0</v>
      </c>
      <c r="O1918" s="28">
        <f t="shared" si="196"/>
        <v>0</v>
      </c>
      <c r="P1918" s="28">
        <f t="shared" si="197"/>
        <v>-2</v>
      </c>
      <c r="Q1918" s="28">
        <f t="shared" si="198"/>
        <v>0</v>
      </c>
      <c r="R1918" s="4">
        <f t="shared" si="199"/>
        <v>0</v>
      </c>
      <c r="S1918" s="4" t="str">
        <f t="shared" si="200"/>
        <v/>
      </c>
      <c r="T1918" s="21">
        <f>Fångster!J1923</f>
        <v>0</v>
      </c>
      <c r="U1918" s="31" t="str">
        <f t="shared" si="201"/>
        <v/>
      </c>
    </row>
    <row r="1919" spans="14:21" x14ac:dyDescent="0.2">
      <c r="N1919" s="22">
        <f>Fångster!G1924</f>
        <v>0</v>
      </c>
      <c r="O1919" s="28">
        <f t="shared" si="196"/>
        <v>0</v>
      </c>
      <c r="P1919" s="28">
        <f t="shared" si="197"/>
        <v>-2</v>
      </c>
      <c r="Q1919" s="28">
        <f t="shared" si="198"/>
        <v>0</v>
      </c>
      <c r="R1919" s="4">
        <f t="shared" si="199"/>
        <v>0</v>
      </c>
      <c r="S1919" s="4" t="str">
        <f t="shared" si="200"/>
        <v/>
      </c>
      <c r="T1919" s="21">
        <f>Fångster!J1924</f>
        <v>0</v>
      </c>
      <c r="U1919" s="31" t="str">
        <f t="shared" si="201"/>
        <v/>
      </c>
    </row>
    <row r="1920" spans="14:21" x14ac:dyDescent="0.2">
      <c r="N1920" s="22">
        <f>Fångster!G1925</f>
        <v>0</v>
      </c>
      <c r="O1920" s="28">
        <f t="shared" si="196"/>
        <v>0</v>
      </c>
      <c r="P1920" s="28">
        <f t="shared" si="197"/>
        <v>-2</v>
      </c>
      <c r="Q1920" s="28">
        <f t="shared" si="198"/>
        <v>0</v>
      </c>
      <c r="R1920" s="4">
        <f t="shared" si="199"/>
        <v>0</v>
      </c>
      <c r="S1920" s="4" t="str">
        <f t="shared" si="200"/>
        <v/>
      </c>
      <c r="T1920" s="21">
        <f>Fångster!J1925</f>
        <v>0</v>
      </c>
      <c r="U1920" s="31" t="str">
        <f t="shared" si="201"/>
        <v/>
      </c>
    </row>
    <row r="1921" spans="14:21" x14ac:dyDescent="0.2">
      <c r="N1921" s="22">
        <f>Fångster!G1926</f>
        <v>0</v>
      </c>
      <c r="O1921" s="28">
        <f t="shared" si="196"/>
        <v>0</v>
      </c>
      <c r="P1921" s="28">
        <f t="shared" si="197"/>
        <v>-2</v>
      </c>
      <c r="Q1921" s="28">
        <f t="shared" si="198"/>
        <v>0</v>
      </c>
      <c r="R1921" s="4">
        <f t="shared" si="199"/>
        <v>0</v>
      </c>
      <c r="S1921" s="4" t="str">
        <f t="shared" si="200"/>
        <v/>
      </c>
      <c r="T1921" s="21">
        <f>Fångster!J1926</f>
        <v>0</v>
      </c>
      <c r="U1921" s="31" t="str">
        <f t="shared" si="201"/>
        <v/>
      </c>
    </row>
    <row r="1922" spans="14:21" x14ac:dyDescent="0.2">
      <c r="N1922" s="22">
        <f>Fångster!G1927</f>
        <v>0</v>
      </c>
      <c r="O1922" s="28">
        <f t="shared" si="196"/>
        <v>0</v>
      </c>
      <c r="P1922" s="28">
        <f t="shared" si="197"/>
        <v>-2</v>
      </c>
      <c r="Q1922" s="28">
        <f t="shared" si="198"/>
        <v>0</v>
      </c>
      <c r="R1922" s="4">
        <f t="shared" si="199"/>
        <v>0</v>
      </c>
      <c r="S1922" s="4" t="str">
        <f t="shared" si="200"/>
        <v/>
      </c>
      <c r="T1922" s="21">
        <f>Fångster!J1927</f>
        <v>0</v>
      </c>
      <c r="U1922" s="31" t="str">
        <f t="shared" si="201"/>
        <v/>
      </c>
    </row>
    <row r="1923" spans="14:21" x14ac:dyDescent="0.2">
      <c r="N1923" s="22">
        <f>Fångster!G1928</f>
        <v>0</v>
      </c>
      <c r="O1923" s="28">
        <f t="shared" si="196"/>
        <v>0</v>
      </c>
      <c r="P1923" s="28">
        <f t="shared" si="197"/>
        <v>-2</v>
      </c>
      <c r="Q1923" s="28">
        <f t="shared" si="198"/>
        <v>0</v>
      </c>
      <c r="R1923" s="4">
        <f t="shared" si="199"/>
        <v>0</v>
      </c>
      <c r="S1923" s="4" t="str">
        <f t="shared" si="200"/>
        <v/>
      </c>
      <c r="T1923" s="21">
        <f>Fångster!J1928</f>
        <v>0</v>
      </c>
      <c r="U1923" s="31" t="str">
        <f t="shared" si="201"/>
        <v/>
      </c>
    </row>
    <row r="1924" spans="14:21" x14ac:dyDescent="0.2">
      <c r="N1924" s="22">
        <f>Fångster!G1929</f>
        <v>0</v>
      </c>
      <c r="O1924" s="28">
        <f t="shared" si="196"/>
        <v>0</v>
      </c>
      <c r="P1924" s="28">
        <f t="shared" si="197"/>
        <v>-2</v>
      </c>
      <c r="Q1924" s="28">
        <f t="shared" si="198"/>
        <v>0</v>
      </c>
      <c r="R1924" s="4">
        <f t="shared" si="199"/>
        <v>0</v>
      </c>
      <c r="S1924" s="4" t="str">
        <f t="shared" si="200"/>
        <v/>
      </c>
      <c r="T1924" s="21">
        <f>Fångster!J1929</f>
        <v>0</v>
      </c>
      <c r="U1924" s="31" t="str">
        <f t="shared" si="201"/>
        <v/>
      </c>
    </row>
    <row r="1925" spans="14:21" x14ac:dyDescent="0.2">
      <c r="N1925" s="22">
        <f>Fångster!G1930</f>
        <v>0</v>
      </c>
      <c r="O1925" s="28">
        <f t="shared" ref="O1925:O1988" si="202">(3.377*0.000001)*(POWER(N1925,3.205))</f>
        <v>0</v>
      </c>
      <c r="P1925" s="28">
        <f t="shared" ref="P1925:P1988" si="203">(1-(180-N1925)/60)</f>
        <v>-2</v>
      </c>
      <c r="Q1925" s="28">
        <f t="shared" ref="Q1925:Q1988" si="204">IF(P1925&lt;0,0,IF(P1925&gt;1,1,IF(P1925&gt;0&lt;1,P1925,P1925)))</f>
        <v>0</v>
      </c>
      <c r="R1925" s="4">
        <f t="shared" ref="R1925:R1988" si="205">O1925*Q1925</f>
        <v>0</v>
      </c>
      <c r="S1925" s="4" t="str">
        <f t="shared" ref="S1925:S1988" si="206">IF(N1925&gt;0,LOG10(N1925),"")</f>
        <v/>
      </c>
      <c r="T1925" s="21">
        <f>Fångster!J1930</f>
        <v>0</v>
      </c>
      <c r="U1925" s="31" t="str">
        <f t="shared" ref="U1925:U1988" si="207">IF(T1925&gt;0,LOG10(T1925),"")</f>
        <v/>
      </c>
    </row>
    <row r="1926" spans="14:21" x14ac:dyDescent="0.2">
      <c r="N1926" s="22">
        <f>Fångster!G1931</f>
        <v>0</v>
      </c>
      <c r="O1926" s="28">
        <f t="shared" si="202"/>
        <v>0</v>
      </c>
      <c r="P1926" s="28">
        <f t="shared" si="203"/>
        <v>-2</v>
      </c>
      <c r="Q1926" s="28">
        <f t="shared" si="204"/>
        <v>0</v>
      </c>
      <c r="R1926" s="4">
        <f t="shared" si="205"/>
        <v>0</v>
      </c>
      <c r="S1926" s="4" t="str">
        <f t="shared" si="206"/>
        <v/>
      </c>
      <c r="T1926" s="21">
        <f>Fångster!J1931</f>
        <v>0</v>
      </c>
      <c r="U1926" s="31" t="str">
        <f t="shared" si="207"/>
        <v/>
      </c>
    </row>
    <row r="1927" spans="14:21" x14ac:dyDescent="0.2">
      <c r="N1927" s="22">
        <f>Fångster!G1932</f>
        <v>0</v>
      </c>
      <c r="O1927" s="28">
        <f t="shared" si="202"/>
        <v>0</v>
      </c>
      <c r="P1927" s="28">
        <f t="shared" si="203"/>
        <v>-2</v>
      </c>
      <c r="Q1927" s="28">
        <f t="shared" si="204"/>
        <v>0</v>
      </c>
      <c r="R1927" s="4">
        <f t="shared" si="205"/>
        <v>0</v>
      </c>
      <c r="S1927" s="4" t="str">
        <f t="shared" si="206"/>
        <v/>
      </c>
      <c r="T1927" s="21">
        <f>Fångster!J1932</f>
        <v>0</v>
      </c>
      <c r="U1927" s="31" t="str">
        <f t="shared" si="207"/>
        <v/>
      </c>
    </row>
    <row r="1928" spans="14:21" x14ac:dyDescent="0.2">
      <c r="N1928" s="22">
        <f>Fångster!G1933</f>
        <v>0</v>
      </c>
      <c r="O1928" s="28">
        <f t="shared" si="202"/>
        <v>0</v>
      </c>
      <c r="P1928" s="28">
        <f t="shared" si="203"/>
        <v>-2</v>
      </c>
      <c r="Q1928" s="28">
        <f t="shared" si="204"/>
        <v>0</v>
      </c>
      <c r="R1928" s="4">
        <f t="shared" si="205"/>
        <v>0</v>
      </c>
      <c r="S1928" s="4" t="str">
        <f t="shared" si="206"/>
        <v/>
      </c>
      <c r="T1928" s="21">
        <f>Fångster!J1933</f>
        <v>0</v>
      </c>
      <c r="U1928" s="31" t="str">
        <f t="shared" si="207"/>
        <v/>
      </c>
    </row>
    <row r="1929" spans="14:21" x14ac:dyDescent="0.2">
      <c r="N1929" s="22">
        <f>Fångster!G1934</f>
        <v>0</v>
      </c>
      <c r="O1929" s="28">
        <f t="shared" si="202"/>
        <v>0</v>
      </c>
      <c r="P1929" s="28">
        <f t="shared" si="203"/>
        <v>-2</v>
      </c>
      <c r="Q1929" s="28">
        <f t="shared" si="204"/>
        <v>0</v>
      </c>
      <c r="R1929" s="4">
        <f t="shared" si="205"/>
        <v>0</v>
      </c>
      <c r="S1929" s="4" t="str">
        <f t="shared" si="206"/>
        <v/>
      </c>
      <c r="T1929" s="21">
        <f>Fångster!J1934</f>
        <v>0</v>
      </c>
      <c r="U1929" s="31" t="str">
        <f t="shared" si="207"/>
        <v/>
      </c>
    </row>
    <row r="1930" spans="14:21" x14ac:dyDescent="0.2">
      <c r="N1930" s="22">
        <f>Fångster!G1935</f>
        <v>0</v>
      </c>
      <c r="O1930" s="28">
        <f t="shared" si="202"/>
        <v>0</v>
      </c>
      <c r="P1930" s="28">
        <f t="shared" si="203"/>
        <v>-2</v>
      </c>
      <c r="Q1930" s="28">
        <f t="shared" si="204"/>
        <v>0</v>
      </c>
      <c r="R1930" s="4">
        <f t="shared" si="205"/>
        <v>0</v>
      </c>
      <c r="S1930" s="4" t="str">
        <f t="shared" si="206"/>
        <v/>
      </c>
      <c r="T1930" s="21">
        <f>Fångster!J1935</f>
        <v>0</v>
      </c>
      <c r="U1930" s="31" t="str">
        <f t="shared" si="207"/>
        <v/>
      </c>
    </row>
    <row r="1931" spans="14:21" x14ac:dyDescent="0.2">
      <c r="N1931" s="22">
        <f>Fångster!G1936</f>
        <v>0</v>
      </c>
      <c r="O1931" s="28">
        <f t="shared" si="202"/>
        <v>0</v>
      </c>
      <c r="P1931" s="28">
        <f t="shared" si="203"/>
        <v>-2</v>
      </c>
      <c r="Q1931" s="28">
        <f t="shared" si="204"/>
        <v>0</v>
      </c>
      <c r="R1931" s="4">
        <f t="shared" si="205"/>
        <v>0</v>
      </c>
      <c r="S1931" s="4" t="str">
        <f t="shared" si="206"/>
        <v/>
      </c>
      <c r="T1931" s="21">
        <f>Fångster!J1936</f>
        <v>0</v>
      </c>
      <c r="U1931" s="31" t="str">
        <f t="shared" si="207"/>
        <v/>
      </c>
    </row>
    <row r="1932" spans="14:21" x14ac:dyDescent="0.2">
      <c r="N1932" s="22">
        <f>Fångster!G1937</f>
        <v>0</v>
      </c>
      <c r="O1932" s="28">
        <f t="shared" si="202"/>
        <v>0</v>
      </c>
      <c r="P1932" s="28">
        <f t="shared" si="203"/>
        <v>-2</v>
      </c>
      <c r="Q1932" s="28">
        <f t="shared" si="204"/>
        <v>0</v>
      </c>
      <c r="R1932" s="4">
        <f t="shared" si="205"/>
        <v>0</v>
      </c>
      <c r="S1932" s="4" t="str">
        <f t="shared" si="206"/>
        <v/>
      </c>
      <c r="T1932" s="21">
        <f>Fångster!J1937</f>
        <v>0</v>
      </c>
      <c r="U1932" s="31" t="str">
        <f t="shared" si="207"/>
        <v/>
      </c>
    </row>
    <row r="1933" spans="14:21" x14ac:dyDescent="0.2">
      <c r="N1933" s="22">
        <f>Fångster!G1938</f>
        <v>0</v>
      </c>
      <c r="O1933" s="28">
        <f t="shared" si="202"/>
        <v>0</v>
      </c>
      <c r="P1933" s="28">
        <f t="shared" si="203"/>
        <v>-2</v>
      </c>
      <c r="Q1933" s="28">
        <f t="shared" si="204"/>
        <v>0</v>
      </c>
      <c r="R1933" s="4">
        <f t="shared" si="205"/>
        <v>0</v>
      </c>
      <c r="S1933" s="4" t="str">
        <f t="shared" si="206"/>
        <v/>
      </c>
      <c r="T1933" s="21">
        <f>Fångster!J1938</f>
        <v>0</v>
      </c>
      <c r="U1933" s="31" t="str">
        <f t="shared" si="207"/>
        <v/>
      </c>
    </row>
    <row r="1934" spans="14:21" x14ac:dyDescent="0.2">
      <c r="N1934" s="22">
        <f>Fångster!G1939</f>
        <v>0</v>
      </c>
      <c r="O1934" s="28">
        <f t="shared" si="202"/>
        <v>0</v>
      </c>
      <c r="P1934" s="28">
        <f t="shared" si="203"/>
        <v>-2</v>
      </c>
      <c r="Q1934" s="28">
        <f t="shared" si="204"/>
        <v>0</v>
      </c>
      <c r="R1934" s="4">
        <f t="shared" si="205"/>
        <v>0</v>
      </c>
      <c r="S1934" s="4" t="str">
        <f t="shared" si="206"/>
        <v/>
      </c>
      <c r="T1934" s="21">
        <f>Fångster!J1939</f>
        <v>0</v>
      </c>
      <c r="U1934" s="31" t="str">
        <f t="shared" si="207"/>
        <v/>
      </c>
    </row>
    <row r="1935" spans="14:21" x14ac:dyDescent="0.2">
      <c r="N1935" s="22">
        <f>Fångster!G1940</f>
        <v>0</v>
      </c>
      <c r="O1935" s="28">
        <f t="shared" si="202"/>
        <v>0</v>
      </c>
      <c r="P1935" s="28">
        <f t="shared" si="203"/>
        <v>-2</v>
      </c>
      <c r="Q1935" s="28">
        <f t="shared" si="204"/>
        <v>0</v>
      </c>
      <c r="R1935" s="4">
        <f t="shared" si="205"/>
        <v>0</v>
      </c>
      <c r="S1935" s="4" t="str">
        <f t="shared" si="206"/>
        <v/>
      </c>
      <c r="T1935" s="21">
        <f>Fångster!J1940</f>
        <v>0</v>
      </c>
      <c r="U1935" s="31" t="str">
        <f t="shared" si="207"/>
        <v/>
      </c>
    </row>
    <row r="1936" spans="14:21" x14ac:dyDescent="0.2">
      <c r="N1936" s="22">
        <f>Fångster!G1941</f>
        <v>0</v>
      </c>
      <c r="O1936" s="28">
        <f t="shared" si="202"/>
        <v>0</v>
      </c>
      <c r="P1936" s="28">
        <f t="shared" si="203"/>
        <v>-2</v>
      </c>
      <c r="Q1936" s="28">
        <f t="shared" si="204"/>
        <v>0</v>
      </c>
      <c r="R1936" s="4">
        <f t="shared" si="205"/>
        <v>0</v>
      </c>
      <c r="S1936" s="4" t="str">
        <f t="shared" si="206"/>
        <v/>
      </c>
      <c r="T1936" s="21">
        <f>Fångster!J1941</f>
        <v>0</v>
      </c>
      <c r="U1936" s="31" t="str">
        <f t="shared" si="207"/>
        <v/>
      </c>
    </row>
    <row r="1937" spans="14:21" x14ac:dyDescent="0.2">
      <c r="N1937" s="22">
        <f>Fångster!G1942</f>
        <v>0</v>
      </c>
      <c r="O1937" s="28">
        <f t="shared" si="202"/>
        <v>0</v>
      </c>
      <c r="P1937" s="28">
        <f t="shared" si="203"/>
        <v>-2</v>
      </c>
      <c r="Q1937" s="28">
        <f t="shared" si="204"/>
        <v>0</v>
      </c>
      <c r="R1937" s="4">
        <f t="shared" si="205"/>
        <v>0</v>
      </c>
      <c r="S1937" s="4" t="str">
        <f t="shared" si="206"/>
        <v/>
      </c>
      <c r="T1937" s="21">
        <f>Fångster!J1942</f>
        <v>0</v>
      </c>
      <c r="U1937" s="31" t="str">
        <f t="shared" si="207"/>
        <v/>
      </c>
    </row>
    <row r="1938" spans="14:21" x14ac:dyDescent="0.2">
      <c r="N1938" s="22">
        <f>Fångster!G1943</f>
        <v>0</v>
      </c>
      <c r="O1938" s="28">
        <f t="shared" si="202"/>
        <v>0</v>
      </c>
      <c r="P1938" s="28">
        <f t="shared" si="203"/>
        <v>-2</v>
      </c>
      <c r="Q1938" s="28">
        <f t="shared" si="204"/>
        <v>0</v>
      </c>
      <c r="R1938" s="4">
        <f t="shared" si="205"/>
        <v>0</v>
      </c>
      <c r="S1938" s="4" t="str">
        <f t="shared" si="206"/>
        <v/>
      </c>
      <c r="T1938" s="21">
        <f>Fångster!J1943</f>
        <v>0</v>
      </c>
      <c r="U1938" s="31" t="str">
        <f t="shared" si="207"/>
        <v/>
      </c>
    </row>
    <row r="1939" spans="14:21" x14ac:dyDescent="0.2">
      <c r="N1939" s="22">
        <f>Fångster!G1944</f>
        <v>0</v>
      </c>
      <c r="O1939" s="28">
        <f t="shared" si="202"/>
        <v>0</v>
      </c>
      <c r="P1939" s="28">
        <f t="shared" si="203"/>
        <v>-2</v>
      </c>
      <c r="Q1939" s="28">
        <f t="shared" si="204"/>
        <v>0</v>
      </c>
      <c r="R1939" s="4">
        <f t="shared" si="205"/>
        <v>0</v>
      </c>
      <c r="S1939" s="4" t="str">
        <f t="shared" si="206"/>
        <v/>
      </c>
      <c r="T1939" s="21">
        <f>Fångster!J1944</f>
        <v>0</v>
      </c>
      <c r="U1939" s="31" t="str">
        <f t="shared" si="207"/>
        <v/>
      </c>
    </row>
    <row r="1940" spans="14:21" x14ac:dyDescent="0.2">
      <c r="N1940" s="22">
        <f>Fångster!G1945</f>
        <v>0</v>
      </c>
      <c r="O1940" s="28">
        <f t="shared" si="202"/>
        <v>0</v>
      </c>
      <c r="P1940" s="28">
        <f t="shared" si="203"/>
        <v>-2</v>
      </c>
      <c r="Q1940" s="28">
        <f t="shared" si="204"/>
        <v>0</v>
      </c>
      <c r="R1940" s="4">
        <f t="shared" si="205"/>
        <v>0</v>
      </c>
      <c r="S1940" s="4" t="str">
        <f t="shared" si="206"/>
        <v/>
      </c>
      <c r="T1940" s="21">
        <f>Fångster!J1945</f>
        <v>0</v>
      </c>
      <c r="U1940" s="31" t="str">
        <f t="shared" si="207"/>
        <v/>
      </c>
    </row>
    <row r="1941" spans="14:21" x14ac:dyDescent="0.2">
      <c r="N1941" s="22">
        <f>Fångster!G1946</f>
        <v>0</v>
      </c>
      <c r="O1941" s="28">
        <f t="shared" si="202"/>
        <v>0</v>
      </c>
      <c r="P1941" s="28">
        <f t="shared" si="203"/>
        <v>-2</v>
      </c>
      <c r="Q1941" s="28">
        <f t="shared" si="204"/>
        <v>0</v>
      </c>
      <c r="R1941" s="4">
        <f t="shared" si="205"/>
        <v>0</v>
      </c>
      <c r="S1941" s="4" t="str">
        <f t="shared" si="206"/>
        <v/>
      </c>
      <c r="T1941" s="21">
        <f>Fångster!J1946</f>
        <v>0</v>
      </c>
      <c r="U1941" s="31" t="str">
        <f t="shared" si="207"/>
        <v/>
      </c>
    </row>
    <row r="1942" spans="14:21" x14ac:dyDescent="0.2">
      <c r="N1942" s="22">
        <f>Fångster!G1947</f>
        <v>0</v>
      </c>
      <c r="O1942" s="28">
        <f t="shared" si="202"/>
        <v>0</v>
      </c>
      <c r="P1942" s="28">
        <f t="shared" si="203"/>
        <v>-2</v>
      </c>
      <c r="Q1942" s="28">
        <f t="shared" si="204"/>
        <v>0</v>
      </c>
      <c r="R1942" s="4">
        <f t="shared" si="205"/>
        <v>0</v>
      </c>
      <c r="S1942" s="4" t="str">
        <f t="shared" si="206"/>
        <v/>
      </c>
      <c r="T1942" s="21">
        <f>Fångster!J1947</f>
        <v>0</v>
      </c>
      <c r="U1942" s="31" t="str">
        <f t="shared" si="207"/>
        <v/>
      </c>
    </row>
    <row r="1943" spans="14:21" x14ac:dyDescent="0.2">
      <c r="N1943" s="22">
        <f>Fångster!G1948</f>
        <v>0</v>
      </c>
      <c r="O1943" s="28">
        <f t="shared" si="202"/>
        <v>0</v>
      </c>
      <c r="P1943" s="28">
        <f t="shared" si="203"/>
        <v>-2</v>
      </c>
      <c r="Q1943" s="28">
        <f t="shared" si="204"/>
        <v>0</v>
      </c>
      <c r="R1943" s="4">
        <f t="shared" si="205"/>
        <v>0</v>
      </c>
      <c r="S1943" s="4" t="str">
        <f t="shared" si="206"/>
        <v/>
      </c>
      <c r="T1943" s="21">
        <f>Fångster!J1948</f>
        <v>0</v>
      </c>
      <c r="U1943" s="31" t="str">
        <f t="shared" si="207"/>
        <v/>
      </c>
    </row>
    <row r="1944" spans="14:21" x14ac:dyDescent="0.2">
      <c r="N1944" s="22">
        <f>Fångster!G1949</f>
        <v>0</v>
      </c>
      <c r="O1944" s="28">
        <f t="shared" si="202"/>
        <v>0</v>
      </c>
      <c r="P1944" s="28">
        <f t="shared" si="203"/>
        <v>-2</v>
      </c>
      <c r="Q1944" s="28">
        <f t="shared" si="204"/>
        <v>0</v>
      </c>
      <c r="R1944" s="4">
        <f t="shared" si="205"/>
        <v>0</v>
      </c>
      <c r="S1944" s="4" t="str">
        <f t="shared" si="206"/>
        <v/>
      </c>
      <c r="T1944" s="21">
        <f>Fångster!J1949</f>
        <v>0</v>
      </c>
      <c r="U1944" s="31" t="str">
        <f t="shared" si="207"/>
        <v/>
      </c>
    </row>
    <row r="1945" spans="14:21" x14ac:dyDescent="0.2">
      <c r="N1945" s="22">
        <f>Fångster!G1950</f>
        <v>0</v>
      </c>
      <c r="O1945" s="28">
        <f t="shared" si="202"/>
        <v>0</v>
      </c>
      <c r="P1945" s="28">
        <f t="shared" si="203"/>
        <v>-2</v>
      </c>
      <c r="Q1945" s="28">
        <f t="shared" si="204"/>
        <v>0</v>
      </c>
      <c r="R1945" s="4">
        <f t="shared" si="205"/>
        <v>0</v>
      </c>
      <c r="S1945" s="4" t="str">
        <f t="shared" si="206"/>
        <v/>
      </c>
      <c r="T1945" s="21">
        <f>Fångster!J1950</f>
        <v>0</v>
      </c>
      <c r="U1945" s="31" t="str">
        <f t="shared" si="207"/>
        <v/>
      </c>
    </row>
    <row r="1946" spans="14:21" x14ac:dyDescent="0.2">
      <c r="N1946" s="22">
        <f>Fångster!G1951</f>
        <v>0</v>
      </c>
      <c r="O1946" s="28">
        <f t="shared" si="202"/>
        <v>0</v>
      </c>
      <c r="P1946" s="28">
        <f t="shared" si="203"/>
        <v>-2</v>
      </c>
      <c r="Q1946" s="28">
        <f t="shared" si="204"/>
        <v>0</v>
      </c>
      <c r="R1946" s="4">
        <f t="shared" si="205"/>
        <v>0</v>
      </c>
      <c r="S1946" s="4" t="str">
        <f t="shared" si="206"/>
        <v/>
      </c>
      <c r="T1946" s="21">
        <f>Fångster!J1951</f>
        <v>0</v>
      </c>
      <c r="U1946" s="31" t="str">
        <f t="shared" si="207"/>
        <v/>
      </c>
    </row>
    <row r="1947" spans="14:21" x14ac:dyDescent="0.2">
      <c r="N1947" s="22">
        <f>Fångster!G1952</f>
        <v>0</v>
      </c>
      <c r="O1947" s="28">
        <f t="shared" si="202"/>
        <v>0</v>
      </c>
      <c r="P1947" s="28">
        <f t="shared" si="203"/>
        <v>-2</v>
      </c>
      <c r="Q1947" s="28">
        <f t="shared" si="204"/>
        <v>0</v>
      </c>
      <c r="R1947" s="4">
        <f t="shared" si="205"/>
        <v>0</v>
      </c>
      <c r="S1947" s="4" t="str">
        <f t="shared" si="206"/>
        <v/>
      </c>
      <c r="T1947" s="21">
        <f>Fångster!J1952</f>
        <v>0</v>
      </c>
      <c r="U1947" s="31" t="str">
        <f t="shared" si="207"/>
        <v/>
      </c>
    </row>
    <row r="1948" spans="14:21" x14ac:dyDescent="0.2">
      <c r="N1948" s="22">
        <f>Fångster!G1953</f>
        <v>0</v>
      </c>
      <c r="O1948" s="28">
        <f t="shared" si="202"/>
        <v>0</v>
      </c>
      <c r="P1948" s="28">
        <f t="shared" si="203"/>
        <v>-2</v>
      </c>
      <c r="Q1948" s="28">
        <f t="shared" si="204"/>
        <v>0</v>
      </c>
      <c r="R1948" s="4">
        <f t="shared" si="205"/>
        <v>0</v>
      </c>
      <c r="S1948" s="4" t="str">
        <f t="shared" si="206"/>
        <v/>
      </c>
      <c r="T1948" s="21">
        <f>Fångster!J1953</f>
        <v>0</v>
      </c>
      <c r="U1948" s="31" t="str">
        <f t="shared" si="207"/>
        <v/>
      </c>
    </row>
    <row r="1949" spans="14:21" x14ac:dyDescent="0.2">
      <c r="N1949" s="22">
        <f>Fångster!G1954</f>
        <v>0</v>
      </c>
      <c r="O1949" s="28">
        <f t="shared" si="202"/>
        <v>0</v>
      </c>
      <c r="P1949" s="28">
        <f t="shared" si="203"/>
        <v>-2</v>
      </c>
      <c r="Q1949" s="28">
        <f t="shared" si="204"/>
        <v>0</v>
      </c>
      <c r="R1949" s="4">
        <f t="shared" si="205"/>
        <v>0</v>
      </c>
      <c r="S1949" s="4" t="str">
        <f t="shared" si="206"/>
        <v/>
      </c>
      <c r="T1949" s="21">
        <f>Fångster!J1954</f>
        <v>0</v>
      </c>
      <c r="U1949" s="31" t="str">
        <f t="shared" si="207"/>
        <v/>
      </c>
    </row>
    <row r="1950" spans="14:21" x14ac:dyDescent="0.2">
      <c r="N1950" s="22">
        <f>Fångster!G1955</f>
        <v>0</v>
      </c>
      <c r="O1950" s="28">
        <f t="shared" si="202"/>
        <v>0</v>
      </c>
      <c r="P1950" s="28">
        <f t="shared" si="203"/>
        <v>-2</v>
      </c>
      <c r="Q1950" s="28">
        <f t="shared" si="204"/>
        <v>0</v>
      </c>
      <c r="R1950" s="4">
        <f t="shared" si="205"/>
        <v>0</v>
      </c>
      <c r="S1950" s="4" t="str">
        <f t="shared" si="206"/>
        <v/>
      </c>
      <c r="T1950" s="21">
        <f>Fångster!J1955</f>
        <v>0</v>
      </c>
      <c r="U1950" s="31" t="str">
        <f t="shared" si="207"/>
        <v/>
      </c>
    </row>
    <row r="1951" spans="14:21" x14ac:dyDescent="0.2">
      <c r="N1951" s="22">
        <f>Fångster!G1956</f>
        <v>0</v>
      </c>
      <c r="O1951" s="28">
        <f t="shared" si="202"/>
        <v>0</v>
      </c>
      <c r="P1951" s="28">
        <f t="shared" si="203"/>
        <v>-2</v>
      </c>
      <c r="Q1951" s="28">
        <f t="shared" si="204"/>
        <v>0</v>
      </c>
      <c r="R1951" s="4">
        <f t="shared" si="205"/>
        <v>0</v>
      </c>
      <c r="S1951" s="4" t="str">
        <f t="shared" si="206"/>
        <v/>
      </c>
      <c r="T1951" s="21">
        <f>Fångster!J1956</f>
        <v>0</v>
      </c>
      <c r="U1951" s="31" t="str">
        <f t="shared" si="207"/>
        <v/>
      </c>
    </row>
    <row r="1952" spans="14:21" x14ac:dyDescent="0.2">
      <c r="N1952" s="22">
        <f>Fångster!G1957</f>
        <v>0</v>
      </c>
      <c r="O1952" s="28">
        <f t="shared" si="202"/>
        <v>0</v>
      </c>
      <c r="P1952" s="28">
        <f t="shared" si="203"/>
        <v>-2</v>
      </c>
      <c r="Q1952" s="28">
        <f t="shared" si="204"/>
        <v>0</v>
      </c>
      <c r="R1952" s="4">
        <f t="shared" si="205"/>
        <v>0</v>
      </c>
      <c r="S1952" s="4" t="str">
        <f t="shared" si="206"/>
        <v/>
      </c>
      <c r="T1952" s="21">
        <f>Fångster!J1957</f>
        <v>0</v>
      </c>
      <c r="U1952" s="31" t="str">
        <f t="shared" si="207"/>
        <v/>
      </c>
    </row>
    <row r="1953" spans="14:21" x14ac:dyDescent="0.2">
      <c r="N1953" s="22">
        <f>Fångster!G1958</f>
        <v>0</v>
      </c>
      <c r="O1953" s="28">
        <f t="shared" si="202"/>
        <v>0</v>
      </c>
      <c r="P1953" s="28">
        <f t="shared" si="203"/>
        <v>-2</v>
      </c>
      <c r="Q1953" s="28">
        <f t="shared" si="204"/>
        <v>0</v>
      </c>
      <c r="R1953" s="4">
        <f t="shared" si="205"/>
        <v>0</v>
      </c>
      <c r="S1953" s="4" t="str">
        <f t="shared" si="206"/>
        <v/>
      </c>
      <c r="T1953" s="21">
        <f>Fångster!J1958</f>
        <v>0</v>
      </c>
      <c r="U1953" s="31" t="str">
        <f t="shared" si="207"/>
        <v/>
      </c>
    </row>
    <row r="1954" spans="14:21" x14ac:dyDescent="0.2">
      <c r="N1954" s="22">
        <f>Fångster!G1959</f>
        <v>0</v>
      </c>
      <c r="O1954" s="28">
        <f t="shared" si="202"/>
        <v>0</v>
      </c>
      <c r="P1954" s="28">
        <f t="shared" si="203"/>
        <v>-2</v>
      </c>
      <c r="Q1954" s="28">
        <f t="shared" si="204"/>
        <v>0</v>
      </c>
      <c r="R1954" s="4">
        <f t="shared" si="205"/>
        <v>0</v>
      </c>
      <c r="S1954" s="4" t="str">
        <f t="shared" si="206"/>
        <v/>
      </c>
      <c r="T1954" s="21">
        <f>Fångster!J1959</f>
        <v>0</v>
      </c>
      <c r="U1954" s="31" t="str">
        <f t="shared" si="207"/>
        <v/>
      </c>
    </row>
    <row r="1955" spans="14:21" x14ac:dyDescent="0.2">
      <c r="N1955" s="22">
        <f>Fångster!G1960</f>
        <v>0</v>
      </c>
      <c r="O1955" s="28">
        <f t="shared" si="202"/>
        <v>0</v>
      </c>
      <c r="P1955" s="28">
        <f t="shared" si="203"/>
        <v>-2</v>
      </c>
      <c r="Q1955" s="28">
        <f t="shared" si="204"/>
        <v>0</v>
      </c>
      <c r="R1955" s="4">
        <f t="shared" si="205"/>
        <v>0</v>
      </c>
      <c r="S1955" s="4" t="str">
        <f t="shared" si="206"/>
        <v/>
      </c>
      <c r="T1955" s="21">
        <f>Fångster!J1960</f>
        <v>0</v>
      </c>
      <c r="U1955" s="31" t="str">
        <f t="shared" si="207"/>
        <v/>
      </c>
    </row>
    <row r="1956" spans="14:21" x14ac:dyDescent="0.2">
      <c r="N1956" s="22">
        <f>Fångster!G1961</f>
        <v>0</v>
      </c>
      <c r="O1956" s="28">
        <f t="shared" si="202"/>
        <v>0</v>
      </c>
      <c r="P1956" s="28">
        <f t="shared" si="203"/>
        <v>-2</v>
      </c>
      <c r="Q1956" s="28">
        <f t="shared" si="204"/>
        <v>0</v>
      </c>
      <c r="R1956" s="4">
        <f t="shared" si="205"/>
        <v>0</v>
      </c>
      <c r="S1956" s="4" t="str">
        <f t="shared" si="206"/>
        <v/>
      </c>
      <c r="T1956" s="21">
        <f>Fångster!J1961</f>
        <v>0</v>
      </c>
      <c r="U1956" s="31" t="str">
        <f t="shared" si="207"/>
        <v/>
      </c>
    </row>
    <row r="1957" spans="14:21" x14ac:dyDescent="0.2">
      <c r="N1957" s="22">
        <f>Fångster!G1962</f>
        <v>0</v>
      </c>
      <c r="O1957" s="28">
        <f t="shared" si="202"/>
        <v>0</v>
      </c>
      <c r="P1957" s="28">
        <f t="shared" si="203"/>
        <v>-2</v>
      </c>
      <c r="Q1957" s="28">
        <f t="shared" si="204"/>
        <v>0</v>
      </c>
      <c r="R1957" s="4">
        <f t="shared" si="205"/>
        <v>0</v>
      </c>
      <c r="S1957" s="4" t="str">
        <f t="shared" si="206"/>
        <v/>
      </c>
      <c r="T1957" s="21">
        <f>Fångster!J1962</f>
        <v>0</v>
      </c>
      <c r="U1957" s="31" t="str">
        <f t="shared" si="207"/>
        <v/>
      </c>
    </row>
    <row r="1958" spans="14:21" x14ac:dyDescent="0.2">
      <c r="N1958" s="22">
        <f>Fångster!G1963</f>
        <v>0</v>
      </c>
      <c r="O1958" s="28">
        <f t="shared" si="202"/>
        <v>0</v>
      </c>
      <c r="P1958" s="28">
        <f t="shared" si="203"/>
        <v>-2</v>
      </c>
      <c r="Q1958" s="28">
        <f t="shared" si="204"/>
        <v>0</v>
      </c>
      <c r="R1958" s="4">
        <f t="shared" si="205"/>
        <v>0</v>
      </c>
      <c r="S1958" s="4" t="str">
        <f t="shared" si="206"/>
        <v/>
      </c>
      <c r="T1958" s="21">
        <f>Fångster!J1963</f>
        <v>0</v>
      </c>
      <c r="U1958" s="31" t="str">
        <f t="shared" si="207"/>
        <v/>
      </c>
    </row>
    <row r="1959" spans="14:21" x14ac:dyDescent="0.2">
      <c r="N1959" s="22">
        <f>Fångster!G1964</f>
        <v>0</v>
      </c>
      <c r="O1959" s="28">
        <f t="shared" si="202"/>
        <v>0</v>
      </c>
      <c r="P1959" s="28">
        <f t="shared" si="203"/>
        <v>-2</v>
      </c>
      <c r="Q1959" s="28">
        <f t="shared" si="204"/>
        <v>0</v>
      </c>
      <c r="R1959" s="4">
        <f t="shared" si="205"/>
        <v>0</v>
      </c>
      <c r="S1959" s="4" t="str">
        <f t="shared" si="206"/>
        <v/>
      </c>
      <c r="T1959" s="21">
        <f>Fångster!J1964</f>
        <v>0</v>
      </c>
      <c r="U1959" s="31" t="str">
        <f t="shared" si="207"/>
        <v/>
      </c>
    </row>
    <row r="1960" spans="14:21" x14ac:dyDescent="0.2">
      <c r="N1960" s="22">
        <f>Fångster!G1965</f>
        <v>0</v>
      </c>
      <c r="O1960" s="28">
        <f t="shared" si="202"/>
        <v>0</v>
      </c>
      <c r="P1960" s="28">
        <f t="shared" si="203"/>
        <v>-2</v>
      </c>
      <c r="Q1960" s="28">
        <f t="shared" si="204"/>
        <v>0</v>
      </c>
      <c r="R1960" s="4">
        <f t="shared" si="205"/>
        <v>0</v>
      </c>
      <c r="S1960" s="4" t="str">
        <f t="shared" si="206"/>
        <v/>
      </c>
      <c r="T1960" s="21">
        <f>Fångster!J1965</f>
        <v>0</v>
      </c>
      <c r="U1960" s="31" t="str">
        <f t="shared" si="207"/>
        <v/>
      </c>
    </row>
    <row r="1961" spans="14:21" x14ac:dyDescent="0.2">
      <c r="N1961" s="22">
        <f>Fångster!G1966</f>
        <v>0</v>
      </c>
      <c r="O1961" s="28">
        <f t="shared" si="202"/>
        <v>0</v>
      </c>
      <c r="P1961" s="28">
        <f t="shared" si="203"/>
        <v>-2</v>
      </c>
      <c r="Q1961" s="28">
        <f t="shared" si="204"/>
        <v>0</v>
      </c>
      <c r="R1961" s="4">
        <f t="shared" si="205"/>
        <v>0</v>
      </c>
      <c r="S1961" s="4" t="str">
        <f t="shared" si="206"/>
        <v/>
      </c>
      <c r="T1961" s="21">
        <f>Fångster!J1966</f>
        <v>0</v>
      </c>
      <c r="U1961" s="31" t="str">
        <f t="shared" si="207"/>
        <v/>
      </c>
    </row>
    <row r="1962" spans="14:21" x14ac:dyDescent="0.2">
      <c r="N1962" s="22">
        <f>Fångster!G1967</f>
        <v>0</v>
      </c>
      <c r="O1962" s="28">
        <f t="shared" si="202"/>
        <v>0</v>
      </c>
      <c r="P1962" s="28">
        <f t="shared" si="203"/>
        <v>-2</v>
      </c>
      <c r="Q1962" s="28">
        <f t="shared" si="204"/>
        <v>0</v>
      </c>
      <c r="R1962" s="4">
        <f t="shared" si="205"/>
        <v>0</v>
      </c>
      <c r="S1962" s="4" t="str">
        <f t="shared" si="206"/>
        <v/>
      </c>
      <c r="T1962" s="21">
        <f>Fångster!J1967</f>
        <v>0</v>
      </c>
      <c r="U1962" s="31" t="str">
        <f t="shared" si="207"/>
        <v/>
      </c>
    </row>
    <row r="1963" spans="14:21" x14ac:dyDescent="0.2">
      <c r="N1963" s="22">
        <f>Fångster!G1968</f>
        <v>0</v>
      </c>
      <c r="O1963" s="28">
        <f t="shared" si="202"/>
        <v>0</v>
      </c>
      <c r="P1963" s="28">
        <f t="shared" si="203"/>
        <v>-2</v>
      </c>
      <c r="Q1963" s="28">
        <f t="shared" si="204"/>
        <v>0</v>
      </c>
      <c r="R1963" s="4">
        <f t="shared" si="205"/>
        <v>0</v>
      </c>
      <c r="S1963" s="4" t="str">
        <f t="shared" si="206"/>
        <v/>
      </c>
      <c r="T1963" s="21">
        <f>Fångster!J1968</f>
        <v>0</v>
      </c>
      <c r="U1963" s="31" t="str">
        <f t="shared" si="207"/>
        <v/>
      </c>
    </row>
    <row r="1964" spans="14:21" x14ac:dyDescent="0.2">
      <c r="N1964" s="22">
        <f>Fångster!G1969</f>
        <v>0</v>
      </c>
      <c r="O1964" s="28">
        <f t="shared" si="202"/>
        <v>0</v>
      </c>
      <c r="P1964" s="28">
        <f t="shared" si="203"/>
        <v>-2</v>
      </c>
      <c r="Q1964" s="28">
        <f t="shared" si="204"/>
        <v>0</v>
      </c>
      <c r="R1964" s="4">
        <f t="shared" si="205"/>
        <v>0</v>
      </c>
      <c r="S1964" s="4" t="str">
        <f t="shared" si="206"/>
        <v/>
      </c>
      <c r="T1964" s="21">
        <f>Fångster!J1969</f>
        <v>0</v>
      </c>
      <c r="U1964" s="31" t="str">
        <f t="shared" si="207"/>
        <v/>
      </c>
    </row>
    <row r="1965" spans="14:21" x14ac:dyDescent="0.2">
      <c r="N1965" s="22">
        <f>Fångster!G1970</f>
        <v>0</v>
      </c>
      <c r="O1965" s="28">
        <f t="shared" si="202"/>
        <v>0</v>
      </c>
      <c r="P1965" s="28">
        <f t="shared" si="203"/>
        <v>-2</v>
      </c>
      <c r="Q1965" s="28">
        <f t="shared" si="204"/>
        <v>0</v>
      </c>
      <c r="R1965" s="4">
        <f t="shared" si="205"/>
        <v>0</v>
      </c>
      <c r="S1965" s="4" t="str">
        <f t="shared" si="206"/>
        <v/>
      </c>
      <c r="T1965" s="21">
        <f>Fångster!J1970</f>
        <v>0</v>
      </c>
      <c r="U1965" s="31" t="str">
        <f t="shared" si="207"/>
        <v/>
      </c>
    </row>
    <row r="1966" spans="14:21" x14ac:dyDescent="0.2">
      <c r="N1966" s="22">
        <f>Fångster!G1971</f>
        <v>0</v>
      </c>
      <c r="O1966" s="28">
        <f t="shared" si="202"/>
        <v>0</v>
      </c>
      <c r="P1966" s="28">
        <f t="shared" si="203"/>
        <v>-2</v>
      </c>
      <c r="Q1966" s="28">
        <f t="shared" si="204"/>
        <v>0</v>
      </c>
      <c r="R1966" s="4">
        <f t="shared" si="205"/>
        <v>0</v>
      </c>
      <c r="S1966" s="4" t="str">
        <f t="shared" si="206"/>
        <v/>
      </c>
      <c r="T1966" s="21">
        <f>Fångster!J1971</f>
        <v>0</v>
      </c>
      <c r="U1966" s="31" t="str">
        <f t="shared" si="207"/>
        <v/>
      </c>
    </row>
    <row r="1967" spans="14:21" x14ac:dyDescent="0.2">
      <c r="N1967" s="22">
        <f>Fångster!G1972</f>
        <v>0</v>
      </c>
      <c r="O1967" s="28">
        <f t="shared" si="202"/>
        <v>0</v>
      </c>
      <c r="P1967" s="28">
        <f t="shared" si="203"/>
        <v>-2</v>
      </c>
      <c r="Q1967" s="28">
        <f t="shared" si="204"/>
        <v>0</v>
      </c>
      <c r="R1967" s="4">
        <f t="shared" si="205"/>
        <v>0</v>
      </c>
      <c r="S1967" s="4" t="str">
        <f t="shared" si="206"/>
        <v/>
      </c>
      <c r="T1967" s="21">
        <f>Fångster!J1972</f>
        <v>0</v>
      </c>
      <c r="U1967" s="31" t="str">
        <f t="shared" si="207"/>
        <v/>
      </c>
    </row>
    <row r="1968" spans="14:21" x14ac:dyDescent="0.2">
      <c r="N1968" s="22">
        <f>Fångster!G1973</f>
        <v>0</v>
      </c>
      <c r="O1968" s="28">
        <f t="shared" si="202"/>
        <v>0</v>
      </c>
      <c r="P1968" s="28">
        <f t="shared" si="203"/>
        <v>-2</v>
      </c>
      <c r="Q1968" s="28">
        <f t="shared" si="204"/>
        <v>0</v>
      </c>
      <c r="R1968" s="4">
        <f t="shared" si="205"/>
        <v>0</v>
      </c>
      <c r="S1968" s="4" t="str">
        <f t="shared" si="206"/>
        <v/>
      </c>
      <c r="T1968" s="21">
        <f>Fångster!J1973</f>
        <v>0</v>
      </c>
      <c r="U1968" s="31" t="str">
        <f t="shared" si="207"/>
        <v/>
      </c>
    </row>
    <row r="1969" spans="14:21" x14ac:dyDescent="0.2">
      <c r="N1969" s="22">
        <f>Fångster!G1974</f>
        <v>0</v>
      </c>
      <c r="O1969" s="28">
        <f t="shared" si="202"/>
        <v>0</v>
      </c>
      <c r="P1969" s="28">
        <f t="shared" si="203"/>
        <v>-2</v>
      </c>
      <c r="Q1969" s="28">
        <f t="shared" si="204"/>
        <v>0</v>
      </c>
      <c r="R1969" s="4">
        <f t="shared" si="205"/>
        <v>0</v>
      </c>
      <c r="S1969" s="4" t="str">
        <f t="shared" si="206"/>
        <v/>
      </c>
      <c r="T1969" s="21">
        <f>Fångster!J1974</f>
        <v>0</v>
      </c>
      <c r="U1969" s="31" t="str">
        <f t="shared" si="207"/>
        <v/>
      </c>
    </row>
    <row r="1970" spans="14:21" x14ac:dyDescent="0.2">
      <c r="N1970" s="22">
        <f>Fångster!G1975</f>
        <v>0</v>
      </c>
      <c r="O1970" s="28">
        <f t="shared" si="202"/>
        <v>0</v>
      </c>
      <c r="P1970" s="28">
        <f t="shared" si="203"/>
        <v>-2</v>
      </c>
      <c r="Q1970" s="28">
        <f t="shared" si="204"/>
        <v>0</v>
      </c>
      <c r="R1970" s="4">
        <f t="shared" si="205"/>
        <v>0</v>
      </c>
      <c r="S1970" s="4" t="str">
        <f t="shared" si="206"/>
        <v/>
      </c>
      <c r="T1970" s="21">
        <f>Fångster!J1975</f>
        <v>0</v>
      </c>
      <c r="U1970" s="31" t="str">
        <f t="shared" si="207"/>
        <v/>
      </c>
    </row>
    <row r="1971" spans="14:21" x14ac:dyDescent="0.2">
      <c r="N1971" s="22">
        <f>Fångster!G1976</f>
        <v>0</v>
      </c>
      <c r="O1971" s="28">
        <f t="shared" si="202"/>
        <v>0</v>
      </c>
      <c r="P1971" s="28">
        <f t="shared" si="203"/>
        <v>-2</v>
      </c>
      <c r="Q1971" s="28">
        <f t="shared" si="204"/>
        <v>0</v>
      </c>
      <c r="R1971" s="4">
        <f t="shared" si="205"/>
        <v>0</v>
      </c>
      <c r="S1971" s="4" t="str">
        <f t="shared" si="206"/>
        <v/>
      </c>
      <c r="T1971" s="21">
        <f>Fångster!J1976</f>
        <v>0</v>
      </c>
      <c r="U1971" s="31" t="str">
        <f t="shared" si="207"/>
        <v/>
      </c>
    </row>
    <row r="1972" spans="14:21" x14ac:dyDescent="0.2">
      <c r="N1972" s="22">
        <f>Fångster!G1977</f>
        <v>0</v>
      </c>
      <c r="O1972" s="28">
        <f t="shared" si="202"/>
        <v>0</v>
      </c>
      <c r="P1972" s="28">
        <f t="shared" si="203"/>
        <v>-2</v>
      </c>
      <c r="Q1972" s="28">
        <f t="shared" si="204"/>
        <v>0</v>
      </c>
      <c r="R1972" s="4">
        <f t="shared" si="205"/>
        <v>0</v>
      </c>
      <c r="S1972" s="4" t="str">
        <f t="shared" si="206"/>
        <v/>
      </c>
      <c r="T1972" s="21">
        <f>Fångster!J1977</f>
        <v>0</v>
      </c>
      <c r="U1972" s="31" t="str">
        <f t="shared" si="207"/>
        <v/>
      </c>
    </row>
    <row r="1973" spans="14:21" x14ac:dyDescent="0.2">
      <c r="N1973" s="22">
        <f>Fångster!G1978</f>
        <v>0</v>
      </c>
      <c r="O1973" s="28">
        <f t="shared" si="202"/>
        <v>0</v>
      </c>
      <c r="P1973" s="28">
        <f t="shared" si="203"/>
        <v>-2</v>
      </c>
      <c r="Q1973" s="28">
        <f t="shared" si="204"/>
        <v>0</v>
      </c>
      <c r="R1973" s="4">
        <f t="shared" si="205"/>
        <v>0</v>
      </c>
      <c r="S1973" s="4" t="str">
        <f t="shared" si="206"/>
        <v/>
      </c>
      <c r="T1973" s="21">
        <f>Fångster!J1978</f>
        <v>0</v>
      </c>
      <c r="U1973" s="31" t="str">
        <f t="shared" si="207"/>
        <v/>
      </c>
    </row>
    <row r="1974" spans="14:21" x14ac:dyDescent="0.2">
      <c r="N1974" s="22">
        <f>Fångster!G1979</f>
        <v>0</v>
      </c>
      <c r="O1974" s="28">
        <f t="shared" si="202"/>
        <v>0</v>
      </c>
      <c r="P1974" s="28">
        <f t="shared" si="203"/>
        <v>-2</v>
      </c>
      <c r="Q1974" s="28">
        <f t="shared" si="204"/>
        <v>0</v>
      </c>
      <c r="R1974" s="4">
        <f t="shared" si="205"/>
        <v>0</v>
      </c>
      <c r="S1974" s="4" t="str">
        <f t="shared" si="206"/>
        <v/>
      </c>
      <c r="T1974" s="21">
        <f>Fångster!J1979</f>
        <v>0</v>
      </c>
      <c r="U1974" s="31" t="str">
        <f t="shared" si="207"/>
        <v/>
      </c>
    </row>
    <row r="1975" spans="14:21" x14ac:dyDescent="0.2">
      <c r="N1975" s="22">
        <f>Fångster!G1980</f>
        <v>0</v>
      </c>
      <c r="O1975" s="28">
        <f t="shared" si="202"/>
        <v>0</v>
      </c>
      <c r="P1975" s="28">
        <f t="shared" si="203"/>
        <v>-2</v>
      </c>
      <c r="Q1975" s="28">
        <f t="shared" si="204"/>
        <v>0</v>
      </c>
      <c r="R1975" s="4">
        <f t="shared" si="205"/>
        <v>0</v>
      </c>
      <c r="S1975" s="4" t="str">
        <f t="shared" si="206"/>
        <v/>
      </c>
      <c r="T1975" s="21">
        <f>Fångster!J1980</f>
        <v>0</v>
      </c>
      <c r="U1975" s="31" t="str">
        <f t="shared" si="207"/>
        <v/>
      </c>
    </row>
    <row r="1976" spans="14:21" x14ac:dyDescent="0.2">
      <c r="N1976" s="22">
        <f>Fångster!G1981</f>
        <v>0</v>
      </c>
      <c r="O1976" s="28">
        <f t="shared" si="202"/>
        <v>0</v>
      </c>
      <c r="P1976" s="28">
        <f t="shared" si="203"/>
        <v>-2</v>
      </c>
      <c r="Q1976" s="28">
        <f t="shared" si="204"/>
        <v>0</v>
      </c>
      <c r="R1976" s="4">
        <f t="shared" si="205"/>
        <v>0</v>
      </c>
      <c r="S1976" s="4" t="str">
        <f t="shared" si="206"/>
        <v/>
      </c>
      <c r="T1976" s="21">
        <f>Fångster!J1981</f>
        <v>0</v>
      </c>
      <c r="U1976" s="31" t="str">
        <f t="shared" si="207"/>
        <v/>
      </c>
    </row>
    <row r="1977" spans="14:21" x14ac:dyDescent="0.2">
      <c r="N1977" s="22">
        <f>Fångster!G1982</f>
        <v>0</v>
      </c>
      <c r="O1977" s="28">
        <f t="shared" si="202"/>
        <v>0</v>
      </c>
      <c r="P1977" s="28">
        <f t="shared" si="203"/>
        <v>-2</v>
      </c>
      <c r="Q1977" s="28">
        <f t="shared" si="204"/>
        <v>0</v>
      </c>
      <c r="R1977" s="4">
        <f t="shared" si="205"/>
        <v>0</v>
      </c>
      <c r="S1977" s="4" t="str">
        <f t="shared" si="206"/>
        <v/>
      </c>
      <c r="T1977" s="21">
        <f>Fångster!J1982</f>
        <v>0</v>
      </c>
      <c r="U1977" s="31" t="str">
        <f t="shared" si="207"/>
        <v/>
      </c>
    </row>
    <row r="1978" spans="14:21" x14ac:dyDescent="0.2">
      <c r="N1978" s="22">
        <f>Fångster!G1983</f>
        <v>0</v>
      </c>
      <c r="O1978" s="28">
        <f t="shared" si="202"/>
        <v>0</v>
      </c>
      <c r="P1978" s="28">
        <f t="shared" si="203"/>
        <v>-2</v>
      </c>
      <c r="Q1978" s="28">
        <f t="shared" si="204"/>
        <v>0</v>
      </c>
      <c r="R1978" s="4">
        <f t="shared" si="205"/>
        <v>0</v>
      </c>
      <c r="S1978" s="4" t="str">
        <f t="shared" si="206"/>
        <v/>
      </c>
      <c r="T1978" s="21">
        <f>Fångster!J1983</f>
        <v>0</v>
      </c>
      <c r="U1978" s="31" t="str">
        <f t="shared" si="207"/>
        <v/>
      </c>
    </row>
    <row r="1979" spans="14:21" x14ac:dyDescent="0.2">
      <c r="N1979" s="22">
        <f>Fångster!G1984</f>
        <v>0</v>
      </c>
      <c r="O1979" s="28">
        <f t="shared" si="202"/>
        <v>0</v>
      </c>
      <c r="P1979" s="28">
        <f t="shared" si="203"/>
        <v>-2</v>
      </c>
      <c r="Q1979" s="28">
        <f t="shared" si="204"/>
        <v>0</v>
      </c>
      <c r="R1979" s="4">
        <f t="shared" si="205"/>
        <v>0</v>
      </c>
      <c r="S1979" s="4" t="str">
        <f t="shared" si="206"/>
        <v/>
      </c>
      <c r="T1979" s="21">
        <f>Fångster!J1984</f>
        <v>0</v>
      </c>
      <c r="U1979" s="31" t="str">
        <f t="shared" si="207"/>
        <v/>
      </c>
    </row>
    <row r="1980" spans="14:21" x14ac:dyDescent="0.2">
      <c r="N1980" s="22">
        <f>Fångster!G1985</f>
        <v>0</v>
      </c>
      <c r="O1980" s="28">
        <f t="shared" si="202"/>
        <v>0</v>
      </c>
      <c r="P1980" s="28">
        <f t="shared" si="203"/>
        <v>-2</v>
      </c>
      <c r="Q1980" s="28">
        <f t="shared" si="204"/>
        <v>0</v>
      </c>
      <c r="R1980" s="4">
        <f t="shared" si="205"/>
        <v>0</v>
      </c>
      <c r="S1980" s="4" t="str">
        <f t="shared" si="206"/>
        <v/>
      </c>
      <c r="T1980" s="21">
        <f>Fångster!J1985</f>
        <v>0</v>
      </c>
      <c r="U1980" s="31" t="str">
        <f t="shared" si="207"/>
        <v/>
      </c>
    </row>
    <row r="1981" spans="14:21" x14ac:dyDescent="0.2">
      <c r="N1981" s="22">
        <f>Fångster!G1986</f>
        <v>0</v>
      </c>
      <c r="O1981" s="28">
        <f t="shared" si="202"/>
        <v>0</v>
      </c>
      <c r="P1981" s="28">
        <f t="shared" si="203"/>
        <v>-2</v>
      </c>
      <c r="Q1981" s="28">
        <f t="shared" si="204"/>
        <v>0</v>
      </c>
      <c r="R1981" s="4">
        <f t="shared" si="205"/>
        <v>0</v>
      </c>
      <c r="S1981" s="4" t="str">
        <f t="shared" si="206"/>
        <v/>
      </c>
      <c r="T1981" s="21">
        <f>Fångster!J1986</f>
        <v>0</v>
      </c>
      <c r="U1981" s="31" t="str">
        <f t="shared" si="207"/>
        <v/>
      </c>
    </row>
    <row r="1982" spans="14:21" x14ac:dyDescent="0.2">
      <c r="N1982" s="22">
        <f>Fångster!G1987</f>
        <v>0</v>
      </c>
      <c r="O1982" s="28">
        <f t="shared" si="202"/>
        <v>0</v>
      </c>
      <c r="P1982" s="28">
        <f t="shared" si="203"/>
        <v>-2</v>
      </c>
      <c r="Q1982" s="28">
        <f t="shared" si="204"/>
        <v>0</v>
      </c>
      <c r="R1982" s="4">
        <f t="shared" si="205"/>
        <v>0</v>
      </c>
      <c r="S1982" s="4" t="str">
        <f t="shared" si="206"/>
        <v/>
      </c>
      <c r="T1982" s="21">
        <f>Fångster!J1987</f>
        <v>0</v>
      </c>
      <c r="U1982" s="31" t="str">
        <f t="shared" si="207"/>
        <v/>
      </c>
    </row>
    <row r="1983" spans="14:21" x14ac:dyDescent="0.2">
      <c r="N1983" s="22">
        <f>Fångster!G1988</f>
        <v>0</v>
      </c>
      <c r="O1983" s="28">
        <f t="shared" si="202"/>
        <v>0</v>
      </c>
      <c r="P1983" s="28">
        <f t="shared" si="203"/>
        <v>-2</v>
      </c>
      <c r="Q1983" s="28">
        <f t="shared" si="204"/>
        <v>0</v>
      </c>
      <c r="R1983" s="4">
        <f t="shared" si="205"/>
        <v>0</v>
      </c>
      <c r="S1983" s="4" t="str">
        <f t="shared" si="206"/>
        <v/>
      </c>
      <c r="T1983" s="21">
        <f>Fångster!J1988</f>
        <v>0</v>
      </c>
      <c r="U1983" s="31" t="str">
        <f t="shared" si="207"/>
        <v/>
      </c>
    </row>
    <row r="1984" spans="14:21" x14ac:dyDescent="0.2">
      <c r="N1984" s="22">
        <f>Fångster!G1989</f>
        <v>0</v>
      </c>
      <c r="O1984" s="28">
        <f t="shared" si="202"/>
        <v>0</v>
      </c>
      <c r="P1984" s="28">
        <f t="shared" si="203"/>
        <v>-2</v>
      </c>
      <c r="Q1984" s="28">
        <f t="shared" si="204"/>
        <v>0</v>
      </c>
      <c r="R1984" s="4">
        <f t="shared" si="205"/>
        <v>0</v>
      </c>
      <c r="S1984" s="4" t="str">
        <f t="shared" si="206"/>
        <v/>
      </c>
      <c r="T1984" s="21">
        <f>Fångster!J1989</f>
        <v>0</v>
      </c>
      <c r="U1984" s="31" t="str">
        <f t="shared" si="207"/>
        <v/>
      </c>
    </row>
    <row r="1985" spans="14:21" x14ac:dyDescent="0.2">
      <c r="N1985" s="22">
        <f>Fångster!G1990</f>
        <v>0</v>
      </c>
      <c r="O1985" s="28">
        <f t="shared" si="202"/>
        <v>0</v>
      </c>
      <c r="P1985" s="28">
        <f t="shared" si="203"/>
        <v>-2</v>
      </c>
      <c r="Q1985" s="28">
        <f t="shared" si="204"/>
        <v>0</v>
      </c>
      <c r="R1985" s="4">
        <f t="shared" si="205"/>
        <v>0</v>
      </c>
      <c r="S1985" s="4" t="str">
        <f t="shared" si="206"/>
        <v/>
      </c>
      <c r="T1985" s="21">
        <f>Fångster!J1990</f>
        <v>0</v>
      </c>
      <c r="U1985" s="31" t="str">
        <f t="shared" si="207"/>
        <v/>
      </c>
    </row>
    <row r="1986" spans="14:21" x14ac:dyDescent="0.2">
      <c r="N1986" s="22">
        <f>Fångster!G1991</f>
        <v>0</v>
      </c>
      <c r="O1986" s="28">
        <f t="shared" si="202"/>
        <v>0</v>
      </c>
      <c r="P1986" s="28">
        <f t="shared" si="203"/>
        <v>-2</v>
      </c>
      <c r="Q1986" s="28">
        <f t="shared" si="204"/>
        <v>0</v>
      </c>
      <c r="R1986" s="4">
        <f t="shared" si="205"/>
        <v>0</v>
      </c>
      <c r="S1986" s="4" t="str">
        <f t="shared" si="206"/>
        <v/>
      </c>
      <c r="T1986" s="21">
        <f>Fångster!J1991</f>
        <v>0</v>
      </c>
      <c r="U1986" s="31" t="str">
        <f t="shared" si="207"/>
        <v/>
      </c>
    </row>
    <row r="1987" spans="14:21" x14ac:dyDescent="0.2">
      <c r="N1987" s="22">
        <f>Fångster!G1992</f>
        <v>0</v>
      </c>
      <c r="O1987" s="28">
        <f t="shared" si="202"/>
        <v>0</v>
      </c>
      <c r="P1987" s="28">
        <f t="shared" si="203"/>
        <v>-2</v>
      </c>
      <c r="Q1987" s="28">
        <f t="shared" si="204"/>
        <v>0</v>
      </c>
      <c r="R1987" s="4">
        <f t="shared" si="205"/>
        <v>0</v>
      </c>
      <c r="S1987" s="4" t="str">
        <f t="shared" si="206"/>
        <v/>
      </c>
      <c r="T1987" s="21">
        <f>Fångster!J1992</f>
        <v>0</v>
      </c>
      <c r="U1987" s="31" t="str">
        <f t="shared" si="207"/>
        <v/>
      </c>
    </row>
    <row r="1988" spans="14:21" x14ac:dyDescent="0.2">
      <c r="N1988" s="22">
        <f>Fångster!G1993</f>
        <v>0</v>
      </c>
      <c r="O1988" s="28">
        <f t="shared" si="202"/>
        <v>0</v>
      </c>
      <c r="P1988" s="28">
        <f t="shared" si="203"/>
        <v>-2</v>
      </c>
      <c r="Q1988" s="28">
        <f t="shared" si="204"/>
        <v>0</v>
      </c>
      <c r="R1988" s="4">
        <f t="shared" si="205"/>
        <v>0</v>
      </c>
      <c r="S1988" s="4" t="str">
        <f t="shared" si="206"/>
        <v/>
      </c>
      <c r="T1988" s="21">
        <f>Fångster!J1993</f>
        <v>0</v>
      </c>
      <c r="U1988" s="31" t="str">
        <f t="shared" si="207"/>
        <v/>
      </c>
    </row>
    <row r="1989" spans="14:21" x14ac:dyDescent="0.2">
      <c r="N1989" s="22">
        <f>Fångster!G1994</f>
        <v>0</v>
      </c>
      <c r="O1989" s="28">
        <f t="shared" ref="O1989:O2052" si="208">(3.377*0.000001)*(POWER(N1989,3.205))</f>
        <v>0</v>
      </c>
      <c r="P1989" s="28">
        <f t="shared" ref="P1989:P2052" si="209">(1-(180-N1989)/60)</f>
        <v>-2</v>
      </c>
      <c r="Q1989" s="28">
        <f t="shared" ref="Q1989:Q2052" si="210">IF(P1989&lt;0,0,IF(P1989&gt;1,1,IF(P1989&gt;0&lt;1,P1989,P1989)))</f>
        <v>0</v>
      </c>
      <c r="R1989" s="4">
        <f t="shared" ref="R1989:R2052" si="211">O1989*Q1989</f>
        <v>0</v>
      </c>
      <c r="S1989" s="4" t="str">
        <f t="shared" ref="S1989:S2052" si="212">IF(N1989&gt;0,LOG10(N1989),"")</f>
        <v/>
      </c>
      <c r="T1989" s="21">
        <f>Fångster!J1994</f>
        <v>0</v>
      </c>
      <c r="U1989" s="31" t="str">
        <f t="shared" ref="U1989:U2052" si="213">IF(T1989&gt;0,LOG10(T1989),"")</f>
        <v/>
      </c>
    </row>
    <row r="1990" spans="14:21" x14ac:dyDescent="0.2">
      <c r="N1990" s="22">
        <f>Fångster!G1995</f>
        <v>0</v>
      </c>
      <c r="O1990" s="28">
        <f t="shared" si="208"/>
        <v>0</v>
      </c>
      <c r="P1990" s="28">
        <f t="shared" si="209"/>
        <v>-2</v>
      </c>
      <c r="Q1990" s="28">
        <f t="shared" si="210"/>
        <v>0</v>
      </c>
      <c r="R1990" s="4">
        <f t="shared" si="211"/>
        <v>0</v>
      </c>
      <c r="S1990" s="4" t="str">
        <f t="shared" si="212"/>
        <v/>
      </c>
      <c r="T1990" s="21">
        <f>Fångster!J1995</f>
        <v>0</v>
      </c>
      <c r="U1990" s="31" t="str">
        <f t="shared" si="213"/>
        <v/>
      </c>
    </row>
    <row r="1991" spans="14:21" x14ac:dyDescent="0.2">
      <c r="N1991" s="22">
        <f>Fångster!G1996</f>
        <v>0</v>
      </c>
      <c r="O1991" s="28">
        <f t="shared" si="208"/>
        <v>0</v>
      </c>
      <c r="P1991" s="28">
        <f t="shared" si="209"/>
        <v>-2</v>
      </c>
      <c r="Q1991" s="28">
        <f t="shared" si="210"/>
        <v>0</v>
      </c>
      <c r="R1991" s="4">
        <f t="shared" si="211"/>
        <v>0</v>
      </c>
      <c r="S1991" s="4" t="str">
        <f t="shared" si="212"/>
        <v/>
      </c>
      <c r="T1991" s="21">
        <f>Fångster!J1996</f>
        <v>0</v>
      </c>
      <c r="U1991" s="31" t="str">
        <f t="shared" si="213"/>
        <v/>
      </c>
    </row>
    <row r="1992" spans="14:21" x14ac:dyDescent="0.2">
      <c r="N1992" s="22">
        <f>Fångster!G1997</f>
        <v>0</v>
      </c>
      <c r="O1992" s="28">
        <f t="shared" si="208"/>
        <v>0</v>
      </c>
      <c r="P1992" s="28">
        <f t="shared" si="209"/>
        <v>-2</v>
      </c>
      <c r="Q1992" s="28">
        <f t="shared" si="210"/>
        <v>0</v>
      </c>
      <c r="R1992" s="4">
        <f t="shared" si="211"/>
        <v>0</v>
      </c>
      <c r="S1992" s="4" t="str">
        <f t="shared" si="212"/>
        <v/>
      </c>
      <c r="T1992" s="21">
        <f>Fångster!J1997</f>
        <v>0</v>
      </c>
      <c r="U1992" s="31" t="str">
        <f t="shared" si="213"/>
        <v/>
      </c>
    </row>
    <row r="1993" spans="14:21" x14ac:dyDescent="0.2">
      <c r="N1993" s="22">
        <f>Fångster!G1998</f>
        <v>0</v>
      </c>
      <c r="O1993" s="28">
        <f t="shared" si="208"/>
        <v>0</v>
      </c>
      <c r="P1993" s="28">
        <f t="shared" si="209"/>
        <v>-2</v>
      </c>
      <c r="Q1993" s="28">
        <f t="shared" si="210"/>
        <v>0</v>
      </c>
      <c r="R1993" s="4">
        <f t="shared" si="211"/>
        <v>0</v>
      </c>
      <c r="S1993" s="4" t="str">
        <f t="shared" si="212"/>
        <v/>
      </c>
      <c r="T1993" s="21">
        <f>Fångster!J1998</f>
        <v>0</v>
      </c>
      <c r="U1993" s="31" t="str">
        <f t="shared" si="213"/>
        <v/>
      </c>
    </row>
    <row r="1994" spans="14:21" x14ac:dyDescent="0.2">
      <c r="N1994" s="22">
        <f>Fångster!G1999</f>
        <v>0</v>
      </c>
      <c r="O1994" s="28">
        <f t="shared" si="208"/>
        <v>0</v>
      </c>
      <c r="P1994" s="28">
        <f t="shared" si="209"/>
        <v>-2</v>
      </c>
      <c r="Q1994" s="28">
        <f t="shared" si="210"/>
        <v>0</v>
      </c>
      <c r="R1994" s="4">
        <f t="shared" si="211"/>
        <v>0</v>
      </c>
      <c r="S1994" s="4" t="str">
        <f t="shared" si="212"/>
        <v/>
      </c>
      <c r="T1994" s="21">
        <f>Fångster!J1999</f>
        <v>0</v>
      </c>
      <c r="U1994" s="31" t="str">
        <f t="shared" si="213"/>
        <v/>
      </c>
    </row>
    <row r="1995" spans="14:21" x14ac:dyDescent="0.2">
      <c r="N1995" s="22">
        <f>Fångster!G2000</f>
        <v>0</v>
      </c>
      <c r="O1995" s="28">
        <f t="shared" si="208"/>
        <v>0</v>
      </c>
      <c r="P1995" s="28">
        <f t="shared" si="209"/>
        <v>-2</v>
      </c>
      <c r="Q1995" s="28">
        <f t="shared" si="210"/>
        <v>0</v>
      </c>
      <c r="R1995" s="4">
        <f t="shared" si="211"/>
        <v>0</v>
      </c>
      <c r="S1995" s="4" t="str">
        <f t="shared" si="212"/>
        <v/>
      </c>
      <c r="T1995" s="21">
        <f>Fångster!J2000</f>
        <v>0</v>
      </c>
      <c r="U1995" s="31" t="str">
        <f t="shared" si="213"/>
        <v/>
      </c>
    </row>
    <row r="1996" spans="14:21" x14ac:dyDescent="0.2">
      <c r="N1996" s="22">
        <f>Fångster!G2001</f>
        <v>0</v>
      </c>
      <c r="O1996" s="28">
        <f t="shared" si="208"/>
        <v>0</v>
      </c>
      <c r="P1996" s="28">
        <f t="shared" si="209"/>
        <v>-2</v>
      </c>
      <c r="Q1996" s="28">
        <f t="shared" si="210"/>
        <v>0</v>
      </c>
      <c r="R1996" s="4">
        <f t="shared" si="211"/>
        <v>0</v>
      </c>
      <c r="S1996" s="4" t="str">
        <f t="shared" si="212"/>
        <v/>
      </c>
      <c r="T1996" s="21">
        <f>Fångster!J2001</f>
        <v>0</v>
      </c>
      <c r="U1996" s="31" t="str">
        <f t="shared" si="213"/>
        <v/>
      </c>
    </row>
    <row r="1997" spans="14:21" x14ac:dyDescent="0.2">
      <c r="N1997" s="22">
        <f>Fångster!G2002</f>
        <v>0</v>
      </c>
      <c r="O1997" s="28">
        <f t="shared" si="208"/>
        <v>0</v>
      </c>
      <c r="P1997" s="28">
        <f t="shared" si="209"/>
        <v>-2</v>
      </c>
      <c r="Q1997" s="28">
        <f t="shared" si="210"/>
        <v>0</v>
      </c>
      <c r="R1997" s="4">
        <f t="shared" si="211"/>
        <v>0</v>
      </c>
      <c r="S1997" s="4" t="str">
        <f t="shared" si="212"/>
        <v/>
      </c>
      <c r="T1997" s="21">
        <f>Fångster!J2002</f>
        <v>0</v>
      </c>
      <c r="U1997" s="31" t="str">
        <f t="shared" si="213"/>
        <v/>
      </c>
    </row>
    <row r="1998" spans="14:21" x14ac:dyDescent="0.2">
      <c r="N1998" s="22">
        <f>Fångster!G2003</f>
        <v>0</v>
      </c>
      <c r="O1998" s="28">
        <f t="shared" si="208"/>
        <v>0</v>
      </c>
      <c r="P1998" s="28">
        <f t="shared" si="209"/>
        <v>-2</v>
      </c>
      <c r="Q1998" s="28">
        <f t="shared" si="210"/>
        <v>0</v>
      </c>
      <c r="R1998" s="4">
        <f t="shared" si="211"/>
        <v>0</v>
      </c>
      <c r="S1998" s="4" t="str">
        <f t="shared" si="212"/>
        <v/>
      </c>
      <c r="T1998" s="21">
        <f>Fångster!J2003</f>
        <v>0</v>
      </c>
      <c r="U1998" s="31" t="str">
        <f t="shared" si="213"/>
        <v/>
      </c>
    </row>
    <row r="1999" spans="14:21" x14ac:dyDescent="0.2">
      <c r="N1999" s="22">
        <f>Fångster!G2004</f>
        <v>0</v>
      </c>
      <c r="O1999" s="28">
        <f t="shared" si="208"/>
        <v>0</v>
      </c>
      <c r="P1999" s="28">
        <f t="shared" si="209"/>
        <v>-2</v>
      </c>
      <c r="Q1999" s="28">
        <f t="shared" si="210"/>
        <v>0</v>
      </c>
      <c r="R1999" s="4">
        <f t="shared" si="211"/>
        <v>0</v>
      </c>
      <c r="S1999" s="4" t="str">
        <f t="shared" si="212"/>
        <v/>
      </c>
      <c r="T1999" s="21">
        <f>Fångster!J2004</f>
        <v>0</v>
      </c>
      <c r="U1999" s="31" t="str">
        <f t="shared" si="213"/>
        <v/>
      </c>
    </row>
    <row r="2000" spans="14:21" x14ac:dyDescent="0.2">
      <c r="N2000" s="22">
        <f>Fångster!G2005</f>
        <v>0</v>
      </c>
      <c r="O2000" s="28">
        <f t="shared" si="208"/>
        <v>0</v>
      </c>
      <c r="P2000" s="28">
        <f t="shared" si="209"/>
        <v>-2</v>
      </c>
      <c r="Q2000" s="28">
        <f t="shared" si="210"/>
        <v>0</v>
      </c>
      <c r="R2000" s="4">
        <f t="shared" si="211"/>
        <v>0</v>
      </c>
      <c r="S2000" s="4" t="str">
        <f t="shared" si="212"/>
        <v/>
      </c>
      <c r="T2000" s="21">
        <f>Fångster!J2005</f>
        <v>0</v>
      </c>
      <c r="U2000" s="31" t="str">
        <f t="shared" si="213"/>
        <v/>
      </c>
    </row>
    <row r="2001" spans="14:21" x14ac:dyDescent="0.2">
      <c r="N2001" s="22">
        <f>Fångster!G2006</f>
        <v>0</v>
      </c>
      <c r="O2001" s="28">
        <f t="shared" si="208"/>
        <v>0</v>
      </c>
      <c r="P2001" s="28">
        <f t="shared" si="209"/>
        <v>-2</v>
      </c>
      <c r="Q2001" s="28">
        <f t="shared" si="210"/>
        <v>0</v>
      </c>
      <c r="R2001" s="4">
        <f t="shared" si="211"/>
        <v>0</v>
      </c>
      <c r="S2001" s="4" t="str">
        <f t="shared" si="212"/>
        <v/>
      </c>
      <c r="T2001" s="21">
        <f>Fångster!J2006</f>
        <v>0</v>
      </c>
      <c r="U2001" s="31" t="str">
        <f t="shared" si="213"/>
        <v/>
      </c>
    </row>
    <row r="2002" spans="14:21" x14ac:dyDescent="0.2">
      <c r="N2002" s="22">
        <f>Fångster!G2007</f>
        <v>0</v>
      </c>
      <c r="O2002" s="28">
        <f t="shared" si="208"/>
        <v>0</v>
      </c>
      <c r="P2002" s="28">
        <f t="shared" si="209"/>
        <v>-2</v>
      </c>
      <c r="Q2002" s="28">
        <f t="shared" si="210"/>
        <v>0</v>
      </c>
      <c r="R2002" s="4">
        <f t="shared" si="211"/>
        <v>0</v>
      </c>
      <c r="S2002" s="4" t="str">
        <f t="shared" si="212"/>
        <v/>
      </c>
      <c r="T2002" s="21">
        <f>Fångster!J2007</f>
        <v>0</v>
      </c>
      <c r="U2002" s="31" t="str">
        <f t="shared" si="213"/>
        <v/>
      </c>
    </row>
    <row r="2003" spans="14:21" x14ac:dyDescent="0.2">
      <c r="N2003" s="22">
        <f>Fångster!G2008</f>
        <v>0</v>
      </c>
      <c r="O2003" s="28">
        <f t="shared" si="208"/>
        <v>0</v>
      </c>
      <c r="P2003" s="28">
        <f t="shared" si="209"/>
        <v>-2</v>
      </c>
      <c r="Q2003" s="28">
        <f t="shared" si="210"/>
        <v>0</v>
      </c>
      <c r="R2003" s="4">
        <f t="shared" si="211"/>
        <v>0</v>
      </c>
      <c r="S2003" s="4" t="str">
        <f t="shared" si="212"/>
        <v/>
      </c>
      <c r="T2003" s="21">
        <f>Fångster!J2008</f>
        <v>0</v>
      </c>
      <c r="U2003" s="31" t="str">
        <f t="shared" si="213"/>
        <v/>
      </c>
    </row>
    <row r="2004" spans="14:21" x14ac:dyDescent="0.2">
      <c r="N2004" s="22">
        <f>Fångster!G2009</f>
        <v>0</v>
      </c>
      <c r="O2004" s="28">
        <f t="shared" si="208"/>
        <v>0</v>
      </c>
      <c r="P2004" s="28">
        <f t="shared" si="209"/>
        <v>-2</v>
      </c>
      <c r="Q2004" s="28">
        <f t="shared" si="210"/>
        <v>0</v>
      </c>
      <c r="R2004" s="4">
        <f t="shared" si="211"/>
        <v>0</v>
      </c>
      <c r="S2004" s="4" t="str">
        <f t="shared" si="212"/>
        <v/>
      </c>
      <c r="T2004" s="21">
        <f>Fångster!J2009</f>
        <v>0</v>
      </c>
      <c r="U2004" s="31" t="str">
        <f t="shared" si="213"/>
        <v/>
      </c>
    </row>
    <row r="2005" spans="14:21" x14ac:dyDescent="0.2">
      <c r="N2005" s="22">
        <f>Fångster!G2010</f>
        <v>0</v>
      </c>
      <c r="O2005" s="28">
        <f t="shared" si="208"/>
        <v>0</v>
      </c>
      <c r="P2005" s="28">
        <f t="shared" si="209"/>
        <v>-2</v>
      </c>
      <c r="Q2005" s="28">
        <f t="shared" si="210"/>
        <v>0</v>
      </c>
      <c r="R2005" s="4">
        <f t="shared" si="211"/>
        <v>0</v>
      </c>
      <c r="S2005" s="4" t="str">
        <f t="shared" si="212"/>
        <v/>
      </c>
      <c r="T2005" s="21">
        <f>Fångster!J2010</f>
        <v>0</v>
      </c>
      <c r="U2005" s="31" t="str">
        <f t="shared" si="213"/>
        <v/>
      </c>
    </row>
    <row r="2006" spans="14:21" x14ac:dyDescent="0.2">
      <c r="N2006" s="22">
        <f>Fångster!G2011</f>
        <v>0</v>
      </c>
      <c r="O2006" s="28">
        <f t="shared" si="208"/>
        <v>0</v>
      </c>
      <c r="P2006" s="28">
        <f t="shared" si="209"/>
        <v>-2</v>
      </c>
      <c r="Q2006" s="28">
        <f t="shared" si="210"/>
        <v>0</v>
      </c>
      <c r="R2006" s="4">
        <f t="shared" si="211"/>
        <v>0</v>
      </c>
      <c r="S2006" s="4" t="str">
        <f t="shared" si="212"/>
        <v/>
      </c>
      <c r="T2006" s="21">
        <f>Fångster!J2011</f>
        <v>0</v>
      </c>
      <c r="U2006" s="31" t="str">
        <f t="shared" si="213"/>
        <v/>
      </c>
    </row>
    <row r="2007" spans="14:21" x14ac:dyDescent="0.2">
      <c r="N2007" s="22">
        <f>Fångster!G2012</f>
        <v>0</v>
      </c>
      <c r="O2007" s="28">
        <f t="shared" si="208"/>
        <v>0</v>
      </c>
      <c r="P2007" s="28">
        <f t="shared" si="209"/>
        <v>-2</v>
      </c>
      <c r="Q2007" s="28">
        <f t="shared" si="210"/>
        <v>0</v>
      </c>
      <c r="R2007" s="4">
        <f t="shared" si="211"/>
        <v>0</v>
      </c>
      <c r="S2007" s="4" t="str">
        <f t="shared" si="212"/>
        <v/>
      </c>
      <c r="T2007" s="21">
        <f>Fångster!J2012</f>
        <v>0</v>
      </c>
      <c r="U2007" s="31" t="str">
        <f t="shared" si="213"/>
        <v/>
      </c>
    </row>
    <row r="2008" spans="14:21" x14ac:dyDescent="0.2">
      <c r="N2008" s="22">
        <f>Fångster!G2013</f>
        <v>0</v>
      </c>
      <c r="O2008" s="28">
        <f t="shared" si="208"/>
        <v>0</v>
      </c>
      <c r="P2008" s="28">
        <f t="shared" si="209"/>
        <v>-2</v>
      </c>
      <c r="Q2008" s="28">
        <f t="shared" si="210"/>
        <v>0</v>
      </c>
      <c r="R2008" s="4">
        <f t="shared" si="211"/>
        <v>0</v>
      </c>
      <c r="S2008" s="4" t="str">
        <f t="shared" si="212"/>
        <v/>
      </c>
      <c r="T2008" s="21">
        <f>Fångster!J2013</f>
        <v>0</v>
      </c>
      <c r="U2008" s="31" t="str">
        <f t="shared" si="213"/>
        <v/>
      </c>
    </row>
    <row r="2009" spans="14:21" x14ac:dyDescent="0.2">
      <c r="N2009" s="22">
        <f>Fångster!G2014</f>
        <v>0</v>
      </c>
      <c r="O2009" s="28">
        <f t="shared" si="208"/>
        <v>0</v>
      </c>
      <c r="P2009" s="28">
        <f t="shared" si="209"/>
        <v>-2</v>
      </c>
      <c r="Q2009" s="28">
        <f t="shared" si="210"/>
        <v>0</v>
      </c>
      <c r="R2009" s="4">
        <f t="shared" si="211"/>
        <v>0</v>
      </c>
      <c r="S2009" s="4" t="str">
        <f t="shared" si="212"/>
        <v/>
      </c>
      <c r="T2009" s="21">
        <f>Fångster!J2014</f>
        <v>0</v>
      </c>
      <c r="U2009" s="31" t="str">
        <f t="shared" si="213"/>
        <v/>
      </c>
    </row>
    <row r="2010" spans="14:21" x14ac:dyDescent="0.2">
      <c r="N2010" s="22">
        <f>Fångster!G2015</f>
        <v>0</v>
      </c>
      <c r="O2010" s="28">
        <f t="shared" si="208"/>
        <v>0</v>
      </c>
      <c r="P2010" s="28">
        <f t="shared" si="209"/>
        <v>-2</v>
      </c>
      <c r="Q2010" s="28">
        <f t="shared" si="210"/>
        <v>0</v>
      </c>
      <c r="R2010" s="4">
        <f t="shared" si="211"/>
        <v>0</v>
      </c>
      <c r="S2010" s="4" t="str">
        <f t="shared" si="212"/>
        <v/>
      </c>
      <c r="T2010" s="21">
        <f>Fångster!J2015</f>
        <v>0</v>
      </c>
      <c r="U2010" s="31" t="str">
        <f t="shared" si="213"/>
        <v/>
      </c>
    </row>
    <row r="2011" spans="14:21" x14ac:dyDescent="0.2">
      <c r="N2011" s="22">
        <f>Fångster!G2016</f>
        <v>0</v>
      </c>
      <c r="O2011" s="28">
        <f t="shared" si="208"/>
        <v>0</v>
      </c>
      <c r="P2011" s="28">
        <f t="shared" si="209"/>
        <v>-2</v>
      </c>
      <c r="Q2011" s="28">
        <f t="shared" si="210"/>
        <v>0</v>
      </c>
      <c r="R2011" s="4">
        <f t="shared" si="211"/>
        <v>0</v>
      </c>
      <c r="S2011" s="4" t="str">
        <f t="shared" si="212"/>
        <v/>
      </c>
      <c r="T2011" s="21">
        <f>Fångster!J2016</f>
        <v>0</v>
      </c>
      <c r="U2011" s="31" t="str">
        <f t="shared" si="213"/>
        <v/>
      </c>
    </row>
    <row r="2012" spans="14:21" x14ac:dyDescent="0.2">
      <c r="N2012" s="22">
        <f>Fångster!G2017</f>
        <v>0</v>
      </c>
      <c r="O2012" s="28">
        <f t="shared" si="208"/>
        <v>0</v>
      </c>
      <c r="P2012" s="28">
        <f t="shared" si="209"/>
        <v>-2</v>
      </c>
      <c r="Q2012" s="28">
        <f t="shared" si="210"/>
        <v>0</v>
      </c>
      <c r="R2012" s="4">
        <f t="shared" si="211"/>
        <v>0</v>
      </c>
      <c r="S2012" s="4" t="str">
        <f t="shared" si="212"/>
        <v/>
      </c>
      <c r="T2012" s="21">
        <f>Fångster!J2017</f>
        <v>0</v>
      </c>
      <c r="U2012" s="31" t="str">
        <f t="shared" si="213"/>
        <v/>
      </c>
    </row>
    <row r="2013" spans="14:21" x14ac:dyDescent="0.2">
      <c r="N2013" s="22">
        <f>Fångster!G2018</f>
        <v>0</v>
      </c>
      <c r="O2013" s="28">
        <f t="shared" si="208"/>
        <v>0</v>
      </c>
      <c r="P2013" s="28">
        <f t="shared" si="209"/>
        <v>-2</v>
      </c>
      <c r="Q2013" s="28">
        <f t="shared" si="210"/>
        <v>0</v>
      </c>
      <c r="R2013" s="4">
        <f t="shared" si="211"/>
        <v>0</v>
      </c>
      <c r="S2013" s="4" t="str">
        <f t="shared" si="212"/>
        <v/>
      </c>
      <c r="T2013" s="21">
        <f>Fångster!J2018</f>
        <v>0</v>
      </c>
      <c r="U2013" s="31" t="str">
        <f t="shared" si="213"/>
        <v/>
      </c>
    </row>
    <row r="2014" spans="14:21" x14ac:dyDescent="0.2">
      <c r="N2014" s="22">
        <f>Fångster!G2019</f>
        <v>0</v>
      </c>
      <c r="O2014" s="28">
        <f t="shared" si="208"/>
        <v>0</v>
      </c>
      <c r="P2014" s="28">
        <f t="shared" si="209"/>
        <v>-2</v>
      </c>
      <c r="Q2014" s="28">
        <f t="shared" si="210"/>
        <v>0</v>
      </c>
      <c r="R2014" s="4">
        <f t="shared" si="211"/>
        <v>0</v>
      </c>
      <c r="S2014" s="4" t="str">
        <f t="shared" si="212"/>
        <v/>
      </c>
      <c r="T2014" s="21">
        <f>Fångster!J2019</f>
        <v>0</v>
      </c>
      <c r="U2014" s="31" t="str">
        <f t="shared" si="213"/>
        <v/>
      </c>
    </row>
    <row r="2015" spans="14:21" x14ac:dyDescent="0.2">
      <c r="N2015" s="22">
        <f>Fångster!G2020</f>
        <v>0</v>
      </c>
      <c r="O2015" s="28">
        <f t="shared" si="208"/>
        <v>0</v>
      </c>
      <c r="P2015" s="28">
        <f t="shared" si="209"/>
        <v>-2</v>
      </c>
      <c r="Q2015" s="28">
        <f t="shared" si="210"/>
        <v>0</v>
      </c>
      <c r="R2015" s="4">
        <f t="shared" si="211"/>
        <v>0</v>
      </c>
      <c r="S2015" s="4" t="str">
        <f t="shared" si="212"/>
        <v/>
      </c>
      <c r="T2015" s="21">
        <f>Fångster!J2020</f>
        <v>0</v>
      </c>
      <c r="U2015" s="31" t="str">
        <f t="shared" si="213"/>
        <v/>
      </c>
    </row>
    <row r="2016" spans="14:21" x14ac:dyDescent="0.2">
      <c r="N2016" s="22">
        <f>Fångster!G2021</f>
        <v>0</v>
      </c>
      <c r="O2016" s="28">
        <f t="shared" si="208"/>
        <v>0</v>
      </c>
      <c r="P2016" s="28">
        <f t="shared" si="209"/>
        <v>-2</v>
      </c>
      <c r="Q2016" s="28">
        <f t="shared" si="210"/>
        <v>0</v>
      </c>
      <c r="R2016" s="4">
        <f t="shared" si="211"/>
        <v>0</v>
      </c>
      <c r="S2016" s="4" t="str">
        <f t="shared" si="212"/>
        <v/>
      </c>
      <c r="T2016" s="21">
        <f>Fångster!J2021</f>
        <v>0</v>
      </c>
      <c r="U2016" s="31" t="str">
        <f t="shared" si="213"/>
        <v/>
      </c>
    </row>
    <row r="2017" spans="14:21" x14ac:dyDescent="0.2">
      <c r="N2017" s="22">
        <f>Fångster!G2022</f>
        <v>0</v>
      </c>
      <c r="O2017" s="28">
        <f t="shared" si="208"/>
        <v>0</v>
      </c>
      <c r="P2017" s="28">
        <f t="shared" si="209"/>
        <v>-2</v>
      </c>
      <c r="Q2017" s="28">
        <f t="shared" si="210"/>
        <v>0</v>
      </c>
      <c r="R2017" s="4">
        <f t="shared" si="211"/>
        <v>0</v>
      </c>
      <c r="S2017" s="4" t="str">
        <f t="shared" si="212"/>
        <v/>
      </c>
      <c r="T2017" s="21">
        <f>Fångster!J2022</f>
        <v>0</v>
      </c>
      <c r="U2017" s="31" t="str">
        <f t="shared" si="213"/>
        <v/>
      </c>
    </row>
    <row r="2018" spans="14:21" x14ac:dyDescent="0.2">
      <c r="N2018" s="22">
        <f>Fångster!G2023</f>
        <v>0</v>
      </c>
      <c r="O2018" s="28">
        <f t="shared" si="208"/>
        <v>0</v>
      </c>
      <c r="P2018" s="28">
        <f t="shared" si="209"/>
        <v>-2</v>
      </c>
      <c r="Q2018" s="28">
        <f t="shared" si="210"/>
        <v>0</v>
      </c>
      <c r="R2018" s="4">
        <f t="shared" si="211"/>
        <v>0</v>
      </c>
      <c r="S2018" s="4" t="str">
        <f t="shared" si="212"/>
        <v/>
      </c>
      <c r="T2018" s="21">
        <f>Fångster!J2023</f>
        <v>0</v>
      </c>
      <c r="U2018" s="31" t="str">
        <f t="shared" si="213"/>
        <v/>
      </c>
    </row>
    <row r="2019" spans="14:21" x14ac:dyDescent="0.2">
      <c r="N2019" s="22">
        <f>Fångster!G2024</f>
        <v>0</v>
      </c>
      <c r="O2019" s="28">
        <f t="shared" si="208"/>
        <v>0</v>
      </c>
      <c r="P2019" s="28">
        <f t="shared" si="209"/>
        <v>-2</v>
      </c>
      <c r="Q2019" s="28">
        <f t="shared" si="210"/>
        <v>0</v>
      </c>
      <c r="R2019" s="4">
        <f t="shared" si="211"/>
        <v>0</v>
      </c>
      <c r="S2019" s="4" t="str">
        <f t="shared" si="212"/>
        <v/>
      </c>
      <c r="T2019" s="21">
        <f>Fångster!J2024</f>
        <v>0</v>
      </c>
      <c r="U2019" s="31" t="str">
        <f t="shared" si="213"/>
        <v/>
      </c>
    </row>
    <row r="2020" spans="14:21" x14ac:dyDescent="0.2">
      <c r="N2020" s="22">
        <f>Fångster!G2025</f>
        <v>0</v>
      </c>
      <c r="O2020" s="28">
        <f t="shared" si="208"/>
        <v>0</v>
      </c>
      <c r="P2020" s="28">
        <f t="shared" si="209"/>
        <v>-2</v>
      </c>
      <c r="Q2020" s="28">
        <f t="shared" si="210"/>
        <v>0</v>
      </c>
      <c r="R2020" s="4">
        <f t="shared" si="211"/>
        <v>0</v>
      </c>
      <c r="S2020" s="4" t="str">
        <f t="shared" si="212"/>
        <v/>
      </c>
      <c r="T2020" s="21">
        <f>Fångster!J2025</f>
        <v>0</v>
      </c>
      <c r="U2020" s="31" t="str">
        <f t="shared" si="213"/>
        <v/>
      </c>
    </row>
    <row r="2021" spans="14:21" x14ac:dyDescent="0.2">
      <c r="N2021" s="22">
        <f>Fångster!G2026</f>
        <v>0</v>
      </c>
      <c r="O2021" s="28">
        <f t="shared" si="208"/>
        <v>0</v>
      </c>
      <c r="P2021" s="28">
        <f t="shared" si="209"/>
        <v>-2</v>
      </c>
      <c r="Q2021" s="28">
        <f t="shared" si="210"/>
        <v>0</v>
      </c>
      <c r="R2021" s="4">
        <f t="shared" si="211"/>
        <v>0</v>
      </c>
      <c r="S2021" s="4" t="str">
        <f t="shared" si="212"/>
        <v/>
      </c>
      <c r="T2021" s="21">
        <f>Fångster!J2026</f>
        <v>0</v>
      </c>
      <c r="U2021" s="31" t="str">
        <f t="shared" si="213"/>
        <v/>
      </c>
    </row>
    <row r="2022" spans="14:21" x14ac:dyDescent="0.2">
      <c r="N2022" s="22">
        <f>Fångster!G2027</f>
        <v>0</v>
      </c>
      <c r="O2022" s="28">
        <f t="shared" si="208"/>
        <v>0</v>
      </c>
      <c r="P2022" s="28">
        <f t="shared" si="209"/>
        <v>-2</v>
      </c>
      <c r="Q2022" s="28">
        <f t="shared" si="210"/>
        <v>0</v>
      </c>
      <c r="R2022" s="4">
        <f t="shared" si="211"/>
        <v>0</v>
      </c>
      <c r="S2022" s="4" t="str">
        <f t="shared" si="212"/>
        <v/>
      </c>
      <c r="T2022" s="21">
        <f>Fångster!J2027</f>
        <v>0</v>
      </c>
      <c r="U2022" s="31" t="str">
        <f t="shared" si="213"/>
        <v/>
      </c>
    </row>
    <row r="2023" spans="14:21" x14ac:dyDescent="0.2">
      <c r="N2023" s="22">
        <f>Fångster!G2028</f>
        <v>0</v>
      </c>
      <c r="O2023" s="28">
        <f t="shared" si="208"/>
        <v>0</v>
      </c>
      <c r="P2023" s="28">
        <f t="shared" si="209"/>
        <v>-2</v>
      </c>
      <c r="Q2023" s="28">
        <f t="shared" si="210"/>
        <v>0</v>
      </c>
      <c r="R2023" s="4">
        <f t="shared" si="211"/>
        <v>0</v>
      </c>
      <c r="S2023" s="4" t="str">
        <f t="shared" si="212"/>
        <v/>
      </c>
      <c r="T2023" s="21">
        <f>Fångster!J2028</f>
        <v>0</v>
      </c>
      <c r="U2023" s="31" t="str">
        <f t="shared" si="213"/>
        <v/>
      </c>
    </row>
    <row r="2024" spans="14:21" x14ac:dyDescent="0.2">
      <c r="N2024" s="22">
        <f>Fångster!G2029</f>
        <v>0</v>
      </c>
      <c r="O2024" s="28">
        <f t="shared" si="208"/>
        <v>0</v>
      </c>
      <c r="P2024" s="28">
        <f t="shared" si="209"/>
        <v>-2</v>
      </c>
      <c r="Q2024" s="28">
        <f t="shared" si="210"/>
        <v>0</v>
      </c>
      <c r="R2024" s="4">
        <f t="shared" si="211"/>
        <v>0</v>
      </c>
      <c r="S2024" s="4" t="str">
        <f t="shared" si="212"/>
        <v/>
      </c>
      <c r="T2024" s="21">
        <f>Fångster!J2029</f>
        <v>0</v>
      </c>
      <c r="U2024" s="31" t="str">
        <f t="shared" si="213"/>
        <v/>
      </c>
    </row>
    <row r="2025" spans="14:21" x14ac:dyDescent="0.2">
      <c r="N2025" s="22">
        <f>Fångster!G2030</f>
        <v>0</v>
      </c>
      <c r="O2025" s="28">
        <f t="shared" si="208"/>
        <v>0</v>
      </c>
      <c r="P2025" s="28">
        <f t="shared" si="209"/>
        <v>-2</v>
      </c>
      <c r="Q2025" s="28">
        <f t="shared" si="210"/>
        <v>0</v>
      </c>
      <c r="R2025" s="4">
        <f t="shared" si="211"/>
        <v>0</v>
      </c>
      <c r="S2025" s="4" t="str">
        <f t="shared" si="212"/>
        <v/>
      </c>
      <c r="T2025" s="21">
        <f>Fångster!J2030</f>
        <v>0</v>
      </c>
      <c r="U2025" s="31" t="str">
        <f t="shared" si="213"/>
        <v/>
      </c>
    </row>
    <row r="2026" spans="14:21" x14ac:dyDescent="0.2">
      <c r="N2026" s="22">
        <f>Fångster!G2031</f>
        <v>0</v>
      </c>
      <c r="O2026" s="28">
        <f t="shared" si="208"/>
        <v>0</v>
      </c>
      <c r="P2026" s="28">
        <f t="shared" si="209"/>
        <v>-2</v>
      </c>
      <c r="Q2026" s="28">
        <f t="shared" si="210"/>
        <v>0</v>
      </c>
      <c r="R2026" s="4">
        <f t="shared" si="211"/>
        <v>0</v>
      </c>
      <c r="S2026" s="4" t="str">
        <f t="shared" si="212"/>
        <v/>
      </c>
      <c r="T2026" s="21">
        <f>Fångster!J2031</f>
        <v>0</v>
      </c>
      <c r="U2026" s="31" t="str">
        <f t="shared" si="213"/>
        <v/>
      </c>
    </row>
    <row r="2027" spans="14:21" x14ac:dyDescent="0.2">
      <c r="N2027" s="22">
        <f>Fångster!G2032</f>
        <v>0</v>
      </c>
      <c r="O2027" s="28">
        <f t="shared" si="208"/>
        <v>0</v>
      </c>
      <c r="P2027" s="28">
        <f t="shared" si="209"/>
        <v>-2</v>
      </c>
      <c r="Q2027" s="28">
        <f t="shared" si="210"/>
        <v>0</v>
      </c>
      <c r="R2027" s="4">
        <f t="shared" si="211"/>
        <v>0</v>
      </c>
      <c r="S2027" s="4" t="str">
        <f t="shared" si="212"/>
        <v/>
      </c>
      <c r="T2027" s="21">
        <f>Fångster!J2032</f>
        <v>0</v>
      </c>
      <c r="U2027" s="31" t="str">
        <f t="shared" si="213"/>
        <v/>
      </c>
    </row>
    <row r="2028" spans="14:21" x14ac:dyDescent="0.2">
      <c r="N2028" s="22">
        <f>Fångster!G2033</f>
        <v>0</v>
      </c>
      <c r="O2028" s="28">
        <f t="shared" si="208"/>
        <v>0</v>
      </c>
      <c r="P2028" s="28">
        <f t="shared" si="209"/>
        <v>-2</v>
      </c>
      <c r="Q2028" s="28">
        <f t="shared" si="210"/>
        <v>0</v>
      </c>
      <c r="R2028" s="4">
        <f t="shared" si="211"/>
        <v>0</v>
      </c>
      <c r="S2028" s="4" t="str">
        <f t="shared" si="212"/>
        <v/>
      </c>
      <c r="T2028" s="21">
        <f>Fångster!J2033</f>
        <v>0</v>
      </c>
      <c r="U2028" s="31" t="str">
        <f t="shared" si="213"/>
        <v/>
      </c>
    </row>
    <row r="2029" spans="14:21" x14ac:dyDescent="0.2">
      <c r="N2029" s="22">
        <f>Fångster!G2034</f>
        <v>0</v>
      </c>
      <c r="O2029" s="28">
        <f t="shared" si="208"/>
        <v>0</v>
      </c>
      <c r="P2029" s="28">
        <f t="shared" si="209"/>
        <v>-2</v>
      </c>
      <c r="Q2029" s="28">
        <f t="shared" si="210"/>
        <v>0</v>
      </c>
      <c r="R2029" s="4">
        <f t="shared" si="211"/>
        <v>0</v>
      </c>
      <c r="S2029" s="4" t="str">
        <f t="shared" si="212"/>
        <v/>
      </c>
      <c r="T2029" s="21">
        <f>Fångster!J2034</f>
        <v>0</v>
      </c>
      <c r="U2029" s="31" t="str">
        <f t="shared" si="213"/>
        <v/>
      </c>
    </row>
    <row r="2030" spans="14:21" x14ac:dyDescent="0.2">
      <c r="N2030" s="22">
        <f>Fångster!G2035</f>
        <v>0</v>
      </c>
      <c r="O2030" s="28">
        <f t="shared" si="208"/>
        <v>0</v>
      </c>
      <c r="P2030" s="28">
        <f t="shared" si="209"/>
        <v>-2</v>
      </c>
      <c r="Q2030" s="28">
        <f t="shared" si="210"/>
        <v>0</v>
      </c>
      <c r="R2030" s="4">
        <f t="shared" si="211"/>
        <v>0</v>
      </c>
      <c r="S2030" s="4" t="str">
        <f t="shared" si="212"/>
        <v/>
      </c>
      <c r="T2030" s="21">
        <f>Fångster!J2035</f>
        <v>0</v>
      </c>
      <c r="U2030" s="31" t="str">
        <f t="shared" si="213"/>
        <v/>
      </c>
    </row>
    <row r="2031" spans="14:21" x14ac:dyDescent="0.2">
      <c r="N2031" s="22">
        <f>Fångster!G2036</f>
        <v>0</v>
      </c>
      <c r="O2031" s="28">
        <f t="shared" si="208"/>
        <v>0</v>
      </c>
      <c r="P2031" s="28">
        <f t="shared" si="209"/>
        <v>-2</v>
      </c>
      <c r="Q2031" s="28">
        <f t="shared" si="210"/>
        <v>0</v>
      </c>
      <c r="R2031" s="4">
        <f t="shared" si="211"/>
        <v>0</v>
      </c>
      <c r="S2031" s="4" t="str">
        <f t="shared" si="212"/>
        <v/>
      </c>
      <c r="T2031" s="21">
        <f>Fångster!J2036</f>
        <v>0</v>
      </c>
      <c r="U2031" s="31" t="str">
        <f t="shared" si="213"/>
        <v/>
      </c>
    </row>
    <row r="2032" spans="14:21" x14ac:dyDescent="0.2">
      <c r="N2032" s="22">
        <f>Fångster!G2037</f>
        <v>0</v>
      </c>
      <c r="O2032" s="28">
        <f t="shared" si="208"/>
        <v>0</v>
      </c>
      <c r="P2032" s="28">
        <f t="shared" si="209"/>
        <v>-2</v>
      </c>
      <c r="Q2032" s="28">
        <f t="shared" si="210"/>
        <v>0</v>
      </c>
      <c r="R2032" s="4">
        <f t="shared" si="211"/>
        <v>0</v>
      </c>
      <c r="S2032" s="4" t="str">
        <f t="shared" si="212"/>
        <v/>
      </c>
      <c r="T2032" s="21">
        <f>Fångster!J2037</f>
        <v>0</v>
      </c>
      <c r="U2032" s="31" t="str">
        <f t="shared" si="213"/>
        <v/>
      </c>
    </row>
    <row r="2033" spans="14:21" x14ac:dyDescent="0.2">
      <c r="N2033" s="22">
        <f>Fångster!G2038</f>
        <v>0</v>
      </c>
      <c r="O2033" s="28">
        <f t="shared" si="208"/>
        <v>0</v>
      </c>
      <c r="P2033" s="28">
        <f t="shared" si="209"/>
        <v>-2</v>
      </c>
      <c r="Q2033" s="28">
        <f t="shared" si="210"/>
        <v>0</v>
      </c>
      <c r="R2033" s="4">
        <f t="shared" si="211"/>
        <v>0</v>
      </c>
      <c r="S2033" s="4" t="str">
        <f t="shared" si="212"/>
        <v/>
      </c>
      <c r="T2033" s="21">
        <f>Fångster!J2038</f>
        <v>0</v>
      </c>
      <c r="U2033" s="31" t="str">
        <f t="shared" si="213"/>
        <v/>
      </c>
    </row>
    <row r="2034" spans="14:21" x14ac:dyDescent="0.2">
      <c r="N2034" s="22">
        <f>Fångster!G2039</f>
        <v>0</v>
      </c>
      <c r="O2034" s="28">
        <f t="shared" si="208"/>
        <v>0</v>
      </c>
      <c r="P2034" s="28">
        <f t="shared" si="209"/>
        <v>-2</v>
      </c>
      <c r="Q2034" s="28">
        <f t="shared" si="210"/>
        <v>0</v>
      </c>
      <c r="R2034" s="4">
        <f t="shared" si="211"/>
        <v>0</v>
      </c>
      <c r="S2034" s="4" t="str">
        <f t="shared" si="212"/>
        <v/>
      </c>
      <c r="T2034" s="21">
        <f>Fångster!J2039</f>
        <v>0</v>
      </c>
      <c r="U2034" s="31" t="str">
        <f t="shared" si="213"/>
        <v/>
      </c>
    </row>
    <row r="2035" spans="14:21" x14ac:dyDescent="0.2">
      <c r="N2035" s="22">
        <f>Fångster!G2040</f>
        <v>0</v>
      </c>
      <c r="O2035" s="28">
        <f t="shared" si="208"/>
        <v>0</v>
      </c>
      <c r="P2035" s="28">
        <f t="shared" si="209"/>
        <v>-2</v>
      </c>
      <c r="Q2035" s="28">
        <f t="shared" si="210"/>
        <v>0</v>
      </c>
      <c r="R2035" s="4">
        <f t="shared" si="211"/>
        <v>0</v>
      </c>
      <c r="S2035" s="4" t="str">
        <f t="shared" si="212"/>
        <v/>
      </c>
      <c r="T2035" s="21">
        <f>Fångster!J2040</f>
        <v>0</v>
      </c>
      <c r="U2035" s="31" t="str">
        <f t="shared" si="213"/>
        <v/>
      </c>
    </row>
    <row r="2036" spans="14:21" x14ac:dyDescent="0.2">
      <c r="N2036" s="22">
        <f>Fångster!G2041</f>
        <v>0</v>
      </c>
      <c r="O2036" s="28">
        <f t="shared" si="208"/>
        <v>0</v>
      </c>
      <c r="P2036" s="28">
        <f t="shared" si="209"/>
        <v>-2</v>
      </c>
      <c r="Q2036" s="28">
        <f t="shared" si="210"/>
        <v>0</v>
      </c>
      <c r="R2036" s="4">
        <f t="shared" si="211"/>
        <v>0</v>
      </c>
      <c r="S2036" s="4" t="str">
        <f t="shared" si="212"/>
        <v/>
      </c>
      <c r="T2036" s="21">
        <f>Fångster!J2041</f>
        <v>0</v>
      </c>
      <c r="U2036" s="31" t="str">
        <f t="shared" si="213"/>
        <v/>
      </c>
    </row>
    <row r="2037" spans="14:21" x14ac:dyDescent="0.2">
      <c r="N2037" s="22">
        <f>Fångster!G2042</f>
        <v>0</v>
      </c>
      <c r="O2037" s="28">
        <f t="shared" si="208"/>
        <v>0</v>
      </c>
      <c r="P2037" s="28">
        <f t="shared" si="209"/>
        <v>-2</v>
      </c>
      <c r="Q2037" s="28">
        <f t="shared" si="210"/>
        <v>0</v>
      </c>
      <c r="R2037" s="4">
        <f t="shared" si="211"/>
        <v>0</v>
      </c>
      <c r="S2037" s="4" t="str">
        <f t="shared" si="212"/>
        <v/>
      </c>
      <c r="T2037" s="21">
        <f>Fångster!J2042</f>
        <v>0</v>
      </c>
      <c r="U2037" s="31" t="str">
        <f t="shared" si="213"/>
        <v/>
      </c>
    </row>
    <row r="2038" spans="14:21" x14ac:dyDescent="0.2">
      <c r="N2038" s="22">
        <f>Fångster!G2043</f>
        <v>0</v>
      </c>
      <c r="O2038" s="28">
        <f t="shared" si="208"/>
        <v>0</v>
      </c>
      <c r="P2038" s="28">
        <f t="shared" si="209"/>
        <v>-2</v>
      </c>
      <c r="Q2038" s="28">
        <f t="shared" si="210"/>
        <v>0</v>
      </c>
      <c r="R2038" s="4">
        <f t="shared" si="211"/>
        <v>0</v>
      </c>
      <c r="S2038" s="4" t="str">
        <f t="shared" si="212"/>
        <v/>
      </c>
      <c r="T2038" s="21">
        <f>Fångster!J2043</f>
        <v>0</v>
      </c>
      <c r="U2038" s="31" t="str">
        <f t="shared" si="213"/>
        <v/>
      </c>
    </row>
    <row r="2039" spans="14:21" x14ac:dyDescent="0.2">
      <c r="N2039" s="22">
        <f>Fångster!G2044</f>
        <v>0</v>
      </c>
      <c r="O2039" s="28">
        <f t="shared" si="208"/>
        <v>0</v>
      </c>
      <c r="P2039" s="28">
        <f t="shared" si="209"/>
        <v>-2</v>
      </c>
      <c r="Q2039" s="28">
        <f t="shared" si="210"/>
        <v>0</v>
      </c>
      <c r="R2039" s="4">
        <f t="shared" si="211"/>
        <v>0</v>
      </c>
      <c r="S2039" s="4" t="str">
        <f t="shared" si="212"/>
        <v/>
      </c>
      <c r="T2039" s="21">
        <f>Fångster!J2044</f>
        <v>0</v>
      </c>
      <c r="U2039" s="31" t="str">
        <f t="shared" si="213"/>
        <v/>
      </c>
    </row>
    <row r="2040" spans="14:21" x14ac:dyDescent="0.2">
      <c r="N2040" s="22">
        <f>Fångster!G2045</f>
        <v>0</v>
      </c>
      <c r="O2040" s="28">
        <f t="shared" si="208"/>
        <v>0</v>
      </c>
      <c r="P2040" s="28">
        <f t="shared" si="209"/>
        <v>-2</v>
      </c>
      <c r="Q2040" s="28">
        <f t="shared" si="210"/>
        <v>0</v>
      </c>
      <c r="R2040" s="4">
        <f t="shared" si="211"/>
        <v>0</v>
      </c>
      <c r="S2040" s="4" t="str">
        <f t="shared" si="212"/>
        <v/>
      </c>
      <c r="T2040" s="21">
        <f>Fångster!J2045</f>
        <v>0</v>
      </c>
      <c r="U2040" s="31" t="str">
        <f t="shared" si="213"/>
        <v/>
      </c>
    </row>
    <row r="2041" spans="14:21" x14ac:dyDescent="0.2">
      <c r="N2041" s="22">
        <f>Fångster!G2046</f>
        <v>0</v>
      </c>
      <c r="O2041" s="28">
        <f t="shared" si="208"/>
        <v>0</v>
      </c>
      <c r="P2041" s="28">
        <f t="shared" si="209"/>
        <v>-2</v>
      </c>
      <c r="Q2041" s="28">
        <f t="shared" si="210"/>
        <v>0</v>
      </c>
      <c r="R2041" s="4">
        <f t="shared" si="211"/>
        <v>0</v>
      </c>
      <c r="S2041" s="4" t="str">
        <f t="shared" si="212"/>
        <v/>
      </c>
      <c r="T2041" s="21">
        <f>Fångster!J2046</f>
        <v>0</v>
      </c>
      <c r="U2041" s="31" t="str">
        <f t="shared" si="213"/>
        <v/>
      </c>
    </row>
    <row r="2042" spans="14:21" x14ac:dyDescent="0.2">
      <c r="N2042" s="22">
        <f>Fångster!G2047</f>
        <v>0</v>
      </c>
      <c r="O2042" s="28">
        <f t="shared" si="208"/>
        <v>0</v>
      </c>
      <c r="P2042" s="28">
        <f t="shared" si="209"/>
        <v>-2</v>
      </c>
      <c r="Q2042" s="28">
        <f t="shared" si="210"/>
        <v>0</v>
      </c>
      <c r="R2042" s="4">
        <f t="shared" si="211"/>
        <v>0</v>
      </c>
      <c r="S2042" s="4" t="str">
        <f t="shared" si="212"/>
        <v/>
      </c>
      <c r="T2042" s="21">
        <f>Fångster!J2047</f>
        <v>0</v>
      </c>
      <c r="U2042" s="31" t="str">
        <f t="shared" si="213"/>
        <v/>
      </c>
    </row>
    <row r="2043" spans="14:21" x14ac:dyDescent="0.2">
      <c r="N2043" s="22">
        <f>Fångster!G2048</f>
        <v>0</v>
      </c>
      <c r="O2043" s="28">
        <f t="shared" si="208"/>
        <v>0</v>
      </c>
      <c r="P2043" s="28">
        <f t="shared" si="209"/>
        <v>-2</v>
      </c>
      <c r="Q2043" s="28">
        <f t="shared" si="210"/>
        <v>0</v>
      </c>
      <c r="R2043" s="4">
        <f t="shared" si="211"/>
        <v>0</v>
      </c>
      <c r="S2043" s="4" t="str">
        <f t="shared" si="212"/>
        <v/>
      </c>
      <c r="T2043" s="21">
        <f>Fångster!J2048</f>
        <v>0</v>
      </c>
      <c r="U2043" s="31" t="str">
        <f t="shared" si="213"/>
        <v/>
      </c>
    </row>
    <row r="2044" spans="14:21" x14ac:dyDescent="0.2">
      <c r="N2044" s="22">
        <f>Fångster!G2049</f>
        <v>0</v>
      </c>
      <c r="O2044" s="28">
        <f t="shared" si="208"/>
        <v>0</v>
      </c>
      <c r="P2044" s="28">
        <f t="shared" si="209"/>
        <v>-2</v>
      </c>
      <c r="Q2044" s="28">
        <f t="shared" si="210"/>
        <v>0</v>
      </c>
      <c r="R2044" s="4">
        <f t="shared" si="211"/>
        <v>0</v>
      </c>
      <c r="S2044" s="4" t="str">
        <f t="shared" si="212"/>
        <v/>
      </c>
      <c r="T2044" s="21">
        <f>Fångster!J2049</f>
        <v>0</v>
      </c>
      <c r="U2044" s="31" t="str">
        <f t="shared" si="213"/>
        <v/>
      </c>
    </row>
    <row r="2045" spans="14:21" x14ac:dyDescent="0.2">
      <c r="N2045" s="22">
        <f>Fångster!G2050</f>
        <v>0</v>
      </c>
      <c r="O2045" s="28">
        <f t="shared" si="208"/>
        <v>0</v>
      </c>
      <c r="P2045" s="28">
        <f t="shared" si="209"/>
        <v>-2</v>
      </c>
      <c r="Q2045" s="28">
        <f t="shared" si="210"/>
        <v>0</v>
      </c>
      <c r="R2045" s="4">
        <f t="shared" si="211"/>
        <v>0</v>
      </c>
      <c r="S2045" s="4" t="str">
        <f t="shared" si="212"/>
        <v/>
      </c>
      <c r="T2045" s="21">
        <f>Fångster!J2050</f>
        <v>0</v>
      </c>
      <c r="U2045" s="31" t="str">
        <f t="shared" si="213"/>
        <v/>
      </c>
    </row>
    <row r="2046" spans="14:21" x14ac:dyDescent="0.2">
      <c r="N2046" s="22">
        <f>Fångster!G2051</f>
        <v>0</v>
      </c>
      <c r="O2046" s="28">
        <f t="shared" si="208"/>
        <v>0</v>
      </c>
      <c r="P2046" s="28">
        <f t="shared" si="209"/>
        <v>-2</v>
      </c>
      <c r="Q2046" s="28">
        <f t="shared" si="210"/>
        <v>0</v>
      </c>
      <c r="R2046" s="4">
        <f t="shared" si="211"/>
        <v>0</v>
      </c>
      <c r="S2046" s="4" t="str">
        <f t="shared" si="212"/>
        <v/>
      </c>
      <c r="T2046" s="21">
        <f>Fångster!J2051</f>
        <v>0</v>
      </c>
      <c r="U2046" s="31" t="str">
        <f t="shared" si="213"/>
        <v/>
      </c>
    </row>
    <row r="2047" spans="14:21" x14ac:dyDescent="0.2">
      <c r="N2047" s="22">
        <f>Fångster!G2052</f>
        <v>0</v>
      </c>
      <c r="O2047" s="28">
        <f t="shared" si="208"/>
        <v>0</v>
      </c>
      <c r="P2047" s="28">
        <f t="shared" si="209"/>
        <v>-2</v>
      </c>
      <c r="Q2047" s="28">
        <f t="shared" si="210"/>
        <v>0</v>
      </c>
      <c r="R2047" s="4">
        <f t="shared" si="211"/>
        <v>0</v>
      </c>
      <c r="S2047" s="4" t="str">
        <f t="shared" si="212"/>
        <v/>
      </c>
      <c r="T2047" s="21">
        <f>Fångster!J2052</f>
        <v>0</v>
      </c>
      <c r="U2047" s="31" t="str">
        <f t="shared" si="213"/>
        <v/>
      </c>
    </row>
    <row r="2048" spans="14:21" x14ac:dyDescent="0.2">
      <c r="N2048" s="22">
        <f>Fångster!G2053</f>
        <v>0</v>
      </c>
      <c r="O2048" s="28">
        <f t="shared" si="208"/>
        <v>0</v>
      </c>
      <c r="P2048" s="28">
        <f t="shared" si="209"/>
        <v>-2</v>
      </c>
      <c r="Q2048" s="28">
        <f t="shared" si="210"/>
        <v>0</v>
      </c>
      <c r="R2048" s="4">
        <f t="shared" si="211"/>
        <v>0</v>
      </c>
      <c r="S2048" s="4" t="str">
        <f t="shared" si="212"/>
        <v/>
      </c>
      <c r="T2048" s="21">
        <f>Fångster!J2053</f>
        <v>0</v>
      </c>
      <c r="U2048" s="31" t="str">
        <f t="shared" si="213"/>
        <v/>
      </c>
    </row>
    <row r="2049" spans="14:21" x14ac:dyDescent="0.2">
      <c r="N2049" s="22">
        <f>Fångster!G2054</f>
        <v>0</v>
      </c>
      <c r="O2049" s="28">
        <f t="shared" si="208"/>
        <v>0</v>
      </c>
      <c r="P2049" s="28">
        <f t="shared" si="209"/>
        <v>-2</v>
      </c>
      <c r="Q2049" s="28">
        <f t="shared" si="210"/>
        <v>0</v>
      </c>
      <c r="R2049" s="4">
        <f t="shared" si="211"/>
        <v>0</v>
      </c>
      <c r="S2049" s="4" t="str">
        <f t="shared" si="212"/>
        <v/>
      </c>
      <c r="T2049" s="21">
        <f>Fångster!J2054</f>
        <v>0</v>
      </c>
      <c r="U2049" s="31" t="str">
        <f t="shared" si="213"/>
        <v/>
      </c>
    </row>
    <row r="2050" spans="14:21" x14ac:dyDescent="0.2">
      <c r="N2050" s="22">
        <f>Fångster!G2055</f>
        <v>0</v>
      </c>
      <c r="O2050" s="28">
        <f t="shared" si="208"/>
        <v>0</v>
      </c>
      <c r="P2050" s="28">
        <f t="shared" si="209"/>
        <v>-2</v>
      </c>
      <c r="Q2050" s="28">
        <f t="shared" si="210"/>
        <v>0</v>
      </c>
      <c r="R2050" s="4">
        <f t="shared" si="211"/>
        <v>0</v>
      </c>
      <c r="S2050" s="4" t="str">
        <f t="shared" si="212"/>
        <v/>
      </c>
      <c r="T2050" s="21">
        <f>Fångster!J2055</f>
        <v>0</v>
      </c>
      <c r="U2050" s="31" t="str">
        <f t="shared" si="213"/>
        <v/>
      </c>
    </row>
    <row r="2051" spans="14:21" x14ac:dyDescent="0.2">
      <c r="N2051" s="22">
        <f>Fångster!G2056</f>
        <v>0</v>
      </c>
      <c r="O2051" s="28">
        <f t="shared" si="208"/>
        <v>0</v>
      </c>
      <c r="P2051" s="28">
        <f t="shared" si="209"/>
        <v>-2</v>
      </c>
      <c r="Q2051" s="28">
        <f t="shared" si="210"/>
        <v>0</v>
      </c>
      <c r="R2051" s="4">
        <f t="shared" si="211"/>
        <v>0</v>
      </c>
      <c r="S2051" s="4" t="str">
        <f t="shared" si="212"/>
        <v/>
      </c>
      <c r="T2051" s="21">
        <f>Fångster!J2056</f>
        <v>0</v>
      </c>
      <c r="U2051" s="31" t="str">
        <f t="shared" si="213"/>
        <v/>
      </c>
    </row>
    <row r="2052" spans="14:21" x14ac:dyDescent="0.2">
      <c r="N2052" s="22">
        <f>Fångster!G2057</f>
        <v>0</v>
      </c>
      <c r="O2052" s="28">
        <f t="shared" si="208"/>
        <v>0</v>
      </c>
      <c r="P2052" s="28">
        <f t="shared" si="209"/>
        <v>-2</v>
      </c>
      <c r="Q2052" s="28">
        <f t="shared" si="210"/>
        <v>0</v>
      </c>
      <c r="R2052" s="4">
        <f t="shared" si="211"/>
        <v>0</v>
      </c>
      <c r="S2052" s="4" t="str">
        <f t="shared" si="212"/>
        <v/>
      </c>
      <c r="T2052" s="21">
        <f>Fångster!J2057</f>
        <v>0</v>
      </c>
      <c r="U2052" s="31" t="str">
        <f t="shared" si="213"/>
        <v/>
      </c>
    </row>
    <row r="2053" spans="14:21" x14ac:dyDescent="0.2">
      <c r="N2053" s="22">
        <f>Fångster!G2058</f>
        <v>0</v>
      </c>
      <c r="O2053" s="28">
        <f t="shared" ref="O2053:O2116" si="214">(3.377*0.000001)*(POWER(N2053,3.205))</f>
        <v>0</v>
      </c>
      <c r="P2053" s="28">
        <f t="shared" ref="P2053:P2116" si="215">(1-(180-N2053)/60)</f>
        <v>-2</v>
      </c>
      <c r="Q2053" s="28">
        <f t="shared" ref="Q2053:Q2116" si="216">IF(P2053&lt;0,0,IF(P2053&gt;1,1,IF(P2053&gt;0&lt;1,P2053,P2053)))</f>
        <v>0</v>
      </c>
      <c r="R2053" s="4">
        <f t="shared" ref="R2053:R2116" si="217">O2053*Q2053</f>
        <v>0</v>
      </c>
      <c r="S2053" s="4" t="str">
        <f t="shared" ref="S2053:S2116" si="218">IF(N2053&gt;0,LOG10(N2053),"")</f>
        <v/>
      </c>
      <c r="T2053" s="21">
        <f>Fångster!J2058</f>
        <v>0</v>
      </c>
      <c r="U2053" s="31" t="str">
        <f t="shared" ref="U2053:U2116" si="219">IF(T2053&gt;0,LOG10(T2053),"")</f>
        <v/>
      </c>
    </row>
    <row r="2054" spans="14:21" x14ac:dyDescent="0.2">
      <c r="N2054" s="22">
        <f>Fångster!G2059</f>
        <v>0</v>
      </c>
      <c r="O2054" s="28">
        <f t="shared" si="214"/>
        <v>0</v>
      </c>
      <c r="P2054" s="28">
        <f t="shared" si="215"/>
        <v>-2</v>
      </c>
      <c r="Q2054" s="28">
        <f t="shared" si="216"/>
        <v>0</v>
      </c>
      <c r="R2054" s="4">
        <f t="shared" si="217"/>
        <v>0</v>
      </c>
      <c r="S2054" s="4" t="str">
        <f t="shared" si="218"/>
        <v/>
      </c>
      <c r="T2054" s="21">
        <f>Fångster!J2059</f>
        <v>0</v>
      </c>
      <c r="U2054" s="31" t="str">
        <f t="shared" si="219"/>
        <v/>
      </c>
    </row>
    <row r="2055" spans="14:21" x14ac:dyDescent="0.2">
      <c r="N2055" s="22">
        <f>Fångster!G2060</f>
        <v>0</v>
      </c>
      <c r="O2055" s="28">
        <f t="shared" si="214"/>
        <v>0</v>
      </c>
      <c r="P2055" s="28">
        <f t="shared" si="215"/>
        <v>-2</v>
      </c>
      <c r="Q2055" s="28">
        <f t="shared" si="216"/>
        <v>0</v>
      </c>
      <c r="R2055" s="4">
        <f t="shared" si="217"/>
        <v>0</v>
      </c>
      <c r="S2055" s="4" t="str">
        <f t="shared" si="218"/>
        <v/>
      </c>
      <c r="T2055" s="21">
        <f>Fångster!J2060</f>
        <v>0</v>
      </c>
      <c r="U2055" s="31" t="str">
        <f t="shared" si="219"/>
        <v/>
      </c>
    </row>
    <row r="2056" spans="14:21" x14ac:dyDescent="0.2">
      <c r="N2056" s="22">
        <f>Fångster!G2061</f>
        <v>0</v>
      </c>
      <c r="O2056" s="28">
        <f t="shared" si="214"/>
        <v>0</v>
      </c>
      <c r="P2056" s="28">
        <f t="shared" si="215"/>
        <v>-2</v>
      </c>
      <c r="Q2056" s="28">
        <f t="shared" si="216"/>
        <v>0</v>
      </c>
      <c r="R2056" s="4">
        <f t="shared" si="217"/>
        <v>0</v>
      </c>
      <c r="S2056" s="4" t="str">
        <f t="shared" si="218"/>
        <v/>
      </c>
      <c r="T2056" s="21">
        <f>Fångster!J2061</f>
        <v>0</v>
      </c>
      <c r="U2056" s="31" t="str">
        <f t="shared" si="219"/>
        <v/>
      </c>
    </row>
    <row r="2057" spans="14:21" x14ac:dyDescent="0.2">
      <c r="N2057" s="22">
        <f>Fångster!G2062</f>
        <v>0</v>
      </c>
      <c r="O2057" s="28">
        <f t="shared" si="214"/>
        <v>0</v>
      </c>
      <c r="P2057" s="28">
        <f t="shared" si="215"/>
        <v>-2</v>
      </c>
      <c r="Q2057" s="28">
        <f t="shared" si="216"/>
        <v>0</v>
      </c>
      <c r="R2057" s="4">
        <f t="shared" si="217"/>
        <v>0</v>
      </c>
      <c r="S2057" s="4" t="str">
        <f t="shared" si="218"/>
        <v/>
      </c>
      <c r="T2057" s="21">
        <f>Fångster!J2062</f>
        <v>0</v>
      </c>
      <c r="U2057" s="31" t="str">
        <f t="shared" si="219"/>
        <v/>
      </c>
    </row>
    <row r="2058" spans="14:21" x14ac:dyDescent="0.2">
      <c r="N2058" s="22">
        <f>Fångster!G2063</f>
        <v>0</v>
      </c>
      <c r="O2058" s="28">
        <f t="shared" si="214"/>
        <v>0</v>
      </c>
      <c r="P2058" s="28">
        <f t="shared" si="215"/>
        <v>-2</v>
      </c>
      <c r="Q2058" s="28">
        <f t="shared" si="216"/>
        <v>0</v>
      </c>
      <c r="R2058" s="4">
        <f t="shared" si="217"/>
        <v>0</v>
      </c>
      <c r="S2058" s="4" t="str">
        <f t="shared" si="218"/>
        <v/>
      </c>
      <c r="T2058" s="21">
        <f>Fångster!J2063</f>
        <v>0</v>
      </c>
      <c r="U2058" s="31" t="str">
        <f t="shared" si="219"/>
        <v/>
      </c>
    </row>
    <row r="2059" spans="14:21" x14ac:dyDescent="0.2">
      <c r="N2059" s="22">
        <f>Fångster!G2064</f>
        <v>0</v>
      </c>
      <c r="O2059" s="28">
        <f t="shared" si="214"/>
        <v>0</v>
      </c>
      <c r="P2059" s="28">
        <f t="shared" si="215"/>
        <v>-2</v>
      </c>
      <c r="Q2059" s="28">
        <f t="shared" si="216"/>
        <v>0</v>
      </c>
      <c r="R2059" s="4">
        <f t="shared" si="217"/>
        <v>0</v>
      </c>
      <c r="S2059" s="4" t="str">
        <f t="shared" si="218"/>
        <v/>
      </c>
      <c r="T2059" s="21">
        <f>Fångster!J2064</f>
        <v>0</v>
      </c>
      <c r="U2059" s="31" t="str">
        <f t="shared" si="219"/>
        <v/>
      </c>
    </row>
    <row r="2060" spans="14:21" x14ac:dyDescent="0.2">
      <c r="N2060" s="22">
        <f>Fångster!G2065</f>
        <v>0</v>
      </c>
      <c r="O2060" s="28">
        <f t="shared" si="214"/>
        <v>0</v>
      </c>
      <c r="P2060" s="28">
        <f t="shared" si="215"/>
        <v>-2</v>
      </c>
      <c r="Q2060" s="28">
        <f t="shared" si="216"/>
        <v>0</v>
      </c>
      <c r="R2060" s="4">
        <f t="shared" si="217"/>
        <v>0</v>
      </c>
      <c r="S2060" s="4" t="str">
        <f t="shared" si="218"/>
        <v/>
      </c>
      <c r="T2060" s="21">
        <f>Fångster!J2065</f>
        <v>0</v>
      </c>
      <c r="U2060" s="31" t="str">
        <f t="shared" si="219"/>
        <v/>
      </c>
    </row>
    <row r="2061" spans="14:21" x14ac:dyDescent="0.2">
      <c r="N2061" s="22">
        <f>Fångster!G2066</f>
        <v>0</v>
      </c>
      <c r="O2061" s="28">
        <f t="shared" si="214"/>
        <v>0</v>
      </c>
      <c r="P2061" s="28">
        <f t="shared" si="215"/>
        <v>-2</v>
      </c>
      <c r="Q2061" s="28">
        <f t="shared" si="216"/>
        <v>0</v>
      </c>
      <c r="R2061" s="4">
        <f t="shared" si="217"/>
        <v>0</v>
      </c>
      <c r="S2061" s="4" t="str">
        <f t="shared" si="218"/>
        <v/>
      </c>
      <c r="T2061" s="21">
        <f>Fångster!J2066</f>
        <v>0</v>
      </c>
      <c r="U2061" s="31" t="str">
        <f t="shared" si="219"/>
        <v/>
      </c>
    </row>
    <row r="2062" spans="14:21" x14ac:dyDescent="0.2">
      <c r="N2062" s="22">
        <f>Fångster!G2067</f>
        <v>0</v>
      </c>
      <c r="O2062" s="28">
        <f t="shared" si="214"/>
        <v>0</v>
      </c>
      <c r="P2062" s="28">
        <f t="shared" si="215"/>
        <v>-2</v>
      </c>
      <c r="Q2062" s="28">
        <f t="shared" si="216"/>
        <v>0</v>
      </c>
      <c r="R2062" s="4">
        <f t="shared" si="217"/>
        <v>0</v>
      </c>
      <c r="S2062" s="4" t="str">
        <f t="shared" si="218"/>
        <v/>
      </c>
      <c r="T2062" s="21">
        <f>Fångster!J2067</f>
        <v>0</v>
      </c>
      <c r="U2062" s="31" t="str">
        <f t="shared" si="219"/>
        <v/>
      </c>
    </row>
    <row r="2063" spans="14:21" x14ac:dyDescent="0.2">
      <c r="N2063" s="22">
        <f>Fångster!G2068</f>
        <v>0</v>
      </c>
      <c r="O2063" s="28">
        <f t="shared" si="214"/>
        <v>0</v>
      </c>
      <c r="P2063" s="28">
        <f t="shared" si="215"/>
        <v>-2</v>
      </c>
      <c r="Q2063" s="28">
        <f t="shared" si="216"/>
        <v>0</v>
      </c>
      <c r="R2063" s="4">
        <f t="shared" si="217"/>
        <v>0</v>
      </c>
      <c r="S2063" s="4" t="str">
        <f t="shared" si="218"/>
        <v/>
      </c>
      <c r="T2063" s="21">
        <f>Fångster!J2068</f>
        <v>0</v>
      </c>
      <c r="U2063" s="31" t="str">
        <f t="shared" si="219"/>
        <v/>
      </c>
    </row>
    <row r="2064" spans="14:21" x14ac:dyDescent="0.2">
      <c r="N2064" s="22">
        <f>Fångster!G2069</f>
        <v>0</v>
      </c>
      <c r="O2064" s="28">
        <f t="shared" si="214"/>
        <v>0</v>
      </c>
      <c r="P2064" s="28">
        <f t="shared" si="215"/>
        <v>-2</v>
      </c>
      <c r="Q2064" s="28">
        <f t="shared" si="216"/>
        <v>0</v>
      </c>
      <c r="R2064" s="4">
        <f t="shared" si="217"/>
        <v>0</v>
      </c>
      <c r="S2064" s="4" t="str">
        <f t="shared" si="218"/>
        <v/>
      </c>
      <c r="T2064" s="21">
        <f>Fångster!J2069</f>
        <v>0</v>
      </c>
      <c r="U2064" s="31" t="str">
        <f t="shared" si="219"/>
        <v/>
      </c>
    </row>
    <row r="2065" spans="14:21" x14ac:dyDescent="0.2">
      <c r="N2065" s="22">
        <f>Fångster!G2070</f>
        <v>0</v>
      </c>
      <c r="O2065" s="28">
        <f t="shared" si="214"/>
        <v>0</v>
      </c>
      <c r="P2065" s="28">
        <f t="shared" si="215"/>
        <v>-2</v>
      </c>
      <c r="Q2065" s="28">
        <f t="shared" si="216"/>
        <v>0</v>
      </c>
      <c r="R2065" s="4">
        <f t="shared" si="217"/>
        <v>0</v>
      </c>
      <c r="S2065" s="4" t="str">
        <f t="shared" si="218"/>
        <v/>
      </c>
      <c r="T2065" s="21">
        <f>Fångster!J2070</f>
        <v>0</v>
      </c>
      <c r="U2065" s="31" t="str">
        <f t="shared" si="219"/>
        <v/>
      </c>
    </row>
    <row r="2066" spans="14:21" x14ac:dyDescent="0.2">
      <c r="N2066" s="22">
        <f>Fångster!G2071</f>
        <v>0</v>
      </c>
      <c r="O2066" s="28">
        <f t="shared" si="214"/>
        <v>0</v>
      </c>
      <c r="P2066" s="28">
        <f t="shared" si="215"/>
        <v>-2</v>
      </c>
      <c r="Q2066" s="28">
        <f t="shared" si="216"/>
        <v>0</v>
      </c>
      <c r="R2066" s="4">
        <f t="shared" si="217"/>
        <v>0</v>
      </c>
      <c r="S2066" s="4" t="str">
        <f t="shared" si="218"/>
        <v/>
      </c>
      <c r="T2066" s="21">
        <f>Fångster!J2071</f>
        <v>0</v>
      </c>
      <c r="U2066" s="31" t="str">
        <f t="shared" si="219"/>
        <v/>
      </c>
    </row>
    <row r="2067" spans="14:21" x14ac:dyDescent="0.2">
      <c r="N2067" s="22">
        <f>Fångster!G2072</f>
        <v>0</v>
      </c>
      <c r="O2067" s="28">
        <f t="shared" si="214"/>
        <v>0</v>
      </c>
      <c r="P2067" s="28">
        <f t="shared" si="215"/>
        <v>-2</v>
      </c>
      <c r="Q2067" s="28">
        <f t="shared" si="216"/>
        <v>0</v>
      </c>
      <c r="R2067" s="4">
        <f t="shared" si="217"/>
        <v>0</v>
      </c>
      <c r="S2067" s="4" t="str">
        <f t="shared" si="218"/>
        <v/>
      </c>
      <c r="T2067" s="21">
        <f>Fångster!J2072</f>
        <v>0</v>
      </c>
      <c r="U2067" s="31" t="str">
        <f t="shared" si="219"/>
        <v/>
      </c>
    </row>
    <row r="2068" spans="14:21" x14ac:dyDescent="0.2">
      <c r="N2068" s="22">
        <f>Fångster!G2073</f>
        <v>0</v>
      </c>
      <c r="O2068" s="28">
        <f t="shared" si="214"/>
        <v>0</v>
      </c>
      <c r="P2068" s="28">
        <f t="shared" si="215"/>
        <v>-2</v>
      </c>
      <c r="Q2068" s="28">
        <f t="shared" si="216"/>
        <v>0</v>
      </c>
      <c r="R2068" s="4">
        <f t="shared" si="217"/>
        <v>0</v>
      </c>
      <c r="S2068" s="4" t="str">
        <f t="shared" si="218"/>
        <v/>
      </c>
      <c r="T2068" s="21">
        <f>Fångster!J2073</f>
        <v>0</v>
      </c>
      <c r="U2068" s="31" t="str">
        <f t="shared" si="219"/>
        <v/>
      </c>
    </row>
    <row r="2069" spans="14:21" x14ac:dyDescent="0.2">
      <c r="N2069" s="22">
        <f>Fångster!G2074</f>
        <v>0</v>
      </c>
      <c r="O2069" s="28">
        <f t="shared" si="214"/>
        <v>0</v>
      </c>
      <c r="P2069" s="28">
        <f t="shared" si="215"/>
        <v>-2</v>
      </c>
      <c r="Q2069" s="28">
        <f t="shared" si="216"/>
        <v>0</v>
      </c>
      <c r="R2069" s="4">
        <f t="shared" si="217"/>
        <v>0</v>
      </c>
      <c r="S2069" s="4" t="str">
        <f t="shared" si="218"/>
        <v/>
      </c>
      <c r="T2069" s="21">
        <f>Fångster!J2074</f>
        <v>0</v>
      </c>
      <c r="U2069" s="31" t="str">
        <f t="shared" si="219"/>
        <v/>
      </c>
    </row>
    <row r="2070" spans="14:21" x14ac:dyDescent="0.2">
      <c r="N2070" s="22">
        <f>Fångster!G2075</f>
        <v>0</v>
      </c>
      <c r="O2070" s="28">
        <f t="shared" si="214"/>
        <v>0</v>
      </c>
      <c r="P2070" s="28">
        <f t="shared" si="215"/>
        <v>-2</v>
      </c>
      <c r="Q2070" s="28">
        <f t="shared" si="216"/>
        <v>0</v>
      </c>
      <c r="R2070" s="4">
        <f t="shared" si="217"/>
        <v>0</v>
      </c>
      <c r="S2070" s="4" t="str">
        <f t="shared" si="218"/>
        <v/>
      </c>
      <c r="T2070" s="21">
        <f>Fångster!J2075</f>
        <v>0</v>
      </c>
      <c r="U2070" s="31" t="str">
        <f t="shared" si="219"/>
        <v/>
      </c>
    </row>
    <row r="2071" spans="14:21" x14ac:dyDescent="0.2">
      <c r="N2071" s="22">
        <f>Fångster!G2076</f>
        <v>0</v>
      </c>
      <c r="O2071" s="28">
        <f t="shared" si="214"/>
        <v>0</v>
      </c>
      <c r="P2071" s="28">
        <f t="shared" si="215"/>
        <v>-2</v>
      </c>
      <c r="Q2071" s="28">
        <f t="shared" si="216"/>
        <v>0</v>
      </c>
      <c r="R2071" s="4">
        <f t="shared" si="217"/>
        <v>0</v>
      </c>
      <c r="S2071" s="4" t="str">
        <f t="shared" si="218"/>
        <v/>
      </c>
      <c r="T2071" s="21">
        <f>Fångster!J2076</f>
        <v>0</v>
      </c>
      <c r="U2071" s="31" t="str">
        <f t="shared" si="219"/>
        <v/>
      </c>
    </row>
    <row r="2072" spans="14:21" x14ac:dyDescent="0.2">
      <c r="N2072" s="22">
        <f>Fångster!G2077</f>
        <v>0</v>
      </c>
      <c r="O2072" s="28">
        <f t="shared" si="214"/>
        <v>0</v>
      </c>
      <c r="P2072" s="28">
        <f t="shared" si="215"/>
        <v>-2</v>
      </c>
      <c r="Q2072" s="28">
        <f t="shared" si="216"/>
        <v>0</v>
      </c>
      <c r="R2072" s="4">
        <f t="shared" si="217"/>
        <v>0</v>
      </c>
      <c r="S2072" s="4" t="str">
        <f t="shared" si="218"/>
        <v/>
      </c>
      <c r="T2072" s="21">
        <f>Fångster!J2077</f>
        <v>0</v>
      </c>
      <c r="U2072" s="31" t="str">
        <f t="shared" si="219"/>
        <v/>
      </c>
    </row>
    <row r="2073" spans="14:21" x14ac:dyDescent="0.2">
      <c r="N2073" s="22">
        <f>Fångster!G2078</f>
        <v>0</v>
      </c>
      <c r="O2073" s="28">
        <f t="shared" si="214"/>
        <v>0</v>
      </c>
      <c r="P2073" s="28">
        <f t="shared" si="215"/>
        <v>-2</v>
      </c>
      <c r="Q2073" s="28">
        <f t="shared" si="216"/>
        <v>0</v>
      </c>
      <c r="R2073" s="4">
        <f t="shared" si="217"/>
        <v>0</v>
      </c>
      <c r="S2073" s="4" t="str">
        <f t="shared" si="218"/>
        <v/>
      </c>
      <c r="T2073" s="21">
        <f>Fångster!J2078</f>
        <v>0</v>
      </c>
      <c r="U2073" s="31" t="str">
        <f t="shared" si="219"/>
        <v/>
      </c>
    </row>
    <row r="2074" spans="14:21" x14ac:dyDescent="0.2">
      <c r="N2074" s="22">
        <f>Fångster!G2079</f>
        <v>0</v>
      </c>
      <c r="O2074" s="28">
        <f t="shared" si="214"/>
        <v>0</v>
      </c>
      <c r="P2074" s="28">
        <f t="shared" si="215"/>
        <v>-2</v>
      </c>
      <c r="Q2074" s="28">
        <f t="shared" si="216"/>
        <v>0</v>
      </c>
      <c r="R2074" s="4">
        <f t="shared" si="217"/>
        <v>0</v>
      </c>
      <c r="S2074" s="4" t="str">
        <f t="shared" si="218"/>
        <v/>
      </c>
      <c r="T2074" s="21">
        <f>Fångster!J2079</f>
        <v>0</v>
      </c>
      <c r="U2074" s="31" t="str">
        <f t="shared" si="219"/>
        <v/>
      </c>
    </row>
    <row r="2075" spans="14:21" x14ac:dyDescent="0.2">
      <c r="N2075" s="22">
        <f>Fångster!G2080</f>
        <v>0</v>
      </c>
      <c r="O2075" s="28">
        <f t="shared" si="214"/>
        <v>0</v>
      </c>
      <c r="P2075" s="28">
        <f t="shared" si="215"/>
        <v>-2</v>
      </c>
      <c r="Q2075" s="28">
        <f t="shared" si="216"/>
        <v>0</v>
      </c>
      <c r="R2075" s="4">
        <f t="shared" si="217"/>
        <v>0</v>
      </c>
      <c r="S2075" s="4" t="str">
        <f t="shared" si="218"/>
        <v/>
      </c>
      <c r="T2075" s="21">
        <f>Fångster!J2080</f>
        <v>0</v>
      </c>
      <c r="U2075" s="31" t="str">
        <f t="shared" si="219"/>
        <v/>
      </c>
    </row>
    <row r="2076" spans="14:21" x14ac:dyDescent="0.2">
      <c r="N2076" s="22">
        <f>Fångster!G2081</f>
        <v>0</v>
      </c>
      <c r="O2076" s="28">
        <f t="shared" si="214"/>
        <v>0</v>
      </c>
      <c r="P2076" s="28">
        <f t="shared" si="215"/>
        <v>-2</v>
      </c>
      <c r="Q2076" s="28">
        <f t="shared" si="216"/>
        <v>0</v>
      </c>
      <c r="R2076" s="4">
        <f t="shared" si="217"/>
        <v>0</v>
      </c>
      <c r="S2076" s="4" t="str">
        <f t="shared" si="218"/>
        <v/>
      </c>
      <c r="T2076" s="21">
        <f>Fångster!J2081</f>
        <v>0</v>
      </c>
      <c r="U2076" s="31" t="str">
        <f t="shared" si="219"/>
        <v/>
      </c>
    </row>
    <row r="2077" spans="14:21" x14ac:dyDescent="0.2">
      <c r="N2077" s="22">
        <f>Fångster!G2082</f>
        <v>0</v>
      </c>
      <c r="O2077" s="28">
        <f t="shared" si="214"/>
        <v>0</v>
      </c>
      <c r="P2077" s="28">
        <f t="shared" si="215"/>
        <v>-2</v>
      </c>
      <c r="Q2077" s="28">
        <f t="shared" si="216"/>
        <v>0</v>
      </c>
      <c r="R2077" s="4">
        <f t="shared" si="217"/>
        <v>0</v>
      </c>
      <c r="S2077" s="4" t="str">
        <f t="shared" si="218"/>
        <v/>
      </c>
      <c r="T2077" s="21">
        <f>Fångster!J2082</f>
        <v>0</v>
      </c>
      <c r="U2077" s="31" t="str">
        <f t="shared" si="219"/>
        <v/>
      </c>
    </row>
    <row r="2078" spans="14:21" x14ac:dyDescent="0.2">
      <c r="N2078" s="22">
        <f>Fångster!G2083</f>
        <v>0</v>
      </c>
      <c r="O2078" s="28">
        <f t="shared" si="214"/>
        <v>0</v>
      </c>
      <c r="P2078" s="28">
        <f t="shared" si="215"/>
        <v>-2</v>
      </c>
      <c r="Q2078" s="28">
        <f t="shared" si="216"/>
        <v>0</v>
      </c>
      <c r="R2078" s="4">
        <f t="shared" si="217"/>
        <v>0</v>
      </c>
      <c r="S2078" s="4" t="str">
        <f t="shared" si="218"/>
        <v/>
      </c>
      <c r="T2078" s="21">
        <f>Fångster!J2083</f>
        <v>0</v>
      </c>
      <c r="U2078" s="31" t="str">
        <f t="shared" si="219"/>
        <v/>
      </c>
    </row>
    <row r="2079" spans="14:21" x14ac:dyDescent="0.2">
      <c r="N2079" s="22">
        <f>Fångster!G2084</f>
        <v>0</v>
      </c>
      <c r="O2079" s="28">
        <f t="shared" si="214"/>
        <v>0</v>
      </c>
      <c r="P2079" s="28">
        <f t="shared" si="215"/>
        <v>-2</v>
      </c>
      <c r="Q2079" s="28">
        <f t="shared" si="216"/>
        <v>0</v>
      </c>
      <c r="R2079" s="4">
        <f t="shared" si="217"/>
        <v>0</v>
      </c>
      <c r="S2079" s="4" t="str">
        <f t="shared" si="218"/>
        <v/>
      </c>
      <c r="T2079" s="21">
        <f>Fångster!J2084</f>
        <v>0</v>
      </c>
      <c r="U2079" s="31" t="str">
        <f t="shared" si="219"/>
        <v/>
      </c>
    </row>
    <row r="2080" spans="14:21" x14ac:dyDescent="0.2">
      <c r="N2080" s="22">
        <f>Fångster!G2085</f>
        <v>0</v>
      </c>
      <c r="O2080" s="28">
        <f t="shared" si="214"/>
        <v>0</v>
      </c>
      <c r="P2080" s="28">
        <f t="shared" si="215"/>
        <v>-2</v>
      </c>
      <c r="Q2080" s="28">
        <f t="shared" si="216"/>
        <v>0</v>
      </c>
      <c r="R2080" s="4">
        <f t="shared" si="217"/>
        <v>0</v>
      </c>
      <c r="S2080" s="4" t="str">
        <f t="shared" si="218"/>
        <v/>
      </c>
      <c r="T2080" s="21">
        <f>Fångster!J2085</f>
        <v>0</v>
      </c>
      <c r="U2080" s="31" t="str">
        <f t="shared" si="219"/>
        <v/>
      </c>
    </row>
    <row r="2081" spans="14:21" x14ac:dyDescent="0.2">
      <c r="N2081" s="22">
        <f>Fångster!G2086</f>
        <v>0</v>
      </c>
      <c r="O2081" s="28">
        <f t="shared" si="214"/>
        <v>0</v>
      </c>
      <c r="P2081" s="28">
        <f t="shared" si="215"/>
        <v>-2</v>
      </c>
      <c r="Q2081" s="28">
        <f t="shared" si="216"/>
        <v>0</v>
      </c>
      <c r="R2081" s="4">
        <f t="shared" si="217"/>
        <v>0</v>
      </c>
      <c r="S2081" s="4" t="str">
        <f t="shared" si="218"/>
        <v/>
      </c>
      <c r="T2081" s="21">
        <f>Fångster!J2086</f>
        <v>0</v>
      </c>
      <c r="U2081" s="31" t="str">
        <f t="shared" si="219"/>
        <v/>
      </c>
    </row>
    <row r="2082" spans="14:21" x14ac:dyDescent="0.2">
      <c r="N2082" s="22">
        <f>Fångster!G2087</f>
        <v>0</v>
      </c>
      <c r="O2082" s="28">
        <f t="shared" si="214"/>
        <v>0</v>
      </c>
      <c r="P2082" s="28">
        <f t="shared" si="215"/>
        <v>-2</v>
      </c>
      <c r="Q2082" s="28">
        <f t="shared" si="216"/>
        <v>0</v>
      </c>
      <c r="R2082" s="4">
        <f t="shared" si="217"/>
        <v>0</v>
      </c>
      <c r="S2082" s="4" t="str">
        <f t="shared" si="218"/>
        <v/>
      </c>
      <c r="T2082" s="21">
        <f>Fångster!J2087</f>
        <v>0</v>
      </c>
      <c r="U2082" s="31" t="str">
        <f t="shared" si="219"/>
        <v/>
      </c>
    </row>
    <row r="2083" spans="14:21" x14ac:dyDescent="0.2">
      <c r="N2083" s="22">
        <f>Fångster!G2088</f>
        <v>0</v>
      </c>
      <c r="O2083" s="28">
        <f t="shared" si="214"/>
        <v>0</v>
      </c>
      <c r="P2083" s="28">
        <f t="shared" si="215"/>
        <v>-2</v>
      </c>
      <c r="Q2083" s="28">
        <f t="shared" si="216"/>
        <v>0</v>
      </c>
      <c r="R2083" s="4">
        <f t="shared" si="217"/>
        <v>0</v>
      </c>
      <c r="S2083" s="4" t="str">
        <f t="shared" si="218"/>
        <v/>
      </c>
      <c r="T2083" s="21">
        <f>Fångster!J2088</f>
        <v>0</v>
      </c>
      <c r="U2083" s="31" t="str">
        <f t="shared" si="219"/>
        <v/>
      </c>
    </row>
    <row r="2084" spans="14:21" x14ac:dyDescent="0.2">
      <c r="N2084" s="22">
        <f>Fångster!G2089</f>
        <v>0</v>
      </c>
      <c r="O2084" s="28">
        <f t="shared" si="214"/>
        <v>0</v>
      </c>
      <c r="P2084" s="28">
        <f t="shared" si="215"/>
        <v>-2</v>
      </c>
      <c r="Q2084" s="28">
        <f t="shared" si="216"/>
        <v>0</v>
      </c>
      <c r="R2084" s="4">
        <f t="shared" si="217"/>
        <v>0</v>
      </c>
      <c r="S2084" s="4" t="str">
        <f t="shared" si="218"/>
        <v/>
      </c>
      <c r="T2084" s="21">
        <f>Fångster!J2089</f>
        <v>0</v>
      </c>
      <c r="U2084" s="31" t="str">
        <f t="shared" si="219"/>
        <v/>
      </c>
    </row>
    <row r="2085" spans="14:21" x14ac:dyDescent="0.2">
      <c r="N2085" s="22">
        <f>Fångster!G2090</f>
        <v>0</v>
      </c>
      <c r="O2085" s="28">
        <f t="shared" si="214"/>
        <v>0</v>
      </c>
      <c r="P2085" s="28">
        <f t="shared" si="215"/>
        <v>-2</v>
      </c>
      <c r="Q2085" s="28">
        <f t="shared" si="216"/>
        <v>0</v>
      </c>
      <c r="R2085" s="4">
        <f t="shared" si="217"/>
        <v>0</v>
      </c>
      <c r="S2085" s="4" t="str">
        <f t="shared" si="218"/>
        <v/>
      </c>
      <c r="T2085" s="21">
        <f>Fångster!J2090</f>
        <v>0</v>
      </c>
      <c r="U2085" s="31" t="str">
        <f t="shared" si="219"/>
        <v/>
      </c>
    </row>
    <row r="2086" spans="14:21" x14ac:dyDescent="0.2">
      <c r="N2086" s="22">
        <f>Fångster!G2091</f>
        <v>0</v>
      </c>
      <c r="O2086" s="28">
        <f t="shared" si="214"/>
        <v>0</v>
      </c>
      <c r="P2086" s="28">
        <f t="shared" si="215"/>
        <v>-2</v>
      </c>
      <c r="Q2086" s="28">
        <f t="shared" si="216"/>
        <v>0</v>
      </c>
      <c r="R2086" s="4">
        <f t="shared" si="217"/>
        <v>0</v>
      </c>
      <c r="S2086" s="4" t="str">
        <f t="shared" si="218"/>
        <v/>
      </c>
      <c r="T2086" s="21">
        <f>Fångster!J2091</f>
        <v>0</v>
      </c>
      <c r="U2086" s="31" t="str">
        <f t="shared" si="219"/>
        <v/>
      </c>
    </row>
    <row r="2087" spans="14:21" x14ac:dyDescent="0.2">
      <c r="N2087" s="22">
        <f>Fångster!G2092</f>
        <v>0</v>
      </c>
      <c r="O2087" s="28">
        <f t="shared" si="214"/>
        <v>0</v>
      </c>
      <c r="P2087" s="28">
        <f t="shared" si="215"/>
        <v>-2</v>
      </c>
      <c r="Q2087" s="28">
        <f t="shared" si="216"/>
        <v>0</v>
      </c>
      <c r="R2087" s="4">
        <f t="shared" si="217"/>
        <v>0</v>
      </c>
      <c r="S2087" s="4" t="str">
        <f t="shared" si="218"/>
        <v/>
      </c>
      <c r="T2087" s="21">
        <f>Fångster!J2092</f>
        <v>0</v>
      </c>
      <c r="U2087" s="31" t="str">
        <f t="shared" si="219"/>
        <v/>
      </c>
    </row>
    <row r="2088" spans="14:21" x14ac:dyDescent="0.2">
      <c r="N2088" s="22">
        <f>Fångster!G2093</f>
        <v>0</v>
      </c>
      <c r="O2088" s="28">
        <f t="shared" si="214"/>
        <v>0</v>
      </c>
      <c r="P2088" s="28">
        <f t="shared" si="215"/>
        <v>-2</v>
      </c>
      <c r="Q2088" s="28">
        <f t="shared" si="216"/>
        <v>0</v>
      </c>
      <c r="R2088" s="4">
        <f t="shared" si="217"/>
        <v>0</v>
      </c>
      <c r="S2088" s="4" t="str">
        <f t="shared" si="218"/>
        <v/>
      </c>
      <c r="T2088" s="21">
        <f>Fångster!J2093</f>
        <v>0</v>
      </c>
      <c r="U2088" s="31" t="str">
        <f t="shared" si="219"/>
        <v/>
      </c>
    </row>
    <row r="2089" spans="14:21" x14ac:dyDescent="0.2">
      <c r="N2089" s="22">
        <f>Fångster!G2094</f>
        <v>0</v>
      </c>
      <c r="O2089" s="28">
        <f t="shared" si="214"/>
        <v>0</v>
      </c>
      <c r="P2089" s="28">
        <f t="shared" si="215"/>
        <v>-2</v>
      </c>
      <c r="Q2089" s="28">
        <f t="shared" si="216"/>
        <v>0</v>
      </c>
      <c r="R2089" s="4">
        <f t="shared" si="217"/>
        <v>0</v>
      </c>
      <c r="S2089" s="4" t="str">
        <f t="shared" si="218"/>
        <v/>
      </c>
      <c r="T2089" s="21">
        <f>Fångster!J2094</f>
        <v>0</v>
      </c>
      <c r="U2089" s="31" t="str">
        <f t="shared" si="219"/>
        <v/>
      </c>
    </row>
    <row r="2090" spans="14:21" x14ac:dyDescent="0.2">
      <c r="N2090" s="22">
        <f>Fångster!G2095</f>
        <v>0</v>
      </c>
      <c r="O2090" s="28">
        <f t="shared" si="214"/>
        <v>0</v>
      </c>
      <c r="P2090" s="28">
        <f t="shared" si="215"/>
        <v>-2</v>
      </c>
      <c r="Q2090" s="28">
        <f t="shared" si="216"/>
        <v>0</v>
      </c>
      <c r="R2090" s="4">
        <f t="shared" si="217"/>
        <v>0</v>
      </c>
      <c r="S2090" s="4" t="str">
        <f t="shared" si="218"/>
        <v/>
      </c>
      <c r="T2090" s="21">
        <f>Fångster!J2095</f>
        <v>0</v>
      </c>
      <c r="U2090" s="31" t="str">
        <f t="shared" si="219"/>
        <v/>
      </c>
    </row>
    <row r="2091" spans="14:21" x14ac:dyDescent="0.2">
      <c r="N2091" s="22">
        <f>Fångster!G2096</f>
        <v>0</v>
      </c>
      <c r="O2091" s="28">
        <f t="shared" si="214"/>
        <v>0</v>
      </c>
      <c r="P2091" s="28">
        <f t="shared" si="215"/>
        <v>-2</v>
      </c>
      <c r="Q2091" s="28">
        <f t="shared" si="216"/>
        <v>0</v>
      </c>
      <c r="R2091" s="4">
        <f t="shared" si="217"/>
        <v>0</v>
      </c>
      <c r="S2091" s="4" t="str">
        <f t="shared" si="218"/>
        <v/>
      </c>
      <c r="T2091" s="21">
        <f>Fångster!J2096</f>
        <v>0</v>
      </c>
      <c r="U2091" s="31" t="str">
        <f t="shared" si="219"/>
        <v/>
      </c>
    </row>
    <row r="2092" spans="14:21" x14ac:dyDescent="0.2">
      <c r="N2092" s="22">
        <f>Fångster!G2097</f>
        <v>0</v>
      </c>
      <c r="O2092" s="28">
        <f t="shared" si="214"/>
        <v>0</v>
      </c>
      <c r="P2092" s="28">
        <f t="shared" si="215"/>
        <v>-2</v>
      </c>
      <c r="Q2092" s="28">
        <f t="shared" si="216"/>
        <v>0</v>
      </c>
      <c r="R2092" s="4">
        <f t="shared" si="217"/>
        <v>0</v>
      </c>
      <c r="S2092" s="4" t="str">
        <f t="shared" si="218"/>
        <v/>
      </c>
      <c r="T2092" s="21">
        <f>Fångster!J2097</f>
        <v>0</v>
      </c>
      <c r="U2092" s="31" t="str">
        <f t="shared" si="219"/>
        <v/>
      </c>
    </row>
    <row r="2093" spans="14:21" x14ac:dyDescent="0.2">
      <c r="N2093" s="22">
        <f>Fångster!G2098</f>
        <v>0</v>
      </c>
      <c r="O2093" s="28">
        <f t="shared" si="214"/>
        <v>0</v>
      </c>
      <c r="P2093" s="28">
        <f t="shared" si="215"/>
        <v>-2</v>
      </c>
      <c r="Q2093" s="28">
        <f t="shared" si="216"/>
        <v>0</v>
      </c>
      <c r="R2093" s="4">
        <f t="shared" si="217"/>
        <v>0</v>
      </c>
      <c r="S2093" s="4" t="str">
        <f t="shared" si="218"/>
        <v/>
      </c>
      <c r="T2093" s="21">
        <f>Fångster!J2098</f>
        <v>0</v>
      </c>
      <c r="U2093" s="31" t="str">
        <f t="shared" si="219"/>
        <v/>
      </c>
    </row>
    <row r="2094" spans="14:21" x14ac:dyDescent="0.2">
      <c r="N2094" s="22">
        <f>Fångster!G2099</f>
        <v>0</v>
      </c>
      <c r="O2094" s="28">
        <f t="shared" si="214"/>
        <v>0</v>
      </c>
      <c r="P2094" s="28">
        <f t="shared" si="215"/>
        <v>-2</v>
      </c>
      <c r="Q2094" s="28">
        <f t="shared" si="216"/>
        <v>0</v>
      </c>
      <c r="R2094" s="4">
        <f t="shared" si="217"/>
        <v>0</v>
      </c>
      <c r="S2094" s="4" t="str">
        <f t="shared" si="218"/>
        <v/>
      </c>
      <c r="T2094" s="21">
        <f>Fångster!J2099</f>
        <v>0</v>
      </c>
      <c r="U2094" s="31" t="str">
        <f t="shared" si="219"/>
        <v/>
      </c>
    </row>
    <row r="2095" spans="14:21" x14ac:dyDescent="0.2">
      <c r="N2095" s="22">
        <f>Fångster!G2100</f>
        <v>0</v>
      </c>
      <c r="O2095" s="28">
        <f t="shared" si="214"/>
        <v>0</v>
      </c>
      <c r="P2095" s="28">
        <f t="shared" si="215"/>
        <v>-2</v>
      </c>
      <c r="Q2095" s="28">
        <f t="shared" si="216"/>
        <v>0</v>
      </c>
      <c r="R2095" s="4">
        <f t="shared" si="217"/>
        <v>0</v>
      </c>
      <c r="S2095" s="4" t="str">
        <f t="shared" si="218"/>
        <v/>
      </c>
      <c r="T2095" s="21">
        <f>Fångster!J2100</f>
        <v>0</v>
      </c>
      <c r="U2095" s="31" t="str">
        <f t="shared" si="219"/>
        <v/>
      </c>
    </row>
    <row r="2096" spans="14:21" x14ac:dyDescent="0.2">
      <c r="N2096" s="22">
        <f>Fångster!G2101</f>
        <v>0</v>
      </c>
      <c r="O2096" s="28">
        <f t="shared" si="214"/>
        <v>0</v>
      </c>
      <c r="P2096" s="28">
        <f t="shared" si="215"/>
        <v>-2</v>
      </c>
      <c r="Q2096" s="28">
        <f t="shared" si="216"/>
        <v>0</v>
      </c>
      <c r="R2096" s="4">
        <f t="shared" si="217"/>
        <v>0</v>
      </c>
      <c r="S2096" s="4" t="str">
        <f t="shared" si="218"/>
        <v/>
      </c>
      <c r="T2096" s="21">
        <f>Fångster!J2101</f>
        <v>0</v>
      </c>
      <c r="U2096" s="31" t="str">
        <f t="shared" si="219"/>
        <v/>
      </c>
    </row>
    <row r="2097" spans="14:21" x14ac:dyDescent="0.2">
      <c r="N2097" s="22">
        <f>Fångster!G2102</f>
        <v>0</v>
      </c>
      <c r="O2097" s="28">
        <f t="shared" si="214"/>
        <v>0</v>
      </c>
      <c r="P2097" s="28">
        <f t="shared" si="215"/>
        <v>-2</v>
      </c>
      <c r="Q2097" s="28">
        <f t="shared" si="216"/>
        <v>0</v>
      </c>
      <c r="R2097" s="4">
        <f t="shared" si="217"/>
        <v>0</v>
      </c>
      <c r="S2097" s="4" t="str">
        <f t="shared" si="218"/>
        <v/>
      </c>
      <c r="T2097" s="21">
        <f>Fångster!J2102</f>
        <v>0</v>
      </c>
      <c r="U2097" s="31" t="str">
        <f t="shared" si="219"/>
        <v/>
      </c>
    </row>
    <row r="2098" spans="14:21" x14ac:dyDescent="0.2">
      <c r="N2098" s="22">
        <f>Fångster!G2103</f>
        <v>0</v>
      </c>
      <c r="O2098" s="28">
        <f t="shared" si="214"/>
        <v>0</v>
      </c>
      <c r="P2098" s="28">
        <f t="shared" si="215"/>
        <v>-2</v>
      </c>
      <c r="Q2098" s="28">
        <f t="shared" si="216"/>
        <v>0</v>
      </c>
      <c r="R2098" s="4">
        <f t="shared" si="217"/>
        <v>0</v>
      </c>
      <c r="S2098" s="4" t="str">
        <f t="shared" si="218"/>
        <v/>
      </c>
      <c r="T2098" s="21">
        <f>Fångster!J2103</f>
        <v>0</v>
      </c>
      <c r="U2098" s="31" t="str">
        <f t="shared" si="219"/>
        <v/>
      </c>
    </row>
    <row r="2099" spans="14:21" x14ac:dyDescent="0.2">
      <c r="N2099" s="22">
        <f>Fångster!G2104</f>
        <v>0</v>
      </c>
      <c r="O2099" s="28">
        <f t="shared" si="214"/>
        <v>0</v>
      </c>
      <c r="P2099" s="28">
        <f t="shared" si="215"/>
        <v>-2</v>
      </c>
      <c r="Q2099" s="28">
        <f t="shared" si="216"/>
        <v>0</v>
      </c>
      <c r="R2099" s="4">
        <f t="shared" si="217"/>
        <v>0</v>
      </c>
      <c r="S2099" s="4" t="str">
        <f t="shared" si="218"/>
        <v/>
      </c>
      <c r="T2099" s="21">
        <f>Fångster!J2104</f>
        <v>0</v>
      </c>
      <c r="U2099" s="31" t="str">
        <f t="shared" si="219"/>
        <v/>
      </c>
    </row>
    <row r="2100" spans="14:21" x14ac:dyDescent="0.2">
      <c r="N2100" s="22">
        <f>Fångster!G2105</f>
        <v>0</v>
      </c>
      <c r="O2100" s="28">
        <f t="shared" si="214"/>
        <v>0</v>
      </c>
      <c r="P2100" s="28">
        <f t="shared" si="215"/>
        <v>-2</v>
      </c>
      <c r="Q2100" s="28">
        <f t="shared" si="216"/>
        <v>0</v>
      </c>
      <c r="R2100" s="4">
        <f t="shared" si="217"/>
        <v>0</v>
      </c>
      <c r="S2100" s="4" t="str">
        <f t="shared" si="218"/>
        <v/>
      </c>
      <c r="T2100" s="21">
        <f>Fångster!J2105</f>
        <v>0</v>
      </c>
      <c r="U2100" s="31" t="str">
        <f t="shared" si="219"/>
        <v/>
      </c>
    </row>
    <row r="2101" spans="14:21" x14ac:dyDescent="0.2">
      <c r="N2101" s="22">
        <f>Fångster!G2106</f>
        <v>0</v>
      </c>
      <c r="O2101" s="28">
        <f t="shared" si="214"/>
        <v>0</v>
      </c>
      <c r="P2101" s="28">
        <f t="shared" si="215"/>
        <v>-2</v>
      </c>
      <c r="Q2101" s="28">
        <f t="shared" si="216"/>
        <v>0</v>
      </c>
      <c r="R2101" s="4">
        <f t="shared" si="217"/>
        <v>0</v>
      </c>
      <c r="S2101" s="4" t="str">
        <f t="shared" si="218"/>
        <v/>
      </c>
      <c r="T2101" s="21">
        <f>Fångster!J2106</f>
        <v>0</v>
      </c>
      <c r="U2101" s="31" t="str">
        <f t="shared" si="219"/>
        <v/>
      </c>
    </row>
    <row r="2102" spans="14:21" x14ac:dyDescent="0.2">
      <c r="N2102" s="22">
        <f>Fångster!G2107</f>
        <v>0</v>
      </c>
      <c r="O2102" s="28">
        <f t="shared" si="214"/>
        <v>0</v>
      </c>
      <c r="P2102" s="28">
        <f t="shared" si="215"/>
        <v>-2</v>
      </c>
      <c r="Q2102" s="28">
        <f t="shared" si="216"/>
        <v>0</v>
      </c>
      <c r="R2102" s="4">
        <f t="shared" si="217"/>
        <v>0</v>
      </c>
      <c r="S2102" s="4" t="str">
        <f t="shared" si="218"/>
        <v/>
      </c>
      <c r="T2102" s="21">
        <f>Fångster!J2107</f>
        <v>0</v>
      </c>
      <c r="U2102" s="31" t="str">
        <f t="shared" si="219"/>
        <v/>
      </c>
    </row>
    <row r="2103" spans="14:21" x14ac:dyDescent="0.2">
      <c r="N2103" s="22">
        <f>Fångster!G2108</f>
        <v>0</v>
      </c>
      <c r="O2103" s="28">
        <f t="shared" si="214"/>
        <v>0</v>
      </c>
      <c r="P2103" s="28">
        <f t="shared" si="215"/>
        <v>-2</v>
      </c>
      <c r="Q2103" s="28">
        <f t="shared" si="216"/>
        <v>0</v>
      </c>
      <c r="R2103" s="4">
        <f t="shared" si="217"/>
        <v>0</v>
      </c>
      <c r="S2103" s="4" t="str">
        <f t="shared" si="218"/>
        <v/>
      </c>
      <c r="T2103" s="21">
        <f>Fångster!J2108</f>
        <v>0</v>
      </c>
      <c r="U2103" s="31" t="str">
        <f t="shared" si="219"/>
        <v/>
      </c>
    </row>
    <row r="2104" spans="14:21" x14ac:dyDescent="0.2">
      <c r="N2104" s="22">
        <f>Fångster!G2109</f>
        <v>0</v>
      </c>
      <c r="O2104" s="28">
        <f t="shared" si="214"/>
        <v>0</v>
      </c>
      <c r="P2104" s="28">
        <f t="shared" si="215"/>
        <v>-2</v>
      </c>
      <c r="Q2104" s="28">
        <f t="shared" si="216"/>
        <v>0</v>
      </c>
      <c r="R2104" s="4">
        <f t="shared" si="217"/>
        <v>0</v>
      </c>
      <c r="S2104" s="4" t="str">
        <f t="shared" si="218"/>
        <v/>
      </c>
      <c r="T2104" s="21">
        <f>Fångster!J2109</f>
        <v>0</v>
      </c>
      <c r="U2104" s="31" t="str">
        <f t="shared" si="219"/>
        <v/>
      </c>
    </row>
    <row r="2105" spans="14:21" x14ac:dyDescent="0.2">
      <c r="N2105" s="22">
        <f>Fångster!G2110</f>
        <v>0</v>
      </c>
      <c r="O2105" s="28">
        <f t="shared" si="214"/>
        <v>0</v>
      </c>
      <c r="P2105" s="28">
        <f t="shared" si="215"/>
        <v>-2</v>
      </c>
      <c r="Q2105" s="28">
        <f t="shared" si="216"/>
        <v>0</v>
      </c>
      <c r="R2105" s="4">
        <f t="shared" si="217"/>
        <v>0</v>
      </c>
      <c r="S2105" s="4" t="str">
        <f t="shared" si="218"/>
        <v/>
      </c>
      <c r="T2105" s="21">
        <f>Fångster!J2110</f>
        <v>0</v>
      </c>
      <c r="U2105" s="31" t="str">
        <f t="shared" si="219"/>
        <v/>
      </c>
    </row>
    <row r="2106" spans="14:21" x14ac:dyDescent="0.2">
      <c r="N2106" s="22">
        <f>Fångster!G2111</f>
        <v>0</v>
      </c>
      <c r="O2106" s="28">
        <f t="shared" si="214"/>
        <v>0</v>
      </c>
      <c r="P2106" s="28">
        <f t="shared" si="215"/>
        <v>-2</v>
      </c>
      <c r="Q2106" s="28">
        <f t="shared" si="216"/>
        <v>0</v>
      </c>
      <c r="R2106" s="4">
        <f t="shared" si="217"/>
        <v>0</v>
      </c>
      <c r="S2106" s="4" t="str">
        <f t="shared" si="218"/>
        <v/>
      </c>
      <c r="T2106" s="21">
        <f>Fångster!J2111</f>
        <v>0</v>
      </c>
      <c r="U2106" s="31" t="str">
        <f t="shared" si="219"/>
        <v/>
      </c>
    </row>
    <row r="2107" spans="14:21" x14ac:dyDescent="0.2">
      <c r="N2107" s="22">
        <f>Fångster!G2112</f>
        <v>0</v>
      </c>
      <c r="O2107" s="28">
        <f t="shared" si="214"/>
        <v>0</v>
      </c>
      <c r="P2107" s="28">
        <f t="shared" si="215"/>
        <v>-2</v>
      </c>
      <c r="Q2107" s="28">
        <f t="shared" si="216"/>
        <v>0</v>
      </c>
      <c r="R2107" s="4">
        <f t="shared" si="217"/>
        <v>0</v>
      </c>
      <c r="S2107" s="4" t="str">
        <f t="shared" si="218"/>
        <v/>
      </c>
      <c r="T2107" s="21">
        <f>Fångster!J2112</f>
        <v>0</v>
      </c>
      <c r="U2107" s="31" t="str">
        <f t="shared" si="219"/>
        <v/>
      </c>
    </row>
    <row r="2108" spans="14:21" x14ac:dyDescent="0.2">
      <c r="N2108" s="22">
        <f>Fångster!G2113</f>
        <v>0</v>
      </c>
      <c r="O2108" s="28">
        <f t="shared" si="214"/>
        <v>0</v>
      </c>
      <c r="P2108" s="28">
        <f t="shared" si="215"/>
        <v>-2</v>
      </c>
      <c r="Q2108" s="28">
        <f t="shared" si="216"/>
        <v>0</v>
      </c>
      <c r="R2108" s="4">
        <f t="shared" si="217"/>
        <v>0</v>
      </c>
      <c r="S2108" s="4" t="str">
        <f t="shared" si="218"/>
        <v/>
      </c>
      <c r="T2108" s="21">
        <f>Fångster!J2113</f>
        <v>0</v>
      </c>
      <c r="U2108" s="31" t="str">
        <f t="shared" si="219"/>
        <v/>
      </c>
    </row>
    <row r="2109" spans="14:21" x14ac:dyDescent="0.2">
      <c r="N2109" s="22">
        <f>Fångster!G2114</f>
        <v>0</v>
      </c>
      <c r="O2109" s="28">
        <f t="shared" si="214"/>
        <v>0</v>
      </c>
      <c r="P2109" s="28">
        <f t="shared" si="215"/>
        <v>-2</v>
      </c>
      <c r="Q2109" s="28">
        <f t="shared" si="216"/>
        <v>0</v>
      </c>
      <c r="R2109" s="4">
        <f t="shared" si="217"/>
        <v>0</v>
      </c>
      <c r="S2109" s="4" t="str">
        <f t="shared" si="218"/>
        <v/>
      </c>
      <c r="T2109" s="21">
        <f>Fångster!J2114</f>
        <v>0</v>
      </c>
      <c r="U2109" s="31" t="str">
        <f t="shared" si="219"/>
        <v/>
      </c>
    </row>
    <row r="2110" spans="14:21" x14ac:dyDescent="0.2">
      <c r="N2110" s="22">
        <f>Fångster!G2115</f>
        <v>0</v>
      </c>
      <c r="O2110" s="28">
        <f t="shared" si="214"/>
        <v>0</v>
      </c>
      <c r="P2110" s="28">
        <f t="shared" si="215"/>
        <v>-2</v>
      </c>
      <c r="Q2110" s="28">
        <f t="shared" si="216"/>
        <v>0</v>
      </c>
      <c r="R2110" s="4">
        <f t="shared" si="217"/>
        <v>0</v>
      </c>
      <c r="S2110" s="4" t="str">
        <f t="shared" si="218"/>
        <v/>
      </c>
      <c r="T2110" s="21">
        <f>Fångster!J2115</f>
        <v>0</v>
      </c>
      <c r="U2110" s="31" t="str">
        <f t="shared" si="219"/>
        <v/>
      </c>
    </row>
    <row r="2111" spans="14:21" x14ac:dyDescent="0.2">
      <c r="N2111" s="22">
        <f>Fångster!G2116</f>
        <v>0</v>
      </c>
      <c r="O2111" s="28">
        <f t="shared" si="214"/>
        <v>0</v>
      </c>
      <c r="P2111" s="28">
        <f t="shared" si="215"/>
        <v>-2</v>
      </c>
      <c r="Q2111" s="28">
        <f t="shared" si="216"/>
        <v>0</v>
      </c>
      <c r="R2111" s="4">
        <f t="shared" si="217"/>
        <v>0</v>
      </c>
      <c r="S2111" s="4" t="str">
        <f t="shared" si="218"/>
        <v/>
      </c>
      <c r="T2111" s="21">
        <f>Fångster!J2116</f>
        <v>0</v>
      </c>
      <c r="U2111" s="31" t="str">
        <f t="shared" si="219"/>
        <v/>
      </c>
    </row>
    <row r="2112" spans="14:21" x14ac:dyDescent="0.2">
      <c r="N2112" s="22">
        <f>Fångster!G2117</f>
        <v>0</v>
      </c>
      <c r="O2112" s="28">
        <f t="shared" si="214"/>
        <v>0</v>
      </c>
      <c r="P2112" s="28">
        <f t="shared" si="215"/>
        <v>-2</v>
      </c>
      <c r="Q2112" s="28">
        <f t="shared" si="216"/>
        <v>0</v>
      </c>
      <c r="R2112" s="4">
        <f t="shared" si="217"/>
        <v>0</v>
      </c>
      <c r="S2112" s="4" t="str">
        <f t="shared" si="218"/>
        <v/>
      </c>
      <c r="T2112" s="21">
        <f>Fångster!J2117</f>
        <v>0</v>
      </c>
      <c r="U2112" s="31" t="str">
        <f t="shared" si="219"/>
        <v/>
      </c>
    </row>
    <row r="2113" spans="14:21" x14ac:dyDescent="0.2">
      <c r="N2113" s="22">
        <f>Fångster!G2118</f>
        <v>0</v>
      </c>
      <c r="O2113" s="28">
        <f t="shared" si="214"/>
        <v>0</v>
      </c>
      <c r="P2113" s="28">
        <f t="shared" si="215"/>
        <v>-2</v>
      </c>
      <c r="Q2113" s="28">
        <f t="shared" si="216"/>
        <v>0</v>
      </c>
      <c r="R2113" s="4">
        <f t="shared" si="217"/>
        <v>0</v>
      </c>
      <c r="S2113" s="4" t="str">
        <f t="shared" si="218"/>
        <v/>
      </c>
      <c r="T2113" s="21">
        <f>Fångster!J2118</f>
        <v>0</v>
      </c>
      <c r="U2113" s="31" t="str">
        <f t="shared" si="219"/>
        <v/>
      </c>
    </row>
    <row r="2114" spans="14:21" x14ac:dyDescent="0.2">
      <c r="N2114" s="22">
        <f>Fångster!G2119</f>
        <v>0</v>
      </c>
      <c r="O2114" s="28">
        <f t="shared" si="214"/>
        <v>0</v>
      </c>
      <c r="P2114" s="28">
        <f t="shared" si="215"/>
        <v>-2</v>
      </c>
      <c r="Q2114" s="28">
        <f t="shared" si="216"/>
        <v>0</v>
      </c>
      <c r="R2114" s="4">
        <f t="shared" si="217"/>
        <v>0</v>
      </c>
      <c r="S2114" s="4" t="str">
        <f t="shared" si="218"/>
        <v/>
      </c>
      <c r="T2114" s="21">
        <f>Fångster!J2119</f>
        <v>0</v>
      </c>
      <c r="U2114" s="31" t="str">
        <f t="shared" si="219"/>
        <v/>
      </c>
    </row>
    <row r="2115" spans="14:21" x14ac:dyDescent="0.2">
      <c r="N2115" s="22">
        <f>Fångster!G2120</f>
        <v>0</v>
      </c>
      <c r="O2115" s="28">
        <f t="shared" si="214"/>
        <v>0</v>
      </c>
      <c r="P2115" s="28">
        <f t="shared" si="215"/>
        <v>-2</v>
      </c>
      <c r="Q2115" s="28">
        <f t="shared" si="216"/>
        <v>0</v>
      </c>
      <c r="R2115" s="4">
        <f t="shared" si="217"/>
        <v>0</v>
      </c>
      <c r="S2115" s="4" t="str">
        <f t="shared" si="218"/>
        <v/>
      </c>
      <c r="T2115" s="21">
        <f>Fångster!J2120</f>
        <v>0</v>
      </c>
      <c r="U2115" s="31" t="str">
        <f t="shared" si="219"/>
        <v/>
      </c>
    </row>
    <row r="2116" spans="14:21" x14ac:dyDescent="0.2">
      <c r="N2116" s="22">
        <f>Fångster!G2121</f>
        <v>0</v>
      </c>
      <c r="O2116" s="28">
        <f t="shared" si="214"/>
        <v>0</v>
      </c>
      <c r="P2116" s="28">
        <f t="shared" si="215"/>
        <v>-2</v>
      </c>
      <c r="Q2116" s="28">
        <f t="shared" si="216"/>
        <v>0</v>
      </c>
      <c r="R2116" s="4">
        <f t="shared" si="217"/>
        <v>0</v>
      </c>
      <c r="S2116" s="4" t="str">
        <f t="shared" si="218"/>
        <v/>
      </c>
      <c r="T2116" s="21">
        <f>Fångster!J2121</f>
        <v>0</v>
      </c>
      <c r="U2116" s="31" t="str">
        <f t="shared" si="219"/>
        <v/>
      </c>
    </row>
    <row r="2117" spans="14:21" x14ac:dyDescent="0.2">
      <c r="N2117" s="22">
        <f>Fångster!G2122</f>
        <v>0</v>
      </c>
      <c r="O2117" s="28">
        <f t="shared" ref="O2117:O2180" si="220">(3.377*0.000001)*(POWER(N2117,3.205))</f>
        <v>0</v>
      </c>
      <c r="P2117" s="28">
        <f t="shared" ref="P2117:P2180" si="221">(1-(180-N2117)/60)</f>
        <v>-2</v>
      </c>
      <c r="Q2117" s="28">
        <f t="shared" ref="Q2117:Q2180" si="222">IF(P2117&lt;0,0,IF(P2117&gt;1,1,IF(P2117&gt;0&lt;1,P2117,P2117)))</f>
        <v>0</v>
      </c>
      <c r="R2117" s="4">
        <f t="shared" ref="R2117:R2180" si="223">O2117*Q2117</f>
        <v>0</v>
      </c>
      <c r="S2117" s="4" t="str">
        <f t="shared" ref="S2117:S2180" si="224">IF(N2117&gt;0,LOG10(N2117),"")</f>
        <v/>
      </c>
      <c r="T2117" s="21">
        <f>Fångster!J2122</f>
        <v>0</v>
      </c>
      <c r="U2117" s="31" t="str">
        <f t="shared" ref="U2117:U2180" si="225">IF(T2117&gt;0,LOG10(T2117),"")</f>
        <v/>
      </c>
    </row>
    <row r="2118" spans="14:21" x14ac:dyDescent="0.2">
      <c r="N2118" s="22">
        <f>Fångster!G2123</f>
        <v>0</v>
      </c>
      <c r="O2118" s="28">
        <f t="shared" si="220"/>
        <v>0</v>
      </c>
      <c r="P2118" s="28">
        <f t="shared" si="221"/>
        <v>-2</v>
      </c>
      <c r="Q2118" s="28">
        <f t="shared" si="222"/>
        <v>0</v>
      </c>
      <c r="R2118" s="4">
        <f t="shared" si="223"/>
        <v>0</v>
      </c>
      <c r="S2118" s="4" t="str">
        <f t="shared" si="224"/>
        <v/>
      </c>
      <c r="T2118" s="21">
        <f>Fångster!J2123</f>
        <v>0</v>
      </c>
      <c r="U2118" s="31" t="str">
        <f t="shared" si="225"/>
        <v/>
      </c>
    </row>
    <row r="2119" spans="14:21" x14ac:dyDescent="0.2">
      <c r="N2119" s="22">
        <f>Fångster!G2124</f>
        <v>0</v>
      </c>
      <c r="O2119" s="28">
        <f t="shared" si="220"/>
        <v>0</v>
      </c>
      <c r="P2119" s="28">
        <f t="shared" si="221"/>
        <v>-2</v>
      </c>
      <c r="Q2119" s="28">
        <f t="shared" si="222"/>
        <v>0</v>
      </c>
      <c r="R2119" s="4">
        <f t="shared" si="223"/>
        <v>0</v>
      </c>
      <c r="S2119" s="4" t="str">
        <f t="shared" si="224"/>
        <v/>
      </c>
      <c r="T2119" s="21">
        <f>Fångster!J2124</f>
        <v>0</v>
      </c>
      <c r="U2119" s="31" t="str">
        <f t="shared" si="225"/>
        <v/>
      </c>
    </row>
    <row r="2120" spans="14:21" x14ac:dyDescent="0.2">
      <c r="N2120" s="22">
        <f>Fångster!G2125</f>
        <v>0</v>
      </c>
      <c r="O2120" s="28">
        <f t="shared" si="220"/>
        <v>0</v>
      </c>
      <c r="P2120" s="28">
        <f t="shared" si="221"/>
        <v>-2</v>
      </c>
      <c r="Q2120" s="28">
        <f t="shared" si="222"/>
        <v>0</v>
      </c>
      <c r="R2120" s="4">
        <f t="shared" si="223"/>
        <v>0</v>
      </c>
      <c r="S2120" s="4" t="str">
        <f t="shared" si="224"/>
        <v/>
      </c>
      <c r="T2120" s="21">
        <f>Fångster!J2125</f>
        <v>0</v>
      </c>
      <c r="U2120" s="31" t="str">
        <f t="shared" si="225"/>
        <v/>
      </c>
    </row>
    <row r="2121" spans="14:21" x14ac:dyDescent="0.2">
      <c r="N2121" s="22">
        <f>Fångster!G2126</f>
        <v>0</v>
      </c>
      <c r="O2121" s="28">
        <f t="shared" si="220"/>
        <v>0</v>
      </c>
      <c r="P2121" s="28">
        <f t="shared" si="221"/>
        <v>-2</v>
      </c>
      <c r="Q2121" s="28">
        <f t="shared" si="222"/>
        <v>0</v>
      </c>
      <c r="R2121" s="4">
        <f t="shared" si="223"/>
        <v>0</v>
      </c>
      <c r="S2121" s="4" t="str">
        <f t="shared" si="224"/>
        <v/>
      </c>
      <c r="T2121" s="21">
        <f>Fångster!J2126</f>
        <v>0</v>
      </c>
      <c r="U2121" s="31" t="str">
        <f t="shared" si="225"/>
        <v/>
      </c>
    </row>
    <row r="2122" spans="14:21" x14ac:dyDescent="0.2">
      <c r="N2122" s="22">
        <f>Fångster!G2127</f>
        <v>0</v>
      </c>
      <c r="O2122" s="28">
        <f t="shared" si="220"/>
        <v>0</v>
      </c>
      <c r="P2122" s="28">
        <f t="shared" si="221"/>
        <v>-2</v>
      </c>
      <c r="Q2122" s="28">
        <f t="shared" si="222"/>
        <v>0</v>
      </c>
      <c r="R2122" s="4">
        <f t="shared" si="223"/>
        <v>0</v>
      </c>
      <c r="S2122" s="4" t="str">
        <f t="shared" si="224"/>
        <v/>
      </c>
      <c r="T2122" s="21">
        <f>Fångster!J2127</f>
        <v>0</v>
      </c>
      <c r="U2122" s="31" t="str">
        <f t="shared" si="225"/>
        <v/>
      </c>
    </row>
    <row r="2123" spans="14:21" x14ac:dyDescent="0.2">
      <c r="N2123" s="22">
        <f>Fångster!G2128</f>
        <v>0</v>
      </c>
      <c r="O2123" s="28">
        <f t="shared" si="220"/>
        <v>0</v>
      </c>
      <c r="P2123" s="28">
        <f t="shared" si="221"/>
        <v>-2</v>
      </c>
      <c r="Q2123" s="28">
        <f t="shared" si="222"/>
        <v>0</v>
      </c>
      <c r="R2123" s="4">
        <f t="shared" si="223"/>
        <v>0</v>
      </c>
      <c r="S2123" s="4" t="str">
        <f t="shared" si="224"/>
        <v/>
      </c>
      <c r="T2123" s="21">
        <f>Fångster!J2128</f>
        <v>0</v>
      </c>
      <c r="U2123" s="31" t="str">
        <f t="shared" si="225"/>
        <v/>
      </c>
    </row>
    <row r="2124" spans="14:21" x14ac:dyDescent="0.2">
      <c r="N2124" s="22">
        <f>Fångster!G2129</f>
        <v>0</v>
      </c>
      <c r="O2124" s="28">
        <f t="shared" si="220"/>
        <v>0</v>
      </c>
      <c r="P2124" s="28">
        <f t="shared" si="221"/>
        <v>-2</v>
      </c>
      <c r="Q2124" s="28">
        <f t="shared" si="222"/>
        <v>0</v>
      </c>
      <c r="R2124" s="4">
        <f t="shared" si="223"/>
        <v>0</v>
      </c>
      <c r="S2124" s="4" t="str">
        <f t="shared" si="224"/>
        <v/>
      </c>
      <c r="T2124" s="21">
        <f>Fångster!J2129</f>
        <v>0</v>
      </c>
      <c r="U2124" s="31" t="str">
        <f t="shared" si="225"/>
        <v/>
      </c>
    </row>
    <row r="2125" spans="14:21" x14ac:dyDescent="0.2">
      <c r="N2125" s="22">
        <f>Fångster!G2130</f>
        <v>0</v>
      </c>
      <c r="O2125" s="28">
        <f t="shared" si="220"/>
        <v>0</v>
      </c>
      <c r="P2125" s="28">
        <f t="shared" si="221"/>
        <v>-2</v>
      </c>
      <c r="Q2125" s="28">
        <f t="shared" si="222"/>
        <v>0</v>
      </c>
      <c r="R2125" s="4">
        <f t="shared" si="223"/>
        <v>0</v>
      </c>
      <c r="S2125" s="4" t="str">
        <f t="shared" si="224"/>
        <v/>
      </c>
      <c r="T2125" s="21">
        <f>Fångster!J2130</f>
        <v>0</v>
      </c>
      <c r="U2125" s="31" t="str">
        <f t="shared" si="225"/>
        <v/>
      </c>
    </row>
    <row r="2126" spans="14:21" x14ac:dyDescent="0.2">
      <c r="N2126" s="22">
        <f>Fångster!G2131</f>
        <v>0</v>
      </c>
      <c r="O2126" s="28">
        <f t="shared" si="220"/>
        <v>0</v>
      </c>
      <c r="P2126" s="28">
        <f t="shared" si="221"/>
        <v>-2</v>
      </c>
      <c r="Q2126" s="28">
        <f t="shared" si="222"/>
        <v>0</v>
      </c>
      <c r="R2126" s="4">
        <f t="shared" si="223"/>
        <v>0</v>
      </c>
      <c r="S2126" s="4" t="str">
        <f t="shared" si="224"/>
        <v/>
      </c>
      <c r="T2126" s="21">
        <f>Fångster!J2131</f>
        <v>0</v>
      </c>
      <c r="U2126" s="31" t="str">
        <f t="shared" si="225"/>
        <v/>
      </c>
    </row>
    <row r="2127" spans="14:21" x14ac:dyDescent="0.2">
      <c r="N2127" s="22">
        <f>Fångster!G2132</f>
        <v>0</v>
      </c>
      <c r="O2127" s="28">
        <f t="shared" si="220"/>
        <v>0</v>
      </c>
      <c r="P2127" s="28">
        <f t="shared" si="221"/>
        <v>-2</v>
      </c>
      <c r="Q2127" s="28">
        <f t="shared" si="222"/>
        <v>0</v>
      </c>
      <c r="R2127" s="4">
        <f t="shared" si="223"/>
        <v>0</v>
      </c>
      <c r="S2127" s="4" t="str">
        <f t="shared" si="224"/>
        <v/>
      </c>
      <c r="T2127" s="21">
        <f>Fångster!J2132</f>
        <v>0</v>
      </c>
      <c r="U2127" s="31" t="str">
        <f t="shared" si="225"/>
        <v/>
      </c>
    </row>
    <row r="2128" spans="14:21" x14ac:dyDescent="0.2">
      <c r="N2128" s="22">
        <f>Fångster!G2133</f>
        <v>0</v>
      </c>
      <c r="O2128" s="28">
        <f t="shared" si="220"/>
        <v>0</v>
      </c>
      <c r="P2128" s="28">
        <f t="shared" si="221"/>
        <v>-2</v>
      </c>
      <c r="Q2128" s="28">
        <f t="shared" si="222"/>
        <v>0</v>
      </c>
      <c r="R2128" s="4">
        <f t="shared" si="223"/>
        <v>0</v>
      </c>
      <c r="S2128" s="4" t="str">
        <f t="shared" si="224"/>
        <v/>
      </c>
      <c r="T2128" s="21">
        <f>Fångster!J2133</f>
        <v>0</v>
      </c>
      <c r="U2128" s="31" t="str">
        <f t="shared" si="225"/>
        <v/>
      </c>
    </row>
    <row r="2129" spans="14:21" x14ac:dyDescent="0.2">
      <c r="N2129" s="22">
        <f>Fångster!G2134</f>
        <v>0</v>
      </c>
      <c r="O2129" s="28">
        <f t="shared" si="220"/>
        <v>0</v>
      </c>
      <c r="P2129" s="28">
        <f t="shared" si="221"/>
        <v>-2</v>
      </c>
      <c r="Q2129" s="28">
        <f t="shared" si="222"/>
        <v>0</v>
      </c>
      <c r="R2129" s="4">
        <f t="shared" si="223"/>
        <v>0</v>
      </c>
      <c r="S2129" s="4" t="str">
        <f t="shared" si="224"/>
        <v/>
      </c>
      <c r="T2129" s="21">
        <f>Fångster!J2134</f>
        <v>0</v>
      </c>
      <c r="U2129" s="31" t="str">
        <f t="shared" si="225"/>
        <v/>
      </c>
    </row>
    <row r="2130" spans="14:21" x14ac:dyDescent="0.2">
      <c r="N2130" s="22">
        <f>Fångster!G2135</f>
        <v>0</v>
      </c>
      <c r="O2130" s="28">
        <f t="shared" si="220"/>
        <v>0</v>
      </c>
      <c r="P2130" s="28">
        <f t="shared" si="221"/>
        <v>-2</v>
      </c>
      <c r="Q2130" s="28">
        <f t="shared" si="222"/>
        <v>0</v>
      </c>
      <c r="R2130" s="4">
        <f t="shared" si="223"/>
        <v>0</v>
      </c>
      <c r="S2130" s="4" t="str">
        <f t="shared" si="224"/>
        <v/>
      </c>
      <c r="T2130" s="21">
        <f>Fångster!J2135</f>
        <v>0</v>
      </c>
      <c r="U2130" s="31" t="str">
        <f t="shared" si="225"/>
        <v/>
      </c>
    </row>
    <row r="2131" spans="14:21" x14ac:dyDescent="0.2">
      <c r="N2131" s="22">
        <f>Fångster!G2136</f>
        <v>0</v>
      </c>
      <c r="O2131" s="28">
        <f t="shared" si="220"/>
        <v>0</v>
      </c>
      <c r="P2131" s="28">
        <f t="shared" si="221"/>
        <v>-2</v>
      </c>
      <c r="Q2131" s="28">
        <f t="shared" si="222"/>
        <v>0</v>
      </c>
      <c r="R2131" s="4">
        <f t="shared" si="223"/>
        <v>0</v>
      </c>
      <c r="S2131" s="4" t="str">
        <f t="shared" si="224"/>
        <v/>
      </c>
      <c r="T2131" s="21">
        <f>Fångster!J2136</f>
        <v>0</v>
      </c>
      <c r="U2131" s="31" t="str">
        <f t="shared" si="225"/>
        <v/>
      </c>
    </row>
    <row r="2132" spans="14:21" x14ac:dyDescent="0.2">
      <c r="N2132" s="22">
        <f>Fångster!G2137</f>
        <v>0</v>
      </c>
      <c r="O2132" s="28">
        <f t="shared" si="220"/>
        <v>0</v>
      </c>
      <c r="P2132" s="28">
        <f t="shared" si="221"/>
        <v>-2</v>
      </c>
      <c r="Q2132" s="28">
        <f t="shared" si="222"/>
        <v>0</v>
      </c>
      <c r="R2132" s="4">
        <f t="shared" si="223"/>
        <v>0</v>
      </c>
      <c r="S2132" s="4" t="str">
        <f t="shared" si="224"/>
        <v/>
      </c>
      <c r="T2132" s="21">
        <f>Fångster!J2137</f>
        <v>0</v>
      </c>
      <c r="U2132" s="31" t="str">
        <f t="shared" si="225"/>
        <v/>
      </c>
    </row>
    <row r="2133" spans="14:21" x14ac:dyDescent="0.2">
      <c r="N2133" s="22">
        <f>Fångster!G2138</f>
        <v>0</v>
      </c>
      <c r="O2133" s="28">
        <f t="shared" si="220"/>
        <v>0</v>
      </c>
      <c r="P2133" s="28">
        <f t="shared" si="221"/>
        <v>-2</v>
      </c>
      <c r="Q2133" s="28">
        <f t="shared" si="222"/>
        <v>0</v>
      </c>
      <c r="R2133" s="4">
        <f t="shared" si="223"/>
        <v>0</v>
      </c>
      <c r="S2133" s="4" t="str">
        <f t="shared" si="224"/>
        <v/>
      </c>
      <c r="T2133" s="21">
        <f>Fångster!J2138</f>
        <v>0</v>
      </c>
      <c r="U2133" s="31" t="str">
        <f t="shared" si="225"/>
        <v/>
      </c>
    </row>
    <row r="2134" spans="14:21" x14ac:dyDescent="0.2">
      <c r="N2134" s="22">
        <f>Fångster!G2139</f>
        <v>0</v>
      </c>
      <c r="O2134" s="28">
        <f t="shared" si="220"/>
        <v>0</v>
      </c>
      <c r="P2134" s="28">
        <f t="shared" si="221"/>
        <v>-2</v>
      </c>
      <c r="Q2134" s="28">
        <f t="shared" si="222"/>
        <v>0</v>
      </c>
      <c r="R2134" s="4">
        <f t="shared" si="223"/>
        <v>0</v>
      </c>
      <c r="S2134" s="4" t="str">
        <f t="shared" si="224"/>
        <v/>
      </c>
      <c r="T2134" s="21">
        <f>Fångster!J2139</f>
        <v>0</v>
      </c>
      <c r="U2134" s="31" t="str">
        <f t="shared" si="225"/>
        <v/>
      </c>
    </row>
    <row r="2135" spans="14:21" x14ac:dyDescent="0.2">
      <c r="N2135" s="22">
        <f>Fångster!G2140</f>
        <v>0</v>
      </c>
      <c r="O2135" s="28">
        <f t="shared" si="220"/>
        <v>0</v>
      </c>
      <c r="P2135" s="28">
        <f t="shared" si="221"/>
        <v>-2</v>
      </c>
      <c r="Q2135" s="28">
        <f t="shared" si="222"/>
        <v>0</v>
      </c>
      <c r="R2135" s="4">
        <f t="shared" si="223"/>
        <v>0</v>
      </c>
      <c r="S2135" s="4" t="str">
        <f t="shared" si="224"/>
        <v/>
      </c>
      <c r="T2135" s="21">
        <f>Fångster!J2140</f>
        <v>0</v>
      </c>
      <c r="U2135" s="31" t="str">
        <f t="shared" si="225"/>
        <v/>
      </c>
    </row>
    <row r="2136" spans="14:21" x14ac:dyDescent="0.2">
      <c r="N2136" s="22">
        <f>Fångster!G2141</f>
        <v>0</v>
      </c>
      <c r="O2136" s="28">
        <f t="shared" si="220"/>
        <v>0</v>
      </c>
      <c r="P2136" s="28">
        <f t="shared" si="221"/>
        <v>-2</v>
      </c>
      <c r="Q2136" s="28">
        <f t="shared" si="222"/>
        <v>0</v>
      </c>
      <c r="R2136" s="4">
        <f t="shared" si="223"/>
        <v>0</v>
      </c>
      <c r="S2136" s="4" t="str">
        <f t="shared" si="224"/>
        <v/>
      </c>
      <c r="T2136" s="21">
        <f>Fångster!J2141</f>
        <v>0</v>
      </c>
      <c r="U2136" s="31" t="str">
        <f t="shared" si="225"/>
        <v/>
      </c>
    </row>
    <row r="2137" spans="14:21" x14ac:dyDescent="0.2">
      <c r="N2137" s="22">
        <f>Fångster!G2142</f>
        <v>0</v>
      </c>
      <c r="O2137" s="28">
        <f t="shared" si="220"/>
        <v>0</v>
      </c>
      <c r="P2137" s="28">
        <f t="shared" si="221"/>
        <v>-2</v>
      </c>
      <c r="Q2137" s="28">
        <f t="shared" si="222"/>
        <v>0</v>
      </c>
      <c r="R2137" s="4">
        <f t="shared" si="223"/>
        <v>0</v>
      </c>
      <c r="S2137" s="4" t="str">
        <f t="shared" si="224"/>
        <v/>
      </c>
      <c r="T2137" s="21">
        <f>Fångster!J2142</f>
        <v>0</v>
      </c>
      <c r="U2137" s="31" t="str">
        <f t="shared" si="225"/>
        <v/>
      </c>
    </row>
    <row r="2138" spans="14:21" x14ac:dyDescent="0.2">
      <c r="N2138" s="22">
        <f>Fångster!G2143</f>
        <v>0</v>
      </c>
      <c r="O2138" s="28">
        <f t="shared" si="220"/>
        <v>0</v>
      </c>
      <c r="P2138" s="28">
        <f t="shared" si="221"/>
        <v>-2</v>
      </c>
      <c r="Q2138" s="28">
        <f t="shared" si="222"/>
        <v>0</v>
      </c>
      <c r="R2138" s="4">
        <f t="shared" si="223"/>
        <v>0</v>
      </c>
      <c r="S2138" s="4" t="str">
        <f t="shared" si="224"/>
        <v/>
      </c>
      <c r="T2138" s="21">
        <f>Fångster!J2143</f>
        <v>0</v>
      </c>
      <c r="U2138" s="31" t="str">
        <f t="shared" si="225"/>
        <v/>
      </c>
    </row>
    <row r="2139" spans="14:21" x14ac:dyDescent="0.2">
      <c r="N2139" s="22">
        <f>Fångster!G2144</f>
        <v>0</v>
      </c>
      <c r="O2139" s="28">
        <f t="shared" si="220"/>
        <v>0</v>
      </c>
      <c r="P2139" s="28">
        <f t="shared" si="221"/>
        <v>-2</v>
      </c>
      <c r="Q2139" s="28">
        <f t="shared" si="222"/>
        <v>0</v>
      </c>
      <c r="R2139" s="4">
        <f t="shared" si="223"/>
        <v>0</v>
      </c>
      <c r="S2139" s="4" t="str">
        <f t="shared" si="224"/>
        <v/>
      </c>
      <c r="T2139" s="21">
        <f>Fångster!J2144</f>
        <v>0</v>
      </c>
      <c r="U2139" s="31" t="str">
        <f t="shared" si="225"/>
        <v/>
      </c>
    </row>
    <row r="2140" spans="14:21" x14ac:dyDescent="0.2">
      <c r="N2140" s="22">
        <f>Fångster!G2145</f>
        <v>0</v>
      </c>
      <c r="O2140" s="28">
        <f t="shared" si="220"/>
        <v>0</v>
      </c>
      <c r="P2140" s="28">
        <f t="shared" si="221"/>
        <v>-2</v>
      </c>
      <c r="Q2140" s="28">
        <f t="shared" si="222"/>
        <v>0</v>
      </c>
      <c r="R2140" s="4">
        <f t="shared" si="223"/>
        <v>0</v>
      </c>
      <c r="S2140" s="4" t="str">
        <f t="shared" si="224"/>
        <v/>
      </c>
      <c r="T2140" s="21">
        <f>Fångster!J2145</f>
        <v>0</v>
      </c>
      <c r="U2140" s="31" t="str">
        <f t="shared" si="225"/>
        <v/>
      </c>
    </row>
    <row r="2141" spans="14:21" x14ac:dyDescent="0.2">
      <c r="N2141" s="22">
        <f>Fångster!G2146</f>
        <v>0</v>
      </c>
      <c r="O2141" s="28">
        <f t="shared" si="220"/>
        <v>0</v>
      </c>
      <c r="P2141" s="28">
        <f t="shared" si="221"/>
        <v>-2</v>
      </c>
      <c r="Q2141" s="28">
        <f t="shared" si="222"/>
        <v>0</v>
      </c>
      <c r="R2141" s="4">
        <f t="shared" si="223"/>
        <v>0</v>
      </c>
      <c r="S2141" s="4" t="str">
        <f t="shared" si="224"/>
        <v/>
      </c>
      <c r="T2141" s="21">
        <f>Fångster!J2146</f>
        <v>0</v>
      </c>
      <c r="U2141" s="31" t="str">
        <f t="shared" si="225"/>
        <v/>
      </c>
    </row>
    <row r="2142" spans="14:21" x14ac:dyDescent="0.2">
      <c r="N2142" s="22">
        <f>Fångster!G2147</f>
        <v>0</v>
      </c>
      <c r="O2142" s="28">
        <f t="shared" si="220"/>
        <v>0</v>
      </c>
      <c r="P2142" s="28">
        <f t="shared" si="221"/>
        <v>-2</v>
      </c>
      <c r="Q2142" s="28">
        <f t="shared" si="222"/>
        <v>0</v>
      </c>
      <c r="R2142" s="4">
        <f t="shared" si="223"/>
        <v>0</v>
      </c>
      <c r="S2142" s="4" t="str">
        <f t="shared" si="224"/>
        <v/>
      </c>
      <c r="T2142" s="21">
        <f>Fångster!J2147</f>
        <v>0</v>
      </c>
      <c r="U2142" s="31" t="str">
        <f t="shared" si="225"/>
        <v/>
      </c>
    </row>
    <row r="2143" spans="14:21" x14ac:dyDescent="0.2">
      <c r="N2143" s="22">
        <f>Fångster!G2148</f>
        <v>0</v>
      </c>
      <c r="O2143" s="28">
        <f t="shared" si="220"/>
        <v>0</v>
      </c>
      <c r="P2143" s="28">
        <f t="shared" si="221"/>
        <v>-2</v>
      </c>
      <c r="Q2143" s="28">
        <f t="shared" si="222"/>
        <v>0</v>
      </c>
      <c r="R2143" s="4">
        <f t="shared" si="223"/>
        <v>0</v>
      </c>
      <c r="S2143" s="4" t="str">
        <f t="shared" si="224"/>
        <v/>
      </c>
      <c r="T2143" s="21">
        <f>Fångster!J2148</f>
        <v>0</v>
      </c>
      <c r="U2143" s="31" t="str">
        <f t="shared" si="225"/>
        <v/>
      </c>
    </row>
    <row r="2144" spans="14:21" x14ac:dyDescent="0.2">
      <c r="N2144" s="22">
        <f>Fångster!G2149</f>
        <v>0</v>
      </c>
      <c r="O2144" s="28">
        <f t="shared" si="220"/>
        <v>0</v>
      </c>
      <c r="P2144" s="28">
        <f t="shared" si="221"/>
        <v>-2</v>
      </c>
      <c r="Q2144" s="28">
        <f t="shared" si="222"/>
        <v>0</v>
      </c>
      <c r="R2144" s="4">
        <f t="shared" si="223"/>
        <v>0</v>
      </c>
      <c r="S2144" s="4" t="str">
        <f t="shared" si="224"/>
        <v/>
      </c>
      <c r="T2144" s="21">
        <f>Fångster!J2149</f>
        <v>0</v>
      </c>
      <c r="U2144" s="31" t="str">
        <f t="shared" si="225"/>
        <v/>
      </c>
    </row>
    <row r="2145" spans="14:21" x14ac:dyDescent="0.2">
      <c r="N2145" s="22">
        <f>Fångster!G2150</f>
        <v>0</v>
      </c>
      <c r="O2145" s="28">
        <f t="shared" si="220"/>
        <v>0</v>
      </c>
      <c r="P2145" s="28">
        <f t="shared" si="221"/>
        <v>-2</v>
      </c>
      <c r="Q2145" s="28">
        <f t="shared" si="222"/>
        <v>0</v>
      </c>
      <c r="R2145" s="4">
        <f t="shared" si="223"/>
        <v>0</v>
      </c>
      <c r="S2145" s="4" t="str">
        <f t="shared" si="224"/>
        <v/>
      </c>
      <c r="T2145" s="21">
        <f>Fångster!J2150</f>
        <v>0</v>
      </c>
      <c r="U2145" s="31" t="str">
        <f t="shared" si="225"/>
        <v/>
      </c>
    </row>
    <row r="2146" spans="14:21" x14ac:dyDescent="0.2">
      <c r="N2146" s="22">
        <f>Fångster!G2151</f>
        <v>0</v>
      </c>
      <c r="O2146" s="28">
        <f t="shared" si="220"/>
        <v>0</v>
      </c>
      <c r="P2146" s="28">
        <f t="shared" si="221"/>
        <v>-2</v>
      </c>
      <c r="Q2146" s="28">
        <f t="shared" si="222"/>
        <v>0</v>
      </c>
      <c r="R2146" s="4">
        <f t="shared" si="223"/>
        <v>0</v>
      </c>
      <c r="S2146" s="4" t="str">
        <f t="shared" si="224"/>
        <v/>
      </c>
      <c r="T2146" s="21">
        <f>Fångster!J2151</f>
        <v>0</v>
      </c>
      <c r="U2146" s="31" t="str">
        <f t="shared" si="225"/>
        <v/>
      </c>
    </row>
    <row r="2147" spans="14:21" x14ac:dyDescent="0.2">
      <c r="N2147" s="22">
        <f>Fångster!G2152</f>
        <v>0</v>
      </c>
      <c r="O2147" s="28">
        <f t="shared" si="220"/>
        <v>0</v>
      </c>
      <c r="P2147" s="28">
        <f t="shared" si="221"/>
        <v>-2</v>
      </c>
      <c r="Q2147" s="28">
        <f t="shared" si="222"/>
        <v>0</v>
      </c>
      <c r="R2147" s="4">
        <f t="shared" si="223"/>
        <v>0</v>
      </c>
      <c r="S2147" s="4" t="str">
        <f t="shared" si="224"/>
        <v/>
      </c>
      <c r="T2147" s="21">
        <f>Fångster!J2152</f>
        <v>0</v>
      </c>
      <c r="U2147" s="31" t="str">
        <f t="shared" si="225"/>
        <v/>
      </c>
    </row>
    <row r="2148" spans="14:21" x14ac:dyDescent="0.2">
      <c r="N2148" s="22">
        <f>Fångster!G2153</f>
        <v>0</v>
      </c>
      <c r="O2148" s="28">
        <f t="shared" si="220"/>
        <v>0</v>
      </c>
      <c r="P2148" s="28">
        <f t="shared" si="221"/>
        <v>-2</v>
      </c>
      <c r="Q2148" s="28">
        <f t="shared" si="222"/>
        <v>0</v>
      </c>
      <c r="R2148" s="4">
        <f t="shared" si="223"/>
        <v>0</v>
      </c>
      <c r="S2148" s="4" t="str">
        <f t="shared" si="224"/>
        <v/>
      </c>
      <c r="T2148" s="21">
        <f>Fångster!J2153</f>
        <v>0</v>
      </c>
      <c r="U2148" s="31" t="str">
        <f t="shared" si="225"/>
        <v/>
      </c>
    </row>
    <row r="2149" spans="14:21" x14ac:dyDescent="0.2">
      <c r="N2149" s="22">
        <f>Fångster!G2154</f>
        <v>0</v>
      </c>
      <c r="O2149" s="28">
        <f t="shared" si="220"/>
        <v>0</v>
      </c>
      <c r="P2149" s="28">
        <f t="shared" si="221"/>
        <v>-2</v>
      </c>
      <c r="Q2149" s="28">
        <f t="shared" si="222"/>
        <v>0</v>
      </c>
      <c r="R2149" s="4">
        <f t="shared" si="223"/>
        <v>0</v>
      </c>
      <c r="S2149" s="4" t="str">
        <f t="shared" si="224"/>
        <v/>
      </c>
      <c r="T2149" s="21">
        <f>Fångster!J2154</f>
        <v>0</v>
      </c>
      <c r="U2149" s="31" t="str">
        <f t="shared" si="225"/>
        <v/>
      </c>
    </row>
    <row r="2150" spans="14:21" x14ac:dyDescent="0.2">
      <c r="N2150" s="22">
        <f>Fångster!G2155</f>
        <v>0</v>
      </c>
      <c r="O2150" s="28">
        <f t="shared" si="220"/>
        <v>0</v>
      </c>
      <c r="P2150" s="28">
        <f t="shared" si="221"/>
        <v>-2</v>
      </c>
      <c r="Q2150" s="28">
        <f t="shared" si="222"/>
        <v>0</v>
      </c>
      <c r="R2150" s="4">
        <f t="shared" si="223"/>
        <v>0</v>
      </c>
      <c r="S2150" s="4" t="str">
        <f t="shared" si="224"/>
        <v/>
      </c>
      <c r="T2150" s="21">
        <f>Fångster!J2155</f>
        <v>0</v>
      </c>
      <c r="U2150" s="31" t="str">
        <f t="shared" si="225"/>
        <v/>
      </c>
    </row>
    <row r="2151" spans="14:21" x14ac:dyDescent="0.2">
      <c r="N2151" s="22">
        <f>Fångster!G2156</f>
        <v>0</v>
      </c>
      <c r="O2151" s="28">
        <f t="shared" si="220"/>
        <v>0</v>
      </c>
      <c r="P2151" s="28">
        <f t="shared" si="221"/>
        <v>-2</v>
      </c>
      <c r="Q2151" s="28">
        <f t="shared" si="222"/>
        <v>0</v>
      </c>
      <c r="R2151" s="4">
        <f t="shared" si="223"/>
        <v>0</v>
      </c>
      <c r="S2151" s="4" t="str">
        <f t="shared" si="224"/>
        <v/>
      </c>
      <c r="T2151" s="21">
        <f>Fångster!J2156</f>
        <v>0</v>
      </c>
      <c r="U2151" s="31" t="str">
        <f t="shared" si="225"/>
        <v/>
      </c>
    </row>
    <row r="2152" spans="14:21" x14ac:dyDescent="0.2">
      <c r="N2152" s="22">
        <f>Fångster!G2157</f>
        <v>0</v>
      </c>
      <c r="O2152" s="28">
        <f t="shared" si="220"/>
        <v>0</v>
      </c>
      <c r="P2152" s="28">
        <f t="shared" si="221"/>
        <v>-2</v>
      </c>
      <c r="Q2152" s="28">
        <f t="shared" si="222"/>
        <v>0</v>
      </c>
      <c r="R2152" s="4">
        <f t="shared" si="223"/>
        <v>0</v>
      </c>
      <c r="S2152" s="4" t="str">
        <f t="shared" si="224"/>
        <v/>
      </c>
      <c r="T2152" s="21">
        <f>Fångster!J2157</f>
        <v>0</v>
      </c>
      <c r="U2152" s="31" t="str">
        <f t="shared" si="225"/>
        <v/>
      </c>
    </row>
    <row r="2153" spans="14:21" x14ac:dyDescent="0.2">
      <c r="N2153" s="22">
        <f>Fångster!G2158</f>
        <v>0</v>
      </c>
      <c r="O2153" s="28">
        <f t="shared" si="220"/>
        <v>0</v>
      </c>
      <c r="P2153" s="28">
        <f t="shared" si="221"/>
        <v>-2</v>
      </c>
      <c r="Q2153" s="28">
        <f t="shared" si="222"/>
        <v>0</v>
      </c>
      <c r="R2153" s="4">
        <f t="shared" si="223"/>
        <v>0</v>
      </c>
      <c r="S2153" s="4" t="str">
        <f t="shared" si="224"/>
        <v/>
      </c>
      <c r="T2153" s="21">
        <f>Fångster!J2158</f>
        <v>0</v>
      </c>
      <c r="U2153" s="31" t="str">
        <f t="shared" si="225"/>
        <v/>
      </c>
    </row>
    <row r="2154" spans="14:21" x14ac:dyDescent="0.2">
      <c r="N2154" s="22">
        <f>Fångster!G2159</f>
        <v>0</v>
      </c>
      <c r="O2154" s="28">
        <f t="shared" si="220"/>
        <v>0</v>
      </c>
      <c r="P2154" s="28">
        <f t="shared" si="221"/>
        <v>-2</v>
      </c>
      <c r="Q2154" s="28">
        <f t="shared" si="222"/>
        <v>0</v>
      </c>
      <c r="R2154" s="4">
        <f t="shared" si="223"/>
        <v>0</v>
      </c>
      <c r="S2154" s="4" t="str">
        <f t="shared" si="224"/>
        <v/>
      </c>
      <c r="T2154" s="21">
        <f>Fångster!J2159</f>
        <v>0</v>
      </c>
      <c r="U2154" s="31" t="str">
        <f t="shared" si="225"/>
        <v/>
      </c>
    </row>
    <row r="2155" spans="14:21" x14ac:dyDescent="0.2">
      <c r="N2155" s="22">
        <f>Fångster!G2160</f>
        <v>0</v>
      </c>
      <c r="O2155" s="28">
        <f t="shared" si="220"/>
        <v>0</v>
      </c>
      <c r="P2155" s="28">
        <f t="shared" si="221"/>
        <v>-2</v>
      </c>
      <c r="Q2155" s="28">
        <f t="shared" si="222"/>
        <v>0</v>
      </c>
      <c r="R2155" s="4">
        <f t="shared" si="223"/>
        <v>0</v>
      </c>
      <c r="S2155" s="4" t="str">
        <f t="shared" si="224"/>
        <v/>
      </c>
      <c r="T2155" s="21">
        <f>Fångster!J2160</f>
        <v>0</v>
      </c>
      <c r="U2155" s="31" t="str">
        <f t="shared" si="225"/>
        <v/>
      </c>
    </row>
    <row r="2156" spans="14:21" x14ac:dyDescent="0.2">
      <c r="N2156" s="22">
        <f>Fångster!G2161</f>
        <v>0</v>
      </c>
      <c r="O2156" s="28">
        <f t="shared" si="220"/>
        <v>0</v>
      </c>
      <c r="P2156" s="28">
        <f t="shared" si="221"/>
        <v>-2</v>
      </c>
      <c r="Q2156" s="28">
        <f t="shared" si="222"/>
        <v>0</v>
      </c>
      <c r="R2156" s="4">
        <f t="shared" si="223"/>
        <v>0</v>
      </c>
      <c r="S2156" s="4" t="str">
        <f t="shared" si="224"/>
        <v/>
      </c>
      <c r="T2156" s="21">
        <f>Fångster!J2161</f>
        <v>0</v>
      </c>
      <c r="U2156" s="31" t="str">
        <f t="shared" si="225"/>
        <v/>
      </c>
    </row>
    <row r="2157" spans="14:21" x14ac:dyDescent="0.2">
      <c r="N2157" s="22">
        <f>Fångster!G2162</f>
        <v>0</v>
      </c>
      <c r="O2157" s="28">
        <f t="shared" si="220"/>
        <v>0</v>
      </c>
      <c r="P2157" s="28">
        <f t="shared" si="221"/>
        <v>-2</v>
      </c>
      <c r="Q2157" s="28">
        <f t="shared" si="222"/>
        <v>0</v>
      </c>
      <c r="R2157" s="4">
        <f t="shared" si="223"/>
        <v>0</v>
      </c>
      <c r="S2157" s="4" t="str">
        <f t="shared" si="224"/>
        <v/>
      </c>
      <c r="T2157" s="21">
        <f>Fångster!J2162</f>
        <v>0</v>
      </c>
      <c r="U2157" s="31" t="str">
        <f t="shared" si="225"/>
        <v/>
      </c>
    </row>
    <row r="2158" spans="14:21" x14ac:dyDescent="0.2">
      <c r="N2158" s="22">
        <f>Fångster!G2163</f>
        <v>0</v>
      </c>
      <c r="O2158" s="28">
        <f t="shared" si="220"/>
        <v>0</v>
      </c>
      <c r="P2158" s="28">
        <f t="shared" si="221"/>
        <v>-2</v>
      </c>
      <c r="Q2158" s="28">
        <f t="shared" si="222"/>
        <v>0</v>
      </c>
      <c r="R2158" s="4">
        <f t="shared" si="223"/>
        <v>0</v>
      </c>
      <c r="S2158" s="4" t="str">
        <f t="shared" si="224"/>
        <v/>
      </c>
      <c r="T2158" s="21">
        <f>Fångster!J2163</f>
        <v>0</v>
      </c>
      <c r="U2158" s="31" t="str">
        <f t="shared" si="225"/>
        <v/>
      </c>
    </row>
    <row r="2159" spans="14:21" x14ac:dyDescent="0.2">
      <c r="N2159" s="22">
        <f>Fångster!G2164</f>
        <v>0</v>
      </c>
      <c r="O2159" s="28">
        <f t="shared" si="220"/>
        <v>0</v>
      </c>
      <c r="P2159" s="28">
        <f t="shared" si="221"/>
        <v>-2</v>
      </c>
      <c r="Q2159" s="28">
        <f t="shared" si="222"/>
        <v>0</v>
      </c>
      <c r="R2159" s="4">
        <f t="shared" si="223"/>
        <v>0</v>
      </c>
      <c r="S2159" s="4" t="str">
        <f t="shared" si="224"/>
        <v/>
      </c>
      <c r="T2159" s="21">
        <f>Fångster!J2164</f>
        <v>0</v>
      </c>
      <c r="U2159" s="31" t="str">
        <f t="shared" si="225"/>
        <v/>
      </c>
    </row>
    <row r="2160" spans="14:21" x14ac:dyDescent="0.2">
      <c r="N2160" s="22">
        <f>Fångster!G2165</f>
        <v>0</v>
      </c>
      <c r="O2160" s="28">
        <f t="shared" si="220"/>
        <v>0</v>
      </c>
      <c r="P2160" s="28">
        <f t="shared" si="221"/>
        <v>-2</v>
      </c>
      <c r="Q2160" s="28">
        <f t="shared" si="222"/>
        <v>0</v>
      </c>
      <c r="R2160" s="4">
        <f t="shared" si="223"/>
        <v>0</v>
      </c>
      <c r="S2160" s="4" t="str">
        <f t="shared" si="224"/>
        <v/>
      </c>
      <c r="T2160" s="21">
        <f>Fångster!J2165</f>
        <v>0</v>
      </c>
      <c r="U2160" s="31" t="str">
        <f t="shared" si="225"/>
        <v/>
      </c>
    </row>
    <row r="2161" spans="14:21" x14ac:dyDescent="0.2">
      <c r="N2161" s="22">
        <f>Fångster!G2166</f>
        <v>0</v>
      </c>
      <c r="O2161" s="28">
        <f t="shared" si="220"/>
        <v>0</v>
      </c>
      <c r="P2161" s="28">
        <f t="shared" si="221"/>
        <v>-2</v>
      </c>
      <c r="Q2161" s="28">
        <f t="shared" si="222"/>
        <v>0</v>
      </c>
      <c r="R2161" s="4">
        <f t="shared" si="223"/>
        <v>0</v>
      </c>
      <c r="S2161" s="4" t="str">
        <f t="shared" si="224"/>
        <v/>
      </c>
      <c r="T2161" s="21">
        <f>Fångster!J2166</f>
        <v>0</v>
      </c>
      <c r="U2161" s="31" t="str">
        <f t="shared" si="225"/>
        <v/>
      </c>
    </row>
    <row r="2162" spans="14:21" x14ac:dyDescent="0.2">
      <c r="N2162" s="22">
        <f>Fångster!G2167</f>
        <v>0</v>
      </c>
      <c r="O2162" s="28">
        <f t="shared" si="220"/>
        <v>0</v>
      </c>
      <c r="P2162" s="28">
        <f t="shared" si="221"/>
        <v>-2</v>
      </c>
      <c r="Q2162" s="28">
        <f t="shared" si="222"/>
        <v>0</v>
      </c>
      <c r="R2162" s="4">
        <f t="shared" si="223"/>
        <v>0</v>
      </c>
      <c r="S2162" s="4" t="str">
        <f t="shared" si="224"/>
        <v/>
      </c>
      <c r="T2162" s="21">
        <f>Fångster!J2167</f>
        <v>0</v>
      </c>
      <c r="U2162" s="31" t="str">
        <f t="shared" si="225"/>
        <v/>
      </c>
    </row>
    <row r="2163" spans="14:21" x14ac:dyDescent="0.2">
      <c r="N2163" s="22">
        <f>Fångster!G2168</f>
        <v>0</v>
      </c>
      <c r="O2163" s="28">
        <f t="shared" si="220"/>
        <v>0</v>
      </c>
      <c r="P2163" s="28">
        <f t="shared" si="221"/>
        <v>-2</v>
      </c>
      <c r="Q2163" s="28">
        <f t="shared" si="222"/>
        <v>0</v>
      </c>
      <c r="R2163" s="4">
        <f t="shared" si="223"/>
        <v>0</v>
      </c>
      <c r="S2163" s="4" t="str">
        <f t="shared" si="224"/>
        <v/>
      </c>
      <c r="T2163" s="21">
        <f>Fångster!J2168</f>
        <v>0</v>
      </c>
      <c r="U2163" s="31" t="str">
        <f t="shared" si="225"/>
        <v/>
      </c>
    </row>
    <row r="2164" spans="14:21" x14ac:dyDescent="0.2">
      <c r="N2164" s="22">
        <f>Fångster!G2169</f>
        <v>0</v>
      </c>
      <c r="O2164" s="28">
        <f t="shared" si="220"/>
        <v>0</v>
      </c>
      <c r="P2164" s="28">
        <f t="shared" si="221"/>
        <v>-2</v>
      </c>
      <c r="Q2164" s="28">
        <f t="shared" si="222"/>
        <v>0</v>
      </c>
      <c r="R2164" s="4">
        <f t="shared" si="223"/>
        <v>0</v>
      </c>
      <c r="S2164" s="4" t="str">
        <f t="shared" si="224"/>
        <v/>
      </c>
      <c r="T2164" s="21">
        <f>Fångster!J2169</f>
        <v>0</v>
      </c>
      <c r="U2164" s="31" t="str">
        <f t="shared" si="225"/>
        <v/>
      </c>
    </row>
    <row r="2165" spans="14:21" x14ac:dyDescent="0.2">
      <c r="N2165" s="22">
        <f>Fångster!G2170</f>
        <v>0</v>
      </c>
      <c r="O2165" s="28">
        <f t="shared" si="220"/>
        <v>0</v>
      </c>
      <c r="P2165" s="28">
        <f t="shared" si="221"/>
        <v>-2</v>
      </c>
      <c r="Q2165" s="28">
        <f t="shared" si="222"/>
        <v>0</v>
      </c>
      <c r="R2165" s="4">
        <f t="shared" si="223"/>
        <v>0</v>
      </c>
      <c r="S2165" s="4" t="str">
        <f t="shared" si="224"/>
        <v/>
      </c>
      <c r="T2165" s="21">
        <f>Fångster!J2170</f>
        <v>0</v>
      </c>
      <c r="U2165" s="31" t="str">
        <f t="shared" si="225"/>
        <v/>
      </c>
    </row>
    <row r="2166" spans="14:21" x14ac:dyDescent="0.2">
      <c r="N2166" s="22">
        <f>Fångster!G2171</f>
        <v>0</v>
      </c>
      <c r="O2166" s="28">
        <f t="shared" si="220"/>
        <v>0</v>
      </c>
      <c r="P2166" s="28">
        <f t="shared" si="221"/>
        <v>-2</v>
      </c>
      <c r="Q2166" s="28">
        <f t="shared" si="222"/>
        <v>0</v>
      </c>
      <c r="R2166" s="4">
        <f t="shared" si="223"/>
        <v>0</v>
      </c>
      <c r="S2166" s="4" t="str">
        <f t="shared" si="224"/>
        <v/>
      </c>
      <c r="T2166" s="21">
        <f>Fångster!J2171</f>
        <v>0</v>
      </c>
      <c r="U2166" s="31" t="str">
        <f t="shared" si="225"/>
        <v/>
      </c>
    </row>
    <row r="2167" spans="14:21" x14ac:dyDescent="0.2">
      <c r="N2167" s="22">
        <f>Fångster!G2172</f>
        <v>0</v>
      </c>
      <c r="O2167" s="28">
        <f t="shared" si="220"/>
        <v>0</v>
      </c>
      <c r="P2167" s="28">
        <f t="shared" si="221"/>
        <v>-2</v>
      </c>
      <c r="Q2167" s="28">
        <f t="shared" si="222"/>
        <v>0</v>
      </c>
      <c r="R2167" s="4">
        <f t="shared" si="223"/>
        <v>0</v>
      </c>
      <c r="S2167" s="4" t="str">
        <f t="shared" si="224"/>
        <v/>
      </c>
      <c r="T2167" s="21">
        <f>Fångster!J2172</f>
        <v>0</v>
      </c>
      <c r="U2167" s="31" t="str">
        <f t="shared" si="225"/>
        <v/>
      </c>
    </row>
    <row r="2168" spans="14:21" x14ac:dyDescent="0.2">
      <c r="N2168" s="22">
        <f>Fångster!G2173</f>
        <v>0</v>
      </c>
      <c r="O2168" s="28">
        <f t="shared" si="220"/>
        <v>0</v>
      </c>
      <c r="P2168" s="28">
        <f t="shared" si="221"/>
        <v>-2</v>
      </c>
      <c r="Q2168" s="28">
        <f t="shared" si="222"/>
        <v>0</v>
      </c>
      <c r="R2168" s="4">
        <f t="shared" si="223"/>
        <v>0</v>
      </c>
      <c r="S2168" s="4" t="str">
        <f t="shared" si="224"/>
        <v/>
      </c>
      <c r="T2168" s="21">
        <f>Fångster!J2173</f>
        <v>0</v>
      </c>
      <c r="U2168" s="31" t="str">
        <f t="shared" si="225"/>
        <v/>
      </c>
    </row>
    <row r="2169" spans="14:21" x14ac:dyDescent="0.2">
      <c r="N2169" s="22">
        <f>Fångster!G2174</f>
        <v>0</v>
      </c>
      <c r="O2169" s="28">
        <f t="shared" si="220"/>
        <v>0</v>
      </c>
      <c r="P2169" s="28">
        <f t="shared" si="221"/>
        <v>-2</v>
      </c>
      <c r="Q2169" s="28">
        <f t="shared" si="222"/>
        <v>0</v>
      </c>
      <c r="R2169" s="4">
        <f t="shared" si="223"/>
        <v>0</v>
      </c>
      <c r="S2169" s="4" t="str">
        <f t="shared" si="224"/>
        <v/>
      </c>
      <c r="T2169" s="21">
        <f>Fångster!J2174</f>
        <v>0</v>
      </c>
      <c r="U2169" s="31" t="str">
        <f t="shared" si="225"/>
        <v/>
      </c>
    </row>
    <row r="2170" spans="14:21" x14ac:dyDescent="0.2">
      <c r="N2170" s="22">
        <f>Fångster!G2175</f>
        <v>0</v>
      </c>
      <c r="O2170" s="28">
        <f t="shared" si="220"/>
        <v>0</v>
      </c>
      <c r="P2170" s="28">
        <f t="shared" si="221"/>
        <v>-2</v>
      </c>
      <c r="Q2170" s="28">
        <f t="shared" si="222"/>
        <v>0</v>
      </c>
      <c r="R2170" s="4">
        <f t="shared" si="223"/>
        <v>0</v>
      </c>
      <c r="S2170" s="4" t="str">
        <f t="shared" si="224"/>
        <v/>
      </c>
      <c r="T2170" s="21">
        <f>Fångster!J2175</f>
        <v>0</v>
      </c>
      <c r="U2170" s="31" t="str">
        <f t="shared" si="225"/>
        <v/>
      </c>
    </row>
    <row r="2171" spans="14:21" x14ac:dyDescent="0.2">
      <c r="N2171" s="22">
        <f>Fångster!G2176</f>
        <v>0</v>
      </c>
      <c r="O2171" s="28">
        <f t="shared" si="220"/>
        <v>0</v>
      </c>
      <c r="P2171" s="28">
        <f t="shared" si="221"/>
        <v>-2</v>
      </c>
      <c r="Q2171" s="28">
        <f t="shared" si="222"/>
        <v>0</v>
      </c>
      <c r="R2171" s="4">
        <f t="shared" si="223"/>
        <v>0</v>
      </c>
      <c r="S2171" s="4" t="str">
        <f t="shared" si="224"/>
        <v/>
      </c>
      <c r="T2171" s="21">
        <f>Fångster!J2176</f>
        <v>0</v>
      </c>
      <c r="U2171" s="31" t="str">
        <f t="shared" si="225"/>
        <v/>
      </c>
    </row>
    <row r="2172" spans="14:21" x14ac:dyDescent="0.2">
      <c r="N2172" s="22">
        <f>Fångster!G2177</f>
        <v>0</v>
      </c>
      <c r="O2172" s="28">
        <f t="shared" si="220"/>
        <v>0</v>
      </c>
      <c r="P2172" s="28">
        <f t="shared" si="221"/>
        <v>-2</v>
      </c>
      <c r="Q2172" s="28">
        <f t="shared" si="222"/>
        <v>0</v>
      </c>
      <c r="R2172" s="4">
        <f t="shared" si="223"/>
        <v>0</v>
      </c>
      <c r="S2172" s="4" t="str">
        <f t="shared" si="224"/>
        <v/>
      </c>
      <c r="T2172" s="21">
        <f>Fångster!J2177</f>
        <v>0</v>
      </c>
      <c r="U2172" s="31" t="str">
        <f t="shared" si="225"/>
        <v/>
      </c>
    </row>
    <row r="2173" spans="14:21" x14ac:dyDescent="0.2">
      <c r="N2173" s="22">
        <f>Fångster!G2178</f>
        <v>0</v>
      </c>
      <c r="O2173" s="28">
        <f t="shared" si="220"/>
        <v>0</v>
      </c>
      <c r="P2173" s="28">
        <f t="shared" si="221"/>
        <v>-2</v>
      </c>
      <c r="Q2173" s="28">
        <f t="shared" si="222"/>
        <v>0</v>
      </c>
      <c r="R2173" s="4">
        <f t="shared" si="223"/>
        <v>0</v>
      </c>
      <c r="S2173" s="4" t="str">
        <f t="shared" si="224"/>
        <v/>
      </c>
      <c r="T2173" s="21">
        <f>Fångster!J2178</f>
        <v>0</v>
      </c>
      <c r="U2173" s="31" t="str">
        <f t="shared" si="225"/>
        <v/>
      </c>
    </row>
    <row r="2174" spans="14:21" x14ac:dyDescent="0.2">
      <c r="N2174" s="22">
        <f>Fångster!G2179</f>
        <v>0</v>
      </c>
      <c r="O2174" s="28">
        <f t="shared" si="220"/>
        <v>0</v>
      </c>
      <c r="P2174" s="28">
        <f t="shared" si="221"/>
        <v>-2</v>
      </c>
      <c r="Q2174" s="28">
        <f t="shared" si="222"/>
        <v>0</v>
      </c>
      <c r="R2174" s="4">
        <f t="shared" si="223"/>
        <v>0</v>
      </c>
      <c r="S2174" s="4" t="str">
        <f t="shared" si="224"/>
        <v/>
      </c>
      <c r="T2174" s="21">
        <f>Fångster!J2179</f>
        <v>0</v>
      </c>
      <c r="U2174" s="31" t="str">
        <f t="shared" si="225"/>
        <v/>
      </c>
    </row>
    <row r="2175" spans="14:21" x14ac:dyDescent="0.2">
      <c r="N2175" s="22">
        <f>Fångster!G2180</f>
        <v>0</v>
      </c>
      <c r="O2175" s="28">
        <f t="shared" si="220"/>
        <v>0</v>
      </c>
      <c r="P2175" s="28">
        <f t="shared" si="221"/>
        <v>-2</v>
      </c>
      <c r="Q2175" s="28">
        <f t="shared" si="222"/>
        <v>0</v>
      </c>
      <c r="R2175" s="4">
        <f t="shared" si="223"/>
        <v>0</v>
      </c>
      <c r="S2175" s="4" t="str">
        <f t="shared" si="224"/>
        <v/>
      </c>
      <c r="T2175" s="21">
        <f>Fångster!J2180</f>
        <v>0</v>
      </c>
      <c r="U2175" s="31" t="str">
        <f t="shared" si="225"/>
        <v/>
      </c>
    </row>
    <row r="2176" spans="14:21" x14ac:dyDescent="0.2">
      <c r="N2176" s="22">
        <f>Fångster!G2181</f>
        <v>0</v>
      </c>
      <c r="O2176" s="28">
        <f t="shared" si="220"/>
        <v>0</v>
      </c>
      <c r="P2176" s="28">
        <f t="shared" si="221"/>
        <v>-2</v>
      </c>
      <c r="Q2176" s="28">
        <f t="shared" si="222"/>
        <v>0</v>
      </c>
      <c r="R2176" s="4">
        <f t="shared" si="223"/>
        <v>0</v>
      </c>
      <c r="S2176" s="4" t="str">
        <f t="shared" si="224"/>
        <v/>
      </c>
      <c r="T2176" s="21">
        <f>Fångster!J2181</f>
        <v>0</v>
      </c>
      <c r="U2176" s="31" t="str">
        <f t="shared" si="225"/>
        <v/>
      </c>
    </row>
    <row r="2177" spans="14:21" x14ac:dyDescent="0.2">
      <c r="N2177" s="22">
        <f>Fångster!G2182</f>
        <v>0</v>
      </c>
      <c r="O2177" s="28">
        <f t="shared" si="220"/>
        <v>0</v>
      </c>
      <c r="P2177" s="28">
        <f t="shared" si="221"/>
        <v>-2</v>
      </c>
      <c r="Q2177" s="28">
        <f t="shared" si="222"/>
        <v>0</v>
      </c>
      <c r="R2177" s="4">
        <f t="shared" si="223"/>
        <v>0</v>
      </c>
      <c r="S2177" s="4" t="str">
        <f t="shared" si="224"/>
        <v/>
      </c>
      <c r="T2177" s="21">
        <f>Fångster!J2182</f>
        <v>0</v>
      </c>
      <c r="U2177" s="31" t="str">
        <f t="shared" si="225"/>
        <v/>
      </c>
    </row>
    <row r="2178" spans="14:21" x14ac:dyDescent="0.2">
      <c r="N2178" s="22">
        <f>Fångster!G2183</f>
        <v>0</v>
      </c>
      <c r="O2178" s="28">
        <f t="shared" si="220"/>
        <v>0</v>
      </c>
      <c r="P2178" s="28">
        <f t="shared" si="221"/>
        <v>-2</v>
      </c>
      <c r="Q2178" s="28">
        <f t="shared" si="222"/>
        <v>0</v>
      </c>
      <c r="R2178" s="4">
        <f t="shared" si="223"/>
        <v>0</v>
      </c>
      <c r="S2178" s="4" t="str">
        <f t="shared" si="224"/>
        <v/>
      </c>
      <c r="T2178" s="21">
        <f>Fångster!J2183</f>
        <v>0</v>
      </c>
      <c r="U2178" s="31" t="str">
        <f t="shared" si="225"/>
        <v/>
      </c>
    </row>
    <row r="2179" spans="14:21" x14ac:dyDescent="0.2">
      <c r="N2179" s="22">
        <f>Fångster!G2184</f>
        <v>0</v>
      </c>
      <c r="O2179" s="28">
        <f t="shared" si="220"/>
        <v>0</v>
      </c>
      <c r="P2179" s="28">
        <f t="shared" si="221"/>
        <v>-2</v>
      </c>
      <c r="Q2179" s="28">
        <f t="shared" si="222"/>
        <v>0</v>
      </c>
      <c r="R2179" s="4">
        <f t="shared" si="223"/>
        <v>0</v>
      </c>
      <c r="S2179" s="4" t="str">
        <f t="shared" si="224"/>
        <v/>
      </c>
      <c r="T2179" s="21">
        <f>Fångster!J2184</f>
        <v>0</v>
      </c>
      <c r="U2179" s="31" t="str">
        <f t="shared" si="225"/>
        <v/>
      </c>
    </row>
    <row r="2180" spans="14:21" x14ac:dyDescent="0.2">
      <c r="N2180" s="22">
        <f>Fångster!G2185</f>
        <v>0</v>
      </c>
      <c r="O2180" s="28">
        <f t="shared" si="220"/>
        <v>0</v>
      </c>
      <c r="P2180" s="28">
        <f t="shared" si="221"/>
        <v>-2</v>
      </c>
      <c r="Q2180" s="28">
        <f t="shared" si="222"/>
        <v>0</v>
      </c>
      <c r="R2180" s="4">
        <f t="shared" si="223"/>
        <v>0</v>
      </c>
      <c r="S2180" s="4" t="str">
        <f t="shared" si="224"/>
        <v/>
      </c>
      <c r="T2180" s="21">
        <f>Fångster!J2185</f>
        <v>0</v>
      </c>
      <c r="U2180" s="31" t="str">
        <f t="shared" si="225"/>
        <v/>
      </c>
    </row>
    <row r="2181" spans="14:21" x14ac:dyDescent="0.2">
      <c r="N2181" s="22">
        <f>Fångster!G2186</f>
        <v>0</v>
      </c>
      <c r="O2181" s="28">
        <f t="shared" ref="O2181:O2244" si="226">(3.377*0.000001)*(POWER(N2181,3.205))</f>
        <v>0</v>
      </c>
      <c r="P2181" s="28">
        <f t="shared" ref="P2181:P2244" si="227">(1-(180-N2181)/60)</f>
        <v>-2</v>
      </c>
      <c r="Q2181" s="28">
        <f t="shared" ref="Q2181:Q2244" si="228">IF(P2181&lt;0,0,IF(P2181&gt;1,1,IF(P2181&gt;0&lt;1,P2181,P2181)))</f>
        <v>0</v>
      </c>
      <c r="R2181" s="4">
        <f t="shared" ref="R2181:R2244" si="229">O2181*Q2181</f>
        <v>0</v>
      </c>
      <c r="S2181" s="4" t="str">
        <f t="shared" ref="S2181:S2244" si="230">IF(N2181&gt;0,LOG10(N2181),"")</f>
        <v/>
      </c>
      <c r="T2181" s="21">
        <f>Fångster!J2186</f>
        <v>0</v>
      </c>
      <c r="U2181" s="31" t="str">
        <f t="shared" ref="U2181:U2244" si="231">IF(T2181&gt;0,LOG10(T2181),"")</f>
        <v/>
      </c>
    </row>
    <row r="2182" spans="14:21" x14ac:dyDescent="0.2">
      <c r="N2182" s="22">
        <f>Fångster!G2187</f>
        <v>0</v>
      </c>
      <c r="O2182" s="28">
        <f t="shared" si="226"/>
        <v>0</v>
      </c>
      <c r="P2182" s="28">
        <f t="shared" si="227"/>
        <v>-2</v>
      </c>
      <c r="Q2182" s="28">
        <f t="shared" si="228"/>
        <v>0</v>
      </c>
      <c r="R2182" s="4">
        <f t="shared" si="229"/>
        <v>0</v>
      </c>
      <c r="S2182" s="4" t="str">
        <f t="shared" si="230"/>
        <v/>
      </c>
      <c r="T2182" s="21">
        <f>Fångster!J2187</f>
        <v>0</v>
      </c>
      <c r="U2182" s="31" t="str">
        <f t="shared" si="231"/>
        <v/>
      </c>
    </row>
    <row r="2183" spans="14:21" x14ac:dyDescent="0.2">
      <c r="N2183" s="22">
        <f>Fångster!G2188</f>
        <v>0</v>
      </c>
      <c r="O2183" s="28">
        <f t="shared" si="226"/>
        <v>0</v>
      </c>
      <c r="P2183" s="28">
        <f t="shared" si="227"/>
        <v>-2</v>
      </c>
      <c r="Q2183" s="28">
        <f t="shared" si="228"/>
        <v>0</v>
      </c>
      <c r="R2183" s="4">
        <f t="shared" si="229"/>
        <v>0</v>
      </c>
      <c r="S2183" s="4" t="str">
        <f t="shared" si="230"/>
        <v/>
      </c>
      <c r="T2183" s="21">
        <f>Fångster!J2188</f>
        <v>0</v>
      </c>
      <c r="U2183" s="31" t="str">
        <f t="shared" si="231"/>
        <v/>
      </c>
    </row>
    <row r="2184" spans="14:21" x14ac:dyDescent="0.2">
      <c r="N2184" s="22">
        <f>Fångster!G2189</f>
        <v>0</v>
      </c>
      <c r="O2184" s="28">
        <f t="shared" si="226"/>
        <v>0</v>
      </c>
      <c r="P2184" s="28">
        <f t="shared" si="227"/>
        <v>-2</v>
      </c>
      <c r="Q2184" s="28">
        <f t="shared" si="228"/>
        <v>0</v>
      </c>
      <c r="R2184" s="4">
        <f t="shared" si="229"/>
        <v>0</v>
      </c>
      <c r="S2184" s="4" t="str">
        <f t="shared" si="230"/>
        <v/>
      </c>
      <c r="T2184" s="21">
        <f>Fångster!J2189</f>
        <v>0</v>
      </c>
      <c r="U2184" s="31" t="str">
        <f t="shared" si="231"/>
        <v/>
      </c>
    </row>
    <row r="2185" spans="14:21" x14ac:dyDescent="0.2">
      <c r="N2185" s="22">
        <f>Fångster!G2190</f>
        <v>0</v>
      </c>
      <c r="O2185" s="28">
        <f t="shared" si="226"/>
        <v>0</v>
      </c>
      <c r="P2185" s="28">
        <f t="shared" si="227"/>
        <v>-2</v>
      </c>
      <c r="Q2185" s="28">
        <f t="shared" si="228"/>
        <v>0</v>
      </c>
      <c r="R2185" s="4">
        <f t="shared" si="229"/>
        <v>0</v>
      </c>
      <c r="S2185" s="4" t="str">
        <f t="shared" si="230"/>
        <v/>
      </c>
      <c r="T2185" s="21">
        <f>Fångster!J2190</f>
        <v>0</v>
      </c>
      <c r="U2185" s="31" t="str">
        <f t="shared" si="231"/>
        <v/>
      </c>
    </row>
    <row r="2186" spans="14:21" x14ac:dyDescent="0.2">
      <c r="N2186" s="22">
        <f>Fångster!G2191</f>
        <v>0</v>
      </c>
      <c r="O2186" s="28">
        <f t="shared" si="226"/>
        <v>0</v>
      </c>
      <c r="P2186" s="28">
        <f t="shared" si="227"/>
        <v>-2</v>
      </c>
      <c r="Q2186" s="28">
        <f t="shared" si="228"/>
        <v>0</v>
      </c>
      <c r="R2186" s="4">
        <f t="shared" si="229"/>
        <v>0</v>
      </c>
      <c r="S2186" s="4" t="str">
        <f t="shared" si="230"/>
        <v/>
      </c>
      <c r="T2186" s="21">
        <f>Fångster!J2191</f>
        <v>0</v>
      </c>
      <c r="U2186" s="31" t="str">
        <f t="shared" si="231"/>
        <v/>
      </c>
    </row>
    <row r="2187" spans="14:21" x14ac:dyDescent="0.2">
      <c r="N2187" s="22">
        <f>Fångster!G2192</f>
        <v>0</v>
      </c>
      <c r="O2187" s="28">
        <f t="shared" si="226"/>
        <v>0</v>
      </c>
      <c r="P2187" s="28">
        <f t="shared" si="227"/>
        <v>-2</v>
      </c>
      <c r="Q2187" s="28">
        <f t="shared" si="228"/>
        <v>0</v>
      </c>
      <c r="R2187" s="4">
        <f t="shared" si="229"/>
        <v>0</v>
      </c>
      <c r="S2187" s="4" t="str">
        <f t="shared" si="230"/>
        <v/>
      </c>
      <c r="T2187" s="21">
        <f>Fångster!J2192</f>
        <v>0</v>
      </c>
      <c r="U2187" s="31" t="str">
        <f t="shared" si="231"/>
        <v/>
      </c>
    </row>
    <row r="2188" spans="14:21" x14ac:dyDescent="0.2">
      <c r="N2188" s="22">
        <f>Fångster!G2193</f>
        <v>0</v>
      </c>
      <c r="O2188" s="28">
        <f t="shared" si="226"/>
        <v>0</v>
      </c>
      <c r="P2188" s="28">
        <f t="shared" si="227"/>
        <v>-2</v>
      </c>
      <c r="Q2188" s="28">
        <f t="shared" si="228"/>
        <v>0</v>
      </c>
      <c r="R2188" s="4">
        <f t="shared" si="229"/>
        <v>0</v>
      </c>
      <c r="S2188" s="4" t="str">
        <f t="shared" si="230"/>
        <v/>
      </c>
      <c r="T2188" s="21">
        <f>Fångster!J2193</f>
        <v>0</v>
      </c>
      <c r="U2188" s="31" t="str">
        <f t="shared" si="231"/>
        <v/>
      </c>
    </row>
    <row r="2189" spans="14:21" x14ac:dyDescent="0.2">
      <c r="N2189" s="22">
        <f>Fångster!G2194</f>
        <v>0</v>
      </c>
      <c r="O2189" s="28">
        <f t="shared" si="226"/>
        <v>0</v>
      </c>
      <c r="P2189" s="28">
        <f t="shared" si="227"/>
        <v>-2</v>
      </c>
      <c r="Q2189" s="28">
        <f t="shared" si="228"/>
        <v>0</v>
      </c>
      <c r="R2189" s="4">
        <f t="shared" si="229"/>
        <v>0</v>
      </c>
      <c r="S2189" s="4" t="str">
        <f t="shared" si="230"/>
        <v/>
      </c>
      <c r="T2189" s="21">
        <f>Fångster!J2194</f>
        <v>0</v>
      </c>
      <c r="U2189" s="31" t="str">
        <f t="shared" si="231"/>
        <v/>
      </c>
    </row>
    <row r="2190" spans="14:21" x14ac:dyDescent="0.2">
      <c r="N2190" s="22">
        <f>Fångster!G2195</f>
        <v>0</v>
      </c>
      <c r="O2190" s="28">
        <f t="shared" si="226"/>
        <v>0</v>
      </c>
      <c r="P2190" s="28">
        <f t="shared" si="227"/>
        <v>-2</v>
      </c>
      <c r="Q2190" s="28">
        <f t="shared" si="228"/>
        <v>0</v>
      </c>
      <c r="R2190" s="4">
        <f t="shared" si="229"/>
        <v>0</v>
      </c>
      <c r="S2190" s="4" t="str">
        <f t="shared" si="230"/>
        <v/>
      </c>
      <c r="T2190" s="21">
        <f>Fångster!J2195</f>
        <v>0</v>
      </c>
      <c r="U2190" s="31" t="str">
        <f t="shared" si="231"/>
        <v/>
      </c>
    </row>
    <row r="2191" spans="14:21" x14ac:dyDescent="0.2">
      <c r="N2191" s="22">
        <f>Fångster!G2196</f>
        <v>0</v>
      </c>
      <c r="O2191" s="28">
        <f t="shared" si="226"/>
        <v>0</v>
      </c>
      <c r="P2191" s="28">
        <f t="shared" si="227"/>
        <v>-2</v>
      </c>
      <c r="Q2191" s="28">
        <f t="shared" si="228"/>
        <v>0</v>
      </c>
      <c r="R2191" s="4">
        <f t="shared" si="229"/>
        <v>0</v>
      </c>
      <c r="S2191" s="4" t="str">
        <f t="shared" si="230"/>
        <v/>
      </c>
      <c r="T2191" s="21">
        <f>Fångster!J2196</f>
        <v>0</v>
      </c>
      <c r="U2191" s="31" t="str">
        <f t="shared" si="231"/>
        <v/>
      </c>
    </row>
    <row r="2192" spans="14:21" x14ac:dyDescent="0.2">
      <c r="N2192" s="22">
        <f>Fångster!G2197</f>
        <v>0</v>
      </c>
      <c r="O2192" s="28">
        <f t="shared" si="226"/>
        <v>0</v>
      </c>
      <c r="P2192" s="28">
        <f t="shared" si="227"/>
        <v>-2</v>
      </c>
      <c r="Q2192" s="28">
        <f t="shared" si="228"/>
        <v>0</v>
      </c>
      <c r="R2192" s="4">
        <f t="shared" si="229"/>
        <v>0</v>
      </c>
      <c r="S2192" s="4" t="str">
        <f t="shared" si="230"/>
        <v/>
      </c>
      <c r="T2192" s="21">
        <f>Fångster!J2197</f>
        <v>0</v>
      </c>
      <c r="U2192" s="31" t="str">
        <f t="shared" si="231"/>
        <v/>
      </c>
    </row>
    <row r="2193" spans="14:21" x14ac:dyDescent="0.2">
      <c r="N2193" s="22">
        <f>Fångster!G2198</f>
        <v>0</v>
      </c>
      <c r="O2193" s="28">
        <f t="shared" si="226"/>
        <v>0</v>
      </c>
      <c r="P2193" s="28">
        <f t="shared" si="227"/>
        <v>-2</v>
      </c>
      <c r="Q2193" s="28">
        <f t="shared" si="228"/>
        <v>0</v>
      </c>
      <c r="R2193" s="4">
        <f t="shared" si="229"/>
        <v>0</v>
      </c>
      <c r="S2193" s="4" t="str">
        <f t="shared" si="230"/>
        <v/>
      </c>
      <c r="T2193" s="21">
        <f>Fångster!J2198</f>
        <v>0</v>
      </c>
      <c r="U2193" s="31" t="str">
        <f t="shared" si="231"/>
        <v/>
      </c>
    </row>
    <row r="2194" spans="14:21" x14ac:dyDescent="0.2">
      <c r="N2194" s="22">
        <f>Fångster!G2199</f>
        <v>0</v>
      </c>
      <c r="O2194" s="28">
        <f t="shared" si="226"/>
        <v>0</v>
      </c>
      <c r="P2194" s="28">
        <f t="shared" si="227"/>
        <v>-2</v>
      </c>
      <c r="Q2194" s="28">
        <f t="shared" si="228"/>
        <v>0</v>
      </c>
      <c r="R2194" s="4">
        <f t="shared" si="229"/>
        <v>0</v>
      </c>
      <c r="S2194" s="4" t="str">
        <f t="shared" si="230"/>
        <v/>
      </c>
      <c r="T2194" s="21">
        <f>Fångster!J2199</f>
        <v>0</v>
      </c>
      <c r="U2194" s="31" t="str">
        <f t="shared" si="231"/>
        <v/>
      </c>
    </row>
    <row r="2195" spans="14:21" x14ac:dyDescent="0.2">
      <c r="N2195" s="22">
        <f>Fångster!G2200</f>
        <v>0</v>
      </c>
      <c r="O2195" s="28">
        <f t="shared" si="226"/>
        <v>0</v>
      </c>
      <c r="P2195" s="28">
        <f t="shared" si="227"/>
        <v>-2</v>
      </c>
      <c r="Q2195" s="28">
        <f t="shared" si="228"/>
        <v>0</v>
      </c>
      <c r="R2195" s="4">
        <f t="shared" si="229"/>
        <v>0</v>
      </c>
      <c r="S2195" s="4" t="str">
        <f t="shared" si="230"/>
        <v/>
      </c>
      <c r="T2195" s="21">
        <f>Fångster!J2200</f>
        <v>0</v>
      </c>
      <c r="U2195" s="31" t="str">
        <f t="shared" si="231"/>
        <v/>
      </c>
    </row>
    <row r="2196" spans="14:21" x14ac:dyDescent="0.2">
      <c r="N2196" s="22">
        <f>Fångster!G2201</f>
        <v>0</v>
      </c>
      <c r="O2196" s="28">
        <f t="shared" si="226"/>
        <v>0</v>
      </c>
      <c r="P2196" s="28">
        <f t="shared" si="227"/>
        <v>-2</v>
      </c>
      <c r="Q2196" s="28">
        <f t="shared" si="228"/>
        <v>0</v>
      </c>
      <c r="R2196" s="4">
        <f t="shared" si="229"/>
        <v>0</v>
      </c>
      <c r="S2196" s="4" t="str">
        <f t="shared" si="230"/>
        <v/>
      </c>
      <c r="T2196" s="21">
        <f>Fångster!J2201</f>
        <v>0</v>
      </c>
      <c r="U2196" s="31" t="str">
        <f t="shared" si="231"/>
        <v/>
      </c>
    </row>
    <row r="2197" spans="14:21" x14ac:dyDescent="0.2">
      <c r="N2197" s="22">
        <f>Fångster!G2202</f>
        <v>0</v>
      </c>
      <c r="O2197" s="28">
        <f t="shared" si="226"/>
        <v>0</v>
      </c>
      <c r="P2197" s="28">
        <f t="shared" si="227"/>
        <v>-2</v>
      </c>
      <c r="Q2197" s="28">
        <f t="shared" si="228"/>
        <v>0</v>
      </c>
      <c r="R2197" s="4">
        <f t="shared" si="229"/>
        <v>0</v>
      </c>
      <c r="S2197" s="4" t="str">
        <f t="shared" si="230"/>
        <v/>
      </c>
      <c r="T2197" s="21">
        <f>Fångster!J2202</f>
        <v>0</v>
      </c>
      <c r="U2197" s="31" t="str">
        <f t="shared" si="231"/>
        <v/>
      </c>
    </row>
    <row r="2198" spans="14:21" x14ac:dyDescent="0.2">
      <c r="N2198" s="22">
        <f>Fångster!G2203</f>
        <v>0</v>
      </c>
      <c r="O2198" s="28">
        <f t="shared" si="226"/>
        <v>0</v>
      </c>
      <c r="P2198" s="28">
        <f t="shared" si="227"/>
        <v>-2</v>
      </c>
      <c r="Q2198" s="28">
        <f t="shared" si="228"/>
        <v>0</v>
      </c>
      <c r="R2198" s="4">
        <f t="shared" si="229"/>
        <v>0</v>
      </c>
      <c r="S2198" s="4" t="str">
        <f t="shared" si="230"/>
        <v/>
      </c>
      <c r="T2198" s="21">
        <f>Fångster!J2203</f>
        <v>0</v>
      </c>
      <c r="U2198" s="31" t="str">
        <f t="shared" si="231"/>
        <v/>
      </c>
    </row>
    <row r="2199" spans="14:21" x14ac:dyDescent="0.2">
      <c r="N2199" s="22">
        <f>Fångster!G2204</f>
        <v>0</v>
      </c>
      <c r="O2199" s="28">
        <f t="shared" si="226"/>
        <v>0</v>
      </c>
      <c r="P2199" s="28">
        <f t="shared" si="227"/>
        <v>-2</v>
      </c>
      <c r="Q2199" s="28">
        <f t="shared" si="228"/>
        <v>0</v>
      </c>
      <c r="R2199" s="4">
        <f t="shared" si="229"/>
        <v>0</v>
      </c>
      <c r="S2199" s="4" t="str">
        <f t="shared" si="230"/>
        <v/>
      </c>
      <c r="T2199" s="21">
        <f>Fångster!J2204</f>
        <v>0</v>
      </c>
      <c r="U2199" s="31" t="str">
        <f t="shared" si="231"/>
        <v/>
      </c>
    </row>
    <row r="2200" spans="14:21" x14ac:dyDescent="0.2">
      <c r="N2200" s="22">
        <f>Fångster!G2205</f>
        <v>0</v>
      </c>
      <c r="O2200" s="28">
        <f t="shared" si="226"/>
        <v>0</v>
      </c>
      <c r="P2200" s="28">
        <f t="shared" si="227"/>
        <v>-2</v>
      </c>
      <c r="Q2200" s="28">
        <f t="shared" si="228"/>
        <v>0</v>
      </c>
      <c r="R2200" s="4">
        <f t="shared" si="229"/>
        <v>0</v>
      </c>
      <c r="S2200" s="4" t="str">
        <f t="shared" si="230"/>
        <v/>
      </c>
      <c r="T2200" s="21">
        <f>Fångster!J2205</f>
        <v>0</v>
      </c>
      <c r="U2200" s="31" t="str">
        <f t="shared" si="231"/>
        <v/>
      </c>
    </row>
    <row r="2201" spans="14:21" x14ac:dyDescent="0.2">
      <c r="N2201" s="22">
        <f>Fångster!G2206</f>
        <v>0</v>
      </c>
      <c r="O2201" s="28">
        <f t="shared" si="226"/>
        <v>0</v>
      </c>
      <c r="P2201" s="28">
        <f t="shared" si="227"/>
        <v>-2</v>
      </c>
      <c r="Q2201" s="28">
        <f t="shared" si="228"/>
        <v>0</v>
      </c>
      <c r="R2201" s="4">
        <f t="shared" si="229"/>
        <v>0</v>
      </c>
      <c r="S2201" s="4" t="str">
        <f t="shared" si="230"/>
        <v/>
      </c>
      <c r="T2201" s="21">
        <f>Fångster!J2206</f>
        <v>0</v>
      </c>
      <c r="U2201" s="31" t="str">
        <f t="shared" si="231"/>
        <v/>
      </c>
    </row>
    <row r="2202" spans="14:21" x14ac:dyDescent="0.2">
      <c r="N2202" s="22">
        <f>Fångster!G2207</f>
        <v>0</v>
      </c>
      <c r="O2202" s="28">
        <f t="shared" si="226"/>
        <v>0</v>
      </c>
      <c r="P2202" s="28">
        <f t="shared" si="227"/>
        <v>-2</v>
      </c>
      <c r="Q2202" s="28">
        <f t="shared" si="228"/>
        <v>0</v>
      </c>
      <c r="R2202" s="4">
        <f t="shared" si="229"/>
        <v>0</v>
      </c>
      <c r="S2202" s="4" t="str">
        <f t="shared" si="230"/>
        <v/>
      </c>
      <c r="T2202" s="21">
        <f>Fångster!J2207</f>
        <v>0</v>
      </c>
      <c r="U2202" s="31" t="str">
        <f t="shared" si="231"/>
        <v/>
      </c>
    </row>
    <row r="2203" spans="14:21" x14ac:dyDescent="0.2">
      <c r="N2203" s="22">
        <f>Fångster!G2208</f>
        <v>0</v>
      </c>
      <c r="O2203" s="28">
        <f t="shared" si="226"/>
        <v>0</v>
      </c>
      <c r="P2203" s="28">
        <f t="shared" si="227"/>
        <v>-2</v>
      </c>
      <c r="Q2203" s="28">
        <f t="shared" si="228"/>
        <v>0</v>
      </c>
      <c r="R2203" s="4">
        <f t="shared" si="229"/>
        <v>0</v>
      </c>
      <c r="S2203" s="4" t="str">
        <f t="shared" si="230"/>
        <v/>
      </c>
      <c r="T2203" s="21">
        <f>Fångster!J2208</f>
        <v>0</v>
      </c>
      <c r="U2203" s="31" t="str">
        <f t="shared" si="231"/>
        <v/>
      </c>
    </row>
    <row r="2204" spans="14:21" x14ac:dyDescent="0.2">
      <c r="N2204" s="22">
        <f>Fångster!G2209</f>
        <v>0</v>
      </c>
      <c r="O2204" s="28">
        <f t="shared" si="226"/>
        <v>0</v>
      </c>
      <c r="P2204" s="28">
        <f t="shared" si="227"/>
        <v>-2</v>
      </c>
      <c r="Q2204" s="28">
        <f t="shared" si="228"/>
        <v>0</v>
      </c>
      <c r="R2204" s="4">
        <f t="shared" si="229"/>
        <v>0</v>
      </c>
      <c r="S2204" s="4" t="str">
        <f t="shared" si="230"/>
        <v/>
      </c>
      <c r="T2204" s="21">
        <f>Fångster!J2209</f>
        <v>0</v>
      </c>
      <c r="U2204" s="31" t="str">
        <f t="shared" si="231"/>
        <v/>
      </c>
    </row>
    <row r="2205" spans="14:21" x14ac:dyDescent="0.2">
      <c r="N2205" s="22">
        <f>Fångster!G2210</f>
        <v>0</v>
      </c>
      <c r="O2205" s="28">
        <f t="shared" si="226"/>
        <v>0</v>
      </c>
      <c r="P2205" s="28">
        <f t="shared" si="227"/>
        <v>-2</v>
      </c>
      <c r="Q2205" s="28">
        <f t="shared" si="228"/>
        <v>0</v>
      </c>
      <c r="R2205" s="4">
        <f t="shared" si="229"/>
        <v>0</v>
      </c>
      <c r="S2205" s="4" t="str">
        <f t="shared" si="230"/>
        <v/>
      </c>
      <c r="T2205" s="21">
        <f>Fångster!J2210</f>
        <v>0</v>
      </c>
      <c r="U2205" s="31" t="str">
        <f t="shared" si="231"/>
        <v/>
      </c>
    </row>
    <row r="2206" spans="14:21" x14ac:dyDescent="0.2">
      <c r="N2206" s="22">
        <f>Fångster!G2211</f>
        <v>0</v>
      </c>
      <c r="O2206" s="28">
        <f t="shared" si="226"/>
        <v>0</v>
      </c>
      <c r="P2206" s="28">
        <f t="shared" si="227"/>
        <v>-2</v>
      </c>
      <c r="Q2206" s="28">
        <f t="shared" si="228"/>
        <v>0</v>
      </c>
      <c r="R2206" s="4">
        <f t="shared" si="229"/>
        <v>0</v>
      </c>
      <c r="S2206" s="4" t="str">
        <f t="shared" si="230"/>
        <v/>
      </c>
      <c r="T2206" s="21">
        <f>Fångster!J2211</f>
        <v>0</v>
      </c>
      <c r="U2206" s="31" t="str">
        <f t="shared" si="231"/>
        <v/>
      </c>
    </row>
    <row r="2207" spans="14:21" x14ac:dyDescent="0.2">
      <c r="N2207" s="22">
        <f>Fångster!G2212</f>
        <v>0</v>
      </c>
      <c r="O2207" s="28">
        <f t="shared" si="226"/>
        <v>0</v>
      </c>
      <c r="P2207" s="28">
        <f t="shared" si="227"/>
        <v>-2</v>
      </c>
      <c r="Q2207" s="28">
        <f t="shared" si="228"/>
        <v>0</v>
      </c>
      <c r="R2207" s="4">
        <f t="shared" si="229"/>
        <v>0</v>
      </c>
      <c r="S2207" s="4" t="str">
        <f t="shared" si="230"/>
        <v/>
      </c>
      <c r="T2207" s="21">
        <f>Fångster!J2212</f>
        <v>0</v>
      </c>
      <c r="U2207" s="31" t="str">
        <f t="shared" si="231"/>
        <v/>
      </c>
    </row>
    <row r="2208" spans="14:21" x14ac:dyDescent="0.2">
      <c r="N2208" s="22">
        <f>Fångster!G2213</f>
        <v>0</v>
      </c>
      <c r="O2208" s="28">
        <f t="shared" si="226"/>
        <v>0</v>
      </c>
      <c r="P2208" s="28">
        <f t="shared" si="227"/>
        <v>-2</v>
      </c>
      <c r="Q2208" s="28">
        <f t="shared" si="228"/>
        <v>0</v>
      </c>
      <c r="R2208" s="4">
        <f t="shared" si="229"/>
        <v>0</v>
      </c>
      <c r="S2208" s="4" t="str">
        <f t="shared" si="230"/>
        <v/>
      </c>
      <c r="T2208" s="21">
        <f>Fångster!J2213</f>
        <v>0</v>
      </c>
      <c r="U2208" s="31" t="str">
        <f t="shared" si="231"/>
        <v/>
      </c>
    </row>
    <row r="2209" spans="14:21" x14ac:dyDescent="0.2">
      <c r="N2209" s="22">
        <f>Fångster!G2214</f>
        <v>0</v>
      </c>
      <c r="O2209" s="28">
        <f t="shared" si="226"/>
        <v>0</v>
      </c>
      <c r="P2209" s="28">
        <f t="shared" si="227"/>
        <v>-2</v>
      </c>
      <c r="Q2209" s="28">
        <f t="shared" si="228"/>
        <v>0</v>
      </c>
      <c r="R2209" s="4">
        <f t="shared" si="229"/>
        <v>0</v>
      </c>
      <c r="S2209" s="4" t="str">
        <f t="shared" si="230"/>
        <v/>
      </c>
      <c r="T2209" s="21">
        <f>Fångster!J2214</f>
        <v>0</v>
      </c>
      <c r="U2209" s="31" t="str">
        <f t="shared" si="231"/>
        <v/>
      </c>
    </row>
    <row r="2210" spans="14:21" x14ac:dyDescent="0.2">
      <c r="N2210" s="22">
        <f>Fångster!G2215</f>
        <v>0</v>
      </c>
      <c r="O2210" s="28">
        <f t="shared" si="226"/>
        <v>0</v>
      </c>
      <c r="P2210" s="28">
        <f t="shared" si="227"/>
        <v>-2</v>
      </c>
      <c r="Q2210" s="28">
        <f t="shared" si="228"/>
        <v>0</v>
      </c>
      <c r="R2210" s="4">
        <f t="shared" si="229"/>
        <v>0</v>
      </c>
      <c r="S2210" s="4" t="str">
        <f t="shared" si="230"/>
        <v/>
      </c>
      <c r="T2210" s="21">
        <f>Fångster!J2215</f>
        <v>0</v>
      </c>
      <c r="U2210" s="31" t="str">
        <f t="shared" si="231"/>
        <v/>
      </c>
    </row>
    <row r="2211" spans="14:21" x14ac:dyDescent="0.2">
      <c r="N2211" s="22">
        <f>Fångster!G2216</f>
        <v>0</v>
      </c>
      <c r="O2211" s="28">
        <f t="shared" si="226"/>
        <v>0</v>
      </c>
      <c r="P2211" s="28">
        <f t="shared" si="227"/>
        <v>-2</v>
      </c>
      <c r="Q2211" s="28">
        <f t="shared" si="228"/>
        <v>0</v>
      </c>
      <c r="R2211" s="4">
        <f t="shared" si="229"/>
        <v>0</v>
      </c>
      <c r="S2211" s="4" t="str">
        <f t="shared" si="230"/>
        <v/>
      </c>
      <c r="T2211" s="21">
        <f>Fångster!J2216</f>
        <v>0</v>
      </c>
      <c r="U2211" s="31" t="str">
        <f t="shared" si="231"/>
        <v/>
      </c>
    </row>
    <row r="2212" spans="14:21" x14ac:dyDescent="0.2">
      <c r="N2212" s="22">
        <f>Fångster!G2217</f>
        <v>0</v>
      </c>
      <c r="O2212" s="28">
        <f t="shared" si="226"/>
        <v>0</v>
      </c>
      <c r="P2212" s="28">
        <f t="shared" si="227"/>
        <v>-2</v>
      </c>
      <c r="Q2212" s="28">
        <f t="shared" si="228"/>
        <v>0</v>
      </c>
      <c r="R2212" s="4">
        <f t="shared" si="229"/>
        <v>0</v>
      </c>
      <c r="S2212" s="4" t="str">
        <f t="shared" si="230"/>
        <v/>
      </c>
      <c r="T2212" s="21">
        <f>Fångster!J2217</f>
        <v>0</v>
      </c>
      <c r="U2212" s="31" t="str">
        <f t="shared" si="231"/>
        <v/>
      </c>
    </row>
    <row r="2213" spans="14:21" x14ac:dyDescent="0.2">
      <c r="N2213" s="22">
        <f>Fångster!G2218</f>
        <v>0</v>
      </c>
      <c r="O2213" s="28">
        <f t="shared" si="226"/>
        <v>0</v>
      </c>
      <c r="P2213" s="28">
        <f t="shared" si="227"/>
        <v>-2</v>
      </c>
      <c r="Q2213" s="28">
        <f t="shared" si="228"/>
        <v>0</v>
      </c>
      <c r="R2213" s="4">
        <f t="shared" si="229"/>
        <v>0</v>
      </c>
      <c r="S2213" s="4" t="str">
        <f t="shared" si="230"/>
        <v/>
      </c>
      <c r="T2213" s="21">
        <f>Fångster!J2218</f>
        <v>0</v>
      </c>
      <c r="U2213" s="31" t="str">
        <f t="shared" si="231"/>
        <v/>
      </c>
    </row>
    <row r="2214" spans="14:21" x14ac:dyDescent="0.2">
      <c r="N2214" s="22">
        <f>Fångster!G2219</f>
        <v>0</v>
      </c>
      <c r="O2214" s="28">
        <f t="shared" si="226"/>
        <v>0</v>
      </c>
      <c r="P2214" s="28">
        <f t="shared" si="227"/>
        <v>-2</v>
      </c>
      <c r="Q2214" s="28">
        <f t="shared" si="228"/>
        <v>0</v>
      </c>
      <c r="R2214" s="4">
        <f t="shared" si="229"/>
        <v>0</v>
      </c>
      <c r="S2214" s="4" t="str">
        <f t="shared" si="230"/>
        <v/>
      </c>
      <c r="T2214" s="21">
        <f>Fångster!J2219</f>
        <v>0</v>
      </c>
      <c r="U2214" s="31" t="str">
        <f t="shared" si="231"/>
        <v/>
      </c>
    </row>
    <row r="2215" spans="14:21" x14ac:dyDescent="0.2">
      <c r="N2215" s="22">
        <f>Fångster!G2220</f>
        <v>0</v>
      </c>
      <c r="O2215" s="28">
        <f t="shared" si="226"/>
        <v>0</v>
      </c>
      <c r="P2215" s="28">
        <f t="shared" si="227"/>
        <v>-2</v>
      </c>
      <c r="Q2215" s="28">
        <f t="shared" si="228"/>
        <v>0</v>
      </c>
      <c r="R2215" s="4">
        <f t="shared" si="229"/>
        <v>0</v>
      </c>
      <c r="S2215" s="4" t="str">
        <f t="shared" si="230"/>
        <v/>
      </c>
      <c r="T2215" s="21">
        <f>Fångster!J2220</f>
        <v>0</v>
      </c>
      <c r="U2215" s="31" t="str">
        <f t="shared" si="231"/>
        <v/>
      </c>
    </row>
    <row r="2216" spans="14:21" x14ac:dyDescent="0.2">
      <c r="N2216" s="22">
        <f>Fångster!G2221</f>
        <v>0</v>
      </c>
      <c r="O2216" s="28">
        <f t="shared" si="226"/>
        <v>0</v>
      </c>
      <c r="P2216" s="28">
        <f t="shared" si="227"/>
        <v>-2</v>
      </c>
      <c r="Q2216" s="28">
        <f t="shared" si="228"/>
        <v>0</v>
      </c>
      <c r="R2216" s="4">
        <f t="shared" si="229"/>
        <v>0</v>
      </c>
      <c r="S2216" s="4" t="str">
        <f t="shared" si="230"/>
        <v/>
      </c>
      <c r="T2216" s="21">
        <f>Fångster!J2221</f>
        <v>0</v>
      </c>
      <c r="U2216" s="31" t="str">
        <f t="shared" si="231"/>
        <v/>
      </c>
    </row>
    <row r="2217" spans="14:21" x14ac:dyDescent="0.2">
      <c r="N2217" s="22">
        <f>Fångster!G2222</f>
        <v>0</v>
      </c>
      <c r="O2217" s="28">
        <f t="shared" si="226"/>
        <v>0</v>
      </c>
      <c r="P2217" s="28">
        <f t="shared" si="227"/>
        <v>-2</v>
      </c>
      <c r="Q2217" s="28">
        <f t="shared" si="228"/>
        <v>0</v>
      </c>
      <c r="R2217" s="4">
        <f t="shared" si="229"/>
        <v>0</v>
      </c>
      <c r="S2217" s="4" t="str">
        <f t="shared" si="230"/>
        <v/>
      </c>
      <c r="T2217" s="21">
        <f>Fångster!J2222</f>
        <v>0</v>
      </c>
      <c r="U2217" s="31" t="str">
        <f t="shared" si="231"/>
        <v/>
      </c>
    </row>
    <row r="2218" spans="14:21" x14ac:dyDescent="0.2">
      <c r="N2218" s="22">
        <f>Fångster!G2223</f>
        <v>0</v>
      </c>
      <c r="O2218" s="28">
        <f t="shared" si="226"/>
        <v>0</v>
      </c>
      <c r="P2218" s="28">
        <f t="shared" si="227"/>
        <v>-2</v>
      </c>
      <c r="Q2218" s="28">
        <f t="shared" si="228"/>
        <v>0</v>
      </c>
      <c r="R2218" s="4">
        <f t="shared" si="229"/>
        <v>0</v>
      </c>
      <c r="S2218" s="4" t="str">
        <f t="shared" si="230"/>
        <v/>
      </c>
      <c r="T2218" s="21">
        <f>Fångster!J2223</f>
        <v>0</v>
      </c>
      <c r="U2218" s="31" t="str">
        <f t="shared" si="231"/>
        <v/>
      </c>
    </row>
    <row r="2219" spans="14:21" x14ac:dyDescent="0.2">
      <c r="N2219" s="22">
        <f>Fångster!G2224</f>
        <v>0</v>
      </c>
      <c r="O2219" s="28">
        <f t="shared" si="226"/>
        <v>0</v>
      </c>
      <c r="P2219" s="28">
        <f t="shared" si="227"/>
        <v>-2</v>
      </c>
      <c r="Q2219" s="28">
        <f t="shared" si="228"/>
        <v>0</v>
      </c>
      <c r="R2219" s="4">
        <f t="shared" si="229"/>
        <v>0</v>
      </c>
      <c r="S2219" s="4" t="str">
        <f t="shared" si="230"/>
        <v/>
      </c>
      <c r="T2219" s="21">
        <f>Fångster!J2224</f>
        <v>0</v>
      </c>
      <c r="U2219" s="31" t="str">
        <f t="shared" si="231"/>
        <v/>
      </c>
    </row>
    <row r="2220" spans="14:21" x14ac:dyDescent="0.2">
      <c r="N2220" s="22">
        <f>Fångster!G2225</f>
        <v>0</v>
      </c>
      <c r="O2220" s="28">
        <f t="shared" si="226"/>
        <v>0</v>
      </c>
      <c r="P2220" s="28">
        <f t="shared" si="227"/>
        <v>-2</v>
      </c>
      <c r="Q2220" s="28">
        <f t="shared" si="228"/>
        <v>0</v>
      </c>
      <c r="R2220" s="4">
        <f t="shared" si="229"/>
        <v>0</v>
      </c>
      <c r="S2220" s="4" t="str">
        <f t="shared" si="230"/>
        <v/>
      </c>
      <c r="T2220" s="21">
        <f>Fångster!J2225</f>
        <v>0</v>
      </c>
      <c r="U2220" s="31" t="str">
        <f t="shared" si="231"/>
        <v/>
      </c>
    </row>
    <row r="2221" spans="14:21" x14ac:dyDescent="0.2">
      <c r="N2221" s="22">
        <f>Fångster!G2226</f>
        <v>0</v>
      </c>
      <c r="O2221" s="28">
        <f t="shared" si="226"/>
        <v>0</v>
      </c>
      <c r="P2221" s="28">
        <f t="shared" si="227"/>
        <v>-2</v>
      </c>
      <c r="Q2221" s="28">
        <f t="shared" si="228"/>
        <v>0</v>
      </c>
      <c r="R2221" s="4">
        <f t="shared" si="229"/>
        <v>0</v>
      </c>
      <c r="S2221" s="4" t="str">
        <f t="shared" si="230"/>
        <v/>
      </c>
      <c r="T2221" s="21">
        <f>Fångster!J2226</f>
        <v>0</v>
      </c>
      <c r="U2221" s="31" t="str">
        <f t="shared" si="231"/>
        <v/>
      </c>
    </row>
    <row r="2222" spans="14:21" x14ac:dyDescent="0.2">
      <c r="N2222" s="22">
        <f>Fångster!G2227</f>
        <v>0</v>
      </c>
      <c r="O2222" s="28">
        <f t="shared" si="226"/>
        <v>0</v>
      </c>
      <c r="P2222" s="28">
        <f t="shared" si="227"/>
        <v>-2</v>
      </c>
      <c r="Q2222" s="28">
        <f t="shared" si="228"/>
        <v>0</v>
      </c>
      <c r="R2222" s="4">
        <f t="shared" si="229"/>
        <v>0</v>
      </c>
      <c r="S2222" s="4" t="str">
        <f t="shared" si="230"/>
        <v/>
      </c>
      <c r="T2222" s="21">
        <f>Fångster!J2227</f>
        <v>0</v>
      </c>
      <c r="U2222" s="31" t="str">
        <f t="shared" si="231"/>
        <v/>
      </c>
    </row>
    <row r="2223" spans="14:21" x14ac:dyDescent="0.2">
      <c r="N2223" s="22">
        <f>Fångster!G2228</f>
        <v>0</v>
      </c>
      <c r="O2223" s="28">
        <f t="shared" si="226"/>
        <v>0</v>
      </c>
      <c r="P2223" s="28">
        <f t="shared" si="227"/>
        <v>-2</v>
      </c>
      <c r="Q2223" s="28">
        <f t="shared" si="228"/>
        <v>0</v>
      </c>
      <c r="R2223" s="4">
        <f t="shared" si="229"/>
        <v>0</v>
      </c>
      <c r="S2223" s="4" t="str">
        <f t="shared" si="230"/>
        <v/>
      </c>
      <c r="T2223" s="21">
        <f>Fångster!J2228</f>
        <v>0</v>
      </c>
      <c r="U2223" s="31" t="str">
        <f t="shared" si="231"/>
        <v/>
      </c>
    </row>
    <row r="2224" spans="14:21" x14ac:dyDescent="0.2">
      <c r="N2224" s="22">
        <f>Fångster!G2229</f>
        <v>0</v>
      </c>
      <c r="O2224" s="28">
        <f t="shared" si="226"/>
        <v>0</v>
      </c>
      <c r="P2224" s="28">
        <f t="shared" si="227"/>
        <v>-2</v>
      </c>
      <c r="Q2224" s="28">
        <f t="shared" si="228"/>
        <v>0</v>
      </c>
      <c r="R2224" s="4">
        <f t="shared" si="229"/>
        <v>0</v>
      </c>
      <c r="S2224" s="4" t="str">
        <f t="shared" si="230"/>
        <v/>
      </c>
      <c r="T2224" s="21">
        <f>Fångster!J2229</f>
        <v>0</v>
      </c>
      <c r="U2224" s="31" t="str">
        <f t="shared" si="231"/>
        <v/>
      </c>
    </row>
    <row r="2225" spans="14:21" x14ac:dyDescent="0.2">
      <c r="N2225" s="22">
        <f>Fångster!G2230</f>
        <v>0</v>
      </c>
      <c r="O2225" s="28">
        <f t="shared" si="226"/>
        <v>0</v>
      </c>
      <c r="P2225" s="28">
        <f t="shared" si="227"/>
        <v>-2</v>
      </c>
      <c r="Q2225" s="28">
        <f t="shared" si="228"/>
        <v>0</v>
      </c>
      <c r="R2225" s="4">
        <f t="shared" si="229"/>
        <v>0</v>
      </c>
      <c r="S2225" s="4" t="str">
        <f t="shared" si="230"/>
        <v/>
      </c>
      <c r="T2225" s="21">
        <f>Fångster!J2230</f>
        <v>0</v>
      </c>
      <c r="U2225" s="31" t="str">
        <f t="shared" si="231"/>
        <v/>
      </c>
    </row>
    <row r="2226" spans="14:21" x14ac:dyDescent="0.2">
      <c r="N2226" s="22">
        <f>Fångster!G2231</f>
        <v>0</v>
      </c>
      <c r="O2226" s="28">
        <f t="shared" si="226"/>
        <v>0</v>
      </c>
      <c r="P2226" s="28">
        <f t="shared" si="227"/>
        <v>-2</v>
      </c>
      <c r="Q2226" s="28">
        <f t="shared" si="228"/>
        <v>0</v>
      </c>
      <c r="R2226" s="4">
        <f t="shared" si="229"/>
        <v>0</v>
      </c>
      <c r="S2226" s="4" t="str">
        <f t="shared" si="230"/>
        <v/>
      </c>
      <c r="T2226" s="21">
        <f>Fångster!J2231</f>
        <v>0</v>
      </c>
      <c r="U2226" s="31" t="str">
        <f t="shared" si="231"/>
        <v/>
      </c>
    </row>
    <row r="2227" spans="14:21" x14ac:dyDescent="0.2">
      <c r="N2227" s="22">
        <f>Fångster!G2232</f>
        <v>0</v>
      </c>
      <c r="O2227" s="28">
        <f t="shared" si="226"/>
        <v>0</v>
      </c>
      <c r="P2227" s="28">
        <f t="shared" si="227"/>
        <v>-2</v>
      </c>
      <c r="Q2227" s="28">
        <f t="shared" si="228"/>
        <v>0</v>
      </c>
      <c r="R2227" s="4">
        <f t="shared" si="229"/>
        <v>0</v>
      </c>
      <c r="S2227" s="4" t="str">
        <f t="shared" si="230"/>
        <v/>
      </c>
      <c r="T2227" s="21">
        <f>Fångster!J2232</f>
        <v>0</v>
      </c>
      <c r="U2227" s="31" t="str">
        <f t="shared" si="231"/>
        <v/>
      </c>
    </row>
    <row r="2228" spans="14:21" x14ac:dyDescent="0.2">
      <c r="N2228" s="22">
        <f>Fångster!G2233</f>
        <v>0</v>
      </c>
      <c r="O2228" s="28">
        <f t="shared" si="226"/>
        <v>0</v>
      </c>
      <c r="P2228" s="28">
        <f t="shared" si="227"/>
        <v>-2</v>
      </c>
      <c r="Q2228" s="28">
        <f t="shared" si="228"/>
        <v>0</v>
      </c>
      <c r="R2228" s="4">
        <f t="shared" si="229"/>
        <v>0</v>
      </c>
      <c r="S2228" s="4" t="str">
        <f t="shared" si="230"/>
        <v/>
      </c>
      <c r="T2228" s="21">
        <f>Fångster!J2233</f>
        <v>0</v>
      </c>
      <c r="U2228" s="31" t="str">
        <f t="shared" si="231"/>
        <v/>
      </c>
    </row>
    <row r="2229" spans="14:21" x14ac:dyDescent="0.2">
      <c r="N2229" s="22">
        <f>Fångster!G2234</f>
        <v>0</v>
      </c>
      <c r="O2229" s="28">
        <f t="shared" si="226"/>
        <v>0</v>
      </c>
      <c r="P2229" s="28">
        <f t="shared" si="227"/>
        <v>-2</v>
      </c>
      <c r="Q2229" s="28">
        <f t="shared" si="228"/>
        <v>0</v>
      </c>
      <c r="R2229" s="4">
        <f t="shared" si="229"/>
        <v>0</v>
      </c>
      <c r="S2229" s="4" t="str">
        <f t="shared" si="230"/>
        <v/>
      </c>
      <c r="T2229" s="21">
        <f>Fångster!J2234</f>
        <v>0</v>
      </c>
      <c r="U2229" s="31" t="str">
        <f t="shared" si="231"/>
        <v/>
      </c>
    </row>
    <row r="2230" spans="14:21" x14ac:dyDescent="0.2">
      <c r="N2230" s="22">
        <f>Fångster!G2235</f>
        <v>0</v>
      </c>
      <c r="O2230" s="28">
        <f t="shared" si="226"/>
        <v>0</v>
      </c>
      <c r="P2230" s="28">
        <f t="shared" si="227"/>
        <v>-2</v>
      </c>
      <c r="Q2230" s="28">
        <f t="shared" si="228"/>
        <v>0</v>
      </c>
      <c r="R2230" s="4">
        <f t="shared" si="229"/>
        <v>0</v>
      </c>
      <c r="S2230" s="4" t="str">
        <f t="shared" si="230"/>
        <v/>
      </c>
      <c r="T2230" s="21">
        <f>Fångster!J2235</f>
        <v>0</v>
      </c>
      <c r="U2230" s="31" t="str">
        <f t="shared" si="231"/>
        <v/>
      </c>
    </row>
    <row r="2231" spans="14:21" x14ac:dyDescent="0.2">
      <c r="N2231" s="22">
        <f>Fångster!G2236</f>
        <v>0</v>
      </c>
      <c r="O2231" s="28">
        <f t="shared" si="226"/>
        <v>0</v>
      </c>
      <c r="P2231" s="28">
        <f t="shared" si="227"/>
        <v>-2</v>
      </c>
      <c r="Q2231" s="28">
        <f t="shared" si="228"/>
        <v>0</v>
      </c>
      <c r="R2231" s="4">
        <f t="shared" si="229"/>
        <v>0</v>
      </c>
      <c r="S2231" s="4" t="str">
        <f t="shared" si="230"/>
        <v/>
      </c>
      <c r="T2231" s="21">
        <f>Fångster!J2236</f>
        <v>0</v>
      </c>
      <c r="U2231" s="31" t="str">
        <f t="shared" si="231"/>
        <v/>
      </c>
    </row>
    <row r="2232" spans="14:21" x14ac:dyDescent="0.2">
      <c r="N2232" s="22">
        <f>Fångster!G2237</f>
        <v>0</v>
      </c>
      <c r="O2232" s="28">
        <f t="shared" si="226"/>
        <v>0</v>
      </c>
      <c r="P2232" s="28">
        <f t="shared" si="227"/>
        <v>-2</v>
      </c>
      <c r="Q2232" s="28">
        <f t="shared" si="228"/>
        <v>0</v>
      </c>
      <c r="R2232" s="4">
        <f t="shared" si="229"/>
        <v>0</v>
      </c>
      <c r="S2232" s="4" t="str">
        <f t="shared" si="230"/>
        <v/>
      </c>
      <c r="T2232" s="21">
        <f>Fångster!J2237</f>
        <v>0</v>
      </c>
      <c r="U2232" s="31" t="str">
        <f t="shared" si="231"/>
        <v/>
      </c>
    </row>
    <row r="2233" spans="14:21" x14ac:dyDescent="0.2">
      <c r="N2233" s="22">
        <f>Fångster!G2238</f>
        <v>0</v>
      </c>
      <c r="O2233" s="28">
        <f t="shared" si="226"/>
        <v>0</v>
      </c>
      <c r="P2233" s="28">
        <f t="shared" si="227"/>
        <v>-2</v>
      </c>
      <c r="Q2233" s="28">
        <f t="shared" si="228"/>
        <v>0</v>
      </c>
      <c r="R2233" s="4">
        <f t="shared" si="229"/>
        <v>0</v>
      </c>
      <c r="S2233" s="4" t="str">
        <f t="shared" si="230"/>
        <v/>
      </c>
      <c r="T2233" s="21">
        <f>Fångster!J2238</f>
        <v>0</v>
      </c>
      <c r="U2233" s="31" t="str">
        <f t="shared" si="231"/>
        <v/>
      </c>
    </row>
    <row r="2234" spans="14:21" x14ac:dyDescent="0.2">
      <c r="N2234" s="22">
        <f>Fångster!G2239</f>
        <v>0</v>
      </c>
      <c r="O2234" s="28">
        <f t="shared" si="226"/>
        <v>0</v>
      </c>
      <c r="P2234" s="28">
        <f t="shared" si="227"/>
        <v>-2</v>
      </c>
      <c r="Q2234" s="28">
        <f t="shared" si="228"/>
        <v>0</v>
      </c>
      <c r="R2234" s="4">
        <f t="shared" si="229"/>
        <v>0</v>
      </c>
      <c r="S2234" s="4" t="str">
        <f t="shared" si="230"/>
        <v/>
      </c>
      <c r="T2234" s="21">
        <f>Fångster!J2239</f>
        <v>0</v>
      </c>
      <c r="U2234" s="31" t="str">
        <f t="shared" si="231"/>
        <v/>
      </c>
    </row>
    <row r="2235" spans="14:21" x14ac:dyDescent="0.2">
      <c r="N2235" s="22">
        <f>Fångster!G2240</f>
        <v>0</v>
      </c>
      <c r="O2235" s="28">
        <f t="shared" si="226"/>
        <v>0</v>
      </c>
      <c r="P2235" s="28">
        <f t="shared" si="227"/>
        <v>-2</v>
      </c>
      <c r="Q2235" s="28">
        <f t="shared" si="228"/>
        <v>0</v>
      </c>
      <c r="R2235" s="4">
        <f t="shared" si="229"/>
        <v>0</v>
      </c>
      <c r="S2235" s="4" t="str">
        <f t="shared" si="230"/>
        <v/>
      </c>
      <c r="T2235" s="21">
        <f>Fångster!J2240</f>
        <v>0</v>
      </c>
      <c r="U2235" s="31" t="str">
        <f t="shared" si="231"/>
        <v/>
      </c>
    </row>
    <row r="2236" spans="14:21" x14ac:dyDescent="0.2">
      <c r="N2236" s="22">
        <f>Fångster!G2241</f>
        <v>0</v>
      </c>
      <c r="O2236" s="28">
        <f t="shared" si="226"/>
        <v>0</v>
      </c>
      <c r="P2236" s="28">
        <f t="shared" si="227"/>
        <v>-2</v>
      </c>
      <c r="Q2236" s="28">
        <f t="shared" si="228"/>
        <v>0</v>
      </c>
      <c r="R2236" s="4">
        <f t="shared" si="229"/>
        <v>0</v>
      </c>
      <c r="S2236" s="4" t="str">
        <f t="shared" si="230"/>
        <v/>
      </c>
      <c r="T2236" s="21">
        <f>Fångster!J2241</f>
        <v>0</v>
      </c>
      <c r="U2236" s="31" t="str">
        <f t="shared" si="231"/>
        <v/>
      </c>
    </row>
    <row r="2237" spans="14:21" x14ac:dyDescent="0.2">
      <c r="N2237" s="22">
        <f>Fångster!G2242</f>
        <v>0</v>
      </c>
      <c r="O2237" s="28">
        <f t="shared" si="226"/>
        <v>0</v>
      </c>
      <c r="P2237" s="28">
        <f t="shared" si="227"/>
        <v>-2</v>
      </c>
      <c r="Q2237" s="28">
        <f t="shared" si="228"/>
        <v>0</v>
      </c>
      <c r="R2237" s="4">
        <f t="shared" si="229"/>
        <v>0</v>
      </c>
      <c r="S2237" s="4" t="str">
        <f t="shared" si="230"/>
        <v/>
      </c>
      <c r="T2237" s="21">
        <f>Fångster!J2242</f>
        <v>0</v>
      </c>
      <c r="U2237" s="31" t="str">
        <f t="shared" si="231"/>
        <v/>
      </c>
    </row>
    <row r="2238" spans="14:21" x14ac:dyDescent="0.2">
      <c r="N2238" s="22">
        <f>Fångster!G2243</f>
        <v>0</v>
      </c>
      <c r="O2238" s="28">
        <f t="shared" si="226"/>
        <v>0</v>
      </c>
      <c r="P2238" s="28">
        <f t="shared" si="227"/>
        <v>-2</v>
      </c>
      <c r="Q2238" s="28">
        <f t="shared" si="228"/>
        <v>0</v>
      </c>
      <c r="R2238" s="4">
        <f t="shared" si="229"/>
        <v>0</v>
      </c>
      <c r="S2238" s="4" t="str">
        <f t="shared" si="230"/>
        <v/>
      </c>
      <c r="T2238" s="21">
        <f>Fångster!J2243</f>
        <v>0</v>
      </c>
      <c r="U2238" s="31" t="str">
        <f t="shared" si="231"/>
        <v/>
      </c>
    </row>
    <row r="2239" spans="14:21" x14ac:dyDescent="0.2">
      <c r="N2239" s="22">
        <f>Fångster!G2244</f>
        <v>0</v>
      </c>
      <c r="O2239" s="28">
        <f t="shared" si="226"/>
        <v>0</v>
      </c>
      <c r="P2239" s="28">
        <f t="shared" si="227"/>
        <v>-2</v>
      </c>
      <c r="Q2239" s="28">
        <f t="shared" si="228"/>
        <v>0</v>
      </c>
      <c r="R2239" s="4">
        <f t="shared" si="229"/>
        <v>0</v>
      </c>
      <c r="S2239" s="4" t="str">
        <f t="shared" si="230"/>
        <v/>
      </c>
      <c r="T2239" s="21">
        <f>Fångster!J2244</f>
        <v>0</v>
      </c>
      <c r="U2239" s="31" t="str">
        <f t="shared" si="231"/>
        <v/>
      </c>
    </row>
    <row r="2240" spans="14:21" x14ac:dyDescent="0.2">
      <c r="N2240" s="22">
        <f>Fångster!G2245</f>
        <v>0</v>
      </c>
      <c r="O2240" s="28">
        <f t="shared" si="226"/>
        <v>0</v>
      </c>
      <c r="P2240" s="28">
        <f t="shared" si="227"/>
        <v>-2</v>
      </c>
      <c r="Q2240" s="28">
        <f t="shared" si="228"/>
        <v>0</v>
      </c>
      <c r="R2240" s="4">
        <f t="shared" si="229"/>
        <v>0</v>
      </c>
      <c r="S2240" s="4" t="str">
        <f t="shared" si="230"/>
        <v/>
      </c>
      <c r="T2240" s="21">
        <f>Fångster!J2245</f>
        <v>0</v>
      </c>
      <c r="U2240" s="31" t="str">
        <f t="shared" si="231"/>
        <v/>
      </c>
    </row>
    <row r="2241" spans="14:21" x14ac:dyDescent="0.2">
      <c r="N2241" s="22">
        <f>Fångster!G2246</f>
        <v>0</v>
      </c>
      <c r="O2241" s="28">
        <f t="shared" si="226"/>
        <v>0</v>
      </c>
      <c r="P2241" s="28">
        <f t="shared" si="227"/>
        <v>-2</v>
      </c>
      <c r="Q2241" s="28">
        <f t="shared" si="228"/>
        <v>0</v>
      </c>
      <c r="R2241" s="4">
        <f t="shared" si="229"/>
        <v>0</v>
      </c>
      <c r="S2241" s="4" t="str">
        <f t="shared" si="230"/>
        <v/>
      </c>
      <c r="T2241" s="21">
        <f>Fångster!J2246</f>
        <v>0</v>
      </c>
      <c r="U2241" s="31" t="str">
        <f t="shared" si="231"/>
        <v/>
      </c>
    </row>
    <row r="2242" spans="14:21" x14ac:dyDescent="0.2">
      <c r="N2242" s="22">
        <f>Fångster!G2247</f>
        <v>0</v>
      </c>
      <c r="O2242" s="28">
        <f t="shared" si="226"/>
        <v>0</v>
      </c>
      <c r="P2242" s="28">
        <f t="shared" si="227"/>
        <v>-2</v>
      </c>
      <c r="Q2242" s="28">
        <f t="shared" si="228"/>
        <v>0</v>
      </c>
      <c r="R2242" s="4">
        <f t="shared" si="229"/>
        <v>0</v>
      </c>
      <c r="S2242" s="4" t="str">
        <f t="shared" si="230"/>
        <v/>
      </c>
      <c r="T2242" s="21">
        <f>Fångster!J2247</f>
        <v>0</v>
      </c>
      <c r="U2242" s="31" t="str">
        <f t="shared" si="231"/>
        <v/>
      </c>
    </row>
    <row r="2243" spans="14:21" x14ac:dyDescent="0.2">
      <c r="N2243" s="22">
        <f>Fångster!G2248</f>
        <v>0</v>
      </c>
      <c r="O2243" s="28">
        <f t="shared" si="226"/>
        <v>0</v>
      </c>
      <c r="P2243" s="28">
        <f t="shared" si="227"/>
        <v>-2</v>
      </c>
      <c r="Q2243" s="28">
        <f t="shared" si="228"/>
        <v>0</v>
      </c>
      <c r="R2243" s="4">
        <f t="shared" si="229"/>
        <v>0</v>
      </c>
      <c r="S2243" s="4" t="str">
        <f t="shared" si="230"/>
        <v/>
      </c>
      <c r="T2243" s="21">
        <f>Fångster!J2248</f>
        <v>0</v>
      </c>
      <c r="U2243" s="31" t="str">
        <f t="shared" si="231"/>
        <v/>
      </c>
    </row>
    <row r="2244" spans="14:21" x14ac:dyDescent="0.2">
      <c r="N2244" s="22">
        <f>Fångster!G2249</f>
        <v>0</v>
      </c>
      <c r="O2244" s="28">
        <f t="shared" si="226"/>
        <v>0</v>
      </c>
      <c r="P2244" s="28">
        <f t="shared" si="227"/>
        <v>-2</v>
      </c>
      <c r="Q2244" s="28">
        <f t="shared" si="228"/>
        <v>0</v>
      </c>
      <c r="R2244" s="4">
        <f t="shared" si="229"/>
        <v>0</v>
      </c>
      <c r="S2244" s="4" t="str">
        <f t="shared" si="230"/>
        <v/>
      </c>
      <c r="T2244" s="21">
        <f>Fångster!J2249</f>
        <v>0</v>
      </c>
      <c r="U2244" s="31" t="str">
        <f t="shared" si="231"/>
        <v/>
      </c>
    </row>
    <row r="2245" spans="14:21" x14ac:dyDescent="0.2">
      <c r="N2245" s="22">
        <f>Fångster!G2250</f>
        <v>0</v>
      </c>
      <c r="O2245" s="28">
        <f t="shared" ref="O2245:O2308" si="232">(3.377*0.000001)*(POWER(N2245,3.205))</f>
        <v>0</v>
      </c>
      <c r="P2245" s="28">
        <f t="shared" ref="P2245:P2308" si="233">(1-(180-N2245)/60)</f>
        <v>-2</v>
      </c>
      <c r="Q2245" s="28">
        <f t="shared" ref="Q2245:Q2308" si="234">IF(P2245&lt;0,0,IF(P2245&gt;1,1,IF(P2245&gt;0&lt;1,P2245,P2245)))</f>
        <v>0</v>
      </c>
      <c r="R2245" s="4">
        <f t="shared" ref="R2245:R2308" si="235">O2245*Q2245</f>
        <v>0</v>
      </c>
      <c r="S2245" s="4" t="str">
        <f t="shared" ref="S2245:S2308" si="236">IF(N2245&gt;0,LOG10(N2245),"")</f>
        <v/>
      </c>
      <c r="T2245" s="21">
        <f>Fångster!J2250</f>
        <v>0</v>
      </c>
      <c r="U2245" s="31" t="str">
        <f t="shared" ref="U2245:U2308" si="237">IF(T2245&gt;0,LOG10(T2245),"")</f>
        <v/>
      </c>
    </row>
    <row r="2246" spans="14:21" x14ac:dyDescent="0.2">
      <c r="N2246" s="22">
        <f>Fångster!G2251</f>
        <v>0</v>
      </c>
      <c r="O2246" s="28">
        <f t="shared" si="232"/>
        <v>0</v>
      </c>
      <c r="P2246" s="28">
        <f t="shared" si="233"/>
        <v>-2</v>
      </c>
      <c r="Q2246" s="28">
        <f t="shared" si="234"/>
        <v>0</v>
      </c>
      <c r="R2246" s="4">
        <f t="shared" si="235"/>
        <v>0</v>
      </c>
      <c r="S2246" s="4" t="str">
        <f t="shared" si="236"/>
        <v/>
      </c>
      <c r="T2246" s="21">
        <f>Fångster!J2251</f>
        <v>0</v>
      </c>
      <c r="U2246" s="31" t="str">
        <f t="shared" si="237"/>
        <v/>
      </c>
    </row>
    <row r="2247" spans="14:21" x14ac:dyDescent="0.2">
      <c r="N2247" s="22">
        <f>Fångster!G2252</f>
        <v>0</v>
      </c>
      <c r="O2247" s="28">
        <f t="shared" si="232"/>
        <v>0</v>
      </c>
      <c r="P2247" s="28">
        <f t="shared" si="233"/>
        <v>-2</v>
      </c>
      <c r="Q2247" s="28">
        <f t="shared" si="234"/>
        <v>0</v>
      </c>
      <c r="R2247" s="4">
        <f t="shared" si="235"/>
        <v>0</v>
      </c>
      <c r="S2247" s="4" t="str">
        <f t="shared" si="236"/>
        <v/>
      </c>
      <c r="T2247" s="21">
        <f>Fångster!J2252</f>
        <v>0</v>
      </c>
      <c r="U2247" s="31" t="str">
        <f t="shared" si="237"/>
        <v/>
      </c>
    </row>
    <row r="2248" spans="14:21" x14ac:dyDescent="0.2">
      <c r="N2248" s="22">
        <f>Fångster!G2253</f>
        <v>0</v>
      </c>
      <c r="O2248" s="28">
        <f t="shared" si="232"/>
        <v>0</v>
      </c>
      <c r="P2248" s="28">
        <f t="shared" si="233"/>
        <v>-2</v>
      </c>
      <c r="Q2248" s="28">
        <f t="shared" si="234"/>
        <v>0</v>
      </c>
      <c r="R2248" s="4">
        <f t="shared" si="235"/>
        <v>0</v>
      </c>
      <c r="S2248" s="4" t="str">
        <f t="shared" si="236"/>
        <v/>
      </c>
      <c r="T2248" s="21">
        <f>Fångster!J2253</f>
        <v>0</v>
      </c>
      <c r="U2248" s="31" t="str">
        <f t="shared" si="237"/>
        <v/>
      </c>
    </row>
    <row r="2249" spans="14:21" x14ac:dyDescent="0.2">
      <c r="N2249" s="22">
        <f>Fångster!G2254</f>
        <v>0</v>
      </c>
      <c r="O2249" s="28">
        <f t="shared" si="232"/>
        <v>0</v>
      </c>
      <c r="P2249" s="28">
        <f t="shared" si="233"/>
        <v>-2</v>
      </c>
      <c r="Q2249" s="28">
        <f t="shared" si="234"/>
        <v>0</v>
      </c>
      <c r="R2249" s="4">
        <f t="shared" si="235"/>
        <v>0</v>
      </c>
      <c r="S2249" s="4" t="str">
        <f t="shared" si="236"/>
        <v/>
      </c>
      <c r="T2249" s="21">
        <f>Fångster!J2254</f>
        <v>0</v>
      </c>
      <c r="U2249" s="31" t="str">
        <f t="shared" si="237"/>
        <v/>
      </c>
    </row>
    <row r="2250" spans="14:21" x14ac:dyDescent="0.2">
      <c r="N2250" s="22">
        <f>Fångster!G2255</f>
        <v>0</v>
      </c>
      <c r="O2250" s="28">
        <f t="shared" si="232"/>
        <v>0</v>
      </c>
      <c r="P2250" s="28">
        <f t="shared" si="233"/>
        <v>-2</v>
      </c>
      <c r="Q2250" s="28">
        <f t="shared" si="234"/>
        <v>0</v>
      </c>
      <c r="R2250" s="4">
        <f t="shared" si="235"/>
        <v>0</v>
      </c>
      <c r="S2250" s="4" t="str">
        <f t="shared" si="236"/>
        <v/>
      </c>
      <c r="T2250" s="21">
        <f>Fångster!J2255</f>
        <v>0</v>
      </c>
      <c r="U2250" s="31" t="str">
        <f t="shared" si="237"/>
        <v/>
      </c>
    </row>
    <row r="2251" spans="14:21" x14ac:dyDescent="0.2">
      <c r="N2251" s="22">
        <f>Fångster!G2256</f>
        <v>0</v>
      </c>
      <c r="O2251" s="28">
        <f t="shared" si="232"/>
        <v>0</v>
      </c>
      <c r="P2251" s="28">
        <f t="shared" si="233"/>
        <v>-2</v>
      </c>
      <c r="Q2251" s="28">
        <f t="shared" si="234"/>
        <v>0</v>
      </c>
      <c r="R2251" s="4">
        <f t="shared" si="235"/>
        <v>0</v>
      </c>
      <c r="S2251" s="4" t="str">
        <f t="shared" si="236"/>
        <v/>
      </c>
      <c r="T2251" s="21">
        <f>Fångster!J2256</f>
        <v>0</v>
      </c>
      <c r="U2251" s="31" t="str">
        <f t="shared" si="237"/>
        <v/>
      </c>
    </row>
    <row r="2252" spans="14:21" x14ac:dyDescent="0.2">
      <c r="N2252" s="22">
        <f>Fångster!G2257</f>
        <v>0</v>
      </c>
      <c r="O2252" s="28">
        <f t="shared" si="232"/>
        <v>0</v>
      </c>
      <c r="P2252" s="28">
        <f t="shared" si="233"/>
        <v>-2</v>
      </c>
      <c r="Q2252" s="28">
        <f t="shared" si="234"/>
        <v>0</v>
      </c>
      <c r="R2252" s="4">
        <f t="shared" si="235"/>
        <v>0</v>
      </c>
      <c r="S2252" s="4" t="str">
        <f t="shared" si="236"/>
        <v/>
      </c>
      <c r="T2252" s="21">
        <f>Fångster!J2257</f>
        <v>0</v>
      </c>
      <c r="U2252" s="31" t="str">
        <f t="shared" si="237"/>
        <v/>
      </c>
    </row>
    <row r="2253" spans="14:21" x14ac:dyDescent="0.2">
      <c r="N2253" s="22">
        <f>Fångster!G2258</f>
        <v>0</v>
      </c>
      <c r="O2253" s="28">
        <f t="shared" si="232"/>
        <v>0</v>
      </c>
      <c r="P2253" s="28">
        <f t="shared" si="233"/>
        <v>-2</v>
      </c>
      <c r="Q2253" s="28">
        <f t="shared" si="234"/>
        <v>0</v>
      </c>
      <c r="R2253" s="4">
        <f t="shared" si="235"/>
        <v>0</v>
      </c>
      <c r="S2253" s="4" t="str">
        <f t="shared" si="236"/>
        <v/>
      </c>
      <c r="T2253" s="21">
        <f>Fångster!J2258</f>
        <v>0</v>
      </c>
      <c r="U2253" s="31" t="str">
        <f t="shared" si="237"/>
        <v/>
      </c>
    </row>
    <row r="2254" spans="14:21" x14ac:dyDescent="0.2">
      <c r="N2254" s="22">
        <f>Fångster!G2259</f>
        <v>0</v>
      </c>
      <c r="O2254" s="28">
        <f t="shared" si="232"/>
        <v>0</v>
      </c>
      <c r="P2254" s="28">
        <f t="shared" si="233"/>
        <v>-2</v>
      </c>
      <c r="Q2254" s="28">
        <f t="shared" si="234"/>
        <v>0</v>
      </c>
      <c r="R2254" s="4">
        <f t="shared" si="235"/>
        <v>0</v>
      </c>
      <c r="S2254" s="4" t="str">
        <f t="shared" si="236"/>
        <v/>
      </c>
      <c r="T2254" s="21">
        <f>Fångster!J2259</f>
        <v>0</v>
      </c>
      <c r="U2254" s="31" t="str">
        <f t="shared" si="237"/>
        <v/>
      </c>
    </row>
    <row r="2255" spans="14:21" x14ac:dyDescent="0.2">
      <c r="N2255" s="22">
        <f>Fångster!G2260</f>
        <v>0</v>
      </c>
      <c r="O2255" s="28">
        <f t="shared" si="232"/>
        <v>0</v>
      </c>
      <c r="P2255" s="28">
        <f t="shared" si="233"/>
        <v>-2</v>
      </c>
      <c r="Q2255" s="28">
        <f t="shared" si="234"/>
        <v>0</v>
      </c>
      <c r="R2255" s="4">
        <f t="shared" si="235"/>
        <v>0</v>
      </c>
      <c r="S2255" s="4" t="str">
        <f t="shared" si="236"/>
        <v/>
      </c>
      <c r="T2255" s="21">
        <f>Fångster!J2260</f>
        <v>0</v>
      </c>
      <c r="U2255" s="31" t="str">
        <f t="shared" si="237"/>
        <v/>
      </c>
    </row>
    <row r="2256" spans="14:21" x14ac:dyDescent="0.2">
      <c r="N2256" s="22">
        <f>Fångster!G2261</f>
        <v>0</v>
      </c>
      <c r="O2256" s="28">
        <f t="shared" si="232"/>
        <v>0</v>
      </c>
      <c r="P2256" s="28">
        <f t="shared" si="233"/>
        <v>-2</v>
      </c>
      <c r="Q2256" s="28">
        <f t="shared" si="234"/>
        <v>0</v>
      </c>
      <c r="R2256" s="4">
        <f t="shared" si="235"/>
        <v>0</v>
      </c>
      <c r="S2256" s="4" t="str">
        <f t="shared" si="236"/>
        <v/>
      </c>
      <c r="T2256" s="21">
        <f>Fångster!J2261</f>
        <v>0</v>
      </c>
      <c r="U2256" s="31" t="str">
        <f t="shared" si="237"/>
        <v/>
      </c>
    </row>
    <row r="2257" spans="14:21" x14ac:dyDescent="0.2">
      <c r="N2257" s="22">
        <f>Fångster!G2262</f>
        <v>0</v>
      </c>
      <c r="O2257" s="28">
        <f t="shared" si="232"/>
        <v>0</v>
      </c>
      <c r="P2257" s="28">
        <f t="shared" si="233"/>
        <v>-2</v>
      </c>
      <c r="Q2257" s="28">
        <f t="shared" si="234"/>
        <v>0</v>
      </c>
      <c r="R2257" s="4">
        <f t="shared" si="235"/>
        <v>0</v>
      </c>
      <c r="S2257" s="4" t="str">
        <f t="shared" si="236"/>
        <v/>
      </c>
      <c r="T2257" s="21">
        <f>Fångster!J2262</f>
        <v>0</v>
      </c>
      <c r="U2257" s="31" t="str">
        <f t="shared" si="237"/>
        <v/>
      </c>
    </row>
    <row r="2258" spans="14:21" x14ac:dyDescent="0.2">
      <c r="N2258" s="22">
        <f>Fångster!G2263</f>
        <v>0</v>
      </c>
      <c r="O2258" s="28">
        <f t="shared" si="232"/>
        <v>0</v>
      </c>
      <c r="P2258" s="28">
        <f t="shared" si="233"/>
        <v>-2</v>
      </c>
      <c r="Q2258" s="28">
        <f t="shared" si="234"/>
        <v>0</v>
      </c>
      <c r="R2258" s="4">
        <f t="shared" si="235"/>
        <v>0</v>
      </c>
      <c r="S2258" s="4" t="str">
        <f t="shared" si="236"/>
        <v/>
      </c>
      <c r="T2258" s="21">
        <f>Fångster!J2263</f>
        <v>0</v>
      </c>
      <c r="U2258" s="31" t="str">
        <f t="shared" si="237"/>
        <v/>
      </c>
    </row>
    <row r="2259" spans="14:21" x14ac:dyDescent="0.2">
      <c r="N2259" s="22">
        <f>Fångster!G2264</f>
        <v>0</v>
      </c>
      <c r="O2259" s="28">
        <f t="shared" si="232"/>
        <v>0</v>
      </c>
      <c r="P2259" s="28">
        <f t="shared" si="233"/>
        <v>-2</v>
      </c>
      <c r="Q2259" s="28">
        <f t="shared" si="234"/>
        <v>0</v>
      </c>
      <c r="R2259" s="4">
        <f t="shared" si="235"/>
        <v>0</v>
      </c>
      <c r="S2259" s="4" t="str">
        <f t="shared" si="236"/>
        <v/>
      </c>
      <c r="T2259" s="21">
        <f>Fångster!J2264</f>
        <v>0</v>
      </c>
      <c r="U2259" s="31" t="str">
        <f t="shared" si="237"/>
        <v/>
      </c>
    </row>
    <row r="2260" spans="14:21" x14ac:dyDescent="0.2">
      <c r="N2260" s="22">
        <f>Fångster!G2265</f>
        <v>0</v>
      </c>
      <c r="O2260" s="28">
        <f t="shared" si="232"/>
        <v>0</v>
      </c>
      <c r="P2260" s="28">
        <f t="shared" si="233"/>
        <v>-2</v>
      </c>
      <c r="Q2260" s="28">
        <f t="shared" si="234"/>
        <v>0</v>
      </c>
      <c r="R2260" s="4">
        <f t="shared" si="235"/>
        <v>0</v>
      </c>
      <c r="S2260" s="4" t="str">
        <f t="shared" si="236"/>
        <v/>
      </c>
      <c r="T2260" s="21">
        <f>Fångster!J2265</f>
        <v>0</v>
      </c>
      <c r="U2260" s="31" t="str">
        <f t="shared" si="237"/>
        <v/>
      </c>
    </row>
    <row r="2261" spans="14:21" x14ac:dyDescent="0.2">
      <c r="N2261" s="22">
        <f>Fångster!G2266</f>
        <v>0</v>
      </c>
      <c r="O2261" s="28">
        <f t="shared" si="232"/>
        <v>0</v>
      </c>
      <c r="P2261" s="28">
        <f t="shared" si="233"/>
        <v>-2</v>
      </c>
      <c r="Q2261" s="28">
        <f t="shared" si="234"/>
        <v>0</v>
      </c>
      <c r="R2261" s="4">
        <f t="shared" si="235"/>
        <v>0</v>
      </c>
      <c r="S2261" s="4" t="str">
        <f t="shared" si="236"/>
        <v/>
      </c>
      <c r="T2261" s="21">
        <f>Fångster!J2266</f>
        <v>0</v>
      </c>
      <c r="U2261" s="31" t="str">
        <f t="shared" si="237"/>
        <v/>
      </c>
    </row>
    <row r="2262" spans="14:21" x14ac:dyDescent="0.2">
      <c r="N2262" s="22">
        <f>Fångster!G2267</f>
        <v>0</v>
      </c>
      <c r="O2262" s="28">
        <f t="shared" si="232"/>
        <v>0</v>
      </c>
      <c r="P2262" s="28">
        <f t="shared" si="233"/>
        <v>-2</v>
      </c>
      <c r="Q2262" s="28">
        <f t="shared" si="234"/>
        <v>0</v>
      </c>
      <c r="R2262" s="4">
        <f t="shared" si="235"/>
        <v>0</v>
      </c>
      <c r="S2262" s="4" t="str">
        <f t="shared" si="236"/>
        <v/>
      </c>
      <c r="T2262" s="21">
        <f>Fångster!J2267</f>
        <v>0</v>
      </c>
      <c r="U2262" s="31" t="str">
        <f t="shared" si="237"/>
        <v/>
      </c>
    </row>
    <row r="2263" spans="14:21" x14ac:dyDescent="0.2">
      <c r="N2263" s="22">
        <f>Fångster!G2268</f>
        <v>0</v>
      </c>
      <c r="O2263" s="28">
        <f t="shared" si="232"/>
        <v>0</v>
      </c>
      <c r="P2263" s="28">
        <f t="shared" si="233"/>
        <v>-2</v>
      </c>
      <c r="Q2263" s="28">
        <f t="shared" si="234"/>
        <v>0</v>
      </c>
      <c r="R2263" s="4">
        <f t="shared" si="235"/>
        <v>0</v>
      </c>
      <c r="S2263" s="4" t="str">
        <f t="shared" si="236"/>
        <v/>
      </c>
      <c r="T2263" s="21">
        <f>Fångster!J2268</f>
        <v>0</v>
      </c>
      <c r="U2263" s="31" t="str">
        <f t="shared" si="237"/>
        <v/>
      </c>
    </row>
    <row r="2264" spans="14:21" x14ac:dyDescent="0.2">
      <c r="N2264" s="22">
        <f>Fångster!G2269</f>
        <v>0</v>
      </c>
      <c r="O2264" s="28">
        <f t="shared" si="232"/>
        <v>0</v>
      </c>
      <c r="P2264" s="28">
        <f t="shared" si="233"/>
        <v>-2</v>
      </c>
      <c r="Q2264" s="28">
        <f t="shared" si="234"/>
        <v>0</v>
      </c>
      <c r="R2264" s="4">
        <f t="shared" si="235"/>
        <v>0</v>
      </c>
      <c r="S2264" s="4" t="str">
        <f t="shared" si="236"/>
        <v/>
      </c>
      <c r="T2264" s="21">
        <f>Fångster!J2269</f>
        <v>0</v>
      </c>
      <c r="U2264" s="31" t="str">
        <f t="shared" si="237"/>
        <v/>
      </c>
    </row>
    <row r="2265" spans="14:21" x14ac:dyDescent="0.2">
      <c r="N2265" s="22">
        <f>Fångster!G2270</f>
        <v>0</v>
      </c>
      <c r="O2265" s="28">
        <f t="shared" si="232"/>
        <v>0</v>
      </c>
      <c r="P2265" s="28">
        <f t="shared" si="233"/>
        <v>-2</v>
      </c>
      <c r="Q2265" s="28">
        <f t="shared" si="234"/>
        <v>0</v>
      </c>
      <c r="R2265" s="4">
        <f t="shared" si="235"/>
        <v>0</v>
      </c>
      <c r="S2265" s="4" t="str">
        <f t="shared" si="236"/>
        <v/>
      </c>
      <c r="T2265" s="21">
        <f>Fångster!J2270</f>
        <v>0</v>
      </c>
      <c r="U2265" s="31" t="str">
        <f t="shared" si="237"/>
        <v/>
      </c>
    </row>
    <row r="2266" spans="14:21" x14ac:dyDescent="0.2">
      <c r="N2266" s="22">
        <f>Fångster!G2271</f>
        <v>0</v>
      </c>
      <c r="O2266" s="28">
        <f t="shared" si="232"/>
        <v>0</v>
      </c>
      <c r="P2266" s="28">
        <f t="shared" si="233"/>
        <v>-2</v>
      </c>
      <c r="Q2266" s="28">
        <f t="shared" si="234"/>
        <v>0</v>
      </c>
      <c r="R2266" s="4">
        <f t="shared" si="235"/>
        <v>0</v>
      </c>
      <c r="S2266" s="4" t="str">
        <f t="shared" si="236"/>
        <v/>
      </c>
      <c r="T2266" s="21">
        <f>Fångster!J2271</f>
        <v>0</v>
      </c>
      <c r="U2266" s="31" t="str">
        <f t="shared" si="237"/>
        <v/>
      </c>
    </row>
    <row r="2267" spans="14:21" x14ac:dyDescent="0.2">
      <c r="N2267" s="22">
        <f>Fångster!G2272</f>
        <v>0</v>
      </c>
      <c r="O2267" s="28">
        <f t="shared" si="232"/>
        <v>0</v>
      </c>
      <c r="P2267" s="28">
        <f t="shared" si="233"/>
        <v>-2</v>
      </c>
      <c r="Q2267" s="28">
        <f t="shared" si="234"/>
        <v>0</v>
      </c>
      <c r="R2267" s="4">
        <f t="shared" si="235"/>
        <v>0</v>
      </c>
      <c r="S2267" s="4" t="str">
        <f t="shared" si="236"/>
        <v/>
      </c>
      <c r="T2267" s="21">
        <f>Fångster!J2272</f>
        <v>0</v>
      </c>
      <c r="U2267" s="31" t="str">
        <f t="shared" si="237"/>
        <v/>
      </c>
    </row>
    <row r="2268" spans="14:21" x14ac:dyDescent="0.2">
      <c r="N2268" s="22">
        <f>Fångster!G2273</f>
        <v>0</v>
      </c>
      <c r="O2268" s="28">
        <f t="shared" si="232"/>
        <v>0</v>
      </c>
      <c r="P2268" s="28">
        <f t="shared" si="233"/>
        <v>-2</v>
      </c>
      <c r="Q2268" s="28">
        <f t="shared" si="234"/>
        <v>0</v>
      </c>
      <c r="R2268" s="4">
        <f t="shared" si="235"/>
        <v>0</v>
      </c>
      <c r="S2268" s="4" t="str">
        <f t="shared" si="236"/>
        <v/>
      </c>
      <c r="T2268" s="21">
        <f>Fångster!J2273</f>
        <v>0</v>
      </c>
      <c r="U2268" s="31" t="str">
        <f t="shared" si="237"/>
        <v/>
      </c>
    </row>
    <row r="2269" spans="14:21" x14ac:dyDescent="0.2">
      <c r="N2269" s="22">
        <f>Fångster!G2274</f>
        <v>0</v>
      </c>
      <c r="O2269" s="28">
        <f t="shared" si="232"/>
        <v>0</v>
      </c>
      <c r="P2269" s="28">
        <f t="shared" si="233"/>
        <v>-2</v>
      </c>
      <c r="Q2269" s="28">
        <f t="shared" si="234"/>
        <v>0</v>
      </c>
      <c r="R2269" s="4">
        <f t="shared" si="235"/>
        <v>0</v>
      </c>
      <c r="S2269" s="4" t="str">
        <f t="shared" si="236"/>
        <v/>
      </c>
      <c r="T2269" s="21">
        <f>Fångster!J2274</f>
        <v>0</v>
      </c>
      <c r="U2269" s="31" t="str">
        <f t="shared" si="237"/>
        <v/>
      </c>
    </row>
    <row r="2270" spans="14:21" x14ac:dyDescent="0.2">
      <c r="N2270" s="22">
        <f>Fångster!G2275</f>
        <v>0</v>
      </c>
      <c r="O2270" s="28">
        <f t="shared" si="232"/>
        <v>0</v>
      </c>
      <c r="P2270" s="28">
        <f t="shared" si="233"/>
        <v>-2</v>
      </c>
      <c r="Q2270" s="28">
        <f t="shared" si="234"/>
        <v>0</v>
      </c>
      <c r="R2270" s="4">
        <f t="shared" si="235"/>
        <v>0</v>
      </c>
      <c r="S2270" s="4" t="str">
        <f t="shared" si="236"/>
        <v/>
      </c>
      <c r="T2270" s="21">
        <f>Fångster!J2275</f>
        <v>0</v>
      </c>
      <c r="U2270" s="31" t="str">
        <f t="shared" si="237"/>
        <v/>
      </c>
    </row>
    <row r="2271" spans="14:21" x14ac:dyDescent="0.2">
      <c r="N2271" s="22">
        <f>Fångster!G2276</f>
        <v>0</v>
      </c>
      <c r="O2271" s="28">
        <f t="shared" si="232"/>
        <v>0</v>
      </c>
      <c r="P2271" s="28">
        <f t="shared" si="233"/>
        <v>-2</v>
      </c>
      <c r="Q2271" s="28">
        <f t="shared" si="234"/>
        <v>0</v>
      </c>
      <c r="R2271" s="4">
        <f t="shared" si="235"/>
        <v>0</v>
      </c>
      <c r="S2271" s="4" t="str">
        <f t="shared" si="236"/>
        <v/>
      </c>
      <c r="T2271" s="21">
        <f>Fångster!J2276</f>
        <v>0</v>
      </c>
      <c r="U2271" s="31" t="str">
        <f t="shared" si="237"/>
        <v/>
      </c>
    </row>
    <row r="2272" spans="14:21" x14ac:dyDescent="0.2">
      <c r="N2272" s="22">
        <f>Fångster!G2277</f>
        <v>0</v>
      </c>
      <c r="O2272" s="28">
        <f t="shared" si="232"/>
        <v>0</v>
      </c>
      <c r="P2272" s="28">
        <f t="shared" si="233"/>
        <v>-2</v>
      </c>
      <c r="Q2272" s="28">
        <f t="shared" si="234"/>
        <v>0</v>
      </c>
      <c r="R2272" s="4">
        <f t="shared" si="235"/>
        <v>0</v>
      </c>
      <c r="S2272" s="4" t="str">
        <f t="shared" si="236"/>
        <v/>
      </c>
      <c r="T2272" s="21">
        <f>Fångster!J2277</f>
        <v>0</v>
      </c>
      <c r="U2272" s="31" t="str">
        <f t="shared" si="237"/>
        <v/>
      </c>
    </row>
    <row r="2273" spans="14:21" x14ac:dyDescent="0.2">
      <c r="N2273" s="22">
        <f>Fångster!G2278</f>
        <v>0</v>
      </c>
      <c r="O2273" s="28">
        <f t="shared" si="232"/>
        <v>0</v>
      </c>
      <c r="P2273" s="28">
        <f t="shared" si="233"/>
        <v>-2</v>
      </c>
      <c r="Q2273" s="28">
        <f t="shared" si="234"/>
        <v>0</v>
      </c>
      <c r="R2273" s="4">
        <f t="shared" si="235"/>
        <v>0</v>
      </c>
      <c r="S2273" s="4" t="str">
        <f t="shared" si="236"/>
        <v/>
      </c>
      <c r="T2273" s="21">
        <f>Fångster!J2278</f>
        <v>0</v>
      </c>
      <c r="U2273" s="31" t="str">
        <f t="shared" si="237"/>
        <v/>
      </c>
    </row>
    <row r="2274" spans="14:21" x14ac:dyDescent="0.2">
      <c r="N2274" s="22">
        <f>Fångster!G2279</f>
        <v>0</v>
      </c>
      <c r="O2274" s="28">
        <f t="shared" si="232"/>
        <v>0</v>
      </c>
      <c r="P2274" s="28">
        <f t="shared" si="233"/>
        <v>-2</v>
      </c>
      <c r="Q2274" s="28">
        <f t="shared" si="234"/>
        <v>0</v>
      </c>
      <c r="R2274" s="4">
        <f t="shared" si="235"/>
        <v>0</v>
      </c>
      <c r="S2274" s="4" t="str">
        <f t="shared" si="236"/>
        <v/>
      </c>
      <c r="T2274" s="21">
        <f>Fångster!J2279</f>
        <v>0</v>
      </c>
      <c r="U2274" s="31" t="str">
        <f t="shared" si="237"/>
        <v/>
      </c>
    </row>
    <row r="2275" spans="14:21" x14ac:dyDescent="0.2">
      <c r="N2275" s="22">
        <f>Fångster!G2280</f>
        <v>0</v>
      </c>
      <c r="O2275" s="28">
        <f t="shared" si="232"/>
        <v>0</v>
      </c>
      <c r="P2275" s="28">
        <f t="shared" si="233"/>
        <v>-2</v>
      </c>
      <c r="Q2275" s="28">
        <f t="shared" si="234"/>
        <v>0</v>
      </c>
      <c r="R2275" s="4">
        <f t="shared" si="235"/>
        <v>0</v>
      </c>
      <c r="S2275" s="4" t="str">
        <f t="shared" si="236"/>
        <v/>
      </c>
      <c r="T2275" s="21">
        <f>Fångster!J2280</f>
        <v>0</v>
      </c>
      <c r="U2275" s="31" t="str">
        <f t="shared" si="237"/>
        <v/>
      </c>
    </row>
    <row r="2276" spans="14:21" x14ac:dyDescent="0.2">
      <c r="N2276" s="22">
        <f>Fångster!G2281</f>
        <v>0</v>
      </c>
      <c r="O2276" s="28">
        <f t="shared" si="232"/>
        <v>0</v>
      </c>
      <c r="P2276" s="28">
        <f t="shared" si="233"/>
        <v>-2</v>
      </c>
      <c r="Q2276" s="28">
        <f t="shared" si="234"/>
        <v>0</v>
      </c>
      <c r="R2276" s="4">
        <f t="shared" si="235"/>
        <v>0</v>
      </c>
      <c r="S2276" s="4" t="str">
        <f t="shared" si="236"/>
        <v/>
      </c>
      <c r="T2276" s="21">
        <f>Fångster!J2281</f>
        <v>0</v>
      </c>
      <c r="U2276" s="31" t="str">
        <f t="shared" si="237"/>
        <v/>
      </c>
    </row>
    <row r="2277" spans="14:21" x14ac:dyDescent="0.2">
      <c r="N2277" s="22">
        <f>Fångster!G2282</f>
        <v>0</v>
      </c>
      <c r="O2277" s="28">
        <f t="shared" si="232"/>
        <v>0</v>
      </c>
      <c r="P2277" s="28">
        <f t="shared" si="233"/>
        <v>-2</v>
      </c>
      <c r="Q2277" s="28">
        <f t="shared" si="234"/>
        <v>0</v>
      </c>
      <c r="R2277" s="4">
        <f t="shared" si="235"/>
        <v>0</v>
      </c>
      <c r="S2277" s="4" t="str">
        <f t="shared" si="236"/>
        <v/>
      </c>
      <c r="T2277" s="21">
        <f>Fångster!J2282</f>
        <v>0</v>
      </c>
      <c r="U2277" s="31" t="str">
        <f t="shared" si="237"/>
        <v/>
      </c>
    </row>
    <row r="2278" spans="14:21" x14ac:dyDescent="0.2">
      <c r="N2278" s="22">
        <f>Fångster!G2283</f>
        <v>0</v>
      </c>
      <c r="O2278" s="28">
        <f t="shared" si="232"/>
        <v>0</v>
      </c>
      <c r="P2278" s="28">
        <f t="shared" si="233"/>
        <v>-2</v>
      </c>
      <c r="Q2278" s="28">
        <f t="shared" si="234"/>
        <v>0</v>
      </c>
      <c r="R2278" s="4">
        <f t="shared" si="235"/>
        <v>0</v>
      </c>
      <c r="S2278" s="4" t="str">
        <f t="shared" si="236"/>
        <v/>
      </c>
      <c r="T2278" s="21">
        <f>Fångster!J2283</f>
        <v>0</v>
      </c>
      <c r="U2278" s="31" t="str">
        <f t="shared" si="237"/>
        <v/>
      </c>
    </row>
    <row r="2279" spans="14:21" x14ac:dyDescent="0.2">
      <c r="N2279" s="22">
        <f>Fångster!G2284</f>
        <v>0</v>
      </c>
      <c r="O2279" s="28">
        <f t="shared" si="232"/>
        <v>0</v>
      </c>
      <c r="P2279" s="28">
        <f t="shared" si="233"/>
        <v>-2</v>
      </c>
      <c r="Q2279" s="28">
        <f t="shared" si="234"/>
        <v>0</v>
      </c>
      <c r="R2279" s="4">
        <f t="shared" si="235"/>
        <v>0</v>
      </c>
      <c r="S2279" s="4" t="str">
        <f t="shared" si="236"/>
        <v/>
      </c>
      <c r="T2279" s="21">
        <f>Fångster!J2284</f>
        <v>0</v>
      </c>
      <c r="U2279" s="31" t="str">
        <f t="shared" si="237"/>
        <v/>
      </c>
    </row>
    <row r="2280" spans="14:21" x14ac:dyDescent="0.2">
      <c r="N2280" s="22">
        <f>Fångster!G2285</f>
        <v>0</v>
      </c>
      <c r="O2280" s="28">
        <f t="shared" si="232"/>
        <v>0</v>
      </c>
      <c r="P2280" s="28">
        <f t="shared" si="233"/>
        <v>-2</v>
      </c>
      <c r="Q2280" s="28">
        <f t="shared" si="234"/>
        <v>0</v>
      </c>
      <c r="R2280" s="4">
        <f t="shared" si="235"/>
        <v>0</v>
      </c>
      <c r="S2280" s="4" t="str">
        <f t="shared" si="236"/>
        <v/>
      </c>
      <c r="T2280" s="21">
        <f>Fångster!J2285</f>
        <v>0</v>
      </c>
      <c r="U2280" s="31" t="str">
        <f t="shared" si="237"/>
        <v/>
      </c>
    </row>
    <row r="2281" spans="14:21" x14ac:dyDescent="0.2">
      <c r="N2281" s="22">
        <f>Fångster!G2286</f>
        <v>0</v>
      </c>
      <c r="O2281" s="28">
        <f t="shared" si="232"/>
        <v>0</v>
      </c>
      <c r="P2281" s="28">
        <f t="shared" si="233"/>
        <v>-2</v>
      </c>
      <c r="Q2281" s="28">
        <f t="shared" si="234"/>
        <v>0</v>
      </c>
      <c r="R2281" s="4">
        <f t="shared" si="235"/>
        <v>0</v>
      </c>
      <c r="S2281" s="4" t="str">
        <f t="shared" si="236"/>
        <v/>
      </c>
      <c r="T2281" s="21">
        <f>Fångster!J2286</f>
        <v>0</v>
      </c>
      <c r="U2281" s="31" t="str">
        <f t="shared" si="237"/>
        <v/>
      </c>
    </row>
    <row r="2282" spans="14:21" x14ac:dyDescent="0.2">
      <c r="N2282" s="22">
        <f>Fångster!G2287</f>
        <v>0</v>
      </c>
      <c r="O2282" s="28">
        <f t="shared" si="232"/>
        <v>0</v>
      </c>
      <c r="P2282" s="28">
        <f t="shared" si="233"/>
        <v>-2</v>
      </c>
      <c r="Q2282" s="28">
        <f t="shared" si="234"/>
        <v>0</v>
      </c>
      <c r="R2282" s="4">
        <f t="shared" si="235"/>
        <v>0</v>
      </c>
      <c r="S2282" s="4" t="str">
        <f t="shared" si="236"/>
        <v/>
      </c>
      <c r="T2282" s="21">
        <f>Fångster!J2287</f>
        <v>0</v>
      </c>
      <c r="U2282" s="31" t="str">
        <f t="shared" si="237"/>
        <v/>
      </c>
    </row>
    <row r="2283" spans="14:21" x14ac:dyDescent="0.2">
      <c r="N2283" s="22">
        <f>Fångster!G2288</f>
        <v>0</v>
      </c>
      <c r="O2283" s="28">
        <f t="shared" si="232"/>
        <v>0</v>
      </c>
      <c r="P2283" s="28">
        <f t="shared" si="233"/>
        <v>-2</v>
      </c>
      <c r="Q2283" s="28">
        <f t="shared" si="234"/>
        <v>0</v>
      </c>
      <c r="R2283" s="4">
        <f t="shared" si="235"/>
        <v>0</v>
      </c>
      <c r="S2283" s="4" t="str">
        <f t="shared" si="236"/>
        <v/>
      </c>
      <c r="T2283" s="21">
        <f>Fångster!J2288</f>
        <v>0</v>
      </c>
      <c r="U2283" s="31" t="str">
        <f t="shared" si="237"/>
        <v/>
      </c>
    </row>
    <row r="2284" spans="14:21" x14ac:dyDescent="0.2">
      <c r="N2284" s="22">
        <f>Fångster!G2289</f>
        <v>0</v>
      </c>
      <c r="O2284" s="28">
        <f t="shared" si="232"/>
        <v>0</v>
      </c>
      <c r="P2284" s="28">
        <f t="shared" si="233"/>
        <v>-2</v>
      </c>
      <c r="Q2284" s="28">
        <f t="shared" si="234"/>
        <v>0</v>
      </c>
      <c r="R2284" s="4">
        <f t="shared" si="235"/>
        <v>0</v>
      </c>
      <c r="S2284" s="4" t="str">
        <f t="shared" si="236"/>
        <v/>
      </c>
      <c r="T2284" s="21">
        <f>Fångster!J2289</f>
        <v>0</v>
      </c>
      <c r="U2284" s="31" t="str">
        <f t="shared" si="237"/>
        <v/>
      </c>
    </row>
    <row r="2285" spans="14:21" x14ac:dyDescent="0.2">
      <c r="N2285" s="22">
        <f>Fångster!G2290</f>
        <v>0</v>
      </c>
      <c r="O2285" s="28">
        <f t="shared" si="232"/>
        <v>0</v>
      </c>
      <c r="P2285" s="28">
        <f t="shared" si="233"/>
        <v>-2</v>
      </c>
      <c r="Q2285" s="28">
        <f t="shared" si="234"/>
        <v>0</v>
      </c>
      <c r="R2285" s="4">
        <f t="shared" si="235"/>
        <v>0</v>
      </c>
      <c r="S2285" s="4" t="str">
        <f t="shared" si="236"/>
        <v/>
      </c>
      <c r="T2285" s="21">
        <f>Fångster!J2290</f>
        <v>0</v>
      </c>
      <c r="U2285" s="31" t="str">
        <f t="shared" si="237"/>
        <v/>
      </c>
    </row>
    <row r="2286" spans="14:21" x14ac:dyDescent="0.2">
      <c r="N2286" s="22">
        <f>Fångster!G2291</f>
        <v>0</v>
      </c>
      <c r="O2286" s="28">
        <f t="shared" si="232"/>
        <v>0</v>
      </c>
      <c r="P2286" s="28">
        <f t="shared" si="233"/>
        <v>-2</v>
      </c>
      <c r="Q2286" s="28">
        <f t="shared" si="234"/>
        <v>0</v>
      </c>
      <c r="R2286" s="4">
        <f t="shared" si="235"/>
        <v>0</v>
      </c>
      <c r="S2286" s="4" t="str">
        <f t="shared" si="236"/>
        <v/>
      </c>
      <c r="T2286" s="21">
        <f>Fångster!J2291</f>
        <v>0</v>
      </c>
      <c r="U2286" s="31" t="str">
        <f t="shared" si="237"/>
        <v/>
      </c>
    </row>
    <row r="2287" spans="14:21" x14ac:dyDescent="0.2">
      <c r="N2287" s="22">
        <f>Fångster!G2292</f>
        <v>0</v>
      </c>
      <c r="O2287" s="28">
        <f t="shared" si="232"/>
        <v>0</v>
      </c>
      <c r="P2287" s="28">
        <f t="shared" si="233"/>
        <v>-2</v>
      </c>
      <c r="Q2287" s="28">
        <f t="shared" si="234"/>
        <v>0</v>
      </c>
      <c r="R2287" s="4">
        <f t="shared" si="235"/>
        <v>0</v>
      </c>
      <c r="S2287" s="4" t="str">
        <f t="shared" si="236"/>
        <v/>
      </c>
      <c r="T2287" s="21">
        <f>Fångster!J2292</f>
        <v>0</v>
      </c>
      <c r="U2287" s="31" t="str">
        <f t="shared" si="237"/>
        <v/>
      </c>
    </row>
    <row r="2288" spans="14:21" x14ac:dyDescent="0.2">
      <c r="N2288" s="22">
        <f>Fångster!G2293</f>
        <v>0</v>
      </c>
      <c r="O2288" s="28">
        <f t="shared" si="232"/>
        <v>0</v>
      </c>
      <c r="P2288" s="28">
        <f t="shared" si="233"/>
        <v>-2</v>
      </c>
      <c r="Q2288" s="28">
        <f t="shared" si="234"/>
        <v>0</v>
      </c>
      <c r="R2288" s="4">
        <f t="shared" si="235"/>
        <v>0</v>
      </c>
      <c r="S2288" s="4" t="str">
        <f t="shared" si="236"/>
        <v/>
      </c>
      <c r="T2288" s="21">
        <f>Fångster!J2293</f>
        <v>0</v>
      </c>
      <c r="U2288" s="31" t="str">
        <f t="shared" si="237"/>
        <v/>
      </c>
    </row>
    <row r="2289" spans="14:21" x14ac:dyDescent="0.2">
      <c r="N2289" s="22">
        <f>Fångster!G2294</f>
        <v>0</v>
      </c>
      <c r="O2289" s="28">
        <f t="shared" si="232"/>
        <v>0</v>
      </c>
      <c r="P2289" s="28">
        <f t="shared" si="233"/>
        <v>-2</v>
      </c>
      <c r="Q2289" s="28">
        <f t="shared" si="234"/>
        <v>0</v>
      </c>
      <c r="R2289" s="4">
        <f t="shared" si="235"/>
        <v>0</v>
      </c>
      <c r="S2289" s="4" t="str">
        <f t="shared" si="236"/>
        <v/>
      </c>
      <c r="T2289" s="21">
        <f>Fångster!J2294</f>
        <v>0</v>
      </c>
      <c r="U2289" s="31" t="str">
        <f t="shared" si="237"/>
        <v/>
      </c>
    </row>
    <row r="2290" spans="14:21" x14ac:dyDescent="0.2">
      <c r="N2290" s="22">
        <f>Fångster!G2295</f>
        <v>0</v>
      </c>
      <c r="O2290" s="28">
        <f t="shared" si="232"/>
        <v>0</v>
      </c>
      <c r="P2290" s="28">
        <f t="shared" si="233"/>
        <v>-2</v>
      </c>
      <c r="Q2290" s="28">
        <f t="shared" si="234"/>
        <v>0</v>
      </c>
      <c r="R2290" s="4">
        <f t="shared" si="235"/>
        <v>0</v>
      </c>
      <c r="S2290" s="4" t="str">
        <f t="shared" si="236"/>
        <v/>
      </c>
      <c r="T2290" s="21">
        <f>Fångster!J2295</f>
        <v>0</v>
      </c>
      <c r="U2290" s="31" t="str">
        <f t="shared" si="237"/>
        <v/>
      </c>
    </row>
    <row r="2291" spans="14:21" x14ac:dyDescent="0.2">
      <c r="N2291" s="22">
        <f>Fångster!G2296</f>
        <v>0</v>
      </c>
      <c r="O2291" s="28">
        <f t="shared" si="232"/>
        <v>0</v>
      </c>
      <c r="P2291" s="28">
        <f t="shared" si="233"/>
        <v>-2</v>
      </c>
      <c r="Q2291" s="28">
        <f t="shared" si="234"/>
        <v>0</v>
      </c>
      <c r="R2291" s="4">
        <f t="shared" si="235"/>
        <v>0</v>
      </c>
      <c r="S2291" s="4" t="str">
        <f t="shared" si="236"/>
        <v/>
      </c>
      <c r="T2291" s="21">
        <f>Fångster!J2296</f>
        <v>0</v>
      </c>
      <c r="U2291" s="31" t="str">
        <f t="shared" si="237"/>
        <v/>
      </c>
    </row>
    <row r="2292" spans="14:21" x14ac:dyDescent="0.2">
      <c r="N2292" s="22">
        <f>Fångster!G2297</f>
        <v>0</v>
      </c>
      <c r="O2292" s="28">
        <f t="shared" si="232"/>
        <v>0</v>
      </c>
      <c r="P2292" s="28">
        <f t="shared" si="233"/>
        <v>-2</v>
      </c>
      <c r="Q2292" s="28">
        <f t="shared" si="234"/>
        <v>0</v>
      </c>
      <c r="R2292" s="4">
        <f t="shared" si="235"/>
        <v>0</v>
      </c>
      <c r="S2292" s="4" t="str">
        <f t="shared" si="236"/>
        <v/>
      </c>
      <c r="T2292" s="21">
        <f>Fångster!J2297</f>
        <v>0</v>
      </c>
      <c r="U2292" s="31" t="str">
        <f t="shared" si="237"/>
        <v/>
      </c>
    </row>
    <row r="2293" spans="14:21" x14ac:dyDescent="0.2">
      <c r="N2293" s="22">
        <f>Fångster!G2298</f>
        <v>0</v>
      </c>
      <c r="O2293" s="28">
        <f t="shared" si="232"/>
        <v>0</v>
      </c>
      <c r="P2293" s="28">
        <f t="shared" si="233"/>
        <v>-2</v>
      </c>
      <c r="Q2293" s="28">
        <f t="shared" si="234"/>
        <v>0</v>
      </c>
      <c r="R2293" s="4">
        <f t="shared" si="235"/>
        <v>0</v>
      </c>
      <c r="S2293" s="4" t="str">
        <f t="shared" si="236"/>
        <v/>
      </c>
      <c r="T2293" s="21">
        <f>Fångster!J2298</f>
        <v>0</v>
      </c>
      <c r="U2293" s="31" t="str">
        <f t="shared" si="237"/>
        <v/>
      </c>
    </row>
    <row r="2294" spans="14:21" x14ac:dyDescent="0.2">
      <c r="N2294" s="22">
        <f>Fångster!G2299</f>
        <v>0</v>
      </c>
      <c r="O2294" s="28">
        <f t="shared" si="232"/>
        <v>0</v>
      </c>
      <c r="P2294" s="28">
        <f t="shared" si="233"/>
        <v>-2</v>
      </c>
      <c r="Q2294" s="28">
        <f t="shared" si="234"/>
        <v>0</v>
      </c>
      <c r="R2294" s="4">
        <f t="shared" si="235"/>
        <v>0</v>
      </c>
      <c r="S2294" s="4" t="str">
        <f t="shared" si="236"/>
        <v/>
      </c>
      <c r="T2294" s="21">
        <f>Fångster!J2299</f>
        <v>0</v>
      </c>
      <c r="U2294" s="31" t="str">
        <f t="shared" si="237"/>
        <v/>
      </c>
    </row>
    <row r="2295" spans="14:21" x14ac:dyDescent="0.2">
      <c r="N2295" s="22">
        <f>Fångster!G2300</f>
        <v>0</v>
      </c>
      <c r="O2295" s="28">
        <f t="shared" si="232"/>
        <v>0</v>
      </c>
      <c r="P2295" s="28">
        <f t="shared" si="233"/>
        <v>-2</v>
      </c>
      <c r="Q2295" s="28">
        <f t="shared" si="234"/>
        <v>0</v>
      </c>
      <c r="R2295" s="4">
        <f t="shared" si="235"/>
        <v>0</v>
      </c>
      <c r="S2295" s="4" t="str">
        <f t="shared" si="236"/>
        <v/>
      </c>
      <c r="T2295" s="21">
        <f>Fångster!J2300</f>
        <v>0</v>
      </c>
      <c r="U2295" s="31" t="str">
        <f t="shared" si="237"/>
        <v/>
      </c>
    </row>
    <row r="2296" spans="14:21" x14ac:dyDescent="0.2">
      <c r="N2296" s="22">
        <f>Fångster!G2301</f>
        <v>0</v>
      </c>
      <c r="O2296" s="28">
        <f t="shared" si="232"/>
        <v>0</v>
      </c>
      <c r="P2296" s="28">
        <f t="shared" si="233"/>
        <v>-2</v>
      </c>
      <c r="Q2296" s="28">
        <f t="shared" si="234"/>
        <v>0</v>
      </c>
      <c r="R2296" s="4">
        <f t="shared" si="235"/>
        <v>0</v>
      </c>
      <c r="S2296" s="4" t="str">
        <f t="shared" si="236"/>
        <v/>
      </c>
      <c r="T2296" s="21">
        <f>Fångster!J2301</f>
        <v>0</v>
      </c>
      <c r="U2296" s="31" t="str">
        <f t="shared" si="237"/>
        <v/>
      </c>
    </row>
    <row r="2297" spans="14:21" x14ac:dyDescent="0.2">
      <c r="N2297" s="22">
        <f>Fångster!G2302</f>
        <v>0</v>
      </c>
      <c r="O2297" s="28">
        <f t="shared" si="232"/>
        <v>0</v>
      </c>
      <c r="P2297" s="28">
        <f t="shared" si="233"/>
        <v>-2</v>
      </c>
      <c r="Q2297" s="28">
        <f t="shared" si="234"/>
        <v>0</v>
      </c>
      <c r="R2297" s="4">
        <f t="shared" si="235"/>
        <v>0</v>
      </c>
      <c r="S2297" s="4" t="str">
        <f t="shared" si="236"/>
        <v/>
      </c>
      <c r="T2297" s="21">
        <f>Fångster!J2302</f>
        <v>0</v>
      </c>
      <c r="U2297" s="31" t="str">
        <f t="shared" si="237"/>
        <v/>
      </c>
    </row>
    <row r="2298" spans="14:21" x14ac:dyDescent="0.2">
      <c r="N2298" s="22">
        <f>Fångster!G2303</f>
        <v>0</v>
      </c>
      <c r="O2298" s="28">
        <f t="shared" si="232"/>
        <v>0</v>
      </c>
      <c r="P2298" s="28">
        <f t="shared" si="233"/>
        <v>-2</v>
      </c>
      <c r="Q2298" s="28">
        <f t="shared" si="234"/>
        <v>0</v>
      </c>
      <c r="R2298" s="4">
        <f t="shared" si="235"/>
        <v>0</v>
      </c>
      <c r="S2298" s="4" t="str">
        <f t="shared" si="236"/>
        <v/>
      </c>
      <c r="T2298" s="21">
        <f>Fångster!J2303</f>
        <v>0</v>
      </c>
      <c r="U2298" s="31" t="str">
        <f t="shared" si="237"/>
        <v/>
      </c>
    </row>
    <row r="2299" spans="14:21" x14ac:dyDescent="0.2">
      <c r="N2299" s="22">
        <f>Fångster!G2304</f>
        <v>0</v>
      </c>
      <c r="O2299" s="28">
        <f t="shared" si="232"/>
        <v>0</v>
      </c>
      <c r="P2299" s="28">
        <f t="shared" si="233"/>
        <v>-2</v>
      </c>
      <c r="Q2299" s="28">
        <f t="shared" si="234"/>
        <v>0</v>
      </c>
      <c r="R2299" s="4">
        <f t="shared" si="235"/>
        <v>0</v>
      </c>
      <c r="S2299" s="4" t="str">
        <f t="shared" si="236"/>
        <v/>
      </c>
      <c r="T2299" s="21">
        <f>Fångster!J2304</f>
        <v>0</v>
      </c>
      <c r="U2299" s="31" t="str">
        <f t="shared" si="237"/>
        <v/>
      </c>
    </row>
    <row r="2300" spans="14:21" x14ac:dyDescent="0.2">
      <c r="N2300" s="22">
        <f>Fångster!G2305</f>
        <v>0</v>
      </c>
      <c r="O2300" s="28">
        <f t="shared" si="232"/>
        <v>0</v>
      </c>
      <c r="P2300" s="28">
        <f t="shared" si="233"/>
        <v>-2</v>
      </c>
      <c r="Q2300" s="28">
        <f t="shared" si="234"/>
        <v>0</v>
      </c>
      <c r="R2300" s="4">
        <f t="shared" si="235"/>
        <v>0</v>
      </c>
      <c r="S2300" s="4" t="str">
        <f t="shared" si="236"/>
        <v/>
      </c>
      <c r="T2300" s="21">
        <f>Fångster!J2305</f>
        <v>0</v>
      </c>
      <c r="U2300" s="31" t="str">
        <f t="shared" si="237"/>
        <v/>
      </c>
    </row>
    <row r="2301" spans="14:21" x14ac:dyDescent="0.2">
      <c r="N2301" s="22">
        <f>Fångster!G2306</f>
        <v>0</v>
      </c>
      <c r="O2301" s="28">
        <f t="shared" si="232"/>
        <v>0</v>
      </c>
      <c r="P2301" s="28">
        <f t="shared" si="233"/>
        <v>-2</v>
      </c>
      <c r="Q2301" s="28">
        <f t="shared" si="234"/>
        <v>0</v>
      </c>
      <c r="R2301" s="4">
        <f t="shared" si="235"/>
        <v>0</v>
      </c>
      <c r="S2301" s="4" t="str">
        <f t="shared" si="236"/>
        <v/>
      </c>
      <c r="T2301" s="21">
        <f>Fångster!J2306</f>
        <v>0</v>
      </c>
      <c r="U2301" s="31" t="str">
        <f t="shared" si="237"/>
        <v/>
      </c>
    </row>
    <row r="2302" spans="14:21" x14ac:dyDescent="0.2">
      <c r="N2302" s="22">
        <f>Fångster!G2307</f>
        <v>0</v>
      </c>
      <c r="O2302" s="28">
        <f t="shared" si="232"/>
        <v>0</v>
      </c>
      <c r="P2302" s="28">
        <f t="shared" si="233"/>
        <v>-2</v>
      </c>
      <c r="Q2302" s="28">
        <f t="shared" si="234"/>
        <v>0</v>
      </c>
      <c r="R2302" s="4">
        <f t="shared" si="235"/>
        <v>0</v>
      </c>
      <c r="S2302" s="4" t="str">
        <f t="shared" si="236"/>
        <v/>
      </c>
      <c r="T2302" s="21">
        <f>Fångster!J2307</f>
        <v>0</v>
      </c>
      <c r="U2302" s="31" t="str">
        <f t="shared" si="237"/>
        <v/>
      </c>
    </row>
    <row r="2303" spans="14:21" x14ac:dyDescent="0.2">
      <c r="N2303" s="22">
        <f>Fångster!G2308</f>
        <v>0</v>
      </c>
      <c r="O2303" s="28">
        <f t="shared" si="232"/>
        <v>0</v>
      </c>
      <c r="P2303" s="28">
        <f t="shared" si="233"/>
        <v>-2</v>
      </c>
      <c r="Q2303" s="28">
        <f t="shared" si="234"/>
        <v>0</v>
      </c>
      <c r="R2303" s="4">
        <f t="shared" si="235"/>
        <v>0</v>
      </c>
      <c r="S2303" s="4" t="str">
        <f t="shared" si="236"/>
        <v/>
      </c>
      <c r="T2303" s="21">
        <f>Fångster!J2308</f>
        <v>0</v>
      </c>
      <c r="U2303" s="31" t="str">
        <f t="shared" si="237"/>
        <v/>
      </c>
    </row>
    <row r="2304" spans="14:21" x14ac:dyDescent="0.2">
      <c r="N2304" s="22">
        <f>Fångster!G2309</f>
        <v>0</v>
      </c>
      <c r="O2304" s="28">
        <f t="shared" si="232"/>
        <v>0</v>
      </c>
      <c r="P2304" s="28">
        <f t="shared" si="233"/>
        <v>-2</v>
      </c>
      <c r="Q2304" s="28">
        <f t="shared" si="234"/>
        <v>0</v>
      </c>
      <c r="R2304" s="4">
        <f t="shared" si="235"/>
        <v>0</v>
      </c>
      <c r="S2304" s="4" t="str">
        <f t="shared" si="236"/>
        <v/>
      </c>
      <c r="T2304" s="21">
        <f>Fångster!J2309</f>
        <v>0</v>
      </c>
      <c r="U2304" s="31" t="str">
        <f t="shared" si="237"/>
        <v/>
      </c>
    </row>
    <row r="2305" spans="14:21" x14ac:dyDescent="0.2">
      <c r="N2305" s="22">
        <f>Fångster!G2310</f>
        <v>0</v>
      </c>
      <c r="O2305" s="28">
        <f t="shared" si="232"/>
        <v>0</v>
      </c>
      <c r="P2305" s="28">
        <f t="shared" si="233"/>
        <v>-2</v>
      </c>
      <c r="Q2305" s="28">
        <f t="shared" si="234"/>
        <v>0</v>
      </c>
      <c r="R2305" s="4">
        <f t="shared" si="235"/>
        <v>0</v>
      </c>
      <c r="S2305" s="4" t="str">
        <f t="shared" si="236"/>
        <v/>
      </c>
      <c r="T2305" s="21">
        <f>Fångster!J2310</f>
        <v>0</v>
      </c>
      <c r="U2305" s="31" t="str">
        <f t="shared" si="237"/>
        <v/>
      </c>
    </row>
    <row r="2306" spans="14:21" x14ac:dyDescent="0.2">
      <c r="N2306" s="22">
        <f>Fångster!G2311</f>
        <v>0</v>
      </c>
      <c r="O2306" s="28">
        <f t="shared" si="232"/>
        <v>0</v>
      </c>
      <c r="P2306" s="28">
        <f t="shared" si="233"/>
        <v>-2</v>
      </c>
      <c r="Q2306" s="28">
        <f t="shared" si="234"/>
        <v>0</v>
      </c>
      <c r="R2306" s="4">
        <f t="shared" si="235"/>
        <v>0</v>
      </c>
      <c r="S2306" s="4" t="str">
        <f t="shared" si="236"/>
        <v/>
      </c>
      <c r="T2306" s="21">
        <f>Fångster!J2311</f>
        <v>0</v>
      </c>
      <c r="U2306" s="31" t="str">
        <f t="shared" si="237"/>
        <v/>
      </c>
    </row>
    <row r="2307" spans="14:21" x14ac:dyDescent="0.2">
      <c r="N2307" s="22">
        <f>Fångster!G2312</f>
        <v>0</v>
      </c>
      <c r="O2307" s="28">
        <f t="shared" si="232"/>
        <v>0</v>
      </c>
      <c r="P2307" s="28">
        <f t="shared" si="233"/>
        <v>-2</v>
      </c>
      <c r="Q2307" s="28">
        <f t="shared" si="234"/>
        <v>0</v>
      </c>
      <c r="R2307" s="4">
        <f t="shared" si="235"/>
        <v>0</v>
      </c>
      <c r="S2307" s="4" t="str">
        <f t="shared" si="236"/>
        <v/>
      </c>
      <c r="T2307" s="21">
        <f>Fångster!J2312</f>
        <v>0</v>
      </c>
      <c r="U2307" s="31" t="str">
        <f t="shared" si="237"/>
        <v/>
      </c>
    </row>
    <row r="2308" spans="14:21" x14ac:dyDescent="0.2">
      <c r="N2308" s="22">
        <f>Fångster!G2313</f>
        <v>0</v>
      </c>
      <c r="O2308" s="28">
        <f t="shared" si="232"/>
        <v>0</v>
      </c>
      <c r="P2308" s="28">
        <f t="shared" si="233"/>
        <v>-2</v>
      </c>
      <c r="Q2308" s="28">
        <f t="shared" si="234"/>
        <v>0</v>
      </c>
      <c r="R2308" s="4">
        <f t="shared" si="235"/>
        <v>0</v>
      </c>
      <c r="S2308" s="4" t="str">
        <f t="shared" si="236"/>
        <v/>
      </c>
      <c r="T2308" s="21">
        <f>Fångster!J2313</f>
        <v>0</v>
      </c>
      <c r="U2308" s="31" t="str">
        <f t="shared" si="237"/>
        <v/>
      </c>
    </row>
    <row r="2309" spans="14:21" x14ac:dyDescent="0.2">
      <c r="N2309" s="22">
        <f>Fångster!G2314</f>
        <v>0</v>
      </c>
      <c r="O2309" s="28">
        <f t="shared" ref="O2309:O2372" si="238">(3.377*0.000001)*(POWER(N2309,3.205))</f>
        <v>0</v>
      </c>
      <c r="P2309" s="28">
        <f t="shared" ref="P2309:P2372" si="239">(1-(180-N2309)/60)</f>
        <v>-2</v>
      </c>
      <c r="Q2309" s="28">
        <f t="shared" ref="Q2309:Q2372" si="240">IF(P2309&lt;0,0,IF(P2309&gt;1,1,IF(P2309&gt;0&lt;1,P2309,P2309)))</f>
        <v>0</v>
      </c>
      <c r="R2309" s="4">
        <f t="shared" ref="R2309:R2372" si="241">O2309*Q2309</f>
        <v>0</v>
      </c>
      <c r="S2309" s="4" t="str">
        <f t="shared" ref="S2309:S2372" si="242">IF(N2309&gt;0,LOG10(N2309),"")</f>
        <v/>
      </c>
      <c r="T2309" s="21">
        <f>Fångster!J2314</f>
        <v>0</v>
      </c>
      <c r="U2309" s="31" t="str">
        <f t="shared" ref="U2309:U2372" si="243">IF(T2309&gt;0,LOG10(T2309),"")</f>
        <v/>
      </c>
    </row>
    <row r="2310" spans="14:21" x14ac:dyDescent="0.2">
      <c r="N2310" s="22">
        <f>Fångster!G2315</f>
        <v>0</v>
      </c>
      <c r="O2310" s="28">
        <f t="shared" si="238"/>
        <v>0</v>
      </c>
      <c r="P2310" s="28">
        <f t="shared" si="239"/>
        <v>-2</v>
      </c>
      <c r="Q2310" s="28">
        <f t="shared" si="240"/>
        <v>0</v>
      </c>
      <c r="R2310" s="4">
        <f t="shared" si="241"/>
        <v>0</v>
      </c>
      <c r="S2310" s="4" t="str">
        <f t="shared" si="242"/>
        <v/>
      </c>
      <c r="T2310" s="21">
        <f>Fångster!J2315</f>
        <v>0</v>
      </c>
      <c r="U2310" s="31" t="str">
        <f t="shared" si="243"/>
        <v/>
      </c>
    </row>
    <row r="2311" spans="14:21" x14ac:dyDescent="0.2">
      <c r="N2311" s="22">
        <f>Fångster!G2316</f>
        <v>0</v>
      </c>
      <c r="O2311" s="28">
        <f t="shared" si="238"/>
        <v>0</v>
      </c>
      <c r="P2311" s="28">
        <f t="shared" si="239"/>
        <v>-2</v>
      </c>
      <c r="Q2311" s="28">
        <f t="shared" si="240"/>
        <v>0</v>
      </c>
      <c r="R2311" s="4">
        <f t="shared" si="241"/>
        <v>0</v>
      </c>
      <c r="S2311" s="4" t="str">
        <f t="shared" si="242"/>
        <v/>
      </c>
      <c r="T2311" s="21">
        <f>Fångster!J2316</f>
        <v>0</v>
      </c>
      <c r="U2311" s="31" t="str">
        <f t="shared" si="243"/>
        <v/>
      </c>
    </row>
    <row r="2312" spans="14:21" x14ac:dyDescent="0.2">
      <c r="N2312" s="22">
        <f>Fångster!G2317</f>
        <v>0</v>
      </c>
      <c r="O2312" s="28">
        <f t="shared" si="238"/>
        <v>0</v>
      </c>
      <c r="P2312" s="28">
        <f t="shared" si="239"/>
        <v>-2</v>
      </c>
      <c r="Q2312" s="28">
        <f t="shared" si="240"/>
        <v>0</v>
      </c>
      <c r="R2312" s="4">
        <f t="shared" si="241"/>
        <v>0</v>
      </c>
      <c r="S2312" s="4" t="str">
        <f t="shared" si="242"/>
        <v/>
      </c>
      <c r="T2312" s="21">
        <f>Fångster!J2317</f>
        <v>0</v>
      </c>
      <c r="U2312" s="31" t="str">
        <f t="shared" si="243"/>
        <v/>
      </c>
    </row>
    <row r="2313" spans="14:21" x14ac:dyDescent="0.2">
      <c r="N2313" s="22">
        <f>Fångster!G2318</f>
        <v>0</v>
      </c>
      <c r="O2313" s="28">
        <f t="shared" si="238"/>
        <v>0</v>
      </c>
      <c r="P2313" s="28">
        <f t="shared" si="239"/>
        <v>-2</v>
      </c>
      <c r="Q2313" s="28">
        <f t="shared" si="240"/>
        <v>0</v>
      </c>
      <c r="R2313" s="4">
        <f t="shared" si="241"/>
        <v>0</v>
      </c>
      <c r="S2313" s="4" t="str">
        <f t="shared" si="242"/>
        <v/>
      </c>
      <c r="T2313" s="21">
        <f>Fångster!J2318</f>
        <v>0</v>
      </c>
      <c r="U2313" s="31" t="str">
        <f t="shared" si="243"/>
        <v/>
      </c>
    </row>
    <row r="2314" spans="14:21" x14ac:dyDescent="0.2">
      <c r="N2314" s="22">
        <f>Fångster!G2319</f>
        <v>0</v>
      </c>
      <c r="O2314" s="28">
        <f t="shared" si="238"/>
        <v>0</v>
      </c>
      <c r="P2314" s="28">
        <f t="shared" si="239"/>
        <v>-2</v>
      </c>
      <c r="Q2314" s="28">
        <f t="shared" si="240"/>
        <v>0</v>
      </c>
      <c r="R2314" s="4">
        <f t="shared" si="241"/>
        <v>0</v>
      </c>
      <c r="S2314" s="4" t="str">
        <f t="shared" si="242"/>
        <v/>
      </c>
      <c r="T2314" s="21">
        <f>Fångster!J2319</f>
        <v>0</v>
      </c>
      <c r="U2314" s="31" t="str">
        <f t="shared" si="243"/>
        <v/>
      </c>
    </row>
    <row r="2315" spans="14:21" x14ac:dyDescent="0.2">
      <c r="N2315" s="22">
        <f>Fångster!G2320</f>
        <v>0</v>
      </c>
      <c r="O2315" s="28">
        <f t="shared" si="238"/>
        <v>0</v>
      </c>
      <c r="P2315" s="28">
        <f t="shared" si="239"/>
        <v>-2</v>
      </c>
      <c r="Q2315" s="28">
        <f t="shared" si="240"/>
        <v>0</v>
      </c>
      <c r="R2315" s="4">
        <f t="shared" si="241"/>
        <v>0</v>
      </c>
      <c r="S2315" s="4" t="str">
        <f t="shared" si="242"/>
        <v/>
      </c>
      <c r="T2315" s="21">
        <f>Fångster!J2320</f>
        <v>0</v>
      </c>
      <c r="U2315" s="31" t="str">
        <f t="shared" si="243"/>
        <v/>
      </c>
    </row>
    <row r="2316" spans="14:21" x14ac:dyDescent="0.2">
      <c r="N2316" s="22">
        <f>Fångster!G2321</f>
        <v>0</v>
      </c>
      <c r="O2316" s="28">
        <f t="shared" si="238"/>
        <v>0</v>
      </c>
      <c r="P2316" s="28">
        <f t="shared" si="239"/>
        <v>-2</v>
      </c>
      <c r="Q2316" s="28">
        <f t="shared" si="240"/>
        <v>0</v>
      </c>
      <c r="R2316" s="4">
        <f t="shared" si="241"/>
        <v>0</v>
      </c>
      <c r="S2316" s="4" t="str">
        <f t="shared" si="242"/>
        <v/>
      </c>
      <c r="T2316" s="21">
        <f>Fångster!J2321</f>
        <v>0</v>
      </c>
      <c r="U2316" s="31" t="str">
        <f t="shared" si="243"/>
        <v/>
      </c>
    </row>
    <row r="2317" spans="14:21" x14ac:dyDescent="0.2">
      <c r="N2317" s="22">
        <f>Fångster!G2322</f>
        <v>0</v>
      </c>
      <c r="O2317" s="28">
        <f t="shared" si="238"/>
        <v>0</v>
      </c>
      <c r="P2317" s="28">
        <f t="shared" si="239"/>
        <v>-2</v>
      </c>
      <c r="Q2317" s="28">
        <f t="shared" si="240"/>
        <v>0</v>
      </c>
      <c r="R2317" s="4">
        <f t="shared" si="241"/>
        <v>0</v>
      </c>
      <c r="S2317" s="4" t="str">
        <f t="shared" si="242"/>
        <v/>
      </c>
      <c r="T2317" s="21">
        <f>Fångster!J2322</f>
        <v>0</v>
      </c>
      <c r="U2317" s="31" t="str">
        <f t="shared" si="243"/>
        <v/>
      </c>
    </row>
    <row r="2318" spans="14:21" x14ac:dyDescent="0.2">
      <c r="N2318" s="22">
        <f>Fångster!G2323</f>
        <v>0</v>
      </c>
      <c r="O2318" s="28">
        <f t="shared" si="238"/>
        <v>0</v>
      </c>
      <c r="P2318" s="28">
        <f t="shared" si="239"/>
        <v>-2</v>
      </c>
      <c r="Q2318" s="28">
        <f t="shared" si="240"/>
        <v>0</v>
      </c>
      <c r="R2318" s="4">
        <f t="shared" si="241"/>
        <v>0</v>
      </c>
      <c r="S2318" s="4" t="str">
        <f t="shared" si="242"/>
        <v/>
      </c>
      <c r="T2318" s="21">
        <f>Fångster!J2323</f>
        <v>0</v>
      </c>
      <c r="U2318" s="31" t="str">
        <f t="shared" si="243"/>
        <v/>
      </c>
    </row>
    <row r="2319" spans="14:21" x14ac:dyDescent="0.2">
      <c r="N2319" s="22">
        <f>Fångster!G2324</f>
        <v>0</v>
      </c>
      <c r="O2319" s="28">
        <f t="shared" si="238"/>
        <v>0</v>
      </c>
      <c r="P2319" s="28">
        <f t="shared" si="239"/>
        <v>-2</v>
      </c>
      <c r="Q2319" s="28">
        <f t="shared" si="240"/>
        <v>0</v>
      </c>
      <c r="R2319" s="4">
        <f t="shared" si="241"/>
        <v>0</v>
      </c>
      <c r="S2319" s="4" t="str">
        <f t="shared" si="242"/>
        <v/>
      </c>
      <c r="T2319" s="21">
        <f>Fångster!J2324</f>
        <v>0</v>
      </c>
      <c r="U2319" s="31" t="str">
        <f t="shared" si="243"/>
        <v/>
      </c>
    </row>
    <row r="2320" spans="14:21" x14ac:dyDescent="0.2">
      <c r="N2320" s="22">
        <f>Fångster!G2325</f>
        <v>0</v>
      </c>
      <c r="O2320" s="28">
        <f t="shared" si="238"/>
        <v>0</v>
      </c>
      <c r="P2320" s="28">
        <f t="shared" si="239"/>
        <v>-2</v>
      </c>
      <c r="Q2320" s="28">
        <f t="shared" si="240"/>
        <v>0</v>
      </c>
      <c r="R2320" s="4">
        <f t="shared" si="241"/>
        <v>0</v>
      </c>
      <c r="S2320" s="4" t="str">
        <f t="shared" si="242"/>
        <v/>
      </c>
      <c r="T2320" s="21">
        <f>Fångster!J2325</f>
        <v>0</v>
      </c>
      <c r="U2320" s="31" t="str">
        <f t="shared" si="243"/>
        <v/>
      </c>
    </row>
    <row r="2321" spans="14:21" x14ac:dyDescent="0.2">
      <c r="N2321" s="22">
        <f>Fångster!G2326</f>
        <v>0</v>
      </c>
      <c r="O2321" s="28">
        <f t="shared" si="238"/>
        <v>0</v>
      </c>
      <c r="P2321" s="28">
        <f t="shared" si="239"/>
        <v>-2</v>
      </c>
      <c r="Q2321" s="28">
        <f t="shared" si="240"/>
        <v>0</v>
      </c>
      <c r="R2321" s="4">
        <f t="shared" si="241"/>
        <v>0</v>
      </c>
      <c r="S2321" s="4" t="str">
        <f t="shared" si="242"/>
        <v/>
      </c>
      <c r="T2321" s="21">
        <f>Fångster!J2326</f>
        <v>0</v>
      </c>
      <c r="U2321" s="31" t="str">
        <f t="shared" si="243"/>
        <v/>
      </c>
    </row>
    <row r="2322" spans="14:21" x14ac:dyDescent="0.2">
      <c r="N2322" s="22">
        <f>Fångster!G2327</f>
        <v>0</v>
      </c>
      <c r="O2322" s="28">
        <f t="shared" si="238"/>
        <v>0</v>
      </c>
      <c r="P2322" s="28">
        <f t="shared" si="239"/>
        <v>-2</v>
      </c>
      <c r="Q2322" s="28">
        <f t="shared" si="240"/>
        <v>0</v>
      </c>
      <c r="R2322" s="4">
        <f t="shared" si="241"/>
        <v>0</v>
      </c>
      <c r="S2322" s="4" t="str">
        <f t="shared" si="242"/>
        <v/>
      </c>
      <c r="T2322" s="21">
        <f>Fångster!J2327</f>
        <v>0</v>
      </c>
      <c r="U2322" s="31" t="str">
        <f t="shared" si="243"/>
        <v/>
      </c>
    </row>
    <row r="2323" spans="14:21" x14ac:dyDescent="0.2">
      <c r="N2323" s="22">
        <f>Fångster!G2328</f>
        <v>0</v>
      </c>
      <c r="O2323" s="28">
        <f t="shared" si="238"/>
        <v>0</v>
      </c>
      <c r="P2323" s="28">
        <f t="shared" si="239"/>
        <v>-2</v>
      </c>
      <c r="Q2323" s="28">
        <f t="shared" si="240"/>
        <v>0</v>
      </c>
      <c r="R2323" s="4">
        <f t="shared" si="241"/>
        <v>0</v>
      </c>
      <c r="S2323" s="4" t="str">
        <f t="shared" si="242"/>
        <v/>
      </c>
      <c r="T2323" s="21">
        <f>Fångster!J2328</f>
        <v>0</v>
      </c>
      <c r="U2323" s="31" t="str">
        <f t="shared" si="243"/>
        <v/>
      </c>
    </row>
    <row r="2324" spans="14:21" x14ac:dyDescent="0.2">
      <c r="N2324" s="22">
        <f>Fångster!G2329</f>
        <v>0</v>
      </c>
      <c r="O2324" s="28">
        <f t="shared" si="238"/>
        <v>0</v>
      </c>
      <c r="P2324" s="28">
        <f t="shared" si="239"/>
        <v>-2</v>
      </c>
      <c r="Q2324" s="28">
        <f t="shared" si="240"/>
        <v>0</v>
      </c>
      <c r="R2324" s="4">
        <f t="shared" si="241"/>
        <v>0</v>
      </c>
      <c r="S2324" s="4" t="str">
        <f t="shared" si="242"/>
        <v/>
      </c>
      <c r="T2324" s="21">
        <f>Fångster!J2329</f>
        <v>0</v>
      </c>
      <c r="U2324" s="31" t="str">
        <f t="shared" si="243"/>
        <v/>
      </c>
    </row>
    <row r="2325" spans="14:21" x14ac:dyDescent="0.2">
      <c r="N2325" s="22">
        <f>Fångster!G2330</f>
        <v>0</v>
      </c>
      <c r="O2325" s="28">
        <f t="shared" si="238"/>
        <v>0</v>
      </c>
      <c r="P2325" s="28">
        <f t="shared" si="239"/>
        <v>-2</v>
      </c>
      <c r="Q2325" s="28">
        <f t="shared" si="240"/>
        <v>0</v>
      </c>
      <c r="R2325" s="4">
        <f t="shared" si="241"/>
        <v>0</v>
      </c>
      <c r="S2325" s="4" t="str">
        <f t="shared" si="242"/>
        <v/>
      </c>
      <c r="T2325" s="21">
        <f>Fångster!J2330</f>
        <v>0</v>
      </c>
      <c r="U2325" s="31" t="str">
        <f t="shared" si="243"/>
        <v/>
      </c>
    </row>
    <row r="2326" spans="14:21" x14ac:dyDescent="0.2">
      <c r="N2326" s="22">
        <f>Fångster!G2331</f>
        <v>0</v>
      </c>
      <c r="O2326" s="28">
        <f t="shared" si="238"/>
        <v>0</v>
      </c>
      <c r="P2326" s="28">
        <f t="shared" si="239"/>
        <v>-2</v>
      </c>
      <c r="Q2326" s="28">
        <f t="shared" si="240"/>
        <v>0</v>
      </c>
      <c r="R2326" s="4">
        <f t="shared" si="241"/>
        <v>0</v>
      </c>
      <c r="S2326" s="4" t="str">
        <f t="shared" si="242"/>
        <v/>
      </c>
      <c r="T2326" s="21">
        <f>Fångster!J2331</f>
        <v>0</v>
      </c>
      <c r="U2326" s="31" t="str">
        <f t="shared" si="243"/>
        <v/>
      </c>
    </row>
    <row r="2327" spans="14:21" x14ac:dyDescent="0.2">
      <c r="N2327" s="22">
        <f>Fångster!G2332</f>
        <v>0</v>
      </c>
      <c r="O2327" s="28">
        <f t="shared" si="238"/>
        <v>0</v>
      </c>
      <c r="P2327" s="28">
        <f t="shared" si="239"/>
        <v>-2</v>
      </c>
      <c r="Q2327" s="28">
        <f t="shared" si="240"/>
        <v>0</v>
      </c>
      <c r="R2327" s="4">
        <f t="shared" si="241"/>
        <v>0</v>
      </c>
      <c r="S2327" s="4" t="str">
        <f t="shared" si="242"/>
        <v/>
      </c>
      <c r="T2327" s="21">
        <f>Fångster!J2332</f>
        <v>0</v>
      </c>
      <c r="U2327" s="31" t="str">
        <f t="shared" si="243"/>
        <v/>
      </c>
    </row>
    <row r="2328" spans="14:21" x14ac:dyDescent="0.2">
      <c r="N2328" s="22">
        <f>Fångster!G2333</f>
        <v>0</v>
      </c>
      <c r="O2328" s="28">
        <f t="shared" si="238"/>
        <v>0</v>
      </c>
      <c r="P2328" s="28">
        <f t="shared" si="239"/>
        <v>-2</v>
      </c>
      <c r="Q2328" s="28">
        <f t="shared" si="240"/>
        <v>0</v>
      </c>
      <c r="R2328" s="4">
        <f t="shared" si="241"/>
        <v>0</v>
      </c>
      <c r="S2328" s="4" t="str">
        <f t="shared" si="242"/>
        <v/>
      </c>
      <c r="T2328" s="21">
        <f>Fångster!J2333</f>
        <v>0</v>
      </c>
      <c r="U2328" s="31" t="str">
        <f t="shared" si="243"/>
        <v/>
      </c>
    </row>
    <row r="2329" spans="14:21" x14ac:dyDescent="0.2">
      <c r="N2329" s="22">
        <f>Fångster!G2334</f>
        <v>0</v>
      </c>
      <c r="O2329" s="28">
        <f t="shared" si="238"/>
        <v>0</v>
      </c>
      <c r="P2329" s="28">
        <f t="shared" si="239"/>
        <v>-2</v>
      </c>
      <c r="Q2329" s="28">
        <f t="shared" si="240"/>
        <v>0</v>
      </c>
      <c r="R2329" s="4">
        <f t="shared" si="241"/>
        <v>0</v>
      </c>
      <c r="S2329" s="4" t="str">
        <f t="shared" si="242"/>
        <v/>
      </c>
      <c r="T2329" s="21">
        <f>Fångster!J2334</f>
        <v>0</v>
      </c>
      <c r="U2329" s="31" t="str">
        <f t="shared" si="243"/>
        <v/>
      </c>
    </row>
    <row r="2330" spans="14:21" x14ac:dyDescent="0.2">
      <c r="N2330" s="22">
        <f>Fångster!G2335</f>
        <v>0</v>
      </c>
      <c r="O2330" s="28">
        <f t="shared" si="238"/>
        <v>0</v>
      </c>
      <c r="P2330" s="28">
        <f t="shared" si="239"/>
        <v>-2</v>
      </c>
      <c r="Q2330" s="28">
        <f t="shared" si="240"/>
        <v>0</v>
      </c>
      <c r="R2330" s="4">
        <f t="shared" si="241"/>
        <v>0</v>
      </c>
      <c r="S2330" s="4" t="str">
        <f t="shared" si="242"/>
        <v/>
      </c>
      <c r="T2330" s="21">
        <f>Fångster!J2335</f>
        <v>0</v>
      </c>
      <c r="U2330" s="31" t="str">
        <f t="shared" si="243"/>
        <v/>
      </c>
    </row>
    <row r="2331" spans="14:21" x14ac:dyDescent="0.2">
      <c r="N2331" s="22">
        <f>Fångster!G2336</f>
        <v>0</v>
      </c>
      <c r="O2331" s="28">
        <f t="shared" si="238"/>
        <v>0</v>
      </c>
      <c r="P2331" s="28">
        <f t="shared" si="239"/>
        <v>-2</v>
      </c>
      <c r="Q2331" s="28">
        <f t="shared" si="240"/>
        <v>0</v>
      </c>
      <c r="R2331" s="4">
        <f t="shared" si="241"/>
        <v>0</v>
      </c>
      <c r="S2331" s="4" t="str">
        <f t="shared" si="242"/>
        <v/>
      </c>
      <c r="T2331" s="21">
        <f>Fångster!J2336</f>
        <v>0</v>
      </c>
      <c r="U2331" s="31" t="str">
        <f t="shared" si="243"/>
        <v/>
      </c>
    </row>
    <row r="2332" spans="14:21" x14ac:dyDescent="0.2">
      <c r="N2332" s="22">
        <f>Fångster!G2337</f>
        <v>0</v>
      </c>
      <c r="O2332" s="28">
        <f t="shared" si="238"/>
        <v>0</v>
      </c>
      <c r="P2332" s="28">
        <f t="shared" si="239"/>
        <v>-2</v>
      </c>
      <c r="Q2332" s="28">
        <f t="shared" si="240"/>
        <v>0</v>
      </c>
      <c r="R2332" s="4">
        <f t="shared" si="241"/>
        <v>0</v>
      </c>
      <c r="S2332" s="4" t="str">
        <f t="shared" si="242"/>
        <v/>
      </c>
      <c r="T2332" s="21">
        <f>Fångster!J2337</f>
        <v>0</v>
      </c>
      <c r="U2332" s="31" t="str">
        <f t="shared" si="243"/>
        <v/>
      </c>
    </row>
    <row r="2333" spans="14:21" x14ac:dyDescent="0.2">
      <c r="N2333" s="22">
        <f>Fångster!G2338</f>
        <v>0</v>
      </c>
      <c r="O2333" s="28">
        <f t="shared" si="238"/>
        <v>0</v>
      </c>
      <c r="P2333" s="28">
        <f t="shared" si="239"/>
        <v>-2</v>
      </c>
      <c r="Q2333" s="28">
        <f t="shared" si="240"/>
        <v>0</v>
      </c>
      <c r="R2333" s="4">
        <f t="shared" si="241"/>
        <v>0</v>
      </c>
      <c r="S2333" s="4" t="str">
        <f t="shared" si="242"/>
        <v/>
      </c>
      <c r="T2333" s="21">
        <f>Fångster!J2338</f>
        <v>0</v>
      </c>
      <c r="U2333" s="31" t="str">
        <f t="shared" si="243"/>
        <v/>
      </c>
    </row>
    <row r="2334" spans="14:21" x14ac:dyDescent="0.2">
      <c r="N2334" s="22">
        <f>Fångster!G2339</f>
        <v>0</v>
      </c>
      <c r="O2334" s="28">
        <f t="shared" si="238"/>
        <v>0</v>
      </c>
      <c r="P2334" s="28">
        <f t="shared" si="239"/>
        <v>-2</v>
      </c>
      <c r="Q2334" s="28">
        <f t="shared" si="240"/>
        <v>0</v>
      </c>
      <c r="R2334" s="4">
        <f t="shared" si="241"/>
        <v>0</v>
      </c>
      <c r="S2334" s="4" t="str">
        <f t="shared" si="242"/>
        <v/>
      </c>
      <c r="T2334" s="21">
        <f>Fångster!J2339</f>
        <v>0</v>
      </c>
      <c r="U2334" s="31" t="str">
        <f t="shared" si="243"/>
        <v/>
      </c>
    </row>
    <row r="2335" spans="14:21" x14ac:dyDescent="0.2">
      <c r="N2335" s="22">
        <f>Fångster!G2340</f>
        <v>0</v>
      </c>
      <c r="O2335" s="28">
        <f t="shared" si="238"/>
        <v>0</v>
      </c>
      <c r="P2335" s="28">
        <f t="shared" si="239"/>
        <v>-2</v>
      </c>
      <c r="Q2335" s="28">
        <f t="shared" si="240"/>
        <v>0</v>
      </c>
      <c r="R2335" s="4">
        <f t="shared" si="241"/>
        <v>0</v>
      </c>
      <c r="S2335" s="4" t="str">
        <f t="shared" si="242"/>
        <v/>
      </c>
      <c r="T2335" s="21">
        <f>Fångster!J2340</f>
        <v>0</v>
      </c>
      <c r="U2335" s="31" t="str">
        <f t="shared" si="243"/>
        <v/>
      </c>
    </row>
    <row r="2336" spans="14:21" x14ac:dyDescent="0.2">
      <c r="N2336" s="22">
        <f>Fångster!G2341</f>
        <v>0</v>
      </c>
      <c r="O2336" s="28">
        <f t="shared" si="238"/>
        <v>0</v>
      </c>
      <c r="P2336" s="28">
        <f t="shared" si="239"/>
        <v>-2</v>
      </c>
      <c r="Q2336" s="28">
        <f t="shared" si="240"/>
        <v>0</v>
      </c>
      <c r="R2336" s="4">
        <f t="shared" si="241"/>
        <v>0</v>
      </c>
      <c r="S2336" s="4" t="str">
        <f t="shared" si="242"/>
        <v/>
      </c>
      <c r="T2336" s="21">
        <f>Fångster!J2341</f>
        <v>0</v>
      </c>
      <c r="U2336" s="31" t="str">
        <f t="shared" si="243"/>
        <v/>
      </c>
    </row>
    <row r="2337" spans="14:21" x14ac:dyDescent="0.2">
      <c r="N2337" s="22">
        <f>Fångster!G2342</f>
        <v>0</v>
      </c>
      <c r="O2337" s="28">
        <f t="shared" si="238"/>
        <v>0</v>
      </c>
      <c r="P2337" s="28">
        <f t="shared" si="239"/>
        <v>-2</v>
      </c>
      <c r="Q2337" s="28">
        <f t="shared" si="240"/>
        <v>0</v>
      </c>
      <c r="R2337" s="4">
        <f t="shared" si="241"/>
        <v>0</v>
      </c>
      <c r="S2337" s="4" t="str">
        <f t="shared" si="242"/>
        <v/>
      </c>
      <c r="T2337" s="21">
        <f>Fångster!J2342</f>
        <v>0</v>
      </c>
      <c r="U2337" s="31" t="str">
        <f t="shared" si="243"/>
        <v/>
      </c>
    </row>
    <row r="2338" spans="14:21" x14ac:dyDescent="0.2">
      <c r="N2338" s="22">
        <f>Fångster!G2343</f>
        <v>0</v>
      </c>
      <c r="O2338" s="28">
        <f t="shared" si="238"/>
        <v>0</v>
      </c>
      <c r="P2338" s="28">
        <f t="shared" si="239"/>
        <v>-2</v>
      </c>
      <c r="Q2338" s="28">
        <f t="shared" si="240"/>
        <v>0</v>
      </c>
      <c r="R2338" s="4">
        <f t="shared" si="241"/>
        <v>0</v>
      </c>
      <c r="S2338" s="4" t="str">
        <f t="shared" si="242"/>
        <v/>
      </c>
      <c r="T2338" s="21">
        <f>Fångster!J2343</f>
        <v>0</v>
      </c>
      <c r="U2338" s="31" t="str">
        <f t="shared" si="243"/>
        <v/>
      </c>
    </row>
    <row r="2339" spans="14:21" x14ac:dyDescent="0.2">
      <c r="N2339" s="22">
        <f>Fångster!G2344</f>
        <v>0</v>
      </c>
      <c r="O2339" s="28">
        <f t="shared" si="238"/>
        <v>0</v>
      </c>
      <c r="P2339" s="28">
        <f t="shared" si="239"/>
        <v>-2</v>
      </c>
      <c r="Q2339" s="28">
        <f t="shared" si="240"/>
        <v>0</v>
      </c>
      <c r="R2339" s="4">
        <f t="shared" si="241"/>
        <v>0</v>
      </c>
      <c r="S2339" s="4" t="str">
        <f t="shared" si="242"/>
        <v/>
      </c>
      <c r="T2339" s="21">
        <f>Fångster!J2344</f>
        <v>0</v>
      </c>
      <c r="U2339" s="31" t="str">
        <f t="shared" si="243"/>
        <v/>
      </c>
    </row>
    <row r="2340" spans="14:21" x14ac:dyDescent="0.2">
      <c r="N2340" s="22">
        <f>Fångster!G2345</f>
        <v>0</v>
      </c>
      <c r="O2340" s="28">
        <f t="shared" si="238"/>
        <v>0</v>
      </c>
      <c r="P2340" s="28">
        <f t="shared" si="239"/>
        <v>-2</v>
      </c>
      <c r="Q2340" s="28">
        <f t="shared" si="240"/>
        <v>0</v>
      </c>
      <c r="R2340" s="4">
        <f t="shared" si="241"/>
        <v>0</v>
      </c>
      <c r="S2340" s="4" t="str">
        <f t="shared" si="242"/>
        <v/>
      </c>
      <c r="T2340" s="21">
        <f>Fångster!J2345</f>
        <v>0</v>
      </c>
      <c r="U2340" s="31" t="str">
        <f t="shared" si="243"/>
        <v/>
      </c>
    </row>
    <row r="2341" spans="14:21" x14ac:dyDescent="0.2">
      <c r="N2341" s="22">
        <f>Fångster!G2346</f>
        <v>0</v>
      </c>
      <c r="O2341" s="28">
        <f t="shared" si="238"/>
        <v>0</v>
      </c>
      <c r="P2341" s="28">
        <f t="shared" si="239"/>
        <v>-2</v>
      </c>
      <c r="Q2341" s="28">
        <f t="shared" si="240"/>
        <v>0</v>
      </c>
      <c r="R2341" s="4">
        <f t="shared" si="241"/>
        <v>0</v>
      </c>
      <c r="S2341" s="4" t="str">
        <f t="shared" si="242"/>
        <v/>
      </c>
      <c r="T2341" s="21">
        <f>Fångster!J2346</f>
        <v>0</v>
      </c>
      <c r="U2341" s="31" t="str">
        <f t="shared" si="243"/>
        <v/>
      </c>
    </row>
    <row r="2342" spans="14:21" x14ac:dyDescent="0.2">
      <c r="N2342" s="22">
        <f>Fångster!G2347</f>
        <v>0</v>
      </c>
      <c r="O2342" s="28">
        <f t="shared" si="238"/>
        <v>0</v>
      </c>
      <c r="P2342" s="28">
        <f t="shared" si="239"/>
        <v>-2</v>
      </c>
      <c r="Q2342" s="28">
        <f t="shared" si="240"/>
        <v>0</v>
      </c>
      <c r="R2342" s="4">
        <f t="shared" si="241"/>
        <v>0</v>
      </c>
      <c r="S2342" s="4" t="str">
        <f t="shared" si="242"/>
        <v/>
      </c>
      <c r="T2342" s="21">
        <f>Fångster!J2347</f>
        <v>0</v>
      </c>
      <c r="U2342" s="31" t="str">
        <f t="shared" si="243"/>
        <v/>
      </c>
    </row>
    <row r="2343" spans="14:21" x14ac:dyDescent="0.2">
      <c r="N2343" s="22">
        <f>Fångster!G2348</f>
        <v>0</v>
      </c>
      <c r="O2343" s="28">
        <f t="shared" si="238"/>
        <v>0</v>
      </c>
      <c r="P2343" s="28">
        <f t="shared" si="239"/>
        <v>-2</v>
      </c>
      <c r="Q2343" s="28">
        <f t="shared" si="240"/>
        <v>0</v>
      </c>
      <c r="R2343" s="4">
        <f t="shared" si="241"/>
        <v>0</v>
      </c>
      <c r="S2343" s="4" t="str">
        <f t="shared" si="242"/>
        <v/>
      </c>
      <c r="T2343" s="21">
        <f>Fångster!J2348</f>
        <v>0</v>
      </c>
      <c r="U2343" s="31" t="str">
        <f t="shared" si="243"/>
        <v/>
      </c>
    </row>
    <row r="2344" spans="14:21" x14ac:dyDescent="0.2">
      <c r="N2344" s="22">
        <f>Fångster!G2349</f>
        <v>0</v>
      </c>
      <c r="O2344" s="28">
        <f t="shared" si="238"/>
        <v>0</v>
      </c>
      <c r="P2344" s="28">
        <f t="shared" si="239"/>
        <v>-2</v>
      </c>
      <c r="Q2344" s="28">
        <f t="shared" si="240"/>
        <v>0</v>
      </c>
      <c r="R2344" s="4">
        <f t="shared" si="241"/>
        <v>0</v>
      </c>
      <c r="S2344" s="4" t="str">
        <f t="shared" si="242"/>
        <v/>
      </c>
      <c r="T2344" s="21">
        <f>Fångster!J2349</f>
        <v>0</v>
      </c>
      <c r="U2344" s="31" t="str">
        <f t="shared" si="243"/>
        <v/>
      </c>
    </row>
    <row r="2345" spans="14:21" x14ac:dyDescent="0.2">
      <c r="N2345" s="22">
        <f>Fångster!G2350</f>
        <v>0</v>
      </c>
      <c r="O2345" s="28">
        <f t="shared" si="238"/>
        <v>0</v>
      </c>
      <c r="P2345" s="28">
        <f t="shared" si="239"/>
        <v>-2</v>
      </c>
      <c r="Q2345" s="28">
        <f t="shared" si="240"/>
        <v>0</v>
      </c>
      <c r="R2345" s="4">
        <f t="shared" si="241"/>
        <v>0</v>
      </c>
      <c r="S2345" s="4" t="str">
        <f t="shared" si="242"/>
        <v/>
      </c>
      <c r="T2345" s="21">
        <f>Fångster!J2350</f>
        <v>0</v>
      </c>
      <c r="U2345" s="31" t="str">
        <f t="shared" si="243"/>
        <v/>
      </c>
    </row>
    <row r="2346" spans="14:21" x14ac:dyDescent="0.2">
      <c r="N2346" s="22">
        <f>Fångster!G2351</f>
        <v>0</v>
      </c>
      <c r="O2346" s="28">
        <f t="shared" si="238"/>
        <v>0</v>
      </c>
      <c r="P2346" s="28">
        <f t="shared" si="239"/>
        <v>-2</v>
      </c>
      <c r="Q2346" s="28">
        <f t="shared" si="240"/>
        <v>0</v>
      </c>
      <c r="R2346" s="4">
        <f t="shared" si="241"/>
        <v>0</v>
      </c>
      <c r="S2346" s="4" t="str">
        <f t="shared" si="242"/>
        <v/>
      </c>
      <c r="T2346" s="21">
        <f>Fångster!J2351</f>
        <v>0</v>
      </c>
      <c r="U2346" s="31" t="str">
        <f t="shared" si="243"/>
        <v/>
      </c>
    </row>
    <row r="2347" spans="14:21" x14ac:dyDescent="0.2">
      <c r="N2347" s="22">
        <f>Fångster!G2352</f>
        <v>0</v>
      </c>
      <c r="O2347" s="28">
        <f t="shared" si="238"/>
        <v>0</v>
      </c>
      <c r="P2347" s="28">
        <f t="shared" si="239"/>
        <v>-2</v>
      </c>
      <c r="Q2347" s="28">
        <f t="shared" si="240"/>
        <v>0</v>
      </c>
      <c r="R2347" s="4">
        <f t="shared" si="241"/>
        <v>0</v>
      </c>
      <c r="S2347" s="4" t="str">
        <f t="shared" si="242"/>
        <v/>
      </c>
      <c r="T2347" s="21">
        <f>Fångster!J2352</f>
        <v>0</v>
      </c>
      <c r="U2347" s="31" t="str">
        <f t="shared" si="243"/>
        <v/>
      </c>
    </row>
    <row r="2348" spans="14:21" x14ac:dyDescent="0.2">
      <c r="N2348" s="22">
        <f>Fångster!G2353</f>
        <v>0</v>
      </c>
      <c r="O2348" s="28">
        <f t="shared" si="238"/>
        <v>0</v>
      </c>
      <c r="P2348" s="28">
        <f t="shared" si="239"/>
        <v>-2</v>
      </c>
      <c r="Q2348" s="28">
        <f t="shared" si="240"/>
        <v>0</v>
      </c>
      <c r="R2348" s="4">
        <f t="shared" si="241"/>
        <v>0</v>
      </c>
      <c r="S2348" s="4" t="str">
        <f t="shared" si="242"/>
        <v/>
      </c>
      <c r="T2348" s="21">
        <f>Fångster!J2353</f>
        <v>0</v>
      </c>
      <c r="U2348" s="31" t="str">
        <f t="shared" si="243"/>
        <v/>
      </c>
    </row>
    <row r="2349" spans="14:21" x14ac:dyDescent="0.2">
      <c r="N2349" s="22">
        <f>Fångster!G2354</f>
        <v>0</v>
      </c>
      <c r="O2349" s="28">
        <f t="shared" si="238"/>
        <v>0</v>
      </c>
      <c r="P2349" s="28">
        <f t="shared" si="239"/>
        <v>-2</v>
      </c>
      <c r="Q2349" s="28">
        <f t="shared" si="240"/>
        <v>0</v>
      </c>
      <c r="R2349" s="4">
        <f t="shared" si="241"/>
        <v>0</v>
      </c>
      <c r="S2349" s="4" t="str">
        <f t="shared" si="242"/>
        <v/>
      </c>
      <c r="T2349" s="21">
        <f>Fångster!J2354</f>
        <v>0</v>
      </c>
      <c r="U2349" s="31" t="str">
        <f t="shared" si="243"/>
        <v/>
      </c>
    </row>
    <row r="2350" spans="14:21" x14ac:dyDescent="0.2">
      <c r="N2350" s="22">
        <f>Fångster!G2355</f>
        <v>0</v>
      </c>
      <c r="O2350" s="28">
        <f t="shared" si="238"/>
        <v>0</v>
      </c>
      <c r="P2350" s="28">
        <f t="shared" si="239"/>
        <v>-2</v>
      </c>
      <c r="Q2350" s="28">
        <f t="shared" si="240"/>
        <v>0</v>
      </c>
      <c r="R2350" s="4">
        <f t="shared" si="241"/>
        <v>0</v>
      </c>
      <c r="S2350" s="4" t="str">
        <f t="shared" si="242"/>
        <v/>
      </c>
      <c r="T2350" s="21">
        <f>Fångster!J2355</f>
        <v>0</v>
      </c>
      <c r="U2350" s="31" t="str">
        <f t="shared" si="243"/>
        <v/>
      </c>
    </row>
    <row r="2351" spans="14:21" x14ac:dyDescent="0.2">
      <c r="N2351" s="22">
        <f>Fångster!G2356</f>
        <v>0</v>
      </c>
      <c r="O2351" s="28">
        <f t="shared" si="238"/>
        <v>0</v>
      </c>
      <c r="P2351" s="28">
        <f t="shared" si="239"/>
        <v>-2</v>
      </c>
      <c r="Q2351" s="28">
        <f t="shared" si="240"/>
        <v>0</v>
      </c>
      <c r="R2351" s="4">
        <f t="shared" si="241"/>
        <v>0</v>
      </c>
      <c r="S2351" s="4" t="str">
        <f t="shared" si="242"/>
        <v/>
      </c>
      <c r="T2351" s="21">
        <f>Fångster!J2356</f>
        <v>0</v>
      </c>
      <c r="U2351" s="31" t="str">
        <f t="shared" si="243"/>
        <v/>
      </c>
    </row>
    <row r="2352" spans="14:21" x14ac:dyDescent="0.2">
      <c r="N2352" s="22">
        <f>Fångster!G2357</f>
        <v>0</v>
      </c>
      <c r="O2352" s="28">
        <f t="shared" si="238"/>
        <v>0</v>
      </c>
      <c r="P2352" s="28">
        <f t="shared" si="239"/>
        <v>-2</v>
      </c>
      <c r="Q2352" s="28">
        <f t="shared" si="240"/>
        <v>0</v>
      </c>
      <c r="R2352" s="4">
        <f t="shared" si="241"/>
        <v>0</v>
      </c>
      <c r="S2352" s="4" t="str">
        <f t="shared" si="242"/>
        <v/>
      </c>
      <c r="T2352" s="21">
        <f>Fångster!J2357</f>
        <v>0</v>
      </c>
      <c r="U2352" s="31" t="str">
        <f t="shared" si="243"/>
        <v/>
      </c>
    </row>
    <row r="2353" spans="14:21" x14ac:dyDescent="0.2">
      <c r="N2353" s="22">
        <f>Fångster!G2358</f>
        <v>0</v>
      </c>
      <c r="O2353" s="28">
        <f t="shared" si="238"/>
        <v>0</v>
      </c>
      <c r="P2353" s="28">
        <f t="shared" si="239"/>
        <v>-2</v>
      </c>
      <c r="Q2353" s="28">
        <f t="shared" si="240"/>
        <v>0</v>
      </c>
      <c r="R2353" s="4">
        <f t="shared" si="241"/>
        <v>0</v>
      </c>
      <c r="S2353" s="4" t="str">
        <f t="shared" si="242"/>
        <v/>
      </c>
      <c r="T2353" s="21">
        <f>Fångster!J2358</f>
        <v>0</v>
      </c>
      <c r="U2353" s="31" t="str">
        <f t="shared" si="243"/>
        <v/>
      </c>
    </row>
    <row r="2354" spans="14:21" x14ac:dyDescent="0.2">
      <c r="N2354" s="22">
        <f>Fångster!G2359</f>
        <v>0</v>
      </c>
      <c r="O2354" s="28">
        <f t="shared" si="238"/>
        <v>0</v>
      </c>
      <c r="P2354" s="28">
        <f t="shared" si="239"/>
        <v>-2</v>
      </c>
      <c r="Q2354" s="28">
        <f t="shared" si="240"/>
        <v>0</v>
      </c>
      <c r="R2354" s="4">
        <f t="shared" si="241"/>
        <v>0</v>
      </c>
      <c r="S2354" s="4" t="str">
        <f t="shared" si="242"/>
        <v/>
      </c>
      <c r="T2354" s="21">
        <f>Fångster!J2359</f>
        <v>0</v>
      </c>
      <c r="U2354" s="31" t="str">
        <f t="shared" si="243"/>
        <v/>
      </c>
    </row>
    <row r="2355" spans="14:21" x14ac:dyDescent="0.2">
      <c r="N2355" s="22">
        <f>Fångster!G2360</f>
        <v>0</v>
      </c>
      <c r="O2355" s="28">
        <f t="shared" si="238"/>
        <v>0</v>
      </c>
      <c r="P2355" s="28">
        <f t="shared" si="239"/>
        <v>-2</v>
      </c>
      <c r="Q2355" s="28">
        <f t="shared" si="240"/>
        <v>0</v>
      </c>
      <c r="R2355" s="4">
        <f t="shared" si="241"/>
        <v>0</v>
      </c>
      <c r="S2355" s="4" t="str">
        <f t="shared" si="242"/>
        <v/>
      </c>
      <c r="T2355" s="21">
        <f>Fångster!J2360</f>
        <v>0</v>
      </c>
      <c r="U2355" s="31" t="str">
        <f t="shared" si="243"/>
        <v/>
      </c>
    </row>
    <row r="2356" spans="14:21" x14ac:dyDescent="0.2">
      <c r="N2356" s="22">
        <f>Fångster!G2361</f>
        <v>0</v>
      </c>
      <c r="O2356" s="28">
        <f t="shared" si="238"/>
        <v>0</v>
      </c>
      <c r="P2356" s="28">
        <f t="shared" si="239"/>
        <v>-2</v>
      </c>
      <c r="Q2356" s="28">
        <f t="shared" si="240"/>
        <v>0</v>
      </c>
      <c r="R2356" s="4">
        <f t="shared" si="241"/>
        <v>0</v>
      </c>
      <c r="S2356" s="4" t="str">
        <f t="shared" si="242"/>
        <v/>
      </c>
      <c r="T2356" s="21">
        <f>Fångster!J2361</f>
        <v>0</v>
      </c>
      <c r="U2356" s="31" t="str">
        <f t="shared" si="243"/>
        <v/>
      </c>
    </row>
    <row r="2357" spans="14:21" x14ac:dyDescent="0.2">
      <c r="N2357" s="22">
        <f>Fångster!G2362</f>
        <v>0</v>
      </c>
      <c r="O2357" s="28">
        <f t="shared" si="238"/>
        <v>0</v>
      </c>
      <c r="P2357" s="28">
        <f t="shared" si="239"/>
        <v>-2</v>
      </c>
      <c r="Q2357" s="28">
        <f t="shared" si="240"/>
        <v>0</v>
      </c>
      <c r="R2357" s="4">
        <f t="shared" si="241"/>
        <v>0</v>
      </c>
      <c r="S2357" s="4" t="str">
        <f t="shared" si="242"/>
        <v/>
      </c>
      <c r="T2357" s="21">
        <f>Fångster!J2362</f>
        <v>0</v>
      </c>
      <c r="U2357" s="31" t="str">
        <f t="shared" si="243"/>
        <v/>
      </c>
    </row>
    <row r="2358" spans="14:21" x14ac:dyDescent="0.2">
      <c r="N2358" s="22">
        <f>Fångster!G2363</f>
        <v>0</v>
      </c>
      <c r="O2358" s="28">
        <f t="shared" si="238"/>
        <v>0</v>
      </c>
      <c r="P2358" s="28">
        <f t="shared" si="239"/>
        <v>-2</v>
      </c>
      <c r="Q2358" s="28">
        <f t="shared" si="240"/>
        <v>0</v>
      </c>
      <c r="R2358" s="4">
        <f t="shared" si="241"/>
        <v>0</v>
      </c>
      <c r="S2358" s="4" t="str">
        <f t="shared" si="242"/>
        <v/>
      </c>
      <c r="T2358" s="21">
        <f>Fångster!J2363</f>
        <v>0</v>
      </c>
      <c r="U2358" s="31" t="str">
        <f t="shared" si="243"/>
        <v/>
      </c>
    </row>
    <row r="2359" spans="14:21" x14ac:dyDescent="0.2">
      <c r="N2359" s="22">
        <f>Fångster!G2364</f>
        <v>0</v>
      </c>
      <c r="O2359" s="28">
        <f t="shared" si="238"/>
        <v>0</v>
      </c>
      <c r="P2359" s="28">
        <f t="shared" si="239"/>
        <v>-2</v>
      </c>
      <c r="Q2359" s="28">
        <f t="shared" si="240"/>
        <v>0</v>
      </c>
      <c r="R2359" s="4">
        <f t="shared" si="241"/>
        <v>0</v>
      </c>
      <c r="S2359" s="4" t="str">
        <f t="shared" si="242"/>
        <v/>
      </c>
      <c r="T2359" s="21">
        <f>Fångster!J2364</f>
        <v>0</v>
      </c>
      <c r="U2359" s="31" t="str">
        <f t="shared" si="243"/>
        <v/>
      </c>
    </row>
    <row r="2360" spans="14:21" x14ac:dyDescent="0.2">
      <c r="N2360" s="22">
        <f>Fångster!G2365</f>
        <v>0</v>
      </c>
      <c r="O2360" s="28">
        <f t="shared" si="238"/>
        <v>0</v>
      </c>
      <c r="P2360" s="28">
        <f t="shared" si="239"/>
        <v>-2</v>
      </c>
      <c r="Q2360" s="28">
        <f t="shared" si="240"/>
        <v>0</v>
      </c>
      <c r="R2360" s="4">
        <f t="shared" si="241"/>
        <v>0</v>
      </c>
      <c r="S2360" s="4" t="str">
        <f t="shared" si="242"/>
        <v/>
      </c>
      <c r="T2360" s="21">
        <f>Fångster!J2365</f>
        <v>0</v>
      </c>
      <c r="U2360" s="31" t="str">
        <f t="shared" si="243"/>
        <v/>
      </c>
    </row>
    <row r="2361" spans="14:21" x14ac:dyDescent="0.2">
      <c r="N2361" s="22">
        <f>Fångster!G2366</f>
        <v>0</v>
      </c>
      <c r="O2361" s="28">
        <f t="shared" si="238"/>
        <v>0</v>
      </c>
      <c r="P2361" s="28">
        <f t="shared" si="239"/>
        <v>-2</v>
      </c>
      <c r="Q2361" s="28">
        <f t="shared" si="240"/>
        <v>0</v>
      </c>
      <c r="R2361" s="4">
        <f t="shared" si="241"/>
        <v>0</v>
      </c>
      <c r="S2361" s="4" t="str">
        <f t="shared" si="242"/>
        <v/>
      </c>
      <c r="T2361" s="21">
        <f>Fångster!J2366</f>
        <v>0</v>
      </c>
      <c r="U2361" s="31" t="str">
        <f t="shared" si="243"/>
        <v/>
      </c>
    </row>
    <row r="2362" spans="14:21" x14ac:dyDescent="0.2">
      <c r="N2362" s="22">
        <f>Fångster!G2367</f>
        <v>0</v>
      </c>
      <c r="O2362" s="28">
        <f t="shared" si="238"/>
        <v>0</v>
      </c>
      <c r="P2362" s="28">
        <f t="shared" si="239"/>
        <v>-2</v>
      </c>
      <c r="Q2362" s="28">
        <f t="shared" si="240"/>
        <v>0</v>
      </c>
      <c r="R2362" s="4">
        <f t="shared" si="241"/>
        <v>0</v>
      </c>
      <c r="S2362" s="4" t="str">
        <f t="shared" si="242"/>
        <v/>
      </c>
      <c r="T2362" s="21">
        <f>Fångster!J2367</f>
        <v>0</v>
      </c>
      <c r="U2362" s="31" t="str">
        <f t="shared" si="243"/>
        <v/>
      </c>
    </row>
    <row r="2363" spans="14:21" x14ac:dyDescent="0.2">
      <c r="N2363" s="22">
        <f>Fångster!G2368</f>
        <v>0</v>
      </c>
      <c r="O2363" s="28">
        <f t="shared" si="238"/>
        <v>0</v>
      </c>
      <c r="P2363" s="28">
        <f t="shared" si="239"/>
        <v>-2</v>
      </c>
      <c r="Q2363" s="28">
        <f t="shared" si="240"/>
        <v>0</v>
      </c>
      <c r="R2363" s="4">
        <f t="shared" si="241"/>
        <v>0</v>
      </c>
      <c r="S2363" s="4" t="str">
        <f t="shared" si="242"/>
        <v/>
      </c>
      <c r="T2363" s="21">
        <f>Fångster!J2368</f>
        <v>0</v>
      </c>
      <c r="U2363" s="31" t="str">
        <f t="shared" si="243"/>
        <v/>
      </c>
    </row>
    <row r="2364" spans="14:21" x14ac:dyDescent="0.2">
      <c r="N2364" s="22">
        <f>Fångster!G2369</f>
        <v>0</v>
      </c>
      <c r="O2364" s="28">
        <f t="shared" si="238"/>
        <v>0</v>
      </c>
      <c r="P2364" s="28">
        <f t="shared" si="239"/>
        <v>-2</v>
      </c>
      <c r="Q2364" s="28">
        <f t="shared" si="240"/>
        <v>0</v>
      </c>
      <c r="R2364" s="4">
        <f t="shared" si="241"/>
        <v>0</v>
      </c>
      <c r="S2364" s="4" t="str">
        <f t="shared" si="242"/>
        <v/>
      </c>
      <c r="T2364" s="21">
        <f>Fångster!J2369</f>
        <v>0</v>
      </c>
      <c r="U2364" s="31" t="str">
        <f t="shared" si="243"/>
        <v/>
      </c>
    </row>
    <row r="2365" spans="14:21" x14ac:dyDescent="0.2">
      <c r="N2365" s="22">
        <f>Fångster!G2370</f>
        <v>0</v>
      </c>
      <c r="O2365" s="28">
        <f t="shared" si="238"/>
        <v>0</v>
      </c>
      <c r="P2365" s="28">
        <f t="shared" si="239"/>
        <v>-2</v>
      </c>
      <c r="Q2365" s="28">
        <f t="shared" si="240"/>
        <v>0</v>
      </c>
      <c r="R2365" s="4">
        <f t="shared" si="241"/>
        <v>0</v>
      </c>
      <c r="S2365" s="4" t="str">
        <f t="shared" si="242"/>
        <v/>
      </c>
      <c r="T2365" s="21">
        <f>Fångster!J2370</f>
        <v>0</v>
      </c>
      <c r="U2365" s="31" t="str">
        <f t="shared" si="243"/>
        <v/>
      </c>
    </row>
    <row r="2366" spans="14:21" x14ac:dyDescent="0.2">
      <c r="N2366" s="22">
        <f>Fångster!G2371</f>
        <v>0</v>
      </c>
      <c r="O2366" s="28">
        <f t="shared" si="238"/>
        <v>0</v>
      </c>
      <c r="P2366" s="28">
        <f t="shared" si="239"/>
        <v>-2</v>
      </c>
      <c r="Q2366" s="28">
        <f t="shared" si="240"/>
        <v>0</v>
      </c>
      <c r="R2366" s="4">
        <f t="shared" si="241"/>
        <v>0</v>
      </c>
      <c r="S2366" s="4" t="str">
        <f t="shared" si="242"/>
        <v/>
      </c>
      <c r="T2366" s="21">
        <f>Fångster!J2371</f>
        <v>0</v>
      </c>
      <c r="U2366" s="31" t="str">
        <f t="shared" si="243"/>
        <v/>
      </c>
    </row>
    <row r="2367" spans="14:21" x14ac:dyDescent="0.2">
      <c r="N2367" s="22">
        <f>Fångster!G2372</f>
        <v>0</v>
      </c>
      <c r="O2367" s="28">
        <f t="shared" si="238"/>
        <v>0</v>
      </c>
      <c r="P2367" s="28">
        <f t="shared" si="239"/>
        <v>-2</v>
      </c>
      <c r="Q2367" s="28">
        <f t="shared" si="240"/>
        <v>0</v>
      </c>
      <c r="R2367" s="4">
        <f t="shared" si="241"/>
        <v>0</v>
      </c>
      <c r="S2367" s="4" t="str">
        <f t="shared" si="242"/>
        <v/>
      </c>
      <c r="T2367" s="21">
        <f>Fångster!J2372</f>
        <v>0</v>
      </c>
      <c r="U2367" s="31" t="str">
        <f t="shared" si="243"/>
        <v/>
      </c>
    </row>
    <row r="2368" spans="14:21" x14ac:dyDescent="0.2">
      <c r="N2368" s="22">
        <f>Fångster!G2373</f>
        <v>0</v>
      </c>
      <c r="O2368" s="28">
        <f t="shared" si="238"/>
        <v>0</v>
      </c>
      <c r="P2368" s="28">
        <f t="shared" si="239"/>
        <v>-2</v>
      </c>
      <c r="Q2368" s="28">
        <f t="shared" si="240"/>
        <v>0</v>
      </c>
      <c r="R2368" s="4">
        <f t="shared" si="241"/>
        <v>0</v>
      </c>
      <c r="S2368" s="4" t="str">
        <f t="shared" si="242"/>
        <v/>
      </c>
      <c r="T2368" s="21">
        <f>Fångster!J2373</f>
        <v>0</v>
      </c>
      <c r="U2368" s="31" t="str">
        <f t="shared" si="243"/>
        <v/>
      </c>
    </row>
    <row r="2369" spans="14:21" x14ac:dyDescent="0.2">
      <c r="N2369" s="22">
        <f>Fångster!G2374</f>
        <v>0</v>
      </c>
      <c r="O2369" s="28">
        <f t="shared" si="238"/>
        <v>0</v>
      </c>
      <c r="P2369" s="28">
        <f t="shared" si="239"/>
        <v>-2</v>
      </c>
      <c r="Q2369" s="28">
        <f t="shared" si="240"/>
        <v>0</v>
      </c>
      <c r="R2369" s="4">
        <f t="shared" si="241"/>
        <v>0</v>
      </c>
      <c r="S2369" s="4" t="str">
        <f t="shared" si="242"/>
        <v/>
      </c>
      <c r="T2369" s="21">
        <f>Fångster!J2374</f>
        <v>0</v>
      </c>
      <c r="U2369" s="31" t="str">
        <f t="shared" si="243"/>
        <v/>
      </c>
    </row>
    <row r="2370" spans="14:21" x14ac:dyDescent="0.2">
      <c r="N2370" s="22">
        <f>Fångster!G2375</f>
        <v>0</v>
      </c>
      <c r="O2370" s="28">
        <f t="shared" si="238"/>
        <v>0</v>
      </c>
      <c r="P2370" s="28">
        <f t="shared" si="239"/>
        <v>-2</v>
      </c>
      <c r="Q2370" s="28">
        <f t="shared" si="240"/>
        <v>0</v>
      </c>
      <c r="R2370" s="4">
        <f t="shared" si="241"/>
        <v>0</v>
      </c>
      <c r="S2370" s="4" t="str">
        <f t="shared" si="242"/>
        <v/>
      </c>
      <c r="T2370" s="21">
        <f>Fångster!J2375</f>
        <v>0</v>
      </c>
      <c r="U2370" s="31" t="str">
        <f t="shared" si="243"/>
        <v/>
      </c>
    </row>
    <row r="2371" spans="14:21" x14ac:dyDescent="0.2">
      <c r="N2371" s="22">
        <f>Fångster!G2376</f>
        <v>0</v>
      </c>
      <c r="O2371" s="28">
        <f t="shared" si="238"/>
        <v>0</v>
      </c>
      <c r="P2371" s="28">
        <f t="shared" si="239"/>
        <v>-2</v>
      </c>
      <c r="Q2371" s="28">
        <f t="shared" si="240"/>
        <v>0</v>
      </c>
      <c r="R2371" s="4">
        <f t="shared" si="241"/>
        <v>0</v>
      </c>
      <c r="S2371" s="4" t="str">
        <f t="shared" si="242"/>
        <v/>
      </c>
      <c r="T2371" s="21">
        <f>Fångster!J2376</f>
        <v>0</v>
      </c>
      <c r="U2371" s="31" t="str">
        <f t="shared" si="243"/>
        <v/>
      </c>
    </row>
    <row r="2372" spans="14:21" x14ac:dyDescent="0.2">
      <c r="N2372" s="22">
        <f>Fångster!G2377</f>
        <v>0</v>
      </c>
      <c r="O2372" s="28">
        <f t="shared" si="238"/>
        <v>0</v>
      </c>
      <c r="P2372" s="28">
        <f t="shared" si="239"/>
        <v>-2</v>
      </c>
      <c r="Q2372" s="28">
        <f t="shared" si="240"/>
        <v>0</v>
      </c>
      <c r="R2372" s="4">
        <f t="shared" si="241"/>
        <v>0</v>
      </c>
      <c r="S2372" s="4" t="str">
        <f t="shared" si="242"/>
        <v/>
      </c>
      <c r="T2372" s="21">
        <f>Fångster!J2377</f>
        <v>0</v>
      </c>
      <c r="U2372" s="31" t="str">
        <f t="shared" si="243"/>
        <v/>
      </c>
    </row>
    <row r="2373" spans="14:21" x14ac:dyDescent="0.2">
      <c r="N2373" s="22">
        <f>Fångster!G2378</f>
        <v>0</v>
      </c>
      <c r="O2373" s="28">
        <f t="shared" ref="O2373:O2436" si="244">(3.377*0.000001)*(POWER(N2373,3.205))</f>
        <v>0</v>
      </c>
      <c r="P2373" s="28">
        <f t="shared" ref="P2373:P2436" si="245">(1-(180-N2373)/60)</f>
        <v>-2</v>
      </c>
      <c r="Q2373" s="28">
        <f t="shared" ref="Q2373:Q2436" si="246">IF(P2373&lt;0,0,IF(P2373&gt;1,1,IF(P2373&gt;0&lt;1,P2373,P2373)))</f>
        <v>0</v>
      </c>
      <c r="R2373" s="4">
        <f t="shared" ref="R2373:R2436" si="247">O2373*Q2373</f>
        <v>0</v>
      </c>
      <c r="S2373" s="4" t="str">
        <f t="shared" ref="S2373:S2436" si="248">IF(N2373&gt;0,LOG10(N2373),"")</f>
        <v/>
      </c>
      <c r="T2373" s="21">
        <f>Fångster!J2378</f>
        <v>0</v>
      </c>
      <c r="U2373" s="31" t="str">
        <f t="shared" ref="U2373:U2436" si="249">IF(T2373&gt;0,LOG10(T2373),"")</f>
        <v/>
      </c>
    </row>
    <row r="2374" spans="14:21" x14ac:dyDescent="0.2">
      <c r="N2374" s="22">
        <f>Fångster!G2379</f>
        <v>0</v>
      </c>
      <c r="O2374" s="28">
        <f t="shared" si="244"/>
        <v>0</v>
      </c>
      <c r="P2374" s="28">
        <f t="shared" si="245"/>
        <v>-2</v>
      </c>
      <c r="Q2374" s="28">
        <f t="shared" si="246"/>
        <v>0</v>
      </c>
      <c r="R2374" s="4">
        <f t="shared" si="247"/>
        <v>0</v>
      </c>
      <c r="S2374" s="4" t="str">
        <f t="shared" si="248"/>
        <v/>
      </c>
      <c r="T2374" s="21">
        <f>Fångster!J2379</f>
        <v>0</v>
      </c>
      <c r="U2374" s="31" t="str">
        <f t="shared" si="249"/>
        <v/>
      </c>
    </row>
    <row r="2375" spans="14:21" x14ac:dyDescent="0.2">
      <c r="N2375" s="22">
        <f>Fångster!G2380</f>
        <v>0</v>
      </c>
      <c r="O2375" s="28">
        <f t="shared" si="244"/>
        <v>0</v>
      </c>
      <c r="P2375" s="28">
        <f t="shared" si="245"/>
        <v>-2</v>
      </c>
      <c r="Q2375" s="28">
        <f t="shared" si="246"/>
        <v>0</v>
      </c>
      <c r="R2375" s="4">
        <f t="shared" si="247"/>
        <v>0</v>
      </c>
      <c r="S2375" s="4" t="str">
        <f t="shared" si="248"/>
        <v/>
      </c>
      <c r="T2375" s="21">
        <f>Fångster!J2380</f>
        <v>0</v>
      </c>
      <c r="U2375" s="31" t="str">
        <f t="shared" si="249"/>
        <v/>
      </c>
    </row>
    <row r="2376" spans="14:21" x14ac:dyDescent="0.2">
      <c r="N2376" s="22">
        <f>Fångster!G2381</f>
        <v>0</v>
      </c>
      <c r="O2376" s="28">
        <f t="shared" si="244"/>
        <v>0</v>
      </c>
      <c r="P2376" s="28">
        <f t="shared" si="245"/>
        <v>-2</v>
      </c>
      <c r="Q2376" s="28">
        <f t="shared" si="246"/>
        <v>0</v>
      </c>
      <c r="R2376" s="4">
        <f t="shared" si="247"/>
        <v>0</v>
      </c>
      <c r="S2376" s="4" t="str">
        <f t="shared" si="248"/>
        <v/>
      </c>
      <c r="T2376" s="21">
        <f>Fångster!J2381</f>
        <v>0</v>
      </c>
      <c r="U2376" s="31" t="str">
        <f t="shared" si="249"/>
        <v/>
      </c>
    </row>
    <row r="2377" spans="14:21" x14ac:dyDescent="0.2">
      <c r="N2377" s="22">
        <f>Fångster!G2382</f>
        <v>0</v>
      </c>
      <c r="O2377" s="28">
        <f t="shared" si="244"/>
        <v>0</v>
      </c>
      <c r="P2377" s="28">
        <f t="shared" si="245"/>
        <v>-2</v>
      </c>
      <c r="Q2377" s="28">
        <f t="shared" si="246"/>
        <v>0</v>
      </c>
      <c r="R2377" s="4">
        <f t="shared" si="247"/>
        <v>0</v>
      </c>
      <c r="S2377" s="4" t="str">
        <f t="shared" si="248"/>
        <v/>
      </c>
      <c r="T2377" s="21">
        <f>Fångster!J2382</f>
        <v>0</v>
      </c>
      <c r="U2377" s="31" t="str">
        <f t="shared" si="249"/>
        <v/>
      </c>
    </row>
    <row r="2378" spans="14:21" x14ac:dyDescent="0.2">
      <c r="N2378" s="22">
        <f>Fångster!G2383</f>
        <v>0</v>
      </c>
      <c r="O2378" s="28">
        <f t="shared" si="244"/>
        <v>0</v>
      </c>
      <c r="P2378" s="28">
        <f t="shared" si="245"/>
        <v>-2</v>
      </c>
      <c r="Q2378" s="28">
        <f t="shared" si="246"/>
        <v>0</v>
      </c>
      <c r="R2378" s="4">
        <f t="shared" si="247"/>
        <v>0</v>
      </c>
      <c r="S2378" s="4" t="str">
        <f t="shared" si="248"/>
        <v/>
      </c>
      <c r="T2378" s="21">
        <f>Fångster!J2383</f>
        <v>0</v>
      </c>
      <c r="U2378" s="31" t="str">
        <f t="shared" si="249"/>
        <v/>
      </c>
    </row>
    <row r="2379" spans="14:21" x14ac:dyDescent="0.2">
      <c r="N2379" s="22">
        <f>Fångster!G2384</f>
        <v>0</v>
      </c>
      <c r="O2379" s="28">
        <f t="shared" si="244"/>
        <v>0</v>
      </c>
      <c r="P2379" s="28">
        <f t="shared" si="245"/>
        <v>-2</v>
      </c>
      <c r="Q2379" s="28">
        <f t="shared" si="246"/>
        <v>0</v>
      </c>
      <c r="R2379" s="4">
        <f t="shared" si="247"/>
        <v>0</v>
      </c>
      <c r="S2379" s="4" t="str">
        <f t="shared" si="248"/>
        <v/>
      </c>
      <c r="T2379" s="21">
        <f>Fångster!J2384</f>
        <v>0</v>
      </c>
      <c r="U2379" s="31" t="str">
        <f t="shared" si="249"/>
        <v/>
      </c>
    </row>
    <row r="2380" spans="14:21" x14ac:dyDescent="0.2">
      <c r="N2380" s="22">
        <f>Fångster!G2385</f>
        <v>0</v>
      </c>
      <c r="O2380" s="28">
        <f t="shared" si="244"/>
        <v>0</v>
      </c>
      <c r="P2380" s="28">
        <f t="shared" si="245"/>
        <v>-2</v>
      </c>
      <c r="Q2380" s="28">
        <f t="shared" si="246"/>
        <v>0</v>
      </c>
      <c r="R2380" s="4">
        <f t="shared" si="247"/>
        <v>0</v>
      </c>
      <c r="S2380" s="4" t="str">
        <f t="shared" si="248"/>
        <v/>
      </c>
      <c r="T2380" s="21">
        <f>Fångster!J2385</f>
        <v>0</v>
      </c>
      <c r="U2380" s="31" t="str">
        <f t="shared" si="249"/>
        <v/>
      </c>
    </row>
    <row r="2381" spans="14:21" x14ac:dyDescent="0.2">
      <c r="N2381" s="22">
        <f>Fångster!G2386</f>
        <v>0</v>
      </c>
      <c r="O2381" s="28">
        <f t="shared" si="244"/>
        <v>0</v>
      </c>
      <c r="P2381" s="28">
        <f t="shared" si="245"/>
        <v>-2</v>
      </c>
      <c r="Q2381" s="28">
        <f t="shared" si="246"/>
        <v>0</v>
      </c>
      <c r="R2381" s="4">
        <f t="shared" si="247"/>
        <v>0</v>
      </c>
      <c r="S2381" s="4" t="str">
        <f t="shared" si="248"/>
        <v/>
      </c>
      <c r="T2381" s="21">
        <f>Fångster!J2386</f>
        <v>0</v>
      </c>
      <c r="U2381" s="31" t="str">
        <f t="shared" si="249"/>
        <v/>
      </c>
    </row>
    <row r="2382" spans="14:21" x14ac:dyDescent="0.2">
      <c r="N2382" s="22">
        <f>Fångster!G2387</f>
        <v>0</v>
      </c>
      <c r="O2382" s="28">
        <f t="shared" si="244"/>
        <v>0</v>
      </c>
      <c r="P2382" s="28">
        <f t="shared" si="245"/>
        <v>-2</v>
      </c>
      <c r="Q2382" s="28">
        <f t="shared" si="246"/>
        <v>0</v>
      </c>
      <c r="R2382" s="4">
        <f t="shared" si="247"/>
        <v>0</v>
      </c>
      <c r="S2382" s="4" t="str">
        <f t="shared" si="248"/>
        <v/>
      </c>
      <c r="T2382" s="21">
        <f>Fångster!J2387</f>
        <v>0</v>
      </c>
      <c r="U2382" s="31" t="str">
        <f t="shared" si="249"/>
        <v/>
      </c>
    </row>
    <row r="2383" spans="14:21" x14ac:dyDescent="0.2">
      <c r="N2383" s="22">
        <f>Fångster!G2388</f>
        <v>0</v>
      </c>
      <c r="O2383" s="28">
        <f t="shared" si="244"/>
        <v>0</v>
      </c>
      <c r="P2383" s="28">
        <f t="shared" si="245"/>
        <v>-2</v>
      </c>
      <c r="Q2383" s="28">
        <f t="shared" si="246"/>
        <v>0</v>
      </c>
      <c r="R2383" s="4">
        <f t="shared" si="247"/>
        <v>0</v>
      </c>
      <c r="S2383" s="4" t="str">
        <f t="shared" si="248"/>
        <v/>
      </c>
      <c r="T2383" s="21">
        <f>Fångster!J2388</f>
        <v>0</v>
      </c>
      <c r="U2383" s="31" t="str">
        <f t="shared" si="249"/>
        <v/>
      </c>
    </row>
    <row r="2384" spans="14:21" x14ac:dyDescent="0.2">
      <c r="N2384" s="22">
        <f>Fångster!G2389</f>
        <v>0</v>
      </c>
      <c r="O2384" s="28">
        <f t="shared" si="244"/>
        <v>0</v>
      </c>
      <c r="P2384" s="28">
        <f t="shared" si="245"/>
        <v>-2</v>
      </c>
      <c r="Q2384" s="28">
        <f t="shared" si="246"/>
        <v>0</v>
      </c>
      <c r="R2384" s="4">
        <f t="shared" si="247"/>
        <v>0</v>
      </c>
      <c r="S2384" s="4" t="str">
        <f t="shared" si="248"/>
        <v/>
      </c>
      <c r="T2384" s="21">
        <f>Fångster!J2389</f>
        <v>0</v>
      </c>
      <c r="U2384" s="31" t="str">
        <f t="shared" si="249"/>
        <v/>
      </c>
    </row>
    <row r="2385" spans="14:21" x14ac:dyDescent="0.2">
      <c r="N2385" s="22">
        <f>Fångster!G2390</f>
        <v>0</v>
      </c>
      <c r="O2385" s="28">
        <f t="shared" si="244"/>
        <v>0</v>
      </c>
      <c r="P2385" s="28">
        <f t="shared" si="245"/>
        <v>-2</v>
      </c>
      <c r="Q2385" s="28">
        <f t="shared" si="246"/>
        <v>0</v>
      </c>
      <c r="R2385" s="4">
        <f t="shared" si="247"/>
        <v>0</v>
      </c>
      <c r="S2385" s="4" t="str">
        <f t="shared" si="248"/>
        <v/>
      </c>
      <c r="T2385" s="21">
        <f>Fångster!J2390</f>
        <v>0</v>
      </c>
      <c r="U2385" s="31" t="str">
        <f t="shared" si="249"/>
        <v/>
      </c>
    </row>
    <row r="2386" spans="14:21" x14ac:dyDescent="0.2">
      <c r="N2386" s="22">
        <f>Fångster!G2391</f>
        <v>0</v>
      </c>
      <c r="O2386" s="28">
        <f t="shared" si="244"/>
        <v>0</v>
      </c>
      <c r="P2386" s="28">
        <f t="shared" si="245"/>
        <v>-2</v>
      </c>
      <c r="Q2386" s="28">
        <f t="shared" si="246"/>
        <v>0</v>
      </c>
      <c r="R2386" s="4">
        <f t="shared" si="247"/>
        <v>0</v>
      </c>
      <c r="S2386" s="4" t="str">
        <f t="shared" si="248"/>
        <v/>
      </c>
      <c r="T2386" s="21">
        <f>Fångster!J2391</f>
        <v>0</v>
      </c>
      <c r="U2386" s="31" t="str">
        <f t="shared" si="249"/>
        <v/>
      </c>
    </row>
    <row r="2387" spans="14:21" x14ac:dyDescent="0.2">
      <c r="N2387" s="22">
        <f>Fångster!G2392</f>
        <v>0</v>
      </c>
      <c r="O2387" s="28">
        <f t="shared" si="244"/>
        <v>0</v>
      </c>
      <c r="P2387" s="28">
        <f t="shared" si="245"/>
        <v>-2</v>
      </c>
      <c r="Q2387" s="28">
        <f t="shared" si="246"/>
        <v>0</v>
      </c>
      <c r="R2387" s="4">
        <f t="shared" si="247"/>
        <v>0</v>
      </c>
      <c r="S2387" s="4" t="str">
        <f t="shared" si="248"/>
        <v/>
      </c>
      <c r="T2387" s="21">
        <f>Fångster!J2392</f>
        <v>0</v>
      </c>
      <c r="U2387" s="31" t="str">
        <f t="shared" si="249"/>
        <v/>
      </c>
    </row>
    <row r="2388" spans="14:21" x14ac:dyDescent="0.2">
      <c r="N2388" s="22">
        <f>Fångster!G2393</f>
        <v>0</v>
      </c>
      <c r="O2388" s="28">
        <f t="shared" si="244"/>
        <v>0</v>
      </c>
      <c r="P2388" s="28">
        <f t="shared" si="245"/>
        <v>-2</v>
      </c>
      <c r="Q2388" s="28">
        <f t="shared" si="246"/>
        <v>0</v>
      </c>
      <c r="R2388" s="4">
        <f t="shared" si="247"/>
        <v>0</v>
      </c>
      <c r="S2388" s="4" t="str">
        <f t="shared" si="248"/>
        <v/>
      </c>
      <c r="T2388" s="21">
        <f>Fångster!J2393</f>
        <v>0</v>
      </c>
      <c r="U2388" s="31" t="str">
        <f t="shared" si="249"/>
        <v/>
      </c>
    </row>
    <row r="2389" spans="14:21" x14ac:dyDescent="0.2">
      <c r="N2389" s="22">
        <f>Fångster!G2394</f>
        <v>0</v>
      </c>
      <c r="O2389" s="28">
        <f t="shared" si="244"/>
        <v>0</v>
      </c>
      <c r="P2389" s="28">
        <f t="shared" si="245"/>
        <v>-2</v>
      </c>
      <c r="Q2389" s="28">
        <f t="shared" si="246"/>
        <v>0</v>
      </c>
      <c r="R2389" s="4">
        <f t="shared" si="247"/>
        <v>0</v>
      </c>
      <c r="S2389" s="4" t="str">
        <f t="shared" si="248"/>
        <v/>
      </c>
      <c r="T2389" s="21">
        <f>Fångster!J2394</f>
        <v>0</v>
      </c>
      <c r="U2389" s="31" t="str">
        <f t="shared" si="249"/>
        <v/>
      </c>
    </row>
    <row r="2390" spans="14:21" x14ac:dyDescent="0.2">
      <c r="N2390" s="22">
        <f>Fångster!G2395</f>
        <v>0</v>
      </c>
      <c r="O2390" s="28">
        <f t="shared" si="244"/>
        <v>0</v>
      </c>
      <c r="P2390" s="28">
        <f t="shared" si="245"/>
        <v>-2</v>
      </c>
      <c r="Q2390" s="28">
        <f t="shared" si="246"/>
        <v>0</v>
      </c>
      <c r="R2390" s="4">
        <f t="shared" si="247"/>
        <v>0</v>
      </c>
      <c r="S2390" s="4" t="str">
        <f t="shared" si="248"/>
        <v/>
      </c>
      <c r="T2390" s="21">
        <f>Fångster!J2395</f>
        <v>0</v>
      </c>
      <c r="U2390" s="31" t="str">
        <f t="shared" si="249"/>
        <v/>
      </c>
    </row>
    <row r="2391" spans="14:21" x14ac:dyDescent="0.2">
      <c r="N2391" s="22">
        <f>Fångster!G2396</f>
        <v>0</v>
      </c>
      <c r="O2391" s="28">
        <f t="shared" si="244"/>
        <v>0</v>
      </c>
      <c r="P2391" s="28">
        <f t="shared" si="245"/>
        <v>-2</v>
      </c>
      <c r="Q2391" s="28">
        <f t="shared" si="246"/>
        <v>0</v>
      </c>
      <c r="R2391" s="4">
        <f t="shared" si="247"/>
        <v>0</v>
      </c>
      <c r="S2391" s="4" t="str">
        <f t="shared" si="248"/>
        <v/>
      </c>
      <c r="T2391" s="21">
        <f>Fångster!J2396</f>
        <v>0</v>
      </c>
      <c r="U2391" s="31" t="str">
        <f t="shared" si="249"/>
        <v/>
      </c>
    </row>
    <row r="2392" spans="14:21" x14ac:dyDescent="0.2">
      <c r="N2392" s="22">
        <f>Fångster!G2397</f>
        <v>0</v>
      </c>
      <c r="O2392" s="28">
        <f t="shared" si="244"/>
        <v>0</v>
      </c>
      <c r="P2392" s="28">
        <f t="shared" si="245"/>
        <v>-2</v>
      </c>
      <c r="Q2392" s="28">
        <f t="shared" si="246"/>
        <v>0</v>
      </c>
      <c r="R2392" s="4">
        <f t="shared" si="247"/>
        <v>0</v>
      </c>
      <c r="S2392" s="4" t="str">
        <f t="shared" si="248"/>
        <v/>
      </c>
      <c r="T2392" s="21">
        <f>Fångster!J2397</f>
        <v>0</v>
      </c>
      <c r="U2392" s="31" t="str">
        <f t="shared" si="249"/>
        <v/>
      </c>
    </row>
    <row r="2393" spans="14:21" x14ac:dyDescent="0.2">
      <c r="N2393" s="22">
        <f>Fångster!G2398</f>
        <v>0</v>
      </c>
      <c r="O2393" s="28">
        <f t="shared" si="244"/>
        <v>0</v>
      </c>
      <c r="P2393" s="28">
        <f t="shared" si="245"/>
        <v>-2</v>
      </c>
      <c r="Q2393" s="28">
        <f t="shared" si="246"/>
        <v>0</v>
      </c>
      <c r="R2393" s="4">
        <f t="shared" si="247"/>
        <v>0</v>
      </c>
      <c r="S2393" s="4" t="str">
        <f t="shared" si="248"/>
        <v/>
      </c>
      <c r="T2393" s="21">
        <f>Fångster!J2398</f>
        <v>0</v>
      </c>
      <c r="U2393" s="31" t="str">
        <f t="shared" si="249"/>
        <v/>
      </c>
    </row>
    <row r="2394" spans="14:21" x14ac:dyDescent="0.2">
      <c r="N2394" s="22">
        <f>Fångster!G2399</f>
        <v>0</v>
      </c>
      <c r="O2394" s="28">
        <f t="shared" si="244"/>
        <v>0</v>
      </c>
      <c r="P2394" s="28">
        <f t="shared" si="245"/>
        <v>-2</v>
      </c>
      <c r="Q2394" s="28">
        <f t="shared" si="246"/>
        <v>0</v>
      </c>
      <c r="R2394" s="4">
        <f t="shared" si="247"/>
        <v>0</v>
      </c>
      <c r="S2394" s="4" t="str">
        <f t="shared" si="248"/>
        <v/>
      </c>
      <c r="T2394" s="21">
        <f>Fångster!J2399</f>
        <v>0</v>
      </c>
      <c r="U2394" s="31" t="str">
        <f t="shared" si="249"/>
        <v/>
      </c>
    </row>
    <row r="2395" spans="14:21" x14ac:dyDescent="0.2">
      <c r="N2395" s="22">
        <f>Fångster!G2400</f>
        <v>0</v>
      </c>
      <c r="O2395" s="28">
        <f t="shared" si="244"/>
        <v>0</v>
      </c>
      <c r="P2395" s="28">
        <f t="shared" si="245"/>
        <v>-2</v>
      </c>
      <c r="Q2395" s="28">
        <f t="shared" si="246"/>
        <v>0</v>
      </c>
      <c r="R2395" s="4">
        <f t="shared" si="247"/>
        <v>0</v>
      </c>
      <c r="S2395" s="4" t="str">
        <f t="shared" si="248"/>
        <v/>
      </c>
      <c r="T2395" s="21">
        <f>Fångster!J2400</f>
        <v>0</v>
      </c>
      <c r="U2395" s="31" t="str">
        <f t="shared" si="249"/>
        <v/>
      </c>
    </row>
    <row r="2396" spans="14:21" x14ac:dyDescent="0.2">
      <c r="N2396" s="22">
        <f>Fångster!G2401</f>
        <v>0</v>
      </c>
      <c r="O2396" s="28">
        <f t="shared" si="244"/>
        <v>0</v>
      </c>
      <c r="P2396" s="28">
        <f t="shared" si="245"/>
        <v>-2</v>
      </c>
      <c r="Q2396" s="28">
        <f t="shared" si="246"/>
        <v>0</v>
      </c>
      <c r="R2396" s="4">
        <f t="shared" si="247"/>
        <v>0</v>
      </c>
      <c r="S2396" s="4" t="str">
        <f t="shared" si="248"/>
        <v/>
      </c>
      <c r="T2396" s="21">
        <f>Fångster!J2401</f>
        <v>0</v>
      </c>
      <c r="U2396" s="31" t="str">
        <f t="shared" si="249"/>
        <v/>
      </c>
    </row>
    <row r="2397" spans="14:21" x14ac:dyDescent="0.2">
      <c r="N2397" s="22">
        <f>Fångster!G2402</f>
        <v>0</v>
      </c>
      <c r="O2397" s="28">
        <f t="shared" si="244"/>
        <v>0</v>
      </c>
      <c r="P2397" s="28">
        <f t="shared" si="245"/>
        <v>-2</v>
      </c>
      <c r="Q2397" s="28">
        <f t="shared" si="246"/>
        <v>0</v>
      </c>
      <c r="R2397" s="4">
        <f t="shared" si="247"/>
        <v>0</v>
      </c>
      <c r="S2397" s="4" t="str">
        <f t="shared" si="248"/>
        <v/>
      </c>
      <c r="T2397" s="21">
        <f>Fångster!J2402</f>
        <v>0</v>
      </c>
      <c r="U2397" s="31" t="str">
        <f t="shared" si="249"/>
        <v/>
      </c>
    </row>
    <row r="2398" spans="14:21" x14ac:dyDescent="0.2">
      <c r="N2398" s="22">
        <f>Fångster!G2403</f>
        <v>0</v>
      </c>
      <c r="O2398" s="28">
        <f t="shared" si="244"/>
        <v>0</v>
      </c>
      <c r="P2398" s="28">
        <f t="shared" si="245"/>
        <v>-2</v>
      </c>
      <c r="Q2398" s="28">
        <f t="shared" si="246"/>
        <v>0</v>
      </c>
      <c r="R2398" s="4">
        <f t="shared" si="247"/>
        <v>0</v>
      </c>
      <c r="S2398" s="4" t="str">
        <f t="shared" si="248"/>
        <v/>
      </c>
      <c r="T2398" s="21">
        <f>Fångster!J2403</f>
        <v>0</v>
      </c>
      <c r="U2398" s="31" t="str">
        <f t="shared" si="249"/>
        <v/>
      </c>
    </row>
    <row r="2399" spans="14:21" x14ac:dyDescent="0.2">
      <c r="N2399" s="22">
        <f>Fångster!G2404</f>
        <v>0</v>
      </c>
      <c r="O2399" s="28">
        <f t="shared" si="244"/>
        <v>0</v>
      </c>
      <c r="P2399" s="28">
        <f t="shared" si="245"/>
        <v>-2</v>
      </c>
      <c r="Q2399" s="28">
        <f t="shared" si="246"/>
        <v>0</v>
      </c>
      <c r="R2399" s="4">
        <f t="shared" si="247"/>
        <v>0</v>
      </c>
      <c r="S2399" s="4" t="str">
        <f t="shared" si="248"/>
        <v/>
      </c>
      <c r="T2399" s="21">
        <f>Fångster!J2404</f>
        <v>0</v>
      </c>
      <c r="U2399" s="31" t="str">
        <f t="shared" si="249"/>
        <v/>
      </c>
    </row>
    <row r="2400" spans="14:21" x14ac:dyDescent="0.2">
      <c r="N2400" s="22">
        <f>Fångster!G2405</f>
        <v>0</v>
      </c>
      <c r="O2400" s="28">
        <f t="shared" si="244"/>
        <v>0</v>
      </c>
      <c r="P2400" s="28">
        <f t="shared" si="245"/>
        <v>-2</v>
      </c>
      <c r="Q2400" s="28">
        <f t="shared" si="246"/>
        <v>0</v>
      </c>
      <c r="R2400" s="4">
        <f t="shared" si="247"/>
        <v>0</v>
      </c>
      <c r="S2400" s="4" t="str">
        <f t="shared" si="248"/>
        <v/>
      </c>
      <c r="T2400" s="21">
        <f>Fångster!J2405</f>
        <v>0</v>
      </c>
      <c r="U2400" s="31" t="str">
        <f t="shared" si="249"/>
        <v/>
      </c>
    </row>
    <row r="2401" spans="14:21" x14ac:dyDescent="0.2">
      <c r="N2401" s="22">
        <f>Fångster!G2406</f>
        <v>0</v>
      </c>
      <c r="O2401" s="28">
        <f t="shared" si="244"/>
        <v>0</v>
      </c>
      <c r="P2401" s="28">
        <f t="shared" si="245"/>
        <v>-2</v>
      </c>
      <c r="Q2401" s="28">
        <f t="shared" si="246"/>
        <v>0</v>
      </c>
      <c r="R2401" s="4">
        <f t="shared" si="247"/>
        <v>0</v>
      </c>
      <c r="S2401" s="4" t="str">
        <f t="shared" si="248"/>
        <v/>
      </c>
      <c r="T2401" s="21">
        <f>Fångster!J2406</f>
        <v>0</v>
      </c>
      <c r="U2401" s="31" t="str">
        <f t="shared" si="249"/>
        <v/>
      </c>
    </row>
    <row r="2402" spans="14:21" x14ac:dyDescent="0.2">
      <c r="N2402" s="22">
        <f>Fångster!G2407</f>
        <v>0</v>
      </c>
      <c r="O2402" s="28">
        <f t="shared" si="244"/>
        <v>0</v>
      </c>
      <c r="P2402" s="28">
        <f t="shared" si="245"/>
        <v>-2</v>
      </c>
      <c r="Q2402" s="28">
        <f t="shared" si="246"/>
        <v>0</v>
      </c>
      <c r="R2402" s="4">
        <f t="shared" si="247"/>
        <v>0</v>
      </c>
      <c r="S2402" s="4" t="str">
        <f t="shared" si="248"/>
        <v/>
      </c>
      <c r="T2402" s="21">
        <f>Fångster!J2407</f>
        <v>0</v>
      </c>
      <c r="U2402" s="31" t="str">
        <f t="shared" si="249"/>
        <v/>
      </c>
    </row>
    <row r="2403" spans="14:21" x14ac:dyDescent="0.2">
      <c r="N2403" s="22">
        <f>Fångster!G2408</f>
        <v>0</v>
      </c>
      <c r="O2403" s="28">
        <f t="shared" si="244"/>
        <v>0</v>
      </c>
      <c r="P2403" s="28">
        <f t="shared" si="245"/>
        <v>-2</v>
      </c>
      <c r="Q2403" s="28">
        <f t="shared" si="246"/>
        <v>0</v>
      </c>
      <c r="R2403" s="4">
        <f t="shared" si="247"/>
        <v>0</v>
      </c>
      <c r="S2403" s="4" t="str">
        <f t="shared" si="248"/>
        <v/>
      </c>
      <c r="T2403" s="21">
        <f>Fångster!J2408</f>
        <v>0</v>
      </c>
      <c r="U2403" s="31" t="str">
        <f t="shared" si="249"/>
        <v/>
      </c>
    </row>
    <row r="2404" spans="14:21" x14ac:dyDescent="0.2">
      <c r="N2404" s="22">
        <f>Fångster!G2409</f>
        <v>0</v>
      </c>
      <c r="O2404" s="28">
        <f t="shared" si="244"/>
        <v>0</v>
      </c>
      <c r="P2404" s="28">
        <f t="shared" si="245"/>
        <v>-2</v>
      </c>
      <c r="Q2404" s="28">
        <f t="shared" si="246"/>
        <v>0</v>
      </c>
      <c r="R2404" s="4">
        <f t="shared" si="247"/>
        <v>0</v>
      </c>
      <c r="S2404" s="4" t="str">
        <f t="shared" si="248"/>
        <v/>
      </c>
      <c r="T2404" s="21">
        <f>Fångster!J2409</f>
        <v>0</v>
      </c>
      <c r="U2404" s="31" t="str">
        <f t="shared" si="249"/>
        <v/>
      </c>
    </row>
    <row r="2405" spans="14:21" x14ac:dyDescent="0.2">
      <c r="N2405" s="22">
        <f>Fångster!G2410</f>
        <v>0</v>
      </c>
      <c r="O2405" s="28">
        <f t="shared" si="244"/>
        <v>0</v>
      </c>
      <c r="P2405" s="28">
        <f t="shared" si="245"/>
        <v>-2</v>
      </c>
      <c r="Q2405" s="28">
        <f t="shared" si="246"/>
        <v>0</v>
      </c>
      <c r="R2405" s="4">
        <f t="shared" si="247"/>
        <v>0</v>
      </c>
      <c r="S2405" s="4" t="str">
        <f t="shared" si="248"/>
        <v/>
      </c>
      <c r="T2405" s="21">
        <f>Fångster!J2410</f>
        <v>0</v>
      </c>
      <c r="U2405" s="31" t="str">
        <f t="shared" si="249"/>
        <v/>
      </c>
    </row>
    <row r="2406" spans="14:21" x14ac:dyDescent="0.2">
      <c r="N2406" s="22">
        <f>Fångster!G2411</f>
        <v>0</v>
      </c>
      <c r="O2406" s="28">
        <f t="shared" si="244"/>
        <v>0</v>
      </c>
      <c r="P2406" s="28">
        <f t="shared" si="245"/>
        <v>-2</v>
      </c>
      <c r="Q2406" s="28">
        <f t="shared" si="246"/>
        <v>0</v>
      </c>
      <c r="R2406" s="4">
        <f t="shared" si="247"/>
        <v>0</v>
      </c>
      <c r="S2406" s="4" t="str">
        <f t="shared" si="248"/>
        <v/>
      </c>
      <c r="T2406" s="21">
        <f>Fångster!J2411</f>
        <v>0</v>
      </c>
      <c r="U2406" s="31" t="str">
        <f t="shared" si="249"/>
        <v/>
      </c>
    </row>
    <row r="2407" spans="14:21" x14ac:dyDescent="0.2">
      <c r="N2407" s="22">
        <f>Fångster!G2412</f>
        <v>0</v>
      </c>
      <c r="O2407" s="28">
        <f t="shared" si="244"/>
        <v>0</v>
      </c>
      <c r="P2407" s="28">
        <f t="shared" si="245"/>
        <v>-2</v>
      </c>
      <c r="Q2407" s="28">
        <f t="shared" si="246"/>
        <v>0</v>
      </c>
      <c r="R2407" s="4">
        <f t="shared" si="247"/>
        <v>0</v>
      </c>
      <c r="S2407" s="4" t="str">
        <f t="shared" si="248"/>
        <v/>
      </c>
      <c r="T2407" s="21">
        <f>Fångster!J2412</f>
        <v>0</v>
      </c>
      <c r="U2407" s="31" t="str">
        <f t="shared" si="249"/>
        <v/>
      </c>
    </row>
    <row r="2408" spans="14:21" x14ac:dyDescent="0.2">
      <c r="N2408" s="22">
        <f>Fångster!G2413</f>
        <v>0</v>
      </c>
      <c r="O2408" s="28">
        <f t="shared" si="244"/>
        <v>0</v>
      </c>
      <c r="P2408" s="28">
        <f t="shared" si="245"/>
        <v>-2</v>
      </c>
      <c r="Q2408" s="28">
        <f t="shared" si="246"/>
        <v>0</v>
      </c>
      <c r="R2408" s="4">
        <f t="shared" si="247"/>
        <v>0</v>
      </c>
      <c r="S2408" s="4" t="str">
        <f t="shared" si="248"/>
        <v/>
      </c>
      <c r="T2408" s="21">
        <f>Fångster!J2413</f>
        <v>0</v>
      </c>
      <c r="U2408" s="31" t="str">
        <f t="shared" si="249"/>
        <v/>
      </c>
    </row>
    <row r="2409" spans="14:21" x14ac:dyDescent="0.2">
      <c r="N2409" s="22">
        <f>Fångster!G2414</f>
        <v>0</v>
      </c>
      <c r="O2409" s="28">
        <f t="shared" si="244"/>
        <v>0</v>
      </c>
      <c r="P2409" s="28">
        <f t="shared" si="245"/>
        <v>-2</v>
      </c>
      <c r="Q2409" s="28">
        <f t="shared" si="246"/>
        <v>0</v>
      </c>
      <c r="R2409" s="4">
        <f t="shared" si="247"/>
        <v>0</v>
      </c>
      <c r="S2409" s="4" t="str">
        <f t="shared" si="248"/>
        <v/>
      </c>
      <c r="T2409" s="21">
        <f>Fångster!J2414</f>
        <v>0</v>
      </c>
      <c r="U2409" s="31" t="str">
        <f t="shared" si="249"/>
        <v/>
      </c>
    </row>
    <row r="2410" spans="14:21" x14ac:dyDescent="0.2">
      <c r="N2410" s="22">
        <f>Fångster!G2415</f>
        <v>0</v>
      </c>
      <c r="O2410" s="28">
        <f t="shared" si="244"/>
        <v>0</v>
      </c>
      <c r="P2410" s="28">
        <f t="shared" si="245"/>
        <v>-2</v>
      </c>
      <c r="Q2410" s="28">
        <f t="shared" si="246"/>
        <v>0</v>
      </c>
      <c r="R2410" s="4">
        <f t="shared" si="247"/>
        <v>0</v>
      </c>
      <c r="S2410" s="4" t="str">
        <f t="shared" si="248"/>
        <v/>
      </c>
      <c r="T2410" s="21">
        <f>Fångster!J2415</f>
        <v>0</v>
      </c>
      <c r="U2410" s="31" t="str">
        <f t="shared" si="249"/>
        <v/>
      </c>
    </row>
    <row r="2411" spans="14:21" x14ac:dyDescent="0.2">
      <c r="N2411" s="22">
        <f>Fångster!G2416</f>
        <v>0</v>
      </c>
      <c r="O2411" s="28">
        <f t="shared" si="244"/>
        <v>0</v>
      </c>
      <c r="P2411" s="28">
        <f t="shared" si="245"/>
        <v>-2</v>
      </c>
      <c r="Q2411" s="28">
        <f t="shared" si="246"/>
        <v>0</v>
      </c>
      <c r="R2411" s="4">
        <f t="shared" si="247"/>
        <v>0</v>
      </c>
      <c r="S2411" s="4" t="str">
        <f t="shared" si="248"/>
        <v/>
      </c>
      <c r="T2411" s="21">
        <f>Fångster!J2416</f>
        <v>0</v>
      </c>
      <c r="U2411" s="31" t="str">
        <f t="shared" si="249"/>
        <v/>
      </c>
    </row>
    <row r="2412" spans="14:21" x14ac:dyDescent="0.2">
      <c r="N2412" s="22">
        <f>Fångster!G2417</f>
        <v>0</v>
      </c>
      <c r="O2412" s="28">
        <f t="shared" si="244"/>
        <v>0</v>
      </c>
      <c r="P2412" s="28">
        <f t="shared" si="245"/>
        <v>-2</v>
      </c>
      <c r="Q2412" s="28">
        <f t="shared" si="246"/>
        <v>0</v>
      </c>
      <c r="R2412" s="4">
        <f t="shared" si="247"/>
        <v>0</v>
      </c>
      <c r="S2412" s="4" t="str">
        <f t="shared" si="248"/>
        <v/>
      </c>
      <c r="T2412" s="21">
        <f>Fångster!J2417</f>
        <v>0</v>
      </c>
      <c r="U2412" s="31" t="str">
        <f t="shared" si="249"/>
        <v/>
      </c>
    </row>
    <row r="2413" spans="14:21" x14ac:dyDescent="0.2">
      <c r="N2413" s="22">
        <f>Fångster!G2418</f>
        <v>0</v>
      </c>
      <c r="O2413" s="28">
        <f t="shared" si="244"/>
        <v>0</v>
      </c>
      <c r="P2413" s="28">
        <f t="shared" si="245"/>
        <v>-2</v>
      </c>
      <c r="Q2413" s="28">
        <f t="shared" si="246"/>
        <v>0</v>
      </c>
      <c r="R2413" s="4">
        <f t="shared" si="247"/>
        <v>0</v>
      </c>
      <c r="S2413" s="4" t="str">
        <f t="shared" si="248"/>
        <v/>
      </c>
      <c r="T2413" s="21">
        <f>Fångster!J2418</f>
        <v>0</v>
      </c>
      <c r="U2413" s="31" t="str">
        <f t="shared" si="249"/>
        <v/>
      </c>
    </row>
    <row r="2414" spans="14:21" x14ac:dyDescent="0.2">
      <c r="N2414" s="22">
        <f>Fångster!G2419</f>
        <v>0</v>
      </c>
      <c r="O2414" s="28">
        <f t="shared" si="244"/>
        <v>0</v>
      </c>
      <c r="P2414" s="28">
        <f t="shared" si="245"/>
        <v>-2</v>
      </c>
      <c r="Q2414" s="28">
        <f t="shared" si="246"/>
        <v>0</v>
      </c>
      <c r="R2414" s="4">
        <f t="shared" si="247"/>
        <v>0</v>
      </c>
      <c r="S2414" s="4" t="str">
        <f t="shared" si="248"/>
        <v/>
      </c>
      <c r="T2414" s="21">
        <f>Fångster!J2419</f>
        <v>0</v>
      </c>
      <c r="U2414" s="31" t="str">
        <f t="shared" si="249"/>
        <v/>
      </c>
    </row>
    <row r="2415" spans="14:21" x14ac:dyDescent="0.2">
      <c r="N2415" s="22">
        <f>Fångster!G2420</f>
        <v>0</v>
      </c>
      <c r="O2415" s="28">
        <f t="shared" si="244"/>
        <v>0</v>
      </c>
      <c r="P2415" s="28">
        <f t="shared" si="245"/>
        <v>-2</v>
      </c>
      <c r="Q2415" s="28">
        <f t="shared" si="246"/>
        <v>0</v>
      </c>
      <c r="R2415" s="4">
        <f t="shared" si="247"/>
        <v>0</v>
      </c>
      <c r="S2415" s="4" t="str">
        <f t="shared" si="248"/>
        <v/>
      </c>
      <c r="T2415" s="21">
        <f>Fångster!J2420</f>
        <v>0</v>
      </c>
      <c r="U2415" s="31" t="str">
        <f t="shared" si="249"/>
        <v/>
      </c>
    </row>
    <row r="2416" spans="14:21" x14ac:dyDescent="0.2">
      <c r="N2416" s="22">
        <f>Fångster!G2421</f>
        <v>0</v>
      </c>
      <c r="O2416" s="28">
        <f t="shared" si="244"/>
        <v>0</v>
      </c>
      <c r="P2416" s="28">
        <f t="shared" si="245"/>
        <v>-2</v>
      </c>
      <c r="Q2416" s="28">
        <f t="shared" si="246"/>
        <v>0</v>
      </c>
      <c r="R2416" s="4">
        <f t="shared" si="247"/>
        <v>0</v>
      </c>
      <c r="S2416" s="4" t="str">
        <f t="shared" si="248"/>
        <v/>
      </c>
      <c r="T2416" s="21">
        <f>Fångster!J2421</f>
        <v>0</v>
      </c>
      <c r="U2416" s="31" t="str">
        <f t="shared" si="249"/>
        <v/>
      </c>
    </row>
    <row r="2417" spans="14:21" x14ac:dyDescent="0.2">
      <c r="N2417" s="22">
        <f>Fångster!G2422</f>
        <v>0</v>
      </c>
      <c r="O2417" s="28">
        <f t="shared" si="244"/>
        <v>0</v>
      </c>
      <c r="P2417" s="28">
        <f t="shared" si="245"/>
        <v>-2</v>
      </c>
      <c r="Q2417" s="28">
        <f t="shared" si="246"/>
        <v>0</v>
      </c>
      <c r="R2417" s="4">
        <f t="shared" si="247"/>
        <v>0</v>
      </c>
      <c r="S2417" s="4" t="str">
        <f t="shared" si="248"/>
        <v/>
      </c>
      <c r="T2417" s="21">
        <f>Fångster!J2422</f>
        <v>0</v>
      </c>
      <c r="U2417" s="31" t="str">
        <f t="shared" si="249"/>
        <v/>
      </c>
    </row>
    <row r="2418" spans="14:21" x14ac:dyDescent="0.2">
      <c r="N2418" s="22">
        <f>Fångster!G2423</f>
        <v>0</v>
      </c>
      <c r="O2418" s="28">
        <f t="shared" si="244"/>
        <v>0</v>
      </c>
      <c r="P2418" s="28">
        <f t="shared" si="245"/>
        <v>-2</v>
      </c>
      <c r="Q2418" s="28">
        <f t="shared" si="246"/>
        <v>0</v>
      </c>
      <c r="R2418" s="4">
        <f t="shared" si="247"/>
        <v>0</v>
      </c>
      <c r="S2418" s="4" t="str">
        <f t="shared" si="248"/>
        <v/>
      </c>
      <c r="T2418" s="21">
        <f>Fångster!J2423</f>
        <v>0</v>
      </c>
      <c r="U2418" s="31" t="str">
        <f t="shared" si="249"/>
        <v/>
      </c>
    </row>
    <row r="2419" spans="14:21" x14ac:dyDescent="0.2">
      <c r="N2419" s="22">
        <f>Fångster!G2424</f>
        <v>0</v>
      </c>
      <c r="O2419" s="28">
        <f t="shared" si="244"/>
        <v>0</v>
      </c>
      <c r="P2419" s="28">
        <f t="shared" si="245"/>
        <v>-2</v>
      </c>
      <c r="Q2419" s="28">
        <f t="shared" si="246"/>
        <v>0</v>
      </c>
      <c r="R2419" s="4">
        <f t="shared" si="247"/>
        <v>0</v>
      </c>
      <c r="S2419" s="4" t="str">
        <f t="shared" si="248"/>
        <v/>
      </c>
      <c r="T2419" s="21">
        <f>Fångster!J2424</f>
        <v>0</v>
      </c>
      <c r="U2419" s="31" t="str">
        <f t="shared" si="249"/>
        <v/>
      </c>
    </row>
    <row r="2420" spans="14:21" x14ac:dyDescent="0.2">
      <c r="N2420" s="22">
        <f>Fångster!G2425</f>
        <v>0</v>
      </c>
      <c r="O2420" s="28">
        <f t="shared" si="244"/>
        <v>0</v>
      </c>
      <c r="P2420" s="28">
        <f t="shared" si="245"/>
        <v>-2</v>
      </c>
      <c r="Q2420" s="28">
        <f t="shared" si="246"/>
        <v>0</v>
      </c>
      <c r="R2420" s="4">
        <f t="shared" si="247"/>
        <v>0</v>
      </c>
      <c r="S2420" s="4" t="str">
        <f t="shared" si="248"/>
        <v/>
      </c>
      <c r="T2420" s="21">
        <f>Fångster!J2425</f>
        <v>0</v>
      </c>
      <c r="U2420" s="31" t="str">
        <f t="shared" si="249"/>
        <v/>
      </c>
    </row>
    <row r="2421" spans="14:21" x14ac:dyDescent="0.2">
      <c r="N2421" s="22">
        <f>Fångster!G2426</f>
        <v>0</v>
      </c>
      <c r="O2421" s="28">
        <f t="shared" si="244"/>
        <v>0</v>
      </c>
      <c r="P2421" s="28">
        <f t="shared" si="245"/>
        <v>-2</v>
      </c>
      <c r="Q2421" s="28">
        <f t="shared" si="246"/>
        <v>0</v>
      </c>
      <c r="R2421" s="4">
        <f t="shared" si="247"/>
        <v>0</v>
      </c>
      <c r="S2421" s="4" t="str">
        <f t="shared" si="248"/>
        <v/>
      </c>
      <c r="T2421" s="21">
        <f>Fångster!J2426</f>
        <v>0</v>
      </c>
      <c r="U2421" s="31" t="str">
        <f t="shared" si="249"/>
        <v/>
      </c>
    </row>
    <row r="2422" spans="14:21" x14ac:dyDescent="0.2">
      <c r="N2422" s="22">
        <f>Fångster!G2427</f>
        <v>0</v>
      </c>
      <c r="O2422" s="28">
        <f t="shared" si="244"/>
        <v>0</v>
      </c>
      <c r="P2422" s="28">
        <f t="shared" si="245"/>
        <v>-2</v>
      </c>
      <c r="Q2422" s="28">
        <f t="shared" si="246"/>
        <v>0</v>
      </c>
      <c r="R2422" s="4">
        <f t="shared" si="247"/>
        <v>0</v>
      </c>
      <c r="S2422" s="4" t="str">
        <f t="shared" si="248"/>
        <v/>
      </c>
      <c r="T2422" s="21">
        <f>Fångster!J2427</f>
        <v>0</v>
      </c>
      <c r="U2422" s="31" t="str">
        <f t="shared" si="249"/>
        <v/>
      </c>
    </row>
    <row r="2423" spans="14:21" x14ac:dyDescent="0.2">
      <c r="N2423" s="22">
        <f>Fångster!G2428</f>
        <v>0</v>
      </c>
      <c r="O2423" s="28">
        <f t="shared" si="244"/>
        <v>0</v>
      </c>
      <c r="P2423" s="28">
        <f t="shared" si="245"/>
        <v>-2</v>
      </c>
      <c r="Q2423" s="28">
        <f t="shared" si="246"/>
        <v>0</v>
      </c>
      <c r="R2423" s="4">
        <f t="shared" si="247"/>
        <v>0</v>
      </c>
      <c r="S2423" s="4" t="str">
        <f t="shared" si="248"/>
        <v/>
      </c>
      <c r="T2423" s="21">
        <f>Fångster!J2428</f>
        <v>0</v>
      </c>
      <c r="U2423" s="31" t="str">
        <f t="shared" si="249"/>
        <v/>
      </c>
    </row>
    <row r="2424" spans="14:21" x14ac:dyDescent="0.2">
      <c r="N2424" s="22">
        <f>Fångster!G2429</f>
        <v>0</v>
      </c>
      <c r="O2424" s="28">
        <f t="shared" si="244"/>
        <v>0</v>
      </c>
      <c r="P2424" s="28">
        <f t="shared" si="245"/>
        <v>-2</v>
      </c>
      <c r="Q2424" s="28">
        <f t="shared" si="246"/>
        <v>0</v>
      </c>
      <c r="R2424" s="4">
        <f t="shared" si="247"/>
        <v>0</v>
      </c>
      <c r="S2424" s="4" t="str">
        <f t="shared" si="248"/>
        <v/>
      </c>
      <c r="T2424" s="21">
        <f>Fångster!J2429</f>
        <v>0</v>
      </c>
      <c r="U2424" s="31" t="str">
        <f t="shared" si="249"/>
        <v/>
      </c>
    </row>
    <row r="2425" spans="14:21" x14ac:dyDescent="0.2">
      <c r="N2425" s="22">
        <f>Fångster!G2430</f>
        <v>0</v>
      </c>
      <c r="O2425" s="28">
        <f t="shared" si="244"/>
        <v>0</v>
      </c>
      <c r="P2425" s="28">
        <f t="shared" si="245"/>
        <v>-2</v>
      </c>
      <c r="Q2425" s="28">
        <f t="shared" si="246"/>
        <v>0</v>
      </c>
      <c r="R2425" s="4">
        <f t="shared" si="247"/>
        <v>0</v>
      </c>
      <c r="S2425" s="4" t="str">
        <f t="shared" si="248"/>
        <v/>
      </c>
      <c r="T2425" s="21">
        <f>Fångster!J2430</f>
        <v>0</v>
      </c>
      <c r="U2425" s="31" t="str">
        <f t="shared" si="249"/>
        <v/>
      </c>
    </row>
    <row r="2426" spans="14:21" x14ac:dyDescent="0.2">
      <c r="N2426" s="22">
        <f>Fångster!G2431</f>
        <v>0</v>
      </c>
      <c r="O2426" s="28">
        <f t="shared" si="244"/>
        <v>0</v>
      </c>
      <c r="P2426" s="28">
        <f t="shared" si="245"/>
        <v>-2</v>
      </c>
      <c r="Q2426" s="28">
        <f t="shared" si="246"/>
        <v>0</v>
      </c>
      <c r="R2426" s="4">
        <f t="shared" si="247"/>
        <v>0</v>
      </c>
      <c r="S2426" s="4" t="str">
        <f t="shared" si="248"/>
        <v/>
      </c>
      <c r="T2426" s="21">
        <f>Fångster!J2431</f>
        <v>0</v>
      </c>
      <c r="U2426" s="31" t="str">
        <f t="shared" si="249"/>
        <v/>
      </c>
    </row>
    <row r="2427" spans="14:21" x14ac:dyDescent="0.2">
      <c r="N2427" s="22">
        <f>Fångster!G2432</f>
        <v>0</v>
      </c>
      <c r="O2427" s="28">
        <f t="shared" si="244"/>
        <v>0</v>
      </c>
      <c r="P2427" s="28">
        <f t="shared" si="245"/>
        <v>-2</v>
      </c>
      <c r="Q2427" s="28">
        <f t="shared" si="246"/>
        <v>0</v>
      </c>
      <c r="R2427" s="4">
        <f t="shared" si="247"/>
        <v>0</v>
      </c>
      <c r="S2427" s="4" t="str">
        <f t="shared" si="248"/>
        <v/>
      </c>
      <c r="T2427" s="21">
        <f>Fångster!J2432</f>
        <v>0</v>
      </c>
      <c r="U2427" s="31" t="str">
        <f t="shared" si="249"/>
        <v/>
      </c>
    </row>
    <row r="2428" spans="14:21" x14ac:dyDescent="0.2">
      <c r="N2428" s="22">
        <f>Fångster!G2433</f>
        <v>0</v>
      </c>
      <c r="O2428" s="28">
        <f t="shared" si="244"/>
        <v>0</v>
      </c>
      <c r="P2428" s="28">
        <f t="shared" si="245"/>
        <v>-2</v>
      </c>
      <c r="Q2428" s="28">
        <f t="shared" si="246"/>
        <v>0</v>
      </c>
      <c r="R2428" s="4">
        <f t="shared" si="247"/>
        <v>0</v>
      </c>
      <c r="S2428" s="4" t="str">
        <f t="shared" si="248"/>
        <v/>
      </c>
      <c r="T2428" s="21">
        <f>Fångster!J2433</f>
        <v>0</v>
      </c>
      <c r="U2428" s="31" t="str">
        <f t="shared" si="249"/>
        <v/>
      </c>
    </row>
    <row r="2429" spans="14:21" x14ac:dyDescent="0.2">
      <c r="N2429" s="22">
        <f>Fångster!G2434</f>
        <v>0</v>
      </c>
      <c r="O2429" s="28">
        <f t="shared" si="244"/>
        <v>0</v>
      </c>
      <c r="P2429" s="28">
        <f t="shared" si="245"/>
        <v>-2</v>
      </c>
      <c r="Q2429" s="28">
        <f t="shared" si="246"/>
        <v>0</v>
      </c>
      <c r="R2429" s="4">
        <f t="shared" si="247"/>
        <v>0</v>
      </c>
      <c r="S2429" s="4" t="str">
        <f t="shared" si="248"/>
        <v/>
      </c>
      <c r="T2429" s="21">
        <f>Fångster!J2434</f>
        <v>0</v>
      </c>
      <c r="U2429" s="31" t="str">
        <f t="shared" si="249"/>
        <v/>
      </c>
    </row>
    <row r="2430" spans="14:21" x14ac:dyDescent="0.2">
      <c r="N2430" s="22">
        <f>Fångster!G2435</f>
        <v>0</v>
      </c>
      <c r="O2430" s="28">
        <f t="shared" si="244"/>
        <v>0</v>
      </c>
      <c r="P2430" s="28">
        <f t="shared" si="245"/>
        <v>-2</v>
      </c>
      <c r="Q2430" s="28">
        <f t="shared" si="246"/>
        <v>0</v>
      </c>
      <c r="R2430" s="4">
        <f t="shared" si="247"/>
        <v>0</v>
      </c>
      <c r="S2430" s="4" t="str">
        <f t="shared" si="248"/>
        <v/>
      </c>
      <c r="T2430" s="21">
        <f>Fångster!J2435</f>
        <v>0</v>
      </c>
      <c r="U2430" s="31" t="str">
        <f t="shared" si="249"/>
        <v/>
      </c>
    </row>
    <row r="2431" spans="14:21" x14ac:dyDescent="0.2">
      <c r="N2431" s="22">
        <f>Fångster!G2436</f>
        <v>0</v>
      </c>
      <c r="O2431" s="28">
        <f t="shared" si="244"/>
        <v>0</v>
      </c>
      <c r="P2431" s="28">
        <f t="shared" si="245"/>
        <v>-2</v>
      </c>
      <c r="Q2431" s="28">
        <f t="shared" si="246"/>
        <v>0</v>
      </c>
      <c r="R2431" s="4">
        <f t="shared" si="247"/>
        <v>0</v>
      </c>
      <c r="S2431" s="4" t="str">
        <f t="shared" si="248"/>
        <v/>
      </c>
      <c r="T2431" s="21">
        <f>Fångster!J2436</f>
        <v>0</v>
      </c>
      <c r="U2431" s="31" t="str">
        <f t="shared" si="249"/>
        <v/>
      </c>
    </row>
    <row r="2432" spans="14:21" x14ac:dyDescent="0.2">
      <c r="N2432" s="22">
        <f>Fångster!G2437</f>
        <v>0</v>
      </c>
      <c r="O2432" s="28">
        <f t="shared" si="244"/>
        <v>0</v>
      </c>
      <c r="P2432" s="28">
        <f t="shared" si="245"/>
        <v>-2</v>
      </c>
      <c r="Q2432" s="28">
        <f t="shared" si="246"/>
        <v>0</v>
      </c>
      <c r="R2432" s="4">
        <f t="shared" si="247"/>
        <v>0</v>
      </c>
      <c r="S2432" s="4" t="str">
        <f t="shared" si="248"/>
        <v/>
      </c>
      <c r="T2432" s="21">
        <f>Fångster!J2437</f>
        <v>0</v>
      </c>
      <c r="U2432" s="31" t="str">
        <f t="shared" si="249"/>
        <v/>
      </c>
    </row>
    <row r="2433" spans="14:21" x14ac:dyDescent="0.2">
      <c r="N2433" s="22">
        <f>Fångster!G2438</f>
        <v>0</v>
      </c>
      <c r="O2433" s="28">
        <f t="shared" si="244"/>
        <v>0</v>
      </c>
      <c r="P2433" s="28">
        <f t="shared" si="245"/>
        <v>-2</v>
      </c>
      <c r="Q2433" s="28">
        <f t="shared" si="246"/>
        <v>0</v>
      </c>
      <c r="R2433" s="4">
        <f t="shared" si="247"/>
        <v>0</v>
      </c>
      <c r="S2433" s="4" t="str">
        <f t="shared" si="248"/>
        <v/>
      </c>
      <c r="T2433" s="21">
        <f>Fångster!J2438</f>
        <v>0</v>
      </c>
      <c r="U2433" s="31" t="str">
        <f t="shared" si="249"/>
        <v/>
      </c>
    </row>
    <row r="2434" spans="14:21" x14ac:dyDescent="0.2">
      <c r="N2434" s="22">
        <f>Fångster!G2439</f>
        <v>0</v>
      </c>
      <c r="O2434" s="28">
        <f t="shared" si="244"/>
        <v>0</v>
      </c>
      <c r="P2434" s="28">
        <f t="shared" si="245"/>
        <v>-2</v>
      </c>
      <c r="Q2434" s="28">
        <f t="shared" si="246"/>
        <v>0</v>
      </c>
      <c r="R2434" s="4">
        <f t="shared" si="247"/>
        <v>0</v>
      </c>
      <c r="S2434" s="4" t="str">
        <f t="shared" si="248"/>
        <v/>
      </c>
      <c r="T2434" s="21">
        <f>Fångster!J2439</f>
        <v>0</v>
      </c>
      <c r="U2434" s="31" t="str">
        <f t="shared" si="249"/>
        <v/>
      </c>
    </row>
    <row r="2435" spans="14:21" x14ac:dyDescent="0.2">
      <c r="N2435" s="22">
        <f>Fångster!G2440</f>
        <v>0</v>
      </c>
      <c r="O2435" s="28">
        <f t="shared" si="244"/>
        <v>0</v>
      </c>
      <c r="P2435" s="28">
        <f t="shared" si="245"/>
        <v>-2</v>
      </c>
      <c r="Q2435" s="28">
        <f t="shared" si="246"/>
        <v>0</v>
      </c>
      <c r="R2435" s="4">
        <f t="shared" si="247"/>
        <v>0</v>
      </c>
      <c r="S2435" s="4" t="str">
        <f t="shared" si="248"/>
        <v/>
      </c>
      <c r="T2435" s="21">
        <f>Fångster!J2440</f>
        <v>0</v>
      </c>
      <c r="U2435" s="31" t="str">
        <f t="shared" si="249"/>
        <v/>
      </c>
    </row>
    <row r="2436" spans="14:21" x14ac:dyDescent="0.2">
      <c r="N2436" s="22">
        <f>Fångster!G2441</f>
        <v>0</v>
      </c>
      <c r="O2436" s="28">
        <f t="shared" si="244"/>
        <v>0</v>
      </c>
      <c r="P2436" s="28">
        <f t="shared" si="245"/>
        <v>-2</v>
      </c>
      <c r="Q2436" s="28">
        <f t="shared" si="246"/>
        <v>0</v>
      </c>
      <c r="R2436" s="4">
        <f t="shared" si="247"/>
        <v>0</v>
      </c>
      <c r="S2436" s="4" t="str">
        <f t="shared" si="248"/>
        <v/>
      </c>
      <c r="T2436" s="21">
        <f>Fångster!J2441</f>
        <v>0</v>
      </c>
      <c r="U2436" s="31" t="str">
        <f t="shared" si="249"/>
        <v/>
      </c>
    </row>
    <row r="2437" spans="14:21" x14ac:dyDescent="0.2">
      <c r="N2437" s="22">
        <f>Fångster!G2442</f>
        <v>0</v>
      </c>
      <c r="O2437" s="28">
        <f t="shared" ref="O2437:O2500" si="250">(3.377*0.000001)*(POWER(N2437,3.205))</f>
        <v>0</v>
      </c>
      <c r="P2437" s="28">
        <f t="shared" ref="P2437:P2500" si="251">(1-(180-N2437)/60)</f>
        <v>-2</v>
      </c>
      <c r="Q2437" s="28">
        <f t="shared" ref="Q2437:Q2500" si="252">IF(P2437&lt;0,0,IF(P2437&gt;1,1,IF(P2437&gt;0&lt;1,P2437,P2437)))</f>
        <v>0</v>
      </c>
      <c r="R2437" s="4">
        <f t="shared" ref="R2437:R2500" si="253">O2437*Q2437</f>
        <v>0</v>
      </c>
      <c r="S2437" s="4" t="str">
        <f t="shared" ref="S2437:S2500" si="254">IF(N2437&gt;0,LOG10(N2437),"")</f>
        <v/>
      </c>
      <c r="T2437" s="21">
        <f>Fångster!J2442</f>
        <v>0</v>
      </c>
      <c r="U2437" s="31" t="str">
        <f t="shared" ref="U2437:U2500" si="255">IF(T2437&gt;0,LOG10(T2437),"")</f>
        <v/>
      </c>
    </row>
    <row r="2438" spans="14:21" x14ac:dyDescent="0.2">
      <c r="N2438" s="22">
        <f>Fångster!G2443</f>
        <v>0</v>
      </c>
      <c r="O2438" s="28">
        <f t="shared" si="250"/>
        <v>0</v>
      </c>
      <c r="P2438" s="28">
        <f t="shared" si="251"/>
        <v>-2</v>
      </c>
      <c r="Q2438" s="28">
        <f t="shared" si="252"/>
        <v>0</v>
      </c>
      <c r="R2438" s="4">
        <f t="shared" si="253"/>
        <v>0</v>
      </c>
      <c r="S2438" s="4" t="str">
        <f t="shared" si="254"/>
        <v/>
      </c>
      <c r="T2438" s="21">
        <f>Fångster!J2443</f>
        <v>0</v>
      </c>
      <c r="U2438" s="31" t="str">
        <f t="shared" si="255"/>
        <v/>
      </c>
    </row>
    <row r="2439" spans="14:21" x14ac:dyDescent="0.2">
      <c r="N2439" s="22">
        <f>Fångster!G2444</f>
        <v>0</v>
      </c>
      <c r="O2439" s="28">
        <f t="shared" si="250"/>
        <v>0</v>
      </c>
      <c r="P2439" s="28">
        <f t="shared" si="251"/>
        <v>-2</v>
      </c>
      <c r="Q2439" s="28">
        <f t="shared" si="252"/>
        <v>0</v>
      </c>
      <c r="R2439" s="4">
        <f t="shared" si="253"/>
        <v>0</v>
      </c>
      <c r="S2439" s="4" t="str">
        <f t="shared" si="254"/>
        <v/>
      </c>
      <c r="T2439" s="21">
        <f>Fångster!J2444</f>
        <v>0</v>
      </c>
      <c r="U2439" s="31" t="str">
        <f t="shared" si="255"/>
        <v/>
      </c>
    </row>
    <row r="2440" spans="14:21" x14ac:dyDescent="0.2">
      <c r="N2440" s="22">
        <f>Fångster!G2445</f>
        <v>0</v>
      </c>
      <c r="O2440" s="28">
        <f t="shared" si="250"/>
        <v>0</v>
      </c>
      <c r="P2440" s="28">
        <f t="shared" si="251"/>
        <v>-2</v>
      </c>
      <c r="Q2440" s="28">
        <f t="shared" si="252"/>
        <v>0</v>
      </c>
      <c r="R2440" s="4">
        <f t="shared" si="253"/>
        <v>0</v>
      </c>
      <c r="S2440" s="4" t="str">
        <f t="shared" si="254"/>
        <v/>
      </c>
      <c r="T2440" s="21">
        <f>Fångster!J2445</f>
        <v>0</v>
      </c>
      <c r="U2440" s="31" t="str">
        <f t="shared" si="255"/>
        <v/>
      </c>
    </row>
    <row r="2441" spans="14:21" x14ac:dyDescent="0.2">
      <c r="N2441" s="22">
        <f>Fångster!G2446</f>
        <v>0</v>
      </c>
      <c r="O2441" s="28">
        <f t="shared" si="250"/>
        <v>0</v>
      </c>
      <c r="P2441" s="28">
        <f t="shared" si="251"/>
        <v>-2</v>
      </c>
      <c r="Q2441" s="28">
        <f t="shared" si="252"/>
        <v>0</v>
      </c>
      <c r="R2441" s="4">
        <f t="shared" si="253"/>
        <v>0</v>
      </c>
      <c r="S2441" s="4" t="str">
        <f t="shared" si="254"/>
        <v/>
      </c>
      <c r="T2441" s="21">
        <f>Fångster!J2446</f>
        <v>0</v>
      </c>
      <c r="U2441" s="31" t="str">
        <f t="shared" si="255"/>
        <v/>
      </c>
    </row>
    <row r="2442" spans="14:21" x14ac:dyDescent="0.2">
      <c r="N2442" s="22">
        <f>Fångster!G2447</f>
        <v>0</v>
      </c>
      <c r="O2442" s="28">
        <f t="shared" si="250"/>
        <v>0</v>
      </c>
      <c r="P2442" s="28">
        <f t="shared" si="251"/>
        <v>-2</v>
      </c>
      <c r="Q2442" s="28">
        <f t="shared" si="252"/>
        <v>0</v>
      </c>
      <c r="R2442" s="4">
        <f t="shared" si="253"/>
        <v>0</v>
      </c>
      <c r="S2442" s="4" t="str">
        <f t="shared" si="254"/>
        <v/>
      </c>
      <c r="T2442" s="21">
        <f>Fångster!J2447</f>
        <v>0</v>
      </c>
      <c r="U2442" s="31" t="str">
        <f t="shared" si="255"/>
        <v/>
      </c>
    </row>
    <row r="2443" spans="14:21" x14ac:dyDescent="0.2">
      <c r="N2443" s="22">
        <f>Fångster!G2448</f>
        <v>0</v>
      </c>
      <c r="O2443" s="28">
        <f t="shared" si="250"/>
        <v>0</v>
      </c>
      <c r="P2443" s="28">
        <f t="shared" si="251"/>
        <v>-2</v>
      </c>
      <c r="Q2443" s="28">
        <f t="shared" si="252"/>
        <v>0</v>
      </c>
      <c r="R2443" s="4">
        <f t="shared" si="253"/>
        <v>0</v>
      </c>
      <c r="S2443" s="4" t="str">
        <f t="shared" si="254"/>
        <v/>
      </c>
      <c r="T2443" s="21">
        <f>Fångster!J2448</f>
        <v>0</v>
      </c>
      <c r="U2443" s="31" t="str">
        <f t="shared" si="255"/>
        <v/>
      </c>
    </row>
    <row r="2444" spans="14:21" x14ac:dyDescent="0.2">
      <c r="N2444" s="22">
        <f>Fångster!G2449</f>
        <v>0</v>
      </c>
      <c r="O2444" s="28">
        <f t="shared" si="250"/>
        <v>0</v>
      </c>
      <c r="P2444" s="28">
        <f t="shared" si="251"/>
        <v>-2</v>
      </c>
      <c r="Q2444" s="28">
        <f t="shared" si="252"/>
        <v>0</v>
      </c>
      <c r="R2444" s="4">
        <f t="shared" si="253"/>
        <v>0</v>
      </c>
      <c r="S2444" s="4" t="str">
        <f t="shared" si="254"/>
        <v/>
      </c>
      <c r="T2444" s="21">
        <f>Fångster!J2449</f>
        <v>0</v>
      </c>
      <c r="U2444" s="31" t="str">
        <f t="shared" si="255"/>
        <v/>
      </c>
    </row>
    <row r="2445" spans="14:21" x14ac:dyDescent="0.2">
      <c r="N2445" s="22">
        <f>Fångster!G2450</f>
        <v>0</v>
      </c>
      <c r="O2445" s="28">
        <f t="shared" si="250"/>
        <v>0</v>
      </c>
      <c r="P2445" s="28">
        <f t="shared" si="251"/>
        <v>-2</v>
      </c>
      <c r="Q2445" s="28">
        <f t="shared" si="252"/>
        <v>0</v>
      </c>
      <c r="R2445" s="4">
        <f t="shared" si="253"/>
        <v>0</v>
      </c>
      <c r="S2445" s="4" t="str">
        <f t="shared" si="254"/>
        <v/>
      </c>
      <c r="T2445" s="21">
        <f>Fångster!J2450</f>
        <v>0</v>
      </c>
      <c r="U2445" s="31" t="str">
        <f t="shared" si="255"/>
        <v/>
      </c>
    </row>
    <row r="2446" spans="14:21" x14ac:dyDescent="0.2">
      <c r="N2446" s="22">
        <f>Fångster!G2451</f>
        <v>0</v>
      </c>
      <c r="O2446" s="28">
        <f t="shared" si="250"/>
        <v>0</v>
      </c>
      <c r="P2446" s="28">
        <f t="shared" si="251"/>
        <v>-2</v>
      </c>
      <c r="Q2446" s="28">
        <f t="shared" si="252"/>
        <v>0</v>
      </c>
      <c r="R2446" s="4">
        <f t="shared" si="253"/>
        <v>0</v>
      </c>
      <c r="S2446" s="4" t="str">
        <f t="shared" si="254"/>
        <v/>
      </c>
      <c r="T2446" s="21">
        <f>Fångster!J2451</f>
        <v>0</v>
      </c>
      <c r="U2446" s="31" t="str">
        <f t="shared" si="255"/>
        <v/>
      </c>
    </row>
    <row r="2447" spans="14:21" x14ac:dyDescent="0.2">
      <c r="N2447" s="22">
        <f>Fångster!G2452</f>
        <v>0</v>
      </c>
      <c r="O2447" s="28">
        <f t="shared" si="250"/>
        <v>0</v>
      </c>
      <c r="P2447" s="28">
        <f t="shared" si="251"/>
        <v>-2</v>
      </c>
      <c r="Q2447" s="28">
        <f t="shared" si="252"/>
        <v>0</v>
      </c>
      <c r="R2447" s="4">
        <f t="shared" si="253"/>
        <v>0</v>
      </c>
      <c r="S2447" s="4" t="str">
        <f t="shared" si="254"/>
        <v/>
      </c>
      <c r="T2447" s="21">
        <f>Fångster!J2452</f>
        <v>0</v>
      </c>
      <c r="U2447" s="31" t="str">
        <f t="shared" si="255"/>
        <v/>
      </c>
    </row>
    <row r="2448" spans="14:21" x14ac:dyDescent="0.2">
      <c r="N2448" s="22">
        <f>Fångster!G2453</f>
        <v>0</v>
      </c>
      <c r="O2448" s="28">
        <f t="shared" si="250"/>
        <v>0</v>
      </c>
      <c r="P2448" s="28">
        <f t="shared" si="251"/>
        <v>-2</v>
      </c>
      <c r="Q2448" s="28">
        <f t="shared" si="252"/>
        <v>0</v>
      </c>
      <c r="R2448" s="4">
        <f t="shared" si="253"/>
        <v>0</v>
      </c>
      <c r="S2448" s="4" t="str">
        <f t="shared" si="254"/>
        <v/>
      </c>
      <c r="T2448" s="21">
        <f>Fångster!J2453</f>
        <v>0</v>
      </c>
      <c r="U2448" s="31" t="str">
        <f t="shared" si="255"/>
        <v/>
      </c>
    </row>
    <row r="2449" spans="14:21" x14ac:dyDescent="0.2">
      <c r="N2449" s="22">
        <f>Fångster!G2454</f>
        <v>0</v>
      </c>
      <c r="O2449" s="28">
        <f t="shared" si="250"/>
        <v>0</v>
      </c>
      <c r="P2449" s="28">
        <f t="shared" si="251"/>
        <v>-2</v>
      </c>
      <c r="Q2449" s="28">
        <f t="shared" si="252"/>
        <v>0</v>
      </c>
      <c r="R2449" s="4">
        <f t="shared" si="253"/>
        <v>0</v>
      </c>
      <c r="S2449" s="4" t="str">
        <f t="shared" si="254"/>
        <v/>
      </c>
      <c r="T2449" s="21">
        <f>Fångster!J2454</f>
        <v>0</v>
      </c>
      <c r="U2449" s="31" t="str">
        <f t="shared" si="255"/>
        <v/>
      </c>
    </row>
    <row r="2450" spans="14:21" x14ac:dyDescent="0.2">
      <c r="N2450" s="22">
        <f>Fångster!G2455</f>
        <v>0</v>
      </c>
      <c r="O2450" s="28">
        <f t="shared" si="250"/>
        <v>0</v>
      </c>
      <c r="P2450" s="28">
        <f t="shared" si="251"/>
        <v>-2</v>
      </c>
      <c r="Q2450" s="28">
        <f t="shared" si="252"/>
        <v>0</v>
      </c>
      <c r="R2450" s="4">
        <f t="shared" si="253"/>
        <v>0</v>
      </c>
      <c r="S2450" s="4" t="str">
        <f t="shared" si="254"/>
        <v/>
      </c>
      <c r="T2450" s="21">
        <f>Fångster!J2455</f>
        <v>0</v>
      </c>
      <c r="U2450" s="31" t="str">
        <f t="shared" si="255"/>
        <v/>
      </c>
    </row>
    <row r="2451" spans="14:21" x14ac:dyDescent="0.2">
      <c r="N2451" s="22">
        <f>Fångster!G2456</f>
        <v>0</v>
      </c>
      <c r="O2451" s="28">
        <f t="shared" si="250"/>
        <v>0</v>
      </c>
      <c r="P2451" s="28">
        <f t="shared" si="251"/>
        <v>-2</v>
      </c>
      <c r="Q2451" s="28">
        <f t="shared" si="252"/>
        <v>0</v>
      </c>
      <c r="R2451" s="4">
        <f t="shared" si="253"/>
        <v>0</v>
      </c>
      <c r="S2451" s="4" t="str">
        <f t="shared" si="254"/>
        <v/>
      </c>
      <c r="T2451" s="21">
        <f>Fångster!J2456</f>
        <v>0</v>
      </c>
      <c r="U2451" s="31" t="str">
        <f t="shared" si="255"/>
        <v/>
      </c>
    </row>
    <row r="2452" spans="14:21" x14ac:dyDescent="0.2">
      <c r="N2452" s="22">
        <f>Fångster!G2457</f>
        <v>0</v>
      </c>
      <c r="O2452" s="28">
        <f t="shared" si="250"/>
        <v>0</v>
      </c>
      <c r="P2452" s="28">
        <f t="shared" si="251"/>
        <v>-2</v>
      </c>
      <c r="Q2452" s="28">
        <f t="shared" si="252"/>
        <v>0</v>
      </c>
      <c r="R2452" s="4">
        <f t="shared" si="253"/>
        <v>0</v>
      </c>
      <c r="S2452" s="4" t="str">
        <f t="shared" si="254"/>
        <v/>
      </c>
      <c r="T2452" s="21">
        <f>Fångster!J2457</f>
        <v>0</v>
      </c>
      <c r="U2452" s="31" t="str">
        <f t="shared" si="255"/>
        <v/>
      </c>
    </row>
    <row r="2453" spans="14:21" x14ac:dyDescent="0.2">
      <c r="N2453" s="22">
        <f>Fångster!G2458</f>
        <v>0</v>
      </c>
      <c r="O2453" s="28">
        <f t="shared" si="250"/>
        <v>0</v>
      </c>
      <c r="P2453" s="28">
        <f t="shared" si="251"/>
        <v>-2</v>
      </c>
      <c r="Q2453" s="28">
        <f t="shared" si="252"/>
        <v>0</v>
      </c>
      <c r="R2453" s="4">
        <f t="shared" si="253"/>
        <v>0</v>
      </c>
      <c r="S2453" s="4" t="str">
        <f t="shared" si="254"/>
        <v/>
      </c>
      <c r="T2453" s="21">
        <f>Fångster!J2458</f>
        <v>0</v>
      </c>
      <c r="U2453" s="31" t="str">
        <f t="shared" si="255"/>
        <v/>
      </c>
    </row>
    <row r="2454" spans="14:21" x14ac:dyDescent="0.2">
      <c r="N2454" s="22">
        <f>Fångster!G2459</f>
        <v>0</v>
      </c>
      <c r="O2454" s="28">
        <f t="shared" si="250"/>
        <v>0</v>
      </c>
      <c r="P2454" s="28">
        <f t="shared" si="251"/>
        <v>-2</v>
      </c>
      <c r="Q2454" s="28">
        <f t="shared" si="252"/>
        <v>0</v>
      </c>
      <c r="R2454" s="4">
        <f t="shared" si="253"/>
        <v>0</v>
      </c>
      <c r="S2454" s="4" t="str">
        <f t="shared" si="254"/>
        <v/>
      </c>
      <c r="T2454" s="21">
        <f>Fångster!J2459</f>
        <v>0</v>
      </c>
      <c r="U2454" s="31" t="str">
        <f t="shared" si="255"/>
        <v/>
      </c>
    </row>
    <row r="2455" spans="14:21" x14ac:dyDescent="0.2">
      <c r="N2455" s="22">
        <f>Fångster!G2460</f>
        <v>0</v>
      </c>
      <c r="O2455" s="28">
        <f t="shared" si="250"/>
        <v>0</v>
      </c>
      <c r="P2455" s="28">
        <f t="shared" si="251"/>
        <v>-2</v>
      </c>
      <c r="Q2455" s="28">
        <f t="shared" si="252"/>
        <v>0</v>
      </c>
      <c r="R2455" s="4">
        <f t="shared" si="253"/>
        <v>0</v>
      </c>
      <c r="S2455" s="4" t="str">
        <f t="shared" si="254"/>
        <v/>
      </c>
      <c r="T2455" s="21">
        <f>Fångster!J2460</f>
        <v>0</v>
      </c>
      <c r="U2455" s="31" t="str">
        <f t="shared" si="255"/>
        <v/>
      </c>
    </row>
    <row r="2456" spans="14:21" x14ac:dyDescent="0.2">
      <c r="N2456" s="22">
        <f>Fångster!G2461</f>
        <v>0</v>
      </c>
      <c r="O2456" s="28">
        <f t="shared" si="250"/>
        <v>0</v>
      </c>
      <c r="P2456" s="28">
        <f t="shared" si="251"/>
        <v>-2</v>
      </c>
      <c r="Q2456" s="28">
        <f t="shared" si="252"/>
        <v>0</v>
      </c>
      <c r="R2456" s="4">
        <f t="shared" si="253"/>
        <v>0</v>
      </c>
      <c r="S2456" s="4" t="str">
        <f t="shared" si="254"/>
        <v/>
      </c>
      <c r="T2456" s="21">
        <f>Fångster!J2461</f>
        <v>0</v>
      </c>
      <c r="U2456" s="31" t="str">
        <f t="shared" si="255"/>
        <v/>
      </c>
    </row>
    <row r="2457" spans="14:21" x14ac:dyDescent="0.2">
      <c r="N2457" s="22">
        <f>Fångster!G2462</f>
        <v>0</v>
      </c>
      <c r="O2457" s="28">
        <f t="shared" si="250"/>
        <v>0</v>
      </c>
      <c r="P2457" s="28">
        <f t="shared" si="251"/>
        <v>-2</v>
      </c>
      <c r="Q2457" s="28">
        <f t="shared" si="252"/>
        <v>0</v>
      </c>
      <c r="R2457" s="4">
        <f t="shared" si="253"/>
        <v>0</v>
      </c>
      <c r="S2457" s="4" t="str">
        <f t="shared" si="254"/>
        <v/>
      </c>
      <c r="T2457" s="21">
        <f>Fångster!J2462</f>
        <v>0</v>
      </c>
      <c r="U2457" s="31" t="str">
        <f t="shared" si="255"/>
        <v/>
      </c>
    </row>
    <row r="2458" spans="14:21" x14ac:dyDescent="0.2">
      <c r="N2458" s="22">
        <f>Fångster!G2463</f>
        <v>0</v>
      </c>
      <c r="O2458" s="28">
        <f t="shared" si="250"/>
        <v>0</v>
      </c>
      <c r="P2458" s="28">
        <f t="shared" si="251"/>
        <v>-2</v>
      </c>
      <c r="Q2458" s="28">
        <f t="shared" si="252"/>
        <v>0</v>
      </c>
      <c r="R2458" s="4">
        <f t="shared" si="253"/>
        <v>0</v>
      </c>
      <c r="S2458" s="4" t="str">
        <f t="shared" si="254"/>
        <v/>
      </c>
      <c r="T2458" s="21">
        <f>Fångster!J2463</f>
        <v>0</v>
      </c>
      <c r="U2458" s="31" t="str">
        <f t="shared" si="255"/>
        <v/>
      </c>
    </row>
    <row r="2459" spans="14:21" x14ac:dyDescent="0.2">
      <c r="N2459" s="22">
        <f>Fångster!G2464</f>
        <v>0</v>
      </c>
      <c r="O2459" s="28">
        <f t="shared" si="250"/>
        <v>0</v>
      </c>
      <c r="P2459" s="28">
        <f t="shared" si="251"/>
        <v>-2</v>
      </c>
      <c r="Q2459" s="28">
        <f t="shared" si="252"/>
        <v>0</v>
      </c>
      <c r="R2459" s="4">
        <f t="shared" si="253"/>
        <v>0</v>
      </c>
      <c r="S2459" s="4" t="str">
        <f t="shared" si="254"/>
        <v/>
      </c>
      <c r="T2459" s="21">
        <f>Fångster!J2464</f>
        <v>0</v>
      </c>
      <c r="U2459" s="31" t="str">
        <f t="shared" si="255"/>
        <v/>
      </c>
    </row>
    <row r="2460" spans="14:21" x14ac:dyDescent="0.2">
      <c r="N2460" s="22">
        <f>Fångster!G2465</f>
        <v>0</v>
      </c>
      <c r="O2460" s="28">
        <f t="shared" si="250"/>
        <v>0</v>
      </c>
      <c r="P2460" s="28">
        <f t="shared" si="251"/>
        <v>-2</v>
      </c>
      <c r="Q2460" s="28">
        <f t="shared" si="252"/>
        <v>0</v>
      </c>
      <c r="R2460" s="4">
        <f t="shared" si="253"/>
        <v>0</v>
      </c>
      <c r="S2460" s="4" t="str">
        <f t="shared" si="254"/>
        <v/>
      </c>
      <c r="T2460" s="21">
        <f>Fångster!J2465</f>
        <v>0</v>
      </c>
      <c r="U2460" s="31" t="str">
        <f t="shared" si="255"/>
        <v/>
      </c>
    </row>
    <row r="2461" spans="14:21" x14ac:dyDescent="0.2">
      <c r="N2461" s="22">
        <f>Fångster!G2466</f>
        <v>0</v>
      </c>
      <c r="O2461" s="28">
        <f t="shared" si="250"/>
        <v>0</v>
      </c>
      <c r="P2461" s="28">
        <f t="shared" si="251"/>
        <v>-2</v>
      </c>
      <c r="Q2461" s="28">
        <f t="shared" si="252"/>
        <v>0</v>
      </c>
      <c r="R2461" s="4">
        <f t="shared" si="253"/>
        <v>0</v>
      </c>
      <c r="S2461" s="4" t="str">
        <f t="shared" si="254"/>
        <v/>
      </c>
      <c r="T2461" s="21">
        <f>Fångster!J2466</f>
        <v>0</v>
      </c>
      <c r="U2461" s="31" t="str">
        <f t="shared" si="255"/>
        <v/>
      </c>
    </row>
    <row r="2462" spans="14:21" x14ac:dyDescent="0.2">
      <c r="N2462" s="22">
        <f>Fångster!G2467</f>
        <v>0</v>
      </c>
      <c r="O2462" s="28">
        <f t="shared" si="250"/>
        <v>0</v>
      </c>
      <c r="P2462" s="28">
        <f t="shared" si="251"/>
        <v>-2</v>
      </c>
      <c r="Q2462" s="28">
        <f t="shared" si="252"/>
        <v>0</v>
      </c>
      <c r="R2462" s="4">
        <f t="shared" si="253"/>
        <v>0</v>
      </c>
      <c r="S2462" s="4" t="str">
        <f t="shared" si="254"/>
        <v/>
      </c>
      <c r="T2462" s="21">
        <f>Fångster!J2467</f>
        <v>0</v>
      </c>
      <c r="U2462" s="31" t="str">
        <f t="shared" si="255"/>
        <v/>
      </c>
    </row>
    <row r="2463" spans="14:21" x14ac:dyDescent="0.2">
      <c r="N2463" s="22">
        <f>Fångster!G2468</f>
        <v>0</v>
      </c>
      <c r="O2463" s="28">
        <f t="shared" si="250"/>
        <v>0</v>
      </c>
      <c r="P2463" s="28">
        <f t="shared" si="251"/>
        <v>-2</v>
      </c>
      <c r="Q2463" s="28">
        <f t="shared" si="252"/>
        <v>0</v>
      </c>
      <c r="R2463" s="4">
        <f t="shared" si="253"/>
        <v>0</v>
      </c>
      <c r="S2463" s="4" t="str">
        <f t="shared" si="254"/>
        <v/>
      </c>
      <c r="T2463" s="21">
        <f>Fångster!J2468</f>
        <v>0</v>
      </c>
      <c r="U2463" s="31" t="str">
        <f t="shared" si="255"/>
        <v/>
      </c>
    </row>
    <row r="2464" spans="14:21" x14ac:dyDescent="0.2">
      <c r="N2464" s="22">
        <f>Fångster!G2469</f>
        <v>0</v>
      </c>
      <c r="O2464" s="28">
        <f t="shared" si="250"/>
        <v>0</v>
      </c>
      <c r="P2464" s="28">
        <f t="shared" si="251"/>
        <v>-2</v>
      </c>
      <c r="Q2464" s="28">
        <f t="shared" si="252"/>
        <v>0</v>
      </c>
      <c r="R2464" s="4">
        <f t="shared" si="253"/>
        <v>0</v>
      </c>
      <c r="S2464" s="4" t="str">
        <f t="shared" si="254"/>
        <v/>
      </c>
      <c r="T2464" s="21">
        <f>Fångster!J2469</f>
        <v>0</v>
      </c>
      <c r="U2464" s="31" t="str">
        <f t="shared" si="255"/>
        <v/>
      </c>
    </row>
    <row r="2465" spans="14:21" x14ac:dyDescent="0.2">
      <c r="N2465" s="22">
        <f>Fångster!G2470</f>
        <v>0</v>
      </c>
      <c r="O2465" s="28">
        <f t="shared" si="250"/>
        <v>0</v>
      </c>
      <c r="P2465" s="28">
        <f t="shared" si="251"/>
        <v>-2</v>
      </c>
      <c r="Q2465" s="28">
        <f t="shared" si="252"/>
        <v>0</v>
      </c>
      <c r="R2465" s="4">
        <f t="shared" si="253"/>
        <v>0</v>
      </c>
      <c r="S2465" s="4" t="str">
        <f t="shared" si="254"/>
        <v/>
      </c>
      <c r="T2465" s="21">
        <f>Fångster!J2470</f>
        <v>0</v>
      </c>
      <c r="U2465" s="31" t="str">
        <f t="shared" si="255"/>
        <v/>
      </c>
    </row>
    <row r="2466" spans="14:21" x14ac:dyDescent="0.2">
      <c r="N2466" s="22">
        <f>Fångster!G2471</f>
        <v>0</v>
      </c>
      <c r="O2466" s="28">
        <f t="shared" si="250"/>
        <v>0</v>
      </c>
      <c r="P2466" s="28">
        <f t="shared" si="251"/>
        <v>-2</v>
      </c>
      <c r="Q2466" s="28">
        <f t="shared" si="252"/>
        <v>0</v>
      </c>
      <c r="R2466" s="4">
        <f t="shared" si="253"/>
        <v>0</v>
      </c>
      <c r="S2466" s="4" t="str">
        <f t="shared" si="254"/>
        <v/>
      </c>
      <c r="T2466" s="21">
        <f>Fångster!J2471</f>
        <v>0</v>
      </c>
      <c r="U2466" s="31" t="str">
        <f t="shared" si="255"/>
        <v/>
      </c>
    </row>
    <row r="2467" spans="14:21" x14ac:dyDescent="0.2">
      <c r="N2467" s="22">
        <f>Fångster!G2472</f>
        <v>0</v>
      </c>
      <c r="O2467" s="28">
        <f t="shared" si="250"/>
        <v>0</v>
      </c>
      <c r="P2467" s="28">
        <f t="shared" si="251"/>
        <v>-2</v>
      </c>
      <c r="Q2467" s="28">
        <f t="shared" si="252"/>
        <v>0</v>
      </c>
      <c r="R2467" s="4">
        <f t="shared" si="253"/>
        <v>0</v>
      </c>
      <c r="S2467" s="4" t="str">
        <f t="shared" si="254"/>
        <v/>
      </c>
      <c r="T2467" s="21">
        <f>Fångster!J2472</f>
        <v>0</v>
      </c>
      <c r="U2467" s="31" t="str">
        <f t="shared" si="255"/>
        <v/>
      </c>
    </row>
    <row r="2468" spans="14:21" x14ac:dyDescent="0.2">
      <c r="N2468" s="22">
        <f>Fångster!G2473</f>
        <v>0</v>
      </c>
      <c r="O2468" s="28">
        <f t="shared" si="250"/>
        <v>0</v>
      </c>
      <c r="P2468" s="28">
        <f t="shared" si="251"/>
        <v>-2</v>
      </c>
      <c r="Q2468" s="28">
        <f t="shared" si="252"/>
        <v>0</v>
      </c>
      <c r="R2468" s="4">
        <f t="shared" si="253"/>
        <v>0</v>
      </c>
      <c r="S2468" s="4" t="str">
        <f t="shared" si="254"/>
        <v/>
      </c>
      <c r="T2468" s="21">
        <f>Fångster!J2473</f>
        <v>0</v>
      </c>
      <c r="U2468" s="31" t="str">
        <f t="shared" si="255"/>
        <v/>
      </c>
    </row>
    <row r="2469" spans="14:21" x14ac:dyDescent="0.2">
      <c r="N2469" s="22">
        <f>Fångster!G2474</f>
        <v>0</v>
      </c>
      <c r="O2469" s="28">
        <f t="shared" si="250"/>
        <v>0</v>
      </c>
      <c r="P2469" s="28">
        <f t="shared" si="251"/>
        <v>-2</v>
      </c>
      <c r="Q2469" s="28">
        <f t="shared" si="252"/>
        <v>0</v>
      </c>
      <c r="R2469" s="4">
        <f t="shared" si="253"/>
        <v>0</v>
      </c>
      <c r="S2469" s="4" t="str">
        <f t="shared" si="254"/>
        <v/>
      </c>
      <c r="T2469" s="21">
        <f>Fångster!J2474</f>
        <v>0</v>
      </c>
      <c r="U2469" s="31" t="str">
        <f t="shared" si="255"/>
        <v/>
      </c>
    </row>
    <row r="2470" spans="14:21" x14ac:dyDescent="0.2">
      <c r="N2470" s="22">
        <f>Fångster!G2475</f>
        <v>0</v>
      </c>
      <c r="O2470" s="28">
        <f t="shared" si="250"/>
        <v>0</v>
      </c>
      <c r="P2470" s="28">
        <f t="shared" si="251"/>
        <v>-2</v>
      </c>
      <c r="Q2470" s="28">
        <f t="shared" si="252"/>
        <v>0</v>
      </c>
      <c r="R2470" s="4">
        <f t="shared" si="253"/>
        <v>0</v>
      </c>
      <c r="S2470" s="4" t="str">
        <f t="shared" si="254"/>
        <v/>
      </c>
      <c r="T2470" s="21">
        <f>Fångster!J2475</f>
        <v>0</v>
      </c>
      <c r="U2470" s="31" t="str">
        <f t="shared" si="255"/>
        <v/>
      </c>
    </row>
    <row r="2471" spans="14:21" x14ac:dyDescent="0.2">
      <c r="N2471" s="22">
        <f>Fångster!G2476</f>
        <v>0</v>
      </c>
      <c r="O2471" s="28">
        <f t="shared" si="250"/>
        <v>0</v>
      </c>
      <c r="P2471" s="28">
        <f t="shared" si="251"/>
        <v>-2</v>
      </c>
      <c r="Q2471" s="28">
        <f t="shared" si="252"/>
        <v>0</v>
      </c>
      <c r="R2471" s="4">
        <f t="shared" si="253"/>
        <v>0</v>
      </c>
      <c r="S2471" s="4" t="str">
        <f t="shared" si="254"/>
        <v/>
      </c>
      <c r="T2471" s="21">
        <f>Fångster!J2476</f>
        <v>0</v>
      </c>
      <c r="U2471" s="31" t="str">
        <f t="shared" si="255"/>
        <v/>
      </c>
    </row>
    <row r="2472" spans="14:21" x14ac:dyDescent="0.2">
      <c r="N2472" s="22">
        <f>Fångster!G2477</f>
        <v>0</v>
      </c>
      <c r="O2472" s="28">
        <f t="shared" si="250"/>
        <v>0</v>
      </c>
      <c r="P2472" s="28">
        <f t="shared" si="251"/>
        <v>-2</v>
      </c>
      <c r="Q2472" s="28">
        <f t="shared" si="252"/>
        <v>0</v>
      </c>
      <c r="R2472" s="4">
        <f t="shared" si="253"/>
        <v>0</v>
      </c>
      <c r="S2472" s="4" t="str">
        <f t="shared" si="254"/>
        <v/>
      </c>
      <c r="T2472" s="21">
        <f>Fångster!J2477</f>
        <v>0</v>
      </c>
      <c r="U2472" s="31" t="str">
        <f t="shared" si="255"/>
        <v/>
      </c>
    </row>
    <row r="2473" spans="14:21" x14ac:dyDescent="0.2">
      <c r="N2473" s="22">
        <f>Fångster!G2478</f>
        <v>0</v>
      </c>
      <c r="O2473" s="28">
        <f t="shared" si="250"/>
        <v>0</v>
      </c>
      <c r="P2473" s="28">
        <f t="shared" si="251"/>
        <v>-2</v>
      </c>
      <c r="Q2473" s="28">
        <f t="shared" si="252"/>
        <v>0</v>
      </c>
      <c r="R2473" s="4">
        <f t="shared" si="253"/>
        <v>0</v>
      </c>
      <c r="S2473" s="4" t="str">
        <f t="shared" si="254"/>
        <v/>
      </c>
      <c r="T2473" s="21">
        <f>Fångster!J2478</f>
        <v>0</v>
      </c>
      <c r="U2473" s="31" t="str">
        <f t="shared" si="255"/>
        <v/>
      </c>
    </row>
    <row r="2474" spans="14:21" x14ac:dyDescent="0.2">
      <c r="N2474" s="22">
        <f>Fångster!G2479</f>
        <v>0</v>
      </c>
      <c r="O2474" s="28">
        <f t="shared" si="250"/>
        <v>0</v>
      </c>
      <c r="P2474" s="28">
        <f t="shared" si="251"/>
        <v>-2</v>
      </c>
      <c r="Q2474" s="28">
        <f t="shared" si="252"/>
        <v>0</v>
      </c>
      <c r="R2474" s="4">
        <f t="shared" si="253"/>
        <v>0</v>
      </c>
      <c r="S2474" s="4" t="str">
        <f t="shared" si="254"/>
        <v/>
      </c>
      <c r="T2474" s="21">
        <f>Fångster!J2479</f>
        <v>0</v>
      </c>
      <c r="U2474" s="31" t="str">
        <f t="shared" si="255"/>
        <v/>
      </c>
    </row>
    <row r="2475" spans="14:21" x14ac:dyDescent="0.2">
      <c r="N2475" s="22">
        <f>Fångster!G2480</f>
        <v>0</v>
      </c>
      <c r="O2475" s="28">
        <f t="shared" si="250"/>
        <v>0</v>
      </c>
      <c r="P2475" s="28">
        <f t="shared" si="251"/>
        <v>-2</v>
      </c>
      <c r="Q2475" s="28">
        <f t="shared" si="252"/>
        <v>0</v>
      </c>
      <c r="R2475" s="4">
        <f t="shared" si="253"/>
        <v>0</v>
      </c>
      <c r="S2475" s="4" t="str">
        <f t="shared" si="254"/>
        <v/>
      </c>
      <c r="T2475" s="21">
        <f>Fångster!J2480</f>
        <v>0</v>
      </c>
      <c r="U2475" s="31" t="str">
        <f t="shared" si="255"/>
        <v/>
      </c>
    </row>
    <row r="2476" spans="14:21" x14ac:dyDescent="0.2">
      <c r="N2476" s="22">
        <f>Fångster!G2481</f>
        <v>0</v>
      </c>
      <c r="O2476" s="28">
        <f t="shared" si="250"/>
        <v>0</v>
      </c>
      <c r="P2476" s="28">
        <f t="shared" si="251"/>
        <v>-2</v>
      </c>
      <c r="Q2476" s="28">
        <f t="shared" si="252"/>
        <v>0</v>
      </c>
      <c r="R2476" s="4">
        <f t="shared" si="253"/>
        <v>0</v>
      </c>
      <c r="S2476" s="4" t="str">
        <f t="shared" si="254"/>
        <v/>
      </c>
      <c r="T2476" s="21">
        <f>Fångster!J2481</f>
        <v>0</v>
      </c>
      <c r="U2476" s="31" t="str">
        <f t="shared" si="255"/>
        <v/>
      </c>
    </row>
    <row r="2477" spans="14:21" x14ac:dyDescent="0.2">
      <c r="N2477" s="22">
        <f>Fångster!G2482</f>
        <v>0</v>
      </c>
      <c r="O2477" s="28">
        <f t="shared" si="250"/>
        <v>0</v>
      </c>
      <c r="P2477" s="28">
        <f t="shared" si="251"/>
        <v>-2</v>
      </c>
      <c r="Q2477" s="28">
        <f t="shared" si="252"/>
        <v>0</v>
      </c>
      <c r="R2477" s="4">
        <f t="shared" si="253"/>
        <v>0</v>
      </c>
      <c r="S2477" s="4" t="str">
        <f t="shared" si="254"/>
        <v/>
      </c>
      <c r="T2477" s="21">
        <f>Fångster!J2482</f>
        <v>0</v>
      </c>
      <c r="U2477" s="31" t="str">
        <f t="shared" si="255"/>
        <v/>
      </c>
    </row>
    <row r="2478" spans="14:21" x14ac:dyDescent="0.2">
      <c r="N2478" s="22">
        <f>Fångster!G2483</f>
        <v>0</v>
      </c>
      <c r="O2478" s="28">
        <f t="shared" si="250"/>
        <v>0</v>
      </c>
      <c r="P2478" s="28">
        <f t="shared" si="251"/>
        <v>-2</v>
      </c>
      <c r="Q2478" s="28">
        <f t="shared" si="252"/>
        <v>0</v>
      </c>
      <c r="R2478" s="4">
        <f t="shared" si="253"/>
        <v>0</v>
      </c>
      <c r="S2478" s="4" t="str">
        <f t="shared" si="254"/>
        <v/>
      </c>
      <c r="T2478" s="21">
        <f>Fångster!J2483</f>
        <v>0</v>
      </c>
      <c r="U2478" s="31" t="str">
        <f t="shared" si="255"/>
        <v/>
      </c>
    </row>
    <row r="2479" spans="14:21" x14ac:dyDescent="0.2">
      <c r="N2479" s="22">
        <f>Fångster!G2484</f>
        <v>0</v>
      </c>
      <c r="O2479" s="28">
        <f t="shared" si="250"/>
        <v>0</v>
      </c>
      <c r="P2479" s="28">
        <f t="shared" si="251"/>
        <v>-2</v>
      </c>
      <c r="Q2479" s="28">
        <f t="shared" si="252"/>
        <v>0</v>
      </c>
      <c r="R2479" s="4">
        <f t="shared" si="253"/>
        <v>0</v>
      </c>
      <c r="S2479" s="4" t="str">
        <f t="shared" si="254"/>
        <v/>
      </c>
      <c r="T2479" s="21">
        <f>Fångster!J2484</f>
        <v>0</v>
      </c>
      <c r="U2479" s="31" t="str">
        <f t="shared" si="255"/>
        <v/>
      </c>
    </row>
    <row r="2480" spans="14:21" x14ac:dyDescent="0.2">
      <c r="N2480" s="22">
        <f>Fångster!G2485</f>
        <v>0</v>
      </c>
      <c r="O2480" s="28">
        <f t="shared" si="250"/>
        <v>0</v>
      </c>
      <c r="P2480" s="28">
        <f t="shared" si="251"/>
        <v>-2</v>
      </c>
      <c r="Q2480" s="28">
        <f t="shared" si="252"/>
        <v>0</v>
      </c>
      <c r="R2480" s="4">
        <f t="shared" si="253"/>
        <v>0</v>
      </c>
      <c r="S2480" s="4" t="str">
        <f t="shared" si="254"/>
        <v/>
      </c>
      <c r="T2480" s="21">
        <f>Fångster!J2485</f>
        <v>0</v>
      </c>
      <c r="U2480" s="31" t="str">
        <f t="shared" si="255"/>
        <v/>
      </c>
    </row>
    <row r="2481" spans="14:21" x14ac:dyDescent="0.2">
      <c r="N2481" s="22">
        <f>Fångster!G2486</f>
        <v>0</v>
      </c>
      <c r="O2481" s="28">
        <f t="shared" si="250"/>
        <v>0</v>
      </c>
      <c r="P2481" s="28">
        <f t="shared" si="251"/>
        <v>-2</v>
      </c>
      <c r="Q2481" s="28">
        <f t="shared" si="252"/>
        <v>0</v>
      </c>
      <c r="R2481" s="4">
        <f t="shared" si="253"/>
        <v>0</v>
      </c>
      <c r="S2481" s="4" t="str">
        <f t="shared" si="254"/>
        <v/>
      </c>
      <c r="T2481" s="21">
        <f>Fångster!J2486</f>
        <v>0</v>
      </c>
      <c r="U2481" s="31" t="str">
        <f t="shared" si="255"/>
        <v/>
      </c>
    </row>
    <row r="2482" spans="14:21" x14ac:dyDescent="0.2">
      <c r="N2482" s="22">
        <f>Fångster!G2487</f>
        <v>0</v>
      </c>
      <c r="O2482" s="28">
        <f t="shared" si="250"/>
        <v>0</v>
      </c>
      <c r="P2482" s="28">
        <f t="shared" si="251"/>
        <v>-2</v>
      </c>
      <c r="Q2482" s="28">
        <f t="shared" si="252"/>
        <v>0</v>
      </c>
      <c r="R2482" s="4">
        <f t="shared" si="253"/>
        <v>0</v>
      </c>
      <c r="S2482" s="4" t="str">
        <f t="shared" si="254"/>
        <v/>
      </c>
      <c r="T2482" s="21">
        <f>Fångster!J2487</f>
        <v>0</v>
      </c>
      <c r="U2482" s="31" t="str">
        <f t="shared" si="255"/>
        <v/>
      </c>
    </row>
    <row r="2483" spans="14:21" x14ac:dyDescent="0.2">
      <c r="N2483" s="22">
        <f>Fångster!G2488</f>
        <v>0</v>
      </c>
      <c r="O2483" s="28">
        <f t="shared" si="250"/>
        <v>0</v>
      </c>
      <c r="P2483" s="28">
        <f t="shared" si="251"/>
        <v>-2</v>
      </c>
      <c r="Q2483" s="28">
        <f t="shared" si="252"/>
        <v>0</v>
      </c>
      <c r="R2483" s="4">
        <f t="shared" si="253"/>
        <v>0</v>
      </c>
      <c r="S2483" s="4" t="str">
        <f t="shared" si="254"/>
        <v/>
      </c>
      <c r="T2483" s="21">
        <f>Fångster!J2488</f>
        <v>0</v>
      </c>
      <c r="U2483" s="31" t="str">
        <f t="shared" si="255"/>
        <v/>
      </c>
    </row>
    <row r="2484" spans="14:21" x14ac:dyDescent="0.2">
      <c r="N2484" s="22">
        <f>Fångster!G2489</f>
        <v>0</v>
      </c>
      <c r="O2484" s="28">
        <f t="shared" si="250"/>
        <v>0</v>
      </c>
      <c r="P2484" s="28">
        <f t="shared" si="251"/>
        <v>-2</v>
      </c>
      <c r="Q2484" s="28">
        <f t="shared" si="252"/>
        <v>0</v>
      </c>
      <c r="R2484" s="4">
        <f t="shared" si="253"/>
        <v>0</v>
      </c>
      <c r="S2484" s="4" t="str">
        <f t="shared" si="254"/>
        <v/>
      </c>
      <c r="T2484" s="21">
        <f>Fångster!J2489</f>
        <v>0</v>
      </c>
      <c r="U2484" s="31" t="str">
        <f t="shared" si="255"/>
        <v/>
      </c>
    </row>
    <row r="2485" spans="14:21" x14ac:dyDescent="0.2">
      <c r="N2485" s="22">
        <f>Fångster!G2490</f>
        <v>0</v>
      </c>
      <c r="O2485" s="28">
        <f t="shared" si="250"/>
        <v>0</v>
      </c>
      <c r="P2485" s="28">
        <f t="shared" si="251"/>
        <v>-2</v>
      </c>
      <c r="Q2485" s="28">
        <f t="shared" si="252"/>
        <v>0</v>
      </c>
      <c r="R2485" s="4">
        <f t="shared" si="253"/>
        <v>0</v>
      </c>
      <c r="S2485" s="4" t="str">
        <f t="shared" si="254"/>
        <v/>
      </c>
      <c r="T2485" s="21">
        <f>Fångster!J2490</f>
        <v>0</v>
      </c>
      <c r="U2485" s="31" t="str">
        <f t="shared" si="255"/>
        <v/>
      </c>
    </row>
    <row r="2486" spans="14:21" x14ac:dyDescent="0.2">
      <c r="N2486" s="22">
        <f>Fångster!G2491</f>
        <v>0</v>
      </c>
      <c r="O2486" s="28">
        <f t="shared" si="250"/>
        <v>0</v>
      </c>
      <c r="P2486" s="28">
        <f t="shared" si="251"/>
        <v>-2</v>
      </c>
      <c r="Q2486" s="28">
        <f t="shared" si="252"/>
        <v>0</v>
      </c>
      <c r="R2486" s="4">
        <f t="shared" si="253"/>
        <v>0</v>
      </c>
      <c r="S2486" s="4" t="str">
        <f t="shared" si="254"/>
        <v/>
      </c>
      <c r="T2486" s="21">
        <f>Fångster!J2491</f>
        <v>0</v>
      </c>
      <c r="U2486" s="31" t="str">
        <f t="shared" si="255"/>
        <v/>
      </c>
    </row>
    <row r="2487" spans="14:21" x14ac:dyDescent="0.2">
      <c r="N2487" s="22">
        <f>Fångster!G2492</f>
        <v>0</v>
      </c>
      <c r="O2487" s="28">
        <f t="shared" si="250"/>
        <v>0</v>
      </c>
      <c r="P2487" s="28">
        <f t="shared" si="251"/>
        <v>-2</v>
      </c>
      <c r="Q2487" s="28">
        <f t="shared" si="252"/>
        <v>0</v>
      </c>
      <c r="R2487" s="4">
        <f t="shared" si="253"/>
        <v>0</v>
      </c>
      <c r="S2487" s="4" t="str">
        <f t="shared" si="254"/>
        <v/>
      </c>
      <c r="T2487" s="21">
        <f>Fångster!J2492</f>
        <v>0</v>
      </c>
      <c r="U2487" s="31" t="str">
        <f t="shared" si="255"/>
        <v/>
      </c>
    </row>
    <row r="2488" spans="14:21" x14ac:dyDescent="0.2">
      <c r="N2488" s="22">
        <f>Fångster!G2493</f>
        <v>0</v>
      </c>
      <c r="O2488" s="28">
        <f t="shared" si="250"/>
        <v>0</v>
      </c>
      <c r="P2488" s="28">
        <f t="shared" si="251"/>
        <v>-2</v>
      </c>
      <c r="Q2488" s="28">
        <f t="shared" si="252"/>
        <v>0</v>
      </c>
      <c r="R2488" s="4">
        <f t="shared" si="253"/>
        <v>0</v>
      </c>
      <c r="S2488" s="4" t="str">
        <f t="shared" si="254"/>
        <v/>
      </c>
      <c r="T2488" s="21">
        <f>Fångster!J2493</f>
        <v>0</v>
      </c>
      <c r="U2488" s="31" t="str">
        <f t="shared" si="255"/>
        <v/>
      </c>
    </row>
    <row r="2489" spans="14:21" x14ac:dyDescent="0.2">
      <c r="N2489" s="22">
        <f>Fångster!G2494</f>
        <v>0</v>
      </c>
      <c r="O2489" s="28">
        <f t="shared" si="250"/>
        <v>0</v>
      </c>
      <c r="P2489" s="28">
        <f t="shared" si="251"/>
        <v>-2</v>
      </c>
      <c r="Q2489" s="28">
        <f t="shared" si="252"/>
        <v>0</v>
      </c>
      <c r="R2489" s="4">
        <f t="shared" si="253"/>
        <v>0</v>
      </c>
      <c r="S2489" s="4" t="str">
        <f t="shared" si="254"/>
        <v/>
      </c>
      <c r="T2489" s="21">
        <f>Fångster!J2494</f>
        <v>0</v>
      </c>
      <c r="U2489" s="31" t="str">
        <f t="shared" si="255"/>
        <v/>
      </c>
    </row>
    <row r="2490" spans="14:21" x14ac:dyDescent="0.2">
      <c r="N2490" s="22">
        <f>Fångster!G2495</f>
        <v>0</v>
      </c>
      <c r="O2490" s="28">
        <f t="shared" si="250"/>
        <v>0</v>
      </c>
      <c r="P2490" s="28">
        <f t="shared" si="251"/>
        <v>-2</v>
      </c>
      <c r="Q2490" s="28">
        <f t="shared" si="252"/>
        <v>0</v>
      </c>
      <c r="R2490" s="4">
        <f t="shared" si="253"/>
        <v>0</v>
      </c>
      <c r="S2490" s="4" t="str">
        <f t="shared" si="254"/>
        <v/>
      </c>
      <c r="T2490" s="21">
        <f>Fångster!J2495</f>
        <v>0</v>
      </c>
      <c r="U2490" s="31" t="str">
        <f t="shared" si="255"/>
        <v/>
      </c>
    </row>
    <row r="2491" spans="14:21" x14ac:dyDescent="0.2">
      <c r="N2491" s="22">
        <f>Fångster!G2496</f>
        <v>0</v>
      </c>
      <c r="O2491" s="28">
        <f t="shared" si="250"/>
        <v>0</v>
      </c>
      <c r="P2491" s="28">
        <f t="shared" si="251"/>
        <v>-2</v>
      </c>
      <c r="Q2491" s="28">
        <f t="shared" si="252"/>
        <v>0</v>
      </c>
      <c r="R2491" s="4">
        <f t="shared" si="253"/>
        <v>0</v>
      </c>
      <c r="S2491" s="4" t="str">
        <f t="shared" si="254"/>
        <v/>
      </c>
      <c r="T2491" s="21">
        <f>Fångster!J2496</f>
        <v>0</v>
      </c>
      <c r="U2491" s="31" t="str">
        <f t="shared" si="255"/>
        <v/>
      </c>
    </row>
    <row r="2492" spans="14:21" x14ac:dyDescent="0.2">
      <c r="N2492" s="22">
        <f>Fångster!G2497</f>
        <v>0</v>
      </c>
      <c r="O2492" s="28">
        <f t="shared" si="250"/>
        <v>0</v>
      </c>
      <c r="P2492" s="28">
        <f t="shared" si="251"/>
        <v>-2</v>
      </c>
      <c r="Q2492" s="28">
        <f t="shared" si="252"/>
        <v>0</v>
      </c>
      <c r="R2492" s="4">
        <f t="shared" si="253"/>
        <v>0</v>
      </c>
      <c r="S2492" s="4" t="str">
        <f t="shared" si="254"/>
        <v/>
      </c>
      <c r="T2492" s="21">
        <f>Fångster!J2497</f>
        <v>0</v>
      </c>
      <c r="U2492" s="31" t="str">
        <f t="shared" si="255"/>
        <v/>
      </c>
    </row>
    <row r="2493" spans="14:21" x14ac:dyDescent="0.2">
      <c r="N2493" s="22">
        <f>Fångster!G2498</f>
        <v>0</v>
      </c>
      <c r="O2493" s="28">
        <f t="shared" si="250"/>
        <v>0</v>
      </c>
      <c r="P2493" s="28">
        <f t="shared" si="251"/>
        <v>-2</v>
      </c>
      <c r="Q2493" s="28">
        <f t="shared" si="252"/>
        <v>0</v>
      </c>
      <c r="R2493" s="4">
        <f t="shared" si="253"/>
        <v>0</v>
      </c>
      <c r="S2493" s="4" t="str">
        <f t="shared" si="254"/>
        <v/>
      </c>
      <c r="T2493" s="21">
        <f>Fångster!J2498</f>
        <v>0</v>
      </c>
      <c r="U2493" s="31" t="str">
        <f t="shared" si="255"/>
        <v/>
      </c>
    </row>
    <row r="2494" spans="14:21" x14ac:dyDescent="0.2">
      <c r="N2494" s="22">
        <f>Fångster!G2499</f>
        <v>0</v>
      </c>
      <c r="O2494" s="28">
        <f t="shared" si="250"/>
        <v>0</v>
      </c>
      <c r="P2494" s="28">
        <f t="shared" si="251"/>
        <v>-2</v>
      </c>
      <c r="Q2494" s="28">
        <f t="shared" si="252"/>
        <v>0</v>
      </c>
      <c r="R2494" s="4">
        <f t="shared" si="253"/>
        <v>0</v>
      </c>
      <c r="S2494" s="4" t="str">
        <f t="shared" si="254"/>
        <v/>
      </c>
      <c r="T2494" s="21">
        <f>Fångster!J2499</f>
        <v>0</v>
      </c>
      <c r="U2494" s="31" t="str">
        <f t="shared" si="255"/>
        <v/>
      </c>
    </row>
    <row r="2495" spans="14:21" x14ac:dyDescent="0.2">
      <c r="N2495" s="22">
        <f>Fångster!G2500</f>
        <v>0</v>
      </c>
      <c r="O2495" s="28">
        <f t="shared" si="250"/>
        <v>0</v>
      </c>
      <c r="P2495" s="28">
        <f t="shared" si="251"/>
        <v>-2</v>
      </c>
      <c r="Q2495" s="28">
        <f t="shared" si="252"/>
        <v>0</v>
      </c>
      <c r="R2495" s="4">
        <f t="shared" si="253"/>
        <v>0</v>
      </c>
      <c r="S2495" s="4" t="str">
        <f t="shared" si="254"/>
        <v/>
      </c>
      <c r="T2495" s="21">
        <f>Fångster!J2500</f>
        <v>0</v>
      </c>
      <c r="U2495" s="31" t="str">
        <f t="shared" si="255"/>
        <v/>
      </c>
    </row>
    <row r="2496" spans="14:21" x14ac:dyDescent="0.2">
      <c r="N2496" s="22">
        <f>Fångster!G2501</f>
        <v>0</v>
      </c>
      <c r="O2496" s="28">
        <f t="shared" si="250"/>
        <v>0</v>
      </c>
      <c r="P2496" s="28">
        <f t="shared" si="251"/>
        <v>-2</v>
      </c>
      <c r="Q2496" s="28">
        <f t="shared" si="252"/>
        <v>0</v>
      </c>
      <c r="R2496" s="4">
        <f t="shared" si="253"/>
        <v>0</v>
      </c>
      <c r="S2496" s="4" t="str">
        <f t="shared" si="254"/>
        <v/>
      </c>
      <c r="T2496" s="21">
        <f>Fångster!J2501</f>
        <v>0</v>
      </c>
      <c r="U2496" s="31" t="str">
        <f t="shared" si="255"/>
        <v/>
      </c>
    </row>
    <row r="2497" spans="14:21" x14ac:dyDescent="0.2">
      <c r="N2497" s="22">
        <f>Fångster!G2502</f>
        <v>0</v>
      </c>
      <c r="O2497" s="28">
        <f t="shared" si="250"/>
        <v>0</v>
      </c>
      <c r="P2497" s="28">
        <f t="shared" si="251"/>
        <v>-2</v>
      </c>
      <c r="Q2497" s="28">
        <f t="shared" si="252"/>
        <v>0</v>
      </c>
      <c r="R2497" s="4">
        <f t="shared" si="253"/>
        <v>0</v>
      </c>
      <c r="S2497" s="4" t="str">
        <f t="shared" si="254"/>
        <v/>
      </c>
      <c r="T2497" s="21">
        <f>Fångster!J2502</f>
        <v>0</v>
      </c>
      <c r="U2497" s="31" t="str">
        <f t="shared" si="255"/>
        <v/>
      </c>
    </row>
    <row r="2498" spans="14:21" x14ac:dyDescent="0.2">
      <c r="N2498" s="22">
        <f>Fångster!G2503</f>
        <v>0</v>
      </c>
      <c r="O2498" s="28">
        <f t="shared" si="250"/>
        <v>0</v>
      </c>
      <c r="P2498" s="28">
        <f t="shared" si="251"/>
        <v>-2</v>
      </c>
      <c r="Q2498" s="28">
        <f t="shared" si="252"/>
        <v>0</v>
      </c>
      <c r="R2498" s="4">
        <f t="shared" si="253"/>
        <v>0</v>
      </c>
      <c r="S2498" s="4" t="str">
        <f t="shared" si="254"/>
        <v/>
      </c>
      <c r="T2498" s="21">
        <f>Fångster!J2503</f>
        <v>0</v>
      </c>
      <c r="U2498" s="31" t="str">
        <f t="shared" si="255"/>
        <v/>
      </c>
    </row>
    <row r="2499" spans="14:21" x14ac:dyDescent="0.2">
      <c r="N2499" s="22">
        <f>Fångster!G2504</f>
        <v>0</v>
      </c>
      <c r="O2499" s="28">
        <f t="shared" si="250"/>
        <v>0</v>
      </c>
      <c r="P2499" s="28">
        <f t="shared" si="251"/>
        <v>-2</v>
      </c>
      <c r="Q2499" s="28">
        <f t="shared" si="252"/>
        <v>0</v>
      </c>
      <c r="R2499" s="4">
        <f t="shared" si="253"/>
        <v>0</v>
      </c>
      <c r="S2499" s="4" t="str">
        <f t="shared" si="254"/>
        <v/>
      </c>
      <c r="T2499" s="21">
        <f>Fångster!J2504</f>
        <v>0</v>
      </c>
      <c r="U2499" s="31" t="str">
        <f t="shared" si="255"/>
        <v/>
      </c>
    </row>
    <row r="2500" spans="14:21" x14ac:dyDescent="0.2">
      <c r="N2500" s="22">
        <f>Fångster!G2505</f>
        <v>0</v>
      </c>
      <c r="O2500" s="28">
        <f t="shared" si="250"/>
        <v>0</v>
      </c>
      <c r="P2500" s="28">
        <f t="shared" si="251"/>
        <v>-2</v>
      </c>
      <c r="Q2500" s="28">
        <f t="shared" si="252"/>
        <v>0</v>
      </c>
      <c r="R2500" s="4">
        <f t="shared" si="253"/>
        <v>0</v>
      </c>
      <c r="S2500" s="4" t="str">
        <f t="shared" si="254"/>
        <v/>
      </c>
      <c r="T2500" s="21">
        <f>Fångster!J2505</f>
        <v>0</v>
      </c>
      <c r="U2500" s="31" t="str">
        <f t="shared" si="255"/>
        <v/>
      </c>
    </row>
    <row r="2501" spans="14:21" x14ac:dyDescent="0.2">
      <c r="N2501" s="22">
        <f>Fångster!G2506</f>
        <v>0</v>
      </c>
      <c r="O2501" s="28">
        <f t="shared" ref="O2501:O2564" si="256">(3.377*0.000001)*(POWER(N2501,3.205))</f>
        <v>0</v>
      </c>
      <c r="P2501" s="28">
        <f t="shared" ref="P2501:P2564" si="257">(1-(180-N2501)/60)</f>
        <v>-2</v>
      </c>
      <c r="Q2501" s="28">
        <f t="shared" ref="Q2501:Q2564" si="258">IF(P2501&lt;0,0,IF(P2501&gt;1,1,IF(P2501&gt;0&lt;1,P2501,P2501)))</f>
        <v>0</v>
      </c>
      <c r="R2501" s="4">
        <f t="shared" ref="R2501:R2564" si="259">O2501*Q2501</f>
        <v>0</v>
      </c>
      <c r="S2501" s="4" t="str">
        <f t="shared" ref="S2501:S2564" si="260">IF(N2501&gt;0,LOG10(N2501),"")</f>
        <v/>
      </c>
      <c r="T2501" s="21">
        <f>Fångster!J2506</f>
        <v>0</v>
      </c>
      <c r="U2501" s="31" t="str">
        <f t="shared" ref="U2501:U2564" si="261">IF(T2501&gt;0,LOG10(T2501),"")</f>
        <v/>
      </c>
    </row>
    <row r="2502" spans="14:21" x14ac:dyDescent="0.2">
      <c r="N2502" s="22">
        <f>Fångster!G2507</f>
        <v>0</v>
      </c>
      <c r="O2502" s="28">
        <f t="shared" si="256"/>
        <v>0</v>
      </c>
      <c r="P2502" s="28">
        <f t="shared" si="257"/>
        <v>-2</v>
      </c>
      <c r="Q2502" s="28">
        <f t="shared" si="258"/>
        <v>0</v>
      </c>
      <c r="R2502" s="4">
        <f t="shared" si="259"/>
        <v>0</v>
      </c>
      <c r="S2502" s="4" t="str">
        <f t="shared" si="260"/>
        <v/>
      </c>
      <c r="T2502" s="21">
        <f>Fångster!J2507</f>
        <v>0</v>
      </c>
      <c r="U2502" s="31" t="str">
        <f t="shared" si="261"/>
        <v/>
      </c>
    </row>
    <row r="2503" spans="14:21" x14ac:dyDescent="0.2">
      <c r="N2503" s="22">
        <f>Fångster!G2508</f>
        <v>0</v>
      </c>
      <c r="O2503" s="28">
        <f t="shared" si="256"/>
        <v>0</v>
      </c>
      <c r="P2503" s="28">
        <f t="shared" si="257"/>
        <v>-2</v>
      </c>
      <c r="Q2503" s="28">
        <f t="shared" si="258"/>
        <v>0</v>
      </c>
      <c r="R2503" s="4">
        <f t="shared" si="259"/>
        <v>0</v>
      </c>
      <c r="S2503" s="4" t="str">
        <f t="shared" si="260"/>
        <v/>
      </c>
      <c r="T2503" s="21">
        <f>Fångster!J2508</f>
        <v>0</v>
      </c>
      <c r="U2503" s="31" t="str">
        <f t="shared" si="261"/>
        <v/>
      </c>
    </row>
    <row r="2504" spans="14:21" x14ac:dyDescent="0.2">
      <c r="N2504" s="22">
        <f>Fångster!G2509</f>
        <v>0</v>
      </c>
      <c r="O2504" s="28">
        <f t="shared" si="256"/>
        <v>0</v>
      </c>
      <c r="P2504" s="28">
        <f t="shared" si="257"/>
        <v>-2</v>
      </c>
      <c r="Q2504" s="28">
        <f t="shared" si="258"/>
        <v>0</v>
      </c>
      <c r="R2504" s="4">
        <f t="shared" si="259"/>
        <v>0</v>
      </c>
      <c r="S2504" s="4" t="str">
        <f t="shared" si="260"/>
        <v/>
      </c>
      <c r="T2504" s="21">
        <f>Fångster!J2509</f>
        <v>0</v>
      </c>
      <c r="U2504" s="31" t="str">
        <f t="shared" si="261"/>
        <v/>
      </c>
    </row>
    <row r="2505" spans="14:21" x14ac:dyDescent="0.2">
      <c r="N2505" s="22">
        <f>Fångster!G2510</f>
        <v>0</v>
      </c>
      <c r="O2505" s="28">
        <f t="shared" si="256"/>
        <v>0</v>
      </c>
      <c r="P2505" s="28">
        <f t="shared" si="257"/>
        <v>-2</v>
      </c>
      <c r="Q2505" s="28">
        <f t="shared" si="258"/>
        <v>0</v>
      </c>
      <c r="R2505" s="4">
        <f t="shared" si="259"/>
        <v>0</v>
      </c>
      <c r="S2505" s="4" t="str">
        <f t="shared" si="260"/>
        <v/>
      </c>
      <c r="T2505" s="21">
        <f>Fångster!J2510</f>
        <v>0</v>
      </c>
      <c r="U2505" s="31" t="str">
        <f t="shared" si="261"/>
        <v/>
      </c>
    </row>
    <row r="2506" spans="14:21" x14ac:dyDescent="0.2">
      <c r="N2506" s="22">
        <f>Fångster!G2511</f>
        <v>0</v>
      </c>
      <c r="O2506" s="28">
        <f t="shared" si="256"/>
        <v>0</v>
      </c>
      <c r="P2506" s="28">
        <f t="shared" si="257"/>
        <v>-2</v>
      </c>
      <c r="Q2506" s="28">
        <f t="shared" si="258"/>
        <v>0</v>
      </c>
      <c r="R2506" s="4">
        <f t="shared" si="259"/>
        <v>0</v>
      </c>
      <c r="S2506" s="4" t="str">
        <f t="shared" si="260"/>
        <v/>
      </c>
      <c r="T2506" s="21">
        <f>Fångster!J2511</f>
        <v>0</v>
      </c>
      <c r="U2506" s="31" t="str">
        <f t="shared" si="261"/>
        <v/>
      </c>
    </row>
    <row r="2507" spans="14:21" x14ac:dyDescent="0.2">
      <c r="N2507" s="22">
        <f>Fångster!G2512</f>
        <v>0</v>
      </c>
      <c r="O2507" s="28">
        <f t="shared" si="256"/>
        <v>0</v>
      </c>
      <c r="P2507" s="28">
        <f t="shared" si="257"/>
        <v>-2</v>
      </c>
      <c r="Q2507" s="28">
        <f t="shared" si="258"/>
        <v>0</v>
      </c>
      <c r="R2507" s="4">
        <f t="shared" si="259"/>
        <v>0</v>
      </c>
      <c r="S2507" s="4" t="str">
        <f t="shared" si="260"/>
        <v/>
      </c>
      <c r="T2507" s="21">
        <f>Fångster!J2512</f>
        <v>0</v>
      </c>
      <c r="U2507" s="31" t="str">
        <f t="shared" si="261"/>
        <v/>
      </c>
    </row>
    <row r="2508" spans="14:21" x14ac:dyDescent="0.2">
      <c r="N2508" s="22">
        <f>Fångster!G2513</f>
        <v>0</v>
      </c>
      <c r="O2508" s="28">
        <f t="shared" si="256"/>
        <v>0</v>
      </c>
      <c r="P2508" s="28">
        <f t="shared" si="257"/>
        <v>-2</v>
      </c>
      <c r="Q2508" s="28">
        <f t="shared" si="258"/>
        <v>0</v>
      </c>
      <c r="R2508" s="4">
        <f t="shared" si="259"/>
        <v>0</v>
      </c>
      <c r="S2508" s="4" t="str">
        <f t="shared" si="260"/>
        <v/>
      </c>
      <c r="T2508" s="21">
        <f>Fångster!J2513</f>
        <v>0</v>
      </c>
      <c r="U2508" s="31" t="str">
        <f t="shared" si="261"/>
        <v/>
      </c>
    </row>
    <row r="2509" spans="14:21" x14ac:dyDescent="0.2">
      <c r="N2509" s="22">
        <f>Fångster!G2514</f>
        <v>0</v>
      </c>
      <c r="O2509" s="28">
        <f t="shared" si="256"/>
        <v>0</v>
      </c>
      <c r="P2509" s="28">
        <f t="shared" si="257"/>
        <v>-2</v>
      </c>
      <c r="Q2509" s="28">
        <f t="shared" si="258"/>
        <v>0</v>
      </c>
      <c r="R2509" s="4">
        <f t="shared" si="259"/>
        <v>0</v>
      </c>
      <c r="S2509" s="4" t="str">
        <f t="shared" si="260"/>
        <v/>
      </c>
      <c r="T2509" s="21">
        <f>Fångster!J2514</f>
        <v>0</v>
      </c>
      <c r="U2509" s="31" t="str">
        <f t="shared" si="261"/>
        <v/>
      </c>
    </row>
    <row r="2510" spans="14:21" x14ac:dyDescent="0.2">
      <c r="N2510" s="22">
        <f>Fångster!G2515</f>
        <v>0</v>
      </c>
      <c r="O2510" s="28">
        <f t="shared" si="256"/>
        <v>0</v>
      </c>
      <c r="P2510" s="28">
        <f t="shared" si="257"/>
        <v>-2</v>
      </c>
      <c r="Q2510" s="28">
        <f t="shared" si="258"/>
        <v>0</v>
      </c>
      <c r="R2510" s="4">
        <f t="shared" si="259"/>
        <v>0</v>
      </c>
      <c r="S2510" s="4" t="str">
        <f t="shared" si="260"/>
        <v/>
      </c>
      <c r="T2510" s="21">
        <f>Fångster!J2515</f>
        <v>0</v>
      </c>
      <c r="U2510" s="31" t="str">
        <f t="shared" si="261"/>
        <v/>
      </c>
    </row>
    <row r="2511" spans="14:21" x14ac:dyDescent="0.2">
      <c r="N2511" s="22">
        <f>Fångster!G2516</f>
        <v>0</v>
      </c>
      <c r="O2511" s="28">
        <f t="shared" si="256"/>
        <v>0</v>
      </c>
      <c r="P2511" s="28">
        <f t="shared" si="257"/>
        <v>-2</v>
      </c>
      <c r="Q2511" s="28">
        <f t="shared" si="258"/>
        <v>0</v>
      </c>
      <c r="R2511" s="4">
        <f t="shared" si="259"/>
        <v>0</v>
      </c>
      <c r="S2511" s="4" t="str">
        <f t="shared" si="260"/>
        <v/>
      </c>
      <c r="T2511" s="21">
        <f>Fångster!J2516</f>
        <v>0</v>
      </c>
      <c r="U2511" s="31" t="str">
        <f t="shared" si="261"/>
        <v/>
      </c>
    </row>
    <row r="2512" spans="14:21" x14ac:dyDescent="0.2">
      <c r="N2512" s="22">
        <f>Fångster!G2517</f>
        <v>0</v>
      </c>
      <c r="O2512" s="28">
        <f t="shared" si="256"/>
        <v>0</v>
      </c>
      <c r="P2512" s="28">
        <f t="shared" si="257"/>
        <v>-2</v>
      </c>
      <c r="Q2512" s="28">
        <f t="shared" si="258"/>
        <v>0</v>
      </c>
      <c r="R2512" s="4">
        <f t="shared" si="259"/>
        <v>0</v>
      </c>
      <c r="S2512" s="4" t="str">
        <f t="shared" si="260"/>
        <v/>
      </c>
      <c r="T2512" s="21">
        <f>Fångster!J2517</f>
        <v>0</v>
      </c>
      <c r="U2512" s="31" t="str">
        <f t="shared" si="261"/>
        <v/>
      </c>
    </row>
    <row r="2513" spans="14:21" x14ac:dyDescent="0.2">
      <c r="N2513" s="22">
        <f>Fångster!G2518</f>
        <v>0</v>
      </c>
      <c r="O2513" s="28">
        <f t="shared" si="256"/>
        <v>0</v>
      </c>
      <c r="P2513" s="28">
        <f t="shared" si="257"/>
        <v>-2</v>
      </c>
      <c r="Q2513" s="28">
        <f t="shared" si="258"/>
        <v>0</v>
      </c>
      <c r="R2513" s="4">
        <f t="shared" si="259"/>
        <v>0</v>
      </c>
      <c r="S2513" s="4" t="str">
        <f t="shared" si="260"/>
        <v/>
      </c>
      <c r="T2513" s="21">
        <f>Fångster!J2518</f>
        <v>0</v>
      </c>
      <c r="U2513" s="31" t="str">
        <f t="shared" si="261"/>
        <v/>
      </c>
    </row>
    <row r="2514" spans="14:21" x14ac:dyDescent="0.2">
      <c r="N2514" s="22">
        <f>Fångster!G2519</f>
        <v>0</v>
      </c>
      <c r="O2514" s="28">
        <f t="shared" si="256"/>
        <v>0</v>
      </c>
      <c r="P2514" s="28">
        <f t="shared" si="257"/>
        <v>-2</v>
      </c>
      <c r="Q2514" s="28">
        <f t="shared" si="258"/>
        <v>0</v>
      </c>
      <c r="R2514" s="4">
        <f t="shared" si="259"/>
        <v>0</v>
      </c>
      <c r="S2514" s="4" t="str">
        <f t="shared" si="260"/>
        <v/>
      </c>
      <c r="T2514" s="21">
        <f>Fångster!J2519</f>
        <v>0</v>
      </c>
      <c r="U2514" s="31" t="str">
        <f t="shared" si="261"/>
        <v/>
      </c>
    </row>
    <row r="2515" spans="14:21" x14ac:dyDescent="0.2">
      <c r="N2515" s="22">
        <f>Fångster!G2520</f>
        <v>0</v>
      </c>
      <c r="O2515" s="28">
        <f t="shared" si="256"/>
        <v>0</v>
      </c>
      <c r="P2515" s="28">
        <f t="shared" si="257"/>
        <v>-2</v>
      </c>
      <c r="Q2515" s="28">
        <f t="shared" si="258"/>
        <v>0</v>
      </c>
      <c r="R2515" s="4">
        <f t="shared" si="259"/>
        <v>0</v>
      </c>
      <c r="S2515" s="4" t="str">
        <f t="shared" si="260"/>
        <v/>
      </c>
      <c r="T2515" s="21">
        <f>Fångster!J2520</f>
        <v>0</v>
      </c>
      <c r="U2515" s="31" t="str">
        <f t="shared" si="261"/>
        <v/>
      </c>
    </row>
    <row r="2516" spans="14:21" x14ac:dyDescent="0.2">
      <c r="N2516" s="22">
        <f>Fångster!G2521</f>
        <v>0</v>
      </c>
      <c r="O2516" s="28">
        <f t="shared" si="256"/>
        <v>0</v>
      </c>
      <c r="P2516" s="28">
        <f t="shared" si="257"/>
        <v>-2</v>
      </c>
      <c r="Q2516" s="28">
        <f t="shared" si="258"/>
        <v>0</v>
      </c>
      <c r="R2516" s="4">
        <f t="shared" si="259"/>
        <v>0</v>
      </c>
      <c r="S2516" s="4" t="str">
        <f t="shared" si="260"/>
        <v/>
      </c>
      <c r="T2516" s="21">
        <f>Fångster!J2521</f>
        <v>0</v>
      </c>
      <c r="U2516" s="31" t="str">
        <f t="shared" si="261"/>
        <v/>
      </c>
    </row>
    <row r="2517" spans="14:21" x14ac:dyDescent="0.2">
      <c r="N2517" s="22">
        <f>Fångster!G2522</f>
        <v>0</v>
      </c>
      <c r="O2517" s="28">
        <f t="shared" si="256"/>
        <v>0</v>
      </c>
      <c r="P2517" s="28">
        <f t="shared" si="257"/>
        <v>-2</v>
      </c>
      <c r="Q2517" s="28">
        <f t="shared" si="258"/>
        <v>0</v>
      </c>
      <c r="R2517" s="4">
        <f t="shared" si="259"/>
        <v>0</v>
      </c>
      <c r="S2517" s="4" t="str">
        <f t="shared" si="260"/>
        <v/>
      </c>
      <c r="T2517" s="21">
        <f>Fångster!J2522</f>
        <v>0</v>
      </c>
      <c r="U2517" s="31" t="str">
        <f t="shared" si="261"/>
        <v/>
      </c>
    </row>
    <row r="2518" spans="14:21" x14ac:dyDescent="0.2">
      <c r="N2518" s="22">
        <f>Fångster!G2523</f>
        <v>0</v>
      </c>
      <c r="O2518" s="28">
        <f t="shared" si="256"/>
        <v>0</v>
      </c>
      <c r="P2518" s="28">
        <f t="shared" si="257"/>
        <v>-2</v>
      </c>
      <c r="Q2518" s="28">
        <f t="shared" si="258"/>
        <v>0</v>
      </c>
      <c r="R2518" s="4">
        <f t="shared" si="259"/>
        <v>0</v>
      </c>
      <c r="S2518" s="4" t="str">
        <f t="shared" si="260"/>
        <v/>
      </c>
      <c r="T2518" s="21">
        <f>Fångster!J2523</f>
        <v>0</v>
      </c>
      <c r="U2518" s="31" t="str">
        <f t="shared" si="261"/>
        <v/>
      </c>
    </row>
    <row r="2519" spans="14:21" x14ac:dyDescent="0.2">
      <c r="N2519" s="22">
        <f>Fångster!G2524</f>
        <v>0</v>
      </c>
      <c r="O2519" s="28">
        <f t="shared" si="256"/>
        <v>0</v>
      </c>
      <c r="P2519" s="28">
        <f t="shared" si="257"/>
        <v>-2</v>
      </c>
      <c r="Q2519" s="28">
        <f t="shared" si="258"/>
        <v>0</v>
      </c>
      <c r="R2519" s="4">
        <f t="shared" si="259"/>
        <v>0</v>
      </c>
      <c r="S2519" s="4" t="str">
        <f t="shared" si="260"/>
        <v/>
      </c>
      <c r="T2519" s="21">
        <f>Fångster!J2524</f>
        <v>0</v>
      </c>
      <c r="U2519" s="31" t="str">
        <f t="shared" si="261"/>
        <v/>
      </c>
    </row>
    <row r="2520" spans="14:21" x14ac:dyDescent="0.2">
      <c r="N2520" s="22">
        <f>Fångster!G2525</f>
        <v>0</v>
      </c>
      <c r="O2520" s="28">
        <f t="shared" si="256"/>
        <v>0</v>
      </c>
      <c r="P2520" s="28">
        <f t="shared" si="257"/>
        <v>-2</v>
      </c>
      <c r="Q2520" s="28">
        <f t="shared" si="258"/>
        <v>0</v>
      </c>
      <c r="R2520" s="4">
        <f t="shared" si="259"/>
        <v>0</v>
      </c>
      <c r="S2520" s="4" t="str">
        <f t="shared" si="260"/>
        <v/>
      </c>
      <c r="T2520" s="21">
        <f>Fångster!J2525</f>
        <v>0</v>
      </c>
      <c r="U2520" s="31" t="str">
        <f t="shared" si="261"/>
        <v/>
      </c>
    </row>
    <row r="2521" spans="14:21" x14ac:dyDescent="0.2">
      <c r="N2521" s="22">
        <f>Fångster!G2526</f>
        <v>0</v>
      </c>
      <c r="O2521" s="28">
        <f t="shared" si="256"/>
        <v>0</v>
      </c>
      <c r="P2521" s="28">
        <f t="shared" si="257"/>
        <v>-2</v>
      </c>
      <c r="Q2521" s="28">
        <f t="shared" si="258"/>
        <v>0</v>
      </c>
      <c r="R2521" s="4">
        <f t="shared" si="259"/>
        <v>0</v>
      </c>
      <c r="S2521" s="4" t="str">
        <f t="shared" si="260"/>
        <v/>
      </c>
      <c r="T2521" s="21">
        <f>Fångster!J2526</f>
        <v>0</v>
      </c>
      <c r="U2521" s="31" t="str">
        <f t="shared" si="261"/>
        <v/>
      </c>
    </row>
    <row r="2522" spans="14:21" x14ac:dyDescent="0.2">
      <c r="N2522" s="22">
        <f>Fångster!G2527</f>
        <v>0</v>
      </c>
      <c r="O2522" s="28">
        <f t="shared" si="256"/>
        <v>0</v>
      </c>
      <c r="P2522" s="28">
        <f t="shared" si="257"/>
        <v>-2</v>
      </c>
      <c r="Q2522" s="28">
        <f t="shared" si="258"/>
        <v>0</v>
      </c>
      <c r="R2522" s="4">
        <f t="shared" si="259"/>
        <v>0</v>
      </c>
      <c r="S2522" s="4" t="str">
        <f t="shared" si="260"/>
        <v/>
      </c>
      <c r="T2522" s="21">
        <f>Fångster!J2527</f>
        <v>0</v>
      </c>
      <c r="U2522" s="31" t="str">
        <f t="shared" si="261"/>
        <v/>
      </c>
    </row>
    <row r="2523" spans="14:21" x14ac:dyDescent="0.2">
      <c r="N2523" s="22">
        <f>Fångster!G2528</f>
        <v>0</v>
      </c>
      <c r="O2523" s="28">
        <f t="shared" si="256"/>
        <v>0</v>
      </c>
      <c r="P2523" s="28">
        <f t="shared" si="257"/>
        <v>-2</v>
      </c>
      <c r="Q2523" s="28">
        <f t="shared" si="258"/>
        <v>0</v>
      </c>
      <c r="R2523" s="4">
        <f t="shared" si="259"/>
        <v>0</v>
      </c>
      <c r="S2523" s="4" t="str">
        <f t="shared" si="260"/>
        <v/>
      </c>
      <c r="T2523" s="21">
        <f>Fångster!J2528</f>
        <v>0</v>
      </c>
      <c r="U2523" s="31" t="str">
        <f t="shared" si="261"/>
        <v/>
      </c>
    </row>
    <row r="2524" spans="14:21" x14ac:dyDescent="0.2">
      <c r="N2524" s="22">
        <f>Fångster!G2529</f>
        <v>0</v>
      </c>
      <c r="O2524" s="28">
        <f t="shared" si="256"/>
        <v>0</v>
      </c>
      <c r="P2524" s="28">
        <f t="shared" si="257"/>
        <v>-2</v>
      </c>
      <c r="Q2524" s="28">
        <f t="shared" si="258"/>
        <v>0</v>
      </c>
      <c r="R2524" s="4">
        <f t="shared" si="259"/>
        <v>0</v>
      </c>
      <c r="S2524" s="4" t="str">
        <f t="shared" si="260"/>
        <v/>
      </c>
      <c r="T2524" s="21">
        <f>Fångster!J2529</f>
        <v>0</v>
      </c>
      <c r="U2524" s="31" t="str">
        <f t="shared" si="261"/>
        <v/>
      </c>
    </row>
    <row r="2525" spans="14:21" x14ac:dyDescent="0.2">
      <c r="N2525" s="22">
        <f>Fångster!G2530</f>
        <v>0</v>
      </c>
      <c r="O2525" s="28">
        <f t="shared" si="256"/>
        <v>0</v>
      </c>
      <c r="P2525" s="28">
        <f t="shared" si="257"/>
        <v>-2</v>
      </c>
      <c r="Q2525" s="28">
        <f t="shared" si="258"/>
        <v>0</v>
      </c>
      <c r="R2525" s="4">
        <f t="shared" si="259"/>
        <v>0</v>
      </c>
      <c r="S2525" s="4" t="str">
        <f t="shared" si="260"/>
        <v/>
      </c>
      <c r="T2525" s="21">
        <f>Fångster!J2530</f>
        <v>0</v>
      </c>
      <c r="U2525" s="31" t="str">
        <f t="shared" si="261"/>
        <v/>
      </c>
    </row>
    <row r="2526" spans="14:21" x14ac:dyDescent="0.2">
      <c r="N2526" s="22">
        <f>Fångster!G2531</f>
        <v>0</v>
      </c>
      <c r="O2526" s="28">
        <f t="shared" si="256"/>
        <v>0</v>
      </c>
      <c r="P2526" s="28">
        <f t="shared" si="257"/>
        <v>-2</v>
      </c>
      <c r="Q2526" s="28">
        <f t="shared" si="258"/>
        <v>0</v>
      </c>
      <c r="R2526" s="4">
        <f t="shared" si="259"/>
        <v>0</v>
      </c>
      <c r="S2526" s="4" t="str">
        <f t="shared" si="260"/>
        <v/>
      </c>
      <c r="T2526" s="21">
        <f>Fångster!J2531</f>
        <v>0</v>
      </c>
      <c r="U2526" s="31" t="str">
        <f t="shared" si="261"/>
        <v/>
      </c>
    </row>
    <row r="2527" spans="14:21" x14ac:dyDescent="0.2">
      <c r="N2527" s="22">
        <f>Fångster!G2532</f>
        <v>0</v>
      </c>
      <c r="O2527" s="28">
        <f t="shared" si="256"/>
        <v>0</v>
      </c>
      <c r="P2527" s="28">
        <f t="shared" si="257"/>
        <v>-2</v>
      </c>
      <c r="Q2527" s="28">
        <f t="shared" si="258"/>
        <v>0</v>
      </c>
      <c r="R2527" s="4">
        <f t="shared" si="259"/>
        <v>0</v>
      </c>
      <c r="S2527" s="4" t="str">
        <f t="shared" si="260"/>
        <v/>
      </c>
      <c r="T2527" s="21">
        <f>Fångster!J2532</f>
        <v>0</v>
      </c>
      <c r="U2527" s="31" t="str">
        <f t="shared" si="261"/>
        <v/>
      </c>
    </row>
    <row r="2528" spans="14:21" x14ac:dyDescent="0.2">
      <c r="N2528" s="22">
        <f>Fångster!G2533</f>
        <v>0</v>
      </c>
      <c r="O2528" s="28">
        <f t="shared" si="256"/>
        <v>0</v>
      </c>
      <c r="P2528" s="28">
        <f t="shared" si="257"/>
        <v>-2</v>
      </c>
      <c r="Q2528" s="28">
        <f t="shared" si="258"/>
        <v>0</v>
      </c>
      <c r="R2528" s="4">
        <f t="shared" si="259"/>
        <v>0</v>
      </c>
      <c r="S2528" s="4" t="str">
        <f t="shared" si="260"/>
        <v/>
      </c>
      <c r="T2528" s="21">
        <f>Fångster!J2533</f>
        <v>0</v>
      </c>
      <c r="U2528" s="31" t="str">
        <f t="shared" si="261"/>
        <v/>
      </c>
    </row>
    <row r="2529" spans="14:21" x14ac:dyDescent="0.2">
      <c r="N2529" s="22">
        <f>Fångster!G2534</f>
        <v>0</v>
      </c>
      <c r="O2529" s="28">
        <f t="shared" si="256"/>
        <v>0</v>
      </c>
      <c r="P2529" s="28">
        <f t="shared" si="257"/>
        <v>-2</v>
      </c>
      <c r="Q2529" s="28">
        <f t="shared" si="258"/>
        <v>0</v>
      </c>
      <c r="R2529" s="4">
        <f t="shared" si="259"/>
        <v>0</v>
      </c>
      <c r="S2529" s="4" t="str">
        <f t="shared" si="260"/>
        <v/>
      </c>
      <c r="T2529" s="21">
        <f>Fångster!J2534</f>
        <v>0</v>
      </c>
      <c r="U2529" s="31" t="str">
        <f t="shared" si="261"/>
        <v/>
      </c>
    </row>
    <row r="2530" spans="14:21" x14ac:dyDescent="0.2">
      <c r="N2530" s="22">
        <f>Fångster!G2535</f>
        <v>0</v>
      </c>
      <c r="O2530" s="28">
        <f t="shared" si="256"/>
        <v>0</v>
      </c>
      <c r="P2530" s="28">
        <f t="shared" si="257"/>
        <v>-2</v>
      </c>
      <c r="Q2530" s="28">
        <f t="shared" si="258"/>
        <v>0</v>
      </c>
      <c r="R2530" s="4">
        <f t="shared" si="259"/>
        <v>0</v>
      </c>
      <c r="S2530" s="4" t="str">
        <f t="shared" si="260"/>
        <v/>
      </c>
      <c r="T2530" s="21">
        <f>Fångster!J2535</f>
        <v>0</v>
      </c>
      <c r="U2530" s="31" t="str">
        <f t="shared" si="261"/>
        <v/>
      </c>
    </row>
    <row r="2531" spans="14:21" x14ac:dyDescent="0.2">
      <c r="N2531" s="22">
        <f>Fångster!G2536</f>
        <v>0</v>
      </c>
      <c r="O2531" s="28">
        <f t="shared" si="256"/>
        <v>0</v>
      </c>
      <c r="P2531" s="28">
        <f t="shared" si="257"/>
        <v>-2</v>
      </c>
      <c r="Q2531" s="28">
        <f t="shared" si="258"/>
        <v>0</v>
      </c>
      <c r="R2531" s="4">
        <f t="shared" si="259"/>
        <v>0</v>
      </c>
      <c r="S2531" s="4" t="str">
        <f t="shared" si="260"/>
        <v/>
      </c>
      <c r="T2531" s="21">
        <f>Fångster!J2536</f>
        <v>0</v>
      </c>
      <c r="U2531" s="31" t="str">
        <f t="shared" si="261"/>
        <v/>
      </c>
    </row>
    <row r="2532" spans="14:21" x14ac:dyDescent="0.2">
      <c r="N2532" s="22">
        <f>Fångster!G2537</f>
        <v>0</v>
      </c>
      <c r="O2532" s="28">
        <f t="shared" si="256"/>
        <v>0</v>
      </c>
      <c r="P2532" s="28">
        <f t="shared" si="257"/>
        <v>-2</v>
      </c>
      <c r="Q2532" s="28">
        <f t="shared" si="258"/>
        <v>0</v>
      </c>
      <c r="R2532" s="4">
        <f t="shared" si="259"/>
        <v>0</v>
      </c>
      <c r="S2532" s="4" t="str">
        <f t="shared" si="260"/>
        <v/>
      </c>
      <c r="T2532" s="21">
        <f>Fångster!J2537</f>
        <v>0</v>
      </c>
      <c r="U2532" s="31" t="str">
        <f t="shared" si="261"/>
        <v/>
      </c>
    </row>
    <row r="2533" spans="14:21" x14ac:dyDescent="0.2">
      <c r="N2533" s="22">
        <f>Fångster!G2538</f>
        <v>0</v>
      </c>
      <c r="O2533" s="28">
        <f t="shared" si="256"/>
        <v>0</v>
      </c>
      <c r="P2533" s="28">
        <f t="shared" si="257"/>
        <v>-2</v>
      </c>
      <c r="Q2533" s="28">
        <f t="shared" si="258"/>
        <v>0</v>
      </c>
      <c r="R2533" s="4">
        <f t="shared" si="259"/>
        <v>0</v>
      </c>
      <c r="S2533" s="4" t="str">
        <f t="shared" si="260"/>
        <v/>
      </c>
      <c r="T2533" s="21">
        <f>Fångster!J2538</f>
        <v>0</v>
      </c>
      <c r="U2533" s="31" t="str">
        <f t="shared" si="261"/>
        <v/>
      </c>
    </row>
    <row r="2534" spans="14:21" x14ac:dyDescent="0.2">
      <c r="N2534" s="22">
        <f>Fångster!G2539</f>
        <v>0</v>
      </c>
      <c r="O2534" s="28">
        <f t="shared" si="256"/>
        <v>0</v>
      </c>
      <c r="P2534" s="28">
        <f t="shared" si="257"/>
        <v>-2</v>
      </c>
      <c r="Q2534" s="28">
        <f t="shared" si="258"/>
        <v>0</v>
      </c>
      <c r="R2534" s="4">
        <f t="shared" si="259"/>
        <v>0</v>
      </c>
      <c r="S2534" s="4" t="str">
        <f t="shared" si="260"/>
        <v/>
      </c>
      <c r="T2534" s="21">
        <f>Fångster!J2539</f>
        <v>0</v>
      </c>
      <c r="U2534" s="31" t="str">
        <f t="shared" si="261"/>
        <v/>
      </c>
    </row>
    <row r="2535" spans="14:21" x14ac:dyDescent="0.2">
      <c r="N2535" s="22">
        <f>Fångster!G2540</f>
        <v>0</v>
      </c>
      <c r="O2535" s="28">
        <f t="shared" si="256"/>
        <v>0</v>
      </c>
      <c r="P2535" s="28">
        <f t="shared" si="257"/>
        <v>-2</v>
      </c>
      <c r="Q2535" s="28">
        <f t="shared" si="258"/>
        <v>0</v>
      </c>
      <c r="R2535" s="4">
        <f t="shared" si="259"/>
        <v>0</v>
      </c>
      <c r="S2535" s="4" t="str">
        <f t="shared" si="260"/>
        <v/>
      </c>
      <c r="T2535" s="21">
        <f>Fångster!J2540</f>
        <v>0</v>
      </c>
      <c r="U2535" s="31" t="str">
        <f t="shared" si="261"/>
        <v/>
      </c>
    </row>
    <row r="2536" spans="14:21" x14ac:dyDescent="0.2">
      <c r="N2536" s="22">
        <f>Fångster!G2541</f>
        <v>0</v>
      </c>
      <c r="O2536" s="28">
        <f t="shared" si="256"/>
        <v>0</v>
      </c>
      <c r="P2536" s="28">
        <f t="shared" si="257"/>
        <v>-2</v>
      </c>
      <c r="Q2536" s="28">
        <f t="shared" si="258"/>
        <v>0</v>
      </c>
      <c r="R2536" s="4">
        <f t="shared" si="259"/>
        <v>0</v>
      </c>
      <c r="S2536" s="4" t="str">
        <f t="shared" si="260"/>
        <v/>
      </c>
      <c r="T2536" s="21">
        <f>Fångster!J2541</f>
        <v>0</v>
      </c>
      <c r="U2536" s="31" t="str">
        <f t="shared" si="261"/>
        <v/>
      </c>
    </row>
    <row r="2537" spans="14:21" x14ac:dyDescent="0.2">
      <c r="N2537" s="22">
        <f>Fångster!G2542</f>
        <v>0</v>
      </c>
      <c r="O2537" s="28">
        <f t="shared" si="256"/>
        <v>0</v>
      </c>
      <c r="P2537" s="28">
        <f t="shared" si="257"/>
        <v>-2</v>
      </c>
      <c r="Q2537" s="28">
        <f t="shared" si="258"/>
        <v>0</v>
      </c>
      <c r="R2537" s="4">
        <f t="shared" si="259"/>
        <v>0</v>
      </c>
      <c r="S2537" s="4" t="str">
        <f t="shared" si="260"/>
        <v/>
      </c>
      <c r="T2537" s="21">
        <f>Fångster!J2542</f>
        <v>0</v>
      </c>
      <c r="U2537" s="31" t="str">
        <f t="shared" si="261"/>
        <v/>
      </c>
    </row>
    <row r="2538" spans="14:21" x14ac:dyDescent="0.2">
      <c r="N2538" s="22">
        <f>Fångster!G2543</f>
        <v>0</v>
      </c>
      <c r="O2538" s="28">
        <f t="shared" si="256"/>
        <v>0</v>
      </c>
      <c r="P2538" s="28">
        <f t="shared" si="257"/>
        <v>-2</v>
      </c>
      <c r="Q2538" s="28">
        <f t="shared" si="258"/>
        <v>0</v>
      </c>
      <c r="R2538" s="4">
        <f t="shared" si="259"/>
        <v>0</v>
      </c>
      <c r="S2538" s="4" t="str">
        <f t="shared" si="260"/>
        <v/>
      </c>
      <c r="T2538" s="21">
        <f>Fångster!J2543</f>
        <v>0</v>
      </c>
      <c r="U2538" s="31" t="str">
        <f t="shared" si="261"/>
        <v/>
      </c>
    </row>
    <row r="2539" spans="14:21" x14ac:dyDescent="0.2">
      <c r="N2539" s="22">
        <f>Fångster!G2544</f>
        <v>0</v>
      </c>
      <c r="O2539" s="28">
        <f t="shared" si="256"/>
        <v>0</v>
      </c>
      <c r="P2539" s="28">
        <f t="shared" si="257"/>
        <v>-2</v>
      </c>
      <c r="Q2539" s="28">
        <f t="shared" si="258"/>
        <v>0</v>
      </c>
      <c r="R2539" s="4">
        <f t="shared" si="259"/>
        <v>0</v>
      </c>
      <c r="S2539" s="4" t="str">
        <f t="shared" si="260"/>
        <v/>
      </c>
      <c r="T2539" s="21">
        <f>Fångster!J2544</f>
        <v>0</v>
      </c>
      <c r="U2539" s="31" t="str">
        <f t="shared" si="261"/>
        <v/>
      </c>
    </row>
    <row r="2540" spans="14:21" x14ac:dyDescent="0.2">
      <c r="N2540" s="22">
        <f>Fångster!G2545</f>
        <v>0</v>
      </c>
      <c r="O2540" s="28">
        <f t="shared" si="256"/>
        <v>0</v>
      </c>
      <c r="P2540" s="28">
        <f t="shared" si="257"/>
        <v>-2</v>
      </c>
      <c r="Q2540" s="28">
        <f t="shared" si="258"/>
        <v>0</v>
      </c>
      <c r="R2540" s="4">
        <f t="shared" si="259"/>
        <v>0</v>
      </c>
      <c r="S2540" s="4" t="str">
        <f t="shared" si="260"/>
        <v/>
      </c>
      <c r="T2540" s="21">
        <f>Fångster!J2545</f>
        <v>0</v>
      </c>
      <c r="U2540" s="31" t="str">
        <f t="shared" si="261"/>
        <v/>
      </c>
    </row>
    <row r="2541" spans="14:21" x14ac:dyDescent="0.2">
      <c r="N2541" s="22">
        <f>Fångster!G2546</f>
        <v>0</v>
      </c>
      <c r="O2541" s="28">
        <f t="shared" si="256"/>
        <v>0</v>
      </c>
      <c r="P2541" s="28">
        <f t="shared" si="257"/>
        <v>-2</v>
      </c>
      <c r="Q2541" s="28">
        <f t="shared" si="258"/>
        <v>0</v>
      </c>
      <c r="R2541" s="4">
        <f t="shared" si="259"/>
        <v>0</v>
      </c>
      <c r="S2541" s="4" t="str">
        <f t="shared" si="260"/>
        <v/>
      </c>
      <c r="T2541" s="21">
        <f>Fångster!J2546</f>
        <v>0</v>
      </c>
      <c r="U2541" s="31" t="str">
        <f t="shared" si="261"/>
        <v/>
      </c>
    </row>
    <row r="2542" spans="14:21" x14ac:dyDescent="0.2">
      <c r="N2542" s="22">
        <f>Fångster!G2547</f>
        <v>0</v>
      </c>
      <c r="O2542" s="28">
        <f t="shared" si="256"/>
        <v>0</v>
      </c>
      <c r="P2542" s="28">
        <f t="shared" si="257"/>
        <v>-2</v>
      </c>
      <c r="Q2542" s="28">
        <f t="shared" si="258"/>
        <v>0</v>
      </c>
      <c r="R2542" s="4">
        <f t="shared" si="259"/>
        <v>0</v>
      </c>
      <c r="S2542" s="4" t="str">
        <f t="shared" si="260"/>
        <v/>
      </c>
      <c r="T2542" s="21">
        <f>Fångster!J2547</f>
        <v>0</v>
      </c>
      <c r="U2542" s="31" t="str">
        <f t="shared" si="261"/>
        <v/>
      </c>
    </row>
    <row r="2543" spans="14:21" x14ac:dyDescent="0.2">
      <c r="N2543" s="22">
        <f>Fångster!G2548</f>
        <v>0</v>
      </c>
      <c r="O2543" s="28">
        <f t="shared" si="256"/>
        <v>0</v>
      </c>
      <c r="P2543" s="28">
        <f t="shared" si="257"/>
        <v>-2</v>
      </c>
      <c r="Q2543" s="28">
        <f t="shared" si="258"/>
        <v>0</v>
      </c>
      <c r="R2543" s="4">
        <f t="shared" si="259"/>
        <v>0</v>
      </c>
      <c r="S2543" s="4" t="str">
        <f t="shared" si="260"/>
        <v/>
      </c>
      <c r="T2543" s="21">
        <f>Fångster!J2548</f>
        <v>0</v>
      </c>
      <c r="U2543" s="31" t="str">
        <f t="shared" si="261"/>
        <v/>
      </c>
    </row>
    <row r="2544" spans="14:21" x14ac:dyDescent="0.2">
      <c r="N2544" s="22">
        <f>Fångster!G2549</f>
        <v>0</v>
      </c>
      <c r="O2544" s="28">
        <f t="shared" si="256"/>
        <v>0</v>
      </c>
      <c r="P2544" s="28">
        <f t="shared" si="257"/>
        <v>-2</v>
      </c>
      <c r="Q2544" s="28">
        <f t="shared" si="258"/>
        <v>0</v>
      </c>
      <c r="R2544" s="4">
        <f t="shared" si="259"/>
        <v>0</v>
      </c>
      <c r="S2544" s="4" t="str">
        <f t="shared" si="260"/>
        <v/>
      </c>
      <c r="T2544" s="21">
        <f>Fångster!J2549</f>
        <v>0</v>
      </c>
      <c r="U2544" s="31" t="str">
        <f t="shared" si="261"/>
        <v/>
      </c>
    </row>
    <row r="2545" spans="14:21" x14ac:dyDescent="0.2">
      <c r="N2545" s="22">
        <f>Fångster!G2550</f>
        <v>0</v>
      </c>
      <c r="O2545" s="28">
        <f t="shared" si="256"/>
        <v>0</v>
      </c>
      <c r="P2545" s="28">
        <f t="shared" si="257"/>
        <v>-2</v>
      </c>
      <c r="Q2545" s="28">
        <f t="shared" si="258"/>
        <v>0</v>
      </c>
      <c r="R2545" s="4">
        <f t="shared" si="259"/>
        <v>0</v>
      </c>
      <c r="S2545" s="4" t="str">
        <f t="shared" si="260"/>
        <v/>
      </c>
      <c r="T2545" s="21">
        <f>Fångster!J2550</f>
        <v>0</v>
      </c>
      <c r="U2545" s="31" t="str">
        <f t="shared" si="261"/>
        <v/>
      </c>
    </row>
    <row r="2546" spans="14:21" x14ac:dyDescent="0.2">
      <c r="N2546" s="22">
        <f>Fångster!G2551</f>
        <v>0</v>
      </c>
      <c r="O2546" s="28">
        <f t="shared" si="256"/>
        <v>0</v>
      </c>
      <c r="P2546" s="28">
        <f t="shared" si="257"/>
        <v>-2</v>
      </c>
      <c r="Q2546" s="28">
        <f t="shared" si="258"/>
        <v>0</v>
      </c>
      <c r="R2546" s="4">
        <f t="shared" si="259"/>
        <v>0</v>
      </c>
      <c r="S2546" s="4" t="str">
        <f t="shared" si="260"/>
        <v/>
      </c>
      <c r="T2546" s="21">
        <f>Fångster!J2551</f>
        <v>0</v>
      </c>
      <c r="U2546" s="31" t="str">
        <f t="shared" si="261"/>
        <v/>
      </c>
    </row>
    <row r="2547" spans="14:21" x14ac:dyDescent="0.2">
      <c r="N2547" s="22">
        <f>Fångster!G2552</f>
        <v>0</v>
      </c>
      <c r="O2547" s="28">
        <f t="shared" si="256"/>
        <v>0</v>
      </c>
      <c r="P2547" s="28">
        <f t="shared" si="257"/>
        <v>-2</v>
      </c>
      <c r="Q2547" s="28">
        <f t="shared" si="258"/>
        <v>0</v>
      </c>
      <c r="R2547" s="4">
        <f t="shared" si="259"/>
        <v>0</v>
      </c>
      <c r="S2547" s="4" t="str">
        <f t="shared" si="260"/>
        <v/>
      </c>
      <c r="T2547" s="21">
        <f>Fångster!J2552</f>
        <v>0</v>
      </c>
      <c r="U2547" s="31" t="str">
        <f t="shared" si="261"/>
        <v/>
      </c>
    </row>
    <row r="2548" spans="14:21" x14ac:dyDescent="0.2">
      <c r="N2548" s="22">
        <f>Fångster!G2553</f>
        <v>0</v>
      </c>
      <c r="O2548" s="28">
        <f t="shared" si="256"/>
        <v>0</v>
      </c>
      <c r="P2548" s="28">
        <f t="shared" si="257"/>
        <v>-2</v>
      </c>
      <c r="Q2548" s="28">
        <f t="shared" si="258"/>
        <v>0</v>
      </c>
      <c r="R2548" s="4">
        <f t="shared" si="259"/>
        <v>0</v>
      </c>
      <c r="S2548" s="4" t="str">
        <f t="shared" si="260"/>
        <v/>
      </c>
      <c r="T2548" s="21">
        <f>Fångster!J2553</f>
        <v>0</v>
      </c>
      <c r="U2548" s="31" t="str">
        <f t="shared" si="261"/>
        <v/>
      </c>
    </row>
    <row r="2549" spans="14:21" x14ac:dyDescent="0.2">
      <c r="N2549" s="22">
        <f>Fångster!G2554</f>
        <v>0</v>
      </c>
      <c r="O2549" s="28">
        <f t="shared" si="256"/>
        <v>0</v>
      </c>
      <c r="P2549" s="28">
        <f t="shared" si="257"/>
        <v>-2</v>
      </c>
      <c r="Q2549" s="28">
        <f t="shared" si="258"/>
        <v>0</v>
      </c>
      <c r="R2549" s="4">
        <f t="shared" si="259"/>
        <v>0</v>
      </c>
      <c r="S2549" s="4" t="str">
        <f t="shared" si="260"/>
        <v/>
      </c>
      <c r="T2549" s="21">
        <f>Fångster!J2554</f>
        <v>0</v>
      </c>
      <c r="U2549" s="31" t="str">
        <f t="shared" si="261"/>
        <v/>
      </c>
    </row>
    <row r="2550" spans="14:21" x14ac:dyDescent="0.2">
      <c r="N2550" s="22">
        <f>Fångster!G2555</f>
        <v>0</v>
      </c>
      <c r="O2550" s="28">
        <f t="shared" si="256"/>
        <v>0</v>
      </c>
      <c r="P2550" s="28">
        <f t="shared" si="257"/>
        <v>-2</v>
      </c>
      <c r="Q2550" s="28">
        <f t="shared" si="258"/>
        <v>0</v>
      </c>
      <c r="R2550" s="4">
        <f t="shared" si="259"/>
        <v>0</v>
      </c>
      <c r="S2550" s="4" t="str">
        <f t="shared" si="260"/>
        <v/>
      </c>
      <c r="T2550" s="21">
        <f>Fångster!J2555</f>
        <v>0</v>
      </c>
      <c r="U2550" s="31" t="str">
        <f t="shared" si="261"/>
        <v/>
      </c>
    </row>
    <row r="2551" spans="14:21" x14ac:dyDescent="0.2">
      <c r="N2551" s="22">
        <f>Fångster!G2556</f>
        <v>0</v>
      </c>
      <c r="O2551" s="28">
        <f t="shared" si="256"/>
        <v>0</v>
      </c>
      <c r="P2551" s="28">
        <f t="shared" si="257"/>
        <v>-2</v>
      </c>
      <c r="Q2551" s="28">
        <f t="shared" si="258"/>
        <v>0</v>
      </c>
      <c r="R2551" s="4">
        <f t="shared" si="259"/>
        <v>0</v>
      </c>
      <c r="S2551" s="4" t="str">
        <f t="shared" si="260"/>
        <v/>
      </c>
      <c r="T2551" s="21">
        <f>Fångster!J2556</f>
        <v>0</v>
      </c>
      <c r="U2551" s="31" t="str">
        <f t="shared" si="261"/>
        <v/>
      </c>
    </row>
    <row r="2552" spans="14:21" x14ac:dyDescent="0.2">
      <c r="N2552" s="22">
        <f>Fångster!G2557</f>
        <v>0</v>
      </c>
      <c r="O2552" s="28">
        <f t="shared" si="256"/>
        <v>0</v>
      </c>
      <c r="P2552" s="28">
        <f t="shared" si="257"/>
        <v>-2</v>
      </c>
      <c r="Q2552" s="28">
        <f t="shared" si="258"/>
        <v>0</v>
      </c>
      <c r="R2552" s="4">
        <f t="shared" si="259"/>
        <v>0</v>
      </c>
      <c r="S2552" s="4" t="str">
        <f t="shared" si="260"/>
        <v/>
      </c>
      <c r="T2552" s="21">
        <f>Fångster!J2557</f>
        <v>0</v>
      </c>
      <c r="U2552" s="31" t="str">
        <f t="shared" si="261"/>
        <v/>
      </c>
    </row>
    <row r="2553" spans="14:21" x14ac:dyDescent="0.2">
      <c r="N2553" s="22">
        <f>Fångster!G2558</f>
        <v>0</v>
      </c>
      <c r="O2553" s="28">
        <f t="shared" si="256"/>
        <v>0</v>
      </c>
      <c r="P2553" s="28">
        <f t="shared" si="257"/>
        <v>-2</v>
      </c>
      <c r="Q2553" s="28">
        <f t="shared" si="258"/>
        <v>0</v>
      </c>
      <c r="R2553" s="4">
        <f t="shared" si="259"/>
        <v>0</v>
      </c>
      <c r="S2553" s="4" t="str">
        <f t="shared" si="260"/>
        <v/>
      </c>
      <c r="T2553" s="21">
        <f>Fångster!J2558</f>
        <v>0</v>
      </c>
      <c r="U2553" s="31" t="str">
        <f t="shared" si="261"/>
        <v/>
      </c>
    </row>
    <row r="2554" spans="14:21" x14ac:dyDescent="0.2">
      <c r="N2554" s="22">
        <f>Fångster!G2559</f>
        <v>0</v>
      </c>
      <c r="O2554" s="28">
        <f t="shared" si="256"/>
        <v>0</v>
      </c>
      <c r="P2554" s="28">
        <f t="shared" si="257"/>
        <v>-2</v>
      </c>
      <c r="Q2554" s="28">
        <f t="shared" si="258"/>
        <v>0</v>
      </c>
      <c r="R2554" s="4">
        <f t="shared" si="259"/>
        <v>0</v>
      </c>
      <c r="S2554" s="4" t="str">
        <f t="shared" si="260"/>
        <v/>
      </c>
      <c r="T2554" s="21">
        <f>Fångster!J2559</f>
        <v>0</v>
      </c>
      <c r="U2554" s="31" t="str">
        <f t="shared" si="261"/>
        <v/>
      </c>
    </row>
    <row r="2555" spans="14:21" x14ac:dyDescent="0.2">
      <c r="N2555" s="22">
        <f>Fångster!G2560</f>
        <v>0</v>
      </c>
      <c r="O2555" s="28">
        <f t="shared" si="256"/>
        <v>0</v>
      </c>
      <c r="P2555" s="28">
        <f t="shared" si="257"/>
        <v>-2</v>
      </c>
      <c r="Q2555" s="28">
        <f t="shared" si="258"/>
        <v>0</v>
      </c>
      <c r="R2555" s="4">
        <f t="shared" si="259"/>
        <v>0</v>
      </c>
      <c r="S2555" s="4" t="str">
        <f t="shared" si="260"/>
        <v/>
      </c>
      <c r="T2555" s="21">
        <f>Fångster!J2560</f>
        <v>0</v>
      </c>
      <c r="U2555" s="31" t="str">
        <f t="shared" si="261"/>
        <v/>
      </c>
    </row>
    <row r="2556" spans="14:21" x14ac:dyDescent="0.2">
      <c r="N2556" s="22">
        <f>Fångster!G2561</f>
        <v>0</v>
      </c>
      <c r="O2556" s="28">
        <f t="shared" si="256"/>
        <v>0</v>
      </c>
      <c r="P2556" s="28">
        <f t="shared" si="257"/>
        <v>-2</v>
      </c>
      <c r="Q2556" s="28">
        <f t="shared" si="258"/>
        <v>0</v>
      </c>
      <c r="R2556" s="4">
        <f t="shared" si="259"/>
        <v>0</v>
      </c>
      <c r="S2556" s="4" t="str">
        <f t="shared" si="260"/>
        <v/>
      </c>
      <c r="T2556" s="21">
        <f>Fångster!J2561</f>
        <v>0</v>
      </c>
      <c r="U2556" s="31" t="str">
        <f t="shared" si="261"/>
        <v/>
      </c>
    </row>
    <row r="2557" spans="14:21" x14ac:dyDescent="0.2">
      <c r="N2557" s="22">
        <f>Fångster!G2562</f>
        <v>0</v>
      </c>
      <c r="O2557" s="28">
        <f t="shared" si="256"/>
        <v>0</v>
      </c>
      <c r="P2557" s="28">
        <f t="shared" si="257"/>
        <v>-2</v>
      </c>
      <c r="Q2557" s="28">
        <f t="shared" si="258"/>
        <v>0</v>
      </c>
      <c r="R2557" s="4">
        <f t="shared" si="259"/>
        <v>0</v>
      </c>
      <c r="S2557" s="4" t="str">
        <f t="shared" si="260"/>
        <v/>
      </c>
      <c r="T2557" s="21">
        <f>Fångster!J2562</f>
        <v>0</v>
      </c>
      <c r="U2557" s="31" t="str">
        <f t="shared" si="261"/>
        <v/>
      </c>
    </row>
    <row r="2558" spans="14:21" x14ac:dyDescent="0.2">
      <c r="N2558" s="22">
        <f>Fångster!G2563</f>
        <v>0</v>
      </c>
      <c r="O2558" s="28">
        <f t="shared" si="256"/>
        <v>0</v>
      </c>
      <c r="P2558" s="28">
        <f t="shared" si="257"/>
        <v>-2</v>
      </c>
      <c r="Q2558" s="28">
        <f t="shared" si="258"/>
        <v>0</v>
      </c>
      <c r="R2558" s="4">
        <f t="shared" si="259"/>
        <v>0</v>
      </c>
      <c r="S2558" s="4" t="str">
        <f t="shared" si="260"/>
        <v/>
      </c>
      <c r="T2558" s="21">
        <f>Fångster!J2563</f>
        <v>0</v>
      </c>
      <c r="U2558" s="31" t="str">
        <f t="shared" si="261"/>
        <v/>
      </c>
    </row>
    <row r="2559" spans="14:21" x14ac:dyDescent="0.2">
      <c r="N2559" s="22">
        <f>Fångster!G2564</f>
        <v>0</v>
      </c>
      <c r="O2559" s="28">
        <f t="shared" si="256"/>
        <v>0</v>
      </c>
      <c r="P2559" s="28">
        <f t="shared" si="257"/>
        <v>-2</v>
      </c>
      <c r="Q2559" s="28">
        <f t="shared" si="258"/>
        <v>0</v>
      </c>
      <c r="R2559" s="4">
        <f t="shared" si="259"/>
        <v>0</v>
      </c>
      <c r="S2559" s="4" t="str">
        <f t="shared" si="260"/>
        <v/>
      </c>
      <c r="T2559" s="21">
        <f>Fångster!J2564</f>
        <v>0</v>
      </c>
      <c r="U2559" s="31" t="str">
        <f t="shared" si="261"/>
        <v/>
      </c>
    </row>
    <row r="2560" spans="14:21" x14ac:dyDescent="0.2">
      <c r="N2560" s="22">
        <f>Fångster!G2565</f>
        <v>0</v>
      </c>
      <c r="O2560" s="28">
        <f t="shared" si="256"/>
        <v>0</v>
      </c>
      <c r="P2560" s="28">
        <f t="shared" si="257"/>
        <v>-2</v>
      </c>
      <c r="Q2560" s="28">
        <f t="shared" si="258"/>
        <v>0</v>
      </c>
      <c r="R2560" s="4">
        <f t="shared" si="259"/>
        <v>0</v>
      </c>
      <c r="S2560" s="4" t="str">
        <f t="shared" si="260"/>
        <v/>
      </c>
      <c r="T2560" s="21">
        <f>Fångster!J2565</f>
        <v>0</v>
      </c>
      <c r="U2560" s="31" t="str">
        <f t="shared" si="261"/>
        <v/>
      </c>
    </row>
    <row r="2561" spans="14:21" x14ac:dyDescent="0.2">
      <c r="N2561" s="22">
        <f>Fångster!G2566</f>
        <v>0</v>
      </c>
      <c r="O2561" s="28">
        <f t="shared" si="256"/>
        <v>0</v>
      </c>
      <c r="P2561" s="28">
        <f t="shared" si="257"/>
        <v>-2</v>
      </c>
      <c r="Q2561" s="28">
        <f t="shared" si="258"/>
        <v>0</v>
      </c>
      <c r="R2561" s="4">
        <f t="shared" si="259"/>
        <v>0</v>
      </c>
      <c r="S2561" s="4" t="str">
        <f t="shared" si="260"/>
        <v/>
      </c>
      <c r="T2561" s="21">
        <f>Fångster!J2566</f>
        <v>0</v>
      </c>
      <c r="U2561" s="31" t="str">
        <f t="shared" si="261"/>
        <v/>
      </c>
    </row>
    <row r="2562" spans="14:21" x14ac:dyDescent="0.2">
      <c r="N2562" s="22">
        <f>Fångster!G2567</f>
        <v>0</v>
      </c>
      <c r="O2562" s="28">
        <f t="shared" si="256"/>
        <v>0</v>
      </c>
      <c r="P2562" s="28">
        <f t="shared" si="257"/>
        <v>-2</v>
      </c>
      <c r="Q2562" s="28">
        <f t="shared" si="258"/>
        <v>0</v>
      </c>
      <c r="R2562" s="4">
        <f t="shared" si="259"/>
        <v>0</v>
      </c>
      <c r="S2562" s="4" t="str">
        <f t="shared" si="260"/>
        <v/>
      </c>
      <c r="T2562" s="21">
        <f>Fångster!J2567</f>
        <v>0</v>
      </c>
      <c r="U2562" s="31" t="str">
        <f t="shared" si="261"/>
        <v/>
      </c>
    </row>
    <row r="2563" spans="14:21" x14ac:dyDescent="0.2">
      <c r="N2563" s="22">
        <f>Fångster!G2568</f>
        <v>0</v>
      </c>
      <c r="O2563" s="28">
        <f t="shared" si="256"/>
        <v>0</v>
      </c>
      <c r="P2563" s="28">
        <f t="shared" si="257"/>
        <v>-2</v>
      </c>
      <c r="Q2563" s="28">
        <f t="shared" si="258"/>
        <v>0</v>
      </c>
      <c r="R2563" s="4">
        <f t="shared" si="259"/>
        <v>0</v>
      </c>
      <c r="S2563" s="4" t="str">
        <f t="shared" si="260"/>
        <v/>
      </c>
      <c r="T2563" s="21">
        <f>Fångster!J2568</f>
        <v>0</v>
      </c>
      <c r="U2563" s="31" t="str">
        <f t="shared" si="261"/>
        <v/>
      </c>
    </row>
    <row r="2564" spans="14:21" x14ac:dyDescent="0.2">
      <c r="N2564" s="22">
        <f>Fångster!G2569</f>
        <v>0</v>
      </c>
      <c r="O2564" s="28">
        <f t="shared" si="256"/>
        <v>0</v>
      </c>
      <c r="P2564" s="28">
        <f t="shared" si="257"/>
        <v>-2</v>
      </c>
      <c r="Q2564" s="28">
        <f t="shared" si="258"/>
        <v>0</v>
      </c>
      <c r="R2564" s="4">
        <f t="shared" si="259"/>
        <v>0</v>
      </c>
      <c r="S2564" s="4" t="str">
        <f t="shared" si="260"/>
        <v/>
      </c>
      <c r="T2564" s="21">
        <f>Fångster!J2569</f>
        <v>0</v>
      </c>
      <c r="U2564" s="31" t="str">
        <f t="shared" si="261"/>
        <v/>
      </c>
    </row>
    <row r="2565" spans="14:21" x14ac:dyDescent="0.2">
      <c r="N2565" s="22">
        <f>Fångster!G2570</f>
        <v>0</v>
      </c>
      <c r="O2565" s="28">
        <f t="shared" ref="O2565:O2628" si="262">(3.377*0.000001)*(POWER(N2565,3.205))</f>
        <v>0</v>
      </c>
      <c r="P2565" s="28">
        <f t="shared" ref="P2565:P2628" si="263">(1-(180-N2565)/60)</f>
        <v>-2</v>
      </c>
      <c r="Q2565" s="28">
        <f t="shared" ref="Q2565:Q2628" si="264">IF(P2565&lt;0,0,IF(P2565&gt;1,1,IF(P2565&gt;0&lt;1,P2565,P2565)))</f>
        <v>0</v>
      </c>
      <c r="R2565" s="4">
        <f t="shared" ref="R2565:R2628" si="265">O2565*Q2565</f>
        <v>0</v>
      </c>
      <c r="S2565" s="4" t="str">
        <f t="shared" ref="S2565:S2628" si="266">IF(N2565&gt;0,LOG10(N2565),"")</f>
        <v/>
      </c>
      <c r="T2565" s="21">
        <f>Fångster!J2570</f>
        <v>0</v>
      </c>
      <c r="U2565" s="31" t="str">
        <f t="shared" ref="U2565:U2628" si="267">IF(T2565&gt;0,LOG10(T2565),"")</f>
        <v/>
      </c>
    </row>
    <row r="2566" spans="14:21" x14ac:dyDescent="0.2">
      <c r="N2566" s="22">
        <f>Fångster!G2571</f>
        <v>0</v>
      </c>
      <c r="O2566" s="28">
        <f t="shared" si="262"/>
        <v>0</v>
      </c>
      <c r="P2566" s="28">
        <f t="shared" si="263"/>
        <v>-2</v>
      </c>
      <c r="Q2566" s="28">
        <f t="shared" si="264"/>
        <v>0</v>
      </c>
      <c r="R2566" s="4">
        <f t="shared" si="265"/>
        <v>0</v>
      </c>
      <c r="S2566" s="4" t="str">
        <f t="shared" si="266"/>
        <v/>
      </c>
      <c r="T2566" s="21">
        <f>Fångster!J2571</f>
        <v>0</v>
      </c>
      <c r="U2566" s="31" t="str">
        <f t="shared" si="267"/>
        <v/>
      </c>
    </row>
    <row r="2567" spans="14:21" x14ac:dyDescent="0.2">
      <c r="N2567" s="22">
        <f>Fångster!G2572</f>
        <v>0</v>
      </c>
      <c r="O2567" s="28">
        <f t="shared" si="262"/>
        <v>0</v>
      </c>
      <c r="P2567" s="28">
        <f t="shared" si="263"/>
        <v>-2</v>
      </c>
      <c r="Q2567" s="28">
        <f t="shared" si="264"/>
        <v>0</v>
      </c>
      <c r="R2567" s="4">
        <f t="shared" si="265"/>
        <v>0</v>
      </c>
      <c r="S2567" s="4" t="str">
        <f t="shared" si="266"/>
        <v/>
      </c>
      <c r="T2567" s="21">
        <f>Fångster!J2572</f>
        <v>0</v>
      </c>
      <c r="U2567" s="31" t="str">
        <f t="shared" si="267"/>
        <v/>
      </c>
    </row>
    <row r="2568" spans="14:21" x14ac:dyDescent="0.2">
      <c r="N2568" s="22">
        <f>Fångster!G2573</f>
        <v>0</v>
      </c>
      <c r="O2568" s="28">
        <f t="shared" si="262"/>
        <v>0</v>
      </c>
      <c r="P2568" s="28">
        <f t="shared" si="263"/>
        <v>-2</v>
      </c>
      <c r="Q2568" s="28">
        <f t="shared" si="264"/>
        <v>0</v>
      </c>
      <c r="R2568" s="4">
        <f t="shared" si="265"/>
        <v>0</v>
      </c>
      <c r="S2568" s="4" t="str">
        <f t="shared" si="266"/>
        <v/>
      </c>
      <c r="T2568" s="21">
        <f>Fångster!J2573</f>
        <v>0</v>
      </c>
      <c r="U2568" s="31" t="str">
        <f t="shared" si="267"/>
        <v/>
      </c>
    </row>
    <row r="2569" spans="14:21" x14ac:dyDescent="0.2">
      <c r="N2569" s="22">
        <f>Fångster!G2574</f>
        <v>0</v>
      </c>
      <c r="O2569" s="28">
        <f t="shared" si="262"/>
        <v>0</v>
      </c>
      <c r="P2569" s="28">
        <f t="shared" si="263"/>
        <v>-2</v>
      </c>
      <c r="Q2569" s="28">
        <f t="shared" si="264"/>
        <v>0</v>
      </c>
      <c r="R2569" s="4">
        <f t="shared" si="265"/>
        <v>0</v>
      </c>
      <c r="S2569" s="4" t="str">
        <f t="shared" si="266"/>
        <v/>
      </c>
      <c r="T2569" s="21">
        <f>Fångster!J2574</f>
        <v>0</v>
      </c>
      <c r="U2569" s="31" t="str">
        <f t="shared" si="267"/>
        <v/>
      </c>
    </row>
    <row r="2570" spans="14:21" x14ac:dyDescent="0.2">
      <c r="N2570" s="22">
        <f>Fångster!G2575</f>
        <v>0</v>
      </c>
      <c r="O2570" s="28">
        <f t="shared" si="262"/>
        <v>0</v>
      </c>
      <c r="P2570" s="28">
        <f t="shared" si="263"/>
        <v>-2</v>
      </c>
      <c r="Q2570" s="28">
        <f t="shared" si="264"/>
        <v>0</v>
      </c>
      <c r="R2570" s="4">
        <f t="shared" si="265"/>
        <v>0</v>
      </c>
      <c r="S2570" s="4" t="str">
        <f t="shared" si="266"/>
        <v/>
      </c>
      <c r="T2570" s="21">
        <f>Fångster!J2575</f>
        <v>0</v>
      </c>
      <c r="U2570" s="31" t="str">
        <f t="shared" si="267"/>
        <v/>
      </c>
    </row>
    <row r="2571" spans="14:21" x14ac:dyDescent="0.2">
      <c r="N2571" s="22">
        <f>Fångster!G2576</f>
        <v>0</v>
      </c>
      <c r="O2571" s="28">
        <f t="shared" si="262"/>
        <v>0</v>
      </c>
      <c r="P2571" s="28">
        <f t="shared" si="263"/>
        <v>-2</v>
      </c>
      <c r="Q2571" s="28">
        <f t="shared" si="264"/>
        <v>0</v>
      </c>
      <c r="R2571" s="4">
        <f t="shared" si="265"/>
        <v>0</v>
      </c>
      <c r="S2571" s="4" t="str">
        <f t="shared" si="266"/>
        <v/>
      </c>
      <c r="T2571" s="21">
        <f>Fångster!J2576</f>
        <v>0</v>
      </c>
      <c r="U2571" s="31" t="str">
        <f t="shared" si="267"/>
        <v/>
      </c>
    </row>
    <row r="2572" spans="14:21" x14ac:dyDescent="0.2">
      <c r="N2572" s="22">
        <f>Fångster!G2577</f>
        <v>0</v>
      </c>
      <c r="O2572" s="28">
        <f t="shared" si="262"/>
        <v>0</v>
      </c>
      <c r="P2572" s="28">
        <f t="shared" si="263"/>
        <v>-2</v>
      </c>
      <c r="Q2572" s="28">
        <f t="shared" si="264"/>
        <v>0</v>
      </c>
      <c r="R2572" s="4">
        <f t="shared" si="265"/>
        <v>0</v>
      </c>
      <c r="S2572" s="4" t="str">
        <f t="shared" si="266"/>
        <v/>
      </c>
      <c r="T2572" s="21">
        <f>Fångster!J2577</f>
        <v>0</v>
      </c>
      <c r="U2572" s="31" t="str">
        <f t="shared" si="267"/>
        <v/>
      </c>
    </row>
    <row r="2573" spans="14:21" x14ac:dyDescent="0.2">
      <c r="N2573" s="22">
        <f>Fångster!G2578</f>
        <v>0</v>
      </c>
      <c r="O2573" s="28">
        <f t="shared" si="262"/>
        <v>0</v>
      </c>
      <c r="P2573" s="28">
        <f t="shared" si="263"/>
        <v>-2</v>
      </c>
      <c r="Q2573" s="28">
        <f t="shared" si="264"/>
        <v>0</v>
      </c>
      <c r="R2573" s="4">
        <f t="shared" si="265"/>
        <v>0</v>
      </c>
      <c r="S2573" s="4" t="str">
        <f t="shared" si="266"/>
        <v/>
      </c>
      <c r="T2573" s="21">
        <f>Fångster!J2578</f>
        <v>0</v>
      </c>
      <c r="U2573" s="31" t="str">
        <f t="shared" si="267"/>
        <v/>
      </c>
    </row>
    <row r="2574" spans="14:21" x14ac:dyDescent="0.2">
      <c r="N2574" s="22">
        <f>Fångster!G2579</f>
        <v>0</v>
      </c>
      <c r="O2574" s="28">
        <f t="shared" si="262"/>
        <v>0</v>
      </c>
      <c r="P2574" s="28">
        <f t="shared" si="263"/>
        <v>-2</v>
      </c>
      <c r="Q2574" s="28">
        <f t="shared" si="264"/>
        <v>0</v>
      </c>
      <c r="R2574" s="4">
        <f t="shared" si="265"/>
        <v>0</v>
      </c>
      <c r="S2574" s="4" t="str">
        <f t="shared" si="266"/>
        <v/>
      </c>
      <c r="T2574" s="21">
        <f>Fångster!J2579</f>
        <v>0</v>
      </c>
      <c r="U2574" s="31" t="str">
        <f t="shared" si="267"/>
        <v/>
      </c>
    </row>
    <row r="2575" spans="14:21" x14ac:dyDescent="0.2">
      <c r="N2575" s="22">
        <f>Fångster!G2580</f>
        <v>0</v>
      </c>
      <c r="O2575" s="28">
        <f t="shared" si="262"/>
        <v>0</v>
      </c>
      <c r="P2575" s="28">
        <f t="shared" si="263"/>
        <v>-2</v>
      </c>
      <c r="Q2575" s="28">
        <f t="shared" si="264"/>
        <v>0</v>
      </c>
      <c r="R2575" s="4">
        <f t="shared" si="265"/>
        <v>0</v>
      </c>
      <c r="S2575" s="4" t="str">
        <f t="shared" si="266"/>
        <v/>
      </c>
      <c r="T2575" s="21">
        <f>Fångster!J2580</f>
        <v>0</v>
      </c>
      <c r="U2575" s="31" t="str">
        <f t="shared" si="267"/>
        <v/>
      </c>
    </row>
    <row r="2576" spans="14:21" x14ac:dyDescent="0.2">
      <c r="N2576" s="22">
        <f>Fångster!G2581</f>
        <v>0</v>
      </c>
      <c r="O2576" s="28">
        <f t="shared" si="262"/>
        <v>0</v>
      </c>
      <c r="P2576" s="28">
        <f t="shared" si="263"/>
        <v>-2</v>
      </c>
      <c r="Q2576" s="28">
        <f t="shared" si="264"/>
        <v>0</v>
      </c>
      <c r="R2576" s="4">
        <f t="shared" si="265"/>
        <v>0</v>
      </c>
      <c r="S2576" s="4" t="str">
        <f t="shared" si="266"/>
        <v/>
      </c>
      <c r="T2576" s="21">
        <f>Fångster!J2581</f>
        <v>0</v>
      </c>
      <c r="U2576" s="31" t="str">
        <f t="shared" si="267"/>
        <v/>
      </c>
    </row>
    <row r="2577" spans="14:21" x14ac:dyDescent="0.2">
      <c r="N2577" s="22">
        <f>Fångster!G2582</f>
        <v>0</v>
      </c>
      <c r="O2577" s="28">
        <f t="shared" si="262"/>
        <v>0</v>
      </c>
      <c r="P2577" s="28">
        <f t="shared" si="263"/>
        <v>-2</v>
      </c>
      <c r="Q2577" s="28">
        <f t="shared" si="264"/>
        <v>0</v>
      </c>
      <c r="R2577" s="4">
        <f t="shared" si="265"/>
        <v>0</v>
      </c>
      <c r="S2577" s="4" t="str">
        <f t="shared" si="266"/>
        <v/>
      </c>
      <c r="T2577" s="21">
        <f>Fångster!J2582</f>
        <v>0</v>
      </c>
      <c r="U2577" s="31" t="str">
        <f t="shared" si="267"/>
        <v/>
      </c>
    </row>
    <row r="2578" spans="14:21" x14ac:dyDescent="0.2">
      <c r="N2578" s="22">
        <f>Fångster!G2583</f>
        <v>0</v>
      </c>
      <c r="O2578" s="28">
        <f t="shared" si="262"/>
        <v>0</v>
      </c>
      <c r="P2578" s="28">
        <f t="shared" si="263"/>
        <v>-2</v>
      </c>
      <c r="Q2578" s="28">
        <f t="shared" si="264"/>
        <v>0</v>
      </c>
      <c r="R2578" s="4">
        <f t="shared" si="265"/>
        <v>0</v>
      </c>
      <c r="S2578" s="4" t="str">
        <f t="shared" si="266"/>
        <v/>
      </c>
      <c r="T2578" s="21">
        <f>Fångster!J2583</f>
        <v>0</v>
      </c>
      <c r="U2578" s="31" t="str">
        <f t="shared" si="267"/>
        <v/>
      </c>
    </row>
    <row r="2579" spans="14:21" x14ac:dyDescent="0.2">
      <c r="N2579" s="22">
        <f>Fångster!G2584</f>
        <v>0</v>
      </c>
      <c r="O2579" s="28">
        <f t="shared" si="262"/>
        <v>0</v>
      </c>
      <c r="P2579" s="28">
        <f t="shared" si="263"/>
        <v>-2</v>
      </c>
      <c r="Q2579" s="28">
        <f t="shared" si="264"/>
        <v>0</v>
      </c>
      <c r="R2579" s="4">
        <f t="shared" si="265"/>
        <v>0</v>
      </c>
      <c r="S2579" s="4" t="str">
        <f t="shared" si="266"/>
        <v/>
      </c>
      <c r="T2579" s="21">
        <f>Fångster!J2584</f>
        <v>0</v>
      </c>
      <c r="U2579" s="31" t="str">
        <f t="shared" si="267"/>
        <v/>
      </c>
    </row>
    <row r="2580" spans="14:21" x14ac:dyDescent="0.2">
      <c r="N2580" s="22">
        <f>Fångster!G2585</f>
        <v>0</v>
      </c>
      <c r="O2580" s="28">
        <f t="shared" si="262"/>
        <v>0</v>
      </c>
      <c r="P2580" s="28">
        <f t="shared" si="263"/>
        <v>-2</v>
      </c>
      <c r="Q2580" s="28">
        <f t="shared" si="264"/>
        <v>0</v>
      </c>
      <c r="R2580" s="4">
        <f t="shared" si="265"/>
        <v>0</v>
      </c>
      <c r="S2580" s="4" t="str">
        <f t="shared" si="266"/>
        <v/>
      </c>
      <c r="T2580" s="21">
        <f>Fångster!J2585</f>
        <v>0</v>
      </c>
      <c r="U2580" s="31" t="str">
        <f t="shared" si="267"/>
        <v/>
      </c>
    </row>
    <row r="2581" spans="14:21" x14ac:dyDescent="0.2">
      <c r="N2581" s="22">
        <f>Fångster!G2586</f>
        <v>0</v>
      </c>
      <c r="O2581" s="28">
        <f t="shared" si="262"/>
        <v>0</v>
      </c>
      <c r="P2581" s="28">
        <f t="shared" si="263"/>
        <v>-2</v>
      </c>
      <c r="Q2581" s="28">
        <f t="shared" si="264"/>
        <v>0</v>
      </c>
      <c r="R2581" s="4">
        <f t="shared" si="265"/>
        <v>0</v>
      </c>
      <c r="S2581" s="4" t="str">
        <f t="shared" si="266"/>
        <v/>
      </c>
      <c r="T2581" s="21">
        <f>Fångster!J2586</f>
        <v>0</v>
      </c>
      <c r="U2581" s="31" t="str">
        <f t="shared" si="267"/>
        <v/>
      </c>
    </row>
    <row r="2582" spans="14:21" x14ac:dyDescent="0.2">
      <c r="N2582" s="22">
        <f>Fångster!G2587</f>
        <v>0</v>
      </c>
      <c r="O2582" s="28">
        <f t="shared" si="262"/>
        <v>0</v>
      </c>
      <c r="P2582" s="28">
        <f t="shared" si="263"/>
        <v>-2</v>
      </c>
      <c r="Q2582" s="28">
        <f t="shared" si="264"/>
        <v>0</v>
      </c>
      <c r="R2582" s="4">
        <f t="shared" si="265"/>
        <v>0</v>
      </c>
      <c r="S2582" s="4" t="str">
        <f t="shared" si="266"/>
        <v/>
      </c>
      <c r="T2582" s="21">
        <f>Fångster!J2587</f>
        <v>0</v>
      </c>
      <c r="U2582" s="31" t="str">
        <f t="shared" si="267"/>
        <v/>
      </c>
    </row>
    <row r="2583" spans="14:21" x14ac:dyDescent="0.2">
      <c r="N2583" s="22">
        <f>Fångster!G2588</f>
        <v>0</v>
      </c>
      <c r="O2583" s="28">
        <f t="shared" si="262"/>
        <v>0</v>
      </c>
      <c r="P2583" s="28">
        <f t="shared" si="263"/>
        <v>-2</v>
      </c>
      <c r="Q2583" s="28">
        <f t="shared" si="264"/>
        <v>0</v>
      </c>
      <c r="R2583" s="4">
        <f t="shared" si="265"/>
        <v>0</v>
      </c>
      <c r="S2583" s="4" t="str">
        <f t="shared" si="266"/>
        <v/>
      </c>
      <c r="T2583" s="21">
        <f>Fångster!J2588</f>
        <v>0</v>
      </c>
      <c r="U2583" s="31" t="str">
        <f t="shared" si="267"/>
        <v/>
      </c>
    </row>
    <row r="2584" spans="14:21" x14ac:dyDescent="0.2">
      <c r="N2584" s="22">
        <f>Fångster!G2589</f>
        <v>0</v>
      </c>
      <c r="O2584" s="28">
        <f t="shared" si="262"/>
        <v>0</v>
      </c>
      <c r="P2584" s="28">
        <f t="shared" si="263"/>
        <v>-2</v>
      </c>
      <c r="Q2584" s="28">
        <f t="shared" si="264"/>
        <v>0</v>
      </c>
      <c r="R2584" s="4">
        <f t="shared" si="265"/>
        <v>0</v>
      </c>
      <c r="S2584" s="4" t="str">
        <f t="shared" si="266"/>
        <v/>
      </c>
      <c r="T2584" s="21">
        <f>Fångster!J2589</f>
        <v>0</v>
      </c>
      <c r="U2584" s="31" t="str">
        <f t="shared" si="267"/>
        <v/>
      </c>
    </row>
    <row r="2585" spans="14:21" x14ac:dyDescent="0.2">
      <c r="N2585" s="22">
        <f>Fångster!G2590</f>
        <v>0</v>
      </c>
      <c r="O2585" s="28">
        <f t="shared" si="262"/>
        <v>0</v>
      </c>
      <c r="P2585" s="28">
        <f t="shared" si="263"/>
        <v>-2</v>
      </c>
      <c r="Q2585" s="28">
        <f t="shared" si="264"/>
        <v>0</v>
      </c>
      <c r="R2585" s="4">
        <f t="shared" si="265"/>
        <v>0</v>
      </c>
      <c r="S2585" s="4" t="str">
        <f t="shared" si="266"/>
        <v/>
      </c>
      <c r="T2585" s="21">
        <f>Fångster!J2590</f>
        <v>0</v>
      </c>
      <c r="U2585" s="31" t="str">
        <f t="shared" si="267"/>
        <v/>
      </c>
    </row>
    <row r="2586" spans="14:21" x14ac:dyDescent="0.2">
      <c r="N2586" s="22">
        <f>Fångster!G2591</f>
        <v>0</v>
      </c>
      <c r="O2586" s="28">
        <f t="shared" si="262"/>
        <v>0</v>
      </c>
      <c r="P2586" s="28">
        <f t="shared" si="263"/>
        <v>-2</v>
      </c>
      <c r="Q2586" s="28">
        <f t="shared" si="264"/>
        <v>0</v>
      </c>
      <c r="R2586" s="4">
        <f t="shared" si="265"/>
        <v>0</v>
      </c>
      <c r="S2586" s="4" t="str">
        <f t="shared" si="266"/>
        <v/>
      </c>
      <c r="T2586" s="21">
        <f>Fångster!J2591</f>
        <v>0</v>
      </c>
      <c r="U2586" s="31" t="str">
        <f t="shared" si="267"/>
        <v/>
      </c>
    </row>
    <row r="2587" spans="14:21" x14ac:dyDescent="0.2">
      <c r="N2587" s="22">
        <f>Fångster!G2592</f>
        <v>0</v>
      </c>
      <c r="O2587" s="28">
        <f t="shared" si="262"/>
        <v>0</v>
      </c>
      <c r="P2587" s="28">
        <f t="shared" si="263"/>
        <v>-2</v>
      </c>
      <c r="Q2587" s="28">
        <f t="shared" si="264"/>
        <v>0</v>
      </c>
      <c r="R2587" s="4">
        <f t="shared" si="265"/>
        <v>0</v>
      </c>
      <c r="S2587" s="4" t="str">
        <f t="shared" si="266"/>
        <v/>
      </c>
      <c r="T2587" s="21">
        <f>Fångster!J2592</f>
        <v>0</v>
      </c>
      <c r="U2587" s="31" t="str">
        <f t="shared" si="267"/>
        <v/>
      </c>
    </row>
    <row r="2588" spans="14:21" x14ac:dyDescent="0.2">
      <c r="N2588" s="22">
        <f>Fångster!G2593</f>
        <v>0</v>
      </c>
      <c r="O2588" s="28">
        <f t="shared" si="262"/>
        <v>0</v>
      </c>
      <c r="P2588" s="28">
        <f t="shared" si="263"/>
        <v>-2</v>
      </c>
      <c r="Q2588" s="28">
        <f t="shared" si="264"/>
        <v>0</v>
      </c>
      <c r="R2588" s="4">
        <f t="shared" si="265"/>
        <v>0</v>
      </c>
      <c r="S2588" s="4" t="str">
        <f t="shared" si="266"/>
        <v/>
      </c>
      <c r="T2588" s="21">
        <f>Fångster!J2593</f>
        <v>0</v>
      </c>
      <c r="U2588" s="31" t="str">
        <f t="shared" si="267"/>
        <v/>
      </c>
    </row>
    <row r="2589" spans="14:21" x14ac:dyDescent="0.2">
      <c r="N2589" s="22">
        <f>Fångster!G2594</f>
        <v>0</v>
      </c>
      <c r="O2589" s="28">
        <f t="shared" si="262"/>
        <v>0</v>
      </c>
      <c r="P2589" s="28">
        <f t="shared" si="263"/>
        <v>-2</v>
      </c>
      <c r="Q2589" s="28">
        <f t="shared" si="264"/>
        <v>0</v>
      </c>
      <c r="R2589" s="4">
        <f t="shared" si="265"/>
        <v>0</v>
      </c>
      <c r="S2589" s="4" t="str">
        <f t="shared" si="266"/>
        <v/>
      </c>
      <c r="T2589" s="21">
        <f>Fångster!J2594</f>
        <v>0</v>
      </c>
      <c r="U2589" s="31" t="str">
        <f t="shared" si="267"/>
        <v/>
      </c>
    </row>
    <row r="2590" spans="14:21" x14ac:dyDescent="0.2">
      <c r="N2590" s="22">
        <f>Fångster!G2595</f>
        <v>0</v>
      </c>
      <c r="O2590" s="28">
        <f t="shared" si="262"/>
        <v>0</v>
      </c>
      <c r="P2590" s="28">
        <f t="shared" si="263"/>
        <v>-2</v>
      </c>
      <c r="Q2590" s="28">
        <f t="shared" si="264"/>
        <v>0</v>
      </c>
      <c r="R2590" s="4">
        <f t="shared" si="265"/>
        <v>0</v>
      </c>
      <c r="S2590" s="4" t="str">
        <f t="shared" si="266"/>
        <v/>
      </c>
      <c r="T2590" s="21">
        <f>Fångster!J2595</f>
        <v>0</v>
      </c>
      <c r="U2590" s="31" t="str">
        <f t="shared" si="267"/>
        <v/>
      </c>
    </row>
    <row r="2591" spans="14:21" x14ac:dyDescent="0.2">
      <c r="N2591" s="22">
        <f>Fångster!G2596</f>
        <v>0</v>
      </c>
      <c r="O2591" s="28">
        <f t="shared" si="262"/>
        <v>0</v>
      </c>
      <c r="P2591" s="28">
        <f t="shared" si="263"/>
        <v>-2</v>
      </c>
      <c r="Q2591" s="28">
        <f t="shared" si="264"/>
        <v>0</v>
      </c>
      <c r="R2591" s="4">
        <f t="shared" si="265"/>
        <v>0</v>
      </c>
      <c r="S2591" s="4" t="str">
        <f t="shared" si="266"/>
        <v/>
      </c>
      <c r="T2591" s="21">
        <f>Fångster!J2596</f>
        <v>0</v>
      </c>
      <c r="U2591" s="31" t="str">
        <f t="shared" si="267"/>
        <v/>
      </c>
    </row>
    <row r="2592" spans="14:21" x14ac:dyDescent="0.2">
      <c r="N2592" s="22">
        <f>Fångster!G2597</f>
        <v>0</v>
      </c>
      <c r="O2592" s="28">
        <f t="shared" si="262"/>
        <v>0</v>
      </c>
      <c r="P2592" s="28">
        <f t="shared" si="263"/>
        <v>-2</v>
      </c>
      <c r="Q2592" s="28">
        <f t="shared" si="264"/>
        <v>0</v>
      </c>
      <c r="R2592" s="4">
        <f t="shared" si="265"/>
        <v>0</v>
      </c>
      <c r="S2592" s="4" t="str">
        <f t="shared" si="266"/>
        <v/>
      </c>
      <c r="T2592" s="21">
        <f>Fångster!J2597</f>
        <v>0</v>
      </c>
      <c r="U2592" s="31" t="str">
        <f t="shared" si="267"/>
        <v/>
      </c>
    </row>
    <row r="2593" spans="14:21" x14ac:dyDescent="0.2">
      <c r="N2593" s="22">
        <f>Fångster!G2598</f>
        <v>0</v>
      </c>
      <c r="O2593" s="28">
        <f t="shared" si="262"/>
        <v>0</v>
      </c>
      <c r="P2593" s="28">
        <f t="shared" si="263"/>
        <v>-2</v>
      </c>
      <c r="Q2593" s="28">
        <f t="shared" si="264"/>
        <v>0</v>
      </c>
      <c r="R2593" s="4">
        <f t="shared" si="265"/>
        <v>0</v>
      </c>
      <c r="S2593" s="4" t="str">
        <f t="shared" si="266"/>
        <v/>
      </c>
      <c r="T2593" s="21">
        <f>Fångster!J2598</f>
        <v>0</v>
      </c>
      <c r="U2593" s="31" t="str">
        <f t="shared" si="267"/>
        <v/>
      </c>
    </row>
    <row r="2594" spans="14:21" x14ac:dyDescent="0.2">
      <c r="N2594" s="22">
        <f>Fångster!G2599</f>
        <v>0</v>
      </c>
      <c r="O2594" s="28">
        <f t="shared" si="262"/>
        <v>0</v>
      </c>
      <c r="P2594" s="28">
        <f t="shared" si="263"/>
        <v>-2</v>
      </c>
      <c r="Q2594" s="28">
        <f t="shared" si="264"/>
        <v>0</v>
      </c>
      <c r="R2594" s="4">
        <f t="shared" si="265"/>
        <v>0</v>
      </c>
      <c r="S2594" s="4" t="str">
        <f t="shared" si="266"/>
        <v/>
      </c>
      <c r="T2594" s="21">
        <f>Fångster!J2599</f>
        <v>0</v>
      </c>
      <c r="U2594" s="31" t="str">
        <f t="shared" si="267"/>
        <v/>
      </c>
    </row>
    <row r="2595" spans="14:21" x14ac:dyDescent="0.2">
      <c r="N2595" s="22">
        <f>Fångster!G2600</f>
        <v>0</v>
      </c>
      <c r="O2595" s="28">
        <f t="shared" si="262"/>
        <v>0</v>
      </c>
      <c r="P2595" s="28">
        <f t="shared" si="263"/>
        <v>-2</v>
      </c>
      <c r="Q2595" s="28">
        <f t="shared" si="264"/>
        <v>0</v>
      </c>
      <c r="R2595" s="4">
        <f t="shared" si="265"/>
        <v>0</v>
      </c>
      <c r="S2595" s="4" t="str">
        <f t="shared" si="266"/>
        <v/>
      </c>
      <c r="T2595" s="21">
        <f>Fångster!J2600</f>
        <v>0</v>
      </c>
      <c r="U2595" s="31" t="str">
        <f t="shared" si="267"/>
        <v/>
      </c>
    </row>
    <row r="2596" spans="14:21" x14ac:dyDescent="0.2">
      <c r="N2596" s="22">
        <f>Fångster!G2601</f>
        <v>0</v>
      </c>
      <c r="O2596" s="28">
        <f t="shared" si="262"/>
        <v>0</v>
      </c>
      <c r="P2596" s="28">
        <f t="shared" si="263"/>
        <v>-2</v>
      </c>
      <c r="Q2596" s="28">
        <f t="shared" si="264"/>
        <v>0</v>
      </c>
      <c r="R2596" s="4">
        <f t="shared" si="265"/>
        <v>0</v>
      </c>
      <c r="S2596" s="4" t="str">
        <f t="shared" si="266"/>
        <v/>
      </c>
      <c r="T2596" s="21">
        <f>Fångster!J2601</f>
        <v>0</v>
      </c>
      <c r="U2596" s="31" t="str">
        <f t="shared" si="267"/>
        <v/>
      </c>
    </row>
    <row r="2597" spans="14:21" x14ac:dyDescent="0.2">
      <c r="N2597" s="22">
        <f>Fångster!G2602</f>
        <v>0</v>
      </c>
      <c r="O2597" s="28">
        <f t="shared" si="262"/>
        <v>0</v>
      </c>
      <c r="P2597" s="28">
        <f t="shared" si="263"/>
        <v>-2</v>
      </c>
      <c r="Q2597" s="28">
        <f t="shared" si="264"/>
        <v>0</v>
      </c>
      <c r="R2597" s="4">
        <f t="shared" si="265"/>
        <v>0</v>
      </c>
      <c r="S2597" s="4" t="str">
        <f t="shared" si="266"/>
        <v/>
      </c>
      <c r="T2597" s="21">
        <f>Fångster!J2602</f>
        <v>0</v>
      </c>
      <c r="U2597" s="31" t="str">
        <f t="shared" si="267"/>
        <v/>
      </c>
    </row>
    <row r="2598" spans="14:21" x14ac:dyDescent="0.2">
      <c r="N2598" s="22">
        <f>Fångster!G2603</f>
        <v>0</v>
      </c>
      <c r="O2598" s="28">
        <f t="shared" si="262"/>
        <v>0</v>
      </c>
      <c r="P2598" s="28">
        <f t="shared" si="263"/>
        <v>-2</v>
      </c>
      <c r="Q2598" s="28">
        <f t="shared" si="264"/>
        <v>0</v>
      </c>
      <c r="R2598" s="4">
        <f t="shared" si="265"/>
        <v>0</v>
      </c>
      <c r="S2598" s="4" t="str">
        <f t="shared" si="266"/>
        <v/>
      </c>
      <c r="T2598" s="21">
        <f>Fångster!J2603</f>
        <v>0</v>
      </c>
      <c r="U2598" s="31" t="str">
        <f t="shared" si="267"/>
        <v/>
      </c>
    </row>
    <row r="2599" spans="14:21" x14ac:dyDescent="0.2">
      <c r="N2599" s="22">
        <f>Fångster!G2604</f>
        <v>0</v>
      </c>
      <c r="O2599" s="28">
        <f t="shared" si="262"/>
        <v>0</v>
      </c>
      <c r="P2599" s="28">
        <f t="shared" si="263"/>
        <v>-2</v>
      </c>
      <c r="Q2599" s="28">
        <f t="shared" si="264"/>
        <v>0</v>
      </c>
      <c r="R2599" s="4">
        <f t="shared" si="265"/>
        <v>0</v>
      </c>
      <c r="S2599" s="4" t="str">
        <f t="shared" si="266"/>
        <v/>
      </c>
      <c r="T2599" s="21">
        <f>Fångster!J2604</f>
        <v>0</v>
      </c>
      <c r="U2599" s="31" t="str">
        <f t="shared" si="267"/>
        <v/>
      </c>
    </row>
    <row r="2600" spans="14:21" x14ac:dyDescent="0.2">
      <c r="N2600" s="22">
        <f>Fångster!G2605</f>
        <v>0</v>
      </c>
      <c r="O2600" s="28">
        <f t="shared" si="262"/>
        <v>0</v>
      </c>
      <c r="P2600" s="28">
        <f t="shared" si="263"/>
        <v>-2</v>
      </c>
      <c r="Q2600" s="28">
        <f t="shared" si="264"/>
        <v>0</v>
      </c>
      <c r="R2600" s="4">
        <f t="shared" si="265"/>
        <v>0</v>
      </c>
      <c r="S2600" s="4" t="str">
        <f t="shared" si="266"/>
        <v/>
      </c>
      <c r="T2600" s="21">
        <f>Fångster!J2605</f>
        <v>0</v>
      </c>
      <c r="U2600" s="31" t="str">
        <f t="shared" si="267"/>
        <v/>
      </c>
    </row>
    <row r="2601" spans="14:21" x14ac:dyDescent="0.2">
      <c r="N2601" s="22">
        <f>Fångster!G2606</f>
        <v>0</v>
      </c>
      <c r="O2601" s="28">
        <f t="shared" si="262"/>
        <v>0</v>
      </c>
      <c r="P2601" s="28">
        <f t="shared" si="263"/>
        <v>-2</v>
      </c>
      <c r="Q2601" s="28">
        <f t="shared" si="264"/>
        <v>0</v>
      </c>
      <c r="R2601" s="4">
        <f t="shared" si="265"/>
        <v>0</v>
      </c>
      <c r="S2601" s="4" t="str">
        <f t="shared" si="266"/>
        <v/>
      </c>
      <c r="T2601" s="21">
        <f>Fångster!J2606</f>
        <v>0</v>
      </c>
      <c r="U2601" s="31" t="str">
        <f t="shared" si="267"/>
        <v/>
      </c>
    </row>
    <row r="2602" spans="14:21" x14ac:dyDescent="0.2">
      <c r="N2602" s="22">
        <f>Fångster!G2607</f>
        <v>0</v>
      </c>
      <c r="O2602" s="28">
        <f t="shared" si="262"/>
        <v>0</v>
      </c>
      <c r="P2602" s="28">
        <f t="shared" si="263"/>
        <v>-2</v>
      </c>
      <c r="Q2602" s="28">
        <f t="shared" si="264"/>
        <v>0</v>
      </c>
      <c r="R2602" s="4">
        <f t="shared" si="265"/>
        <v>0</v>
      </c>
      <c r="S2602" s="4" t="str">
        <f t="shared" si="266"/>
        <v/>
      </c>
      <c r="T2602" s="21">
        <f>Fångster!J2607</f>
        <v>0</v>
      </c>
      <c r="U2602" s="31" t="str">
        <f t="shared" si="267"/>
        <v/>
      </c>
    </row>
    <row r="2603" spans="14:21" x14ac:dyDescent="0.2">
      <c r="N2603" s="22">
        <f>Fångster!G2608</f>
        <v>0</v>
      </c>
      <c r="O2603" s="28">
        <f t="shared" si="262"/>
        <v>0</v>
      </c>
      <c r="P2603" s="28">
        <f t="shared" si="263"/>
        <v>-2</v>
      </c>
      <c r="Q2603" s="28">
        <f t="shared" si="264"/>
        <v>0</v>
      </c>
      <c r="R2603" s="4">
        <f t="shared" si="265"/>
        <v>0</v>
      </c>
      <c r="S2603" s="4" t="str">
        <f t="shared" si="266"/>
        <v/>
      </c>
      <c r="T2603" s="21">
        <f>Fångster!J2608</f>
        <v>0</v>
      </c>
      <c r="U2603" s="31" t="str">
        <f t="shared" si="267"/>
        <v/>
      </c>
    </row>
    <row r="2604" spans="14:21" x14ac:dyDescent="0.2">
      <c r="N2604" s="22">
        <f>Fångster!G2609</f>
        <v>0</v>
      </c>
      <c r="O2604" s="28">
        <f t="shared" si="262"/>
        <v>0</v>
      </c>
      <c r="P2604" s="28">
        <f t="shared" si="263"/>
        <v>-2</v>
      </c>
      <c r="Q2604" s="28">
        <f t="shared" si="264"/>
        <v>0</v>
      </c>
      <c r="R2604" s="4">
        <f t="shared" si="265"/>
        <v>0</v>
      </c>
      <c r="S2604" s="4" t="str">
        <f t="shared" si="266"/>
        <v/>
      </c>
      <c r="T2604" s="21">
        <f>Fångster!J2609</f>
        <v>0</v>
      </c>
      <c r="U2604" s="31" t="str">
        <f t="shared" si="267"/>
        <v/>
      </c>
    </row>
    <row r="2605" spans="14:21" x14ac:dyDescent="0.2">
      <c r="N2605" s="22">
        <f>Fångster!G2610</f>
        <v>0</v>
      </c>
      <c r="O2605" s="28">
        <f t="shared" si="262"/>
        <v>0</v>
      </c>
      <c r="P2605" s="28">
        <f t="shared" si="263"/>
        <v>-2</v>
      </c>
      <c r="Q2605" s="28">
        <f t="shared" si="264"/>
        <v>0</v>
      </c>
      <c r="R2605" s="4">
        <f t="shared" si="265"/>
        <v>0</v>
      </c>
      <c r="S2605" s="4" t="str">
        <f t="shared" si="266"/>
        <v/>
      </c>
      <c r="T2605" s="21">
        <f>Fångster!J2610</f>
        <v>0</v>
      </c>
      <c r="U2605" s="31" t="str">
        <f t="shared" si="267"/>
        <v/>
      </c>
    </row>
    <row r="2606" spans="14:21" x14ac:dyDescent="0.2">
      <c r="N2606" s="22">
        <f>Fångster!G2611</f>
        <v>0</v>
      </c>
      <c r="O2606" s="28">
        <f t="shared" si="262"/>
        <v>0</v>
      </c>
      <c r="P2606" s="28">
        <f t="shared" si="263"/>
        <v>-2</v>
      </c>
      <c r="Q2606" s="28">
        <f t="shared" si="264"/>
        <v>0</v>
      </c>
      <c r="R2606" s="4">
        <f t="shared" si="265"/>
        <v>0</v>
      </c>
      <c r="S2606" s="4" t="str">
        <f t="shared" si="266"/>
        <v/>
      </c>
      <c r="T2606" s="21">
        <f>Fångster!J2611</f>
        <v>0</v>
      </c>
      <c r="U2606" s="31" t="str">
        <f t="shared" si="267"/>
        <v/>
      </c>
    </row>
    <row r="2607" spans="14:21" x14ac:dyDescent="0.2">
      <c r="N2607" s="22">
        <f>Fångster!G2612</f>
        <v>0</v>
      </c>
      <c r="O2607" s="28">
        <f t="shared" si="262"/>
        <v>0</v>
      </c>
      <c r="P2607" s="28">
        <f t="shared" si="263"/>
        <v>-2</v>
      </c>
      <c r="Q2607" s="28">
        <f t="shared" si="264"/>
        <v>0</v>
      </c>
      <c r="R2607" s="4">
        <f t="shared" si="265"/>
        <v>0</v>
      </c>
      <c r="S2607" s="4" t="str">
        <f t="shared" si="266"/>
        <v/>
      </c>
      <c r="T2607" s="21">
        <f>Fångster!J2612</f>
        <v>0</v>
      </c>
      <c r="U2607" s="31" t="str">
        <f t="shared" si="267"/>
        <v/>
      </c>
    </row>
    <row r="2608" spans="14:21" x14ac:dyDescent="0.2">
      <c r="N2608" s="22">
        <f>Fångster!G2613</f>
        <v>0</v>
      </c>
      <c r="O2608" s="28">
        <f t="shared" si="262"/>
        <v>0</v>
      </c>
      <c r="P2608" s="28">
        <f t="shared" si="263"/>
        <v>-2</v>
      </c>
      <c r="Q2608" s="28">
        <f t="shared" si="264"/>
        <v>0</v>
      </c>
      <c r="R2608" s="4">
        <f t="shared" si="265"/>
        <v>0</v>
      </c>
      <c r="S2608" s="4" t="str">
        <f t="shared" si="266"/>
        <v/>
      </c>
      <c r="T2608" s="21">
        <f>Fångster!J2613</f>
        <v>0</v>
      </c>
      <c r="U2608" s="31" t="str">
        <f t="shared" si="267"/>
        <v/>
      </c>
    </row>
    <row r="2609" spans="14:21" x14ac:dyDescent="0.2">
      <c r="N2609" s="22">
        <f>Fångster!G2614</f>
        <v>0</v>
      </c>
      <c r="O2609" s="28">
        <f t="shared" si="262"/>
        <v>0</v>
      </c>
      <c r="P2609" s="28">
        <f t="shared" si="263"/>
        <v>-2</v>
      </c>
      <c r="Q2609" s="28">
        <f t="shared" si="264"/>
        <v>0</v>
      </c>
      <c r="R2609" s="4">
        <f t="shared" si="265"/>
        <v>0</v>
      </c>
      <c r="S2609" s="4" t="str">
        <f t="shared" si="266"/>
        <v/>
      </c>
      <c r="T2609" s="21">
        <f>Fångster!J2614</f>
        <v>0</v>
      </c>
      <c r="U2609" s="31" t="str">
        <f t="shared" si="267"/>
        <v/>
      </c>
    </row>
    <row r="2610" spans="14:21" x14ac:dyDescent="0.2">
      <c r="N2610" s="22">
        <f>Fångster!G2615</f>
        <v>0</v>
      </c>
      <c r="O2610" s="28">
        <f t="shared" si="262"/>
        <v>0</v>
      </c>
      <c r="P2610" s="28">
        <f t="shared" si="263"/>
        <v>-2</v>
      </c>
      <c r="Q2610" s="28">
        <f t="shared" si="264"/>
        <v>0</v>
      </c>
      <c r="R2610" s="4">
        <f t="shared" si="265"/>
        <v>0</v>
      </c>
      <c r="S2610" s="4" t="str">
        <f t="shared" si="266"/>
        <v/>
      </c>
      <c r="T2610" s="21">
        <f>Fångster!J2615</f>
        <v>0</v>
      </c>
      <c r="U2610" s="31" t="str">
        <f t="shared" si="267"/>
        <v/>
      </c>
    </row>
    <row r="2611" spans="14:21" x14ac:dyDescent="0.2">
      <c r="N2611" s="22">
        <f>Fångster!G2616</f>
        <v>0</v>
      </c>
      <c r="O2611" s="28">
        <f t="shared" si="262"/>
        <v>0</v>
      </c>
      <c r="P2611" s="28">
        <f t="shared" si="263"/>
        <v>-2</v>
      </c>
      <c r="Q2611" s="28">
        <f t="shared" si="264"/>
        <v>0</v>
      </c>
      <c r="R2611" s="4">
        <f t="shared" si="265"/>
        <v>0</v>
      </c>
      <c r="S2611" s="4" t="str">
        <f t="shared" si="266"/>
        <v/>
      </c>
      <c r="T2611" s="21">
        <f>Fångster!J2616</f>
        <v>0</v>
      </c>
      <c r="U2611" s="31" t="str">
        <f t="shared" si="267"/>
        <v/>
      </c>
    </row>
    <row r="2612" spans="14:21" x14ac:dyDescent="0.2">
      <c r="N2612" s="22">
        <f>Fångster!G2617</f>
        <v>0</v>
      </c>
      <c r="O2612" s="28">
        <f t="shared" si="262"/>
        <v>0</v>
      </c>
      <c r="P2612" s="28">
        <f t="shared" si="263"/>
        <v>-2</v>
      </c>
      <c r="Q2612" s="28">
        <f t="shared" si="264"/>
        <v>0</v>
      </c>
      <c r="R2612" s="4">
        <f t="shared" si="265"/>
        <v>0</v>
      </c>
      <c r="S2612" s="4" t="str">
        <f t="shared" si="266"/>
        <v/>
      </c>
      <c r="T2612" s="21">
        <f>Fångster!J2617</f>
        <v>0</v>
      </c>
      <c r="U2612" s="31" t="str">
        <f t="shared" si="267"/>
        <v/>
      </c>
    </row>
    <row r="2613" spans="14:21" x14ac:dyDescent="0.2">
      <c r="N2613" s="22">
        <f>Fångster!G2618</f>
        <v>0</v>
      </c>
      <c r="O2613" s="28">
        <f t="shared" si="262"/>
        <v>0</v>
      </c>
      <c r="P2613" s="28">
        <f t="shared" si="263"/>
        <v>-2</v>
      </c>
      <c r="Q2613" s="28">
        <f t="shared" si="264"/>
        <v>0</v>
      </c>
      <c r="R2613" s="4">
        <f t="shared" si="265"/>
        <v>0</v>
      </c>
      <c r="S2613" s="4" t="str">
        <f t="shared" si="266"/>
        <v/>
      </c>
      <c r="T2613" s="21">
        <f>Fångster!J2618</f>
        <v>0</v>
      </c>
      <c r="U2613" s="31" t="str">
        <f t="shared" si="267"/>
        <v/>
      </c>
    </row>
    <row r="2614" spans="14:21" x14ac:dyDescent="0.2">
      <c r="N2614" s="22">
        <f>Fångster!G2619</f>
        <v>0</v>
      </c>
      <c r="O2614" s="28">
        <f t="shared" si="262"/>
        <v>0</v>
      </c>
      <c r="P2614" s="28">
        <f t="shared" si="263"/>
        <v>-2</v>
      </c>
      <c r="Q2614" s="28">
        <f t="shared" si="264"/>
        <v>0</v>
      </c>
      <c r="R2614" s="4">
        <f t="shared" si="265"/>
        <v>0</v>
      </c>
      <c r="S2614" s="4" t="str">
        <f t="shared" si="266"/>
        <v/>
      </c>
      <c r="T2614" s="21">
        <f>Fångster!J2619</f>
        <v>0</v>
      </c>
      <c r="U2614" s="31" t="str">
        <f t="shared" si="267"/>
        <v/>
      </c>
    </row>
    <row r="2615" spans="14:21" x14ac:dyDescent="0.2">
      <c r="N2615" s="22">
        <f>Fångster!G2620</f>
        <v>0</v>
      </c>
      <c r="O2615" s="28">
        <f t="shared" si="262"/>
        <v>0</v>
      </c>
      <c r="P2615" s="28">
        <f t="shared" si="263"/>
        <v>-2</v>
      </c>
      <c r="Q2615" s="28">
        <f t="shared" si="264"/>
        <v>0</v>
      </c>
      <c r="R2615" s="4">
        <f t="shared" si="265"/>
        <v>0</v>
      </c>
      <c r="S2615" s="4" t="str">
        <f t="shared" si="266"/>
        <v/>
      </c>
      <c r="T2615" s="21">
        <f>Fångster!J2620</f>
        <v>0</v>
      </c>
      <c r="U2615" s="31" t="str">
        <f t="shared" si="267"/>
        <v/>
      </c>
    </row>
    <row r="2616" spans="14:21" x14ac:dyDescent="0.2">
      <c r="N2616" s="22">
        <f>Fångster!G2621</f>
        <v>0</v>
      </c>
      <c r="O2616" s="28">
        <f t="shared" si="262"/>
        <v>0</v>
      </c>
      <c r="P2616" s="28">
        <f t="shared" si="263"/>
        <v>-2</v>
      </c>
      <c r="Q2616" s="28">
        <f t="shared" si="264"/>
        <v>0</v>
      </c>
      <c r="R2616" s="4">
        <f t="shared" si="265"/>
        <v>0</v>
      </c>
      <c r="S2616" s="4" t="str">
        <f t="shared" si="266"/>
        <v/>
      </c>
      <c r="T2616" s="21">
        <f>Fångster!J2621</f>
        <v>0</v>
      </c>
      <c r="U2616" s="31" t="str">
        <f t="shared" si="267"/>
        <v/>
      </c>
    </row>
    <row r="2617" spans="14:21" x14ac:dyDescent="0.2">
      <c r="N2617" s="22">
        <f>Fångster!G2622</f>
        <v>0</v>
      </c>
      <c r="O2617" s="28">
        <f t="shared" si="262"/>
        <v>0</v>
      </c>
      <c r="P2617" s="28">
        <f t="shared" si="263"/>
        <v>-2</v>
      </c>
      <c r="Q2617" s="28">
        <f t="shared" si="264"/>
        <v>0</v>
      </c>
      <c r="R2617" s="4">
        <f t="shared" si="265"/>
        <v>0</v>
      </c>
      <c r="S2617" s="4" t="str">
        <f t="shared" si="266"/>
        <v/>
      </c>
      <c r="T2617" s="21">
        <f>Fångster!J2622</f>
        <v>0</v>
      </c>
      <c r="U2617" s="31" t="str">
        <f t="shared" si="267"/>
        <v/>
      </c>
    </row>
    <row r="2618" spans="14:21" x14ac:dyDescent="0.2">
      <c r="N2618" s="22">
        <f>Fångster!G2623</f>
        <v>0</v>
      </c>
      <c r="O2618" s="28">
        <f t="shared" si="262"/>
        <v>0</v>
      </c>
      <c r="P2618" s="28">
        <f t="shared" si="263"/>
        <v>-2</v>
      </c>
      <c r="Q2618" s="28">
        <f t="shared" si="264"/>
        <v>0</v>
      </c>
      <c r="R2618" s="4">
        <f t="shared" si="265"/>
        <v>0</v>
      </c>
      <c r="S2618" s="4" t="str">
        <f t="shared" si="266"/>
        <v/>
      </c>
      <c r="T2618" s="21">
        <f>Fångster!J2623</f>
        <v>0</v>
      </c>
      <c r="U2618" s="31" t="str">
        <f t="shared" si="267"/>
        <v/>
      </c>
    </row>
    <row r="2619" spans="14:21" x14ac:dyDescent="0.2">
      <c r="N2619" s="22">
        <f>Fångster!G2624</f>
        <v>0</v>
      </c>
      <c r="O2619" s="28">
        <f t="shared" si="262"/>
        <v>0</v>
      </c>
      <c r="P2619" s="28">
        <f t="shared" si="263"/>
        <v>-2</v>
      </c>
      <c r="Q2619" s="28">
        <f t="shared" si="264"/>
        <v>0</v>
      </c>
      <c r="R2619" s="4">
        <f t="shared" si="265"/>
        <v>0</v>
      </c>
      <c r="S2619" s="4" t="str">
        <f t="shared" si="266"/>
        <v/>
      </c>
      <c r="T2619" s="21">
        <f>Fångster!J2624</f>
        <v>0</v>
      </c>
      <c r="U2619" s="31" t="str">
        <f t="shared" si="267"/>
        <v/>
      </c>
    </row>
    <row r="2620" spans="14:21" x14ac:dyDescent="0.2">
      <c r="N2620" s="22">
        <f>Fångster!G2625</f>
        <v>0</v>
      </c>
      <c r="O2620" s="28">
        <f t="shared" si="262"/>
        <v>0</v>
      </c>
      <c r="P2620" s="28">
        <f t="shared" si="263"/>
        <v>-2</v>
      </c>
      <c r="Q2620" s="28">
        <f t="shared" si="264"/>
        <v>0</v>
      </c>
      <c r="R2620" s="4">
        <f t="shared" si="265"/>
        <v>0</v>
      </c>
      <c r="S2620" s="4" t="str">
        <f t="shared" si="266"/>
        <v/>
      </c>
      <c r="T2620" s="21">
        <f>Fångster!J2625</f>
        <v>0</v>
      </c>
      <c r="U2620" s="31" t="str">
        <f t="shared" si="267"/>
        <v/>
      </c>
    </row>
    <row r="2621" spans="14:21" x14ac:dyDescent="0.2">
      <c r="N2621" s="22">
        <f>Fångster!G2626</f>
        <v>0</v>
      </c>
      <c r="O2621" s="28">
        <f t="shared" si="262"/>
        <v>0</v>
      </c>
      <c r="P2621" s="28">
        <f t="shared" si="263"/>
        <v>-2</v>
      </c>
      <c r="Q2621" s="28">
        <f t="shared" si="264"/>
        <v>0</v>
      </c>
      <c r="R2621" s="4">
        <f t="shared" si="265"/>
        <v>0</v>
      </c>
      <c r="S2621" s="4" t="str">
        <f t="shared" si="266"/>
        <v/>
      </c>
      <c r="T2621" s="21">
        <f>Fångster!J2626</f>
        <v>0</v>
      </c>
      <c r="U2621" s="31" t="str">
        <f t="shared" si="267"/>
        <v/>
      </c>
    </row>
    <row r="2622" spans="14:21" x14ac:dyDescent="0.2">
      <c r="N2622" s="22">
        <f>Fångster!G2627</f>
        <v>0</v>
      </c>
      <c r="O2622" s="28">
        <f t="shared" si="262"/>
        <v>0</v>
      </c>
      <c r="P2622" s="28">
        <f t="shared" si="263"/>
        <v>-2</v>
      </c>
      <c r="Q2622" s="28">
        <f t="shared" si="264"/>
        <v>0</v>
      </c>
      <c r="R2622" s="4">
        <f t="shared" si="265"/>
        <v>0</v>
      </c>
      <c r="S2622" s="4" t="str">
        <f t="shared" si="266"/>
        <v/>
      </c>
      <c r="T2622" s="21">
        <f>Fångster!J2627</f>
        <v>0</v>
      </c>
      <c r="U2622" s="31" t="str">
        <f t="shared" si="267"/>
        <v/>
      </c>
    </row>
    <row r="2623" spans="14:21" x14ac:dyDescent="0.2">
      <c r="N2623" s="22">
        <f>Fångster!G2628</f>
        <v>0</v>
      </c>
      <c r="O2623" s="28">
        <f t="shared" si="262"/>
        <v>0</v>
      </c>
      <c r="P2623" s="28">
        <f t="shared" si="263"/>
        <v>-2</v>
      </c>
      <c r="Q2623" s="28">
        <f t="shared" si="264"/>
        <v>0</v>
      </c>
      <c r="R2623" s="4">
        <f t="shared" si="265"/>
        <v>0</v>
      </c>
      <c r="S2623" s="4" t="str">
        <f t="shared" si="266"/>
        <v/>
      </c>
      <c r="T2623" s="21">
        <f>Fångster!J2628</f>
        <v>0</v>
      </c>
      <c r="U2623" s="31" t="str">
        <f t="shared" si="267"/>
        <v/>
      </c>
    </row>
    <row r="2624" spans="14:21" x14ac:dyDescent="0.2">
      <c r="N2624" s="22">
        <f>Fångster!G2629</f>
        <v>0</v>
      </c>
      <c r="O2624" s="28">
        <f t="shared" si="262"/>
        <v>0</v>
      </c>
      <c r="P2624" s="28">
        <f t="shared" si="263"/>
        <v>-2</v>
      </c>
      <c r="Q2624" s="28">
        <f t="shared" si="264"/>
        <v>0</v>
      </c>
      <c r="R2624" s="4">
        <f t="shared" si="265"/>
        <v>0</v>
      </c>
      <c r="S2624" s="4" t="str">
        <f t="shared" si="266"/>
        <v/>
      </c>
      <c r="T2624" s="21">
        <f>Fångster!J2629</f>
        <v>0</v>
      </c>
      <c r="U2624" s="31" t="str">
        <f t="shared" si="267"/>
        <v/>
      </c>
    </row>
    <row r="2625" spans="14:21" x14ac:dyDescent="0.2">
      <c r="N2625" s="22">
        <f>Fångster!G2630</f>
        <v>0</v>
      </c>
      <c r="O2625" s="28">
        <f t="shared" si="262"/>
        <v>0</v>
      </c>
      <c r="P2625" s="28">
        <f t="shared" si="263"/>
        <v>-2</v>
      </c>
      <c r="Q2625" s="28">
        <f t="shared" si="264"/>
        <v>0</v>
      </c>
      <c r="R2625" s="4">
        <f t="shared" si="265"/>
        <v>0</v>
      </c>
      <c r="S2625" s="4" t="str">
        <f t="shared" si="266"/>
        <v/>
      </c>
      <c r="T2625" s="21">
        <f>Fångster!J2630</f>
        <v>0</v>
      </c>
      <c r="U2625" s="31" t="str">
        <f t="shared" si="267"/>
        <v/>
      </c>
    </row>
    <row r="2626" spans="14:21" x14ac:dyDescent="0.2">
      <c r="N2626" s="22">
        <f>Fångster!G2631</f>
        <v>0</v>
      </c>
      <c r="O2626" s="28">
        <f t="shared" si="262"/>
        <v>0</v>
      </c>
      <c r="P2626" s="28">
        <f t="shared" si="263"/>
        <v>-2</v>
      </c>
      <c r="Q2626" s="28">
        <f t="shared" si="264"/>
        <v>0</v>
      </c>
      <c r="R2626" s="4">
        <f t="shared" si="265"/>
        <v>0</v>
      </c>
      <c r="S2626" s="4" t="str">
        <f t="shared" si="266"/>
        <v/>
      </c>
      <c r="T2626" s="21">
        <f>Fångster!J2631</f>
        <v>0</v>
      </c>
      <c r="U2626" s="31" t="str">
        <f t="shared" si="267"/>
        <v/>
      </c>
    </row>
    <row r="2627" spans="14:21" x14ac:dyDescent="0.2">
      <c r="N2627" s="22">
        <f>Fångster!G2632</f>
        <v>0</v>
      </c>
      <c r="O2627" s="28">
        <f t="shared" si="262"/>
        <v>0</v>
      </c>
      <c r="P2627" s="28">
        <f t="shared" si="263"/>
        <v>-2</v>
      </c>
      <c r="Q2627" s="28">
        <f t="shared" si="264"/>
        <v>0</v>
      </c>
      <c r="R2627" s="4">
        <f t="shared" si="265"/>
        <v>0</v>
      </c>
      <c r="S2627" s="4" t="str">
        <f t="shared" si="266"/>
        <v/>
      </c>
      <c r="T2627" s="21">
        <f>Fångster!J2632</f>
        <v>0</v>
      </c>
      <c r="U2627" s="31" t="str">
        <f t="shared" si="267"/>
        <v/>
      </c>
    </row>
    <row r="2628" spans="14:21" x14ac:dyDescent="0.2">
      <c r="N2628" s="22">
        <f>Fångster!G2633</f>
        <v>0</v>
      </c>
      <c r="O2628" s="28">
        <f t="shared" si="262"/>
        <v>0</v>
      </c>
      <c r="P2628" s="28">
        <f t="shared" si="263"/>
        <v>-2</v>
      </c>
      <c r="Q2628" s="28">
        <f t="shared" si="264"/>
        <v>0</v>
      </c>
      <c r="R2628" s="4">
        <f t="shared" si="265"/>
        <v>0</v>
      </c>
      <c r="S2628" s="4" t="str">
        <f t="shared" si="266"/>
        <v/>
      </c>
      <c r="T2628" s="21">
        <f>Fångster!J2633</f>
        <v>0</v>
      </c>
      <c r="U2628" s="31" t="str">
        <f t="shared" si="267"/>
        <v/>
      </c>
    </row>
    <row r="2629" spans="14:21" x14ac:dyDescent="0.2">
      <c r="N2629" s="22">
        <f>Fångster!G2634</f>
        <v>0</v>
      </c>
      <c r="O2629" s="28">
        <f t="shared" ref="O2629:O2692" si="268">(3.377*0.000001)*(POWER(N2629,3.205))</f>
        <v>0</v>
      </c>
      <c r="P2629" s="28">
        <f t="shared" ref="P2629:P2692" si="269">(1-(180-N2629)/60)</f>
        <v>-2</v>
      </c>
      <c r="Q2629" s="28">
        <f t="shared" ref="Q2629:Q2692" si="270">IF(P2629&lt;0,0,IF(P2629&gt;1,1,IF(P2629&gt;0&lt;1,P2629,P2629)))</f>
        <v>0</v>
      </c>
      <c r="R2629" s="4">
        <f t="shared" ref="R2629:R2692" si="271">O2629*Q2629</f>
        <v>0</v>
      </c>
      <c r="S2629" s="4" t="str">
        <f t="shared" ref="S2629:S2692" si="272">IF(N2629&gt;0,LOG10(N2629),"")</f>
        <v/>
      </c>
      <c r="T2629" s="21">
        <f>Fångster!J2634</f>
        <v>0</v>
      </c>
      <c r="U2629" s="31" t="str">
        <f t="shared" ref="U2629:U2692" si="273">IF(T2629&gt;0,LOG10(T2629),"")</f>
        <v/>
      </c>
    </row>
    <row r="2630" spans="14:21" x14ac:dyDescent="0.2">
      <c r="N2630" s="22">
        <f>Fångster!G2635</f>
        <v>0</v>
      </c>
      <c r="O2630" s="28">
        <f t="shared" si="268"/>
        <v>0</v>
      </c>
      <c r="P2630" s="28">
        <f t="shared" si="269"/>
        <v>-2</v>
      </c>
      <c r="Q2630" s="28">
        <f t="shared" si="270"/>
        <v>0</v>
      </c>
      <c r="R2630" s="4">
        <f t="shared" si="271"/>
        <v>0</v>
      </c>
      <c r="S2630" s="4" t="str">
        <f t="shared" si="272"/>
        <v/>
      </c>
      <c r="T2630" s="21">
        <f>Fångster!J2635</f>
        <v>0</v>
      </c>
      <c r="U2630" s="31" t="str">
        <f t="shared" si="273"/>
        <v/>
      </c>
    </row>
    <row r="2631" spans="14:21" x14ac:dyDescent="0.2">
      <c r="N2631" s="22">
        <f>Fångster!G2636</f>
        <v>0</v>
      </c>
      <c r="O2631" s="28">
        <f t="shared" si="268"/>
        <v>0</v>
      </c>
      <c r="P2631" s="28">
        <f t="shared" si="269"/>
        <v>-2</v>
      </c>
      <c r="Q2631" s="28">
        <f t="shared" si="270"/>
        <v>0</v>
      </c>
      <c r="R2631" s="4">
        <f t="shared" si="271"/>
        <v>0</v>
      </c>
      <c r="S2631" s="4" t="str">
        <f t="shared" si="272"/>
        <v/>
      </c>
      <c r="T2631" s="21">
        <f>Fångster!J2636</f>
        <v>0</v>
      </c>
      <c r="U2631" s="31" t="str">
        <f t="shared" si="273"/>
        <v/>
      </c>
    </row>
    <row r="2632" spans="14:21" x14ac:dyDescent="0.2">
      <c r="N2632" s="22">
        <f>Fångster!G2637</f>
        <v>0</v>
      </c>
      <c r="O2632" s="28">
        <f t="shared" si="268"/>
        <v>0</v>
      </c>
      <c r="P2632" s="28">
        <f t="shared" si="269"/>
        <v>-2</v>
      </c>
      <c r="Q2632" s="28">
        <f t="shared" si="270"/>
        <v>0</v>
      </c>
      <c r="R2632" s="4">
        <f t="shared" si="271"/>
        <v>0</v>
      </c>
      <c r="S2632" s="4" t="str">
        <f t="shared" si="272"/>
        <v/>
      </c>
      <c r="T2632" s="21">
        <f>Fångster!J2637</f>
        <v>0</v>
      </c>
      <c r="U2632" s="31" t="str">
        <f t="shared" si="273"/>
        <v/>
      </c>
    </row>
    <row r="2633" spans="14:21" x14ac:dyDescent="0.2">
      <c r="N2633" s="22">
        <f>Fångster!G2638</f>
        <v>0</v>
      </c>
      <c r="O2633" s="28">
        <f t="shared" si="268"/>
        <v>0</v>
      </c>
      <c r="P2633" s="28">
        <f t="shared" si="269"/>
        <v>-2</v>
      </c>
      <c r="Q2633" s="28">
        <f t="shared" si="270"/>
        <v>0</v>
      </c>
      <c r="R2633" s="4">
        <f t="shared" si="271"/>
        <v>0</v>
      </c>
      <c r="S2633" s="4" t="str">
        <f t="shared" si="272"/>
        <v/>
      </c>
      <c r="T2633" s="21">
        <f>Fångster!J2638</f>
        <v>0</v>
      </c>
      <c r="U2633" s="31" t="str">
        <f t="shared" si="273"/>
        <v/>
      </c>
    </row>
    <row r="2634" spans="14:21" x14ac:dyDescent="0.2">
      <c r="N2634" s="22">
        <f>Fångster!G2639</f>
        <v>0</v>
      </c>
      <c r="O2634" s="28">
        <f t="shared" si="268"/>
        <v>0</v>
      </c>
      <c r="P2634" s="28">
        <f t="shared" si="269"/>
        <v>-2</v>
      </c>
      <c r="Q2634" s="28">
        <f t="shared" si="270"/>
        <v>0</v>
      </c>
      <c r="R2634" s="4">
        <f t="shared" si="271"/>
        <v>0</v>
      </c>
      <c r="S2634" s="4" t="str">
        <f t="shared" si="272"/>
        <v/>
      </c>
      <c r="T2634" s="21">
        <f>Fångster!J2639</f>
        <v>0</v>
      </c>
      <c r="U2634" s="31" t="str">
        <f t="shared" si="273"/>
        <v/>
      </c>
    </row>
    <row r="2635" spans="14:21" x14ac:dyDescent="0.2">
      <c r="N2635" s="22">
        <f>Fångster!G2640</f>
        <v>0</v>
      </c>
      <c r="O2635" s="28">
        <f t="shared" si="268"/>
        <v>0</v>
      </c>
      <c r="P2635" s="28">
        <f t="shared" si="269"/>
        <v>-2</v>
      </c>
      <c r="Q2635" s="28">
        <f t="shared" si="270"/>
        <v>0</v>
      </c>
      <c r="R2635" s="4">
        <f t="shared" si="271"/>
        <v>0</v>
      </c>
      <c r="S2635" s="4" t="str">
        <f t="shared" si="272"/>
        <v/>
      </c>
      <c r="T2635" s="21">
        <f>Fångster!J2640</f>
        <v>0</v>
      </c>
      <c r="U2635" s="31" t="str">
        <f t="shared" si="273"/>
        <v/>
      </c>
    </row>
    <row r="2636" spans="14:21" x14ac:dyDescent="0.2">
      <c r="N2636" s="22">
        <f>Fångster!G2641</f>
        <v>0</v>
      </c>
      <c r="O2636" s="28">
        <f t="shared" si="268"/>
        <v>0</v>
      </c>
      <c r="P2636" s="28">
        <f t="shared" si="269"/>
        <v>-2</v>
      </c>
      <c r="Q2636" s="28">
        <f t="shared" si="270"/>
        <v>0</v>
      </c>
      <c r="R2636" s="4">
        <f t="shared" si="271"/>
        <v>0</v>
      </c>
      <c r="S2636" s="4" t="str">
        <f t="shared" si="272"/>
        <v/>
      </c>
      <c r="T2636" s="21">
        <f>Fångster!J2641</f>
        <v>0</v>
      </c>
      <c r="U2636" s="31" t="str">
        <f t="shared" si="273"/>
        <v/>
      </c>
    </row>
    <row r="2637" spans="14:21" x14ac:dyDescent="0.2">
      <c r="N2637" s="22">
        <f>Fångster!G2642</f>
        <v>0</v>
      </c>
      <c r="O2637" s="28">
        <f t="shared" si="268"/>
        <v>0</v>
      </c>
      <c r="P2637" s="28">
        <f t="shared" si="269"/>
        <v>-2</v>
      </c>
      <c r="Q2637" s="28">
        <f t="shared" si="270"/>
        <v>0</v>
      </c>
      <c r="R2637" s="4">
        <f t="shared" si="271"/>
        <v>0</v>
      </c>
      <c r="S2637" s="4" t="str">
        <f t="shared" si="272"/>
        <v/>
      </c>
      <c r="T2637" s="21">
        <f>Fångster!J2642</f>
        <v>0</v>
      </c>
      <c r="U2637" s="31" t="str">
        <f t="shared" si="273"/>
        <v/>
      </c>
    </row>
    <row r="2638" spans="14:21" x14ac:dyDescent="0.2">
      <c r="N2638" s="22">
        <f>Fångster!G2643</f>
        <v>0</v>
      </c>
      <c r="O2638" s="28">
        <f t="shared" si="268"/>
        <v>0</v>
      </c>
      <c r="P2638" s="28">
        <f t="shared" si="269"/>
        <v>-2</v>
      </c>
      <c r="Q2638" s="28">
        <f t="shared" si="270"/>
        <v>0</v>
      </c>
      <c r="R2638" s="4">
        <f t="shared" si="271"/>
        <v>0</v>
      </c>
      <c r="S2638" s="4" t="str">
        <f t="shared" si="272"/>
        <v/>
      </c>
      <c r="T2638" s="21">
        <f>Fångster!J2643</f>
        <v>0</v>
      </c>
      <c r="U2638" s="31" t="str">
        <f t="shared" si="273"/>
        <v/>
      </c>
    </row>
    <row r="2639" spans="14:21" x14ac:dyDescent="0.2">
      <c r="N2639" s="22">
        <f>Fångster!G2644</f>
        <v>0</v>
      </c>
      <c r="O2639" s="28">
        <f t="shared" si="268"/>
        <v>0</v>
      </c>
      <c r="P2639" s="28">
        <f t="shared" si="269"/>
        <v>-2</v>
      </c>
      <c r="Q2639" s="28">
        <f t="shared" si="270"/>
        <v>0</v>
      </c>
      <c r="R2639" s="4">
        <f t="shared" si="271"/>
        <v>0</v>
      </c>
      <c r="S2639" s="4" t="str">
        <f t="shared" si="272"/>
        <v/>
      </c>
      <c r="T2639" s="21">
        <f>Fångster!J2644</f>
        <v>0</v>
      </c>
      <c r="U2639" s="31" t="str">
        <f t="shared" si="273"/>
        <v/>
      </c>
    </row>
    <row r="2640" spans="14:21" x14ac:dyDescent="0.2">
      <c r="N2640" s="22">
        <f>Fångster!G2645</f>
        <v>0</v>
      </c>
      <c r="O2640" s="28">
        <f t="shared" si="268"/>
        <v>0</v>
      </c>
      <c r="P2640" s="28">
        <f t="shared" si="269"/>
        <v>-2</v>
      </c>
      <c r="Q2640" s="28">
        <f t="shared" si="270"/>
        <v>0</v>
      </c>
      <c r="R2640" s="4">
        <f t="shared" si="271"/>
        <v>0</v>
      </c>
      <c r="S2640" s="4" t="str">
        <f t="shared" si="272"/>
        <v/>
      </c>
      <c r="T2640" s="21">
        <f>Fångster!J2645</f>
        <v>0</v>
      </c>
      <c r="U2640" s="31" t="str">
        <f t="shared" si="273"/>
        <v/>
      </c>
    </row>
    <row r="2641" spans="14:21" x14ac:dyDescent="0.2">
      <c r="N2641" s="22">
        <f>Fångster!G2646</f>
        <v>0</v>
      </c>
      <c r="O2641" s="28">
        <f t="shared" si="268"/>
        <v>0</v>
      </c>
      <c r="P2641" s="28">
        <f t="shared" si="269"/>
        <v>-2</v>
      </c>
      <c r="Q2641" s="28">
        <f t="shared" si="270"/>
        <v>0</v>
      </c>
      <c r="R2641" s="4">
        <f t="shared" si="271"/>
        <v>0</v>
      </c>
      <c r="S2641" s="4" t="str">
        <f t="shared" si="272"/>
        <v/>
      </c>
      <c r="T2641" s="21">
        <f>Fångster!J2646</f>
        <v>0</v>
      </c>
      <c r="U2641" s="31" t="str">
        <f t="shared" si="273"/>
        <v/>
      </c>
    </row>
    <row r="2642" spans="14:21" x14ac:dyDescent="0.2">
      <c r="N2642" s="22">
        <f>Fångster!G2647</f>
        <v>0</v>
      </c>
      <c r="O2642" s="28">
        <f t="shared" si="268"/>
        <v>0</v>
      </c>
      <c r="P2642" s="28">
        <f t="shared" si="269"/>
        <v>-2</v>
      </c>
      <c r="Q2642" s="28">
        <f t="shared" si="270"/>
        <v>0</v>
      </c>
      <c r="R2642" s="4">
        <f t="shared" si="271"/>
        <v>0</v>
      </c>
      <c r="S2642" s="4" t="str">
        <f t="shared" si="272"/>
        <v/>
      </c>
      <c r="T2642" s="21">
        <f>Fångster!J2647</f>
        <v>0</v>
      </c>
      <c r="U2642" s="31" t="str">
        <f t="shared" si="273"/>
        <v/>
      </c>
    </row>
    <row r="2643" spans="14:21" x14ac:dyDescent="0.2">
      <c r="N2643" s="22">
        <f>Fångster!G2648</f>
        <v>0</v>
      </c>
      <c r="O2643" s="28">
        <f t="shared" si="268"/>
        <v>0</v>
      </c>
      <c r="P2643" s="28">
        <f t="shared" si="269"/>
        <v>-2</v>
      </c>
      <c r="Q2643" s="28">
        <f t="shared" si="270"/>
        <v>0</v>
      </c>
      <c r="R2643" s="4">
        <f t="shared" si="271"/>
        <v>0</v>
      </c>
      <c r="S2643" s="4" t="str">
        <f t="shared" si="272"/>
        <v/>
      </c>
      <c r="T2643" s="21">
        <f>Fångster!J2648</f>
        <v>0</v>
      </c>
      <c r="U2643" s="31" t="str">
        <f t="shared" si="273"/>
        <v/>
      </c>
    </row>
    <row r="2644" spans="14:21" x14ac:dyDescent="0.2">
      <c r="N2644" s="22">
        <f>Fångster!G2649</f>
        <v>0</v>
      </c>
      <c r="O2644" s="28">
        <f t="shared" si="268"/>
        <v>0</v>
      </c>
      <c r="P2644" s="28">
        <f t="shared" si="269"/>
        <v>-2</v>
      </c>
      <c r="Q2644" s="28">
        <f t="shared" si="270"/>
        <v>0</v>
      </c>
      <c r="R2644" s="4">
        <f t="shared" si="271"/>
        <v>0</v>
      </c>
      <c r="S2644" s="4" t="str">
        <f t="shared" si="272"/>
        <v/>
      </c>
      <c r="T2644" s="21">
        <f>Fångster!J2649</f>
        <v>0</v>
      </c>
      <c r="U2644" s="31" t="str">
        <f t="shared" si="273"/>
        <v/>
      </c>
    </row>
    <row r="2645" spans="14:21" x14ac:dyDescent="0.2">
      <c r="N2645" s="22">
        <f>Fångster!G2650</f>
        <v>0</v>
      </c>
      <c r="O2645" s="28">
        <f t="shared" si="268"/>
        <v>0</v>
      </c>
      <c r="P2645" s="28">
        <f t="shared" si="269"/>
        <v>-2</v>
      </c>
      <c r="Q2645" s="28">
        <f t="shared" si="270"/>
        <v>0</v>
      </c>
      <c r="R2645" s="4">
        <f t="shared" si="271"/>
        <v>0</v>
      </c>
      <c r="S2645" s="4" t="str">
        <f t="shared" si="272"/>
        <v/>
      </c>
      <c r="T2645" s="21">
        <f>Fångster!J2650</f>
        <v>0</v>
      </c>
      <c r="U2645" s="31" t="str">
        <f t="shared" si="273"/>
        <v/>
      </c>
    </row>
    <row r="2646" spans="14:21" x14ac:dyDescent="0.2">
      <c r="N2646" s="22">
        <f>Fångster!G2651</f>
        <v>0</v>
      </c>
      <c r="O2646" s="28">
        <f t="shared" si="268"/>
        <v>0</v>
      </c>
      <c r="P2646" s="28">
        <f t="shared" si="269"/>
        <v>-2</v>
      </c>
      <c r="Q2646" s="28">
        <f t="shared" si="270"/>
        <v>0</v>
      </c>
      <c r="R2646" s="4">
        <f t="shared" si="271"/>
        <v>0</v>
      </c>
      <c r="S2646" s="4" t="str">
        <f t="shared" si="272"/>
        <v/>
      </c>
      <c r="T2646" s="21">
        <f>Fångster!J2651</f>
        <v>0</v>
      </c>
      <c r="U2646" s="31" t="str">
        <f t="shared" si="273"/>
        <v/>
      </c>
    </row>
    <row r="2647" spans="14:21" x14ac:dyDescent="0.2">
      <c r="N2647" s="22">
        <f>Fångster!G2652</f>
        <v>0</v>
      </c>
      <c r="O2647" s="28">
        <f t="shared" si="268"/>
        <v>0</v>
      </c>
      <c r="P2647" s="28">
        <f t="shared" si="269"/>
        <v>-2</v>
      </c>
      <c r="Q2647" s="28">
        <f t="shared" si="270"/>
        <v>0</v>
      </c>
      <c r="R2647" s="4">
        <f t="shared" si="271"/>
        <v>0</v>
      </c>
      <c r="S2647" s="4" t="str">
        <f t="shared" si="272"/>
        <v/>
      </c>
      <c r="T2647" s="21">
        <f>Fångster!J2652</f>
        <v>0</v>
      </c>
      <c r="U2647" s="31" t="str">
        <f t="shared" si="273"/>
        <v/>
      </c>
    </row>
    <row r="2648" spans="14:21" x14ac:dyDescent="0.2">
      <c r="N2648" s="22">
        <f>Fångster!G2653</f>
        <v>0</v>
      </c>
      <c r="O2648" s="28">
        <f t="shared" si="268"/>
        <v>0</v>
      </c>
      <c r="P2648" s="28">
        <f t="shared" si="269"/>
        <v>-2</v>
      </c>
      <c r="Q2648" s="28">
        <f t="shared" si="270"/>
        <v>0</v>
      </c>
      <c r="R2648" s="4">
        <f t="shared" si="271"/>
        <v>0</v>
      </c>
      <c r="S2648" s="4" t="str">
        <f t="shared" si="272"/>
        <v/>
      </c>
      <c r="T2648" s="21">
        <f>Fångster!J2653</f>
        <v>0</v>
      </c>
      <c r="U2648" s="31" t="str">
        <f t="shared" si="273"/>
        <v/>
      </c>
    </row>
    <row r="2649" spans="14:21" x14ac:dyDescent="0.2">
      <c r="N2649" s="22">
        <f>Fångster!G2654</f>
        <v>0</v>
      </c>
      <c r="O2649" s="28">
        <f t="shared" si="268"/>
        <v>0</v>
      </c>
      <c r="P2649" s="28">
        <f t="shared" si="269"/>
        <v>-2</v>
      </c>
      <c r="Q2649" s="28">
        <f t="shared" si="270"/>
        <v>0</v>
      </c>
      <c r="R2649" s="4">
        <f t="shared" si="271"/>
        <v>0</v>
      </c>
      <c r="S2649" s="4" t="str">
        <f t="shared" si="272"/>
        <v/>
      </c>
      <c r="T2649" s="21">
        <f>Fångster!J2654</f>
        <v>0</v>
      </c>
      <c r="U2649" s="31" t="str">
        <f t="shared" si="273"/>
        <v/>
      </c>
    </row>
    <row r="2650" spans="14:21" x14ac:dyDescent="0.2">
      <c r="N2650" s="22">
        <f>Fångster!G2655</f>
        <v>0</v>
      </c>
      <c r="O2650" s="28">
        <f t="shared" si="268"/>
        <v>0</v>
      </c>
      <c r="P2650" s="28">
        <f t="shared" si="269"/>
        <v>-2</v>
      </c>
      <c r="Q2650" s="28">
        <f t="shared" si="270"/>
        <v>0</v>
      </c>
      <c r="R2650" s="4">
        <f t="shared" si="271"/>
        <v>0</v>
      </c>
      <c r="S2650" s="4" t="str">
        <f t="shared" si="272"/>
        <v/>
      </c>
      <c r="T2650" s="21">
        <f>Fångster!J2655</f>
        <v>0</v>
      </c>
      <c r="U2650" s="31" t="str">
        <f t="shared" si="273"/>
        <v/>
      </c>
    </row>
    <row r="2651" spans="14:21" x14ac:dyDescent="0.2">
      <c r="N2651" s="22">
        <f>Fångster!G2656</f>
        <v>0</v>
      </c>
      <c r="O2651" s="28">
        <f t="shared" si="268"/>
        <v>0</v>
      </c>
      <c r="P2651" s="28">
        <f t="shared" si="269"/>
        <v>-2</v>
      </c>
      <c r="Q2651" s="28">
        <f t="shared" si="270"/>
        <v>0</v>
      </c>
      <c r="R2651" s="4">
        <f t="shared" si="271"/>
        <v>0</v>
      </c>
      <c r="S2651" s="4" t="str">
        <f t="shared" si="272"/>
        <v/>
      </c>
      <c r="T2651" s="21">
        <f>Fångster!J2656</f>
        <v>0</v>
      </c>
      <c r="U2651" s="31" t="str">
        <f t="shared" si="273"/>
        <v/>
      </c>
    </row>
    <row r="2652" spans="14:21" x14ac:dyDescent="0.2">
      <c r="N2652" s="22">
        <f>Fångster!G2657</f>
        <v>0</v>
      </c>
      <c r="O2652" s="28">
        <f t="shared" si="268"/>
        <v>0</v>
      </c>
      <c r="P2652" s="28">
        <f t="shared" si="269"/>
        <v>-2</v>
      </c>
      <c r="Q2652" s="28">
        <f t="shared" si="270"/>
        <v>0</v>
      </c>
      <c r="R2652" s="4">
        <f t="shared" si="271"/>
        <v>0</v>
      </c>
      <c r="S2652" s="4" t="str">
        <f t="shared" si="272"/>
        <v/>
      </c>
      <c r="T2652" s="21">
        <f>Fångster!J2657</f>
        <v>0</v>
      </c>
      <c r="U2652" s="31" t="str">
        <f t="shared" si="273"/>
        <v/>
      </c>
    </row>
    <row r="2653" spans="14:21" x14ac:dyDescent="0.2">
      <c r="N2653" s="22">
        <f>Fångster!G2658</f>
        <v>0</v>
      </c>
      <c r="O2653" s="28">
        <f t="shared" si="268"/>
        <v>0</v>
      </c>
      <c r="P2653" s="28">
        <f t="shared" si="269"/>
        <v>-2</v>
      </c>
      <c r="Q2653" s="28">
        <f t="shared" si="270"/>
        <v>0</v>
      </c>
      <c r="R2653" s="4">
        <f t="shared" si="271"/>
        <v>0</v>
      </c>
      <c r="S2653" s="4" t="str">
        <f t="shared" si="272"/>
        <v/>
      </c>
      <c r="T2653" s="21">
        <f>Fångster!J2658</f>
        <v>0</v>
      </c>
      <c r="U2653" s="31" t="str">
        <f t="shared" si="273"/>
        <v/>
      </c>
    </row>
    <row r="2654" spans="14:21" x14ac:dyDescent="0.2">
      <c r="N2654" s="22">
        <f>Fångster!G2659</f>
        <v>0</v>
      </c>
      <c r="O2654" s="28">
        <f t="shared" si="268"/>
        <v>0</v>
      </c>
      <c r="P2654" s="28">
        <f t="shared" si="269"/>
        <v>-2</v>
      </c>
      <c r="Q2654" s="28">
        <f t="shared" si="270"/>
        <v>0</v>
      </c>
      <c r="R2654" s="4">
        <f t="shared" si="271"/>
        <v>0</v>
      </c>
      <c r="S2654" s="4" t="str">
        <f t="shared" si="272"/>
        <v/>
      </c>
      <c r="T2654" s="21">
        <f>Fångster!J2659</f>
        <v>0</v>
      </c>
      <c r="U2654" s="31" t="str">
        <f t="shared" si="273"/>
        <v/>
      </c>
    </row>
    <row r="2655" spans="14:21" x14ac:dyDescent="0.2">
      <c r="N2655" s="22">
        <f>Fångster!G2660</f>
        <v>0</v>
      </c>
      <c r="O2655" s="28">
        <f t="shared" si="268"/>
        <v>0</v>
      </c>
      <c r="P2655" s="28">
        <f t="shared" si="269"/>
        <v>-2</v>
      </c>
      <c r="Q2655" s="28">
        <f t="shared" si="270"/>
        <v>0</v>
      </c>
      <c r="R2655" s="4">
        <f t="shared" si="271"/>
        <v>0</v>
      </c>
      <c r="S2655" s="4" t="str">
        <f t="shared" si="272"/>
        <v/>
      </c>
      <c r="T2655" s="21">
        <f>Fångster!J2660</f>
        <v>0</v>
      </c>
      <c r="U2655" s="31" t="str">
        <f t="shared" si="273"/>
        <v/>
      </c>
    </row>
    <row r="2656" spans="14:21" x14ac:dyDescent="0.2">
      <c r="N2656" s="22">
        <f>Fångster!G2661</f>
        <v>0</v>
      </c>
      <c r="O2656" s="28">
        <f t="shared" si="268"/>
        <v>0</v>
      </c>
      <c r="P2656" s="28">
        <f t="shared" si="269"/>
        <v>-2</v>
      </c>
      <c r="Q2656" s="28">
        <f t="shared" si="270"/>
        <v>0</v>
      </c>
      <c r="R2656" s="4">
        <f t="shared" si="271"/>
        <v>0</v>
      </c>
      <c r="S2656" s="4" t="str">
        <f t="shared" si="272"/>
        <v/>
      </c>
      <c r="T2656" s="21">
        <f>Fångster!J2661</f>
        <v>0</v>
      </c>
      <c r="U2656" s="31" t="str">
        <f t="shared" si="273"/>
        <v/>
      </c>
    </row>
    <row r="2657" spans="14:21" x14ac:dyDescent="0.2">
      <c r="N2657" s="22">
        <f>Fångster!G2662</f>
        <v>0</v>
      </c>
      <c r="O2657" s="28">
        <f t="shared" si="268"/>
        <v>0</v>
      </c>
      <c r="P2657" s="28">
        <f t="shared" si="269"/>
        <v>-2</v>
      </c>
      <c r="Q2657" s="28">
        <f t="shared" si="270"/>
        <v>0</v>
      </c>
      <c r="R2657" s="4">
        <f t="shared" si="271"/>
        <v>0</v>
      </c>
      <c r="S2657" s="4" t="str">
        <f t="shared" si="272"/>
        <v/>
      </c>
      <c r="T2657" s="21">
        <f>Fångster!J2662</f>
        <v>0</v>
      </c>
      <c r="U2657" s="31" t="str">
        <f t="shared" si="273"/>
        <v/>
      </c>
    </row>
    <row r="2658" spans="14:21" x14ac:dyDescent="0.2">
      <c r="N2658" s="22">
        <f>Fångster!G2663</f>
        <v>0</v>
      </c>
      <c r="O2658" s="28">
        <f t="shared" si="268"/>
        <v>0</v>
      </c>
      <c r="P2658" s="28">
        <f t="shared" si="269"/>
        <v>-2</v>
      </c>
      <c r="Q2658" s="28">
        <f t="shared" si="270"/>
        <v>0</v>
      </c>
      <c r="R2658" s="4">
        <f t="shared" si="271"/>
        <v>0</v>
      </c>
      <c r="S2658" s="4" t="str">
        <f t="shared" si="272"/>
        <v/>
      </c>
      <c r="T2658" s="21">
        <f>Fångster!J2663</f>
        <v>0</v>
      </c>
      <c r="U2658" s="31" t="str">
        <f t="shared" si="273"/>
        <v/>
      </c>
    </row>
    <row r="2659" spans="14:21" x14ac:dyDescent="0.2">
      <c r="N2659" s="22">
        <f>Fångster!G2664</f>
        <v>0</v>
      </c>
      <c r="O2659" s="28">
        <f t="shared" si="268"/>
        <v>0</v>
      </c>
      <c r="P2659" s="28">
        <f t="shared" si="269"/>
        <v>-2</v>
      </c>
      <c r="Q2659" s="28">
        <f t="shared" si="270"/>
        <v>0</v>
      </c>
      <c r="R2659" s="4">
        <f t="shared" si="271"/>
        <v>0</v>
      </c>
      <c r="S2659" s="4" t="str">
        <f t="shared" si="272"/>
        <v/>
      </c>
      <c r="T2659" s="21">
        <f>Fångster!J2664</f>
        <v>0</v>
      </c>
      <c r="U2659" s="31" t="str">
        <f t="shared" si="273"/>
        <v/>
      </c>
    </row>
    <row r="2660" spans="14:21" x14ac:dyDescent="0.2">
      <c r="N2660" s="22">
        <f>Fångster!G2665</f>
        <v>0</v>
      </c>
      <c r="O2660" s="28">
        <f t="shared" si="268"/>
        <v>0</v>
      </c>
      <c r="P2660" s="28">
        <f t="shared" si="269"/>
        <v>-2</v>
      </c>
      <c r="Q2660" s="28">
        <f t="shared" si="270"/>
        <v>0</v>
      </c>
      <c r="R2660" s="4">
        <f t="shared" si="271"/>
        <v>0</v>
      </c>
      <c r="S2660" s="4" t="str">
        <f t="shared" si="272"/>
        <v/>
      </c>
      <c r="T2660" s="21">
        <f>Fångster!J2665</f>
        <v>0</v>
      </c>
      <c r="U2660" s="31" t="str">
        <f t="shared" si="273"/>
        <v/>
      </c>
    </row>
    <row r="2661" spans="14:21" x14ac:dyDescent="0.2">
      <c r="N2661" s="22">
        <f>Fångster!G2666</f>
        <v>0</v>
      </c>
      <c r="O2661" s="28">
        <f t="shared" si="268"/>
        <v>0</v>
      </c>
      <c r="P2661" s="28">
        <f t="shared" si="269"/>
        <v>-2</v>
      </c>
      <c r="Q2661" s="28">
        <f t="shared" si="270"/>
        <v>0</v>
      </c>
      <c r="R2661" s="4">
        <f t="shared" si="271"/>
        <v>0</v>
      </c>
      <c r="S2661" s="4" t="str">
        <f t="shared" si="272"/>
        <v/>
      </c>
      <c r="T2661" s="21">
        <f>Fångster!J2666</f>
        <v>0</v>
      </c>
      <c r="U2661" s="31" t="str">
        <f t="shared" si="273"/>
        <v/>
      </c>
    </row>
    <row r="2662" spans="14:21" x14ac:dyDescent="0.2">
      <c r="N2662" s="22">
        <f>Fångster!G2667</f>
        <v>0</v>
      </c>
      <c r="O2662" s="28">
        <f t="shared" si="268"/>
        <v>0</v>
      </c>
      <c r="P2662" s="28">
        <f t="shared" si="269"/>
        <v>-2</v>
      </c>
      <c r="Q2662" s="28">
        <f t="shared" si="270"/>
        <v>0</v>
      </c>
      <c r="R2662" s="4">
        <f t="shared" si="271"/>
        <v>0</v>
      </c>
      <c r="S2662" s="4" t="str">
        <f t="shared" si="272"/>
        <v/>
      </c>
      <c r="T2662" s="21">
        <f>Fångster!J2667</f>
        <v>0</v>
      </c>
      <c r="U2662" s="31" t="str">
        <f t="shared" si="273"/>
        <v/>
      </c>
    </row>
    <row r="2663" spans="14:21" x14ac:dyDescent="0.2">
      <c r="N2663" s="22">
        <f>Fångster!G2668</f>
        <v>0</v>
      </c>
      <c r="O2663" s="28">
        <f t="shared" si="268"/>
        <v>0</v>
      </c>
      <c r="P2663" s="28">
        <f t="shared" si="269"/>
        <v>-2</v>
      </c>
      <c r="Q2663" s="28">
        <f t="shared" si="270"/>
        <v>0</v>
      </c>
      <c r="R2663" s="4">
        <f t="shared" si="271"/>
        <v>0</v>
      </c>
      <c r="S2663" s="4" t="str">
        <f t="shared" si="272"/>
        <v/>
      </c>
      <c r="T2663" s="21">
        <f>Fångster!J2668</f>
        <v>0</v>
      </c>
      <c r="U2663" s="31" t="str">
        <f t="shared" si="273"/>
        <v/>
      </c>
    </row>
    <row r="2664" spans="14:21" x14ac:dyDescent="0.2">
      <c r="N2664" s="22">
        <f>Fångster!G2669</f>
        <v>0</v>
      </c>
      <c r="O2664" s="28">
        <f t="shared" si="268"/>
        <v>0</v>
      </c>
      <c r="P2664" s="28">
        <f t="shared" si="269"/>
        <v>-2</v>
      </c>
      <c r="Q2664" s="28">
        <f t="shared" si="270"/>
        <v>0</v>
      </c>
      <c r="R2664" s="4">
        <f t="shared" si="271"/>
        <v>0</v>
      </c>
      <c r="S2664" s="4" t="str">
        <f t="shared" si="272"/>
        <v/>
      </c>
      <c r="T2664" s="21">
        <f>Fångster!J2669</f>
        <v>0</v>
      </c>
      <c r="U2664" s="31" t="str">
        <f t="shared" si="273"/>
        <v/>
      </c>
    </row>
    <row r="2665" spans="14:21" x14ac:dyDescent="0.2">
      <c r="N2665" s="22">
        <f>Fångster!G2670</f>
        <v>0</v>
      </c>
      <c r="O2665" s="28">
        <f t="shared" si="268"/>
        <v>0</v>
      </c>
      <c r="P2665" s="28">
        <f t="shared" si="269"/>
        <v>-2</v>
      </c>
      <c r="Q2665" s="28">
        <f t="shared" si="270"/>
        <v>0</v>
      </c>
      <c r="R2665" s="4">
        <f t="shared" si="271"/>
        <v>0</v>
      </c>
      <c r="S2665" s="4" t="str">
        <f t="shared" si="272"/>
        <v/>
      </c>
      <c r="T2665" s="21">
        <f>Fångster!J2670</f>
        <v>0</v>
      </c>
      <c r="U2665" s="31" t="str">
        <f t="shared" si="273"/>
        <v/>
      </c>
    </row>
    <row r="2666" spans="14:21" x14ac:dyDescent="0.2">
      <c r="N2666" s="22">
        <f>Fångster!G2671</f>
        <v>0</v>
      </c>
      <c r="O2666" s="28">
        <f t="shared" si="268"/>
        <v>0</v>
      </c>
      <c r="P2666" s="28">
        <f t="shared" si="269"/>
        <v>-2</v>
      </c>
      <c r="Q2666" s="28">
        <f t="shared" si="270"/>
        <v>0</v>
      </c>
      <c r="R2666" s="4">
        <f t="shared" si="271"/>
        <v>0</v>
      </c>
      <c r="S2666" s="4" t="str">
        <f t="shared" si="272"/>
        <v/>
      </c>
      <c r="T2666" s="21">
        <f>Fångster!J2671</f>
        <v>0</v>
      </c>
      <c r="U2666" s="31" t="str">
        <f t="shared" si="273"/>
        <v/>
      </c>
    </row>
    <row r="2667" spans="14:21" x14ac:dyDescent="0.2">
      <c r="N2667" s="22">
        <f>Fångster!G2672</f>
        <v>0</v>
      </c>
      <c r="O2667" s="28">
        <f t="shared" si="268"/>
        <v>0</v>
      </c>
      <c r="P2667" s="28">
        <f t="shared" si="269"/>
        <v>-2</v>
      </c>
      <c r="Q2667" s="28">
        <f t="shared" si="270"/>
        <v>0</v>
      </c>
      <c r="R2667" s="4">
        <f t="shared" si="271"/>
        <v>0</v>
      </c>
      <c r="S2667" s="4" t="str">
        <f t="shared" si="272"/>
        <v/>
      </c>
      <c r="T2667" s="21">
        <f>Fångster!J2672</f>
        <v>0</v>
      </c>
      <c r="U2667" s="31" t="str">
        <f t="shared" si="273"/>
        <v/>
      </c>
    </row>
    <row r="2668" spans="14:21" x14ac:dyDescent="0.2">
      <c r="N2668" s="22">
        <f>Fångster!G2673</f>
        <v>0</v>
      </c>
      <c r="O2668" s="28">
        <f t="shared" si="268"/>
        <v>0</v>
      </c>
      <c r="P2668" s="28">
        <f t="shared" si="269"/>
        <v>-2</v>
      </c>
      <c r="Q2668" s="28">
        <f t="shared" si="270"/>
        <v>0</v>
      </c>
      <c r="R2668" s="4">
        <f t="shared" si="271"/>
        <v>0</v>
      </c>
      <c r="S2668" s="4" t="str">
        <f t="shared" si="272"/>
        <v/>
      </c>
      <c r="T2668" s="21">
        <f>Fångster!J2673</f>
        <v>0</v>
      </c>
      <c r="U2668" s="31" t="str">
        <f t="shared" si="273"/>
        <v/>
      </c>
    </row>
    <row r="2669" spans="14:21" x14ac:dyDescent="0.2">
      <c r="N2669" s="22">
        <f>Fångster!G2674</f>
        <v>0</v>
      </c>
      <c r="O2669" s="28">
        <f t="shared" si="268"/>
        <v>0</v>
      </c>
      <c r="P2669" s="28">
        <f t="shared" si="269"/>
        <v>-2</v>
      </c>
      <c r="Q2669" s="28">
        <f t="shared" si="270"/>
        <v>0</v>
      </c>
      <c r="R2669" s="4">
        <f t="shared" si="271"/>
        <v>0</v>
      </c>
      <c r="S2669" s="4" t="str">
        <f t="shared" si="272"/>
        <v/>
      </c>
      <c r="T2669" s="21">
        <f>Fångster!J2674</f>
        <v>0</v>
      </c>
      <c r="U2669" s="31" t="str">
        <f t="shared" si="273"/>
        <v/>
      </c>
    </row>
    <row r="2670" spans="14:21" x14ac:dyDescent="0.2">
      <c r="N2670" s="22">
        <f>Fångster!G2675</f>
        <v>0</v>
      </c>
      <c r="O2670" s="28">
        <f t="shared" si="268"/>
        <v>0</v>
      </c>
      <c r="P2670" s="28">
        <f t="shared" si="269"/>
        <v>-2</v>
      </c>
      <c r="Q2670" s="28">
        <f t="shared" si="270"/>
        <v>0</v>
      </c>
      <c r="R2670" s="4">
        <f t="shared" si="271"/>
        <v>0</v>
      </c>
      <c r="S2670" s="4" t="str">
        <f t="shared" si="272"/>
        <v/>
      </c>
      <c r="T2670" s="21">
        <f>Fångster!J2675</f>
        <v>0</v>
      </c>
      <c r="U2670" s="31" t="str">
        <f t="shared" si="273"/>
        <v/>
      </c>
    </row>
    <row r="2671" spans="14:21" x14ac:dyDescent="0.2">
      <c r="N2671" s="22">
        <f>Fångster!G2676</f>
        <v>0</v>
      </c>
      <c r="O2671" s="28">
        <f t="shared" si="268"/>
        <v>0</v>
      </c>
      <c r="P2671" s="28">
        <f t="shared" si="269"/>
        <v>-2</v>
      </c>
      <c r="Q2671" s="28">
        <f t="shared" si="270"/>
        <v>0</v>
      </c>
      <c r="R2671" s="4">
        <f t="shared" si="271"/>
        <v>0</v>
      </c>
      <c r="S2671" s="4" t="str">
        <f t="shared" si="272"/>
        <v/>
      </c>
      <c r="T2671" s="21">
        <f>Fångster!J2676</f>
        <v>0</v>
      </c>
      <c r="U2671" s="31" t="str">
        <f t="shared" si="273"/>
        <v/>
      </c>
    </row>
    <row r="2672" spans="14:21" x14ac:dyDescent="0.2">
      <c r="N2672" s="22">
        <f>Fångster!G2677</f>
        <v>0</v>
      </c>
      <c r="O2672" s="28">
        <f t="shared" si="268"/>
        <v>0</v>
      </c>
      <c r="P2672" s="28">
        <f t="shared" si="269"/>
        <v>-2</v>
      </c>
      <c r="Q2672" s="28">
        <f t="shared" si="270"/>
        <v>0</v>
      </c>
      <c r="R2672" s="4">
        <f t="shared" si="271"/>
        <v>0</v>
      </c>
      <c r="S2672" s="4" t="str">
        <f t="shared" si="272"/>
        <v/>
      </c>
      <c r="T2672" s="21">
        <f>Fångster!J2677</f>
        <v>0</v>
      </c>
      <c r="U2672" s="31" t="str">
        <f t="shared" si="273"/>
        <v/>
      </c>
    </row>
    <row r="2673" spans="14:21" x14ac:dyDescent="0.2">
      <c r="N2673" s="22">
        <f>Fångster!G2678</f>
        <v>0</v>
      </c>
      <c r="O2673" s="28">
        <f t="shared" si="268"/>
        <v>0</v>
      </c>
      <c r="P2673" s="28">
        <f t="shared" si="269"/>
        <v>-2</v>
      </c>
      <c r="Q2673" s="28">
        <f t="shared" si="270"/>
        <v>0</v>
      </c>
      <c r="R2673" s="4">
        <f t="shared" si="271"/>
        <v>0</v>
      </c>
      <c r="S2673" s="4" t="str">
        <f t="shared" si="272"/>
        <v/>
      </c>
      <c r="T2673" s="21">
        <f>Fångster!J2678</f>
        <v>0</v>
      </c>
      <c r="U2673" s="31" t="str">
        <f t="shared" si="273"/>
        <v/>
      </c>
    </row>
    <row r="2674" spans="14:21" x14ac:dyDescent="0.2">
      <c r="N2674" s="22">
        <f>Fångster!G2679</f>
        <v>0</v>
      </c>
      <c r="O2674" s="28">
        <f t="shared" si="268"/>
        <v>0</v>
      </c>
      <c r="P2674" s="28">
        <f t="shared" si="269"/>
        <v>-2</v>
      </c>
      <c r="Q2674" s="28">
        <f t="shared" si="270"/>
        <v>0</v>
      </c>
      <c r="R2674" s="4">
        <f t="shared" si="271"/>
        <v>0</v>
      </c>
      <c r="S2674" s="4" t="str">
        <f t="shared" si="272"/>
        <v/>
      </c>
      <c r="T2674" s="21">
        <f>Fångster!J2679</f>
        <v>0</v>
      </c>
      <c r="U2674" s="31" t="str">
        <f t="shared" si="273"/>
        <v/>
      </c>
    </row>
    <row r="2675" spans="14:21" x14ac:dyDescent="0.2">
      <c r="N2675" s="22">
        <f>Fångster!G2680</f>
        <v>0</v>
      </c>
      <c r="O2675" s="28">
        <f t="shared" si="268"/>
        <v>0</v>
      </c>
      <c r="P2675" s="28">
        <f t="shared" si="269"/>
        <v>-2</v>
      </c>
      <c r="Q2675" s="28">
        <f t="shared" si="270"/>
        <v>0</v>
      </c>
      <c r="R2675" s="4">
        <f t="shared" si="271"/>
        <v>0</v>
      </c>
      <c r="S2675" s="4" t="str">
        <f t="shared" si="272"/>
        <v/>
      </c>
      <c r="T2675" s="21">
        <f>Fångster!J2680</f>
        <v>0</v>
      </c>
      <c r="U2675" s="31" t="str">
        <f t="shared" si="273"/>
        <v/>
      </c>
    </row>
    <row r="2676" spans="14:21" x14ac:dyDescent="0.2">
      <c r="N2676" s="22">
        <f>Fångster!G2681</f>
        <v>0</v>
      </c>
      <c r="O2676" s="28">
        <f t="shared" si="268"/>
        <v>0</v>
      </c>
      <c r="P2676" s="28">
        <f t="shared" si="269"/>
        <v>-2</v>
      </c>
      <c r="Q2676" s="28">
        <f t="shared" si="270"/>
        <v>0</v>
      </c>
      <c r="R2676" s="4">
        <f t="shared" si="271"/>
        <v>0</v>
      </c>
      <c r="S2676" s="4" t="str">
        <f t="shared" si="272"/>
        <v/>
      </c>
      <c r="T2676" s="21">
        <f>Fångster!J2681</f>
        <v>0</v>
      </c>
      <c r="U2676" s="31" t="str">
        <f t="shared" si="273"/>
        <v/>
      </c>
    </row>
    <row r="2677" spans="14:21" x14ac:dyDescent="0.2">
      <c r="N2677" s="22">
        <f>Fångster!G2682</f>
        <v>0</v>
      </c>
      <c r="O2677" s="28">
        <f t="shared" si="268"/>
        <v>0</v>
      </c>
      <c r="P2677" s="28">
        <f t="shared" si="269"/>
        <v>-2</v>
      </c>
      <c r="Q2677" s="28">
        <f t="shared" si="270"/>
        <v>0</v>
      </c>
      <c r="R2677" s="4">
        <f t="shared" si="271"/>
        <v>0</v>
      </c>
      <c r="S2677" s="4" t="str">
        <f t="shared" si="272"/>
        <v/>
      </c>
      <c r="T2677" s="21">
        <f>Fångster!J2682</f>
        <v>0</v>
      </c>
      <c r="U2677" s="31" t="str">
        <f t="shared" si="273"/>
        <v/>
      </c>
    </row>
    <row r="2678" spans="14:21" x14ac:dyDescent="0.2">
      <c r="N2678" s="22">
        <f>Fångster!G2683</f>
        <v>0</v>
      </c>
      <c r="O2678" s="28">
        <f t="shared" si="268"/>
        <v>0</v>
      </c>
      <c r="P2678" s="28">
        <f t="shared" si="269"/>
        <v>-2</v>
      </c>
      <c r="Q2678" s="28">
        <f t="shared" si="270"/>
        <v>0</v>
      </c>
      <c r="R2678" s="4">
        <f t="shared" si="271"/>
        <v>0</v>
      </c>
      <c r="S2678" s="4" t="str">
        <f t="shared" si="272"/>
        <v/>
      </c>
      <c r="T2678" s="21">
        <f>Fångster!J2683</f>
        <v>0</v>
      </c>
      <c r="U2678" s="31" t="str">
        <f t="shared" si="273"/>
        <v/>
      </c>
    </row>
    <row r="2679" spans="14:21" x14ac:dyDescent="0.2">
      <c r="N2679" s="22">
        <f>Fångster!G2684</f>
        <v>0</v>
      </c>
      <c r="O2679" s="28">
        <f t="shared" si="268"/>
        <v>0</v>
      </c>
      <c r="P2679" s="28">
        <f t="shared" si="269"/>
        <v>-2</v>
      </c>
      <c r="Q2679" s="28">
        <f t="shared" si="270"/>
        <v>0</v>
      </c>
      <c r="R2679" s="4">
        <f t="shared" si="271"/>
        <v>0</v>
      </c>
      <c r="S2679" s="4" t="str">
        <f t="shared" si="272"/>
        <v/>
      </c>
      <c r="T2679" s="21">
        <f>Fångster!J2684</f>
        <v>0</v>
      </c>
      <c r="U2679" s="31" t="str">
        <f t="shared" si="273"/>
        <v/>
      </c>
    </row>
    <row r="2680" spans="14:21" x14ac:dyDescent="0.2">
      <c r="N2680" s="22">
        <f>Fångster!G2685</f>
        <v>0</v>
      </c>
      <c r="O2680" s="28">
        <f t="shared" si="268"/>
        <v>0</v>
      </c>
      <c r="P2680" s="28">
        <f t="shared" si="269"/>
        <v>-2</v>
      </c>
      <c r="Q2680" s="28">
        <f t="shared" si="270"/>
        <v>0</v>
      </c>
      <c r="R2680" s="4">
        <f t="shared" si="271"/>
        <v>0</v>
      </c>
      <c r="S2680" s="4" t="str">
        <f t="shared" si="272"/>
        <v/>
      </c>
      <c r="T2680" s="21">
        <f>Fångster!J2685</f>
        <v>0</v>
      </c>
      <c r="U2680" s="31" t="str">
        <f t="shared" si="273"/>
        <v/>
      </c>
    </row>
    <row r="2681" spans="14:21" x14ac:dyDescent="0.2">
      <c r="N2681" s="22">
        <f>Fångster!G2686</f>
        <v>0</v>
      </c>
      <c r="O2681" s="28">
        <f t="shared" si="268"/>
        <v>0</v>
      </c>
      <c r="P2681" s="28">
        <f t="shared" si="269"/>
        <v>-2</v>
      </c>
      <c r="Q2681" s="28">
        <f t="shared" si="270"/>
        <v>0</v>
      </c>
      <c r="R2681" s="4">
        <f t="shared" si="271"/>
        <v>0</v>
      </c>
      <c r="S2681" s="4" t="str">
        <f t="shared" si="272"/>
        <v/>
      </c>
      <c r="T2681" s="21">
        <f>Fångster!J2686</f>
        <v>0</v>
      </c>
      <c r="U2681" s="31" t="str">
        <f t="shared" si="273"/>
        <v/>
      </c>
    </row>
    <row r="2682" spans="14:21" x14ac:dyDescent="0.2">
      <c r="N2682" s="22">
        <f>Fångster!G2687</f>
        <v>0</v>
      </c>
      <c r="O2682" s="28">
        <f t="shared" si="268"/>
        <v>0</v>
      </c>
      <c r="P2682" s="28">
        <f t="shared" si="269"/>
        <v>-2</v>
      </c>
      <c r="Q2682" s="28">
        <f t="shared" si="270"/>
        <v>0</v>
      </c>
      <c r="R2682" s="4">
        <f t="shared" si="271"/>
        <v>0</v>
      </c>
      <c r="S2682" s="4" t="str">
        <f t="shared" si="272"/>
        <v/>
      </c>
      <c r="T2682" s="21">
        <f>Fångster!J2687</f>
        <v>0</v>
      </c>
      <c r="U2682" s="31" t="str">
        <f t="shared" si="273"/>
        <v/>
      </c>
    </row>
    <row r="2683" spans="14:21" x14ac:dyDescent="0.2">
      <c r="N2683" s="22">
        <f>Fångster!G2688</f>
        <v>0</v>
      </c>
      <c r="O2683" s="28">
        <f t="shared" si="268"/>
        <v>0</v>
      </c>
      <c r="P2683" s="28">
        <f t="shared" si="269"/>
        <v>-2</v>
      </c>
      <c r="Q2683" s="28">
        <f t="shared" si="270"/>
        <v>0</v>
      </c>
      <c r="R2683" s="4">
        <f t="shared" si="271"/>
        <v>0</v>
      </c>
      <c r="S2683" s="4" t="str">
        <f t="shared" si="272"/>
        <v/>
      </c>
      <c r="T2683" s="21">
        <f>Fångster!J2688</f>
        <v>0</v>
      </c>
      <c r="U2683" s="31" t="str">
        <f t="shared" si="273"/>
        <v/>
      </c>
    </row>
    <row r="2684" spans="14:21" x14ac:dyDescent="0.2">
      <c r="N2684" s="22">
        <f>Fångster!G2689</f>
        <v>0</v>
      </c>
      <c r="O2684" s="28">
        <f t="shared" si="268"/>
        <v>0</v>
      </c>
      <c r="P2684" s="28">
        <f t="shared" si="269"/>
        <v>-2</v>
      </c>
      <c r="Q2684" s="28">
        <f t="shared" si="270"/>
        <v>0</v>
      </c>
      <c r="R2684" s="4">
        <f t="shared" si="271"/>
        <v>0</v>
      </c>
      <c r="S2684" s="4" t="str">
        <f t="shared" si="272"/>
        <v/>
      </c>
      <c r="T2684" s="21">
        <f>Fångster!J2689</f>
        <v>0</v>
      </c>
      <c r="U2684" s="31" t="str">
        <f t="shared" si="273"/>
        <v/>
      </c>
    </row>
    <row r="2685" spans="14:21" x14ac:dyDescent="0.2">
      <c r="N2685" s="22">
        <f>Fångster!G2690</f>
        <v>0</v>
      </c>
      <c r="O2685" s="28">
        <f t="shared" si="268"/>
        <v>0</v>
      </c>
      <c r="P2685" s="28">
        <f t="shared" si="269"/>
        <v>-2</v>
      </c>
      <c r="Q2685" s="28">
        <f t="shared" si="270"/>
        <v>0</v>
      </c>
      <c r="R2685" s="4">
        <f t="shared" si="271"/>
        <v>0</v>
      </c>
      <c r="S2685" s="4" t="str">
        <f t="shared" si="272"/>
        <v/>
      </c>
      <c r="T2685" s="21">
        <f>Fångster!J2690</f>
        <v>0</v>
      </c>
      <c r="U2685" s="31" t="str">
        <f t="shared" si="273"/>
        <v/>
      </c>
    </row>
    <row r="2686" spans="14:21" x14ac:dyDescent="0.2">
      <c r="N2686" s="22">
        <f>Fångster!G2691</f>
        <v>0</v>
      </c>
      <c r="O2686" s="28">
        <f t="shared" si="268"/>
        <v>0</v>
      </c>
      <c r="P2686" s="28">
        <f t="shared" si="269"/>
        <v>-2</v>
      </c>
      <c r="Q2686" s="28">
        <f t="shared" si="270"/>
        <v>0</v>
      </c>
      <c r="R2686" s="4">
        <f t="shared" si="271"/>
        <v>0</v>
      </c>
      <c r="S2686" s="4" t="str">
        <f t="shared" si="272"/>
        <v/>
      </c>
      <c r="T2686" s="21">
        <f>Fångster!J2691</f>
        <v>0</v>
      </c>
      <c r="U2686" s="31" t="str">
        <f t="shared" si="273"/>
        <v/>
      </c>
    </row>
    <row r="2687" spans="14:21" x14ac:dyDescent="0.2">
      <c r="N2687" s="22">
        <f>Fångster!G2692</f>
        <v>0</v>
      </c>
      <c r="O2687" s="28">
        <f t="shared" si="268"/>
        <v>0</v>
      </c>
      <c r="P2687" s="28">
        <f t="shared" si="269"/>
        <v>-2</v>
      </c>
      <c r="Q2687" s="28">
        <f t="shared" si="270"/>
        <v>0</v>
      </c>
      <c r="R2687" s="4">
        <f t="shared" si="271"/>
        <v>0</v>
      </c>
      <c r="S2687" s="4" t="str">
        <f t="shared" si="272"/>
        <v/>
      </c>
      <c r="T2687" s="21">
        <f>Fångster!J2692</f>
        <v>0</v>
      </c>
      <c r="U2687" s="31" t="str">
        <f t="shared" si="273"/>
        <v/>
      </c>
    </row>
    <row r="2688" spans="14:21" x14ac:dyDescent="0.2">
      <c r="N2688" s="22">
        <f>Fångster!G2693</f>
        <v>0</v>
      </c>
      <c r="O2688" s="28">
        <f t="shared" si="268"/>
        <v>0</v>
      </c>
      <c r="P2688" s="28">
        <f t="shared" si="269"/>
        <v>-2</v>
      </c>
      <c r="Q2688" s="28">
        <f t="shared" si="270"/>
        <v>0</v>
      </c>
      <c r="R2688" s="4">
        <f t="shared" si="271"/>
        <v>0</v>
      </c>
      <c r="S2688" s="4" t="str">
        <f t="shared" si="272"/>
        <v/>
      </c>
      <c r="T2688" s="21">
        <f>Fångster!J2693</f>
        <v>0</v>
      </c>
      <c r="U2688" s="31" t="str">
        <f t="shared" si="273"/>
        <v/>
      </c>
    </row>
    <row r="2689" spans="14:21" x14ac:dyDescent="0.2">
      <c r="N2689" s="22">
        <f>Fångster!G2694</f>
        <v>0</v>
      </c>
      <c r="O2689" s="28">
        <f t="shared" si="268"/>
        <v>0</v>
      </c>
      <c r="P2689" s="28">
        <f t="shared" si="269"/>
        <v>-2</v>
      </c>
      <c r="Q2689" s="28">
        <f t="shared" si="270"/>
        <v>0</v>
      </c>
      <c r="R2689" s="4">
        <f t="shared" si="271"/>
        <v>0</v>
      </c>
      <c r="S2689" s="4" t="str">
        <f t="shared" si="272"/>
        <v/>
      </c>
      <c r="T2689" s="21">
        <f>Fångster!J2694</f>
        <v>0</v>
      </c>
      <c r="U2689" s="31" t="str">
        <f t="shared" si="273"/>
        <v/>
      </c>
    </row>
    <row r="2690" spans="14:21" x14ac:dyDescent="0.2">
      <c r="N2690" s="22">
        <f>Fångster!G2695</f>
        <v>0</v>
      </c>
      <c r="O2690" s="28">
        <f t="shared" si="268"/>
        <v>0</v>
      </c>
      <c r="P2690" s="28">
        <f t="shared" si="269"/>
        <v>-2</v>
      </c>
      <c r="Q2690" s="28">
        <f t="shared" si="270"/>
        <v>0</v>
      </c>
      <c r="R2690" s="4">
        <f t="shared" si="271"/>
        <v>0</v>
      </c>
      <c r="S2690" s="4" t="str">
        <f t="shared" si="272"/>
        <v/>
      </c>
      <c r="T2690" s="21">
        <f>Fångster!J2695</f>
        <v>0</v>
      </c>
      <c r="U2690" s="31" t="str">
        <f t="shared" si="273"/>
        <v/>
      </c>
    </row>
    <row r="2691" spans="14:21" x14ac:dyDescent="0.2">
      <c r="N2691" s="22">
        <f>Fångster!G2696</f>
        <v>0</v>
      </c>
      <c r="O2691" s="28">
        <f t="shared" si="268"/>
        <v>0</v>
      </c>
      <c r="P2691" s="28">
        <f t="shared" si="269"/>
        <v>-2</v>
      </c>
      <c r="Q2691" s="28">
        <f t="shared" si="270"/>
        <v>0</v>
      </c>
      <c r="R2691" s="4">
        <f t="shared" si="271"/>
        <v>0</v>
      </c>
      <c r="S2691" s="4" t="str">
        <f t="shared" si="272"/>
        <v/>
      </c>
      <c r="T2691" s="21">
        <f>Fångster!J2696</f>
        <v>0</v>
      </c>
      <c r="U2691" s="31" t="str">
        <f t="shared" si="273"/>
        <v/>
      </c>
    </row>
    <row r="2692" spans="14:21" x14ac:dyDescent="0.2">
      <c r="N2692" s="22">
        <f>Fångster!G2697</f>
        <v>0</v>
      </c>
      <c r="O2692" s="28">
        <f t="shared" si="268"/>
        <v>0</v>
      </c>
      <c r="P2692" s="28">
        <f t="shared" si="269"/>
        <v>-2</v>
      </c>
      <c r="Q2692" s="28">
        <f t="shared" si="270"/>
        <v>0</v>
      </c>
      <c r="R2692" s="4">
        <f t="shared" si="271"/>
        <v>0</v>
      </c>
      <c r="S2692" s="4" t="str">
        <f t="shared" si="272"/>
        <v/>
      </c>
      <c r="T2692" s="21">
        <f>Fångster!J2697</f>
        <v>0</v>
      </c>
      <c r="U2692" s="31" t="str">
        <f t="shared" si="273"/>
        <v/>
      </c>
    </row>
    <row r="2693" spans="14:21" x14ac:dyDescent="0.2">
      <c r="N2693" s="22">
        <f>Fångster!G2698</f>
        <v>0</v>
      </c>
      <c r="O2693" s="28">
        <f t="shared" ref="O2693:O2756" si="274">(3.377*0.000001)*(POWER(N2693,3.205))</f>
        <v>0</v>
      </c>
      <c r="P2693" s="28">
        <f t="shared" ref="P2693:P2756" si="275">(1-(180-N2693)/60)</f>
        <v>-2</v>
      </c>
      <c r="Q2693" s="28">
        <f t="shared" ref="Q2693:Q2756" si="276">IF(P2693&lt;0,0,IF(P2693&gt;1,1,IF(P2693&gt;0&lt;1,P2693,P2693)))</f>
        <v>0</v>
      </c>
      <c r="R2693" s="4">
        <f t="shared" ref="R2693:R2756" si="277">O2693*Q2693</f>
        <v>0</v>
      </c>
      <c r="S2693" s="4" t="str">
        <f t="shared" ref="S2693:S2756" si="278">IF(N2693&gt;0,LOG10(N2693),"")</f>
        <v/>
      </c>
      <c r="T2693" s="21">
        <f>Fångster!J2698</f>
        <v>0</v>
      </c>
      <c r="U2693" s="31" t="str">
        <f t="shared" ref="U2693:U2756" si="279">IF(T2693&gt;0,LOG10(T2693),"")</f>
        <v/>
      </c>
    </row>
    <row r="2694" spans="14:21" x14ac:dyDescent="0.2">
      <c r="N2694" s="22">
        <f>Fångster!G2699</f>
        <v>0</v>
      </c>
      <c r="O2694" s="28">
        <f t="shared" si="274"/>
        <v>0</v>
      </c>
      <c r="P2694" s="28">
        <f t="shared" si="275"/>
        <v>-2</v>
      </c>
      <c r="Q2694" s="28">
        <f t="shared" si="276"/>
        <v>0</v>
      </c>
      <c r="R2694" s="4">
        <f t="shared" si="277"/>
        <v>0</v>
      </c>
      <c r="S2694" s="4" t="str">
        <f t="shared" si="278"/>
        <v/>
      </c>
      <c r="T2694" s="21">
        <f>Fångster!J2699</f>
        <v>0</v>
      </c>
      <c r="U2694" s="31" t="str">
        <f t="shared" si="279"/>
        <v/>
      </c>
    </row>
    <row r="2695" spans="14:21" x14ac:dyDescent="0.2">
      <c r="N2695" s="22">
        <f>Fångster!G2700</f>
        <v>0</v>
      </c>
      <c r="O2695" s="28">
        <f t="shared" si="274"/>
        <v>0</v>
      </c>
      <c r="P2695" s="28">
        <f t="shared" si="275"/>
        <v>-2</v>
      </c>
      <c r="Q2695" s="28">
        <f t="shared" si="276"/>
        <v>0</v>
      </c>
      <c r="R2695" s="4">
        <f t="shared" si="277"/>
        <v>0</v>
      </c>
      <c r="S2695" s="4" t="str">
        <f t="shared" si="278"/>
        <v/>
      </c>
      <c r="T2695" s="21">
        <f>Fångster!J2700</f>
        <v>0</v>
      </c>
      <c r="U2695" s="31" t="str">
        <f t="shared" si="279"/>
        <v/>
      </c>
    </row>
    <row r="2696" spans="14:21" x14ac:dyDescent="0.2">
      <c r="N2696" s="22">
        <f>Fångster!G2701</f>
        <v>0</v>
      </c>
      <c r="O2696" s="28">
        <f t="shared" si="274"/>
        <v>0</v>
      </c>
      <c r="P2696" s="28">
        <f t="shared" si="275"/>
        <v>-2</v>
      </c>
      <c r="Q2696" s="28">
        <f t="shared" si="276"/>
        <v>0</v>
      </c>
      <c r="R2696" s="4">
        <f t="shared" si="277"/>
        <v>0</v>
      </c>
      <c r="S2696" s="4" t="str">
        <f t="shared" si="278"/>
        <v/>
      </c>
      <c r="T2696" s="21">
        <f>Fångster!J2701</f>
        <v>0</v>
      </c>
      <c r="U2696" s="31" t="str">
        <f t="shared" si="279"/>
        <v/>
      </c>
    </row>
    <row r="2697" spans="14:21" x14ac:dyDescent="0.2">
      <c r="N2697" s="22">
        <f>Fångster!G2702</f>
        <v>0</v>
      </c>
      <c r="O2697" s="28">
        <f t="shared" si="274"/>
        <v>0</v>
      </c>
      <c r="P2697" s="28">
        <f t="shared" si="275"/>
        <v>-2</v>
      </c>
      <c r="Q2697" s="28">
        <f t="shared" si="276"/>
        <v>0</v>
      </c>
      <c r="R2697" s="4">
        <f t="shared" si="277"/>
        <v>0</v>
      </c>
      <c r="S2697" s="4" t="str">
        <f t="shared" si="278"/>
        <v/>
      </c>
      <c r="T2697" s="21">
        <f>Fångster!J2702</f>
        <v>0</v>
      </c>
      <c r="U2697" s="31" t="str">
        <f t="shared" si="279"/>
        <v/>
      </c>
    </row>
    <row r="2698" spans="14:21" x14ac:dyDescent="0.2">
      <c r="N2698" s="22">
        <f>Fångster!G2703</f>
        <v>0</v>
      </c>
      <c r="O2698" s="28">
        <f t="shared" si="274"/>
        <v>0</v>
      </c>
      <c r="P2698" s="28">
        <f t="shared" si="275"/>
        <v>-2</v>
      </c>
      <c r="Q2698" s="28">
        <f t="shared" si="276"/>
        <v>0</v>
      </c>
      <c r="R2698" s="4">
        <f t="shared" si="277"/>
        <v>0</v>
      </c>
      <c r="S2698" s="4" t="str">
        <f t="shared" si="278"/>
        <v/>
      </c>
      <c r="T2698" s="21">
        <f>Fångster!J2703</f>
        <v>0</v>
      </c>
      <c r="U2698" s="31" t="str">
        <f t="shared" si="279"/>
        <v/>
      </c>
    </row>
    <row r="2699" spans="14:21" x14ac:dyDescent="0.2">
      <c r="N2699" s="22">
        <f>Fångster!G2704</f>
        <v>0</v>
      </c>
      <c r="O2699" s="28">
        <f t="shared" si="274"/>
        <v>0</v>
      </c>
      <c r="P2699" s="28">
        <f t="shared" si="275"/>
        <v>-2</v>
      </c>
      <c r="Q2699" s="28">
        <f t="shared" si="276"/>
        <v>0</v>
      </c>
      <c r="R2699" s="4">
        <f t="shared" si="277"/>
        <v>0</v>
      </c>
      <c r="S2699" s="4" t="str">
        <f t="shared" si="278"/>
        <v/>
      </c>
      <c r="T2699" s="21">
        <f>Fångster!J2704</f>
        <v>0</v>
      </c>
      <c r="U2699" s="31" t="str">
        <f t="shared" si="279"/>
        <v/>
      </c>
    </row>
    <row r="2700" spans="14:21" x14ac:dyDescent="0.2">
      <c r="N2700" s="22">
        <f>Fångster!G2705</f>
        <v>0</v>
      </c>
      <c r="O2700" s="28">
        <f t="shared" si="274"/>
        <v>0</v>
      </c>
      <c r="P2700" s="28">
        <f t="shared" si="275"/>
        <v>-2</v>
      </c>
      <c r="Q2700" s="28">
        <f t="shared" si="276"/>
        <v>0</v>
      </c>
      <c r="R2700" s="4">
        <f t="shared" si="277"/>
        <v>0</v>
      </c>
      <c r="S2700" s="4" t="str">
        <f t="shared" si="278"/>
        <v/>
      </c>
      <c r="T2700" s="21">
        <f>Fångster!J2705</f>
        <v>0</v>
      </c>
      <c r="U2700" s="31" t="str">
        <f t="shared" si="279"/>
        <v/>
      </c>
    </row>
    <row r="2701" spans="14:21" x14ac:dyDescent="0.2">
      <c r="N2701" s="22">
        <f>Fångster!G2706</f>
        <v>0</v>
      </c>
      <c r="O2701" s="28">
        <f t="shared" si="274"/>
        <v>0</v>
      </c>
      <c r="P2701" s="28">
        <f t="shared" si="275"/>
        <v>-2</v>
      </c>
      <c r="Q2701" s="28">
        <f t="shared" si="276"/>
        <v>0</v>
      </c>
      <c r="R2701" s="4">
        <f t="shared" si="277"/>
        <v>0</v>
      </c>
      <c r="S2701" s="4" t="str">
        <f t="shared" si="278"/>
        <v/>
      </c>
      <c r="T2701" s="21">
        <f>Fångster!J2706</f>
        <v>0</v>
      </c>
      <c r="U2701" s="31" t="str">
        <f t="shared" si="279"/>
        <v/>
      </c>
    </row>
    <row r="2702" spans="14:21" x14ac:dyDescent="0.2">
      <c r="N2702" s="22">
        <f>Fångster!G2707</f>
        <v>0</v>
      </c>
      <c r="O2702" s="28">
        <f t="shared" si="274"/>
        <v>0</v>
      </c>
      <c r="P2702" s="28">
        <f t="shared" si="275"/>
        <v>-2</v>
      </c>
      <c r="Q2702" s="28">
        <f t="shared" si="276"/>
        <v>0</v>
      </c>
      <c r="R2702" s="4">
        <f t="shared" si="277"/>
        <v>0</v>
      </c>
      <c r="S2702" s="4" t="str">
        <f t="shared" si="278"/>
        <v/>
      </c>
      <c r="T2702" s="21">
        <f>Fångster!J2707</f>
        <v>0</v>
      </c>
      <c r="U2702" s="31" t="str">
        <f t="shared" si="279"/>
        <v/>
      </c>
    </row>
    <row r="2703" spans="14:21" x14ac:dyDescent="0.2">
      <c r="N2703" s="22">
        <f>Fångster!G2708</f>
        <v>0</v>
      </c>
      <c r="O2703" s="28">
        <f t="shared" si="274"/>
        <v>0</v>
      </c>
      <c r="P2703" s="28">
        <f t="shared" si="275"/>
        <v>-2</v>
      </c>
      <c r="Q2703" s="28">
        <f t="shared" si="276"/>
        <v>0</v>
      </c>
      <c r="R2703" s="4">
        <f t="shared" si="277"/>
        <v>0</v>
      </c>
      <c r="S2703" s="4" t="str">
        <f t="shared" si="278"/>
        <v/>
      </c>
      <c r="T2703" s="21">
        <f>Fångster!J2708</f>
        <v>0</v>
      </c>
      <c r="U2703" s="31" t="str">
        <f t="shared" si="279"/>
        <v/>
      </c>
    </row>
    <row r="2704" spans="14:21" x14ac:dyDescent="0.2">
      <c r="N2704" s="22">
        <f>Fångster!G2709</f>
        <v>0</v>
      </c>
      <c r="O2704" s="28">
        <f t="shared" si="274"/>
        <v>0</v>
      </c>
      <c r="P2704" s="28">
        <f t="shared" si="275"/>
        <v>-2</v>
      </c>
      <c r="Q2704" s="28">
        <f t="shared" si="276"/>
        <v>0</v>
      </c>
      <c r="R2704" s="4">
        <f t="shared" si="277"/>
        <v>0</v>
      </c>
      <c r="S2704" s="4" t="str">
        <f t="shared" si="278"/>
        <v/>
      </c>
      <c r="T2704" s="21">
        <f>Fångster!J2709</f>
        <v>0</v>
      </c>
      <c r="U2704" s="31" t="str">
        <f t="shared" si="279"/>
        <v/>
      </c>
    </row>
    <row r="2705" spans="14:21" x14ac:dyDescent="0.2">
      <c r="N2705" s="22">
        <f>Fångster!G2710</f>
        <v>0</v>
      </c>
      <c r="O2705" s="28">
        <f t="shared" si="274"/>
        <v>0</v>
      </c>
      <c r="P2705" s="28">
        <f t="shared" si="275"/>
        <v>-2</v>
      </c>
      <c r="Q2705" s="28">
        <f t="shared" si="276"/>
        <v>0</v>
      </c>
      <c r="R2705" s="4">
        <f t="shared" si="277"/>
        <v>0</v>
      </c>
      <c r="S2705" s="4" t="str">
        <f t="shared" si="278"/>
        <v/>
      </c>
      <c r="T2705" s="21">
        <f>Fångster!J2710</f>
        <v>0</v>
      </c>
      <c r="U2705" s="31" t="str">
        <f t="shared" si="279"/>
        <v/>
      </c>
    </row>
    <row r="2706" spans="14:21" x14ac:dyDescent="0.2">
      <c r="N2706" s="22">
        <f>Fångster!G2711</f>
        <v>0</v>
      </c>
      <c r="O2706" s="28">
        <f t="shared" si="274"/>
        <v>0</v>
      </c>
      <c r="P2706" s="28">
        <f t="shared" si="275"/>
        <v>-2</v>
      </c>
      <c r="Q2706" s="28">
        <f t="shared" si="276"/>
        <v>0</v>
      </c>
      <c r="R2706" s="4">
        <f t="shared" si="277"/>
        <v>0</v>
      </c>
      <c r="S2706" s="4" t="str">
        <f t="shared" si="278"/>
        <v/>
      </c>
      <c r="T2706" s="21">
        <f>Fångster!J2711</f>
        <v>0</v>
      </c>
      <c r="U2706" s="31" t="str">
        <f t="shared" si="279"/>
        <v/>
      </c>
    </row>
    <row r="2707" spans="14:21" x14ac:dyDescent="0.2">
      <c r="N2707" s="22">
        <f>Fångster!G2712</f>
        <v>0</v>
      </c>
      <c r="O2707" s="28">
        <f t="shared" si="274"/>
        <v>0</v>
      </c>
      <c r="P2707" s="28">
        <f t="shared" si="275"/>
        <v>-2</v>
      </c>
      <c r="Q2707" s="28">
        <f t="shared" si="276"/>
        <v>0</v>
      </c>
      <c r="R2707" s="4">
        <f t="shared" si="277"/>
        <v>0</v>
      </c>
      <c r="S2707" s="4" t="str">
        <f t="shared" si="278"/>
        <v/>
      </c>
      <c r="T2707" s="21">
        <f>Fångster!J2712</f>
        <v>0</v>
      </c>
      <c r="U2707" s="31" t="str">
        <f t="shared" si="279"/>
        <v/>
      </c>
    </row>
    <row r="2708" spans="14:21" x14ac:dyDescent="0.2">
      <c r="N2708" s="22">
        <f>Fångster!G2713</f>
        <v>0</v>
      </c>
      <c r="O2708" s="28">
        <f t="shared" si="274"/>
        <v>0</v>
      </c>
      <c r="P2708" s="28">
        <f t="shared" si="275"/>
        <v>-2</v>
      </c>
      <c r="Q2708" s="28">
        <f t="shared" si="276"/>
        <v>0</v>
      </c>
      <c r="R2708" s="4">
        <f t="shared" si="277"/>
        <v>0</v>
      </c>
      <c r="S2708" s="4" t="str">
        <f t="shared" si="278"/>
        <v/>
      </c>
      <c r="T2708" s="21">
        <f>Fångster!J2713</f>
        <v>0</v>
      </c>
      <c r="U2708" s="31" t="str">
        <f t="shared" si="279"/>
        <v/>
      </c>
    </row>
    <row r="2709" spans="14:21" x14ac:dyDescent="0.2">
      <c r="N2709" s="22">
        <f>Fångster!G2714</f>
        <v>0</v>
      </c>
      <c r="O2709" s="28">
        <f t="shared" si="274"/>
        <v>0</v>
      </c>
      <c r="P2709" s="28">
        <f t="shared" si="275"/>
        <v>-2</v>
      </c>
      <c r="Q2709" s="28">
        <f t="shared" si="276"/>
        <v>0</v>
      </c>
      <c r="R2709" s="4">
        <f t="shared" si="277"/>
        <v>0</v>
      </c>
      <c r="S2709" s="4" t="str">
        <f t="shared" si="278"/>
        <v/>
      </c>
      <c r="T2709" s="21">
        <f>Fångster!J2714</f>
        <v>0</v>
      </c>
      <c r="U2709" s="31" t="str">
        <f t="shared" si="279"/>
        <v/>
      </c>
    </row>
    <row r="2710" spans="14:21" x14ac:dyDescent="0.2">
      <c r="N2710" s="22">
        <f>Fångster!G2715</f>
        <v>0</v>
      </c>
      <c r="O2710" s="28">
        <f t="shared" si="274"/>
        <v>0</v>
      </c>
      <c r="P2710" s="28">
        <f t="shared" si="275"/>
        <v>-2</v>
      </c>
      <c r="Q2710" s="28">
        <f t="shared" si="276"/>
        <v>0</v>
      </c>
      <c r="R2710" s="4">
        <f t="shared" si="277"/>
        <v>0</v>
      </c>
      <c r="S2710" s="4" t="str">
        <f t="shared" si="278"/>
        <v/>
      </c>
      <c r="T2710" s="21">
        <f>Fångster!J2715</f>
        <v>0</v>
      </c>
      <c r="U2710" s="31" t="str">
        <f t="shared" si="279"/>
        <v/>
      </c>
    </row>
    <row r="2711" spans="14:21" x14ac:dyDescent="0.2">
      <c r="N2711" s="22">
        <f>Fångster!G2716</f>
        <v>0</v>
      </c>
      <c r="O2711" s="28">
        <f t="shared" si="274"/>
        <v>0</v>
      </c>
      <c r="P2711" s="28">
        <f t="shared" si="275"/>
        <v>-2</v>
      </c>
      <c r="Q2711" s="28">
        <f t="shared" si="276"/>
        <v>0</v>
      </c>
      <c r="R2711" s="4">
        <f t="shared" si="277"/>
        <v>0</v>
      </c>
      <c r="S2711" s="4" t="str">
        <f t="shared" si="278"/>
        <v/>
      </c>
      <c r="T2711" s="21">
        <f>Fångster!J2716</f>
        <v>0</v>
      </c>
      <c r="U2711" s="31" t="str">
        <f t="shared" si="279"/>
        <v/>
      </c>
    </row>
    <row r="2712" spans="14:21" x14ac:dyDescent="0.2">
      <c r="N2712" s="22">
        <f>Fångster!G2717</f>
        <v>0</v>
      </c>
      <c r="O2712" s="28">
        <f t="shared" si="274"/>
        <v>0</v>
      </c>
      <c r="P2712" s="28">
        <f t="shared" si="275"/>
        <v>-2</v>
      </c>
      <c r="Q2712" s="28">
        <f t="shared" si="276"/>
        <v>0</v>
      </c>
      <c r="R2712" s="4">
        <f t="shared" si="277"/>
        <v>0</v>
      </c>
      <c r="S2712" s="4" t="str">
        <f t="shared" si="278"/>
        <v/>
      </c>
      <c r="T2712" s="21">
        <f>Fångster!J2717</f>
        <v>0</v>
      </c>
      <c r="U2712" s="31" t="str">
        <f t="shared" si="279"/>
        <v/>
      </c>
    </row>
    <row r="2713" spans="14:21" x14ac:dyDescent="0.2">
      <c r="N2713" s="22">
        <f>Fångster!G2718</f>
        <v>0</v>
      </c>
      <c r="O2713" s="28">
        <f t="shared" si="274"/>
        <v>0</v>
      </c>
      <c r="P2713" s="28">
        <f t="shared" si="275"/>
        <v>-2</v>
      </c>
      <c r="Q2713" s="28">
        <f t="shared" si="276"/>
        <v>0</v>
      </c>
      <c r="R2713" s="4">
        <f t="shared" si="277"/>
        <v>0</v>
      </c>
      <c r="S2713" s="4" t="str">
        <f t="shared" si="278"/>
        <v/>
      </c>
      <c r="T2713" s="21">
        <f>Fångster!J2718</f>
        <v>0</v>
      </c>
      <c r="U2713" s="31" t="str">
        <f t="shared" si="279"/>
        <v/>
      </c>
    </row>
    <row r="2714" spans="14:21" x14ac:dyDescent="0.2">
      <c r="N2714" s="22">
        <f>Fångster!G2719</f>
        <v>0</v>
      </c>
      <c r="O2714" s="28">
        <f t="shared" si="274"/>
        <v>0</v>
      </c>
      <c r="P2714" s="28">
        <f t="shared" si="275"/>
        <v>-2</v>
      </c>
      <c r="Q2714" s="28">
        <f t="shared" si="276"/>
        <v>0</v>
      </c>
      <c r="R2714" s="4">
        <f t="shared" si="277"/>
        <v>0</v>
      </c>
      <c r="S2714" s="4" t="str">
        <f t="shared" si="278"/>
        <v/>
      </c>
      <c r="T2714" s="21">
        <f>Fångster!J2719</f>
        <v>0</v>
      </c>
      <c r="U2714" s="31" t="str">
        <f t="shared" si="279"/>
        <v/>
      </c>
    </row>
    <row r="2715" spans="14:21" x14ac:dyDescent="0.2">
      <c r="N2715" s="22">
        <f>Fångster!G2720</f>
        <v>0</v>
      </c>
      <c r="O2715" s="28">
        <f t="shared" si="274"/>
        <v>0</v>
      </c>
      <c r="P2715" s="28">
        <f t="shared" si="275"/>
        <v>-2</v>
      </c>
      <c r="Q2715" s="28">
        <f t="shared" si="276"/>
        <v>0</v>
      </c>
      <c r="R2715" s="4">
        <f t="shared" si="277"/>
        <v>0</v>
      </c>
      <c r="S2715" s="4" t="str">
        <f t="shared" si="278"/>
        <v/>
      </c>
      <c r="T2715" s="21">
        <f>Fångster!J2720</f>
        <v>0</v>
      </c>
      <c r="U2715" s="31" t="str">
        <f t="shared" si="279"/>
        <v/>
      </c>
    </row>
    <row r="2716" spans="14:21" x14ac:dyDescent="0.2">
      <c r="N2716" s="22">
        <f>Fångster!G2721</f>
        <v>0</v>
      </c>
      <c r="O2716" s="28">
        <f t="shared" si="274"/>
        <v>0</v>
      </c>
      <c r="P2716" s="28">
        <f t="shared" si="275"/>
        <v>-2</v>
      </c>
      <c r="Q2716" s="28">
        <f t="shared" si="276"/>
        <v>0</v>
      </c>
      <c r="R2716" s="4">
        <f t="shared" si="277"/>
        <v>0</v>
      </c>
      <c r="S2716" s="4" t="str">
        <f t="shared" si="278"/>
        <v/>
      </c>
      <c r="T2716" s="21">
        <f>Fångster!J2721</f>
        <v>0</v>
      </c>
      <c r="U2716" s="31" t="str">
        <f t="shared" si="279"/>
        <v/>
      </c>
    </row>
    <row r="2717" spans="14:21" x14ac:dyDescent="0.2">
      <c r="N2717" s="22">
        <f>Fångster!G2722</f>
        <v>0</v>
      </c>
      <c r="O2717" s="28">
        <f t="shared" si="274"/>
        <v>0</v>
      </c>
      <c r="P2717" s="28">
        <f t="shared" si="275"/>
        <v>-2</v>
      </c>
      <c r="Q2717" s="28">
        <f t="shared" si="276"/>
        <v>0</v>
      </c>
      <c r="R2717" s="4">
        <f t="shared" si="277"/>
        <v>0</v>
      </c>
      <c r="S2717" s="4" t="str">
        <f t="shared" si="278"/>
        <v/>
      </c>
      <c r="T2717" s="21">
        <f>Fångster!J2722</f>
        <v>0</v>
      </c>
      <c r="U2717" s="31" t="str">
        <f t="shared" si="279"/>
        <v/>
      </c>
    </row>
    <row r="2718" spans="14:21" x14ac:dyDescent="0.2">
      <c r="N2718" s="22">
        <f>Fångster!G2723</f>
        <v>0</v>
      </c>
      <c r="O2718" s="28">
        <f t="shared" si="274"/>
        <v>0</v>
      </c>
      <c r="P2718" s="28">
        <f t="shared" si="275"/>
        <v>-2</v>
      </c>
      <c r="Q2718" s="28">
        <f t="shared" si="276"/>
        <v>0</v>
      </c>
      <c r="R2718" s="4">
        <f t="shared" si="277"/>
        <v>0</v>
      </c>
      <c r="S2718" s="4" t="str">
        <f t="shared" si="278"/>
        <v/>
      </c>
      <c r="T2718" s="21">
        <f>Fångster!J2723</f>
        <v>0</v>
      </c>
      <c r="U2718" s="31" t="str">
        <f t="shared" si="279"/>
        <v/>
      </c>
    </row>
    <row r="2719" spans="14:21" x14ac:dyDescent="0.2">
      <c r="N2719" s="22">
        <f>Fångster!G2724</f>
        <v>0</v>
      </c>
      <c r="O2719" s="28">
        <f t="shared" si="274"/>
        <v>0</v>
      </c>
      <c r="P2719" s="28">
        <f t="shared" si="275"/>
        <v>-2</v>
      </c>
      <c r="Q2719" s="28">
        <f t="shared" si="276"/>
        <v>0</v>
      </c>
      <c r="R2719" s="4">
        <f t="shared" si="277"/>
        <v>0</v>
      </c>
      <c r="S2719" s="4" t="str">
        <f t="shared" si="278"/>
        <v/>
      </c>
      <c r="T2719" s="21">
        <f>Fångster!J2724</f>
        <v>0</v>
      </c>
      <c r="U2719" s="31" t="str">
        <f t="shared" si="279"/>
        <v/>
      </c>
    </row>
    <row r="2720" spans="14:21" x14ac:dyDescent="0.2">
      <c r="N2720" s="22">
        <f>Fångster!G2725</f>
        <v>0</v>
      </c>
      <c r="O2720" s="28">
        <f t="shared" si="274"/>
        <v>0</v>
      </c>
      <c r="P2720" s="28">
        <f t="shared" si="275"/>
        <v>-2</v>
      </c>
      <c r="Q2720" s="28">
        <f t="shared" si="276"/>
        <v>0</v>
      </c>
      <c r="R2720" s="4">
        <f t="shared" si="277"/>
        <v>0</v>
      </c>
      <c r="S2720" s="4" t="str">
        <f t="shared" si="278"/>
        <v/>
      </c>
      <c r="T2720" s="21">
        <f>Fångster!J2725</f>
        <v>0</v>
      </c>
      <c r="U2720" s="31" t="str">
        <f t="shared" si="279"/>
        <v/>
      </c>
    </row>
    <row r="2721" spans="14:21" x14ac:dyDescent="0.2">
      <c r="N2721" s="22">
        <f>Fångster!G2726</f>
        <v>0</v>
      </c>
      <c r="O2721" s="28">
        <f t="shared" si="274"/>
        <v>0</v>
      </c>
      <c r="P2721" s="28">
        <f t="shared" si="275"/>
        <v>-2</v>
      </c>
      <c r="Q2721" s="28">
        <f t="shared" si="276"/>
        <v>0</v>
      </c>
      <c r="R2721" s="4">
        <f t="shared" si="277"/>
        <v>0</v>
      </c>
      <c r="S2721" s="4" t="str">
        <f t="shared" si="278"/>
        <v/>
      </c>
      <c r="T2721" s="21">
        <f>Fångster!J2726</f>
        <v>0</v>
      </c>
      <c r="U2721" s="31" t="str">
        <f t="shared" si="279"/>
        <v/>
      </c>
    </row>
    <row r="2722" spans="14:21" x14ac:dyDescent="0.2">
      <c r="N2722" s="22">
        <f>Fångster!G2727</f>
        <v>0</v>
      </c>
      <c r="O2722" s="28">
        <f t="shared" si="274"/>
        <v>0</v>
      </c>
      <c r="P2722" s="28">
        <f t="shared" si="275"/>
        <v>-2</v>
      </c>
      <c r="Q2722" s="28">
        <f t="shared" si="276"/>
        <v>0</v>
      </c>
      <c r="R2722" s="4">
        <f t="shared" si="277"/>
        <v>0</v>
      </c>
      <c r="S2722" s="4" t="str">
        <f t="shared" si="278"/>
        <v/>
      </c>
      <c r="T2722" s="21">
        <f>Fångster!J2727</f>
        <v>0</v>
      </c>
      <c r="U2722" s="31" t="str">
        <f t="shared" si="279"/>
        <v/>
      </c>
    </row>
    <row r="2723" spans="14:21" x14ac:dyDescent="0.2">
      <c r="N2723" s="22">
        <f>Fångster!G2728</f>
        <v>0</v>
      </c>
      <c r="O2723" s="28">
        <f t="shared" si="274"/>
        <v>0</v>
      </c>
      <c r="P2723" s="28">
        <f t="shared" si="275"/>
        <v>-2</v>
      </c>
      <c r="Q2723" s="28">
        <f t="shared" si="276"/>
        <v>0</v>
      </c>
      <c r="R2723" s="4">
        <f t="shared" si="277"/>
        <v>0</v>
      </c>
      <c r="S2723" s="4" t="str">
        <f t="shared" si="278"/>
        <v/>
      </c>
      <c r="T2723" s="21">
        <f>Fångster!J2728</f>
        <v>0</v>
      </c>
      <c r="U2723" s="31" t="str">
        <f t="shared" si="279"/>
        <v/>
      </c>
    </row>
    <row r="2724" spans="14:21" x14ac:dyDescent="0.2">
      <c r="N2724" s="22">
        <f>Fångster!G2729</f>
        <v>0</v>
      </c>
      <c r="O2724" s="28">
        <f t="shared" si="274"/>
        <v>0</v>
      </c>
      <c r="P2724" s="28">
        <f t="shared" si="275"/>
        <v>-2</v>
      </c>
      <c r="Q2724" s="28">
        <f t="shared" si="276"/>
        <v>0</v>
      </c>
      <c r="R2724" s="4">
        <f t="shared" si="277"/>
        <v>0</v>
      </c>
      <c r="S2724" s="4" t="str">
        <f t="shared" si="278"/>
        <v/>
      </c>
      <c r="T2724" s="21">
        <f>Fångster!J2729</f>
        <v>0</v>
      </c>
      <c r="U2724" s="31" t="str">
        <f t="shared" si="279"/>
        <v/>
      </c>
    </row>
    <row r="2725" spans="14:21" x14ac:dyDescent="0.2">
      <c r="N2725" s="22">
        <f>Fångster!G2730</f>
        <v>0</v>
      </c>
      <c r="O2725" s="28">
        <f t="shared" si="274"/>
        <v>0</v>
      </c>
      <c r="P2725" s="28">
        <f t="shared" si="275"/>
        <v>-2</v>
      </c>
      <c r="Q2725" s="28">
        <f t="shared" si="276"/>
        <v>0</v>
      </c>
      <c r="R2725" s="4">
        <f t="shared" si="277"/>
        <v>0</v>
      </c>
      <c r="S2725" s="4" t="str">
        <f t="shared" si="278"/>
        <v/>
      </c>
      <c r="T2725" s="21">
        <f>Fångster!J2730</f>
        <v>0</v>
      </c>
      <c r="U2725" s="31" t="str">
        <f t="shared" si="279"/>
        <v/>
      </c>
    </row>
    <row r="2726" spans="14:21" x14ac:dyDescent="0.2">
      <c r="N2726" s="22">
        <f>Fångster!G2731</f>
        <v>0</v>
      </c>
      <c r="O2726" s="28">
        <f t="shared" si="274"/>
        <v>0</v>
      </c>
      <c r="P2726" s="28">
        <f t="shared" si="275"/>
        <v>-2</v>
      </c>
      <c r="Q2726" s="28">
        <f t="shared" si="276"/>
        <v>0</v>
      </c>
      <c r="R2726" s="4">
        <f t="shared" si="277"/>
        <v>0</v>
      </c>
      <c r="S2726" s="4" t="str">
        <f t="shared" si="278"/>
        <v/>
      </c>
      <c r="T2726" s="21">
        <f>Fångster!J2731</f>
        <v>0</v>
      </c>
      <c r="U2726" s="31" t="str">
        <f t="shared" si="279"/>
        <v/>
      </c>
    </row>
    <row r="2727" spans="14:21" x14ac:dyDescent="0.2">
      <c r="N2727" s="22">
        <f>Fångster!G2732</f>
        <v>0</v>
      </c>
      <c r="O2727" s="28">
        <f t="shared" si="274"/>
        <v>0</v>
      </c>
      <c r="P2727" s="28">
        <f t="shared" si="275"/>
        <v>-2</v>
      </c>
      <c r="Q2727" s="28">
        <f t="shared" si="276"/>
        <v>0</v>
      </c>
      <c r="R2727" s="4">
        <f t="shared" si="277"/>
        <v>0</v>
      </c>
      <c r="S2727" s="4" t="str">
        <f t="shared" si="278"/>
        <v/>
      </c>
      <c r="T2727" s="21">
        <f>Fångster!J2732</f>
        <v>0</v>
      </c>
      <c r="U2727" s="31" t="str">
        <f t="shared" si="279"/>
        <v/>
      </c>
    </row>
    <row r="2728" spans="14:21" x14ac:dyDescent="0.2">
      <c r="N2728" s="22">
        <f>Fångster!G2733</f>
        <v>0</v>
      </c>
      <c r="O2728" s="28">
        <f t="shared" si="274"/>
        <v>0</v>
      </c>
      <c r="P2728" s="28">
        <f t="shared" si="275"/>
        <v>-2</v>
      </c>
      <c r="Q2728" s="28">
        <f t="shared" si="276"/>
        <v>0</v>
      </c>
      <c r="R2728" s="4">
        <f t="shared" si="277"/>
        <v>0</v>
      </c>
      <c r="S2728" s="4" t="str">
        <f t="shared" si="278"/>
        <v/>
      </c>
      <c r="T2728" s="21">
        <f>Fångster!J2733</f>
        <v>0</v>
      </c>
      <c r="U2728" s="31" t="str">
        <f t="shared" si="279"/>
        <v/>
      </c>
    </row>
    <row r="2729" spans="14:21" x14ac:dyDescent="0.2">
      <c r="N2729" s="22">
        <f>Fångster!G2734</f>
        <v>0</v>
      </c>
      <c r="O2729" s="28">
        <f t="shared" si="274"/>
        <v>0</v>
      </c>
      <c r="P2729" s="28">
        <f t="shared" si="275"/>
        <v>-2</v>
      </c>
      <c r="Q2729" s="28">
        <f t="shared" si="276"/>
        <v>0</v>
      </c>
      <c r="R2729" s="4">
        <f t="shared" si="277"/>
        <v>0</v>
      </c>
      <c r="S2729" s="4" t="str">
        <f t="shared" si="278"/>
        <v/>
      </c>
      <c r="T2729" s="21">
        <f>Fångster!J2734</f>
        <v>0</v>
      </c>
      <c r="U2729" s="31" t="str">
        <f t="shared" si="279"/>
        <v/>
      </c>
    </row>
    <row r="2730" spans="14:21" x14ac:dyDescent="0.2">
      <c r="N2730" s="22">
        <f>Fångster!G2735</f>
        <v>0</v>
      </c>
      <c r="O2730" s="28">
        <f t="shared" si="274"/>
        <v>0</v>
      </c>
      <c r="P2730" s="28">
        <f t="shared" si="275"/>
        <v>-2</v>
      </c>
      <c r="Q2730" s="28">
        <f t="shared" si="276"/>
        <v>0</v>
      </c>
      <c r="R2730" s="4">
        <f t="shared" si="277"/>
        <v>0</v>
      </c>
      <c r="S2730" s="4" t="str">
        <f t="shared" si="278"/>
        <v/>
      </c>
      <c r="T2730" s="21">
        <f>Fångster!J2735</f>
        <v>0</v>
      </c>
      <c r="U2730" s="31" t="str">
        <f t="shared" si="279"/>
        <v/>
      </c>
    </row>
    <row r="2731" spans="14:21" x14ac:dyDescent="0.2">
      <c r="N2731" s="22">
        <f>Fångster!G2736</f>
        <v>0</v>
      </c>
      <c r="O2731" s="28">
        <f t="shared" si="274"/>
        <v>0</v>
      </c>
      <c r="P2731" s="28">
        <f t="shared" si="275"/>
        <v>-2</v>
      </c>
      <c r="Q2731" s="28">
        <f t="shared" si="276"/>
        <v>0</v>
      </c>
      <c r="R2731" s="4">
        <f t="shared" si="277"/>
        <v>0</v>
      </c>
      <c r="S2731" s="4" t="str">
        <f t="shared" si="278"/>
        <v/>
      </c>
      <c r="T2731" s="21">
        <f>Fångster!J2736</f>
        <v>0</v>
      </c>
      <c r="U2731" s="31" t="str">
        <f t="shared" si="279"/>
        <v/>
      </c>
    </row>
    <row r="2732" spans="14:21" x14ac:dyDescent="0.2">
      <c r="N2732" s="22">
        <f>Fångster!G2737</f>
        <v>0</v>
      </c>
      <c r="O2732" s="28">
        <f t="shared" si="274"/>
        <v>0</v>
      </c>
      <c r="P2732" s="28">
        <f t="shared" si="275"/>
        <v>-2</v>
      </c>
      <c r="Q2732" s="28">
        <f t="shared" si="276"/>
        <v>0</v>
      </c>
      <c r="R2732" s="4">
        <f t="shared" si="277"/>
        <v>0</v>
      </c>
      <c r="S2732" s="4" t="str">
        <f t="shared" si="278"/>
        <v/>
      </c>
      <c r="T2732" s="21">
        <f>Fångster!J2737</f>
        <v>0</v>
      </c>
      <c r="U2732" s="31" t="str">
        <f t="shared" si="279"/>
        <v/>
      </c>
    </row>
    <row r="2733" spans="14:21" x14ac:dyDescent="0.2">
      <c r="N2733" s="22">
        <f>Fångster!G2738</f>
        <v>0</v>
      </c>
      <c r="O2733" s="28">
        <f t="shared" si="274"/>
        <v>0</v>
      </c>
      <c r="P2733" s="28">
        <f t="shared" si="275"/>
        <v>-2</v>
      </c>
      <c r="Q2733" s="28">
        <f t="shared" si="276"/>
        <v>0</v>
      </c>
      <c r="R2733" s="4">
        <f t="shared" si="277"/>
        <v>0</v>
      </c>
      <c r="S2733" s="4" t="str">
        <f t="shared" si="278"/>
        <v/>
      </c>
      <c r="T2733" s="21">
        <f>Fångster!J2738</f>
        <v>0</v>
      </c>
      <c r="U2733" s="31" t="str">
        <f t="shared" si="279"/>
        <v/>
      </c>
    </row>
    <row r="2734" spans="14:21" x14ac:dyDescent="0.2">
      <c r="N2734" s="22">
        <f>Fångster!G2739</f>
        <v>0</v>
      </c>
      <c r="O2734" s="28">
        <f t="shared" si="274"/>
        <v>0</v>
      </c>
      <c r="P2734" s="28">
        <f t="shared" si="275"/>
        <v>-2</v>
      </c>
      <c r="Q2734" s="28">
        <f t="shared" si="276"/>
        <v>0</v>
      </c>
      <c r="R2734" s="4">
        <f t="shared" si="277"/>
        <v>0</v>
      </c>
      <c r="S2734" s="4" t="str">
        <f t="shared" si="278"/>
        <v/>
      </c>
      <c r="T2734" s="21">
        <f>Fångster!J2739</f>
        <v>0</v>
      </c>
      <c r="U2734" s="31" t="str">
        <f t="shared" si="279"/>
        <v/>
      </c>
    </row>
    <row r="2735" spans="14:21" x14ac:dyDescent="0.2">
      <c r="N2735" s="22">
        <f>Fångster!G2740</f>
        <v>0</v>
      </c>
      <c r="O2735" s="28">
        <f t="shared" si="274"/>
        <v>0</v>
      </c>
      <c r="P2735" s="28">
        <f t="shared" si="275"/>
        <v>-2</v>
      </c>
      <c r="Q2735" s="28">
        <f t="shared" si="276"/>
        <v>0</v>
      </c>
      <c r="R2735" s="4">
        <f t="shared" si="277"/>
        <v>0</v>
      </c>
      <c r="S2735" s="4" t="str">
        <f t="shared" si="278"/>
        <v/>
      </c>
      <c r="T2735" s="21">
        <f>Fångster!J2740</f>
        <v>0</v>
      </c>
      <c r="U2735" s="31" t="str">
        <f t="shared" si="279"/>
        <v/>
      </c>
    </row>
    <row r="2736" spans="14:21" x14ac:dyDescent="0.2">
      <c r="N2736" s="22">
        <f>Fångster!G2741</f>
        <v>0</v>
      </c>
      <c r="O2736" s="28">
        <f t="shared" si="274"/>
        <v>0</v>
      </c>
      <c r="P2736" s="28">
        <f t="shared" si="275"/>
        <v>-2</v>
      </c>
      <c r="Q2736" s="28">
        <f t="shared" si="276"/>
        <v>0</v>
      </c>
      <c r="R2736" s="4">
        <f t="shared" si="277"/>
        <v>0</v>
      </c>
      <c r="S2736" s="4" t="str">
        <f t="shared" si="278"/>
        <v/>
      </c>
      <c r="T2736" s="21">
        <f>Fångster!J2741</f>
        <v>0</v>
      </c>
      <c r="U2736" s="31" t="str">
        <f t="shared" si="279"/>
        <v/>
      </c>
    </row>
    <row r="2737" spans="14:21" x14ac:dyDescent="0.2">
      <c r="N2737" s="22">
        <f>Fångster!G2742</f>
        <v>0</v>
      </c>
      <c r="O2737" s="28">
        <f t="shared" si="274"/>
        <v>0</v>
      </c>
      <c r="P2737" s="28">
        <f t="shared" si="275"/>
        <v>-2</v>
      </c>
      <c r="Q2737" s="28">
        <f t="shared" si="276"/>
        <v>0</v>
      </c>
      <c r="R2737" s="4">
        <f t="shared" si="277"/>
        <v>0</v>
      </c>
      <c r="S2737" s="4" t="str">
        <f t="shared" si="278"/>
        <v/>
      </c>
      <c r="T2737" s="21">
        <f>Fångster!J2742</f>
        <v>0</v>
      </c>
      <c r="U2737" s="31" t="str">
        <f t="shared" si="279"/>
        <v/>
      </c>
    </row>
    <row r="2738" spans="14:21" x14ac:dyDescent="0.2">
      <c r="N2738" s="22">
        <f>Fångster!G2743</f>
        <v>0</v>
      </c>
      <c r="O2738" s="28">
        <f t="shared" si="274"/>
        <v>0</v>
      </c>
      <c r="P2738" s="28">
        <f t="shared" si="275"/>
        <v>-2</v>
      </c>
      <c r="Q2738" s="28">
        <f t="shared" si="276"/>
        <v>0</v>
      </c>
      <c r="R2738" s="4">
        <f t="shared" si="277"/>
        <v>0</v>
      </c>
      <c r="S2738" s="4" t="str">
        <f t="shared" si="278"/>
        <v/>
      </c>
      <c r="T2738" s="21">
        <f>Fångster!J2743</f>
        <v>0</v>
      </c>
      <c r="U2738" s="31" t="str">
        <f t="shared" si="279"/>
        <v/>
      </c>
    </row>
    <row r="2739" spans="14:21" x14ac:dyDescent="0.2">
      <c r="N2739" s="22">
        <f>Fångster!G2744</f>
        <v>0</v>
      </c>
      <c r="O2739" s="28">
        <f t="shared" si="274"/>
        <v>0</v>
      </c>
      <c r="P2739" s="28">
        <f t="shared" si="275"/>
        <v>-2</v>
      </c>
      <c r="Q2739" s="28">
        <f t="shared" si="276"/>
        <v>0</v>
      </c>
      <c r="R2739" s="4">
        <f t="shared" si="277"/>
        <v>0</v>
      </c>
      <c r="S2739" s="4" t="str">
        <f t="shared" si="278"/>
        <v/>
      </c>
      <c r="T2739" s="21">
        <f>Fångster!J2744</f>
        <v>0</v>
      </c>
      <c r="U2739" s="31" t="str">
        <f t="shared" si="279"/>
        <v/>
      </c>
    </row>
    <row r="2740" spans="14:21" x14ac:dyDescent="0.2">
      <c r="N2740" s="22">
        <f>Fångster!G2745</f>
        <v>0</v>
      </c>
      <c r="O2740" s="28">
        <f t="shared" si="274"/>
        <v>0</v>
      </c>
      <c r="P2740" s="28">
        <f t="shared" si="275"/>
        <v>-2</v>
      </c>
      <c r="Q2740" s="28">
        <f t="shared" si="276"/>
        <v>0</v>
      </c>
      <c r="R2740" s="4">
        <f t="shared" si="277"/>
        <v>0</v>
      </c>
      <c r="S2740" s="4" t="str">
        <f t="shared" si="278"/>
        <v/>
      </c>
      <c r="T2740" s="21">
        <f>Fångster!J2745</f>
        <v>0</v>
      </c>
      <c r="U2740" s="31" t="str">
        <f t="shared" si="279"/>
        <v/>
      </c>
    </row>
    <row r="2741" spans="14:21" x14ac:dyDescent="0.2">
      <c r="N2741" s="22">
        <f>Fångster!G2746</f>
        <v>0</v>
      </c>
      <c r="O2741" s="28">
        <f t="shared" si="274"/>
        <v>0</v>
      </c>
      <c r="P2741" s="28">
        <f t="shared" si="275"/>
        <v>-2</v>
      </c>
      <c r="Q2741" s="28">
        <f t="shared" si="276"/>
        <v>0</v>
      </c>
      <c r="R2741" s="4">
        <f t="shared" si="277"/>
        <v>0</v>
      </c>
      <c r="S2741" s="4" t="str">
        <f t="shared" si="278"/>
        <v/>
      </c>
      <c r="T2741" s="21">
        <f>Fångster!J2746</f>
        <v>0</v>
      </c>
      <c r="U2741" s="31" t="str">
        <f t="shared" si="279"/>
        <v/>
      </c>
    </row>
    <row r="2742" spans="14:21" x14ac:dyDescent="0.2">
      <c r="N2742" s="22">
        <f>Fångster!G2747</f>
        <v>0</v>
      </c>
      <c r="O2742" s="28">
        <f t="shared" si="274"/>
        <v>0</v>
      </c>
      <c r="P2742" s="28">
        <f t="shared" si="275"/>
        <v>-2</v>
      </c>
      <c r="Q2742" s="28">
        <f t="shared" si="276"/>
        <v>0</v>
      </c>
      <c r="R2742" s="4">
        <f t="shared" si="277"/>
        <v>0</v>
      </c>
      <c r="S2742" s="4" t="str">
        <f t="shared" si="278"/>
        <v/>
      </c>
      <c r="T2742" s="21">
        <f>Fångster!J2747</f>
        <v>0</v>
      </c>
      <c r="U2742" s="31" t="str">
        <f t="shared" si="279"/>
        <v/>
      </c>
    </row>
    <row r="2743" spans="14:21" x14ac:dyDescent="0.2">
      <c r="N2743" s="22">
        <f>Fångster!G2748</f>
        <v>0</v>
      </c>
      <c r="O2743" s="28">
        <f t="shared" si="274"/>
        <v>0</v>
      </c>
      <c r="P2743" s="28">
        <f t="shared" si="275"/>
        <v>-2</v>
      </c>
      <c r="Q2743" s="28">
        <f t="shared" si="276"/>
        <v>0</v>
      </c>
      <c r="R2743" s="4">
        <f t="shared" si="277"/>
        <v>0</v>
      </c>
      <c r="S2743" s="4" t="str">
        <f t="shared" si="278"/>
        <v/>
      </c>
      <c r="T2743" s="21">
        <f>Fångster!J2748</f>
        <v>0</v>
      </c>
      <c r="U2743" s="31" t="str">
        <f t="shared" si="279"/>
        <v/>
      </c>
    </row>
    <row r="2744" spans="14:21" x14ac:dyDescent="0.2">
      <c r="N2744" s="22">
        <f>Fångster!G2749</f>
        <v>0</v>
      </c>
      <c r="O2744" s="28">
        <f t="shared" si="274"/>
        <v>0</v>
      </c>
      <c r="P2744" s="28">
        <f t="shared" si="275"/>
        <v>-2</v>
      </c>
      <c r="Q2744" s="28">
        <f t="shared" si="276"/>
        <v>0</v>
      </c>
      <c r="R2744" s="4">
        <f t="shared" si="277"/>
        <v>0</v>
      </c>
      <c r="S2744" s="4" t="str">
        <f t="shared" si="278"/>
        <v/>
      </c>
      <c r="T2744" s="21">
        <f>Fångster!J2749</f>
        <v>0</v>
      </c>
      <c r="U2744" s="31" t="str">
        <f t="shared" si="279"/>
        <v/>
      </c>
    </row>
    <row r="2745" spans="14:21" x14ac:dyDescent="0.2">
      <c r="N2745" s="22">
        <f>Fångster!G2750</f>
        <v>0</v>
      </c>
      <c r="O2745" s="28">
        <f t="shared" si="274"/>
        <v>0</v>
      </c>
      <c r="P2745" s="28">
        <f t="shared" si="275"/>
        <v>-2</v>
      </c>
      <c r="Q2745" s="28">
        <f t="shared" si="276"/>
        <v>0</v>
      </c>
      <c r="R2745" s="4">
        <f t="shared" si="277"/>
        <v>0</v>
      </c>
      <c r="S2745" s="4" t="str">
        <f t="shared" si="278"/>
        <v/>
      </c>
      <c r="T2745" s="21">
        <f>Fångster!J2750</f>
        <v>0</v>
      </c>
      <c r="U2745" s="31" t="str">
        <f t="shared" si="279"/>
        <v/>
      </c>
    </row>
    <row r="2746" spans="14:21" x14ac:dyDescent="0.2">
      <c r="N2746" s="22">
        <f>Fångster!G2751</f>
        <v>0</v>
      </c>
      <c r="O2746" s="28">
        <f t="shared" si="274"/>
        <v>0</v>
      </c>
      <c r="P2746" s="28">
        <f t="shared" si="275"/>
        <v>-2</v>
      </c>
      <c r="Q2746" s="28">
        <f t="shared" si="276"/>
        <v>0</v>
      </c>
      <c r="R2746" s="4">
        <f t="shared" si="277"/>
        <v>0</v>
      </c>
      <c r="S2746" s="4" t="str">
        <f t="shared" si="278"/>
        <v/>
      </c>
      <c r="T2746" s="21">
        <f>Fångster!J2751</f>
        <v>0</v>
      </c>
      <c r="U2746" s="31" t="str">
        <f t="shared" si="279"/>
        <v/>
      </c>
    </row>
    <row r="2747" spans="14:21" x14ac:dyDescent="0.2">
      <c r="N2747" s="22">
        <f>Fångster!G2752</f>
        <v>0</v>
      </c>
      <c r="O2747" s="28">
        <f t="shared" si="274"/>
        <v>0</v>
      </c>
      <c r="P2747" s="28">
        <f t="shared" si="275"/>
        <v>-2</v>
      </c>
      <c r="Q2747" s="28">
        <f t="shared" si="276"/>
        <v>0</v>
      </c>
      <c r="R2747" s="4">
        <f t="shared" si="277"/>
        <v>0</v>
      </c>
      <c r="S2747" s="4" t="str">
        <f t="shared" si="278"/>
        <v/>
      </c>
      <c r="T2747" s="21">
        <f>Fångster!J2752</f>
        <v>0</v>
      </c>
      <c r="U2747" s="31" t="str">
        <f t="shared" si="279"/>
        <v/>
      </c>
    </row>
    <row r="2748" spans="14:21" x14ac:dyDescent="0.2">
      <c r="N2748" s="22">
        <f>Fångster!G2753</f>
        <v>0</v>
      </c>
      <c r="O2748" s="28">
        <f t="shared" si="274"/>
        <v>0</v>
      </c>
      <c r="P2748" s="28">
        <f t="shared" si="275"/>
        <v>-2</v>
      </c>
      <c r="Q2748" s="28">
        <f t="shared" si="276"/>
        <v>0</v>
      </c>
      <c r="R2748" s="4">
        <f t="shared" si="277"/>
        <v>0</v>
      </c>
      <c r="S2748" s="4" t="str">
        <f t="shared" si="278"/>
        <v/>
      </c>
      <c r="T2748" s="21">
        <f>Fångster!J2753</f>
        <v>0</v>
      </c>
      <c r="U2748" s="31" t="str">
        <f t="shared" si="279"/>
        <v/>
      </c>
    </row>
    <row r="2749" spans="14:21" x14ac:dyDescent="0.2">
      <c r="N2749" s="22">
        <f>Fångster!G2754</f>
        <v>0</v>
      </c>
      <c r="O2749" s="28">
        <f t="shared" si="274"/>
        <v>0</v>
      </c>
      <c r="P2749" s="28">
        <f t="shared" si="275"/>
        <v>-2</v>
      </c>
      <c r="Q2749" s="28">
        <f t="shared" si="276"/>
        <v>0</v>
      </c>
      <c r="R2749" s="4">
        <f t="shared" si="277"/>
        <v>0</v>
      </c>
      <c r="S2749" s="4" t="str">
        <f t="shared" si="278"/>
        <v/>
      </c>
      <c r="T2749" s="21">
        <f>Fångster!J2754</f>
        <v>0</v>
      </c>
      <c r="U2749" s="31" t="str">
        <f t="shared" si="279"/>
        <v/>
      </c>
    </row>
    <row r="2750" spans="14:21" x14ac:dyDescent="0.2">
      <c r="N2750" s="22">
        <f>Fångster!G2755</f>
        <v>0</v>
      </c>
      <c r="O2750" s="28">
        <f t="shared" si="274"/>
        <v>0</v>
      </c>
      <c r="P2750" s="28">
        <f t="shared" si="275"/>
        <v>-2</v>
      </c>
      <c r="Q2750" s="28">
        <f t="shared" si="276"/>
        <v>0</v>
      </c>
      <c r="R2750" s="4">
        <f t="shared" si="277"/>
        <v>0</v>
      </c>
      <c r="S2750" s="4" t="str">
        <f t="shared" si="278"/>
        <v/>
      </c>
      <c r="T2750" s="21">
        <f>Fångster!J2755</f>
        <v>0</v>
      </c>
      <c r="U2750" s="31" t="str">
        <f t="shared" si="279"/>
        <v/>
      </c>
    </row>
    <row r="2751" spans="14:21" x14ac:dyDescent="0.2">
      <c r="N2751" s="22">
        <f>Fångster!G2756</f>
        <v>0</v>
      </c>
      <c r="O2751" s="28">
        <f t="shared" si="274"/>
        <v>0</v>
      </c>
      <c r="P2751" s="28">
        <f t="shared" si="275"/>
        <v>-2</v>
      </c>
      <c r="Q2751" s="28">
        <f t="shared" si="276"/>
        <v>0</v>
      </c>
      <c r="R2751" s="4">
        <f t="shared" si="277"/>
        <v>0</v>
      </c>
      <c r="S2751" s="4" t="str">
        <f t="shared" si="278"/>
        <v/>
      </c>
      <c r="T2751" s="21">
        <f>Fångster!J2756</f>
        <v>0</v>
      </c>
      <c r="U2751" s="31" t="str">
        <f t="shared" si="279"/>
        <v/>
      </c>
    </row>
    <row r="2752" spans="14:21" x14ac:dyDescent="0.2">
      <c r="N2752" s="22">
        <f>Fångster!G2757</f>
        <v>0</v>
      </c>
      <c r="O2752" s="28">
        <f t="shared" si="274"/>
        <v>0</v>
      </c>
      <c r="P2752" s="28">
        <f t="shared" si="275"/>
        <v>-2</v>
      </c>
      <c r="Q2752" s="28">
        <f t="shared" si="276"/>
        <v>0</v>
      </c>
      <c r="R2752" s="4">
        <f t="shared" si="277"/>
        <v>0</v>
      </c>
      <c r="S2752" s="4" t="str">
        <f t="shared" si="278"/>
        <v/>
      </c>
      <c r="T2752" s="21">
        <f>Fångster!J2757</f>
        <v>0</v>
      </c>
      <c r="U2752" s="31" t="str">
        <f t="shared" si="279"/>
        <v/>
      </c>
    </row>
    <row r="2753" spans="14:21" x14ac:dyDescent="0.2">
      <c r="N2753" s="22">
        <f>Fångster!G2758</f>
        <v>0</v>
      </c>
      <c r="O2753" s="28">
        <f t="shared" si="274"/>
        <v>0</v>
      </c>
      <c r="P2753" s="28">
        <f t="shared" si="275"/>
        <v>-2</v>
      </c>
      <c r="Q2753" s="28">
        <f t="shared" si="276"/>
        <v>0</v>
      </c>
      <c r="R2753" s="4">
        <f t="shared" si="277"/>
        <v>0</v>
      </c>
      <c r="S2753" s="4" t="str">
        <f t="shared" si="278"/>
        <v/>
      </c>
      <c r="T2753" s="21">
        <f>Fångster!J2758</f>
        <v>0</v>
      </c>
      <c r="U2753" s="31" t="str">
        <f t="shared" si="279"/>
        <v/>
      </c>
    </row>
    <row r="2754" spans="14:21" x14ac:dyDescent="0.2">
      <c r="N2754" s="22">
        <f>Fångster!G2759</f>
        <v>0</v>
      </c>
      <c r="O2754" s="28">
        <f t="shared" si="274"/>
        <v>0</v>
      </c>
      <c r="P2754" s="28">
        <f t="shared" si="275"/>
        <v>-2</v>
      </c>
      <c r="Q2754" s="28">
        <f t="shared" si="276"/>
        <v>0</v>
      </c>
      <c r="R2754" s="4">
        <f t="shared" si="277"/>
        <v>0</v>
      </c>
      <c r="S2754" s="4" t="str">
        <f t="shared" si="278"/>
        <v/>
      </c>
      <c r="T2754" s="21">
        <f>Fångster!J2759</f>
        <v>0</v>
      </c>
      <c r="U2754" s="31" t="str">
        <f t="shared" si="279"/>
        <v/>
      </c>
    </row>
    <row r="2755" spans="14:21" x14ac:dyDescent="0.2">
      <c r="N2755" s="22">
        <f>Fångster!G2760</f>
        <v>0</v>
      </c>
      <c r="O2755" s="28">
        <f t="shared" si="274"/>
        <v>0</v>
      </c>
      <c r="P2755" s="28">
        <f t="shared" si="275"/>
        <v>-2</v>
      </c>
      <c r="Q2755" s="28">
        <f t="shared" si="276"/>
        <v>0</v>
      </c>
      <c r="R2755" s="4">
        <f t="shared" si="277"/>
        <v>0</v>
      </c>
      <c r="S2755" s="4" t="str">
        <f t="shared" si="278"/>
        <v/>
      </c>
      <c r="T2755" s="21">
        <f>Fångster!J2760</f>
        <v>0</v>
      </c>
      <c r="U2755" s="31" t="str">
        <f t="shared" si="279"/>
        <v/>
      </c>
    </row>
    <row r="2756" spans="14:21" x14ac:dyDescent="0.2">
      <c r="N2756" s="22">
        <f>Fångster!G2761</f>
        <v>0</v>
      </c>
      <c r="O2756" s="28">
        <f t="shared" si="274"/>
        <v>0</v>
      </c>
      <c r="P2756" s="28">
        <f t="shared" si="275"/>
        <v>-2</v>
      </c>
      <c r="Q2756" s="28">
        <f t="shared" si="276"/>
        <v>0</v>
      </c>
      <c r="R2756" s="4">
        <f t="shared" si="277"/>
        <v>0</v>
      </c>
      <c r="S2756" s="4" t="str">
        <f t="shared" si="278"/>
        <v/>
      </c>
      <c r="T2756" s="21">
        <f>Fångster!J2761</f>
        <v>0</v>
      </c>
      <c r="U2756" s="31" t="str">
        <f t="shared" si="279"/>
        <v/>
      </c>
    </row>
    <row r="2757" spans="14:21" x14ac:dyDescent="0.2">
      <c r="N2757" s="22">
        <f>Fångster!G2762</f>
        <v>0</v>
      </c>
      <c r="O2757" s="28">
        <f t="shared" ref="O2757:O2820" si="280">(3.377*0.000001)*(POWER(N2757,3.205))</f>
        <v>0</v>
      </c>
      <c r="P2757" s="28">
        <f t="shared" ref="P2757:P2820" si="281">(1-(180-N2757)/60)</f>
        <v>-2</v>
      </c>
      <c r="Q2757" s="28">
        <f t="shared" ref="Q2757:Q2820" si="282">IF(P2757&lt;0,0,IF(P2757&gt;1,1,IF(P2757&gt;0&lt;1,P2757,P2757)))</f>
        <v>0</v>
      </c>
      <c r="R2757" s="4">
        <f t="shared" ref="R2757:R2820" si="283">O2757*Q2757</f>
        <v>0</v>
      </c>
      <c r="S2757" s="4" t="str">
        <f t="shared" ref="S2757:S2820" si="284">IF(N2757&gt;0,LOG10(N2757),"")</f>
        <v/>
      </c>
      <c r="T2757" s="21">
        <f>Fångster!J2762</f>
        <v>0</v>
      </c>
      <c r="U2757" s="31" t="str">
        <f t="shared" ref="U2757:U2820" si="285">IF(T2757&gt;0,LOG10(T2757),"")</f>
        <v/>
      </c>
    </row>
    <row r="2758" spans="14:21" x14ac:dyDescent="0.2">
      <c r="N2758" s="22">
        <f>Fångster!G2763</f>
        <v>0</v>
      </c>
      <c r="O2758" s="28">
        <f t="shared" si="280"/>
        <v>0</v>
      </c>
      <c r="P2758" s="28">
        <f t="shared" si="281"/>
        <v>-2</v>
      </c>
      <c r="Q2758" s="28">
        <f t="shared" si="282"/>
        <v>0</v>
      </c>
      <c r="R2758" s="4">
        <f t="shared" si="283"/>
        <v>0</v>
      </c>
      <c r="S2758" s="4" t="str">
        <f t="shared" si="284"/>
        <v/>
      </c>
      <c r="T2758" s="21">
        <f>Fångster!J2763</f>
        <v>0</v>
      </c>
      <c r="U2758" s="31" t="str">
        <f t="shared" si="285"/>
        <v/>
      </c>
    </row>
    <row r="2759" spans="14:21" x14ac:dyDescent="0.2">
      <c r="N2759" s="22">
        <f>Fångster!G2764</f>
        <v>0</v>
      </c>
      <c r="O2759" s="28">
        <f t="shared" si="280"/>
        <v>0</v>
      </c>
      <c r="P2759" s="28">
        <f t="shared" si="281"/>
        <v>-2</v>
      </c>
      <c r="Q2759" s="28">
        <f t="shared" si="282"/>
        <v>0</v>
      </c>
      <c r="R2759" s="4">
        <f t="shared" si="283"/>
        <v>0</v>
      </c>
      <c r="S2759" s="4" t="str">
        <f t="shared" si="284"/>
        <v/>
      </c>
      <c r="T2759" s="21">
        <f>Fångster!J2764</f>
        <v>0</v>
      </c>
      <c r="U2759" s="31" t="str">
        <f t="shared" si="285"/>
        <v/>
      </c>
    </row>
    <row r="2760" spans="14:21" x14ac:dyDescent="0.2">
      <c r="N2760" s="22">
        <f>Fångster!G2765</f>
        <v>0</v>
      </c>
      <c r="O2760" s="28">
        <f t="shared" si="280"/>
        <v>0</v>
      </c>
      <c r="P2760" s="28">
        <f t="shared" si="281"/>
        <v>-2</v>
      </c>
      <c r="Q2760" s="28">
        <f t="shared" si="282"/>
        <v>0</v>
      </c>
      <c r="R2760" s="4">
        <f t="shared" si="283"/>
        <v>0</v>
      </c>
      <c r="S2760" s="4" t="str">
        <f t="shared" si="284"/>
        <v/>
      </c>
      <c r="T2760" s="21">
        <f>Fångster!J2765</f>
        <v>0</v>
      </c>
      <c r="U2760" s="31" t="str">
        <f t="shared" si="285"/>
        <v/>
      </c>
    </row>
    <row r="2761" spans="14:21" x14ac:dyDescent="0.2">
      <c r="N2761" s="22">
        <f>Fångster!G2766</f>
        <v>0</v>
      </c>
      <c r="O2761" s="28">
        <f t="shared" si="280"/>
        <v>0</v>
      </c>
      <c r="P2761" s="28">
        <f t="shared" si="281"/>
        <v>-2</v>
      </c>
      <c r="Q2761" s="28">
        <f t="shared" si="282"/>
        <v>0</v>
      </c>
      <c r="R2761" s="4">
        <f t="shared" si="283"/>
        <v>0</v>
      </c>
      <c r="S2761" s="4" t="str">
        <f t="shared" si="284"/>
        <v/>
      </c>
      <c r="T2761" s="21">
        <f>Fångster!J2766</f>
        <v>0</v>
      </c>
      <c r="U2761" s="31" t="str">
        <f t="shared" si="285"/>
        <v/>
      </c>
    </row>
    <row r="2762" spans="14:21" x14ac:dyDescent="0.2">
      <c r="N2762" s="22">
        <f>Fångster!G2767</f>
        <v>0</v>
      </c>
      <c r="O2762" s="28">
        <f t="shared" si="280"/>
        <v>0</v>
      </c>
      <c r="P2762" s="28">
        <f t="shared" si="281"/>
        <v>-2</v>
      </c>
      <c r="Q2762" s="28">
        <f t="shared" si="282"/>
        <v>0</v>
      </c>
      <c r="R2762" s="4">
        <f t="shared" si="283"/>
        <v>0</v>
      </c>
      <c r="S2762" s="4" t="str">
        <f t="shared" si="284"/>
        <v/>
      </c>
      <c r="T2762" s="21">
        <f>Fångster!J2767</f>
        <v>0</v>
      </c>
      <c r="U2762" s="31" t="str">
        <f t="shared" si="285"/>
        <v/>
      </c>
    </row>
    <row r="2763" spans="14:21" x14ac:dyDescent="0.2">
      <c r="N2763" s="22">
        <f>Fångster!G2768</f>
        <v>0</v>
      </c>
      <c r="O2763" s="28">
        <f t="shared" si="280"/>
        <v>0</v>
      </c>
      <c r="P2763" s="28">
        <f t="shared" si="281"/>
        <v>-2</v>
      </c>
      <c r="Q2763" s="28">
        <f t="shared" si="282"/>
        <v>0</v>
      </c>
      <c r="R2763" s="4">
        <f t="shared" si="283"/>
        <v>0</v>
      </c>
      <c r="S2763" s="4" t="str">
        <f t="shared" si="284"/>
        <v/>
      </c>
      <c r="T2763" s="21">
        <f>Fångster!J2768</f>
        <v>0</v>
      </c>
      <c r="U2763" s="31" t="str">
        <f t="shared" si="285"/>
        <v/>
      </c>
    </row>
    <row r="2764" spans="14:21" x14ac:dyDescent="0.2">
      <c r="N2764" s="22">
        <f>Fångster!G2769</f>
        <v>0</v>
      </c>
      <c r="O2764" s="28">
        <f t="shared" si="280"/>
        <v>0</v>
      </c>
      <c r="P2764" s="28">
        <f t="shared" si="281"/>
        <v>-2</v>
      </c>
      <c r="Q2764" s="28">
        <f t="shared" si="282"/>
        <v>0</v>
      </c>
      <c r="R2764" s="4">
        <f t="shared" si="283"/>
        <v>0</v>
      </c>
      <c r="S2764" s="4" t="str">
        <f t="shared" si="284"/>
        <v/>
      </c>
      <c r="T2764" s="21">
        <f>Fångster!J2769</f>
        <v>0</v>
      </c>
      <c r="U2764" s="31" t="str">
        <f t="shared" si="285"/>
        <v/>
      </c>
    </row>
    <row r="2765" spans="14:21" x14ac:dyDescent="0.2">
      <c r="N2765" s="22">
        <f>Fångster!G2770</f>
        <v>0</v>
      </c>
      <c r="O2765" s="28">
        <f t="shared" si="280"/>
        <v>0</v>
      </c>
      <c r="P2765" s="28">
        <f t="shared" si="281"/>
        <v>-2</v>
      </c>
      <c r="Q2765" s="28">
        <f t="shared" si="282"/>
        <v>0</v>
      </c>
      <c r="R2765" s="4">
        <f t="shared" si="283"/>
        <v>0</v>
      </c>
      <c r="S2765" s="4" t="str">
        <f t="shared" si="284"/>
        <v/>
      </c>
      <c r="T2765" s="21">
        <f>Fångster!J2770</f>
        <v>0</v>
      </c>
      <c r="U2765" s="31" t="str">
        <f t="shared" si="285"/>
        <v/>
      </c>
    </row>
    <row r="2766" spans="14:21" x14ac:dyDescent="0.2">
      <c r="N2766" s="22">
        <f>Fångster!G2771</f>
        <v>0</v>
      </c>
      <c r="O2766" s="28">
        <f t="shared" si="280"/>
        <v>0</v>
      </c>
      <c r="P2766" s="28">
        <f t="shared" si="281"/>
        <v>-2</v>
      </c>
      <c r="Q2766" s="28">
        <f t="shared" si="282"/>
        <v>0</v>
      </c>
      <c r="R2766" s="4">
        <f t="shared" si="283"/>
        <v>0</v>
      </c>
      <c r="S2766" s="4" t="str">
        <f t="shared" si="284"/>
        <v/>
      </c>
      <c r="T2766" s="21">
        <f>Fångster!J2771</f>
        <v>0</v>
      </c>
      <c r="U2766" s="31" t="str">
        <f t="shared" si="285"/>
        <v/>
      </c>
    </row>
    <row r="2767" spans="14:21" x14ac:dyDescent="0.2">
      <c r="N2767" s="22">
        <f>Fångster!G2772</f>
        <v>0</v>
      </c>
      <c r="O2767" s="28">
        <f t="shared" si="280"/>
        <v>0</v>
      </c>
      <c r="P2767" s="28">
        <f t="shared" si="281"/>
        <v>-2</v>
      </c>
      <c r="Q2767" s="28">
        <f t="shared" si="282"/>
        <v>0</v>
      </c>
      <c r="R2767" s="4">
        <f t="shared" si="283"/>
        <v>0</v>
      </c>
      <c r="S2767" s="4" t="str">
        <f t="shared" si="284"/>
        <v/>
      </c>
      <c r="T2767" s="21">
        <f>Fångster!J2772</f>
        <v>0</v>
      </c>
      <c r="U2767" s="31" t="str">
        <f t="shared" si="285"/>
        <v/>
      </c>
    </row>
    <row r="2768" spans="14:21" x14ac:dyDescent="0.2">
      <c r="N2768" s="22">
        <f>Fångster!G2773</f>
        <v>0</v>
      </c>
      <c r="O2768" s="28">
        <f t="shared" si="280"/>
        <v>0</v>
      </c>
      <c r="P2768" s="28">
        <f t="shared" si="281"/>
        <v>-2</v>
      </c>
      <c r="Q2768" s="28">
        <f t="shared" si="282"/>
        <v>0</v>
      </c>
      <c r="R2768" s="4">
        <f t="shared" si="283"/>
        <v>0</v>
      </c>
      <c r="S2768" s="4" t="str">
        <f t="shared" si="284"/>
        <v/>
      </c>
      <c r="T2768" s="21">
        <f>Fångster!J2773</f>
        <v>0</v>
      </c>
      <c r="U2768" s="31" t="str">
        <f t="shared" si="285"/>
        <v/>
      </c>
    </row>
    <row r="2769" spans="14:21" x14ac:dyDescent="0.2">
      <c r="N2769" s="22">
        <f>Fångster!G2774</f>
        <v>0</v>
      </c>
      <c r="O2769" s="28">
        <f t="shared" si="280"/>
        <v>0</v>
      </c>
      <c r="P2769" s="28">
        <f t="shared" si="281"/>
        <v>-2</v>
      </c>
      <c r="Q2769" s="28">
        <f t="shared" si="282"/>
        <v>0</v>
      </c>
      <c r="R2769" s="4">
        <f t="shared" si="283"/>
        <v>0</v>
      </c>
      <c r="S2769" s="4" t="str">
        <f t="shared" si="284"/>
        <v/>
      </c>
      <c r="T2769" s="21">
        <f>Fångster!J2774</f>
        <v>0</v>
      </c>
      <c r="U2769" s="31" t="str">
        <f t="shared" si="285"/>
        <v/>
      </c>
    </row>
    <row r="2770" spans="14:21" x14ac:dyDescent="0.2">
      <c r="N2770" s="22">
        <f>Fångster!G2775</f>
        <v>0</v>
      </c>
      <c r="O2770" s="28">
        <f t="shared" si="280"/>
        <v>0</v>
      </c>
      <c r="P2770" s="28">
        <f t="shared" si="281"/>
        <v>-2</v>
      </c>
      <c r="Q2770" s="28">
        <f t="shared" si="282"/>
        <v>0</v>
      </c>
      <c r="R2770" s="4">
        <f t="shared" si="283"/>
        <v>0</v>
      </c>
      <c r="S2770" s="4" t="str">
        <f t="shared" si="284"/>
        <v/>
      </c>
      <c r="T2770" s="21">
        <f>Fångster!J2775</f>
        <v>0</v>
      </c>
      <c r="U2770" s="31" t="str">
        <f t="shared" si="285"/>
        <v/>
      </c>
    </row>
    <row r="2771" spans="14:21" x14ac:dyDescent="0.2">
      <c r="N2771" s="22">
        <f>Fångster!G2776</f>
        <v>0</v>
      </c>
      <c r="O2771" s="28">
        <f t="shared" si="280"/>
        <v>0</v>
      </c>
      <c r="P2771" s="28">
        <f t="shared" si="281"/>
        <v>-2</v>
      </c>
      <c r="Q2771" s="28">
        <f t="shared" si="282"/>
        <v>0</v>
      </c>
      <c r="R2771" s="4">
        <f t="shared" si="283"/>
        <v>0</v>
      </c>
      <c r="S2771" s="4" t="str">
        <f t="shared" si="284"/>
        <v/>
      </c>
      <c r="T2771" s="21">
        <f>Fångster!J2776</f>
        <v>0</v>
      </c>
      <c r="U2771" s="31" t="str">
        <f t="shared" si="285"/>
        <v/>
      </c>
    </row>
    <row r="2772" spans="14:21" x14ac:dyDescent="0.2">
      <c r="N2772" s="22">
        <f>Fångster!G2777</f>
        <v>0</v>
      </c>
      <c r="O2772" s="28">
        <f t="shared" si="280"/>
        <v>0</v>
      </c>
      <c r="P2772" s="28">
        <f t="shared" si="281"/>
        <v>-2</v>
      </c>
      <c r="Q2772" s="28">
        <f t="shared" si="282"/>
        <v>0</v>
      </c>
      <c r="R2772" s="4">
        <f t="shared" si="283"/>
        <v>0</v>
      </c>
      <c r="S2772" s="4" t="str">
        <f t="shared" si="284"/>
        <v/>
      </c>
      <c r="T2772" s="21">
        <f>Fångster!J2777</f>
        <v>0</v>
      </c>
      <c r="U2772" s="31" t="str">
        <f t="shared" si="285"/>
        <v/>
      </c>
    </row>
    <row r="2773" spans="14:21" x14ac:dyDescent="0.2">
      <c r="N2773" s="22">
        <f>Fångster!G2778</f>
        <v>0</v>
      </c>
      <c r="O2773" s="28">
        <f t="shared" si="280"/>
        <v>0</v>
      </c>
      <c r="P2773" s="28">
        <f t="shared" si="281"/>
        <v>-2</v>
      </c>
      <c r="Q2773" s="28">
        <f t="shared" si="282"/>
        <v>0</v>
      </c>
      <c r="R2773" s="4">
        <f t="shared" si="283"/>
        <v>0</v>
      </c>
      <c r="S2773" s="4" t="str">
        <f t="shared" si="284"/>
        <v/>
      </c>
      <c r="T2773" s="21">
        <f>Fångster!J2778</f>
        <v>0</v>
      </c>
      <c r="U2773" s="31" t="str">
        <f t="shared" si="285"/>
        <v/>
      </c>
    </row>
    <row r="2774" spans="14:21" x14ac:dyDescent="0.2">
      <c r="N2774" s="22">
        <f>Fångster!G2779</f>
        <v>0</v>
      </c>
      <c r="O2774" s="28">
        <f t="shared" si="280"/>
        <v>0</v>
      </c>
      <c r="P2774" s="28">
        <f t="shared" si="281"/>
        <v>-2</v>
      </c>
      <c r="Q2774" s="28">
        <f t="shared" si="282"/>
        <v>0</v>
      </c>
      <c r="R2774" s="4">
        <f t="shared" si="283"/>
        <v>0</v>
      </c>
      <c r="S2774" s="4" t="str">
        <f t="shared" si="284"/>
        <v/>
      </c>
      <c r="T2774" s="21">
        <f>Fångster!J2779</f>
        <v>0</v>
      </c>
      <c r="U2774" s="31" t="str">
        <f t="shared" si="285"/>
        <v/>
      </c>
    </row>
    <row r="2775" spans="14:21" x14ac:dyDescent="0.2">
      <c r="N2775" s="22">
        <f>Fångster!G2780</f>
        <v>0</v>
      </c>
      <c r="O2775" s="28">
        <f t="shared" si="280"/>
        <v>0</v>
      </c>
      <c r="P2775" s="28">
        <f t="shared" si="281"/>
        <v>-2</v>
      </c>
      <c r="Q2775" s="28">
        <f t="shared" si="282"/>
        <v>0</v>
      </c>
      <c r="R2775" s="4">
        <f t="shared" si="283"/>
        <v>0</v>
      </c>
      <c r="S2775" s="4" t="str">
        <f t="shared" si="284"/>
        <v/>
      </c>
      <c r="T2775" s="21">
        <f>Fångster!J2780</f>
        <v>0</v>
      </c>
      <c r="U2775" s="31" t="str">
        <f t="shared" si="285"/>
        <v/>
      </c>
    </row>
    <row r="2776" spans="14:21" x14ac:dyDescent="0.2">
      <c r="N2776" s="22">
        <f>Fångster!G2781</f>
        <v>0</v>
      </c>
      <c r="O2776" s="28">
        <f t="shared" si="280"/>
        <v>0</v>
      </c>
      <c r="P2776" s="28">
        <f t="shared" si="281"/>
        <v>-2</v>
      </c>
      <c r="Q2776" s="28">
        <f t="shared" si="282"/>
        <v>0</v>
      </c>
      <c r="R2776" s="4">
        <f t="shared" si="283"/>
        <v>0</v>
      </c>
      <c r="S2776" s="4" t="str">
        <f t="shared" si="284"/>
        <v/>
      </c>
      <c r="T2776" s="21">
        <f>Fångster!J2781</f>
        <v>0</v>
      </c>
      <c r="U2776" s="31" t="str">
        <f t="shared" si="285"/>
        <v/>
      </c>
    </row>
    <row r="2777" spans="14:21" x14ac:dyDescent="0.2">
      <c r="N2777" s="22">
        <f>Fångster!G2782</f>
        <v>0</v>
      </c>
      <c r="O2777" s="28">
        <f t="shared" si="280"/>
        <v>0</v>
      </c>
      <c r="P2777" s="28">
        <f t="shared" si="281"/>
        <v>-2</v>
      </c>
      <c r="Q2777" s="28">
        <f t="shared" si="282"/>
        <v>0</v>
      </c>
      <c r="R2777" s="4">
        <f t="shared" si="283"/>
        <v>0</v>
      </c>
      <c r="S2777" s="4" t="str">
        <f t="shared" si="284"/>
        <v/>
      </c>
      <c r="T2777" s="21">
        <f>Fångster!J2782</f>
        <v>0</v>
      </c>
      <c r="U2777" s="31" t="str">
        <f t="shared" si="285"/>
        <v/>
      </c>
    </row>
    <row r="2778" spans="14:21" x14ac:dyDescent="0.2">
      <c r="N2778" s="22">
        <f>Fångster!G2783</f>
        <v>0</v>
      </c>
      <c r="O2778" s="28">
        <f t="shared" si="280"/>
        <v>0</v>
      </c>
      <c r="P2778" s="28">
        <f t="shared" si="281"/>
        <v>-2</v>
      </c>
      <c r="Q2778" s="28">
        <f t="shared" si="282"/>
        <v>0</v>
      </c>
      <c r="R2778" s="4">
        <f t="shared" si="283"/>
        <v>0</v>
      </c>
      <c r="S2778" s="4" t="str">
        <f t="shared" si="284"/>
        <v/>
      </c>
      <c r="T2778" s="21">
        <f>Fångster!J2783</f>
        <v>0</v>
      </c>
      <c r="U2778" s="31" t="str">
        <f t="shared" si="285"/>
        <v/>
      </c>
    </row>
    <row r="2779" spans="14:21" x14ac:dyDescent="0.2">
      <c r="N2779" s="22">
        <f>Fångster!G2784</f>
        <v>0</v>
      </c>
      <c r="O2779" s="28">
        <f t="shared" si="280"/>
        <v>0</v>
      </c>
      <c r="P2779" s="28">
        <f t="shared" si="281"/>
        <v>-2</v>
      </c>
      <c r="Q2779" s="28">
        <f t="shared" si="282"/>
        <v>0</v>
      </c>
      <c r="R2779" s="4">
        <f t="shared" si="283"/>
        <v>0</v>
      </c>
      <c r="S2779" s="4" t="str">
        <f t="shared" si="284"/>
        <v/>
      </c>
      <c r="T2779" s="21">
        <f>Fångster!J2784</f>
        <v>0</v>
      </c>
      <c r="U2779" s="31" t="str">
        <f t="shared" si="285"/>
        <v/>
      </c>
    </row>
    <row r="2780" spans="14:21" x14ac:dyDescent="0.2">
      <c r="N2780" s="22">
        <f>Fångster!G2785</f>
        <v>0</v>
      </c>
      <c r="O2780" s="28">
        <f t="shared" si="280"/>
        <v>0</v>
      </c>
      <c r="P2780" s="28">
        <f t="shared" si="281"/>
        <v>-2</v>
      </c>
      <c r="Q2780" s="28">
        <f t="shared" si="282"/>
        <v>0</v>
      </c>
      <c r="R2780" s="4">
        <f t="shared" si="283"/>
        <v>0</v>
      </c>
      <c r="S2780" s="4" t="str">
        <f t="shared" si="284"/>
        <v/>
      </c>
      <c r="T2780" s="21">
        <f>Fångster!J2785</f>
        <v>0</v>
      </c>
      <c r="U2780" s="31" t="str">
        <f t="shared" si="285"/>
        <v/>
      </c>
    </row>
    <row r="2781" spans="14:21" x14ac:dyDescent="0.2">
      <c r="N2781" s="22">
        <f>Fångster!G2786</f>
        <v>0</v>
      </c>
      <c r="O2781" s="28">
        <f t="shared" si="280"/>
        <v>0</v>
      </c>
      <c r="P2781" s="28">
        <f t="shared" si="281"/>
        <v>-2</v>
      </c>
      <c r="Q2781" s="28">
        <f t="shared" si="282"/>
        <v>0</v>
      </c>
      <c r="R2781" s="4">
        <f t="shared" si="283"/>
        <v>0</v>
      </c>
      <c r="S2781" s="4" t="str">
        <f t="shared" si="284"/>
        <v/>
      </c>
      <c r="T2781" s="21">
        <f>Fångster!J2786</f>
        <v>0</v>
      </c>
      <c r="U2781" s="31" t="str">
        <f t="shared" si="285"/>
        <v/>
      </c>
    </row>
    <row r="2782" spans="14:21" x14ac:dyDescent="0.2">
      <c r="N2782" s="22">
        <f>Fångster!G2787</f>
        <v>0</v>
      </c>
      <c r="O2782" s="28">
        <f t="shared" si="280"/>
        <v>0</v>
      </c>
      <c r="P2782" s="28">
        <f t="shared" si="281"/>
        <v>-2</v>
      </c>
      <c r="Q2782" s="28">
        <f t="shared" si="282"/>
        <v>0</v>
      </c>
      <c r="R2782" s="4">
        <f t="shared" si="283"/>
        <v>0</v>
      </c>
      <c r="S2782" s="4" t="str">
        <f t="shared" si="284"/>
        <v/>
      </c>
      <c r="T2782" s="21">
        <f>Fångster!J2787</f>
        <v>0</v>
      </c>
      <c r="U2782" s="31" t="str">
        <f t="shared" si="285"/>
        <v/>
      </c>
    </row>
    <row r="2783" spans="14:21" x14ac:dyDescent="0.2">
      <c r="N2783" s="22">
        <f>Fångster!G2788</f>
        <v>0</v>
      </c>
      <c r="O2783" s="28">
        <f t="shared" si="280"/>
        <v>0</v>
      </c>
      <c r="P2783" s="28">
        <f t="shared" si="281"/>
        <v>-2</v>
      </c>
      <c r="Q2783" s="28">
        <f t="shared" si="282"/>
        <v>0</v>
      </c>
      <c r="R2783" s="4">
        <f t="shared" si="283"/>
        <v>0</v>
      </c>
      <c r="S2783" s="4" t="str">
        <f t="shared" si="284"/>
        <v/>
      </c>
      <c r="T2783" s="21">
        <f>Fångster!J2788</f>
        <v>0</v>
      </c>
      <c r="U2783" s="31" t="str">
        <f t="shared" si="285"/>
        <v/>
      </c>
    </row>
    <row r="2784" spans="14:21" x14ac:dyDescent="0.2">
      <c r="N2784" s="22">
        <f>Fångster!G2789</f>
        <v>0</v>
      </c>
      <c r="O2784" s="28">
        <f t="shared" si="280"/>
        <v>0</v>
      </c>
      <c r="P2784" s="28">
        <f t="shared" si="281"/>
        <v>-2</v>
      </c>
      <c r="Q2784" s="28">
        <f t="shared" si="282"/>
        <v>0</v>
      </c>
      <c r="R2784" s="4">
        <f t="shared" si="283"/>
        <v>0</v>
      </c>
      <c r="S2784" s="4" t="str">
        <f t="shared" si="284"/>
        <v/>
      </c>
      <c r="T2784" s="21">
        <f>Fångster!J2789</f>
        <v>0</v>
      </c>
      <c r="U2784" s="31" t="str">
        <f t="shared" si="285"/>
        <v/>
      </c>
    </row>
    <row r="2785" spans="14:21" x14ac:dyDescent="0.2">
      <c r="N2785" s="22">
        <f>Fångster!G2790</f>
        <v>0</v>
      </c>
      <c r="O2785" s="28">
        <f t="shared" si="280"/>
        <v>0</v>
      </c>
      <c r="P2785" s="28">
        <f t="shared" si="281"/>
        <v>-2</v>
      </c>
      <c r="Q2785" s="28">
        <f t="shared" si="282"/>
        <v>0</v>
      </c>
      <c r="R2785" s="4">
        <f t="shared" si="283"/>
        <v>0</v>
      </c>
      <c r="S2785" s="4" t="str">
        <f t="shared" si="284"/>
        <v/>
      </c>
      <c r="T2785" s="21">
        <f>Fångster!J2790</f>
        <v>0</v>
      </c>
      <c r="U2785" s="31" t="str">
        <f t="shared" si="285"/>
        <v/>
      </c>
    </row>
    <row r="2786" spans="14:21" x14ac:dyDescent="0.2">
      <c r="N2786" s="22">
        <f>Fångster!G2791</f>
        <v>0</v>
      </c>
      <c r="O2786" s="28">
        <f t="shared" si="280"/>
        <v>0</v>
      </c>
      <c r="P2786" s="28">
        <f t="shared" si="281"/>
        <v>-2</v>
      </c>
      <c r="Q2786" s="28">
        <f t="shared" si="282"/>
        <v>0</v>
      </c>
      <c r="R2786" s="4">
        <f t="shared" si="283"/>
        <v>0</v>
      </c>
      <c r="S2786" s="4" t="str">
        <f t="shared" si="284"/>
        <v/>
      </c>
      <c r="T2786" s="21">
        <f>Fångster!J2791</f>
        <v>0</v>
      </c>
      <c r="U2786" s="31" t="str">
        <f t="shared" si="285"/>
        <v/>
      </c>
    </row>
    <row r="2787" spans="14:21" x14ac:dyDescent="0.2">
      <c r="N2787" s="22">
        <f>Fångster!G2792</f>
        <v>0</v>
      </c>
      <c r="O2787" s="28">
        <f t="shared" si="280"/>
        <v>0</v>
      </c>
      <c r="P2787" s="28">
        <f t="shared" si="281"/>
        <v>-2</v>
      </c>
      <c r="Q2787" s="28">
        <f t="shared" si="282"/>
        <v>0</v>
      </c>
      <c r="R2787" s="4">
        <f t="shared" si="283"/>
        <v>0</v>
      </c>
      <c r="S2787" s="4" t="str">
        <f t="shared" si="284"/>
        <v/>
      </c>
      <c r="T2787" s="21">
        <f>Fångster!J2792</f>
        <v>0</v>
      </c>
      <c r="U2787" s="31" t="str">
        <f t="shared" si="285"/>
        <v/>
      </c>
    </row>
    <row r="2788" spans="14:21" x14ac:dyDescent="0.2">
      <c r="N2788" s="22">
        <f>Fångster!G2793</f>
        <v>0</v>
      </c>
      <c r="O2788" s="28">
        <f t="shared" si="280"/>
        <v>0</v>
      </c>
      <c r="P2788" s="28">
        <f t="shared" si="281"/>
        <v>-2</v>
      </c>
      <c r="Q2788" s="28">
        <f t="shared" si="282"/>
        <v>0</v>
      </c>
      <c r="R2788" s="4">
        <f t="shared" si="283"/>
        <v>0</v>
      </c>
      <c r="S2788" s="4" t="str">
        <f t="shared" si="284"/>
        <v/>
      </c>
      <c r="T2788" s="21">
        <f>Fångster!J2793</f>
        <v>0</v>
      </c>
      <c r="U2788" s="31" t="str">
        <f t="shared" si="285"/>
        <v/>
      </c>
    </row>
    <row r="2789" spans="14:21" x14ac:dyDescent="0.2">
      <c r="N2789" s="22">
        <f>Fångster!G2794</f>
        <v>0</v>
      </c>
      <c r="O2789" s="28">
        <f t="shared" si="280"/>
        <v>0</v>
      </c>
      <c r="P2789" s="28">
        <f t="shared" si="281"/>
        <v>-2</v>
      </c>
      <c r="Q2789" s="28">
        <f t="shared" si="282"/>
        <v>0</v>
      </c>
      <c r="R2789" s="4">
        <f t="shared" si="283"/>
        <v>0</v>
      </c>
      <c r="S2789" s="4" t="str">
        <f t="shared" si="284"/>
        <v/>
      </c>
      <c r="T2789" s="21">
        <f>Fångster!J2794</f>
        <v>0</v>
      </c>
      <c r="U2789" s="31" t="str">
        <f t="shared" si="285"/>
        <v/>
      </c>
    </row>
    <row r="2790" spans="14:21" x14ac:dyDescent="0.2">
      <c r="N2790" s="22">
        <f>Fångster!G2795</f>
        <v>0</v>
      </c>
      <c r="O2790" s="28">
        <f t="shared" si="280"/>
        <v>0</v>
      </c>
      <c r="P2790" s="28">
        <f t="shared" si="281"/>
        <v>-2</v>
      </c>
      <c r="Q2790" s="28">
        <f t="shared" si="282"/>
        <v>0</v>
      </c>
      <c r="R2790" s="4">
        <f t="shared" si="283"/>
        <v>0</v>
      </c>
      <c r="S2790" s="4" t="str">
        <f t="shared" si="284"/>
        <v/>
      </c>
      <c r="T2790" s="21">
        <f>Fångster!J2795</f>
        <v>0</v>
      </c>
      <c r="U2790" s="31" t="str">
        <f t="shared" si="285"/>
        <v/>
      </c>
    </row>
    <row r="2791" spans="14:21" x14ac:dyDescent="0.2">
      <c r="N2791" s="22">
        <f>Fångster!G2796</f>
        <v>0</v>
      </c>
      <c r="O2791" s="28">
        <f t="shared" si="280"/>
        <v>0</v>
      </c>
      <c r="P2791" s="28">
        <f t="shared" si="281"/>
        <v>-2</v>
      </c>
      <c r="Q2791" s="28">
        <f t="shared" si="282"/>
        <v>0</v>
      </c>
      <c r="R2791" s="4">
        <f t="shared" si="283"/>
        <v>0</v>
      </c>
      <c r="S2791" s="4" t="str">
        <f t="shared" si="284"/>
        <v/>
      </c>
      <c r="T2791" s="21">
        <f>Fångster!J2796</f>
        <v>0</v>
      </c>
      <c r="U2791" s="31" t="str">
        <f t="shared" si="285"/>
        <v/>
      </c>
    </row>
    <row r="2792" spans="14:21" x14ac:dyDescent="0.2">
      <c r="N2792" s="22">
        <f>Fångster!G2797</f>
        <v>0</v>
      </c>
      <c r="O2792" s="28">
        <f t="shared" si="280"/>
        <v>0</v>
      </c>
      <c r="P2792" s="28">
        <f t="shared" si="281"/>
        <v>-2</v>
      </c>
      <c r="Q2792" s="28">
        <f t="shared" si="282"/>
        <v>0</v>
      </c>
      <c r="R2792" s="4">
        <f t="shared" si="283"/>
        <v>0</v>
      </c>
      <c r="S2792" s="4" t="str">
        <f t="shared" si="284"/>
        <v/>
      </c>
      <c r="T2792" s="21">
        <f>Fångster!J2797</f>
        <v>0</v>
      </c>
      <c r="U2792" s="31" t="str">
        <f t="shared" si="285"/>
        <v/>
      </c>
    </row>
    <row r="2793" spans="14:21" x14ac:dyDescent="0.2">
      <c r="N2793" s="22">
        <f>Fångster!G2798</f>
        <v>0</v>
      </c>
      <c r="O2793" s="28">
        <f t="shared" si="280"/>
        <v>0</v>
      </c>
      <c r="P2793" s="28">
        <f t="shared" si="281"/>
        <v>-2</v>
      </c>
      <c r="Q2793" s="28">
        <f t="shared" si="282"/>
        <v>0</v>
      </c>
      <c r="R2793" s="4">
        <f t="shared" si="283"/>
        <v>0</v>
      </c>
      <c r="S2793" s="4" t="str">
        <f t="shared" si="284"/>
        <v/>
      </c>
      <c r="T2793" s="21">
        <f>Fångster!J2798</f>
        <v>0</v>
      </c>
      <c r="U2793" s="31" t="str">
        <f t="shared" si="285"/>
        <v/>
      </c>
    </row>
    <row r="2794" spans="14:21" x14ac:dyDescent="0.2">
      <c r="N2794" s="22">
        <f>Fångster!G2799</f>
        <v>0</v>
      </c>
      <c r="O2794" s="28">
        <f t="shared" si="280"/>
        <v>0</v>
      </c>
      <c r="P2794" s="28">
        <f t="shared" si="281"/>
        <v>-2</v>
      </c>
      <c r="Q2794" s="28">
        <f t="shared" si="282"/>
        <v>0</v>
      </c>
      <c r="R2794" s="4">
        <f t="shared" si="283"/>
        <v>0</v>
      </c>
      <c r="S2794" s="4" t="str">
        <f t="shared" si="284"/>
        <v/>
      </c>
      <c r="T2794" s="21">
        <f>Fångster!J2799</f>
        <v>0</v>
      </c>
      <c r="U2794" s="31" t="str">
        <f t="shared" si="285"/>
        <v/>
      </c>
    </row>
    <row r="2795" spans="14:21" x14ac:dyDescent="0.2">
      <c r="N2795" s="22">
        <f>Fångster!G2800</f>
        <v>0</v>
      </c>
      <c r="O2795" s="28">
        <f t="shared" si="280"/>
        <v>0</v>
      </c>
      <c r="P2795" s="28">
        <f t="shared" si="281"/>
        <v>-2</v>
      </c>
      <c r="Q2795" s="28">
        <f t="shared" si="282"/>
        <v>0</v>
      </c>
      <c r="R2795" s="4">
        <f t="shared" si="283"/>
        <v>0</v>
      </c>
      <c r="S2795" s="4" t="str">
        <f t="shared" si="284"/>
        <v/>
      </c>
      <c r="T2795" s="21">
        <f>Fångster!J2800</f>
        <v>0</v>
      </c>
      <c r="U2795" s="31" t="str">
        <f t="shared" si="285"/>
        <v/>
      </c>
    </row>
    <row r="2796" spans="14:21" x14ac:dyDescent="0.2">
      <c r="N2796" s="22">
        <f>Fångster!G2801</f>
        <v>0</v>
      </c>
      <c r="O2796" s="28">
        <f t="shared" si="280"/>
        <v>0</v>
      </c>
      <c r="P2796" s="28">
        <f t="shared" si="281"/>
        <v>-2</v>
      </c>
      <c r="Q2796" s="28">
        <f t="shared" si="282"/>
        <v>0</v>
      </c>
      <c r="R2796" s="4">
        <f t="shared" si="283"/>
        <v>0</v>
      </c>
      <c r="S2796" s="4" t="str">
        <f t="shared" si="284"/>
        <v/>
      </c>
      <c r="T2796" s="21">
        <f>Fångster!J2801</f>
        <v>0</v>
      </c>
      <c r="U2796" s="31" t="str">
        <f t="shared" si="285"/>
        <v/>
      </c>
    </row>
    <row r="2797" spans="14:21" x14ac:dyDescent="0.2">
      <c r="N2797" s="22">
        <f>Fångster!G2802</f>
        <v>0</v>
      </c>
      <c r="O2797" s="28">
        <f t="shared" si="280"/>
        <v>0</v>
      </c>
      <c r="P2797" s="28">
        <f t="shared" si="281"/>
        <v>-2</v>
      </c>
      <c r="Q2797" s="28">
        <f t="shared" si="282"/>
        <v>0</v>
      </c>
      <c r="R2797" s="4">
        <f t="shared" si="283"/>
        <v>0</v>
      </c>
      <c r="S2797" s="4" t="str">
        <f t="shared" si="284"/>
        <v/>
      </c>
      <c r="T2797" s="21">
        <f>Fångster!J2802</f>
        <v>0</v>
      </c>
      <c r="U2797" s="31" t="str">
        <f t="shared" si="285"/>
        <v/>
      </c>
    </row>
    <row r="2798" spans="14:21" x14ac:dyDescent="0.2">
      <c r="N2798" s="22">
        <f>Fångster!G2803</f>
        <v>0</v>
      </c>
      <c r="O2798" s="28">
        <f t="shared" si="280"/>
        <v>0</v>
      </c>
      <c r="P2798" s="28">
        <f t="shared" si="281"/>
        <v>-2</v>
      </c>
      <c r="Q2798" s="28">
        <f t="shared" si="282"/>
        <v>0</v>
      </c>
      <c r="R2798" s="4">
        <f t="shared" si="283"/>
        <v>0</v>
      </c>
      <c r="S2798" s="4" t="str">
        <f t="shared" si="284"/>
        <v/>
      </c>
      <c r="T2798" s="21">
        <f>Fångster!J2803</f>
        <v>0</v>
      </c>
      <c r="U2798" s="31" t="str">
        <f t="shared" si="285"/>
        <v/>
      </c>
    </row>
    <row r="2799" spans="14:21" x14ac:dyDescent="0.2">
      <c r="N2799" s="22">
        <f>Fångster!G2804</f>
        <v>0</v>
      </c>
      <c r="O2799" s="28">
        <f t="shared" si="280"/>
        <v>0</v>
      </c>
      <c r="P2799" s="28">
        <f t="shared" si="281"/>
        <v>-2</v>
      </c>
      <c r="Q2799" s="28">
        <f t="shared" si="282"/>
        <v>0</v>
      </c>
      <c r="R2799" s="4">
        <f t="shared" si="283"/>
        <v>0</v>
      </c>
      <c r="S2799" s="4" t="str">
        <f t="shared" si="284"/>
        <v/>
      </c>
      <c r="T2799" s="21">
        <f>Fångster!J2804</f>
        <v>0</v>
      </c>
      <c r="U2799" s="31" t="str">
        <f t="shared" si="285"/>
        <v/>
      </c>
    </row>
    <row r="2800" spans="14:21" x14ac:dyDescent="0.2">
      <c r="N2800" s="22">
        <f>Fångster!G2805</f>
        <v>0</v>
      </c>
      <c r="O2800" s="28">
        <f t="shared" si="280"/>
        <v>0</v>
      </c>
      <c r="P2800" s="28">
        <f t="shared" si="281"/>
        <v>-2</v>
      </c>
      <c r="Q2800" s="28">
        <f t="shared" si="282"/>
        <v>0</v>
      </c>
      <c r="R2800" s="4">
        <f t="shared" si="283"/>
        <v>0</v>
      </c>
      <c r="S2800" s="4" t="str">
        <f t="shared" si="284"/>
        <v/>
      </c>
      <c r="T2800" s="21">
        <f>Fångster!J2805</f>
        <v>0</v>
      </c>
      <c r="U2800" s="31" t="str">
        <f t="shared" si="285"/>
        <v/>
      </c>
    </row>
    <row r="2801" spans="14:21" x14ac:dyDescent="0.2">
      <c r="N2801" s="22">
        <f>Fångster!G2806</f>
        <v>0</v>
      </c>
      <c r="O2801" s="28">
        <f t="shared" si="280"/>
        <v>0</v>
      </c>
      <c r="P2801" s="28">
        <f t="shared" si="281"/>
        <v>-2</v>
      </c>
      <c r="Q2801" s="28">
        <f t="shared" si="282"/>
        <v>0</v>
      </c>
      <c r="R2801" s="4">
        <f t="shared" si="283"/>
        <v>0</v>
      </c>
      <c r="S2801" s="4" t="str">
        <f t="shared" si="284"/>
        <v/>
      </c>
      <c r="T2801" s="21">
        <f>Fångster!J2806</f>
        <v>0</v>
      </c>
      <c r="U2801" s="31" t="str">
        <f t="shared" si="285"/>
        <v/>
      </c>
    </row>
    <row r="2802" spans="14:21" x14ac:dyDescent="0.2">
      <c r="N2802" s="22">
        <f>Fångster!G2807</f>
        <v>0</v>
      </c>
      <c r="O2802" s="28">
        <f t="shared" si="280"/>
        <v>0</v>
      </c>
      <c r="P2802" s="28">
        <f t="shared" si="281"/>
        <v>-2</v>
      </c>
      <c r="Q2802" s="28">
        <f t="shared" si="282"/>
        <v>0</v>
      </c>
      <c r="R2802" s="4">
        <f t="shared" si="283"/>
        <v>0</v>
      </c>
      <c r="S2802" s="4" t="str">
        <f t="shared" si="284"/>
        <v/>
      </c>
      <c r="T2802" s="21">
        <f>Fångster!J2807</f>
        <v>0</v>
      </c>
      <c r="U2802" s="31" t="str">
        <f t="shared" si="285"/>
        <v/>
      </c>
    </row>
    <row r="2803" spans="14:21" x14ac:dyDescent="0.2">
      <c r="N2803" s="22">
        <f>Fångster!G2808</f>
        <v>0</v>
      </c>
      <c r="O2803" s="28">
        <f t="shared" si="280"/>
        <v>0</v>
      </c>
      <c r="P2803" s="28">
        <f t="shared" si="281"/>
        <v>-2</v>
      </c>
      <c r="Q2803" s="28">
        <f t="shared" si="282"/>
        <v>0</v>
      </c>
      <c r="R2803" s="4">
        <f t="shared" si="283"/>
        <v>0</v>
      </c>
      <c r="S2803" s="4" t="str">
        <f t="shared" si="284"/>
        <v/>
      </c>
      <c r="T2803" s="21">
        <f>Fångster!J2808</f>
        <v>0</v>
      </c>
      <c r="U2803" s="31" t="str">
        <f t="shared" si="285"/>
        <v/>
      </c>
    </row>
    <row r="2804" spans="14:21" x14ac:dyDescent="0.2">
      <c r="N2804" s="22">
        <f>Fångster!G2809</f>
        <v>0</v>
      </c>
      <c r="O2804" s="28">
        <f t="shared" si="280"/>
        <v>0</v>
      </c>
      <c r="P2804" s="28">
        <f t="shared" si="281"/>
        <v>-2</v>
      </c>
      <c r="Q2804" s="28">
        <f t="shared" si="282"/>
        <v>0</v>
      </c>
      <c r="R2804" s="4">
        <f t="shared" si="283"/>
        <v>0</v>
      </c>
      <c r="S2804" s="4" t="str">
        <f t="shared" si="284"/>
        <v/>
      </c>
      <c r="T2804" s="21">
        <f>Fångster!J2809</f>
        <v>0</v>
      </c>
      <c r="U2804" s="31" t="str">
        <f t="shared" si="285"/>
        <v/>
      </c>
    </row>
    <row r="2805" spans="14:21" x14ac:dyDescent="0.2">
      <c r="N2805" s="22">
        <f>Fångster!G2810</f>
        <v>0</v>
      </c>
      <c r="O2805" s="28">
        <f t="shared" si="280"/>
        <v>0</v>
      </c>
      <c r="P2805" s="28">
        <f t="shared" si="281"/>
        <v>-2</v>
      </c>
      <c r="Q2805" s="28">
        <f t="shared" si="282"/>
        <v>0</v>
      </c>
      <c r="R2805" s="4">
        <f t="shared" si="283"/>
        <v>0</v>
      </c>
      <c r="S2805" s="4" t="str">
        <f t="shared" si="284"/>
        <v/>
      </c>
      <c r="T2805" s="21">
        <f>Fångster!J2810</f>
        <v>0</v>
      </c>
      <c r="U2805" s="31" t="str">
        <f t="shared" si="285"/>
        <v/>
      </c>
    </row>
    <row r="2806" spans="14:21" x14ac:dyDescent="0.2">
      <c r="N2806" s="22">
        <f>Fångster!G2811</f>
        <v>0</v>
      </c>
      <c r="O2806" s="28">
        <f t="shared" si="280"/>
        <v>0</v>
      </c>
      <c r="P2806" s="28">
        <f t="shared" si="281"/>
        <v>-2</v>
      </c>
      <c r="Q2806" s="28">
        <f t="shared" si="282"/>
        <v>0</v>
      </c>
      <c r="R2806" s="4">
        <f t="shared" si="283"/>
        <v>0</v>
      </c>
      <c r="S2806" s="4" t="str">
        <f t="shared" si="284"/>
        <v/>
      </c>
      <c r="T2806" s="21">
        <f>Fångster!J2811</f>
        <v>0</v>
      </c>
      <c r="U2806" s="31" t="str">
        <f t="shared" si="285"/>
        <v/>
      </c>
    </row>
    <row r="2807" spans="14:21" x14ac:dyDescent="0.2">
      <c r="N2807" s="22">
        <f>Fångster!G2812</f>
        <v>0</v>
      </c>
      <c r="O2807" s="28">
        <f t="shared" si="280"/>
        <v>0</v>
      </c>
      <c r="P2807" s="28">
        <f t="shared" si="281"/>
        <v>-2</v>
      </c>
      <c r="Q2807" s="28">
        <f t="shared" si="282"/>
        <v>0</v>
      </c>
      <c r="R2807" s="4">
        <f t="shared" si="283"/>
        <v>0</v>
      </c>
      <c r="S2807" s="4" t="str">
        <f t="shared" si="284"/>
        <v/>
      </c>
      <c r="T2807" s="21">
        <f>Fångster!J2812</f>
        <v>0</v>
      </c>
      <c r="U2807" s="31" t="str">
        <f t="shared" si="285"/>
        <v/>
      </c>
    </row>
    <row r="2808" spans="14:21" x14ac:dyDescent="0.2">
      <c r="N2808" s="22">
        <f>Fångster!G2813</f>
        <v>0</v>
      </c>
      <c r="O2808" s="28">
        <f t="shared" si="280"/>
        <v>0</v>
      </c>
      <c r="P2808" s="28">
        <f t="shared" si="281"/>
        <v>-2</v>
      </c>
      <c r="Q2808" s="28">
        <f t="shared" si="282"/>
        <v>0</v>
      </c>
      <c r="R2808" s="4">
        <f t="shared" si="283"/>
        <v>0</v>
      </c>
      <c r="S2808" s="4" t="str">
        <f t="shared" si="284"/>
        <v/>
      </c>
      <c r="T2808" s="21">
        <f>Fångster!J2813</f>
        <v>0</v>
      </c>
      <c r="U2808" s="31" t="str">
        <f t="shared" si="285"/>
        <v/>
      </c>
    </row>
    <row r="2809" spans="14:21" x14ac:dyDescent="0.2">
      <c r="N2809" s="22">
        <f>Fångster!G2814</f>
        <v>0</v>
      </c>
      <c r="O2809" s="28">
        <f t="shared" si="280"/>
        <v>0</v>
      </c>
      <c r="P2809" s="28">
        <f t="shared" si="281"/>
        <v>-2</v>
      </c>
      <c r="Q2809" s="28">
        <f t="shared" si="282"/>
        <v>0</v>
      </c>
      <c r="R2809" s="4">
        <f t="shared" si="283"/>
        <v>0</v>
      </c>
      <c r="S2809" s="4" t="str">
        <f t="shared" si="284"/>
        <v/>
      </c>
      <c r="T2809" s="21">
        <f>Fångster!J2814</f>
        <v>0</v>
      </c>
      <c r="U2809" s="31" t="str">
        <f t="shared" si="285"/>
        <v/>
      </c>
    </row>
    <row r="2810" spans="14:21" x14ac:dyDescent="0.2">
      <c r="N2810" s="22">
        <f>Fångster!G2815</f>
        <v>0</v>
      </c>
      <c r="O2810" s="28">
        <f t="shared" si="280"/>
        <v>0</v>
      </c>
      <c r="P2810" s="28">
        <f t="shared" si="281"/>
        <v>-2</v>
      </c>
      <c r="Q2810" s="28">
        <f t="shared" si="282"/>
        <v>0</v>
      </c>
      <c r="R2810" s="4">
        <f t="shared" si="283"/>
        <v>0</v>
      </c>
      <c r="S2810" s="4" t="str">
        <f t="shared" si="284"/>
        <v/>
      </c>
      <c r="T2810" s="21">
        <f>Fångster!J2815</f>
        <v>0</v>
      </c>
      <c r="U2810" s="31" t="str">
        <f t="shared" si="285"/>
        <v/>
      </c>
    </row>
    <row r="2811" spans="14:21" x14ac:dyDescent="0.2">
      <c r="N2811" s="22">
        <f>Fångster!G2816</f>
        <v>0</v>
      </c>
      <c r="O2811" s="28">
        <f t="shared" si="280"/>
        <v>0</v>
      </c>
      <c r="P2811" s="28">
        <f t="shared" si="281"/>
        <v>-2</v>
      </c>
      <c r="Q2811" s="28">
        <f t="shared" si="282"/>
        <v>0</v>
      </c>
      <c r="R2811" s="4">
        <f t="shared" si="283"/>
        <v>0</v>
      </c>
      <c r="S2811" s="4" t="str">
        <f t="shared" si="284"/>
        <v/>
      </c>
      <c r="T2811" s="21">
        <f>Fångster!J2816</f>
        <v>0</v>
      </c>
      <c r="U2811" s="31" t="str">
        <f t="shared" si="285"/>
        <v/>
      </c>
    </row>
    <row r="2812" spans="14:21" x14ac:dyDescent="0.2">
      <c r="N2812" s="22">
        <f>Fångster!G2817</f>
        <v>0</v>
      </c>
      <c r="O2812" s="28">
        <f t="shared" si="280"/>
        <v>0</v>
      </c>
      <c r="P2812" s="28">
        <f t="shared" si="281"/>
        <v>-2</v>
      </c>
      <c r="Q2812" s="28">
        <f t="shared" si="282"/>
        <v>0</v>
      </c>
      <c r="R2812" s="4">
        <f t="shared" si="283"/>
        <v>0</v>
      </c>
      <c r="S2812" s="4" t="str">
        <f t="shared" si="284"/>
        <v/>
      </c>
      <c r="T2812" s="21">
        <f>Fångster!J2817</f>
        <v>0</v>
      </c>
      <c r="U2812" s="31" t="str">
        <f t="shared" si="285"/>
        <v/>
      </c>
    </row>
    <row r="2813" spans="14:21" x14ac:dyDescent="0.2">
      <c r="N2813" s="22">
        <f>Fångster!G2818</f>
        <v>0</v>
      </c>
      <c r="O2813" s="28">
        <f t="shared" si="280"/>
        <v>0</v>
      </c>
      <c r="P2813" s="28">
        <f t="shared" si="281"/>
        <v>-2</v>
      </c>
      <c r="Q2813" s="28">
        <f t="shared" si="282"/>
        <v>0</v>
      </c>
      <c r="R2813" s="4">
        <f t="shared" si="283"/>
        <v>0</v>
      </c>
      <c r="S2813" s="4" t="str">
        <f t="shared" si="284"/>
        <v/>
      </c>
      <c r="T2813" s="21">
        <f>Fångster!J2818</f>
        <v>0</v>
      </c>
      <c r="U2813" s="31" t="str">
        <f t="shared" si="285"/>
        <v/>
      </c>
    </row>
    <row r="2814" spans="14:21" x14ac:dyDescent="0.2">
      <c r="N2814" s="22">
        <f>Fångster!G2819</f>
        <v>0</v>
      </c>
      <c r="O2814" s="28">
        <f t="shared" si="280"/>
        <v>0</v>
      </c>
      <c r="P2814" s="28">
        <f t="shared" si="281"/>
        <v>-2</v>
      </c>
      <c r="Q2814" s="28">
        <f t="shared" si="282"/>
        <v>0</v>
      </c>
      <c r="R2814" s="4">
        <f t="shared" si="283"/>
        <v>0</v>
      </c>
      <c r="S2814" s="4" t="str">
        <f t="shared" si="284"/>
        <v/>
      </c>
      <c r="T2814" s="21">
        <f>Fångster!J2819</f>
        <v>0</v>
      </c>
      <c r="U2814" s="31" t="str">
        <f t="shared" si="285"/>
        <v/>
      </c>
    </row>
    <row r="2815" spans="14:21" x14ac:dyDescent="0.2">
      <c r="N2815" s="22">
        <f>Fångster!G2820</f>
        <v>0</v>
      </c>
      <c r="O2815" s="28">
        <f t="shared" si="280"/>
        <v>0</v>
      </c>
      <c r="P2815" s="28">
        <f t="shared" si="281"/>
        <v>-2</v>
      </c>
      <c r="Q2815" s="28">
        <f t="shared" si="282"/>
        <v>0</v>
      </c>
      <c r="R2815" s="4">
        <f t="shared" si="283"/>
        <v>0</v>
      </c>
      <c r="S2815" s="4" t="str">
        <f t="shared" si="284"/>
        <v/>
      </c>
      <c r="T2815" s="21">
        <f>Fångster!J2820</f>
        <v>0</v>
      </c>
      <c r="U2815" s="31" t="str">
        <f t="shared" si="285"/>
        <v/>
      </c>
    </row>
    <row r="2816" spans="14:21" x14ac:dyDescent="0.2">
      <c r="N2816" s="22">
        <f>Fångster!G2821</f>
        <v>0</v>
      </c>
      <c r="O2816" s="28">
        <f t="shared" si="280"/>
        <v>0</v>
      </c>
      <c r="P2816" s="28">
        <f t="shared" si="281"/>
        <v>-2</v>
      </c>
      <c r="Q2816" s="28">
        <f t="shared" si="282"/>
        <v>0</v>
      </c>
      <c r="R2816" s="4">
        <f t="shared" si="283"/>
        <v>0</v>
      </c>
      <c r="S2816" s="4" t="str">
        <f t="shared" si="284"/>
        <v/>
      </c>
      <c r="T2816" s="21">
        <f>Fångster!J2821</f>
        <v>0</v>
      </c>
      <c r="U2816" s="31" t="str">
        <f t="shared" si="285"/>
        <v/>
      </c>
    </row>
    <row r="2817" spans="14:21" x14ac:dyDescent="0.2">
      <c r="N2817" s="22">
        <f>Fångster!G2822</f>
        <v>0</v>
      </c>
      <c r="O2817" s="28">
        <f t="shared" si="280"/>
        <v>0</v>
      </c>
      <c r="P2817" s="28">
        <f t="shared" si="281"/>
        <v>-2</v>
      </c>
      <c r="Q2817" s="28">
        <f t="shared" si="282"/>
        <v>0</v>
      </c>
      <c r="R2817" s="4">
        <f t="shared" si="283"/>
        <v>0</v>
      </c>
      <c r="S2817" s="4" t="str">
        <f t="shared" si="284"/>
        <v/>
      </c>
      <c r="T2817" s="21">
        <f>Fångster!J2822</f>
        <v>0</v>
      </c>
      <c r="U2817" s="31" t="str">
        <f t="shared" si="285"/>
        <v/>
      </c>
    </row>
    <row r="2818" spans="14:21" x14ac:dyDescent="0.2">
      <c r="N2818" s="22">
        <f>Fångster!G2823</f>
        <v>0</v>
      </c>
      <c r="O2818" s="28">
        <f t="shared" si="280"/>
        <v>0</v>
      </c>
      <c r="P2818" s="28">
        <f t="shared" si="281"/>
        <v>-2</v>
      </c>
      <c r="Q2818" s="28">
        <f t="shared" si="282"/>
        <v>0</v>
      </c>
      <c r="R2818" s="4">
        <f t="shared" si="283"/>
        <v>0</v>
      </c>
      <c r="S2818" s="4" t="str">
        <f t="shared" si="284"/>
        <v/>
      </c>
      <c r="T2818" s="21">
        <f>Fångster!J2823</f>
        <v>0</v>
      </c>
      <c r="U2818" s="31" t="str">
        <f t="shared" si="285"/>
        <v/>
      </c>
    </row>
    <row r="2819" spans="14:21" x14ac:dyDescent="0.2">
      <c r="N2819" s="22">
        <f>Fångster!G2824</f>
        <v>0</v>
      </c>
      <c r="O2819" s="28">
        <f t="shared" si="280"/>
        <v>0</v>
      </c>
      <c r="P2819" s="28">
        <f t="shared" si="281"/>
        <v>-2</v>
      </c>
      <c r="Q2819" s="28">
        <f t="shared" si="282"/>
        <v>0</v>
      </c>
      <c r="R2819" s="4">
        <f t="shared" si="283"/>
        <v>0</v>
      </c>
      <c r="S2819" s="4" t="str">
        <f t="shared" si="284"/>
        <v/>
      </c>
      <c r="T2819" s="21">
        <f>Fångster!J2824</f>
        <v>0</v>
      </c>
      <c r="U2819" s="31" t="str">
        <f t="shared" si="285"/>
        <v/>
      </c>
    </row>
    <row r="2820" spans="14:21" x14ac:dyDescent="0.2">
      <c r="N2820" s="22">
        <f>Fångster!G2825</f>
        <v>0</v>
      </c>
      <c r="O2820" s="28">
        <f t="shared" si="280"/>
        <v>0</v>
      </c>
      <c r="P2820" s="28">
        <f t="shared" si="281"/>
        <v>-2</v>
      </c>
      <c r="Q2820" s="28">
        <f t="shared" si="282"/>
        <v>0</v>
      </c>
      <c r="R2820" s="4">
        <f t="shared" si="283"/>
        <v>0</v>
      </c>
      <c r="S2820" s="4" t="str">
        <f t="shared" si="284"/>
        <v/>
      </c>
      <c r="T2820" s="21">
        <f>Fångster!J2825</f>
        <v>0</v>
      </c>
      <c r="U2820" s="31" t="str">
        <f t="shared" si="285"/>
        <v/>
      </c>
    </row>
    <row r="2821" spans="14:21" x14ac:dyDescent="0.2">
      <c r="N2821" s="22">
        <f>Fångster!G2826</f>
        <v>0</v>
      </c>
      <c r="O2821" s="28">
        <f t="shared" ref="O2821:O2884" si="286">(3.377*0.000001)*(POWER(N2821,3.205))</f>
        <v>0</v>
      </c>
      <c r="P2821" s="28">
        <f t="shared" ref="P2821:P2884" si="287">(1-(180-N2821)/60)</f>
        <v>-2</v>
      </c>
      <c r="Q2821" s="28">
        <f t="shared" ref="Q2821:Q2884" si="288">IF(P2821&lt;0,0,IF(P2821&gt;1,1,IF(P2821&gt;0&lt;1,P2821,P2821)))</f>
        <v>0</v>
      </c>
      <c r="R2821" s="4">
        <f t="shared" ref="R2821:R2884" si="289">O2821*Q2821</f>
        <v>0</v>
      </c>
      <c r="S2821" s="4" t="str">
        <f t="shared" ref="S2821:S2884" si="290">IF(N2821&gt;0,LOG10(N2821),"")</f>
        <v/>
      </c>
      <c r="T2821" s="21">
        <f>Fångster!J2826</f>
        <v>0</v>
      </c>
      <c r="U2821" s="31" t="str">
        <f t="shared" ref="U2821:U2884" si="291">IF(T2821&gt;0,LOG10(T2821),"")</f>
        <v/>
      </c>
    </row>
    <row r="2822" spans="14:21" x14ac:dyDescent="0.2">
      <c r="N2822" s="22">
        <f>Fångster!G2827</f>
        <v>0</v>
      </c>
      <c r="O2822" s="28">
        <f t="shared" si="286"/>
        <v>0</v>
      </c>
      <c r="P2822" s="28">
        <f t="shared" si="287"/>
        <v>-2</v>
      </c>
      <c r="Q2822" s="28">
        <f t="shared" si="288"/>
        <v>0</v>
      </c>
      <c r="R2822" s="4">
        <f t="shared" si="289"/>
        <v>0</v>
      </c>
      <c r="S2822" s="4" t="str">
        <f t="shared" si="290"/>
        <v/>
      </c>
      <c r="T2822" s="21">
        <f>Fångster!J2827</f>
        <v>0</v>
      </c>
      <c r="U2822" s="31" t="str">
        <f t="shared" si="291"/>
        <v/>
      </c>
    </row>
    <row r="2823" spans="14:21" x14ac:dyDescent="0.2">
      <c r="N2823" s="22">
        <f>Fångster!G2828</f>
        <v>0</v>
      </c>
      <c r="O2823" s="28">
        <f t="shared" si="286"/>
        <v>0</v>
      </c>
      <c r="P2823" s="28">
        <f t="shared" si="287"/>
        <v>-2</v>
      </c>
      <c r="Q2823" s="28">
        <f t="shared" si="288"/>
        <v>0</v>
      </c>
      <c r="R2823" s="4">
        <f t="shared" si="289"/>
        <v>0</v>
      </c>
      <c r="S2823" s="4" t="str">
        <f t="shared" si="290"/>
        <v/>
      </c>
      <c r="T2823" s="21">
        <f>Fångster!J2828</f>
        <v>0</v>
      </c>
      <c r="U2823" s="31" t="str">
        <f t="shared" si="291"/>
        <v/>
      </c>
    </row>
    <row r="2824" spans="14:21" x14ac:dyDescent="0.2">
      <c r="N2824" s="22">
        <f>Fångster!G2829</f>
        <v>0</v>
      </c>
      <c r="O2824" s="28">
        <f t="shared" si="286"/>
        <v>0</v>
      </c>
      <c r="P2824" s="28">
        <f t="shared" si="287"/>
        <v>-2</v>
      </c>
      <c r="Q2824" s="28">
        <f t="shared" si="288"/>
        <v>0</v>
      </c>
      <c r="R2824" s="4">
        <f t="shared" si="289"/>
        <v>0</v>
      </c>
      <c r="S2824" s="4" t="str">
        <f t="shared" si="290"/>
        <v/>
      </c>
      <c r="T2824" s="21">
        <f>Fångster!J2829</f>
        <v>0</v>
      </c>
      <c r="U2824" s="31" t="str">
        <f t="shared" si="291"/>
        <v/>
      </c>
    </row>
    <row r="2825" spans="14:21" x14ac:dyDescent="0.2">
      <c r="N2825" s="22">
        <f>Fångster!G2830</f>
        <v>0</v>
      </c>
      <c r="O2825" s="28">
        <f t="shared" si="286"/>
        <v>0</v>
      </c>
      <c r="P2825" s="28">
        <f t="shared" si="287"/>
        <v>-2</v>
      </c>
      <c r="Q2825" s="28">
        <f t="shared" si="288"/>
        <v>0</v>
      </c>
      <c r="R2825" s="4">
        <f t="shared" si="289"/>
        <v>0</v>
      </c>
      <c r="S2825" s="4" t="str">
        <f t="shared" si="290"/>
        <v/>
      </c>
      <c r="T2825" s="21">
        <f>Fångster!J2830</f>
        <v>0</v>
      </c>
      <c r="U2825" s="31" t="str">
        <f t="shared" si="291"/>
        <v/>
      </c>
    </row>
    <row r="2826" spans="14:21" x14ac:dyDescent="0.2">
      <c r="N2826" s="22">
        <f>Fångster!G2831</f>
        <v>0</v>
      </c>
      <c r="O2826" s="28">
        <f t="shared" si="286"/>
        <v>0</v>
      </c>
      <c r="P2826" s="28">
        <f t="shared" si="287"/>
        <v>-2</v>
      </c>
      <c r="Q2826" s="28">
        <f t="shared" si="288"/>
        <v>0</v>
      </c>
      <c r="R2826" s="4">
        <f t="shared" si="289"/>
        <v>0</v>
      </c>
      <c r="S2826" s="4" t="str">
        <f t="shared" si="290"/>
        <v/>
      </c>
      <c r="T2826" s="21">
        <f>Fångster!J2831</f>
        <v>0</v>
      </c>
      <c r="U2826" s="31" t="str">
        <f t="shared" si="291"/>
        <v/>
      </c>
    </row>
    <row r="2827" spans="14:21" x14ac:dyDescent="0.2">
      <c r="N2827" s="22">
        <f>Fångster!G2832</f>
        <v>0</v>
      </c>
      <c r="O2827" s="28">
        <f t="shared" si="286"/>
        <v>0</v>
      </c>
      <c r="P2827" s="28">
        <f t="shared" si="287"/>
        <v>-2</v>
      </c>
      <c r="Q2827" s="28">
        <f t="shared" si="288"/>
        <v>0</v>
      </c>
      <c r="R2827" s="4">
        <f t="shared" si="289"/>
        <v>0</v>
      </c>
      <c r="S2827" s="4" t="str">
        <f t="shared" si="290"/>
        <v/>
      </c>
      <c r="T2827" s="21">
        <f>Fångster!J2832</f>
        <v>0</v>
      </c>
      <c r="U2827" s="31" t="str">
        <f t="shared" si="291"/>
        <v/>
      </c>
    </row>
    <row r="2828" spans="14:21" x14ac:dyDescent="0.2">
      <c r="N2828" s="22">
        <f>Fångster!G2833</f>
        <v>0</v>
      </c>
      <c r="O2828" s="28">
        <f t="shared" si="286"/>
        <v>0</v>
      </c>
      <c r="P2828" s="28">
        <f t="shared" si="287"/>
        <v>-2</v>
      </c>
      <c r="Q2828" s="28">
        <f t="shared" si="288"/>
        <v>0</v>
      </c>
      <c r="R2828" s="4">
        <f t="shared" si="289"/>
        <v>0</v>
      </c>
      <c r="S2828" s="4" t="str">
        <f t="shared" si="290"/>
        <v/>
      </c>
      <c r="T2828" s="21">
        <f>Fångster!J2833</f>
        <v>0</v>
      </c>
      <c r="U2828" s="31" t="str">
        <f t="shared" si="291"/>
        <v/>
      </c>
    </row>
    <row r="2829" spans="14:21" x14ac:dyDescent="0.2">
      <c r="N2829" s="22">
        <f>Fångster!G2834</f>
        <v>0</v>
      </c>
      <c r="O2829" s="28">
        <f t="shared" si="286"/>
        <v>0</v>
      </c>
      <c r="P2829" s="28">
        <f t="shared" si="287"/>
        <v>-2</v>
      </c>
      <c r="Q2829" s="28">
        <f t="shared" si="288"/>
        <v>0</v>
      </c>
      <c r="R2829" s="4">
        <f t="shared" si="289"/>
        <v>0</v>
      </c>
      <c r="S2829" s="4" t="str">
        <f t="shared" si="290"/>
        <v/>
      </c>
      <c r="T2829" s="21">
        <f>Fångster!J2834</f>
        <v>0</v>
      </c>
      <c r="U2829" s="31" t="str">
        <f t="shared" si="291"/>
        <v/>
      </c>
    </row>
    <row r="2830" spans="14:21" x14ac:dyDescent="0.2">
      <c r="N2830" s="22">
        <f>Fångster!G2835</f>
        <v>0</v>
      </c>
      <c r="O2830" s="28">
        <f t="shared" si="286"/>
        <v>0</v>
      </c>
      <c r="P2830" s="28">
        <f t="shared" si="287"/>
        <v>-2</v>
      </c>
      <c r="Q2830" s="28">
        <f t="shared" si="288"/>
        <v>0</v>
      </c>
      <c r="R2830" s="4">
        <f t="shared" si="289"/>
        <v>0</v>
      </c>
      <c r="S2830" s="4" t="str">
        <f t="shared" si="290"/>
        <v/>
      </c>
      <c r="T2830" s="21">
        <f>Fångster!J2835</f>
        <v>0</v>
      </c>
      <c r="U2830" s="31" t="str">
        <f t="shared" si="291"/>
        <v/>
      </c>
    </row>
    <row r="2831" spans="14:21" x14ac:dyDescent="0.2">
      <c r="N2831" s="22">
        <f>Fångster!G2836</f>
        <v>0</v>
      </c>
      <c r="O2831" s="28">
        <f t="shared" si="286"/>
        <v>0</v>
      </c>
      <c r="P2831" s="28">
        <f t="shared" si="287"/>
        <v>-2</v>
      </c>
      <c r="Q2831" s="28">
        <f t="shared" si="288"/>
        <v>0</v>
      </c>
      <c r="R2831" s="4">
        <f t="shared" si="289"/>
        <v>0</v>
      </c>
      <c r="S2831" s="4" t="str">
        <f t="shared" si="290"/>
        <v/>
      </c>
      <c r="T2831" s="21">
        <f>Fångster!J2836</f>
        <v>0</v>
      </c>
      <c r="U2831" s="31" t="str">
        <f t="shared" si="291"/>
        <v/>
      </c>
    </row>
    <row r="2832" spans="14:21" x14ac:dyDescent="0.2">
      <c r="N2832" s="22">
        <f>Fångster!G2837</f>
        <v>0</v>
      </c>
      <c r="O2832" s="28">
        <f t="shared" si="286"/>
        <v>0</v>
      </c>
      <c r="P2832" s="28">
        <f t="shared" si="287"/>
        <v>-2</v>
      </c>
      <c r="Q2832" s="28">
        <f t="shared" si="288"/>
        <v>0</v>
      </c>
      <c r="R2832" s="4">
        <f t="shared" si="289"/>
        <v>0</v>
      </c>
      <c r="S2832" s="4" t="str">
        <f t="shared" si="290"/>
        <v/>
      </c>
      <c r="T2832" s="21">
        <f>Fångster!J2837</f>
        <v>0</v>
      </c>
      <c r="U2832" s="31" t="str">
        <f t="shared" si="291"/>
        <v/>
      </c>
    </row>
    <row r="2833" spans="14:21" x14ac:dyDescent="0.2">
      <c r="N2833" s="22">
        <f>Fångster!G2838</f>
        <v>0</v>
      </c>
      <c r="O2833" s="28">
        <f t="shared" si="286"/>
        <v>0</v>
      </c>
      <c r="P2833" s="28">
        <f t="shared" si="287"/>
        <v>-2</v>
      </c>
      <c r="Q2833" s="28">
        <f t="shared" si="288"/>
        <v>0</v>
      </c>
      <c r="R2833" s="4">
        <f t="shared" si="289"/>
        <v>0</v>
      </c>
      <c r="S2833" s="4" t="str">
        <f t="shared" si="290"/>
        <v/>
      </c>
      <c r="T2833" s="21">
        <f>Fångster!J2838</f>
        <v>0</v>
      </c>
      <c r="U2833" s="31" t="str">
        <f t="shared" si="291"/>
        <v/>
      </c>
    </row>
    <row r="2834" spans="14:21" x14ac:dyDescent="0.2">
      <c r="N2834" s="22">
        <f>Fångster!G2839</f>
        <v>0</v>
      </c>
      <c r="O2834" s="28">
        <f t="shared" si="286"/>
        <v>0</v>
      </c>
      <c r="P2834" s="28">
        <f t="shared" si="287"/>
        <v>-2</v>
      </c>
      <c r="Q2834" s="28">
        <f t="shared" si="288"/>
        <v>0</v>
      </c>
      <c r="R2834" s="4">
        <f t="shared" si="289"/>
        <v>0</v>
      </c>
      <c r="S2834" s="4" t="str">
        <f t="shared" si="290"/>
        <v/>
      </c>
      <c r="T2834" s="21">
        <f>Fångster!J2839</f>
        <v>0</v>
      </c>
      <c r="U2834" s="31" t="str">
        <f t="shared" si="291"/>
        <v/>
      </c>
    </row>
    <row r="2835" spans="14:21" x14ac:dyDescent="0.2">
      <c r="N2835" s="22">
        <f>Fångster!G2840</f>
        <v>0</v>
      </c>
      <c r="O2835" s="28">
        <f t="shared" si="286"/>
        <v>0</v>
      </c>
      <c r="P2835" s="28">
        <f t="shared" si="287"/>
        <v>-2</v>
      </c>
      <c r="Q2835" s="28">
        <f t="shared" si="288"/>
        <v>0</v>
      </c>
      <c r="R2835" s="4">
        <f t="shared" si="289"/>
        <v>0</v>
      </c>
      <c r="S2835" s="4" t="str">
        <f t="shared" si="290"/>
        <v/>
      </c>
      <c r="T2835" s="21">
        <f>Fångster!J2840</f>
        <v>0</v>
      </c>
      <c r="U2835" s="31" t="str">
        <f t="shared" si="291"/>
        <v/>
      </c>
    </row>
    <row r="2836" spans="14:21" x14ac:dyDescent="0.2">
      <c r="N2836" s="22">
        <f>Fångster!G2841</f>
        <v>0</v>
      </c>
      <c r="O2836" s="28">
        <f t="shared" si="286"/>
        <v>0</v>
      </c>
      <c r="P2836" s="28">
        <f t="shared" si="287"/>
        <v>-2</v>
      </c>
      <c r="Q2836" s="28">
        <f t="shared" si="288"/>
        <v>0</v>
      </c>
      <c r="R2836" s="4">
        <f t="shared" si="289"/>
        <v>0</v>
      </c>
      <c r="S2836" s="4" t="str">
        <f t="shared" si="290"/>
        <v/>
      </c>
      <c r="T2836" s="21">
        <f>Fångster!J2841</f>
        <v>0</v>
      </c>
      <c r="U2836" s="31" t="str">
        <f t="shared" si="291"/>
        <v/>
      </c>
    </row>
    <row r="2837" spans="14:21" x14ac:dyDescent="0.2">
      <c r="N2837" s="22">
        <f>Fångster!G2842</f>
        <v>0</v>
      </c>
      <c r="O2837" s="28">
        <f t="shared" si="286"/>
        <v>0</v>
      </c>
      <c r="P2837" s="28">
        <f t="shared" si="287"/>
        <v>-2</v>
      </c>
      <c r="Q2837" s="28">
        <f t="shared" si="288"/>
        <v>0</v>
      </c>
      <c r="R2837" s="4">
        <f t="shared" si="289"/>
        <v>0</v>
      </c>
      <c r="S2837" s="4" t="str">
        <f t="shared" si="290"/>
        <v/>
      </c>
      <c r="T2837" s="21">
        <f>Fångster!J2842</f>
        <v>0</v>
      </c>
      <c r="U2837" s="31" t="str">
        <f t="shared" si="291"/>
        <v/>
      </c>
    </row>
    <row r="2838" spans="14:21" x14ac:dyDescent="0.2">
      <c r="N2838" s="22">
        <f>Fångster!G2843</f>
        <v>0</v>
      </c>
      <c r="O2838" s="28">
        <f t="shared" si="286"/>
        <v>0</v>
      </c>
      <c r="P2838" s="28">
        <f t="shared" si="287"/>
        <v>-2</v>
      </c>
      <c r="Q2838" s="28">
        <f t="shared" si="288"/>
        <v>0</v>
      </c>
      <c r="R2838" s="4">
        <f t="shared" si="289"/>
        <v>0</v>
      </c>
      <c r="S2838" s="4" t="str">
        <f t="shared" si="290"/>
        <v/>
      </c>
      <c r="T2838" s="21">
        <f>Fångster!J2843</f>
        <v>0</v>
      </c>
      <c r="U2838" s="31" t="str">
        <f t="shared" si="291"/>
        <v/>
      </c>
    </row>
    <row r="2839" spans="14:21" x14ac:dyDescent="0.2">
      <c r="N2839" s="22">
        <f>Fångster!G2844</f>
        <v>0</v>
      </c>
      <c r="O2839" s="28">
        <f t="shared" si="286"/>
        <v>0</v>
      </c>
      <c r="P2839" s="28">
        <f t="shared" si="287"/>
        <v>-2</v>
      </c>
      <c r="Q2839" s="28">
        <f t="shared" si="288"/>
        <v>0</v>
      </c>
      <c r="R2839" s="4">
        <f t="shared" si="289"/>
        <v>0</v>
      </c>
      <c r="S2839" s="4" t="str">
        <f t="shared" si="290"/>
        <v/>
      </c>
      <c r="T2839" s="21">
        <f>Fångster!J2844</f>
        <v>0</v>
      </c>
      <c r="U2839" s="31" t="str">
        <f t="shared" si="291"/>
        <v/>
      </c>
    </row>
    <row r="2840" spans="14:21" x14ac:dyDescent="0.2">
      <c r="N2840" s="22">
        <f>Fångster!G2845</f>
        <v>0</v>
      </c>
      <c r="O2840" s="28">
        <f t="shared" si="286"/>
        <v>0</v>
      </c>
      <c r="P2840" s="28">
        <f t="shared" si="287"/>
        <v>-2</v>
      </c>
      <c r="Q2840" s="28">
        <f t="shared" si="288"/>
        <v>0</v>
      </c>
      <c r="R2840" s="4">
        <f t="shared" si="289"/>
        <v>0</v>
      </c>
      <c r="S2840" s="4" t="str">
        <f t="shared" si="290"/>
        <v/>
      </c>
      <c r="T2840" s="21">
        <f>Fångster!J2845</f>
        <v>0</v>
      </c>
      <c r="U2840" s="31" t="str">
        <f t="shared" si="291"/>
        <v/>
      </c>
    </row>
    <row r="2841" spans="14:21" x14ac:dyDescent="0.2">
      <c r="N2841" s="22">
        <f>Fångster!G2846</f>
        <v>0</v>
      </c>
      <c r="O2841" s="28">
        <f t="shared" si="286"/>
        <v>0</v>
      </c>
      <c r="P2841" s="28">
        <f t="shared" si="287"/>
        <v>-2</v>
      </c>
      <c r="Q2841" s="28">
        <f t="shared" si="288"/>
        <v>0</v>
      </c>
      <c r="R2841" s="4">
        <f t="shared" si="289"/>
        <v>0</v>
      </c>
      <c r="S2841" s="4" t="str">
        <f t="shared" si="290"/>
        <v/>
      </c>
      <c r="T2841" s="21">
        <f>Fångster!J2846</f>
        <v>0</v>
      </c>
      <c r="U2841" s="31" t="str">
        <f t="shared" si="291"/>
        <v/>
      </c>
    </row>
    <row r="2842" spans="14:21" x14ac:dyDescent="0.2">
      <c r="N2842" s="22">
        <f>Fångster!G2847</f>
        <v>0</v>
      </c>
      <c r="O2842" s="28">
        <f t="shared" si="286"/>
        <v>0</v>
      </c>
      <c r="P2842" s="28">
        <f t="shared" si="287"/>
        <v>-2</v>
      </c>
      <c r="Q2842" s="28">
        <f t="shared" si="288"/>
        <v>0</v>
      </c>
      <c r="R2842" s="4">
        <f t="shared" si="289"/>
        <v>0</v>
      </c>
      <c r="S2842" s="4" t="str">
        <f t="shared" si="290"/>
        <v/>
      </c>
      <c r="T2842" s="21">
        <f>Fångster!J2847</f>
        <v>0</v>
      </c>
      <c r="U2842" s="31" t="str">
        <f t="shared" si="291"/>
        <v/>
      </c>
    </row>
    <row r="2843" spans="14:21" x14ac:dyDescent="0.2">
      <c r="N2843" s="22">
        <f>Fångster!G2848</f>
        <v>0</v>
      </c>
      <c r="O2843" s="28">
        <f t="shared" si="286"/>
        <v>0</v>
      </c>
      <c r="P2843" s="28">
        <f t="shared" si="287"/>
        <v>-2</v>
      </c>
      <c r="Q2843" s="28">
        <f t="shared" si="288"/>
        <v>0</v>
      </c>
      <c r="R2843" s="4">
        <f t="shared" si="289"/>
        <v>0</v>
      </c>
      <c r="S2843" s="4" t="str">
        <f t="shared" si="290"/>
        <v/>
      </c>
      <c r="T2843" s="21">
        <f>Fångster!J2848</f>
        <v>0</v>
      </c>
      <c r="U2843" s="31" t="str">
        <f t="shared" si="291"/>
        <v/>
      </c>
    </row>
    <row r="2844" spans="14:21" x14ac:dyDescent="0.2">
      <c r="N2844" s="22">
        <f>Fångster!G2849</f>
        <v>0</v>
      </c>
      <c r="O2844" s="28">
        <f t="shared" si="286"/>
        <v>0</v>
      </c>
      <c r="P2844" s="28">
        <f t="shared" si="287"/>
        <v>-2</v>
      </c>
      <c r="Q2844" s="28">
        <f t="shared" si="288"/>
        <v>0</v>
      </c>
      <c r="R2844" s="4">
        <f t="shared" si="289"/>
        <v>0</v>
      </c>
      <c r="S2844" s="4" t="str">
        <f t="shared" si="290"/>
        <v/>
      </c>
      <c r="T2844" s="21">
        <f>Fångster!J2849</f>
        <v>0</v>
      </c>
      <c r="U2844" s="31" t="str">
        <f t="shared" si="291"/>
        <v/>
      </c>
    </row>
    <row r="2845" spans="14:21" x14ac:dyDescent="0.2">
      <c r="N2845" s="22">
        <f>Fångster!G2850</f>
        <v>0</v>
      </c>
      <c r="O2845" s="28">
        <f t="shared" si="286"/>
        <v>0</v>
      </c>
      <c r="P2845" s="28">
        <f t="shared" si="287"/>
        <v>-2</v>
      </c>
      <c r="Q2845" s="28">
        <f t="shared" si="288"/>
        <v>0</v>
      </c>
      <c r="R2845" s="4">
        <f t="shared" si="289"/>
        <v>0</v>
      </c>
      <c r="S2845" s="4" t="str">
        <f t="shared" si="290"/>
        <v/>
      </c>
      <c r="T2845" s="21">
        <f>Fångster!J2850</f>
        <v>0</v>
      </c>
      <c r="U2845" s="31" t="str">
        <f t="shared" si="291"/>
        <v/>
      </c>
    </row>
    <row r="2846" spans="14:21" x14ac:dyDescent="0.2">
      <c r="N2846" s="22">
        <f>Fångster!G2851</f>
        <v>0</v>
      </c>
      <c r="O2846" s="28">
        <f t="shared" si="286"/>
        <v>0</v>
      </c>
      <c r="P2846" s="28">
        <f t="shared" si="287"/>
        <v>-2</v>
      </c>
      <c r="Q2846" s="28">
        <f t="shared" si="288"/>
        <v>0</v>
      </c>
      <c r="R2846" s="4">
        <f t="shared" si="289"/>
        <v>0</v>
      </c>
      <c r="S2846" s="4" t="str">
        <f t="shared" si="290"/>
        <v/>
      </c>
      <c r="T2846" s="21">
        <f>Fångster!J2851</f>
        <v>0</v>
      </c>
      <c r="U2846" s="31" t="str">
        <f t="shared" si="291"/>
        <v/>
      </c>
    </row>
    <row r="2847" spans="14:21" x14ac:dyDescent="0.2">
      <c r="N2847" s="22">
        <f>Fångster!G2852</f>
        <v>0</v>
      </c>
      <c r="O2847" s="28">
        <f t="shared" si="286"/>
        <v>0</v>
      </c>
      <c r="P2847" s="28">
        <f t="shared" si="287"/>
        <v>-2</v>
      </c>
      <c r="Q2847" s="28">
        <f t="shared" si="288"/>
        <v>0</v>
      </c>
      <c r="R2847" s="4">
        <f t="shared" si="289"/>
        <v>0</v>
      </c>
      <c r="S2847" s="4" t="str">
        <f t="shared" si="290"/>
        <v/>
      </c>
      <c r="T2847" s="21">
        <f>Fångster!J2852</f>
        <v>0</v>
      </c>
      <c r="U2847" s="31" t="str">
        <f t="shared" si="291"/>
        <v/>
      </c>
    </row>
    <row r="2848" spans="14:21" x14ac:dyDescent="0.2">
      <c r="N2848" s="22">
        <f>Fångster!G2853</f>
        <v>0</v>
      </c>
      <c r="O2848" s="28">
        <f t="shared" si="286"/>
        <v>0</v>
      </c>
      <c r="P2848" s="28">
        <f t="shared" si="287"/>
        <v>-2</v>
      </c>
      <c r="Q2848" s="28">
        <f t="shared" si="288"/>
        <v>0</v>
      </c>
      <c r="R2848" s="4">
        <f t="shared" si="289"/>
        <v>0</v>
      </c>
      <c r="S2848" s="4" t="str">
        <f t="shared" si="290"/>
        <v/>
      </c>
      <c r="T2848" s="21">
        <f>Fångster!J2853</f>
        <v>0</v>
      </c>
      <c r="U2848" s="31" t="str">
        <f t="shared" si="291"/>
        <v/>
      </c>
    </row>
    <row r="2849" spans="14:21" x14ac:dyDescent="0.2">
      <c r="N2849" s="22">
        <f>Fångster!G2854</f>
        <v>0</v>
      </c>
      <c r="O2849" s="28">
        <f t="shared" si="286"/>
        <v>0</v>
      </c>
      <c r="P2849" s="28">
        <f t="shared" si="287"/>
        <v>-2</v>
      </c>
      <c r="Q2849" s="28">
        <f t="shared" si="288"/>
        <v>0</v>
      </c>
      <c r="R2849" s="4">
        <f t="shared" si="289"/>
        <v>0</v>
      </c>
      <c r="S2849" s="4" t="str">
        <f t="shared" si="290"/>
        <v/>
      </c>
      <c r="T2849" s="21">
        <f>Fångster!J2854</f>
        <v>0</v>
      </c>
      <c r="U2849" s="31" t="str">
        <f t="shared" si="291"/>
        <v/>
      </c>
    </row>
    <row r="2850" spans="14:21" x14ac:dyDescent="0.2">
      <c r="N2850" s="22">
        <f>Fångster!G2855</f>
        <v>0</v>
      </c>
      <c r="O2850" s="28">
        <f t="shared" si="286"/>
        <v>0</v>
      </c>
      <c r="P2850" s="28">
        <f t="shared" si="287"/>
        <v>-2</v>
      </c>
      <c r="Q2850" s="28">
        <f t="shared" si="288"/>
        <v>0</v>
      </c>
      <c r="R2850" s="4">
        <f t="shared" si="289"/>
        <v>0</v>
      </c>
      <c r="S2850" s="4" t="str">
        <f t="shared" si="290"/>
        <v/>
      </c>
      <c r="T2850" s="21">
        <f>Fångster!J2855</f>
        <v>0</v>
      </c>
      <c r="U2850" s="31" t="str">
        <f t="shared" si="291"/>
        <v/>
      </c>
    </row>
    <row r="2851" spans="14:21" x14ac:dyDescent="0.2">
      <c r="N2851" s="22">
        <f>Fångster!G2856</f>
        <v>0</v>
      </c>
      <c r="O2851" s="28">
        <f t="shared" si="286"/>
        <v>0</v>
      </c>
      <c r="P2851" s="28">
        <f t="shared" si="287"/>
        <v>-2</v>
      </c>
      <c r="Q2851" s="28">
        <f t="shared" si="288"/>
        <v>0</v>
      </c>
      <c r="R2851" s="4">
        <f t="shared" si="289"/>
        <v>0</v>
      </c>
      <c r="S2851" s="4" t="str">
        <f t="shared" si="290"/>
        <v/>
      </c>
      <c r="T2851" s="21">
        <f>Fångster!J2856</f>
        <v>0</v>
      </c>
      <c r="U2851" s="31" t="str">
        <f t="shared" si="291"/>
        <v/>
      </c>
    </row>
    <row r="2852" spans="14:21" x14ac:dyDescent="0.2">
      <c r="N2852" s="22">
        <f>Fångster!G2857</f>
        <v>0</v>
      </c>
      <c r="O2852" s="28">
        <f t="shared" si="286"/>
        <v>0</v>
      </c>
      <c r="P2852" s="28">
        <f t="shared" si="287"/>
        <v>-2</v>
      </c>
      <c r="Q2852" s="28">
        <f t="shared" si="288"/>
        <v>0</v>
      </c>
      <c r="R2852" s="4">
        <f t="shared" si="289"/>
        <v>0</v>
      </c>
      <c r="S2852" s="4" t="str">
        <f t="shared" si="290"/>
        <v/>
      </c>
      <c r="T2852" s="21">
        <f>Fångster!J2857</f>
        <v>0</v>
      </c>
      <c r="U2852" s="31" t="str">
        <f t="shared" si="291"/>
        <v/>
      </c>
    </row>
    <row r="2853" spans="14:21" x14ac:dyDescent="0.2">
      <c r="N2853" s="22">
        <f>Fångster!G2858</f>
        <v>0</v>
      </c>
      <c r="O2853" s="28">
        <f t="shared" si="286"/>
        <v>0</v>
      </c>
      <c r="P2853" s="28">
        <f t="shared" si="287"/>
        <v>-2</v>
      </c>
      <c r="Q2853" s="28">
        <f t="shared" si="288"/>
        <v>0</v>
      </c>
      <c r="R2853" s="4">
        <f t="shared" si="289"/>
        <v>0</v>
      </c>
      <c r="S2853" s="4" t="str">
        <f t="shared" si="290"/>
        <v/>
      </c>
      <c r="T2853" s="21">
        <f>Fångster!J2858</f>
        <v>0</v>
      </c>
      <c r="U2853" s="31" t="str">
        <f t="shared" si="291"/>
        <v/>
      </c>
    </row>
    <row r="2854" spans="14:21" x14ac:dyDescent="0.2">
      <c r="N2854" s="22">
        <f>Fångster!G2859</f>
        <v>0</v>
      </c>
      <c r="O2854" s="28">
        <f t="shared" si="286"/>
        <v>0</v>
      </c>
      <c r="P2854" s="28">
        <f t="shared" si="287"/>
        <v>-2</v>
      </c>
      <c r="Q2854" s="28">
        <f t="shared" si="288"/>
        <v>0</v>
      </c>
      <c r="R2854" s="4">
        <f t="shared" si="289"/>
        <v>0</v>
      </c>
      <c r="S2854" s="4" t="str">
        <f t="shared" si="290"/>
        <v/>
      </c>
      <c r="T2854" s="21">
        <f>Fångster!J2859</f>
        <v>0</v>
      </c>
      <c r="U2854" s="31" t="str">
        <f t="shared" si="291"/>
        <v/>
      </c>
    </row>
    <row r="2855" spans="14:21" x14ac:dyDescent="0.2">
      <c r="N2855" s="22">
        <f>Fångster!G2860</f>
        <v>0</v>
      </c>
      <c r="O2855" s="28">
        <f t="shared" si="286"/>
        <v>0</v>
      </c>
      <c r="P2855" s="28">
        <f t="shared" si="287"/>
        <v>-2</v>
      </c>
      <c r="Q2855" s="28">
        <f t="shared" si="288"/>
        <v>0</v>
      </c>
      <c r="R2855" s="4">
        <f t="shared" si="289"/>
        <v>0</v>
      </c>
      <c r="S2855" s="4" t="str">
        <f t="shared" si="290"/>
        <v/>
      </c>
      <c r="T2855" s="21">
        <f>Fångster!J2860</f>
        <v>0</v>
      </c>
      <c r="U2855" s="31" t="str">
        <f t="shared" si="291"/>
        <v/>
      </c>
    </row>
    <row r="2856" spans="14:21" x14ac:dyDescent="0.2">
      <c r="N2856" s="22">
        <f>Fångster!G2861</f>
        <v>0</v>
      </c>
      <c r="O2856" s="28">
        <f t="shared" si="286"/>
        <v>0</v>
      </c>
      <c r="P2856" s="28">
        <f t="shared" si="287"/>
        <v>-2</v>
      </c>
      <c r="Q2856" s="28">
        <f t="shared" si="288"/>
        <v>0</v>
      </c>
      <c r="R2856" s="4">
        <f t="shared" si="289"/>
        <v>0</v>
      </c>
      <c r="S2856" s="4" t="str">
        <f t="shared" si="290"/>
        <v/>
      </c>
      <c r="T2856" s="21">
        <f>Fångster!J2861</f>
        <v>0</v>
      </c>
      <c r="U2856" s="31" t="str">
        <f t="shared" si="291"/>
        <v/>
      </c>
    </row>
    <row r="2857" spans="14:21" x14ac:dyDescent="0.2">
      <c r="N2857" s="22">
        <f>Fångster!G2862</f>
        <v>0</v>
      </c>
      <c r="O2857" s="28">
        <f t="shared" si="286"/>
        <v>0</v>
      </c>
      <c r="P2857" s="28">
        <f t="shared" si="287"/>
        <v>-2</v>
      </c>
      <c r="Q2857" s="28">
        <f t="shared" si="288"/>
        <v>0</v>
      </c>
      <c r="R2857" s="4">
        <f t="shared" si="289"/>
        <v>0</v>
      </c>
      <c r="S2857" s="4" t="str">
        <f t="shared" si="290"/>
        <v/>
      </c>
      <c r="T2857" s="21">
        <f>Fångster!J2862</f>
        <v>0</v>
      </c>
      <c r="U2857" s="31" t="str">
        <f t="shared" si="291"/>
        <v/>
      </c>
    </row>
    <row r="2858" spans="14:21" x14ac:dyDescent="0.2">
      <c r="N2858" s="22">
        <f>Fångster!G2863</f>
        <v>0</v>
      </c>
      <c r="O2858" s="28">
        <f t="shared" si="286"/>
        <v>0</v>
      </c>
      <c r="P2858" s="28">
        <f t="shared" si="287"/>
        <v>-2</v>
      </c>
      <c r="Q2858" s="28">
        <f t="shared" si="288"/>
        <v>0</v>
      </c>
      <c r="R2858" s="4">
        <f t="shared" si="289"/>
        <v>0</v>
      </c>
      <c r="S2858" s="4" t="str">
        <f t="shared" si="290"/>
        <v/>
      </c>
      <c r="T2858" s="21">
        <f>Fångster!J2863</f>
        <v>0</v>
      </c>
      <c r="U2858" s="31" t="str">
        <f t="shared" si="291"/>
        <v/>
      </c>
    </row>
    <row r="2859" spans="14:21" x14ac:dyDescent="0.2">
      <c r="N2859" s="22">
        <f>Fångster!G2864</f>
        <v>0</v>
      </c>
      <c r="O2859" s="28">
        <f t="shared" si="286"/>
        <v>0</v>
      </c>
      <c r="P2859" s="28">
        <f t="shared" si="287"/>
        <v>-2</v>
      </c>
      <c r="Q2859" s="28">
        <f t="shared" si="288"/>
        <v>0</v>
      </c>
      <c r="R2859" s="4">
        <f t="shared" si="289"/>
        <v>0</v>
      </c>
      <c r="S2859" s="4" t="str">
        <f t="shared" si="290"/>
        <v/>
      </c>
      <c r="T2859" s="21">
        <f>Fångster!J2864</f>
        <v>0</v>
      </c>
      <c r="U2859" s="31" t="str">
        <f t="shared" si="291"/>
        <v/>
      </c>
    </row>
    <row r="2860" spans="14:21" x14ac:dyDescent="0.2">
      <c r="N2860" s="22">
        <f>Fångster!G2865</f>
        <v>0</v>
      </c>
      <c r="O2860" s="28">
        <f t="shared" si="286"/>
        <v>0</v>
      </c>
      <c r="P2860" s="28">
        <f t="shared" si="287"/>
        <v>-2</v>
      </c>
      <c r="Q2860" s="28">
        <f t="shared" si="288"/>
        <v>0</v>
      </c>
      <c r="R2860" s="4">
        <f t="shared" si="289"/>
        <v>0</v>
      </c>
      <c r="S2860" s="4" t="str">
        <f t="shared" si="290"/>
        <v/>
      </c>
      <c r="T2860" s="21">
        <f>Fångster!J2865</f>
        <v>0</v>
      </c>
      <c r="U2860" s="31" t="str">
        <f t="shared" si="291"/>
        <v/>
      </c>
    </row>
    <row r="2861" spans="14:21" x14ac:dyDescent="0.2">
      <c r="N2861" s="22">
        <f>Fångster!G2866</f>
        <v>0</v>
      </c>
      <c r="O2861" s="28">
        <f t="shared" si="286"/>
        <v>0</v>
      </c>
      <c r="P2861" s="28">
        <f t="shared" si="287"/>
        <v>-2</v>
      </c>
      <c r="Q2861" s="28">
        <f t="shared" si="288"/>
        <v>0</v>
      </c>
      <c r="R2861" s="4">
        <f t="shared" si="289"/>
        <v>0</v>
      </c>
      <c r="S2861" s="4" t="str">
        <f t="shared" si="290"/>
        <v/>
      </c>
      <c r="T2861" s="21">
        <f>Fångster!J2866</f>
        <v>0</v>
      </c>
      <c r="U2861" s="31" t="str">
        <f t="shared" si="291"/>
        <v/>
      </c>
    </row>
    <row r="2862" spans="14:21" x14ac:dyDescent="0.2">
      <c r="N2862" s="22">
        <f>Fångster!G2867</f>
        <v>0</v>
      </c>
      <c r="O2862" s="28">
        <f t="shared" si="286"/>
        <v>0</v>
      </c>
      <c r="P2862" s="28">
        <f t="shared" si="287"/>
        <v>-2</v>
      </c>
      <c r="Q2862" s="28">
        <f t="shared" si="288"/>
        <v>0</v>
      </c>
      <c r="R2862" s="4">
        <f t="shared" si="289"/>
        <v>0</v>
      </c>
      <c r="S2862" s="4" t="str">
        <f t="shared" si="290"/>
        <v/>
      </c>
      <c r="T2862" s="21">
        <f>Fångster!J2867</f>
        <v>0</v>
      </c>
      <c r="U2862" s="31" t="str">
        <f t="shared" si="291"/>
        <v/>
      </c>
    </row>
    <row r="2863" spans="14:21" x14ac:dyDescent="0.2">
      <c r="N2863" s="22">
        <f>Fångster!G2868</f>
        <v>0</v>
      </c>
      <c r="O2863" s="28">
        <f t="shared" si="286"/>
        <v>0</v>
      </c>
      <c r="P2863" s="28">
        <f t="shared" si="287"/>
        <v>-2</v>
      </c>
      <c r="Q2863" s="28">
        <f t="shared" si="288"/>
        <v>0</v>
      </c>
      <c r="R2863" s="4">
        <f t="shared" si="289"/>
        <v>0</v>
      </c>
      <c r="S2863" s="4" t="str">
        <f t="shared" si="290"/>
        <v/>
      </c>
      <c r="T2863" s="21">
        <f>Fångster!J2868</f>
        <v>0</v>
      </c>
      <c r="U2863" s="31" t="str">
        <f t="shared" si="291"/>
        <v/>
      </c>
    </row>
    <row r="2864" spans="14:21" x14ac:dyDescent="0.2">
      <c r="N2864" s="22">
        <f>Fångster!G2869</f>
        <v>0</v>
      </c>
      <c r="O2864" s="28">
        <f t="shared" si="286"/>
        <v>0</v>
      </c>
      <c r="P2864" s="28">
        <f t="shared" si="287"/>
        <v>-2</v>
      </c>
      <c r="Q2864" s="28">
        <f t="shared" si="288"/>
        <v>0</v>
      </c>
      <c r="R2864" s="4">
        <f t="shared" si="289"/>
        <v>0</v>
      </c>
      <c r="S2864" s="4" t="str">
        <f t="shared" si="290"/>
        <v/>
      </c>
      <c r="T2864" s="21">
        <f>Fångster!J2869</f>
        <v>0</v>
      </c>
      <c r="U2864" s="31" t="str">
        <f t="shared" si="291"/>
        <v/>
      </c>
    </row>
    <row r="2865" spans="14:21" x14ac:dyDescent="0.2">
      <c r="N2865" s="22">
        <f>Fångster!G2870</f>
        <v>0</v>
      </c>
      <c r="O2865" s="28">
        <f t="shared" si="286"/>
        <v>0</v>
      </c>
      <c r="P2865" s="28">
        <f t="shared" si="287"/>
        <v>-2</v>
      </c>
      <c r="Q2865" s="28">
        <f t="shared" si="288"/>
        <v>0</v>
      </c>
      <c r="R2865" s="4">
        <f t="shared" si="289"/>
        <v>0</v>
      </c>
      <c r="S2865" s="4" t="str">
        <f t="shared" si="290"/>
        <v/>
      </c>
      <c r="T2865" s="21">
        <f>Fångster!J2870</f>
        <v>0</v>
      </c>
      <c r="U2865" s="31" t="str">
        <f t="shared" si="291"/>
        <v/>
      </c>
    </row>
    <row r="2866" spans="14:21" x14ac:dyDescent="0.2">
      <c r="N2866" s="22">
        <f>Fångster!G2871</f>
        <v>0</v>
      </c>
      <c r="O2866" s="28">
        <f t="shared" si="286"/>
        <v>0</v>
      </c>
      <c r="P2866" s="28">
        <f t="shared" si="287"/>
        <v>-2</v>
      </c>
      <c r="Q2866" s="28">
        <f t="shared" si="288"/>
        <v>0</v>
      </c>
      <c r="R2866" s="4">
        <f t="shared" si="289"/>
        <v>0</v>
      </c>
      <c r="S2866" s="4" t="str">
        <f t="shared" si="290"/>
        <v/>
      </c>
      <c r="T2866" s="21">
        <f>Fångster!J2871</f>
        <v>0</v>
      </c>
      <c r="U2866" s="31" t="str">
        <f t="shared" si="291"/>
        <v/>
      </c>
    </row>
    <row r="2867" spans="14:21" x14ac:dyDescent="0.2">
      <c r="N2867" s="22">
        <f>Fångster!G2872</f>
        <v>0</v>
      </c>
      <c r="O2867" s="28">
        <f t="shared" si="286"/>
        <v>0</v>
      </c>
      <c r="P2867" s="28">
        <f t="shared" si="287"/>
        <v>-2</v>
      </c>
      <c r="Q2867" s="28">
        <f t="shared" si="288"/>
        <v>0</v>
      </c>
      <c r="R2867" s="4">
        <f t="shared" si="289"/>
        <v>0</v>
      </c>
      <c r="S2867" s="4" t="str">
        <f t="shared" si="290"/>
        <v/>
      </c>
      <c r="T2867" s="21">
        <f>Fångster!J2872</f>
        <v>0</v>
      </c>
      <c r="U2867" s="31" t="str">
        <f t="shared" si="291"/>
        <v/>
      </c>
    </row>
    <row r="2868" spans="14:21" x14ac:dyDescent="0.2">
      <c r="N2868" s="22">
        <f>Fångster!G2873</f>
        <v>0</v>
      </c>
      <c r="O2868" s="28">
        <f t="shared" si="286"/>
        <v>0</v>
      </c>
      <c r="P2868" s="28">
        <f t="shared" si="287"/>
        <v>-2</v>
      </c>
      <c r="Q2868" s="28">
        <f t="shared" si="288"/>
        <v>0</v>
      </c>
      <c r="R2868" s="4">
        <f t="shared" si="289"/>
        <v>0</v>
      </c>
      <c r="S2868" s="4" t="str">
        <f t="shared" si="290"/>
        <v/>
      </c>
      <c r="T2868" s="21">
        <f>Fångster!J2873</f>
        <v>0</v>
      </c>
      <c r="U2868" s="31" t="str">
        <f t="shared" si="291"/>
        <v/>
      </c>
    </row>
    <row r="2869" spans="14:21" x14ac:dyDescent="0.2">
      <c r="N2869" s="22">
        <f>Fångster!G2874</f>
        <v>0</v>
      </c>
      <c r="O2869" s="28">
        <f t="shared" si="286"/>
        <v>0</v>
      </c>
      <c r="P2869" s="28">
        <f t="shared" si="287"/>
        <v>-2</v>
      </c>
      <c r="Q2869" s="28">
        <f t="shared" si="288"/>
        <v>0</v>
      </c>
      <c r="R2869" s="4">
        <f t="shared" si="289"/>
        <v>0</v>
      </c>
      <c r="S2869" s="4" t="str">
        <f t="shared" si="290"/>
        <v/>
      </c>
      <c r="T2869" s="21">
        <f>Fångster!J2874</f>
        <v>0</v>
      </c>
      <c r="U2869" s="31" t="str">
        <f t="shared" si="291"/>
        <v/>
      </c>
    </row>
    <row r="2870" spans="14:21" x14ac:dyDescent="0.2">
      <c r="N2870" s="22">
        <f>Fångster!G2875</f>
        <v>0</v>
      </c>
      <c r="O2870" s="28">
        <f t="shared" si="286"/>
        <v>0</v>
      </c>
      <c r="P2870" s="28">
        <f t="shared" si="287"/>
        <v>-2</v>
      </c>
      <c r="Q2870" s="28">
        <f t="shared" si="288"/>
        <v>0</v>
      </c>
      <c r="R2870" s="4">
        <f t="shared" si="289"/>
        <v>0</v>
      </c>
      <c r="S2870" s="4" t="str">
        <f t="shared" si="290"/>
        <v/>
      </c>
      <c r="T2870" s="21">
        <f>Fångster!J2875</f>
        <v>0</v>
      </c>
      <c r="U2870" s="31" t="str">
        <f t="shared" si="291"/>
        <v/>
      </c>
    </row>
    <row r="2871" spans="14:21" x14ac:dyDescent="0.2">
      <c r="N2871" s="22">
        <f>Fångster!G2876</f>
        <v>0</v>
      </c>
      <c r="O2871" s="28">
        <f t="shared" si="286"/>
        <v>0</v>
      </c>
      <c r="P2871" s="28">
        <f t="shared" si="287"/>
        <v>-2</v>
      </c>
      <c r="Q2871" s="28">
        <f t="shared" si="288"/>
        <v>0</v>
      </c>
      <c r="R2871" s="4">
        <f t="shared" si="289"/>
        <v>0</v>
      </c>
      <c r="S2871" s="4" t="str">
        <f t="shared" si="290"/>
        <v/>
      </c>
      <c r="T2871" s="21">
        <f>Fångster!J2876</f>
        <v>0</v>
      </c>
      <c r="U2871" s="31" t="str">
        <f t="shared" si="291"/>
        <v/>
      </c>
    </row>
    <row r="2872" spans="14:21" x14ac:dyDescent="0.2">
      <c r="N2872" s="22">
        <f>Fångster!G2877</f>
        <v>0</v>
      </c>
      <c r="O2872" s="28">
        <f t="shared" si="286"/>
        <v>0</v>
      </c>
      <c r="P2872" s="28">
        <f t="shared" si="287"/>
        <v>-2</v>
      </c>
      <c r="Q2872" s="28">
        <f t="shared" si="288"/>
        <v>0</v>
      </c>
      <c r="R2872" s="4">
        <f t="shared" si="289"/>
        <v>0</v>
      </c>
      <c r="S2872" s="4" t="str">
        <f t="shared" si="290"/>
        <v/>
      </c>
      <c r="T2872" s="21">
        <f>Fångster!J2877</f>
        <v>0</v>
      </c>
      <c r="U2872" s="31" t="str">
        <f t="shared" si="291"/>
        <v/>
      </c>
    </row>
    <row r="2873" spans="14:21" x14ac:dyDescent="0.2">
      <c r="N2873" s="22">
        <f>Fångster!G2878</f>
        <v>0</v>
      </c>
      <c r="O2873" s="28">
        <f t="shared" si="286"/>
        <v>0</v>
      </c>
      <c r="P2873" s="28">
        <f t="shared" si="287"/>
        <v>-2</v>
      </c>
      <c r="Q2873" s="28">
        <f t="shared" si="288"/>
        <v>0</v>
      </c>
      <c r="R2873" s="4">
        <f t="shared" si="289"/>
        <v>0</v>
      </c>
      <c r="S2873" s="4" t="str">
        <f t="shared" si="290"/>
        <v/>
      </c>
      <c r="T2873" s="21">
        <f>Fångster!J2878</f>
        <v>0</v>
      </c>
      <c r="U2873" s="31" t="str">
        <f t="shared" si="291"/>
        <v/>
      </c>
    </row>
    <row r="2874" spans="14:21" x14ac:dyDescent="0.2">
      <c r="N2874" s="22">
        <f>Fångster!G2879</f>
        <v>0</v>
      </c>
      <c r="O2874" s="28">
        <f t="shared" si="286"/>
        <v>0</v>
      </c>
      <c r="P2874" s="28">
        <f t="shared" si="287"/>
        <v>-2</v>
      </c>
      <c r="Q2874" s="28">
        <f t="shared" si="288"/>
        <v>0</v>
      </c>
      <c r="R2874" s="4">
        <f t="shared" si="289"/>
        <v>0</v>
      </c>
      <c r="S2874" s="4" t="str">
        <f t="shared" si="290"/>
        <v/>
      </c>
      <c r="T2874" s="21">
        <f>Fångster!J2879</f>
        <v>0</v>
      </c>
      <c r="U2874" s="31" t="str">
        <f t="shared" si="291"/>
        <v/>
      </c>
    </row>
    <row r="2875" spans="14:21" x14ac:dyDescent="0.2">
      <c r="N2875" s="22">
        <f>Fångster!G2880</f>
        <v>0</v>
      </c>
      <c r="O2875" s="28">
        <f t="shared" si="286"/>
        <v>0</v>
      </c>
      <c r="P2875" s="28">
        <f t="shared" si="287"/>
        <v>-2</v>
      </c>
      <c r="Q2875" s="28">
        <f t="shared" si="288"/>
        <v>0</v>
      </c>
      <c r="R2875" s="4">
        <f t="shared" si="289"/>
        <v>0</v>
      </c>
      <c r="S2875" s="4" t="str">
        <f t="shared" si="290"/>
        <v/>
      </c>
      <c r="T2875" s="21">
        <f>Fångster!J2880</f>
        <v>0</v>
      </c>
      <c r="U2875" s="31" t="str">
        <f t="shared" si="291"/>
        <v/>
      </c>
    </row>
    <row r="2876" spans="14:21" x14ac:dyDescent="0.2">
      <c r="N2876" s="22">
        <f>Fångster!G2881</f>
        <v>0</v>
      </c>
      <c r="O2876" s="28">
        <f t="shared" si="286"/>
        <v>0</v>
      </c>
      <c r="P2876" s="28">
        <f t="shared" si="287"/>
        <v>-2</v>
      </c>
      <c r="Q2876" s="28">
        <f t="shared" si="288"/>
        <v>0</v>
      </c>
      <c r="R2876" s="4">
        <f t="shared" si="289"/>
        <v>0</v>
      </c>
      <c r="S2876" s="4" t="str">
        <f t="shared" si="290"/>
        <v/>
      </c>
      <c r="T2876" s="21">
        <f>Fångster!J2881</f>
        <v>0</v>
      </c>
      <c r="U2876" s="31" t="str">
        <f t="shared" si="291"/>
        <v/>
      </c>
    </row>
    <row r="2877" spans="14:21" x14ac:dyDescent="0.2">
      <c r="N2877" s="22">
        <f>Fångster!G2882</f>
        <v>0</v>
      </c>
      <c r="O2877" s="28">
        <f t="shared" si="286"/>
        <v>0</v>
      </c>
      <c r="P2877" s="28">
        <f t="shared" si="287"/>
        <v>-2</v>
      </c>
      <c r="Q2877" s="28">
        <f t="shared" si="288"/>
        <v>0</v>
      </c>
      <c r="R2877" s="4">
        <f t="shared" si="289"/>
        <v>0</v>
      </c>
      <c r="S2877" s="4" t="str">
        <f t="shared" si="290"/>
        <v/>
      </c>
      <c r="T2877" s="21">
        <f>Fångster!J2882</f>
        <v>0</v>
      </c>
      <c r="U2877" s="31" t="str">
        <f t="shared" si="291"/>
        <v/>
      </c>
    </row>
    <row r="2878" spans="14:21" x14ac:dyDescent="0.2">
      <c r="N2878" s="22">
        <f>Fångster!G2883</f>
        <v>0</v>
      </c>
      <c r="O2878" s="28">
        <f t="shared" si="286"/>
        <v>0</v>
      </c>
      <c r="P2878" s="28">
        <f t="shared" si="287"/>
        <v>-2</v>
      </c>
      <c r="Q2878" s="28">
        <f t="shared" si="288"/>
        <v>0</v>
      </c>
      <c r="R2878" s="4">
        <f t="shared" si="289"/>
        <v>0</v>
      </c>
      <c r="S2878" s="4" t="str">
        <f t="shared" si="290"/>
        <v/>
      </c>
      <c r="T2878" s="21">
        <f>Fångster!J2883</f>
        <v>0</v>
      </c>
      <c r="U2878" s="31" t="str">
        <f t="shared" si="291"/>
        <v/>
      </c>
    </row>
    <row r="2879" spans="14:21" x14ac:dyDescent="0.2">
      <c r="N2879" s="22">
        <f>Fångster!G2884</f>
        <v>0</v>
      </c>
      <c r="O2879" s="28">
        <f t="shared" si="286"/>
        <v>0</v>
      </c>
      <c r="P2879" s="28">
        <f t="shared" si="287"/>
        <v>-2</v>
      </c>
      <c r="Q2879" s="28">
        <f t="shared" si="288"/>
        <v>0</v>
      </c>
      <c r="R2879" s="4">
        <f t="shared" si="289"/>
        <v>0</v>
      </c>
      <c r="S2879" s="4" t="str">
        <f t="shared" si="290"/>
        <v/>
      </c>
      <c r="T2879" s="21">
        <f>Fångster!J2884</f>
        <v>0</v>
      </c>
      <c r="U2879" s="31" t="str">
        <f t="shared" si="291"/>
        <v/>
      </c>
    </row>
    <row r="2880" spans="14:21" x14ac:dyDescent="0.2">
      <c r="N2880" s="22">
        <f>Fångster!G2885</f>
        <v>0</v>
      </c>
      <c r="O2880" s="28">
        <f t="shared" si="286"/>
        <v>0</v>
      </c>
      <c r="P2880" s="28">
        <f t="shared" si="287"/>
        <v>-2</v>
      </c>
      <c r="Q2880" s="28">
        <f t="shared" si="288"/>
        <v>0</v>
      </c>
      <c r="R2880" s="4">
        <f t="shared" si="289"/>
        <v>0</v>
      </c>
      <c r="S2880" s="4" t="str">
        <f t="shared" si="290"/>
        <v/>
      </c>
      <c r="T2880" s="21">
        <f>Fångster!J2885</f>
        <v>0</v>
      </c>
      <c r="U2880" s="31" t="str">
        <f t="shared" si="291"/>
        <v/>
      </c>
    </row>
    <row r="2881" spans="14:21" x14ac:dyDescent="0.2">
      <c r="N2881" s="22">
        <f>Fångster!G2886</f>
        <v>0</v>
      </c>
      <c r="O2881" s="28">
        <f t="shared" si="286"/>
        <v>0</v>
      </c>
      <c r="P2881" s="28">
        <f t="shared" si="287"/>
        <v>-2</v>
      </c>
      <c r="Q2881" s="28">
        <f t="shared" si="288"/>
        <v>0</v>
      </c>
      <c r="R2881" s="4">
        <f t="shared" si="289"/>
        <v>0</v>
      </c>
      <c r="S2881" s="4" t="str">
        <f t="shared" si="290"/>
        <v/>
      </c>
      <c r="T2881" s="21">
        <f>Fångster!J2886</f>
        <v>0</v>
      </c>
      <c r="U2881" s="31" t="str">
        <f t="shared" si="291"/>
        <v/>
      </c>
    </row>
    <row r="2882" spans="14:21" x14ac:dyDescent="0.2">
      <c r="N2882" s="22">
        <f>Fångster!G2887</f>
        <v>0</v>
      </c>
      <c r="O2882" s="28">
        <f t="shared" si="286"/>
        <v>0</v>
      </c>
      <c r="P2882" s="28">
        <f t="shared" si="287"/>
        <v>-2</v>
      </c>
      <c r="Q2882" s="28">
        <f t="shared" si="288"/>
        <v>0</v>
      </c>
      <c r="R2882" s="4">
        <f t="shared" si="289"/>
        <v>0</v>
      </c>
      <c r="S2882" s="4" t="str">
        <f t="shared" si="290"/>
        <v/>
      </c>
      <c r="T2882" s="21">
        <f>Fångster!J2887</f>
        <v>0</v>
      </c>
      <c r="U2882" s="31" t="str">
        <f t="shared" si="291"/>
        <v/>
      </c>
    </row>
    <row r="2883" spans="14:21" x14ac:dyDescent="0.2">
      <c r="N2883" s="22">
        <f>Fångster!G2888</f>
        <v>0</v>
      </c>
      <c r="O2883" s="28">
        <f t="shared" si="286"/>
        <v>0</v>
      </c>
      <c r="P2883" s="28">
        <f t="shared" si="287"/>
        <v>-2</v>
      </c>
      <c r="Q2883" s="28">
        <f t="shared" si="288"/>
        <v>0</v>
      </c>
      <c r="R2883" s="4">
        <f t="shared" si="289"/>
        <v>0</v>
      </c>
      <c r="S2883" s="4" t="str">
        <f t="shared" si="290"/>
        <v/>
      </c>
      <c r="T2883" s="21">
        <f>Fångster!J2888</f>
        <v>0</v>
      </c>
      <c r="U2883" s="31" t="str">
        <f t="shared" si="291"/>
        <v/>
      </c>
    </row>
    <row r="2884" spans="14:21" x14ac:dyDescent="0.2">
      <c r="N2884" s="22">
        <f>Fångster!G2889</f>
        <v>0</v>
      </c>
      <c r="O2884" s="28">
        <f t="shared" si="286"/>
        <v>0</v>
      </c>
      <c r="P2884" s="28">
        <f t="shared" si="287"/>
        <v>-2</v>
      </c>
      <c r="Q2884" s="28">
        <f t="shared" si="288"/>
        <v>0</v>
      </c>
      <c r="R2884" s="4">
        <f t="shared" si="289"/>
        <v>0</v>
      </c>
      <c r="S2884" s="4" t="str">
        <f t="shared" si="290"/>
        <v/>
      </c>
      <c r="T2884" s="21">
        <f>Fångster!J2889</f>
        <v>0</v>
      </c>
      <c r="U2884" s="31" t="str">
        <f t="shared" si="291"/>
        <v/>
      </c>
    </row>
    <row r="2885" spans="14:21" x14ac:dyDescent="0.2">
      <c r="N2885" s="22">
        <f>Fångster!G2890</f>
        <v>0</v>
      </c>
      <c r="O2885" s="28">
        <f t="shared" ref="O2885:O2948" si="292">(3.377*0.000001)*(POWER(N2885,3.205))</f>
        <v>0</v>
      </c>
      <c r="P2885" s="28">
        <f t="shared" ref="P2885:P2948" si="293">(1-(180-N2885)/60)</f>
        <v>-2</v>
      </c>
      <c r="Q2885" s="28">
        <f t="shared" ref="Q2885:Q2948" si="294">IF(P2885&lt;0,0,IF(P2885&gt;1,1,IF(P2885&gt;0&lt;1,P2885,P2885)))</f>
        <v>0</v>
      </c>
      <c r="R2885" s="4">
        <f t="shared" ref="R2885:R2948" si="295">O2885*Q2885</f>
        <v>0</v>
      </c>
      <c r="S2885" s="4" t="str">
        <f t="shared" ref="S2885:S2948" si="296">IF(N2885&gt;0,LOG10(N2885),"")</f>
        <v/>
      </c>
      <c r="T2885" s="21">
        <f>Fångster!J2890</f>
        <v>0</v>
      </c>
      <c r="U2885" s="31" t="str">
        <f t="shared" ref="U2885:U2948" si="297">IF(T2885&gt;0,LOG10(T2885),"")</f>
        <v/>
      </c>
    </row>
    <row r="2886" spans="14:21" x14ac:dyDescent="0.2">
      <c r="N2886" s="22">
        <f>Fångster!G2891</f>
        <v>0</v>
      </c>
      <c r="O2886" s="28">
        <f t="shared" si="292"/>
        <v>0</v>
      </c>
      <c r="P2886" s="28">
        <f t="shared" si="293"/>
        <v>-2</v>
      </c>
      <c r="Q2886" s="28">
        <f t="shared" si="294"/>
        <v>0</v>
      </c>
      <c r="R2886" s="4">
        <f t="shared" si="295"/>
        <v>0</v>
      </c>
      <c r="S2886" s="4" t="str">
        <f t="shared" si="296"/>
        <v/>
      </c>
      <c r="T2886" s="21">
        <f>Fångster!J2891</f>
        <v>0</v>
      </c>
      <c r="U2886" s="31" t="str">
        <f t="shared" si="297"/>
        <v/>
      </c>
    </row>
    <row r="2887" spans="14:21" x14ac:dyDescent="0.2">
      <c r="N2887" s="22">
        <f>Fångster!G2892</f>
        <v>0</v>
      </c>
      <c r="O2887" s="28">
        <f t="shared" si="292"/>
        <v>0</v>
      </c>
      <c r="P2887" s="28">
        <f t="shared" si="293"/>
        <v>-2</v>
      </c>
      <c r="Q2887" s="28">
        <f t="shared" si="294"/>
        <v>0</v>
      </c>
      <c r="R2887" s="4">
        <f t="shared" si="295"/>
        <v>0</v>
      </c>
      <c r="S2887" s="4" t="str">
        <f t="shared" si="296"/>
        <v/>
      </c>
      <c r="T2887" s="21">
        <f>Fångster!J2892</f>
        <v>0</v>
      </c>
      <c r="U2887" s="31" t="str">
        <f t="shared" si="297"/>
        <v/>
      </c>
    </row>
    <row r="2888" spans="14:21" x14ac:dyDescent="0.2">
      <c r="N2888" s="22">
        <f>Fångster!G2893</f>
        <v>0</v>
      </c>
      <c r="O2888" s="28">
        <f t="shared" si="292"/>
        <v>0</v>
      </c>
      <c r="P2888" s="28">
        <f t="shared" si="293"/>
        <v>-2</v>
      </c>
      <c r="Q2888" s="28">
        <f t="shared" si="294"/>
        <v>0</v>
      </c>
      <c r="R2888" s="4">
        <f t="shared" si="295"/>
        <v>0</v>
      </c>
      <c r="S2888" s="4" t="str">
        <f t="shared" si="296"/>
        <v/>
      </c>
      <c r="T2888" s="21">
        <f>Fångster!J2893</f>
        <v>0</v>
      </c>
      <c r="U2888" s="31" t="str">
        <f t="shared" si="297"/>
        <v/>
      </c>
    </row>
    <row r="2889" spans="14:21" x14ac:dyDescent="0.2">
      <c r="N2889" s="22">
        <f>Fångster!G2894</f>
        <v>0</v>
      </c>
      <c r="O2889" s="28">
        <f t="shared" si="292"/>
        <v>0</v>
      </c>
      <c r="P2889" s="28">
        <f t="shared" si="293"/>
        <v>-2</v>
      </c>
      <c r="Q2889" s="28">
        <f t="shared" si="294"/>
        <v>0</v>
      </c>
      <c r="R2889" s="4">
        <f t="shared" si="295"/>
        <v>0</v>
      </c>
      <c r="S2889" s="4" t="str">
        <f t="shared" si="296"/>
        <v/>
      </c>
      <c r="T2889" s="21">
        <f>Fångster!J2894</f>
        <v>0</v>
      </c>
      <c r="U2889" s="31" t="str">
        <f t="shared" si="297"/>
        <v/>
      </c>
    </row>
    <row r="2890" spans="14:21" x14ac:dyDescent="0.2">
      <c r="N2890" s="22">
        <f>Fångster!G2895</f>
        <v>0</v>
      </c>
      <c r="O2890" s="28">
        <f t="shared" si="292"/>
        <v>0</v>
      </c>
      <c r="P2890" s="28">
        <f t="shared" si="293"/>
        <v>-2</v>
      </c>
      <c r="Q2890" s="28">
        <f t="shared" si="294"/>
        <v>0</v>
      </c>
      <c r="R2890" s="4">
        <f t="shared" si="295"/>
        <v>0</v>
      </c>
      <c r="S2890" s="4" t="str">
        <f t="shared" si="296"/>
        <v/>
      </c>
      <c r="T2890" s="21">
        <f>Fångster!J2895</f>
        <v>0</v>
      </c>
      <c r="U2890" s="31" t="str">
        <f t="shared" si="297"/>
        <v/>
      </c>
    </row>
    <row r="2891" spans="14:21" x14ac:dyDescent="0.2">
      <c r="N2891" s="22">
        <f>Fångster!G2896</f>
        <v>0</v>
      </c>
      <c r="O2891" s="28">
        <f t="shared" si="292"/>
        <v>0</v>
      </c>
      <c r="P2891" s="28">
        <f t="shared" si="293"/>
        <v>-2</v>
      </c>
      <c r="Q2891" s="28">
        <f t="shared" si="294"/>
        <v>0</v>
      </c>
      <c r="R2891" s="4">
        <f t="shared" si="295"/>
        <v>0</v>
      </c>
      <c r="S2891" s="4" t="str">
        <f t="shared" si="296"/>
        <v/>
      </c>
      <c r="T2891" s="21">
        <f>Fångster!J2896</f>
        <v>0</v>
      </c>
      <c r="U2891" s="31" t="str">
        <f t="shared" si="297"/>
        <v/>
      </c>
    </row>
    <row r="2892" spans="14:21" x14ac:dyDescent="0.2">
      <c r="N2892" s="22">
        <f>Fångster!G2897</f>
        <v>0</v>
      </c>
      <c r="O2892" s="28">
        <f t="shared" si="292"/>
        <v>0</v>
      </c>
      <c r="P2892" s="28">
        <f t="shared" si="293"/>
        <v>-2</v>
      </c>
      <c r="Q2892" s="28">
        <f t="shared" si="294"/>
        <v>0</v>
      </c>
      <c r="R2892" s="4">
        <f t="shared" si="295"/>
        <v>0</v>
      </c>
      <c r="S2892" s="4" t="str">
        <f t="shared" si="296"/>
        <v/>
      </c>
      <c r="T2892" s="21">
        <f>Fångster!J2897</f>
        <v>0</v>
      </c>
      <c r="U2892" s="31" t="str">
        <f t="shared" si="297"/>
        <v/>
      </c>
    </row>
    <row r="2893" spans="14:21" x14ac:dyDescent="0.2">
      <c r="N2893" s="22">
        <f>Fångster!G2898</f>
        <v>0</v>
      </c>
      <c r="O2893" s="28">
        <f t="shared" si="292"/>
        <v>0</v>
      </c>
      <c r="P2893" s="28">
        <f t="shared" si="293"/>
        <v>-2</v>
      </c>
      <c r="Q2893" s="28">
        <f t="shared" si="294"/>
        <v>0</v>
      </c>
      <c r="R2893" s="4">
        <f t="shared" si="295"/>
        <v>0</v>
      </c>
      <c r="S2893" s="4" t="str">
        <f t="shared" si="296"/>
        <v/>
      </c>
      <c r="T2893" s="21">
        <f>Fångster!J2898</f>
        <v>0</v>
      </c>
      <c r="U2893" s="31" t="str">
        <f t="shared" si="297"/>
        <v/>
      </c>
    </row>
    <row r="2894" spans="14:21" x14ac:dyDescent="0.2">
      <c r="N2894" s="22">
        <f>Fångster!G2899</f>
        <v>0</v>
      </c>
      <c r="O2894" s="28">
        <f t="shared" si="292"/>
        <v>0</v>
      </c>
      <c r="P2894" s="28">
        <f t="shared" si="293"/>
        <v>-2</v>
      </c>
      <c r="Q2894" s="28">
        <f t="shared" si="294"/>
        <v>0</v>
      </c>
      <c r="R2894" s="4">
        <f t="shared" si="295"/>
        <v>0</v>
      </c>
      <c r="S2894" s="4" t="str">
        <f t="shared" si="296"/>
        <v/>
      </c>
      <c r="T2894" s="21">
        <f>Fångster!J2899</f>
        <v>0</v>
      </c>
      <c r="U2894" s="31" t="str">
        <f t="shared" si="297"/>
        <v/>
      </c>
    </row>
    <row r="2895" spans="14:21" x14ac:dyDescent="0.2">
      <c r="N2895" s="22">
        <f>Fångster!G2900</f>
        <v>0</v>
      </c>
      <c r="O2895" s="28">
        <f t="shared" si="292"/>
        <v>0</v>
      </c>
      <c r="P2895" s="28">
        <f t="shared" si="293"/>
        <v>-2</v>
      </c>
      <c r="Q2895" s="28">
        <f t="shared" si="294"/>
        <v>0</v>
      </c>
      <c r="R2895" s="4">
        <f t="shared" si="295"/>
        <v>0</v>
      </c>
      <c r="S2895" s="4" t="str">
        <f t="shared" si="296"/>
        <v/>
      </c>
      <c r="T2895" s="21">
        <f>Fångster!J2900</f>
        <v>0</v>
      </c>
      <c r="U2895" s="31" t="str">
        <f t="shared" si="297"/>
        <v/>
      </c>
    </row>
    <row r="2896" spans="14:21" x14ac:dyDescent="0.2">
      <c r="N2896" s="22">
        <f>Fångster!G2901</f>
        <v>0</v>
      </c>
      <c r="O2896" s="28">
        <f t="shared" si="292"/>
        <v>0</v>
      </c>
      <c r="P2896" s="28">
        <f t="shared" si="293"/>
        <v>-2</v>
      </c>
      <c r="Q2896" s="28">
        <f t="shared" si="294"/>
        <v>0</v>
      </c>
      <c r="R2896" s="4">
        <f t="shared" si="295"/>
        <v>0</v>
      </c>
      <c r="S2896" s="4" t="str">
        <f t="shared" si="296"/>
        <v/>
      </c>
      <c r="T2896" s="21">
        <f>Fångster!J2901</f>
        <v>0</v>
      </c>
      <c r="U2896" s="31" t="str">
        <f t="shared" si="297"/>
        <v/>
      </c>
    </row>
    <row r="2897" spans="14:21" x14ac:dyDescent="0.2">
      <c r="N2897" s="22">
        <f>Fångster!G2902</f>
        <v>0</v>
      </c>
      <c r="O2897" s="28">
        <f t="shared" si="292"/>
        <v>0</v>
      </c>
      <c r="P2897" s="28">
        <f t="shared" si="293"/>
        <v>-2</v>
      </c>
      <c r="Q2897" s="28">
        <f t="shared" si="294"/>
        <v>0</v>
      </c>
      <c r="R2897" s="4">
        <f t="shared" si="295"/>
        <v>0</v>
      </c>
      <c r="S2897" s="4" t="str">
        <f t="shared" si="296"/>
        <v/>
      </c>
      <c r="T2897" s="21">
        <f>Fångster!J2902</f>
        <v>0</v>
      </c>
      <c r="U2897" s="31" t="str">
        <f t="shared" si="297"/>
        <v/>
      </c>
    </row>
    <row r="2898" spans="14:21" x14ac:dyDescent="0.2">
      <c r="N2898" s="22">
        <f>Fångster!G2903</f>
        <v>0</v>
      </c>
      <c r="O2898" s="28">
        <f t="shared" si="292"/>
        <v>0</v>
      </c>
      <c r="P2898" s="28">
        <f t="shared" si="293"/>
        <v>-2</v>
      </c>
      <c r="Q2898" s="28">
        <f t="shared" si="294"/>
        <v>0</v>
      </c>
      <c r="R2898" s="4">
        <f t="shared" si="295"/>
        <v>0</v>
      </c>
      <c r="S2898" s="4" t="str">
        <f t="shared" si="296"/>
        <v/>
      </c>
      <c r="T2898" s="21">
        <f>Fångster!J2903</f>
        <v>0</v>
      </c>
      <c r="U2898" s="31" t="str">
        <f t="shared" si="297"/>
        <v/>
      </c>
    </row>
    <row r="2899" spans="14:21" x14ac:dyDescent="0.2">
      <c r="N2899" s="22">
        <f>Fångster!G2904</f>
        <v>0</v>
      </c>
      <c r="O2899" s="28">
        <f t="shared" si="292"/>
        <v>0</v>
      </c>
      <c r="P2899" s="28">
        <f t="shared" si="293"/>
        <v>-2</v>
      </c>
      <c r="Q2899" s="28">
        <f t="shared" si="294"/>
        <v>0</v>
      </c>
      <c r="R2899" s="4">
        <f t="shared" si="295"/>
        <v>0</v>
      </c>
      <c r="S2899" s="4" t="str">
        <f t="shared" si="296"/>
        <v/>
      </c>
      <c r="T2899" s="21">
        <f>Fångster!J2904</f>
        <v>0</v>
      </c>
      <c r="U2899" s="31" t="str">
        <f t="shared" si="297"/>
        <v/>
      </c>
    </row>
    <row r="2900" spans="14:21" x14ac:dyDescent="0.2">
      <c r="N2900" s="22">
        <f>Fångster!G2905</f>
        <v>0</v>
      </c>
      <c r="O2900" s="28">
        <f t="shared" si="292"/>
        <v>0</v>
      </c>
      <c r="P2900" s="28">
        <f t="shared" si="293"/>
        <v>-2</v>
      </c>
      <c r="Q2900" s="28">
        <f t="shared" si="294"/>
        <v>0</v>
      </c>
      <c r="R2900" s="4">
        <f t="shared" si="295"/>
        <v>0</v>
      </c>
      <c r="S2900" s="4" t="str">
        <f t="shared" si="296"/>
        <v/>
      </c>
      <c r="T2900" s="21">
        <f>Fångster!J2905</f>
        <v>0</v>
      </c>
      <c r="U2900" s="31" t="str">
        <f t="shared" si="297"/>
        <v/>
      </c>
    </row>
    <row r="2901" spans="14:21" x14ac:dyDescent="0.2">
      <c r="N2901" s="22">
        <f>Fångster!G2906</f>
        <v>0</v>
      </c>
      <c r="O2901" s="28">
        <f t="shared" si="292"/>
        <v>0</v>
      </c>
      <c r="P2901" s="28">
        <f t="shared" si="293"/>
        <v>-2</v>
      </c>
      <c r="Q2901" s="28">
        <f t="shared" si="294"/>
        <v>0</v>
      </c>
      <c r="R2901" s="4">
        <f t="shared" si="295"/>
        <v>0</v>
      </c>
      <c r="S2901" s="4" t="str">
        <f t="shared" si="296"/>
        <v/>
      </c>
      <c r="T2901" s="21">
        <f>Fångster!J2906</f>
        <v>0</v>
      </c>
      <c r="U2901" s="31" t="str">
        <f t="shared" si="297"/>
        <v/>
      </c>
    </row>
    <row r="2902" spans="14:21" x14ac:dyDescent="0.2">
      <c r="N2902" s="22">
        <f>Fångster!G2907</f>
        <v>0</v>
      </c>
      <c r="O2902" s="28">
        <f t="shared" si="292"/>
        <v>0</v>
      </c>
      <c r="P2902" s="28">
        <f t="shared" si="293"/>
        <v>-2</v>
      </c>
      <c r="Q2902" s="28">
        <f t="shared" si="294"/>
        <v>0</v>
      </c>
      <c r="R2902" s="4">
        <f t="shared" si="295"/>
        <v>0</v>
      </c>
      <c r="S2902" s="4" t="str">
        <f t="shared" si="296"/>
        <v/>
      </c>
      <c r="T2902" s="21">
        <f>Fångster!J2907</f>
        <v>0</v>
      </c>
      <c r="U2902" s="31" t="str">
        <f t="shared" si="297"/>
        <v/>
      </c>
    </row>
    <row r="2903" spans="14:21" x14ac:dyDescent="0.2">
      <c r="N2903" s="22">
        <f>Fångster!G2908</f>
        <v>0</v>
      </c>
      <c r="O2903" s="28">
        <f t="shared" si="292"/>
        <v>0</v>
      </c>
      <c r="P2903" s="28">
        <f t="shared" si="293"/>
        <v>-2</v>
      </c>
      <c r="Q2903" s="28">
        <f t="shared" si="294"/>
        <v>0</v>
      </c>
      <c r="R2903" s="4">
        <f t="shared" si="295"/>
        <v>0</v>
      </c>
      <c r="S2903" s="4" t="str">
        <f t="shared" si="296"/>
        <v/>
      </c>
      <c r="T2903" s="21">
        <f>Fångster!J2908</f>
        <v>0</v>
      </c>
      <c r="U2903" s="31" t="str">
        <f t="shared" si="297"/>
        <v/>
      </c>
    </row>
    <row r="2904" spans="14:21" x14ac:dyDescent="0.2">
      <c r="N2904" s="22">
        <f>Fångster!G2909</f>
        <v>0</v>
      </c>
      <c r="O2904" s="28">
        <f t="shared" si="292"/>
        <v>0</v>
      </c>
      <c r="P2904" s="28">
        <f t="shared" si="293"/>
        <v>-2</v>
      </c>
      <c r="Q2904" s="28">
        <f t="shared" si="294"/>
        <v>0</v>
      </c>
      <c r="R2904" s="4">
        <f t="shared" si="295"/>
        <v>0</v>
      </c>
      <c r="S2904" s="4" t="str">
        <f t="shared" si="296"/>
        <v/>
      </c>
      <c r="T2904" s="21">
        <f>Fångster!J2909</f>
        <v>0</v>
      </c>
      <c r="U2904" s="31" t="str">
        <f t="shared" si="297"/>
        <v/>
      </c>
    </row>
    <row r="2905" spans="14:21" x14ac:dyDescent="0.2">
      <c r="N2905" s="22">
        <f>Fångster!G2910</f>
        <v>0</v>
      </c>
      <c r="O2905" s="28">
        <f t="shared" si="292"/>
        <v>0</v>
      </c>
      <c r="P2905" s="28">
        <f t="shared" si="293"/>
        <v>-2</v>
      </c>
      <c r="Q2905" s="28">
        <f t="shared" si="294"/>
        <v>0</v>
      </c>
      <c r="R2905" s="4">
        <f t="shared" si="295"/>
        <v>0</v>
      </c>
      <c r="S2905" s="4" t="str">
        <f t="shared" si="296"/>
        <v/>
      </c>
      <c r="T2905" s="21">
        <f>Fångster!J2910</f>
        <v>0</v>
      </c>
      <c r="U2905" s="31" t="str">
        <f t="shared" si="297"/>
        <v/>
      </c>
    </row>
    <row r="2906" spans="14:21" x14ac:dyDescent="0.2">
      <c r="N2906" s="22">
        <f>Fångster!G2911</f>
        <v>0</v>
      </c>
      <c r="O2906" s="28">
        <f t="shared" si="292"/>
        <v>0</v>
      </c>
      <c r="P2906" s="28">
        <f t="shared" si="293"/>
        <v>-2</v>
      </c>
      <c r="Q2906" s="28">
        <f t="shared" si="294"/>
        <v>0</v>
      </c>
      <c r="R2906" s="4">
        <f t="shared" si="295"/>
        <v>0</v>
      </c>
      <c r="S2906" s="4" t="str">
        <f t="shared" si="296"/>
        <v/>
      </c>
      <c r="T2906" s="21">
        <f>Fångster!J2911</f>
        <v>0</v>
      </c>
      <c r="U2906" s="31" t="str">
        <f t="shared" si="297"/>
        <v/>
      </c>
    </row>
    <row r="2907" spans="14:21" x14ac:dyDescent="0.2">
      <c r="N2907" s="22">
        <f>Fångster!G2912</f>
        <v>0</v>
      </c>
      <c r="O2907" s="28">
        <f t="shared" si="292"/>
        <v>0</v>
      </c>
      <c r="P2907" s="28">
        <f t="shared" si="293"/>
        <v>-2</v>
      </c>
      <c r="Q2907" s="28">
        <f t="shared" si="294"/>
        <v>0</v>
      </c>
      <c r="R2907" s="4">
        <f t="shared" si="295"/>
        <v>0</v>
      </c>
      <c r="S2907" s="4" t="str">
        <f t="shared" si="296"/>
        <v/>
      </c>
      <c r="T2907" s="21">
        <f>Fångster!J2912</f>
        <v>0</v>
      </c>
      <c r="U2907" s="31" t="str">
        <f t="shared" si="297"/>
        <v/>
      </c>
    </row>
    <row r="2908" spans="14:21" x14ac:dyDescent="0.2">
      <c r="N2908" s="22">
        <f>Fångster!G2913</f>
        <v>0</v>
      </c>
      <c r="O2908" s="28">
        <f t="shared" si="292"/>
        <v>0</v>
      </c>
      <c r="P2908" s="28">
        <f t="shared" si="293"/>
        <v>-2</v>
      </c>
      <c r="Q2908" s="28">
        <f t="shared" si="294"/>
        <v>0</v>
      </c>
      <c r="R2908" s="4">
        <f t="shared" si="295"/>
        <v>0</v>
      </c>
      <c r="S2908" s="4" t="str">
        <f t="shared" si="296"/>
        <v/>
      </c>
      <c r="T2908" s="21">
        <f>Fångster!J2913</f>
        <v>0</v>
      </c>
      <c r="U2908" s="31" t="str">
        <f t="shared" si="297"/>
        <v/>
      </c>
    </row>
    <row r="2909" spans="14:21" x14ac:dyDescent="0.2">
      <c r="N2909" s="22">
        <f>Fångster!G2914</f>
        <v>0</v>
      </c>
      <c r="O2909" s="28">
        <f t="shared" si="292"/>
        <v>0</v>
      </c>
      <c r="P2909" s="28">
        <f t="shared" si="293"/>
        <v>-2</v>
      </c>
      <c r="Q2909" s="28">
        <f t="shared" si="294"/>
        <v>0</v>
      </c>
      <c r="R2909" s="4">
        <f t="shared" si="295"/>
        <v>0</v>
      </c>
      <c r="S2909" s="4" t="str">
        <f t="shared" si="296"/>
        <v/>
      </c>
      <c r="T2909" s="21">
        <f>Fångster!J2914</f>
        <v>0</v>
      </c>
      <c r="U2909" s="31" t="str">
        <f t="shared" si="297"/>
        <v/>
      </c>
    </row>
    <row r="2910" spans="14:21" x14ac:dyDescent="0.2">
      <c r="N2910" s="22">
        <f>Fångster!G2915</f>
        <v>0</v>
      </c>
      <c r="O2910" s="28">
        <f t="shared" si="292"/>
        <v>0</v>
      </c>
      <c r="P2910" s="28">
        <f t="shared" si="293"/>
        <v>-2</v>
      </c>
      <c r="Q2910" s="28">
        <f t="shared" si="294"/>
        <v>0</v>
      </c>
      <c r="R2910" s="4">
        <f t="shared" si="295"/>
        <v>0</v>
      </c>
      <c r="S2910" s="4" t="str">
        <f t="shared" si="296"/>
        <v/>
      </c>
      <c r="T2910" s="21">
        <f>Fångster!J2915</f>
        <v>0</v>
      </c>
      <c r="U2910" s="31" t="str">
        <f t="shared" si="297"/>
        <v/>
      </c>
    </row>
    <row r="2911" spans="14:21" x14ac:dyDescent="0.2">
      <c r="N2911" s="22">
        <f>Fångster!G2916</f>
        <v>0</v>
      </c>
      <c r="O2911" s="28">
        <f t="shared" si="292"/>
        <v>0</v>
      </c>
      <c r="P2911" s="28">
        <f t="shared" si="293"/>
        <v>-2</v>
      </c>
      <c r="Q2911" s="28">
        <f t="shared" si="294"/>
        <v>0</v>
      </c>
      <c r="R2911" s="4">
        <f t="shared" si="295"/>
        <v>0</v>
      </c>
      <c r="S2911" s="4" t="str">
        <f t="shared" si="296"/>
        <v/>
      </c>
      <c r="T2911" s="21">
        <f>Fångster!J2916</f>
        <v>0</v>
      </c>
      <c r="U2911" s="31" t="str">
        <f t="shared" si="297"/>
        <v/>
      </c>
    </row>
    <row r="2912" spans="14:21" x14ac:dyDescent="0.2">
      <c r="N2912" s="22">
        <f>Fångster!G2917</f>
        <v>0</v>
      </c>
      <c r="O2912" s="28">
        <f t="shared" si="292"/>
        <v>0</v>
      </c>
      <c r="P2912" s="28">
        <f t="shared" si="293"/>
        <v>-2</v>
      </c>
      <c r="Q2912" s="28">
        <f t="shared" si="294"/>
        <v>0</v>
      </c>
      <c r="R2912" s="4">
        <f t="shared" si="295"/>
        <v>0</v>
      </c>
      <c r="S2912" s="4" t="str">
        <f t="shared" si="296"/>
        <v/>
      </c>
      <c r="T2912" s="21">
        <f>Fångster!J2917</f>
        <v>0</v>
      </c>
      <c r="U2912" s="31" t="str">
        <f t="shared" si="297"/>
        <v/>
      </c>
    </row>
    <row r="2913" spans="14:21" x14ac:dyDescent="0.2">
      <c r="N2913" s="22">
        <f>Fångster!G2918</f>
        <v>0</v>
      </c>
      <c r="O2913" s="28">
        <f t="shared" si="292"/>
        <v>0</v>
      </c>
      <c r="P2913" s="28">
        <f t="shared" si="293"/>
        <v>-2</v>
      </c>
      <c r="Q2913" s="28">
        <f t="shared" si="294"/>
        <v>0</v>
      </c>
      <c r="R2913" s="4">
        <f t="shared" si="295"/>
        <v>0</v>
      </c>
      <c r="S2913" s="4" t="str">
        <f t="shared" si="296"/>
        <v/>
      </c>
      <c r="T2913" s="21">
        <f>Fångster!J2918</f>
        <v>0</v>
      </c>
      <c r="U2913" s="31" t="str">
        <f t="shared" si="297"/>
        <v/>
      </c>
    </row>
    <row r="2914" spans="14:21" x14ac:dyDescent="0.2">
      <c r="N2914" s="22">
        <f>Fångster!G2919</f>
        <v>0</v>
      </c>
      <c r="O2914" s="28">
        <f t="shared" si="292"/>
        <v>0</v>
      </c>
      <c r="P2914" s="28">
        <f t="shared" si="293"/>
        <v>-2</v>
      </c>
      <c r="Q2914" s="28">
        <f t="shared" si="294"/>
        <v>0</v>
      </c>
      <c r="R2914" s="4">
        <f t="shared" si="295"/>
        <v>0</v>
      </c>
      <c r="S2914" s="4" t="str">
        <f t="shared" si="296"/>
        <v/>
      </c>
      <c r="T2914" s="21">
        <f>Fångster!J2919</f>
        <v>0</v>
      </c>
      <c r="U2914" s="31" t="str">
        <f t="shared" si="297"/>
        <v/>
      </c>
    </row>
    <row r="2915" spans="14:21" x14ac:dyDescent="0.2">
      <c r="N2915" s="22">
        <f>Fångster!G2920</f>
        <v>0</v>
      </c>
      <c r="O2915" s="28">
        <f t="shared" si="292"/>
        <v>0</v>
      </c>
      <c r="P2915" s="28">
        <f t="shared" si="293"/>
        <v>-2</v>
      </c>
      <c r="Q2915" s="28">
        <f t="shared" si="294"/>
        <v>0</v>
      </c>
      <c r="R2915" s="4">
        <f t="shared" si="295"/>
        <v>0</v>
      </c>
      <c r="S2915" s="4" t="str">
        <f t="shared" si="296"/>
        <v/>
      </c>
      <c r="T2915" s="21">
        <f>Fångster!J2920</f>
        <v>0</v>
      </c>
      <c r="U2915" s="31" t="str">
        <f t="shared" si="297"/>
        <v/>
      </c>
    </row>
    <row r="2916" spans="14:21" x14ac:dyDescent="0.2">
      <c r="N2916" s="22">
        <f>Fångster!G2921</f>
        <v>0</v>
      </c>
      <c r="O2916" s="28">
        <f t="shared" si="292"/>
        <v>0</v>
      </c>
      <c r="P2916" s="28">
        <f t="shared" si="293"/>
        <v>-2</v>
      </c>
      <c r="Q2916" s="28">
        <f t="shared" si="294"/>
        <v>0</v>
      </c>
      <c r="R2916" s="4">
        <f t="shared" si="295"/>
        <v>0</v>
      </c>
      <c r="S2916" s="4" t="str">
        <f t="shared" si="296"/>
        <v/>
      </c>
      <c r="T2916" s="21">
        <f>Fångster!J2921</f>
        <v>0</v>
      </c>
      <c r="U2916" s="31" t="str">
        <f t="shared" si="297"/>
        <v/>
      </c>
    </row>
    <row r="2917" spans="14:21" x14ac:dyDescent="0.2">
      <c r="N2917" s="22">
        <f>Fångster!G2922</f>
        <v>0</v>
      </c>
      <c r="O2917" s="28">
        <f t="shared" si="292"/>
        <v>0</v>
      </c>
      <c r="P2917" s="28">
        <f t="shared" si="293"/>
        <v>-2</v>
      </c>
      <c r="Q2917" s="28">
        <f t="shared" si="294"/>
        <v>0</v>
      </c>
      <c r="R2917" s="4">
        <f t="shared" si="295"/>
        <v>0</v>
      </c>
      <c r="S2917" s="4" t="str">
        <f t="shared" si="296"/>
        <v/>
      </c>
      <c r="T2917" s="21">
        <f>Fångster!J2922</f>
        <v>0</v>
      </c>
      <c r="U2917" s="31" t="str">
        <f t="shared" si="297"/>
        <v/>
      </c>
    </row>
    <row r="2918" spans="14:21" x14ac:dyDescent="0.2">
      <c r="N2918" s="22">
        <f>Fångster!G2923</f>
        <v>0</v>
      </c>
      <c r="O2918" s="28">
        <f t="shared" si="292"/>
        <v>0</v>
      </c>
      <c r="P2918" s="28">
        <f t="shared" si="293"/>
        <v>-2</v>
      </c>
      <c r="Q2918" s="28">
        <f t="shared" si="294"/>
        <v>0</v>
      </c>
      <c r="R2918" s="4">
        <f t="shared" si="295"/>
        <v>0</v>
      </c>
      <c r="S2918" s="4" t="str">
        <f t="shared" si="296"/>
        <v/>
      </c>
      <c r="T2918" s="21">
        <f>Fångster!J2923</f>
        <v>0</v>
      </c>
      <c r="U2918" s="31" t="str">
        <f t="shared" si="297"/>
        <v/>
      </c>
    </row>
    <row r="2919" spans="14:21" x14ac:dyDescent="0.2">
      <c r="N2919" s="22">
        <f>Fångster!G2924</f>
        <v>0</v>
      </c>
      <c r="O2919" s="28">
        <f t="shared" si="292"/>
        <v>0</v>
      </c>
      <c r="P2919" s="28">
        <f t="shared" si="293"/>
        <v>-2</v>
      </c>
      <c r="Q2919" s="28">
        <f t="shared" si="294"/>
        <v>0</v>
      </c>
      <c r="R2919" s="4">
        <f t="shared" si="295"/>
        <v>0</v>
      </c>
      <c r="S2919" s="4" t="str">
        <f t="shared" si="296"/>
        <v/>
      </c>
      <c r="T2919" s="21">
        <f>Fångster!J2924</f>
        <v>0</v>
      </c>
      <c r="U2919" s="31" t="str">
        <f t="shared" si="297"/>
        <v/>
      </c>
    </row>
    <row r="2920" spans="14:21" x14ac:dyDescent="0.2">
      <c r="N2920" s="22">
        <f>Fångster!G2925</f>
        <v>0</v>
      </c>
      <c r="O2920" s="28">
        <f t="shared" si="292"/>
        <v>0</v>
      </c>
      <c r="P2920" s="28">
        <f t="shared" si="293"/>
        <v>-2</v>
      </c>
      <c r="Q2920" s="28">
        <f t="shared" si="294"/>
        <v>0</v>
      </c>
      <c r="R2920" s="4">
        <f t="shared" si="295"/>
        <v>0</v>
      </c>
      <c r="S2920" s="4" t="str">
        <f t="shared" si="296"/>
        <v/>
      </c>
      <c r="T2920" s="21">
        <f>Fångster!J2925</f>
        <v>0</v>
      </c>
      <c r="U2920" s="31" t="str">
        <f t="shared" si="297"/>
        <v/>
      </c>
    </row>
    <row r="2921" spans="14:21" x14ac:dyDescent="0.2">
      <c r="N2921" s="22">
        <f>Fångster!G2926</f>
        <v>0</v>
      </c>
      <c r="O2921" s="28">
        <f t="shared" si="292"/>
        <v>0</v>
      </c>
      <c r="P2921" s="28">
        <f t="shared" si="293"/>
        <v>-2</v>
      </c>
      <c r="Q2921" s="28">
        <f t="shared" si="294"/>
        <v>0</v>
      </c>
      <c r="R2921" s="4">
        <f t="shared" si="295"/>
        <v>0</v>
      </c>
      <c r="S2921" s="4" t="str">
        <f t="shared" si="296"/>
        <v/>
      </c>
      <c r="T2921" s="21">
        <f>Fångster!J2926</f>
        <v>0</v>
      </c>
      <c r="U2921" s="31" t="str">
        <f t="shared" si="297"/>
        <v/>
      </c>
    </row>
    <row r="2922" spans="14:21" x14ac:dyDescent="0.2">
      <c r="N2922" s="22">
        <f>Fångster!G2927</f>
        <v>0</v>
      </c>
      <c r="O2922" s="28">
        <f t="shared" si="292"/>
        <v>0</v>
      </c>
      <c r="P2922" s="28">
        <f t="shared" si="293"/>
        <v>-2</v>
      </c>
      <c r="Q2922" s="28">
        <f t="shared" si="294"/>
        <v>0</v>
      </c>
      <c r="R2922" s="4">
        <f t="shared" si="295"/>
        <v>0</v>
      </c>
      <c r="S2922" s="4" t="str">
        <f t="shared" si="296"/>
        <v/>
      </c>
      <c r="T2922" s="21">
        <f>Fångster!J2927</f>
        <v>0</v>
      </c>
      <c r="U2922" s="31" t="str">
        <f t="shared" si="297"/>
        <v/>
      </c>
    </row>
    <row r="2923" spans="14:21" x14ac:dyDescent="0.2">
      <c r="N2923" s="22">
        <f>Fångster!G2928</f>
        <v>0</v>
      </c>
      <c r="O2923" s="28">
        <f t="shared" si="292"/>
        <v>0</v>
      </c>
      <c r="P2923" s="28">
        <f t="shared" si="293"/>
        <v>-2</v>
      </c>
      <c r="Q2923" s="28">
        <f t="shared" si="294"/>
        <v>0</v>
      </c>
      <c r="R2923" s="4">
        <f t="shared" si="295"/>
        <v>0</v>
      </c>
      <c r="S2923" s="4" t="str">
        <f t="shared" si="296"/>
        <v/>
      </c>
      <c r="T2923" s="21">
        <f>Fångster!J2928</f>
        <v>0</v>
      </c>
      <c r="U2923" s="31" t="str">
        <f t="shared" si="297"/>
        <v/>
      </c>
    </row>
    <row r="2924" spans="14:21" x14ac:dyDescent="0.2">
      <c r="N2924" s="22">
        <f>Fångster!G2929</f>
        <v>0</v>
      </c>
      <c r="O2924" s="28">
        <f t="shared" si="292"/>
        <v>0</v>
      </c>
      <c r="P2924" s="28">
        <f t="shared" si="293"/>
        <v>-2</v>
      </c>
      <c r="Q2924" s="28">
        <f t="shared" si="294"/>
        <v>0</v>
      </c>
      <c r="R2924" s="4">
        <f t="shared" si="295"/>
        <v>0</v>
      </c>
      <c r="S2924" s="4" t="str">
        <f t="shared" si="296"/>
        <v/>
      </c>
      <c r="T2924" s="21">
        <f>Fångster!J2929</f>
        <v>0</v>
      </c>
      <c r="U2924" s="31" t="str">
        <f t="shared" si="297"/>
        <v/>
      </c>
    </row>
    <row r="2925" spans="14:21" x14ac:dyDescent="0.2">
      <c r="N2925" s="22">
        <f>Fångster!G2930</f>
        <v>0</v>
      </c>
      <c r="O2925" s="28">
        <f t="shared" si="292"/>
        <v>0</v>
      </c>
      <c r="P2925" s="28">
        <f t="shared" si="293"/>
        <v>-2</v>
      </c>
      <c r="Q2925" s="28">
        <f t="shared" si="294"/>
        <v>0</v>
      </c>
      <c r="R2925" s="4">
        <f t="shared" si="295"/>
        <v>0</v>
      </c>
      <c r="S2925" s="4" t="str">
        <f t="shared" si="296"/>
        <v/>
      </c>
      <c r="T2925" s="21">
        <f>Fångster!J2930</f>
        <v>0</v>
      </c>
      <c r="U2925" s="31" t="str">
        <f t="shared" si="297"/>
        <v/>
      </c>
    </row>
    <row r="2926" spans="14:21" x14ac:dyDescent="0.2">
      <c r="N2926" s="22">
        <f>Fångster!G2931</f>
        <v>0</v>
      </c>
      <c r="O2926" s="28">
        <f t="shared" si="292"/>
        <v>0</v>
      </c>
      <c r="P2926" s="28">
        <f t="shared" si="293"/>
        <v>-2</v>
      </c>
      <c r="Q2926" s="28">
        <f t="shared" si="294"/>
        <v>0</v>
      </c>
      <c r="R2926" s="4">
        <f t="shared" si="295"/>
        <v>0</v>
      </c>
      <c r="S2926" s="4" t="str">
        <f t="shared" si="296"/>
        <v/>
      </c>
      <c r="T2926" s="21">
        <f>Fångster!J2931</f>
        <v>0</v>
      </c>
      <c r="U2926" s="31" t="str">
        <f t="shared" si="297"/>
        <v/>
      </c>
    </row>
    <row r="2927" spans="14:21" x14ac:dyDescent="0.2">
      <c r="N2927" s="22">
        <f>Fångster!G2932</f>
        <v>0</v>
      </c>
      <c r="O2927" s="28">
        <f t="shared" si="292"/>
        <v>0</v>
      </c>
      <c r="P2927" s="28">
        <f t="shared" si="293"/>
        <v>-2</v>
      </c>
      <c r="Q2927" s="28">
        <f t="shared" si="294"/>
        <v>0</v>
      </c>
      <c r="R2927" s="4">
        <f t="shared" si="295"/>
        <v>0</v>
      </c>
      <c r="S2927" s="4" t="str">
        <f t="shared" si="296"/>
        <v/>
      </c>
      <c r="T2927" s="21">
        <f>Fångster!J2932</f>
        <v>0</v>
      </c>
      <c r="U2927" s="31" t="str">
        <f t="shared" si="297"/>
        <v/>
      </c>
    </row>
    <row r="2928" spans="14:21" x14ac:dyDescent="0.2">
      <c r="N2928" s="22">
        <f>Fångster!G2933</f>
        <v>0</v>
      </c>
      <c r="O2928" s="28">
        <f t="shared" si="292"/>
        <v>0</v>
      </c>
      <c r="P2928" s="28">
        <f t="shared" si="293"/>
        <v>-2</v>
      </c>
      <c r="Q2928" s="28">
        <f t="shared" si="294"/>
        <v>0</v>
      </c>
      <c r="R2928" s="4">
        <f t="shared" si="295"/>
        <v>0</v>
      </c>
      <c r="S2928" s="4" t="str">
        <f t="shared" si="296"/>
        <v/>
      </c>
      <c r="T2928" s="21">
        <f>Fångster!J2933</f>
        <v>0</v>
      </c>
      <c r="U2928" s="31" t="str">
        <f t="shared" si="297"/>
        <v/>
      </c>
    </row>
    <row r="2929" spans="14:21" x14ac:dyDescent="0.2">
      <c r="N2929" s="22">
        <f>Fångster!G2934</f>
        <v>0</v>
      </c>
      <c r="O2929" s="28">
        <f t="shared" si="292"/>
        <v>0</v>
      </c>
      <c r="P2929" s="28">
        <f t="shared" si="293"/>
        <v>-2</v>
      </c>
      <c r="Q2929" s="28">
        <f t="shared" si="294"/>
        <v>0</v>
      </c>
      <c r="R2929" s="4">
        <f t="shared" si="295"/>
        <v>0</v>
      </c>
      <c r="S2929" s="4" t="str">
        <f t="shared" si="296"/>
        <v/>
      </c>
      <c r="T2929" s="21">
        <f>Fångster!J2934</f>
        <v>0</v>
      </c>
      <c r="U2929" s="31" t="str">
        <f t="shared" si="297"/>
        <v/>
      </c>
    </row>
    <row r="2930" spans="14:21" x14ac:dyDescent="0.2">
      <c r="N2930" s="22">
        <f>Fångster!G2935</f>
        <v>0</v>
      </c>
      <c r="O2930" s="28">
        <f t="shared" si="292"/>
        <v>0</v>
      </c>
      <c r="P2930" s="28">
        <f t="shared" si="293"/>
        <v>-2</v>
      </c>
      <c r="Q2930" s="28">
        <f t="shared" si="294"/>
        <v>0</v>
      </c>
      <c r="R2930" s="4">
        <f t="shared" si="295"/>
        <v>0</v>
      </c>
      <c r="S2930" s="4" t="str">
        <f t="shared" si="296"/>
        <v/>
      </c>
      <c r="T2930" s="21">
        <f>Fångster!J2935</f>
        <v>0</v>
      </c>
      <c r="U2930" s="31" t="str">
        <f t="shared" si="297"/>
        <v/>
      </c>
    </row>
    <row r="2931" spans="14:21" x14ac:dyDescent="0.2">
      <c r="N2931" s="22">
        <f>Fångster!G2936</f>
        <v>0</v>
      </c>
      <c r="O2931" s="28">
        <f t="shared" si="292"/>
        <v>0</v>
      </c>
      <c r="P2931" s="28">
        <f t="shared" si="293"/>
        <v>-2</v>
      </c>
      <c r="Q2931" s="28">
        <f t="shared" si="294"/>
        <v>0</v>
      </c>
      <c r="R2931" s="4">
        <f t="shared" si="295"/>
        <v>0</v>
      </c>
      <c r="S2931" s="4" t="str">
        <f t="shared" si="296"/>
        <v/>
      </c>
      <c r="T2931" s="21">
        <f>Fångster!J2936</f>
        <v>0</v>
      </c>
      <c r="U2931" s="31" t="str">
        <f t="shared" si="297"/>
        <v/>
      </c>
    </row>
    <row r="2932" spans="14:21" x14ac:dyDescent="0.2">
      <c r="N2932" s="22">
        <f>Fångster!G2937</f>
        <v>0</v>
      </c>
      <c r="O2932" s="28">
        <f t="shared" si="292"/>
        <v>0</v>
      </c>
      <c r="P2932" s="28">
        <f t="shared" si="293"/>
        <v>-2</v>
      </c>
      <c r="Q2932" s="28">
        <f t="shared" si="294"/>
        <v>0</v>
      </c>
      <c r="R2932" s="4">
        <f t="shared" si="295"/>
        <v>0</v>
      </c>
      <c r="S2932" s="4" t="str">
        <f t="shared" si="296"/>
        <v/>
      </c>
      <c r="T2932" s="21">
        <f>Fångster!J2937</f>
        <v>0</v>
      </c>
      <c r="U2932" s="31" t="str">
        <f t="shared" si="297"/>
        <v/>
      </c>
    </row>
    <row r="2933" spans="14:21" x14ac:dyDescent="0.2">
      <c r="N2933" s="22">
        <f>Fångster!G2938</f>
        <v>0</v>
      </c>
      <c r="O2933" s="28">
        <f t="shared" si="292"/>
        <v>0</v>
      </c>
      <c r="P2933" s="28">
        <f t="shared" si="293"/>
        <v>-2</v>
      </c>
      <c r="Q2933" s="28">
        <f t="shared" si="294"/>
        <v>0</v>
      </c>
      <c r="R2933" s="4">
        <f t="shared" si="295"/>
        <v>0</v>
      </c>
      <c r="S2933" s="4" t="str">
        <f t="shared" si="296"/>
        <v/>
      </c>
      <c r="T2933" s="21">
        <f>Fångster!J2938</f>
        <v>0</v>
      </c>
      <c r="U2933" s="31" t="str">
        <f t="shared" si="297"/>
        <v/>
      </c>
    </row>
    <row r="2934" spans="14:21" x14ac:dyDescent="0.2">
      <c r="N2934" s="22">
        <f>Fångster!G2939</f>
        <v>0</v>
      </c>
      <c r="O2934" s="28">
        <f t="shared" si="292"/>
        <v>0</v>
      </c>
      <c r="P2934" s="28">
        <f t="shared" si="293"/>
        <v>-2</v>
      </c>
      <c r="Q2934" s="28">
        <f t="shared" si="294"/>
        <v>0</v>
      </c>
      <c r="R2934" s="4">
        <f t="shared" si="295"/>
        <v>0</v>
      </c>
      <c r="S2934" s="4" t="str">
        <f t="shared" si="296"/>
        <v/>
      </c>
      <c r="T2934" s="21">
        <f>Fångster!J2939</f>
        <v>0</v>
      </c>
      <c r="U2934" s="31" t="str">
        <f t="shared" si="297"/>
        <v/>
      </c>
    </row>
    <row r="2935" spans="14:21" x14ac:dyDescent="0.2">
      <c r="N2935" s="22">
        <f>Fångster!G2940</f>
        <v>0</v>
      </c>
      <c r="O2935" s="28">
        <f t="shared" si="292"/>
        <v>0</v>
      </c>
      <c r="P2935" s="28">
        <f t="shared" si="293"/>
        <v>-2</v>
      </c>
      <c r="Q2935" s="28">
        <f t="shared" si="294"/>
        <v>0</v>
      </c>
      <c r="R2935" s="4">
        <f t="shared" si="295"/>
        <v>0</v>
      </c>
      <c r="S2935" s="4" t="str">
        <f t="shared" si="296"/>
        <v/>
      </c>
      <c r="T2935" s="21">
        <f>Fångster!J2940</f>
        <v>0</v>
      </c>
      <c r="U2935" s="31" t="str">
        <f t="shared" si="297"/>
        <v/>
      </c>
    </row>
    <row r="2936" spans="14:21" x14ac:dyDescent="0.2">
      <c r="N2936" s="22">
        <f>Fångster!G2941</f>
        <v>0</v>
      </c>
      <c r="O2936" s="28">
        <f t="shared" si="292"/>
        <v>0</v>
      </c>
      <c r="P2936" s="28">
        <f t="shared" si="293"/>
        <v>-2</v>
      </c>
      <c r="Q2936" s="28">
        <f t="shared" si="294"/>
        <v>0</v>
      </c>
      <c r="R2936" s="4">
        <f t="shared" si="295"/>
        <v>0</v>
      </c>
      <c r="S2936" s="4" t="str">
        <f t="shared" si="296"/>
        <v/>
      </c>
      <c r="T2936" s="21">
        <f>Fångster!J2941</f>
        <v>0</v>
      </c>
      <c r="U2936" s="31" t="str">
        <f t="shared" si="297"/>
        <v/>
      </c>
    </row>
    <row r="2937" spans="14:21" x14ac:dyDescent="0.2">
      <c r="N2937" s="22">
        <f>Fångster!G2942</f>
        <v>0</v>
      </c>
      <c r="O2937" s="28">
        <f t="shared" si="292"/>
        <v>0</v>
      </c>
      <c r="P2937" s="28">
        <f t="shared" si="293"/>
        <v>-2</v>
      </c>
      <c r="Q2937" s="28">
        <f t="shared" si="294"/>
        <v>0</v>
      </c>
      <c r="R2937" s="4">
        <f t="shared" si="295"/>
        <v>0</v>
      </c>
      <c r="S2937" s="4" t="str">
        <f t="shared" si="296"/>
        <v/>
      </c>
      <c r="T2937" s="21">
        <f>Fångster!J2942</f>
        <v>0</v>
      </c>
      <c r="U2937" s="31" t="str">
        <f t="shared" si="297"/>
        <v/>
      </c>
    </row>
    <row r="2938" spans="14:21" x14ac:dyDescent="0.2">
      <c r="N2938" s="22">
        <f>Fångster!G2943</f>
        <v>0</v>
      </c>
      <c r="O2938" s="28">
        <f t="shared" si="292"/>
        <v>0</v>
      </c>
      <c r="P2938" s="28">
        <f t="shared" si="293"/>
        <v>-2</v>
      </c>
      <c r="Q2938" s="28">
        <f t="shared" si="294"/>
        <v>0</v>
      </c>
      <c r="R2938" s="4">
        <f t="shared" si="295"/>
        <v>0</v>
      </c>
      <c r="S2938" s="4" t="str">
        <f t="shared" si="296"/>
        <v/>
      </c>
      <c r="T2938" s="21">
        <f>Fångster!J2943</f>
        <v>0</v>
      </c>
      <c r="U2938" s="31" t="str">
        <f t="shared" si="297"/>
        <v/>
      </c>
    </row>
    <row r="2939" spans="14:21" x14ac:dyDescent="0.2">
      <c r="N2939" s="22">
        <f>Fångster!G2944</f>
        <v>0</v>
      </c>
      <c r="O2939" s="28">
        <f t="shared" si="292"/>
        <v>0</v>
      </c>
      <c r="P2939" s="28">
        <f t="shared" si="293"/>
        <v>-2</v>
      </c>
      <c r="Q2939" s="28">
        <f t="shared" si="294"/>
        <v>0</v>
      </c>
      <c r="R2939" s="4">
        <f t="shared" si="295"/>
        <v>0</v>
      </c>
      <c r="S2939" s="4" t="str">
        <f t="shared" si="296"/>
        <v/>
      </c>
      <c r="T2939" s="21">
        <f>Fångster!J2944</f>
        <v>0</v>
      </c>
      <c r="U2939" s="31" t="str">
        <f t="shared" si="297"/>
        <v/>
      </c>
    </row>
    <row r="2940" spans="14:21" x14ac:dyDescent="0.2">
      <c r="N2940" s="22">
        <f>Fångster!G2945</f>
        <v>0</v>
      </c>
      <c r="O2940" s="28">
        <f t="shared" si="292"/>
        <v>0</v>
      </c>
      <c r="P2940" s="28">
        <f t="shared" si="293"/>
        <v>-2</v>
      </c>
      <c r="Q2940" s="28">
        <f t="shared" si="294"/>
        <v>0</v>
      </c>
      <c r="R2940" s="4">
        <f t="shared" si="295"/>
        <v>0</v>
      </c>
      <c r="S2940" s="4" t="str">
        <f t="shared" si="296"/>
        <v/>
      </c>
      <c r="T2940" s="21">
        <f>Fångster!J2945</f>
        <v>0</v>
      </c>
      <c r="U2940" s="31" t="str">
        <f t="shared" si="297"/>
        <v/>
      </c>
    </row>
    <row r="2941" spans="14:21" x14ac:dyDescent="0.2">
      <c r="N2941" s="22">
        <f>Fångster!G2946</f>
        <v>0</v>
      </c>
      <c r="O2941" s="28">
        <f t="shared" si="292"/>
        <v>0</v>
      </c>
      <c r="P2941" s="28">
        <f t="shared" si="293"/>
        <v>-2</v>
      </c>
      <c r="Q2941" s="28">
        <f t="shared" si="294"/>
        <v>0</v>
      </c>
      <c r="R2941" s="4">
        <f t="shared" si="295"/>
        <v>0</v>
      </c>
      <c r="S2941" s="4" t="str">
        <f t="shared" si="296"/>
        <v/>
      </c>
      <c r="T2941" s="21">
        <f>Fångster!J2946</f>
        <v>0</v>
      </c>
      <c r="U2941" s="31" t="str">
        <f t="shared" si="297"/>
        <v/>
      </c>
    </row>
    <row r="2942" spans="14:21" x14ac:dyDescent="0.2">
      <c r="N2942" s="22">
        <f>Fångster!G2947</f>
        <v>0</v>
      </c>
      <c r="O2942" s="28">
        <f t="shared" si="292"/>
        <v>0</v>
      </c>
      <c r="P2942" s="28">
        <f t="shared" si="293"/>
        <v>-2</v>
      </c>
      <c r="Q2942" s="28">
        <f t="shared" si="294"/>
        <v>0</v>
      </c>
      <c r="R2942" s="4">
        <f t="shared" si="295"/>
        <v>0</v>
      </c>
      <c r="S2942" s="4" t="str">
        <f t="shared" si="296"/>
        <v/>
      </c>
      <c r="T2942" s="21">
        <f>Fångster!J2947</f>
        <v>0</v>
      </c>
      <c r="U2942" s="31" t="str">
        <f t="shared" si="297"/>
        <v/>
      </c>
    </row>
    <row r="2943" spans="14:21" x14ac:dyDescent="0.2">
      <c r="N2943" s="22">
        <f>Fångster!G2948</f>
        <v>0</v>
      </c>
      <c r="O2943" s="28">
        <f t="shared" si="292"/>
        <v>0</v>
      </c>
      <c r="P2943" s="28">
        <f t="shared" si="293"/>
        <v>-2</v>
      </c>
      <c r="Q2943" s="28">
        <f t="shared" si="294"/>
        <v>0</v>
      </c>
      <c r="R2943" s="4">
        <f t="shared" si="295"/>
        <v>0</v>
      </c>
      <c r="S2943" s="4" t="str">
        <f t="shared" si="296"/>
        <v/>
      </c>
      <c r="T2943" s="21">
        <f>Fångster!J2948</f>
        <v>0</v>
      </c>
      <c r="U2943" s="31" t="str">
        <f t="shared" si="297"/>
        <v/>
      </c>
    </row>
    <row r="2944" spans="14:21" x14ac:dyDescent="0.2">
      <c r="N2944" s="22">
        <f>Fångster!G2949</f>
        <v>0</v>
      </c>
      <c r="O2944" s="28">
        <f t="shared" si="292"/>
        <v>0</v>
      </c>
      <c r="P2944" s="28">
        <f t="shared" si="293"/>
        <v>-2</v>
      </c>
      <c r="Q2944" s="28">
        <f t="shared" si="294"/>
        <v>0</v>
      </c>
      <c r="R2944" s="4">
        <f t="shared" si="295"/>
        <v>0</v>
      </c>
      <c r="S2944" s="4" t="str">
        <f t="shared" si="296"/>
        <v/>
      </c>
      <c r="T2944" s="21">
        <f>Fångster!J2949</f>
        <v>0</v>
      </c>
      <c r="U2944" s="31" t="str">
        <f t="shared" si="297"/>
        <v/>
      </c>
    </row>
    <row r="2945" spans="14:21" x14ac:dyDescent="0.2">
      <c r="N2945" s="22">
        <f>Fångster!G2950</f>
        <v>0</v>
      </c>
      <c r="O2945" s="28">
        <f t="shared" si="292"/>
        <v>0</v>
      </c>
      <c r="P2945" s="28">
        <f t="shared" si="293"/>
        <v>-2</v>
      </c>
      <c r="Q2945" s="28">
        <f t="shared" si="294"/>
        <v>0</v>
      </c>
      <c r="R2945" s="4">
        <f t="shared" si="295"/>
        <v>0</v>
      </c>
      <c r="S2945" s="4" t="str">
        <f t="shared" si="296"/>
        <v/>
      </c>
      <c r="T2945" s="21">
        <f>Fångster!J2950</f>
        <v>0</v>
      </c>
      <c r="U2945" s="31" t="str">
        <f t="shared" si="297"/>
        <v/>
      </c>
    </row>
    <row r="2946" spans="14:21" x14ac:dyDescent="0.2">
      <c r="N2946" s="22">
        <f>Fångster!G2951</f>
        <v>0</v>
      </c>
      <c r="O2946" s="28">
        <f t="shared" si="292"/>
        <v>0</v>
      </c>
      <c r="P2946" s="28">
        <f t="shared" si="293"/>
        <v>-2</v>
      </c>
      <c r="Q2946" s="28">
        <f t="shared" si="294"/>
        <v>0</v>
      </c>
      <c r="R2946" s="4">
        <f t="shared" si="295"/>
        <v>0</v>
      </c>
      <c r="S2946" s="4" t="str">
        <f t="shared" si="296"/>
        <v/>
      </c>
      <c r="T2946" s="21">
        <f>Fångster!J2951</f>
        <v>0</v>
      </c>
      <c r="U2946" s="31" t="str">
        <f t="shared" si="297"/>
        <v/>
      </c>
    </row>
    <row r="2947" spans="14:21" x14ac:dyDescent="0.2">
      <c r="N2947" s="22">
        <f>Fångster!G2952</f>
        <v>0</v>
      </c>
      <c r="O2947" s="28">
        <f t="shared" si="292"/>
        <v>0</v>
      </c>
      <c r="P2947" s="28">
        <f t="shared" si="293"/>
        <v>-2</v>
      </c>
      <c r="Q2947" s="28">
        <f t="shared" si="294"/>
        <v>0</v>
      </c>
      <c r="R2947" s="4">
        <f t="shared" si="295"/>
        <v>0</v>
      </c>
      <c r="S2947" s="4" t="str">
        <f t="shared" si="296"/>
        <v/>
      </c>
      <c r="T2947" s="21">
        <f>Fångster!J2952</f>
        <v>0</v>
      </c>
      <c r="U2947" s="31" t="str">
        <f t="shared" si="297"/>
        <v/>
      </c>
    </row>
    <row r="2948" spans="14:21" x14ac:dyDescent="0.2">
      <c r="N2948" s="22">
        <f>Fångster!G2953</f>
        <v>0</v>
      </c>
      <c r="O2948" s="28">
        <f t="shared" si="292"/>
        <v>0</v>
      </c>
      <c r="P2948" s="28">
        <f t="shared" si="293"/>
        <v>-2</v>
      </c>
      <c r="Q2948" s="28">
        <f t="shared" si="294"/>
        <v>0</v>
      </c>
      <c r="R2948" s="4">
        <f t="shared" si="295"/>
        <v>0</v>
      </c>
      <c r="S2948" s="4" t="str">
        <f t="shared" si="296"/>
        <v/>
      </c>
      <c r="T2948" s="21">
        <f>Fångster!J2953</f>
        <v>0</v>
      </c>
      <c r="U2948" s="31" t="str">
        <f t="shared" si="297"/>
        <v/>
      </c>
    </row>
    <row r="2949" spans="14:21" x14ac:dyDescent="0.2">
      <c r="N2949" s="22">
        <f>Fångster!G2954</f>
        <v>0</v>
      </c>
      <c r="O2949" s="28">
        <f t="shared" ref="O2949:O3012" si="298">(3.377*0.000001)*(POWER(N2949,3.205))</f>
        <v>0</v>
      </c>
      <c r="P2949" s="28">
        <f t="shared" ref="P2949:P3012" si="299">(1-(180-N2949)/60)</f>
        <v>-2</v>
      </c>
      <c r="Q2949" s="28">
        <f t="shared" ref="Q2949:Q3012" si="300">IF(P2949&lt;0,0,IF(P2949&gt;1,1,IF(P2949&gt;0&lt;1,P2949,P2949)))</f>
        <v>0</v>
      </c>
      <c r="R2949" s="4">
        <f t="shared" ref="R2949:R3012" si="301">O2949*Q2949</f>
        <v>0</v>
      </c>
      <c r="S2949" s="4" t="str">
        <f t="shared" ref="S2949:S3012" si="302">IF(N2949&gt;0,LOG10(N2949),"")</f>
        <v/>
      </c>
      <c r="T2949" s="21">
        <f>Fångster!J2954</f>
        <v>0</v>
      </c>
      <c r="U2949" s="31" t="str">
        <f t="shared" ref="U2949:U3012" si="303">IF(T2949&gt;0,LOG10(T2949),"")</f>
        <v/>
      </c>
    </row>
    <row r="2950" spans="14:21" x14ac:dyDescent="0.2">
      <c r="N2950" s="22">
        <f>Fångster!G2955</f>
        <v>0</v>
      </c>
      <c r="O2950" s="28">
        <f t="shared" si="298"/>
        <v>0</v>
      </c>
      <c r="P2950" s="28">
        <f t="shared" si="299"/>
        <v>-2</v>
      </c>
      <c r="Q2950" s="28">
        <f t="shared" si="300"/>
        <v>0</v>
      </c>
      <c r="R2950" s="4">
        <f t="shared" si="301"/>
        <v>0</v>
      </c>
      <c r="S2950" s="4" t="str">
        <f t="shared" si="302"/>
        <v/>
      </c>
      <c r="T2950" s="21">
        <f>Fångster!J2955</f>
        <v>0</v>
      </c>
      <c r="U2950" s="31" t="str">
        <f t="shared" si="303"/>
        <v/>
      </c>
    </row>
    <row r="2951" spans="14:21" x14ac:dyDescent="0.2">
      <c r="N2951" s="22">
        <f>Fångster!G2956</f>
        <v>0</v>
      </c>
      <c r="O2951" s="28">
        <f t="shared" si="298"/>
        <v>0</v>
      </c>
      <c r="P2951" s="28">
        <f t="shared" si="299"/>
        <v>-2</v>
      </c>
      <c r="Q2951" s="28">
        <f t="shared" si="300"/>
        <v>0</v>
      </c>
      <c r="R2951" s="4">
        <f t="shared" si="301"/>
        <v>0</v>
      </c>
      <c r="S2951" s="4" t="str">
        <f t="shared" si="302"/>
        <v/>
      </c>
      <c r="T2951" s="21">
        <f>Fångster!J2956</f>
        <v>0</v>
      </c>
      <c r="U2951" s="31" t="str">
        <f t="shared" si="303"/>
        <v/>
      </c>
    </row>
    <row r="2952" spans="14:21" x14ac:dyDescent="0.2">
      <c r="N2952" s="22">
        <f>Fångster!G2957</f>
        <v>0</v>
      </c>
      <c r="O2952" s="28">
        <f t="shared" si="298"/>
        <v>0</v>
      </c>
      <c r="P2952" s="28">
        <f t="shared" si="299"/>
        <v>-2</v>
      </c>
      <c r="Q2952" s="28">
        <f t="shared" si="300"/>
        <v>0</v>
      </c>
      <c r="R2952" s="4">
        <f t="shared" si="301"/>
        <v>0</v>
      </c>
      <c r="S2952" s="4" t="str">
        <f t="shared" si="302"/>
        <v/>
      </c>
      <c r="T2952" s="21">
        <f>Fångster!J2957</f>
        <v>0</v>
      </c>
      <c r="U2952" s="31" t="str">
        <f t="shared" si="303"/>
        <v/>
      </c>
    </row>
    <row r="2953" spans="14:21" x14ac:dyDescent="0.2">
      <c r="N2953" s="22">
        <f>Fångster!G2958</f>
        <v>0</v>
      </c>
      <c r="O2953" s="28">
        <f t="shared" si="298"/>
        <v>0</v>
      </c>
      <c r="P2953" s="28">
        <f t="shared" si="299"/>
        <v>-2</v>
      </c>
      <c r="Q2953" s="28">
        <f t="shared" si="300"/>
        <v>0</v>
      </c>
      <c r="R2953" s="4">
        <f t="shared" si="301"/>
        <v>0</v>
      </c>
      <c r="S2953" s="4" t="str">
        <f t="shared" si="302"/>
        <v/>
      </c>
      <c r="T2953" s="21">
        <f>Fångster!J2958</f>
        <v>0</v>
      </c>
      <c r="U2953" s="31" t="str">
        <f t="shared" si="303"/>
        <v/>
      </c>
    </row>
    <row r="2954" spans="14:21" x14ac:dyDescent="0.2">
      <c r="N2954" s="22">
        <f>Fångster!G2959</f>
        <v>0</v>
      </c>
      <c r="O2954" s="28">
        <f t="shared" si="298"/>
        <v>0</v>
      </c>
      <c r="P2954" s="28">
        <f t="shared" si="299"/>
        <v>-2</v>
      </c>
      <c r="Q2954" s="28">
        <f t="shared" si="300"/>
        <v>0</v>
      </c>
      <c r="R2954" s="4">
        <f t="shared" si="301"/>
        <v>0</v>
      </c>
      <c r="S2954" s="4" t="str">
        <f t="shared" si="302"/>
        <v/>
      </c>
      <c r="T2954" s="21">
        <f>Fångster!J2959</f>
        <v>0</v>
      </c>
      <c r="U2954" s="31" t="str">
        <f t="shared" si="303"/>
        <v/>
      </c>
    </row>
    <row r="2955" spans="14:21" x14ac:dyDescent="0.2">
      <c r="N2955" s="22">
        <f>Fångster!G2960</f>
        <v>0</v>
      </c>
      <c r="O2955" s="28">
        <f t="shared" si="298"/>
        <v>0</v>
      </c>
      <c r="P2955" s="28">
        <f t="shared" si="299"/>
        <v>-2</v>
      </c>
      <c r="Q2955" s="28">
        <f t="shared" si="300"/>
        <v>0</v>
      </c>
      <c r="R2955" s="4">
        <f t="shared" si="301"/>
        <v>0</v>
      </c>
      <c r="S2955" s="4" t="str">
        <f t="shared" si="302"/>
        <v/>
      </c>
      <c r="T2955" s="21">
        <f>Fångster!J2960</f>
        <v>0</v>
      </c>
      <c r="U2955" s="31" t="str">
        <f t="shared" si="303"/>
        <v/>
      </c>
    </row>
    <row r="2956" spans="14:21" x14ac:dyDescent="0.2">
      <c r="N2956" s="22">
        <f>Fångster!G2961</f>
        <v>0</v>
      </c>
      <c r="O2956" s="28">
        <f t="shared" si="298"/>
        <v>0</v>
      </c>
      <c r="P2956" s="28">
        <f t="shared" si="299"/>
        <v>-2</v>
      </c>
      <c r="Q2956" s="28">
        <f t="shared" si="300"/>
        <v>0</v>
      </c>
      <c r="R2956" s="4">
        <f t="shared" si="301"/>
        <v>0</v>
      </c>
      <c r="S2956" s="4" t="str">
        <f t="shared" si="302"/>
        <v/>
      </c>
      <c r="T2956" s="21">
        <f>Fångster!J2961</f>
        <v>0</v>
      </c>
      <c r="U2956" s="31" t="str">
        <f t="shared" si="303"/>
        <v/>
      </c>
    </row>
    <row r="2957" spans="14:21" x14ac:dyDescent="0.2">
      <c r="N2957" s="22">
        <f>Fångster!G2962</f>
        <v>0</v>
      </c>
      <c r="O2957" s="28">
        <f t="shared" si="298"/>
        <v>0</v>
      </c>
      <c r="P2957" s="28">
        <f t="shared" si="299"/>
        <v>-2</v>
      </c>
      <c r="Q2957" s="28">
        <f t="shared" si="300"/>
        <v>0</v>
      </c>
      <c r="R2957" s="4">
        <f t="shared" si="301"/>
        <v>0</v>
      </c>
      <c r="S2957" s="4" t="str">
        <f t="shared" si="302"/>
        <v/>
      </c>
      <c r="T2957" s="21">
        <f>Fångster!J2962</f>
        <v>0</v>
      </c>
      <c r="U2957" s="31" t="str">
        <f t="shared" si="303"/>
        <v/>
      </c>
    </row>
    <row r="2958" spans="14:21" x14ac:dyDescent="0.2">
      <c r="N2958" s="22">
        <f>Fångster!G2963</f>
        <v>0</v>
      </c>
      <c r="O2958" s="28">
        <f t="shared" si="298"/>
        <v>0</v>
      </c>
      <c r="P2958" s="28">
        <f t="shared" si="299"/>
        <v>-2</v>
      </c>
      <c r="Q2958" s="28">
        <f t="shared" si="300"/>
        <v>0</v>
      </c>
      <c r="R2958" s="4">
        <f t="shared" si="301"/>
        <v>0</v>
      </c>
      <c r="S2958" s="4" t="str">
        <f t="shared" si="302"/>
        <v/>
      </c>
      <c r="T2958" s="21">
        <f>Fångster!J2963</f>
        <v>0</v>
      </c>
      <c r="U2958" s="31" t="str">
        <f t="shared" si="303"/>
        <v/>
      </c>
    </row>
    <row r="2959" spans="14:21" x14ac:dyDescent="0.2">
      <c r="N2959" s="22">
        <f>Fångster!G2964</f>
        <v>0</v>
      </c>
      <c r="O2959" s="28">
        <f t="shared" si="298"/>
        <v>0</v>
      </c>
      <c r="P2959" s="28">
        <f t="shared" si="299"/>
        <v>-2</v>
      </c>
      <c r="Q2959" s="28">
        <f t="shared" si="300"/>
        <v>0</v>
      </c>
      <c r="R2959" s="4">
        <f t="shared" si="301"/>
        <v>0</v>
      </c>
      <c r="S2959" s="4" t="str">
        <f t="shared" si="302"/>
        <v/>
      </c>
      <c r="T2959" s="21">
        <f>Fångster!J2964</f>
        <v>0</v>
      </c>
      <c r="U2959" s="31" t="str">
        <f t="shared" si="303"/>
        <v/>
      </c>
    </row>
    <row r="2960" spans="14:21" x14ac:dyDescent="0.2">
      <c r="N2960" s="22">
        <f>Fångster!G2965</f>
        <v>0</v>
      </c>
      <c r="O2960" s="28">
        <f t="shared" si="298"/>
        <v>0</v>
      </c>
      <c r="P2960" s="28">
        <f t="shared" si="299"/>
        <v>-2</v>
      </c>
      <c r="Q2960" s="28">
        <f t="shared" si="300"/>
        <v>0</v>
      </c>
      <c r="R2960" s="4">
        <f t="shared" si="301"/>
        <v>0</v>
      </c>
      <c r="S2960" s="4" t="str">
        <f t="shared" si="302"/>
        <v/>
      </c>
      <c r="T2960" s="21">
        <f>Fångster!J2965</f>
        <v>0</v>
      </c>
      <c r="U2960" s="31" t="str">
        <f t="shared" si="303"/>
        <v/>
      </c>
    </row>
    <row r="2961" spans="14:21" x14ac:dyDescent="0.2">
      <c r="N2961" s="22">
        <f>Fångster!G2966</f>
        <v>0</v>
      </c>
      <c r="O2961" s="28">
        <f t="shared" si="298"/>
        <v>0</v>
      </c>
      <c r="P2961" s="28">
        <f t="shared" si="299"/>
        <v>-2</v>
      </c>
      <c r="Q2961" s="28">
        <f t="shared" si="300"/>
        <v>0</v>
      </c>
      <c r="R2961" s="4">
        <f t="shared" si="301"/>
        <v>0</v>
      </c>
      <c r="S2961" s="4" t="str">
        <f t="shared" si="302"/>
        <v/>
      </c>
      <c r="T2961" s="21">
        <f>Fångster!J2966</f>
        <v>0</v>
      </c>
      <c r="U2961" s="31" t="str">
        <f t="shared" si="303"/>
        <v/>
      </c>
    </row>
    <row r="2962" spans="14:21" x14ac:dyDescent="0.2">
      <c r="N2962" s="22">
        <f>Fångster!G2967</f>
        <v>0</v>
      </c>
      <c r="O2962" s="28">
        <f t="shared" si="298"/>
        <v>0</v>
      </c>
      <c r="P2962" s="28">
        <f t="shared" si="299"/>
        <v>-2</v>
      </c>
      <c r="Q2962" s="28">
        <f t="shared" si="300"/>
        <v>0</v>
      </c>
      <c r="R2962" s="4">
        <f t="shared" si="301"/>
        <v>0</v>
      </c>
      <c r="S2962" s="4" t="str">
        <f t="shared" si="302"/>
        <v/>
      </c>
      <c r="T2962" s="21">
        <f>Fångster!J2967</f>
        <v>0</v>
      </c>
      <c r="U2962" s="31" t="str">
        <f t="shared" si="303"/>
        <v/>
      </c>
    </row>
    <row r="2963" spans="14:21" x14ac:dyDescent="0.2">
      <c r="N2963" s="22">
        <f>Fångster!G2968</f>
        <v>0</v>
      </c>
      <c r="O2963" s="28">
        <f t="shared" si="298"/>
        <v>0</v>
      </c>
      <c r="P2963" s="28">
        <f t="shared" si="299"/>
        <v>-2</v>
      </c>
      <c r="Q2963" s="28">
        <f t="shared" si="300"/>
        <v>0</v>
      </c>
      <c r="R2963" s="4">
        <f t="shared" si="301"/>
        <v>0</v>
      </c>
      <c r="S2963" s="4" t="str">
        <f t="shared" si="302"/>
        <v/>
      </c>
      <c r="T2963" s="21">
        <f>Fångster!J2968</f>
        <v>0</v>
      </c>
      <c r="U2963" s="31" t="str">
        <f t="shared" si="303"/>
        <v/>
      </c>
    </row>
    <row r="2964" spans="14:21" x14ac:dyDescent="0.2">
      <c r="N2964" s="22">
        <f>Fångster!G2969</f>
        <v>0</v>
      </c>
      <c r="O2964" s="28">
        <f t="shared" si="298"/>
        <v>0</v>
      </c>
      <c r="P2964" s="28">
        <f t="shared" si="299"/>
        <v>-2</v>
      </c>
      <c r="Q2964" s="28">
        <f t="shared" si="300"/>
        <v>0</v>
      </c>
      <c r="R2964" s="4">
        <f t="shared" si="301"/>
        <v>0</v>
      </c>
      <c r="S2964" s="4" t="str">
        <f t="shared" si="302"/>
        <v/>
      </c>
      <c r="T2964" s="21">
        <f>Fångster!J2969</f>
        <v>0</v>
      </c>
      <c r="U2964" s="31" t="str">
        <f t="shared" si="303"/>
        <v/>
      </c>
    </row>
    <row r="2965" spans="14:21" x14ac:dyDescent="0.2">
      <c r="N2965" s="22">
        <f>Fångster!G2970</f>
        <v>0</v>
      </c>
      <c r="O2965" s="28">
        <f t="shared" si="298"/>
        <v>0</v>
      </c>
      <c r="P2965" s="28">
        <f t="shared" si="299"/>
        <v>-2</v>
      </c>
      <c r="Q2965" s="28">
        <f t="shared" si="300"/>
        <v>0</v>
      </c>
      <c r="R2965" s="4">
        <f t="shared" si="301"/>
        <v>0</v>
      </c>
      <c r="S2965" s="4" t="str">
        <f t="shared" si="302"/>
        <v/>
      </c>
      <c r="T2965" s="21">
        <f>Fångster!J2970</f>
        <v>0</v>
      </c>
      <c r="U2965" s="31" t="str">
        <f t="shared" si="303"/>
        <v/>
      </c>
    </row>
    <row r="2966" spans="14:21" x14ac:dyDescent="0.2">
      <c r="N2966" s="22">
        <f>Fångster!G2971</f>
        <v>0</v>
      </c>
      <c r="O2966" s="28">
        <f t="shared" si="298"/>
        <v>0</v>
      </c>
      <c r="P2966" s="28">
        <f t="shared" si="299"/>
        <v>-2</v>
      </c>
      <c r="Q2966" s="28">
        <f t="shared" si="300"/>
        <v>0</v>
      </c>
      <c r="R2966" s="4">
        <f t="shared" si="301"/>
        <v>0</v>
      </c>
      <c r="S2966" s="4" t="str">
        <f t="shared" si="302"/>
        <v/>
      </c>
      <c r="T2966" s="21">
        <f>Fångster!J2971</f>
        <v>0</v>
      </c>
      <c r="U2966" s="31" t="str">
        <f t="shared" si="303"/>
        <v/>
      </c>
    </row>
    <row r="2967" spans="14:21" x14ac:dyDescent="0.2">
      <c r="N2967" s="22">
        <f>Fångster!G2972</f>
        <v>0</v>
      </c>
      <c r="O2967" s="28">
        <f t="shared" si="298"/>
        <v>0</v>
      </c>
      <c r="P2967" s="28">
        <f t="shared" si="299"/>
        <v>-2</v>
      </c>
      <c r="Q2967" s="28">
        <f t="shared" si="300"/>
        <v>0</v>
      </c>
      <c r="R2967" s="4">
        <f t="shared" si="301"/>
        <v>0</v>
      </c>
      <c r="S2967" s="4" t="str">
        <f t="shared" si="302"/>
        <v/>
      </c>
      <c r="T2967" s="21">
        <f>Fångster!J2972</f>
        <v>0</v>
      </c>
      <c r="U2967" s="31" t="str">
        <f t="shared" si="303"/>
        <v/>
      </c>
    </row>
    <row r="2968" spans="14:21" x14ac:dyDescent="0.2">
      <c r="N2968" s="22">
        <f>Fångster!G2973</f>
        <v>0</v>
      </c>
      <c r="O2968" s="28">
        <f t="shared" si="298"/>
        <v>0</v>
      </c>
      <c r="P2968" s="28">
        <f t="shared" si="299"/>
        <v>-2</v>
      </c>
      <c r="Q2968" s="28">
        <f t="shared" si="300"/>
        <v>0</v>
      </c>
      <c r="R2968" s="4">
        <f t="shared" si="301"/>
        <v>0</v>
      </c>
      <c r="S2968" s="4" t="str">
        <f t="shared" si="302"/>
        <v/>
      </c>
      <c r="T2968" s="21">
        <f>Fångster!J2973</f>
        <v>0</v>
      </c>
      <c r="U2968" s="31" t="str">
        <f t="shared" si="303"/>
        <v/>
      </c>
    </row>
    <row r="2969" spans="14:21" x14ac:dyDescent="0.2">
      <c r="N2969" s="22">
        <f>Fångster!G2974</f>
        <v>0</v>
      </c>
      <c r="O2969" s="28">
        <f t="shared" si="298"/>
        <v>0</v>
      </c>
      <c r="P2969" s="28">
        <f t="shared" si="299"/>
        <v>-2</v>
      </c>
      <c r="Q2969" s="28">
        <f t="shared" si="300"/>
        <v>0</v>
      </c>
      <c r="R2969" s="4">
        <f t="shared" si="301"/>
        <v>0</v>
      </c>
      <c r="S2969" s="4" t="str">
        <f t="shared" si="302"/>
        <v/>
      </c>
      <c r="T2969" s="21">
        <f>Fångster!J2974</f>
        <v>0</v>
      </c>
      <c r="U2969" s="31" t="str">
        <f t="shared" si="303"/>
        <v/>
      </c>
    </row>
    <row r="2970" spans="14:21" x14ac:dyDescent="0.2">
      <c r="N2970" s="22">
        <f>Fångster!G2975</f>
        <v>0</v>
      </c>
      <c r="O2970" s="28">
        <f t="shared" si="298"/>
        <v>0</v>
      </c>
      <c r="P2970" s="28">
        <f t="shared" si="299"/>
        <v>-2</v>
      </c>
      <c r="Q2970" s="28">
        <f t="shared" si="300"/>
        <v>0</v>
      </c>
      <c r="R2970" s="4">
        <f t="shared" si="301"/>
        <v>0</v>
      </c>
      <c r="S2970" s="4" t="str">
        <f t="shared" si="302"/>
        <v/>
      </c>
      <c r="T2970" s="21">
        <f>Fångster!J2975</f>
        <v>0</v>
      </c>
      <c r="U2970" s="31" t="str">
        <f t="shared" si="303"/>
        <v/>
      </c>
    </row>
    <row r="2971" spans="14:21" x14ac:dyDescent="0.2">
      <c r="N2971" s="22">
        <f>Fångster!G2976</f>
        <v>0</v>
      </c>
      <c r="O2971" s="28">
        <f t="shared" si="298"/>
        <v>0</v>
      </c>
      <c r="P2971" s="28">
        <f t="shared" si="299"/>
        <v>-2</v>
      </c>
      <c r="Q2971" s="28">
        <f t="shared" si="300"/>
        <v>0</v>
      </c>
      <c r="R2971" s="4">
        <f t="shared" si="301"/>
        <v>0</v>
      </c>
      <c r="S2971" s="4" t="str">
        <f t="shared" si="302"/>
        <v/>
      </c>
      <c r="T2971" s="21">
        <f>Fångster!J2976</f>
        <v>0</v>
      </c>
      <c r="U2971" s="31" t="str">
        <f t="shared" si="303"/>
        <v/>
      </c>
    </row>
    <row r="2972" spans="14:21" x14ac:dyDescent="0.2">
      <c r="N2972" s="22">
        <f>Fångster!G2977</f>
        <v>0</v>
      </c>
      <c r="O2972" s="28">
        <f t="shared" si="298"/>
        <v>0</v>
      </c>
      <c r="P2972" s="28">
        <f t="shared" si="299"/>
        <v>-2</v>
      </c>
      <c r="Q2972" s="28">
        <f t="shared" si="300"/>
        <v>0</v>
      </c>
      <c r="R2972" s="4">
        <f t="shared" si="301"/>
        <v>0</v>
      </c>
      <c r="S2972" s="4" t="str">
        <f t="shared" si="302"/>
        <v/>
      </c>
      <c r="T2972" s="21">
        <f>Fångster!J2977</f>
        <v>0</v>
      </c>
      <c r="U2972" s="31" t="str">
        <f t="shared" si="303"/>
        <v/>
      </c>
    </row>
    <row r="2973" spans="14:21" x14ac:dyDescent="0.2">
      <c r="N2973" s="22">
        <f>Fångster!G2978</f>
        <v>0</v>
      </c>
      <c r="O2973" s="28">
        <f t="shared" si="298"/>
        <v>0</v>
      </c>
      <c r="P2973" s="28">
        <f t="shared" si="299"/>
        <v>-2</v>
      </c>
      <c r="Q2973" s="28">
        <f t="shared" si="300"/>
        <v>0</v>
      </c>
      <c r="R2973" s="4">
        <f t="shared" si="301"/>
        <v>0</v>
      </c>
      <c r="S2973" s="4" t="str">
        <f t="shared" si="302"/>
        <v/>
      </c>
      <c r="T2973" s="21">
        <f>Fångster!J2978</f>
        <v>0</v>
      </c>
      <c r="U2973" s="31" t="str">
        <f t="shared" si="303"/>
        <v/>
      </c>
    </row>
    <row r="2974" spans="14:21" x14ac:dyDescent="0.2">
      <c r="N2974" s="22">
        <f>Fångster!G2979</f>
        <v>0</v>
      </c>
      <c r="O2974" s="28">
        <f t="shared" si="298"/>
        <v>0</v>
      </c>
      <c r="P2974" s="28">
        <f t="shared" si="299"/>
        <v>-2</v>
      </c>
      <c r="Q2974" s="28">
        <f t="shared" si="300"/>
        <v>0</v>
      </c>
      <c r="R2974" s="4">
        <f t="shared" si="301"/>
        <v>0</v>
      </c>
      <c r="S2974" s="4" t="str">
        <f t="shared" si="302"/>
        <v/>
      </c>
      <c r="T2974" s="21">
        <f>Fångster!J2979</f>
        <v>0</v>
      </c>
      <c r="U2974" s="31" t="str">
        <f t="shared" si="303"/>
        <v/>
      </c>
    </row>
    <row r="2975" spans="14:21" x14ac:dyDescent="0.2">
      <c r="N2975" s="22">
        <f>Fångster!G2980</f>
        <v>0</v>
      </c>
      <c r="O2975" s="28">
        <f t="shared" si="298"/>
        <v>0</v>
      </c>
      <c r="P2975" s="28">
        <f t="shared" si="299"/>
        <v>-2</v>
      </c>
      <c r="Q2975" s="28">
        <f t="shared" si="300"/>
        <v>0</v>
      </c>
      <c r="R2975" s="4">
        <f t="shared" si="301"/>
        <v>0</v>
      </c>
      <c r="S2975" s="4" t="str">
        <f t="shared" si="302"/>
        <v/>
      </c>
      <c r="T2975" s="21">
        <f>Fångster!J2980</f>
        <v>0</v>
      </c>
      <c r="U2975" s="31" t="str">
        <f t="shared" si="303"/>
        <v/>
      </c>
    </row>
    <row r="2976" spans="14:21" x14ac:dyDescent="0.2">
      <c r="N2976" s="22">
        <f>Fångster!G2981</f>
        <v>0</v>
      </c>
      <c r="O2976" s="28">
        <f t="shared" si="298"/>
        <v>0</v>
      </c>
      <c r="P2976" s="28">
        <f t="shared" si="299"/>
        <v>-2</v>
      </c>
      <c r="Q2976" s="28">
        <f t="shared" si="300"/>
        <v>0</v>
      </c>
      <c r="R2976" s="4">
        <f t="shared" si="301"/>
        <v>0</v>
      </c>
      <c r="S2976" s="4" t="str">
        <f t="shared" si="302"/>
        <v/>
      </c>
      <c r="T2976" s="21">
        <f>Fångster!J2981</f>
        <v>0</v>
      </c>
      <c r="U2976" s="31" t="str">
        <f t="shared" si="303"/>
        <v/>
      </c>
    </row>
    <row r="2977" spans="14:21" x14ac:dyDescent="0.2">
      <c r="N2977" s="22">
        <f>Fångster!G2982</f>
        <v>0</v>
      </c>
      <c r="O2977" s="28">
        <f t="shared" si="298"/>
        <v>0</v>
      </c>
      <c r="P2977" s="28">
        <f t="shared" si="299"/>
        <v>-2</v>
      </c>
      <c r="Q2977" s="28">
        <f t="shared" si="300"/>
        <v>0</v>
      </c>
      <c r="R2977" s="4">
        <f t="shared" si="301"/>
        <v>0</v>
      </c>
      <c r="S2977" s="4" t="str">
        <f t="shared" si="302"/>
        <v/>
      </c>
      <c r="T2977" s="21">
        <f>Fångster!J2982</f>
        <v>0</v>
      </c>
      <c r="U2977" s="31" t="str">
        <f t="shared" si="303"/>
        <v/>
      </c>
    </row>
    <row r="2978" spans="14:21" x14ac:dyDescent="0.2">
      <c r="N2978" s="22">
        <f>Fångster!G2983</f>
        <v>0</v>
      </c>
      <c r="O2978" s="28">
        <f t="shared" si="298"/>
        <v>0</v>
      </c>
      <c r="P2978" s="28">
        <f t="shared" si="299"/>
        <v>-2</v>
      </c>
      <c r="Q2978" s="28">
        <f t="shared" si="300"/>
        <v>0</v>
      </c>
      <c r="R2978" s="4">
        <f t="shared" si="301"/>
        <v>0</v>
      </c>
      <c r="S2978" s="4" t="str">
        <f t="shared" si="302"/>
        <v/>
      </c>
      <c r="T2978" s="21">
        <f>Fångster!J2983</f>
        <v>0</v>
      </c>
      <c r="U2978" s="31" t="str">
        <f t="shared" si="303"/>
        <v/>
      </c>
    </row>
    <row r="2979" spans="14:21" x14ac:dyDescent="0.2">
      <c r="N2979" s="22">
        <f>Fångster!G2984</f>
        <v>0</v>
      </c>
      <c r="O2979" s="28">
        <f t="shared" si="298"/>
        <v>0</v>
      </c>
      <c r="P2979" s="28">
        <f t="shared" si="299"/>
        <v>-2</v>
      </c>
      <c r="Q2979" s="28">
        <f t="shared" si="300"/>
        <v>0</v>
      </c>
      <c r="R2979" s="4">
        <f t="shared" si="301"/>
        <v>0</v>
      </c>
      <c r="S2979" s="4" t="str">
        <f t="shared" si="302"/>
        <v/>
      </c>
      <c r="T2979" s="21">
        <f>Fångster!J2984</f>
        <v>0</v>
      </c>
      <c r="U2979" s="31" t="str">
        <f t="shared" si="303"/>
        <v/>
      </c>
    </row>
    <row r="2980" spans="14:21" x14ac:dyDescent="0.2">
      <c r="N2980" s="22">
        <f>Fångster!G2985</f>
        <v>0</v>
      </c>
      <c r="O2980" s="28">
        <f t="shared" si="298"/>
        <v>0</v>
      </c>
      <c r="P2980" s="28">
        <f t="shared" si="299"/>
        <v>-2</v>
      </c>
      <c r="Q2980" s="28">
        <f t="shared" si="300"/>
        <v>0</v>
      </c>
      <c r="R2980" s="4">
        <f t="shared" si="301"/>
        <v>0</v>
      </c>
      <c r="S2980" s="4" t="str">
        <f t="shared" si="302"/>
        <v/>
      </c>
      <c r="T2980" s="21">
        <f>Fångster!J2985</f>
        <v>0</v>
      </c>
      <c r="U2980" s="31" t="str">
        <f t="shared" si="303"/>
        <v/>
      </c>
    </row>
    <row r="2981" spans="14:21" x14ac:dyDescent="0.2">
      <c r="N2981" s="22">
        <f>Fångster!G2986</f>
        <v>0</v>
      </c>
      <c r="O2981" s="28">
        <f t="shared" si="298"/>
        <v>0</v>
      </c>
      <c r="P2981" s="28">
        <f t="shared" si="299"/>
        <v>-2</v>
      </c>
      <c r="Q2981" s="28">
        <f t="shared" si="300"/>
        <v>0</v>
      </c>
      <c r="R2981" s="4">
        <f t="shared" si="301"/>
        <v>0</v>
      </c>
      <c r="S2981" s="4" t="str">
        <f t="shared" si="302"/>
        <v/>
      </c>
      <c r="T2981" s="21">
        <f>Fångster!J2986</f>
        <v>0</v>
      </c>
      <c r="U2981" s="31" t="str">
        <f t="shared" si="303"/>
        <v/>
      </c>
    </row>
    <row r="2982" spans="14:21" x14ac:dyDescent="0.2">
      <c r="N2982" s="22">
        <f>Fångster!G2987</f>
        <v>0</v>
      </c>
      <c r="O2982" s="28">
        <f t="shared" si="298"/>
        <v>0</v>
      </c>
      <c r="P2982" s="28">
        <f t="shared" si="299"/>
        <v>-2</v>
      </c>
      <c r="Q2982" s="28">
        <f t="shared" si="300"/>
        <v>0</v>
      </c>
      <c r="R2982" s="4">
        <f t="shared" si="301"/>
        <v>0</v>
      </c>
      <c r="S2982" s="4" t="str">
        <f t="shared" si="302"/>
        <v/>
      </c>
      <c r="T2982" s="21">
        <f>Fångster!J2987</f>
        <v>0</v>
      </c>
      <c r="U2982" s="31" t="str">
        <f t="shared" si="303"/>
        <v/>
      </c>
    </row>
    <row r="2983" spans="14:21" x14ac:dyDescent="0.2">
      <c r="N2983" s="22">
        <f>Fångster!G2988</f>
        <v>0</v>
      </c>
      <c r="O2983" s="28">
        <f t="shared" si="298"/>
        <v>0</v>
      </c>
      <c r="P2983" s="28">
        <f t="shared" si="299"/>
        <v>-2</v>
      </c>
      <c r="Q2983" s="28">
        <f t="shared" si="300"/>
        <v>0</v>
      </c>
      <c r="R2983" s="4">
        <f t="shared" si="301"/>
        <v>0</v>
      </c>
      <c r="S2983" s="4" t="str">
        <f t="shared" si="302"/>
        <v/>
      </c>
      <c r="T2983" s="21">
        <f>Fångster!J2988</f>
        <v>0</v>
      </c>
      <c r="U2983" s="31" t="str">
        <f t="shared" si="303"/>
        <v/>
      </c>
    </row>
    <row r="2984" spans="14:21" x14ac:dyDescent="0.2">
      <c r="N2984" s="22">
        <f>Fångster!G2989</f>
        <v>0</v>
      </c>
      <c r="O2984" s="28">
        <f t="shared" si="298"/>
        <v>0</v>
      </c>
      <c r="P2984" s="28">
        <f t="shared" si="299"/>
        <v>-2</v>
      </c>
      <c r="Q2984" s="28">
        <f t="shared" si="300"/>
        <v>0</v>
      </c>
      <c r="R2984" s="4">
        <f t="shared" si="301"/>
        <v>0</v>
      </c>
      <c r="S2984" s="4" t="str">
        <f t="shared" si="302"/>
        <v/>
      </c>
      <c r="T2984" s="21">
        <f>Fångster!J2989</f>
        <v>0</v>
      </c>
      <c r="U2984" s="31" t="str">
        <f t="shared" si="303"/>
        <v/>
      </c>
    </row>
    <row r="2985" spans="14:21" x14ac:dyDescent="0.2">
      <c r="N2985" s="22">
        <f>Fångster!G2990</f>
        <v>0</v>
      </c>
      <c r="O2985" s="28">
        <f t="shared" si="298"/>
        <v>0</v>
      </c>
      <c r="P2985" s="28">
        <f t="shared" si="299"/>
        <v>-2</v>
      </c>
      <c r="Q2985" s="28">
        <f t="shared" si="300"/>
        <v>0</v>
      </c>
      <c r="R2985" s="4">
        <f t="shared" si="301"/>
        <v>0</v>
      </c>
      <c r="S2985" s="4" t="str">
        <f t="shared" si="302"/>
        <v/>
      </c>
      <c r="T2985" s="21">
        <f>Fångster!J2990</f>
        <v>0</v>
      </c>
      <c r="U2985" s="31" t="str">
        <f t="shared" si="303"/>
        <v/>
      </c>
    </row>
    <row r="2986" spans="14:21" x14ac:dyDescent="0.2">
      <c r="N2986" s="22">
        <f>Fångster!G2991</f>
        <v>0</v>
      </c>
      <c r="O2986" s="28">
        <f t="shared" si="298"/>
        <v>0</v>
      </c>
      <c r="P2986" s="28">
        <f t="shared" si="299"/>
        <v>-2</v>
      </c>
      <c r="Q2986" s="28">
        <f t="shared" si="300"/>
        <v>0</v>
      </c>
      <c r="R2986" s="4">
        <f t="shared" si="301"/>
        <v>0</v>
      </c>
      <c r="S2986" s="4" t="str">
        <f t="shared" si="302"/>
        <v/>
      </c>
      <c r="T2986" s="21">
        <f>Fångster!J2991</f>
        <v>0</v>
      </c>
      <c r="U2986" s="31" t="str">
        <f t="shared" si="303"/>
        <v/>
      </c>
    </row>
    <row r="2987" spans="14:21" x14ac:dyDescent="0.2">
      <c r="N2987" s="22">
        <f>Fångster!G2992</f>
        <v>0</v>
      </c>
      <c r="O2987" s="28">
        <f t="shared" si="298"/>
        <v>0</v>
      </c>
      <c r="P2987" s="28">
        <f t="shared" si="299"/>
        <v>-2</v>
      </c>
      <c r="Q2987" s="28">
        <f t="shared" si="300"/>
        <v>0</v>
      </c>
      <c r="R2987" s="4">
        <f t="shared" si="301"/>
        <v>0</v>
      </c>
      <c r="S2987" s="4" t="str">
        <f t="shared" si="302"/>
        <v/>
      </c>
      <c r="T2987" s="21">
        <f>Fångster!J2992</f>
        <v>0</v>
      </c>
      <c r="U2987" s="31" t="str">
        <f t="shared" si="303"/>
        <v/>
      </c>
    </row>
    <row r="2988" spans="14:21" x14ac:dyDescent="0.2">
      <c r="N2988" s="22">
        <f>Fångster!G2993</f>
        <v>0</v>
      </c>
      <c r="O2988" s="28">
        <f t="shared" si="298"/>
        <v>0</v>
      </c>
      <c r="P2988" s="28">
        <f t="shared" si="299"/>
        <v>-2</v>
      </c>
      <c r="Q2988" s="28">
        <f t="shared" si="300"/>
        <v>0</v>
      </c>
      <c r="R2988" s="4">
        <f t="shared" si="301"/>
        <v>0</v>
      </c>
      <c r="S2988" s="4" t="str">
        <f t="shared" si="302"/>
        <v/>
      </c>
      <c r="T2988" s="21">
        <f>Fångster!J2993</f>
        <v>0</v>
      </c>
      <c r="U2988" s="31" t="str">
        <f t="shared" si="303"/>
        <v/>
      </c>
    </row>
    <row r="2989" spans="14:21" x14ac:dyDescent="0.2">
      <c r="N2989" s="22">
        <f>Fångster!G2994</f>
        <v>0</v>
      </c>
      <c r="O2989" s="28">
        <f t="shared" si="298"/>
        <v>0</v>
      </c>
      <c r="P2989" s="28">
        <f t="shared" si="299"/>
        <v>-2</v>
      </c>
      <c r="Q2989" s="28">
        <f t="shared" si="300"/>
        <v>0</v>
      </c>
      <c r="R2989" s="4">
        <f t="shared" si="301"/>
        <v>0</v>
      </c>
      <c r="S2989" s="4" t="str">
        <f t="shared" si="302"/>
        <v/>
      </c>
      <c r="T2989" s="21">
        <f>Fångster!J2994</f>
        <v>0</v>
      </c>
      <c r="U2989" s="31" t="str">
        <f t="shared" si="303"/>
        <v/>
      </c>
    </row>
    <row r="2990" spans="14:21" x14ac:dyDescent="0.2">
      <c r="N2990" s="22">
        <f>Fångster!G2995</f>
        <v>0</v>
      </c>
      <c r="O2990" s="28">
        <f t="shared" si="298"/>
        <v>0</v>
      </c>
      <c r="P2990" s="28">
        <f t="shared" si="299"/>
        <v>-2</v>
      </c>
      <c r="Q2990" s="28">
        <f t="shared" si="300"/>
        <v>0</v>
      </c>
      <c r="R2990" s="4">
        <f t="shared" si="301"/>
        <v>0</v>
      </c>
      <c r="S2990" s="4" t="str">
        <f t="shared" si="302"/>
        <v/>
      </c>
      <c r="T2990" s="21">
        <f>Fångster!J2995</f>
        <v>0</v>
      </c>
      <c r="U2990" s="31" t="str">
        <f t="shared" si="303"/>
        <v/>
      </c>
    </row>
    <row r="2991" spans="14:21" x14ac:dyDescent="0.2">
      <c r="N2991" s="22">
        <f>Fångster!G2996</f>
        <v>0</v>
      </c>
      <c r="O2991" s="28">
        <f t="shared" si="298"/>
        <v>0</v>
      </c>
      <c r="P2991" s="28">
        <f t="shared" si="299"/>
        <v>-2</v>
      </c>
      <c r="Q2991" s="28">
        <f t="shared" si="300"/>
        <v>0</v>
      </c>
      <c r="R2991" s="4">
        <f t="shared" si="301"/>
        <v>0</v>
      </c>
      <c r="S2991" s="4" t="str">
        <f t="shared" si="302"/>
        <v/>
      </c>
      <c r="T2991" s="21">
        <f>Fångster!J2996</f>
        <v>0</v>
      </c>
      <c r="U2991" s="31" t="str">
        <f t="shared" si="303"/>
        <v/>
      </c>
    </row>
    <row r="2992" spans="14:21" x14ac:dyDescent="0.2">
      <c r="N2992" s="22">
        <f>Fångster!G2997</f>
        <v>0</v>
      </c>
      <c r="O2992" s="28">
        <f t="shared" si="298"/>
        <v>0</v>
      </c>
      <c r="P2992" s="28">
        <f t="shared" si="299"/>
        <v>-2</v>
      </c>
      <c r="Q2992" s="28">
        <f t="shared" si="300"/>
        <v>0</v>
      </c>
      <c r="R2992" s="4">
        <f t="shared" si="301"/>
        <v>0</v>
      </c>
      <c r="S2992" s="4" t="str">
        <f t="shared" si="302"/>
        <v/>
      </c>
      <c r="T2992" s="21">
        <f>Fångster!J2997</f>
        <v>0</v>
      </c>
      <c r="U2992" s="31" t="str">
        <f t="shared" si="303"/>
        <v/>
      </c>
    </row>
    <row r="2993" spans="14:21" x14ac:dyDescent="0.2">
      <c r="N2993" s="22">
        <f>Fångster!G2998</f>
        <v>0</v>
      </c>
      <c r="O2993" s="28">
        <f t="shared" si="298"/>
        <v>0</v>
      </c>
      <c r="P2993" s="28">
        <f t="shared" si="299"/>
        <v>-2</v>
      </c>
      <c r="Q2993" s="28">
        <f t="shared" si="300"/>
        <v>0</v>
      </c>
      <c r="R2993" s="4">
        <f t="shared" si="301"/>
        <v>0</v>
      </c>
      <c r="S2993" s="4" t="str">
        <f t="shared" si="302"/>
        <v/>
      </c>
      <c r="T2993" s="21">
        <f>Fångster!J2998</f>
        <v>0</v>
      </c>
      <c r="U2993" s="31" t="str">
        <f t="shared" si="303"/>
        <v/>
      </c>
    </row>
    <row r="2994" spans="14:21" x14ac:dyDescent="0.2">
      <c r="N2994" s="22">
        <f>Fångster!G2999</f>
        <v>0</v>
      </c>
      <c r="O2994" s="28">
        <f t="shared" si="298"/>
        <v>0</v>
      </c>
      <c r="P2994" s="28">
        <f t="shared" si="299"/>
        <v>-2</v>
      </c>
      <c r="Q2994" s="28">
        <f t="shared" si="300"/>
        <v>0</v>
      </c>
      <c r="R2994" s="4">
        <f t="shared" si="301"/>
        <v>0</v>
      </c>
      <c r="S2994" s="4" t="str">
        <f t="shared" si="302"/>
        <v/>
      </c>
      <c r="T2994" s="21">
        <f>Fångster!J2999</f>
        <v>0</v>
      </c>
      <c r="U2994" s="31" t="str">
        <f t="shared" si="303"/>
        <v/>
      </c>
    </row>
    <row r="2995" spans="14:21" x14ac:dyDescent="0.2">
      <c r="N2995" s="22">
        <f>Fångster!G3000</f>
        <v>0</v>
      </c>
      <c r="O2995" s="28">
        <f t="shared" si="298"/>
        <v>0</v>
      </c>
      <c r="P2995" s="28">
        <f t="shared" si="299"/>
        <v>-2</v>
      </c>
      <c r="Q2995" s="28">
        <f t="shared" si="300"/>
        <v>0</v>
      </c>
      <c r="R2995" s="4">
        <f t="shared" si="301"/>
        <v>0</v>
      </c>
      <c r="S2995" s="4" t="str">
        <f t="shared" si="302"/>
        <v/>
      </c>
      <c r="T2995" s="21">
        <f>Fångster!J3000</f>
        <v>0</v>
      </c>
      <c r="U2995" s="31" t="str">
        <f t="shared" si="303"/>
        <v/>
      </c>
    </row>
    <row r="2996" spans="14:21" x14ac:dyDescent="0.2">
      <c r="N2996" s="22">
        <f>Fångster!G3001</f>
        <v>0</v>
      </c>
      <c r="O2996" s="28">
        <f t="shared" si="298"/>
        <v>0</v>
      </c>
      <c r="P2996" s="28">
        <f t="shared" si="299"/>
        <v>-2</v>
      </c>
      <c r="Q2996" s="28">
        <f t="shared" si="300"/>
        <v>0</v>
      </c>
      <c r="R2996" s="4">
        <f t="shared" si="301"/>
        <v>0</v>
      </c>
      <c r="S2996" s="4" t="str">
        <f t="shared" si="302"/>
        <v/>
      </c>
      <c r="T2996" s="21">
        <f>Fångster!J3001</f>
        <v>0</v>
      </c>
      <c r="U2996" s="31" t="str">
        <f t="shared" si="303"/>
        <v/>
      </c>
    </row>
    <row r="2997" spans="14:21" x14ac:dyDescent="0.2">
      <c r="N2997" s="22">
        <f>Fångster!G3002</f>
        <v>0</v>
      </c>
      <c r="O2997" s="28">
        <f t="shared" si="298"/>
        <v>0</v>
      </c>
      <c r="P2997" s="28">
        <f t="shared" si="299"/>
        <v>-2</v>
      </c>
      <c r="Q2997" s="28">
        <f t="shared" si="300"/>
        <v>0</v>
      </c>
      <c r="R2997" s="4">
        <f t="shared" si="301"/>
        <v>0</v>
      </c>
      <c r="S2997" s="4" t="str">
        <f t="shared" si="302"/>
        <v/>
      </c>
      <c r="T2997" s="21">
        <f>Fångster!J3002</f>
        <v>0</v>
      </c>
      <c r="U2997" s="31" t="str">
        <f t="shared" si="303"/>
        <v/>
      </c>
    </row>
    <row r="2998" spans="14:21" x14ac:dyDescent="0.2">
      <c r="N2998" s="22">
        <f>Fångster!G3003</f>
        <v>0</v>
      </c>
      <c r="O2998" s="28">
        <f t="shared" si="298"/>
        <v>0</v>
      </c>
      <c r="P2998" s="28">
        <f t="shared" si="299"/>
        <v>-2</v>
      </c>
      <c r="Q2998" s="28">
        <f t="shared" si="300"/>
        <v>0</v>
      </c>
      <c r="R2998" s="4">
        <f t="shared" si="301"/>
        <v>0</v>
      </c>
      <c r="S2998" s="4" t="str">
        <f t="shared" si="302"/>
        <v/>
      </c>
      <c r="T2998" s="21">
        <f>Fångster!J3003</f>
        <v>0</v>
      </c>
      <c r="U2998" s="31" t="str">
        <f t="shared" si="303"/>
        <v/>
      </c>
    </row>
    <row r="2999" spans="14:21" x14ac:dyDescent="0.2">
      <c r="N2999" s="22">
        <f>Fångster!G3004</f>
        <v>0</v>
      </c>
      <c r="O2999" s="28">
        <f t="shared" si="298"/>
        <v>0</v>
      </c>
      <c r="P2999" s="28">
        <f t="shared" si="299"/>
        <v>-2</v>
      </c>
      <c r="Q2999" s="28">
        <f t="shared" si="300"/>
        <v>0</v>
      </c>
      <c r="R2999" s="4">
        <f t="shared" si="301"/>
        <v>0</v>
      </c>
      <c r="S2999" s="4" t="str">
        <f t="shared" si="302"/>
        <v/>
      </c>
      <c r="T2999" s="21">
        <f>Fångster!J3004</f>
        <v>0</v>
      </c>
      <c r="U2999" s="31" t="str">
        <f t="shared" si="303"/>
        <v/>
      </c>
    </row>
    <row r="3000" spans="14:21" x14ac:dyDescent="0.2">
      <c r="N3000" s="22">
        <f>Fångster!G3005</f>
        <v>0</v>
      </c>
      <c r="O3000" s="28">
        <f t="shared" si="298"/>
        <v>0</v>
      </c>
      <c r="P3000" s="28">
        <f t="shared" si="299"/>
        <v>-2</v>
      </c>
      <c r="Q3000" s="28">
        <f t="shared" si="300"/>
        <v>0</v>
      </c>
      <c r="R3000" s="4">
        <f t="shared" si="301"/>
        <v>0</v>
      </c>
      <c r="S3000" s="4" t="str">
        <f t="shared" si="302"/>
        <v/>
      </c>
      <c r="T3000" s="21">
        <f>Fångster!J3005</f>
        <v>0</v>
      </c>
      <c r="U3000" s="31" t="str">
        <f t="shared" si="303"/>
        <v/>
      </c>
    </row>
    <row r="3001" spans="14:21" x14ac:dyDescent="0.2">
      <c r="N3001" s="22">
        <f>Fångster!G3006</f>
        <v>0</v>
      </c>
      <c r="O3001" s="28">
        <f t="shared" si="298"/>
        <v>0</v>
      </c>
      <c r="P3001" s="28">
        <f t="shared" si="299"/>
        <v>-2</v>
      </c>
      <c r="Q3001" s="28">
        <f t="shared" si="300"/>
        <v>0</v>
      </c>
      <c r="R3001" s="4">
        <f t="shared" si="301"/>
        <v>0</v>
      </c>
      <c r="S3001" s="4" t="str">
        <f t="shared" si="302"/>
        <v/>
      </c>
      <c r="T3001" s="21">
        <f>Fångster!J3006</f>
        <v>0</v>
      </c>
      <c r="U3001" s="31" t="str">
        <f t="shared" si="303"/>
        <v/>
      </c>
    </row>
    <row r="3002" spans="14:21" x14ac:dyDescent="0.2">
      <c r="N3002" s="22">
        <f>Fångster!G3007</f>
        <v>0</v>
      </c>
      <c r="O3002" s="28">
        <f t="shared" si="298"/>
        <v>0</v>
      </c>
      <c r="P3002" s="28">
        <f t="shared" si="299"/>
        <v>-2</v>
      </c>
      <c r="Q3002" s="28">
        <f t="shared" si="300"/>
        <v>0</v>
      </c>
      <c r="R3002" s="4">
        <f t="shared" si="301"/>
        <v>0</v>
      </c>
      <c r="S3002" s="4" t="str">
        <f t="shared" si="302"/>
        <v/>
      </c>
      <c r="T3002" s="21">
        <f>Fångster!J3007</f>
        <v>0</v>
      </c>
      <c r="U3002" s="31" t="str">
        <f t="shared" si="303"/>
        <v/>
      </c>
    </row>
    <row r="3003" spans="14:21" x14ac:dyDescent="0.2">
      <c r="N3003" s="22">
        <f>Fångster!G3008</f>
        <v>0</v>
      </c>
      <c r="O3003" s="28">
        <f t="shared" si="298"/>
        <v>0</v>
      </c>
      <c r="P3003" s="28">
        <f t="shared" si="299"/>
        <v>-2</v>
      </c>
      <c r="Q3003" s="28">
        <f t="shared" si="300"/>
        <v>0</v>
      </c>
      <c r="R3003" s="4">
        <f t="shared" si="301"/>
        <v>0</v>
      </c>
      <c r="S3003" s="4" t="str">
        <f t="shared" si="302"/>
        <v/>
      </c>
      <c r="T3003" s="21">
        <f>Fångster!J3008</f>
        <v>0</v>
      </c>
      <c r="U3003" s="31" t="str">
        <f t="shared" si="303"/>
        <v/>
      </c>
    </row>
    <row r="3004" spans="14:21" x14ac:dyDescent="0.2">
      <c r="N3004" s="22">
        <f>Fångster!G3009</f>
        <v>0</v>
      </c>
      <c r="O3004" s="28">
        <f t="shared" si="298"/>
        <v>0</v>
      </c>
      <c r="P3004" s="28">
        <f t="shared" si="299"/>
        <v>-2</v>
      </c>
      <c r="Q3004" s="28">
        <f t="shared" si="300"/>
        <v>0</v>
      </c>
      <c r="R3004" s="4">
        <f t="shared" si="301"/>
        <v>0</v>
      </c>
      <c r="S3004" s="4" t="str">
        <f t="shared" si="302"/>
        <v/>
      </c>
      <c r="T3004" s="21">
        <f>Fångster!J3009</f>
        <v>0</v>
      </c>
      <c r="U3004" s="31" t="str">
        <f t="shared" si="303"/>
        <v/>
      </c>
    </row>
    <row r="3005" spans="14:21" x14ac:dyDescent="0.2">
      <c r="N3005" s="22">
        <f>Fångster!G3010</f>
        <v>0</v>
      </c>
      <c r="O3005" s="28">
        <f t="shared" si="298"/>
        <v>0</v>
      </c>
      <c r="P3005" s="28">
        <f t="shared" si="299"/>
        <v>-2</v>
      </c>
      <c r="Q3005" s="28">
        <f t="shared" si="300"/>
        <v>0</v>
      </c>
      <c r="R3005" s="4">
        <f t="shared" si="301"/>
        <v>0</v>
      </c>
      <c r="S3005" s="4" t="str">
        <f t="shared" si="302"/>
        <v/>
      </c>
      <c r="T3005" s="21">
        <f>Fångster!J3010</f>
        <v>0</v>
      </c>
      <c r="U3005" s="31" t="str">
        <f t="shared" si="303"/>
        <v/>
      </c>
    </row>
    <row r="3006" spans="14:21" x14ac:dyDescent="0.2">
      <c r="N3006" s="22">
        <f>Fångster!G3011</f>
        <v>0</v>
      </c>
      <c r="O3006" s="28">
        <f t="shared" si="298"/>
        <v>0</v>
      </c>
      <c r="P3006" s="28">
        <f t="shared" si="299"/>
        <v>-2</v>
      </c>
      <c r="Q3006" s="28">
        <f t="shared" si="300"/>
        <v>0</v>
      </c>
      <c r="R3006" s="4">
        <f t="shared" si="301"/>
        <v>0</v>
      </c>
      <c r="S3006" s="4" t="str">
        <f t="shared" si="302"/>
        <v/>
      </c>
      <c r="T3006" s="21">
        <f>Fångster!J3011</f>
        <v>0</v>
      </c>
      <c r="U3006" s="31" t="str">
        <f t="shared" si="303"/>
        <v/>
      </c>
    </row>
    <row r="3007" spans="14:21" x14ac:dyDescent="0.2">
      <c r="N3007" s="22">
        <f>Fångster!G3012</f>
        <v>0</v>
      </c>
      <c r="O3007" s="28">
        <f t="shared" si="298"/>
        <v>0</v>
      </c>
      <c r="P3007" s="28">
        <f t="shared" si="299"/>
        <v>-2</v>
      </c>
      <c r="Q3007" s="28">
        <f t="shared" si="300"/>
        <v>0</v>
      </c>
      <c r="R3007" s="4">
        <f t="shared" si="301"/>
        <v>0</v>
      </c>
      <c r="S3007" s="4" t="str">
        <f t="shared" si="302"/>
        <v/>
      </c>
      <c r="T3007" s="21">
        <f>Fångster!J3012</f>
        <v>0</v>
      </c>
      <c r="U3007" s="31" t="str">
        <f t="shared" si="303"/>
        <v/>
      </c>
    </row>
    <row r="3008" spans="14:21" x14ac:dyDescent="0.2">
      <c r="N3008" s="22">
        <f>Fångster!G3013</f>
        <v>0</v>
      </c>
      <c r="O3008" s="28">
        <f t="shared" si="298"/>
        <v>0</v>
      </c>
      <c r="P3008" s="28">
        <f t="shared" si="299"/>
        <v>-2</v>
      </c>
      <c r="Q3008" s="28">
        <f t="shared" si="300"/>
        <v>0</v>
      </c>
      <c r="R3008" s="4">
        <f t="shared" si="301"/>
        <v>0</v>
      </c>
      <c r="S3008" s="4" t="str">
        <f t="shared" si="302"/>
        <v/>
      </c>
      <c r="T3008" s="21">
        <f>Fångster!J3013</f>
        <v>0</v>
      </c>
      <c r="U3008" s="31" t="str">
        <f t="shared" si="303"/>
        <v/>
      </c>
    </row>
    <row r="3009" spans="14:21" x14ac:dyDescent="0.2">
      <c r="N3009" s="22">
        <f>Fångster!G3014</f>
        <v>0</v>
      </c>
      <c r="O3009" s="28">
        <f t="shared" si="298"/>
        <v>0</v>
      </c>
      <c r="P3009" s="28">
        <f t="shared" si="299"/>
        <v>-2</v>
      </c>
      <c r="Q3009" s="28">
        <f t="shared" si="300"/>
        <v>0</v>
      </c>
      <c r="R3009" s="4">
        <f t="shared" si="301"/>
        <v>0</v>
      </c>
      <c r="S3009" s="4" t="str">
        <f t="shared" si="302"/>
        <v/>
      </c>
      <c r="T3009" s="21">
        <f>Fångster!J3014</f>
        <v>0</v>
      </c>
      <c r="U3009" s="31" t="str">
        <f t="shared" si="303"/>
        <v/>
      </c>
    </row>
    <row r="3010" spans="14:21" x14ac:dyDescent="0.2">
      <c r="N3010" s="22">
        <f>Fångster!G3015</f>
        <v>0</v>
      </c>
      <c r="O3010" s="28">
        <f t="shared" si="298"/>
        <v>0</v>
      </c>
      <c r="P3010" s="28">
        <f t="shared" si="299"/>
        <v>-2</v>
      </c>
      <c r="Q3010" s="28">
        <f t="shared" si="300"/>
        <v>0</v>
      </c>
      <c r="R3010" s="4">
        <f t="shared" si="301"/>
        <v>0</v>
      </c>
      <c r="S3010" s="4" t="str">
        <f t="shared" si="302"/>
        <v/>
      </c>
      <c r="T3010" s="21">
        <f>Fångster!J3015</f>
        <v>0</v>
      </c>
      <c r="U3010" s="31" t="str">
        <f t="shared" si="303"/>
        <v/>
      </c>
    </row>
    <row r="3011" spans="14:21" x14ac:dyDescent="0.2">
      <c r="N3011" s="22">
        <f>Fångster!G3016</f>
        <v>0</v>
      </c>
      <c r="O3011" s="28">
        <f t="shared" si="298"/>
        <v>0</v>
      </c>
      <c r="P3011" s="28">
        <f t="shared" si="299"/>
        <v>-2</v>
      </c>
      <c r="Q3011" s="28">
        <f t="shared" si="300"/>
        <v>0</v>
      </c>
      <c r="R3011" s="4">
        <f t="shared" si="301"/>
        <v>0</v>
      </c>
      <c r="S3011" s="4" t="str">
        <f t="shared" si="302"/>
        <v/>
      </c>
      <c r="T3011" s="21">
        <f>Fångster!J3016</f>
        <v>0</v>
      </c>
      <c r="U3011" s="31" t="str">
        <f t="shared" si="303"/>
        <v/>
      </c>
    </row>
    <row r="3012" spans="14:21" x14ac:dyDescent="0.2">
      <c r="N3012" s="22">
        <f>Fångster!G3017</f>
        <v>0</v>
      </c>
      <c r="O3012" s="28">
        <f t="shared" si="298"/>
        <v>0</v>
      </c>
      <c r="P3012" s="28">
        <f t="shared" si="299"/>
        <v>-2</v>
      </c>
      <c r="Q3012" s="28">
        <f t="shared" si="300"/>
        <v>0</v>
      </c>
      <c r="R3012" s="4">
        <f t="shared" si="301"/>
        <v>0</v>
      </c>
      <c r="S3012" s="4" t="str">
        <f t="shared" si="302"/>
        <v/>
      </c>
      <c r="T3012" s="21">
        <f>Fångster!J3017</f>
        <v>0</v>
      </c>
      <c r="U3012" s="31" t="str">
        <f t="shared" si="303"/>
        <v/>
      </c>
    </row>
    <row r="3013" spans="14:21" x14ac:dyDescent="0.2">
      <c r="N3013" s="22">
        <f>Fångster!G3018</f>
        <v>0</v>
      </c>
      <c r="O3013" s="28">
        <f t="shared" ref="O3013:O3076" si="304">(3.377*0.000001)*(POWER(N3013,3.205))</f>
        <v>0</v>
      </c>
      <c r="P3013" s="28">
        <f t="shared" ref="P3013:P3076" si="305">(1-(180-N3013)/60)</f>
        <v>-2</v>
      </c>
      <c r="Q3013" s="28">
        <f t="shared" ref="Q3013:Q3076" si="306">IF(P3013&lt;0,0,IF(P3013&gt;1,1,IF(P3013&gt;0&lt;1,P3013,P3013)))</f>
        <v>0</v>
      </c>
      <c r="R3013" s="4">
        <f t="shared" ref="R3013:R3076" si="307">O3013*Q3013</f>
        <v>0</v>
      </c>
      <c r="S3013" s="4" t="str">
        <f t="shared" ref="S3013:S3076" si="308">IF(N3013&gt;0,LOG10(N3013),"")</f>
        <v/>
      </c>
      <c r="T3013" s="21">
        <f>Fångster!J3018</f>
        <v>0</v>
      </c>
      <c r="U3013" s="31" t="str">
        <f t="shared" ref="U3013:U3076" si="309">IF(T3013&gt;0,LOG10(T3013),"")</f>
        <v/>
      </c>
    </row>
    <row r="3014" spans="14:21" x14ac:dyDescent="0.2">
      <c r="N3014" s="22">
        <f>Fångster!G3019</f>
        <v>0</v>
      </c>
      <c r="O3014" s="28">
        <f t="shared" si="304"/>
        <v>0</v>
      </c>
      <c r="P3014" s="28">
        <f t="shared" si="305"/>
        <v>-2</v>
      </c>
      <c r="Q3014" s="28">
        <f t="shared" si="306"/>
        <v>0</v>
      </c>
      <c r="R3014" s="4">
        <f t="shared" si="307"/>
        <v>0</v>
      </c>
      <c r="S3014" s="4" t="str">
        <f t="shared" si="308"/>
        <v/>
      </c>
      <c r="T3014" s="21">
        <f>Fångster!J3019</f>
        <v>0</v>
      </c>
      <c r="U3014" s="31" t="str">
        <f t="shared" si="309"/>
        <v/>
      </c>
    </row>
    <row r="3015" spans="14:21" x14ac:dyDescent="0.2">
      <c r="N3015" s="22">
        <f>Fångster!G3020</f>
        <v>0</v>
      </c>
      <c r="O3015" s="28">
        <f t="shared" si="304"/>
        <v>0</v>
      </c>
      <c r="P3015" s="28">
        <f t="shared" si="305"/>
        <v>-2</v>
      </c>
      <c r="Q3015" s="28">
        <f t="shared" si="306"/>
        <v>0</v>
      </c>
      <c r="R3015" s="4">
        <f t="shared" si="307"/>
        <v>0</v>
      </c>
      <c r="S3015" s="4" t="str">
        <f t="shared" si="308"/>
        <v/>
      </c>
      <c r="T3015" s="21">
        <f>Fångster!J3020</f>
        <v>0</v>
      </c>
      <c r="U3015" s="31" t="str">
        <f t="shared" si="309"/>
        <v/>
      </c>
    </row>
    <row r="3016" spans="14:21" x14ac:dyDescent="0.2">
      <c r="N3016" s="22">
        <f>Fångster!G3021</f>
        <v>0</v>
      </c>
      <c r="O3016" s="28">
        <f t="shared" si="304"/>
        <v>0</v>
      </c>
      <c r="P3016" s="28">
        <f t="shared" si="305"/>
        <v>-2</v>
      </c>
      <c r="Q3016" s="28">
        <f t="shared" si="306"/>
        <v>0</v>
      </c>
      <c r="R3016" s="4">
        <f t="shared" si="307"/>
        <v>0</v>
      </c>
      <c r="S3016" s="4" t="str">
        <f t="shared" si="308"/>
        <v/>
      </c>
      <c r="T3016" s="21">
        <f>Fångster!J3021</f>
        <v>0</v>
      </c>
      <c r="U3016" s="31" t="str">
        <f t="shared" si="309"/>
        <v/>
      </c>
    </row>
    <row r="3017" spans="14:21" x14ac:dyDescent="0.2">
      <c r="N3017" s="22">
        <f>Fångster!G3022</f>
        <v>0</v>
      </c>
      <c r="O3017" s="28">
        <f t="shared" si="304"/>
        <v>0</v>
      </c>
      <c r="P3017" s="28">
        <f t="shared" si="305"/>
        <v>-2</v>
      </c>
      <c r="Q3017" s="28">
        <f t="shared" si="306"/>
        <v>0</v>
      </c>
      <c r="R3017" s="4">
        <f t="shared" si="307"/>
        <v>0</v>
      </c>
      <c r="S3017" s="4" t="str">
        <f t="shared" si="308"/>
        <v/>
      </c>
      <c r="T3017" s="21">
        <f>Fångster!J3022</f>
        <v>0</v>
      </c>
      <c r="U3017" s="31" t="str">
        <f t="shared" si="309"/>
        <v/>
      </c>
    </row>
    <row r="3018" spans="14:21" x14ac:dyDescent="0.2">
      <c r="N3018" s="22">
        <f>Fångster!G3023</f>
        <v>0</v>
      </c>
      <c r="O3018" s="28">
        <f t="shared" si="304"/>
        <v>0</v>
      </c>
      <c r="P3018" s="28">
        <f t="shared" si="305"/>
        <v>-2</v>
      </c>
      <c r="Q3018" s="28">
        <f t="shared" si="306"/>
        <v>0</v>
      </c>
      <c r="R3018" s="4">
        <f t="shared" si="307"/>
        <v>0</v>
      </c>
      <c r="S3018" s="4" t="str">
        <f t="shared" si="308"/>
        <v/>
      </c>
      <c r="T3018" s="21">
        <f>Fångster!J3023</f>
        <v>0</v>
      </c>
      <c r="U3018" s="31" t="str">
        <f t="shared" si="309"/>
        <v/>
      </c>
    </row>
    <row r="3019" spans="14:21" x14ac:dyDescent="0.2">
      <c r="N3019" s="22">
        <f>Fångster!G3024</f>
        <v>0</v>
      </c>
      <c r="O3019" s="28">
        <f t="shared" si="304"/>
        <v>0</v>
      </c>
      <c r="P3019" s="28">
        <f t="shared" si="305"/>
        <v>-2</v>
      </c>
      <c r="Q3019" s="28">
        <f t="shared" si="306"/>
        <v>0</v>
      </c>
      <c r="R3019" s="4">
        <f t="shared" si="307"/>
        <v>0</v>
      </c>
      <c r="S3019" s="4" t="str">
        <f t="shared" si="308"/>
        <v/>
      </c>
      <c r="T3019" s="21">
        <f>Fångster!J3024</f>
        <v>0</v>
      </c>
      <c r="U3019" s="31" t="str">
        <f t="shared" si="309"/>
        <v/>
      </c>
    </row>
    <row r="3020" spans="14:21" x14ac:dyDescent="0.2">
      <c r="N3020" s="22">
        <f>Fångster!G3025</f>
        <v>0</v>
      </c>
      <c r="O3020" s="28">
        <f t="shared" si="304"/>
        <v>0</v>
      </c>
      <c r="P3020" s="28">
        <f t="shared" si="305"/>
        <v>-2</v>
      </c>
      <c r="Q3020" s="28">
        <f t="shared" si="306"/>
        <v>0</v>
      </c>
      <c r="R3020" s="4">
        <f t="shared" si="307"/>
        <v>0</v>
      </c>
      <c r="S3020" s="4" t="str">
        <f t="shared" si="308"/>
        <v/>
      </c>
      <c r="T3020" s="21">
        <f>Fångster!J3025</f>
        <v>0</v>
      </c>
      <c r="U3020" s="31" t="str">
        <f t="shared" si="309"/>
        <v/>
      </c>
    </row>
    <row r="3021" spans="14:21" x14ac:dyDescent="0.2">
      <c r="N3021" s="22">
        <f>Fångster!G3026</f>
        <v>0</v>
      </c>
      <c r="O3021" s="28">
        <f t="shared" si="304"/>
        <v>0</v>
      </c>
      <c r="P3021" s="28">
        <f t="shared" si="305"/>
        <v>-2</v>
      </c>
      <c r="Q3021" s="28">
        <f t="shared" si="306"/>
        <v>0</v>
      </c>
      <c r="R3021" s="4">
        <f t="shared" si="307"/>
        <v>0</v>
      </c>
      <c r="S3021" s="4" t="str">
        <f t="shared" si="308"/>
        <v/>
      </c>
      <c r="T3021" s="21">
        <f>Fångster!J3026</f>
        <v>0</v>
      </c>
      <c r="U3021" s="31" t="str">
        <f t="shared" si="309"/>
        <v/>
      </c>
    </row>
    <row r="3022" spans="14:21" x14ac:dyDescent="0.2">
      <c r="N3022" s="22">
        <f>Fångster!G3027</f>
        <v>0</v>
      </c>
      <c r="O3022" s="28">
        <f t="shared" si="304"/>
        <v>0</v>
      </c>
      <c r="P3022" s="28">
        <f t="shared" si="305"/>
        <v>-2</v>
      </c>
      <c r="Q3022" s="28">
        <f t="shared" si="306"/>
        <v>0</v>
      </c>
      <c r="R3022" s="4">
        <f t="shared" si="307"/>
        <v>0</v>
      </c>
      <c r="S3022" s="4" t="str">
        <f t="shared" si="308"/>
        <v/>
      </c>
      <c r="T3022" s="21">
        <f>Fångster!J3027</f>
        <v>0</v>
      </c>
      <c r="U3022" s="31" t="str">
        <f t="shared" si="309"/>
        <v/>
      </c>
    </row>
    <row r="3023" spans="14:21" x14ac:dyDescent="0.2">
      <c r="N3023" s="22">
        <f>Fångster!G3028</f>
        <v>0</v>
      </c>
      <c r="O3023" s="28">
        <f t="shared" si="304"/>
        <v>0</v>
      </c>
      <c r="P3023" s="28">
        <f t="shared" si="305"/>
        <v>-2</v>
      </c>
      <c r="Q3023" s="28">
        <f t="shared" si="306"/>
        <v>0</v>
      </c>
      <c r="R3023" s="4">
        <f t="shared" si="307"/>
        <v>0</v>
      </c>
      <c r="S3023" s="4" t="str">
        <f t="shared" si="308"/>
        <v/>
      </c>
      <c r="T3023" s="21">
        <f>Fångster!J3028</f>
        <v>0</v>
      </c>
      <c r="U3023" s="31" t="str">
        <f t="shared" si="309"/>
        <v/>
      </c>
    </row>
    <row r="3024" spans="14:21" x14ac:dyDescent="0.2">
      <c r="N3024" s="22">
        <f>Fångster!G3029</f>
        <v>0</v>
      </c>
      <c r="O3024" s="28">
        <f t="shared" si="304"/>
        <v>0</v>
      </c>
      <c r="P3024" s="28">
        <f t="shared" si="305"/>
        <v>-2</v>
      </c>
      <c r="Q3024" s="28">
        <f t="shared" si="306"/>
        <v>0</v>
      </c>
      <c r="R3024" s="4">
        <f t="shared" si="307"/>
        <v>0</v>
      </c>
      <c r="S3024" s="4" t="str">
        <f t="shared" si="308"/>
        <v/>
      </c>
      <c r="T3024" s="21">
        <f>Fångster!J3029</f>
        <v>0</v>
      </c>
      <c r="U3024" s="31" t="str">
        <f t="shared" si="309"/>
        <v/>
      </c>
    </row>
    <row r="3025" spans="14:21" x14ac:dyDescent="0.2">
      <c r="N3025" s="22">
        <f>Fångster!G3030</f>
        <v>0</v>
      </c>
      <c r="O3025" s="28">
        <f t="shared" si="304"/>
        <v>0</v>
      </c>
      <c r="P3025" s="28">
        <f t="shared" si="305"/>
        <v>-2</v>
      </c>
      <c r="Q3025" s="28">
        <f t="shared" si="306"/>
        <v>0</v>
      </c>
      <c r="R3025" s="4">
        <f t="shared" si="307"/>
        <v>0</v>
      </c>
      <c r="S3025" s="4" t="str">
        <f t="shared" si="308"/>
        <v/>
      </c>
      <c r="T3025" s="21">
        <f>Fångster!J3030</f>
        <v>0</v>
      </c>
      <c r="U3025" s="31" t="str">
        <f t="shared" si="309"/>
        <v/>
      </c>
    </row>
    <row r="3026" spans="14:21" x14ac:dyDescent="0.2">
      <c r="N3026" s="22">
        <f>Fångster!G3031</f>
        <v>0</v>
      </c>
      <c r="O3026" s="28">
        <f t="shared" si="304"/>
        <v>0</v>
      </c>
      <c r="P3026" s="28">
        <f t="shared" si="305"/>
        <v>-2</v>
      </c>
      <c r="Q3026" s="28">
        <f t="shared" si="306"/>
        <v>0</v>
      </c>
      <c r="R3026" s="4">
        <f t="shared" si="307"/>
        <v>0</v>
      </c>
      <c r="S3026" s="4" t="str">
        <f t="shared" si="308"/>
        <v/>
      </c>
      <c r="T3026" s="21">
        <f>Fångster!J3031</f>
        <v>0</v>
      </c>
      <c r="U3026" s="31" t="str">
        <f t="shared" si="309"/>
        <v/>
      </c>
    </row>
    <row r="3027" spans="14:21" x14ac:dyDescent="0.2">
      <c r="N3027" s="22">
        <f>Fångster!G3032</f>
        <v>0</v>
      </c>
      <c r="O3027" s="28">
        <f t="shared" si="304"/>
        <v>0</v>
      </c>
      <c r="P3027" s="28">
        <f t="shared" si="305"/>
        <v>-2</v>
      </c>
      <c r="Q3027" s="28">
        <f t="shared" si="306"/>
        <v>0</v>
      </c>
      <c r="R3027" s="4">
        <f t="shared" si="307"/>
        <v>0</v>
      </c>
      <c r="S3027" s="4" t="str">
        <f t="shared" si="308"/>
        <v/>
      </c>
      <c r="T3027" s="21">
        <f>Fångster!J3032</f>
        <v>0</v>
      </c>
      <c r="U3027" s="31" t="str">
        <f t="shared" si="309"/>
        <v/>
      </c>
    </row>
    <row r="3028" spans="14:21" x14ac:dyDescent="0.2">
      <c r="N3028" s="22">
        <f>Fångster!G3033</f>
        <v>0</v>
      </c>
      <c r="O3028" s="28">
        <f t="shared" si="304"/>
        <v>0</v>
      </c>
      <c r="P3028" s="28">
        <f t="shared" si="305"/>
        <v>-2</v>
      </c>
      <c r="Q3028" s="28">
        <f t="shared" si="306"/>
        <v>0</v>
      </c>
      <c r="R3028" s="4">
        <f t="shared" si="307"/>
        <v>0</v>
      </c>
      <c r="S3028" s="4" t="str">
        <f t="shared" si="308"/>
        <v/>
      </c>
      <c r="T3028" s="21">
        <f>Fångster!J3033</f>
        <v>0</v>
      </c>
      <c r="U3028" s="31" t="str">
        <f t="shared" si="309"/>
        <v/>
      </c>
    </row>
    <row r="3029" spans="14:21" x14ac:dyDescent="0.2">
      <c r="N3029" s="22">
        <f>Fångster!G3034</f>
        <v>0</v>
      </c>
      <c r="O3029" s="28">
        <f t="shared" si="304"/>
        <v>0</v>
      </c>
      <c r="P3029" s="28">
        <f t="shared" si="305"/>
        <v>-2</v>
      </c>
      <c r="Q3029" s="28">
        <f t="shared" si="306"/>
        <v>0</v>
      </c>
      <c r="R3029" s="4">
        <f t="shared" si="307"/>
        <v>0</v>
      </c>
      <c r="S3029" s="4" t="str">
        <f t="shared" si="308"/>
        <v/>
      </c>
      <c r="T3029" s="21">
        <f>Fångster!J3034</f>
        <v>0</v>
      </c>
      <c r="U3029" s="31" t="str">
        <f t="shared" si="309"/>
        <v/>
      </c>
    </row>
    <row r="3030" spans="14:21" x14ac:dyDescent="0.2">
      <c r="N3030" s="22">
        <f>Fångster!G3035</f>
        <v>0</v>
      </c>
      <c r="O3030" s="28">
        <f t="shared" si="304"/>
        <v>0</v>
      </c>
      <c r="P3030" s="28">
        <f t="shared" si="305"/>
        <v>-2</v>
      </c>
      <c r="Q3030" s="28">
        <f t="shared" si="306"/>
        <v>0</v>
      </c>
      <c r="R3030" s="4">
        <f t="shared" si="307"/>
        <v>0</v>
      </c>
      <c r="S3030" s="4" t="str">
        <f t="shared" si="308"/>
        <v/>
      </c>
      <c r="T3030" s="21">
        <f>Fångster!J3035</f>
        <v>0</v>
      </c>
      <c r="U3030" s="31" t="str">
        <f t="shared" si="309"/>
        <v/>
      </c>
    </row>
    <row r="3031" spans="14:21" x14ac:dyDescent="0.2">
      <c r="N3031" s="22">
        <f>Fångster!G3036</f>
        <v>0</v>
      </c>
      <c r="O3031" s="28">
        <f t="shared" si="304"/>
        <v>0</v>
      </c>
      <c r="P3031" s="28">
        <f t="shared" si="305"/>
        <v>-2</v>
      </c>
      <c r="Q3031" s="28">
        <f t="shared" si="306"/>
        <v>0</v>
      </c>
      <c r="R3031" s="4">
        <f t="shared" si="307"/>
        <v>0</v>
      </c>
      <c r="S3031" s="4" t="str">
        <f t="shared" si="308"/>
        <v/>
      </c>
      <c r="T3031" s="21">
        <f>Fångster!J3036</f>
        <v>0</v>
      </c>
      <c r="U3031" s="31" t="str">
        <f t="shared" si="309"/>
        <v/>
      </c>
    </row>
    <row r="3032" spans="14:21" x14ac:dyDescent="0.2">
      <c r="N3032" s="22">
        <f>Fångster!G3037</f>
        <v>0</v>
      </c>
      <c r="O3032" s="28">
        <f t="shared" si="304"/>
        <v>0</v>
      </c>
      <c r="P3032" s="28">
        <f t="shared" si="305"/>
        <v>-2</v>
      </c>
      <c r="Q3032" s="28">
        <f t="shared" si="306"/>
        <v>0</v>
      </c>
      <c r="R3032" s="4">
        <f t="shared" si="307"/>
        <v>0</v>
      </c>
      <c r="S3032" s="4" t="str">
        <f t="shared" si="308"/>
        <v/>
      </c>
      <c r="T3032" s="21">
        <f>Fångster!J3037</f>
        <v>0</v>
      </c>
      <c r="U3032" s="31" t="str">
        <f t="shared" si="309"/>
        <v/>
      </c>
    </row>
    <row r="3033" spans="14:21" x14ac:dyDescent="0.2">
      <c r="N3033" s="22">
        <f>Fångster!G3038</f>
        <v>0</v>
      </c>
      <c r="O3033" s="28">
        <f t="shared" si="304"/>
        <v>0</v>
      </c>
      <c r="P3033" s="28">
        <f t="shared" si="305"/>
        <v>-2</v>
      </c>
      <c r="Q3033" s="28">
        <f t="shared" si="306"/>
        <v>0</v>
      </c>
      <c r="R3033" s="4">
        <f t="shared" si="307"/>
        <v>0</v>
      </c>
      <c r="S3033" s="4" t="str">
        <f t="shared" si="308"/>
        <v/>
      </c>
      <c r="T3033" s="21">
        <f>Fångster!J3038</f>
        <v>0</v>
      </c>
      <c r="U3033" s="31" t="str">
        <f t="shared" si="309"/>
        <v/>
      </c>
    </row>
    <row r="3034" spans="14:21" x14ac:dyDescent="0.2">
      <c r="N3034" s="22">
        <f>Fångster!G3039</f>
        <v>0</v>
      </c>
      <c r="O3034" s="28">
        <f t="shared" si="304"/>
        <v>0</v>
      </c>
      <c r="P3034" s="28">
        <f t="shared" si="305"/>
        <v>-2</v>
      </c>
      <c r="Q3034" s="28">
        <f t="shared" si="306"/>
        <v>0</v>
      </c>
      <c r="R3034" s="4">
        <f t="shared" si="307"/>
        <v>0</v>
      </c>
      <c r="S3034" s="4" t="str">
        <f t="shared" si="308"/>
        <v/>
      </c>
      <c r="T3034" s="21">
        <f>Fångster!J3039</f>
        <v>0</v>
      </c>
      <c r="U3034" s="31" t="str">
        <f t="shared" si="309"/>
        <v/>
      </c>
    </row>
    <row r="3035" spans="14:21" x14ac:dyDescent="0.2">
      <c r="N3035" s="22">
        <f>Fångster!G3040</f>
        <v>0</v>
      </c>
      <c r="O3035" s="28">
        <f t="shared" si="304"/>
        <v>0</v>
      </c>
      <c r="P3035" s="28">
        <f t="shared" si="305"/>
        <v>-2</v>
      </c>
      <c r="Q3035" s="28">
        <f t="shared" si="306"/>
        <v>0</v>
      </c>
      <c r="R3035" s="4">
        <f t="shared" si="307"/>
        <v>0</v>
      </c>
      <c r="S3035" s="4" t="str">
        <f t="shared" si="308"/>
        <v/>
      </c>
      <c r="T3035" s="21">
        <f>Fångster!J3040</f>
        <v>0</v>
      </c>
      <c r="U3035" s="31" t="str">
        <f t="shared" si="309"/>
        <v/>
      </c>
    </row>
    <row r="3036" spans="14:21" x14ac:dyDescent="0.2">
      <c r="N3036" s="22">
        <f>Fångster!G3041</f>
        <v>0</v>
      </c>
      <c r="O3036" s="28">
        <f t="shared" si="304"/>
        <v>0</v>
      </c>
      <c r="P3036" s="28">
        <f t="shared" si="305"/>
        <v>-2</v>
      </c>
      <c r="Q3036" s="28">
        <f t="shared" si="306"/>
        <v>0</v>
      </c>
      <c r="R3036" s="4">
        <f t="shared" si="307"/>
        <v>0</v>
      </c>
      <c r="S3036" s="4" t="str">
        <f t="shared" si="308"/>
        <v/>
      </c>
      <c r="T3036" s="21">
        <f>Fångster!J3041</f>
        <v>0</v>
      </c>
      <c r="U3036" s="31" t="str">
        <f t="shared" si="309"/>
        <v/>
      </c>
    </row>
    <row r="3037" spans="14:21" x14ac:dyDescent="0.2">
      <c r="N3037" s="22">
        <f>Fångster!G3042</f>
        <v>0</v>
      </c>
      <c r="O3037" s="28">
        <f t="shared" si="304"/>
        <v>0</v>
      </c>
      <c r="P3037" s="28">
        <f t="shared" si="305"/>
        <v>-2</v>
      </c>
      <c r="Q3037" s="28">
        <f t="shared" si="306"/>
        <v>0</v>
      </c>
      <c r="R3037" s="4">
        <f t="shared" si="307"/>
        <v>0</v>
      </c>
      <c r="S3037" s="4" t="str">
        <f t="shared" si="308"/>
        <v/>
      </c>
      <c r="T3037" s="21">
        <f>Fångster!J3042</f>
        <v>0</v>
      </c>
      <c r="U3037" s="31" t="str">
        <f t="shared" si="309"/>
        <v/>
      </c>
    </row>
    <row r="3038" spans="14:21" x14ac:dyDescent="0.2">
      <c r="N3038" s="22">
        <f>Fångster!G3043</f>
        <v>0</v>
      </c>
      <c r="O3038" s="28">
        <f t="shared" si="304"/>
        <v>0</v>
      </c>
      <c r="P3038" s="28">
        <f t="shared" si="305"/>
        <v>-2</v>
      </c>
      <c r="Q3038" s="28">
        <f t="shared" si="306"/>
        <v>0</v>
      </c>
      <c r="R3038" s="4">
        <f t="shared" si="307"/>
        <v>0</v>
      </c>
      <c r="S3038" s="4" t="str">
        <f t="shared" si="308"/>
        <v/>
      </c>
      <c r="T3038" s="21">
        <f>Fångster!J3043</f>
        <v>0</v>
      </c>
      <c r="U3038" s="31" t="str">
        <f t="shared" si="309"/>
        <v/>
      </c>
    </row>
    <row r="3039" spans="14:21" x14ac:dyDescent="0.2">
      <c r="N3039" s="22">
        <f>Fångster!G3044</f>
        <v>0</v>
      </c>
      <c r="O3039" s="28">
        <f t="shared" si="304"/>
        <v>0</v>
      </c>
      <c r="P3039" s="28">
        <f t="shared" si="305"/>
        <v>-2</v>
      </c>
      <c r="Q3039" s="28">
        <f t="shared" si="306"/>
        <v>0</v>
      </c>
      <c r="R3039" s="4">
        <f t="shared" si="307"/>
        <v>0</v>
      </c>
      <c r="S3039" s="4" t="str">
        <f t="shared" si="308"/>
        <v/>
      </c>
      <c r="T3039" s="21">
        <f>Fångster!J3044</f>
        <v>0</v>
      </c>
      <c r="U3039" s="31" t="str">
        <f t="shared" si="309"/>
        <v/>
      </c>
    </row>
    <row r="3040" spans="14:21" x14ac:dyDescent="0.2">
      <c r="N3040" s="22">
        <f>Fångster!G3045</f>
        <v>0</v>
      </c>
      <c r="O3040" s="28">
        <f t="shared" si="304"/>
        <v>0</v>
      </c>
      <c r="P3040" s="28">
        <f t="shared" si="305"/>
        <v>-2</v>
      </c>
      <c r="Q3040" s="28">
        <f t="shared" si="306"/>
        <v>0</v>
      </c>
      <c r="R3040" s="4">
        <f t="shared" si="307"/>
        <v>0</v>
      </c>
      <c r="S3040" s="4" t="str">
        <f t="shared" si="308"/>
        <v/>
      </c>
      <c r="T3040" s="21">
        <f>Fångster!J3045</f>
        <v>0</v>
      </c>
      <c r="U3040" s="31" t="str">
        <f t="shared" si="309"/>
        <v/>
      </c>
    </row>
    <row r="3041" spans="14:21" x14ac:dyDescent="0.2">
      <c r="N3041" s="22">
        <f>Fångster!G3046</f>
        <v>0</v>
      </c>
      <c r="O3041" s="28">
        <f t="shared" si="304"/>
        <v>0</v>
      </c>
      <c r="P3041" s="28">
        <f t="shared" si="305"/>
        <v>-2</v>
      </c>
      <c r="Q3041" s="28">
        <f t="shared" si="306"/>
        <v>0</v>
      </c>
      <c r="R3041" s="4">
        <f t="shared" si="307"/>
        <v>0</v>
      </c>
      <c r="S3041" s="4" t="str">
        <f t="shared" si="308"/>
        <v/>
      </c>
      <c r="T3041" s="21">
        <f>Fångster!J3046</f>
        <v>0</v>
      </c>
      <c r="U3041" s="31" t="str">
        <f t="shared" si="309"/>
        <v/>
      </c>
    </row>
    <row r="3042" spans="14:21" x14ac:dyDescent="0.2">
      <c r="N3042" s="22">
        <f>Fångster!G3047</f>
        <v>0</v>
      </c>
      <c r="O3042" s="28">
        <f t="shared" si="304"/>
        <v>0</v>
      </c>
      <c r="P3042" s="28">
        <f t="shared" si="305"/>
        <v>-2</v>
      </c>
      <c r="Q3042" s="28">
        <f t="shared" si="306"/>
        <v>0</v>
      </c>
      <c r="R3042" s="4">
        <f t="shared" si="307"/>
        <v>0</v>
      </c>
      <c r="S3042" s="4" t="str">
        <f t="shared" si="308"/>
        <v/>
      </c>
      <c r="T3042" s="21">
        <f>Fångster!J3047</f>
        <v>0</v>
      </c>
      <c r="U3042" s="31" t="str">
        <f t="shared" si="309"/>
        <v/>
      </c>
    </row>
    <row r="3043" spans="14:21" x14ac:dyDescent="0.2">
      <c r="N3043" s="22">
        <f>Fångster!G3048</f>
        <v>0</v>
      </c>
      <c r="O3043" s="28">
        <f t="shared" si="304"/>
        <v>0</v>
      </c>
      <c r="P3043" s="28">
        <f t="shared" si="305"/>
        <v>-2</v>
      </c>
      <c r="Q3043" s="28">
        <f t="shared" si="306"/>
        <v>0</v>
      </c>
      <c r="R3043" s="4">
        <f t="shared" si="307"/>
        <v>0</v>
      </c>
      <c r="S3043" s="4" t="str">
        <f t="shared" si="308"/>
        <v/>
      </c>
      <c r="T3043" s="21">
        <f>Fångster!J3048</f>
        <v>0</v>
      </c>
      <c r="U3043" s="31" t="str">
        <f t="shared" si="309"/>
        <v/>
      </c>
    </row>
    <row r="3044" spans="14:21" x14ac:dyDescent="0.2">
      <c r="N3044" s="22">
        <f>Fångster!G3049</f>
        <v>0</v>
      </c>
      <c r="O3044" s="28">
        <f t="shared" si="304"/>
        <v>0</v>
      </c>
      <c r="P3044" s="28">
        <f t="shared" si="305"/>
        <v>-2</v>
      </c>
      <c r="Q3044" s="28">
        <f t="shared" si="306"/>
        <v>0</v>
      </c>
      <c r="R3044" s="4">
        <f t="shared" si="307"/>
        <v>0</v>
      </c>
      <c r="S3044" s="4" t="str">
        <f t="shared" si="308"/>
        <v/>
      </c>
      <c r="T3044" s="21">
        <f>Fångster!J3049</f>
        <v>0</v>
      </c>
      <c r="U3044" s="31" t="str">
        <f t="shared" si="309"/>
        <v/>
      </c>
    </row>
    <row r="3045" spans="14:21" x14ac:dyDescent="0.2">
      <c r="N3045" s="22">
        <f>Fångster!G3050</f>
        <v>0</v>
      </c>
      <c r="O3045" s="28">
        <f t="shared" si="304"/>
        <v>0</v>
      </c>
      <c r="P3045" s="28">
        <f t="shared" si="305"/>
        <v>-2</v>
      </c>
      <c r="Q3045" s="28">
        <f t="shared" si="306"/>
        <v>0</v>
      </c>
      <c r="R3045" s="4">
        <f t="shared" si="307"/>
        <v>0</v>
      </c>
      <c r="S3045" s="4" t="str">
        <f t="shared" si="308"/>
        <v/>
      </c>
      <c r="T3045" s="21">
        <f>Fångster!J3050</f>
        <v>0</v>
      </c>
      <c r="U3045" s="31" t="str">
        <f t="shared" si="309"/>
        <v/>
      </c>
    </row>
    <row r="3046" spans="14:21" x14ac:dyDescent="0.2">
      <c r="N3046" s="22">
        <f>Fångster!G3051</f>
        <v>0</v>
      </c>
      <c r="O3046" s="28">
        <f t="shared" si="304"/>
        <v>0</v>
      </c>
      <c r="P3046" s="28">
        <f t="shared" si="305"/>
        <v>-2</v>
      </c>
      <c r="Q3046" s="28">
        <f t="shared" si="306"/>
        <v>0</v>
      </c>
      <c r="R3046" s="4">
        <f t="shared" si="307"/>
        <v>0</v>
      </c>
      <c r="S3046" s="4" t="str">
        <f t="shared" si="308"/>
        <v/>
      </c>
      <c r="T3046" s="21">
        <f>Fångster!J3051</f>
        <v>0</v>
      </c>
      <c r="U3046" s="31" t="str">
        <f t="shared" si="309"/>
        <v/>
      </c>
    </row>
    <row r="3047" spans="14:21" x14ac:dyDescent="0.2">
      <c r="N3047" s="22">
        <f>Fångster!G3052</f>
        <v>0</v>
      </c>
      <c r="O3047" s="28">
        <f t="shared" si="304"/>
        <v>0</v>
      </c>
      <c r="P3047" s="28">
        <f t="shared" si="305"/>
        <v>-2</v>
      </c>
      <c r="Q3047" s="28">
        <f t="shared" si="306"/>
        <v>0</v>
      </c>
      <c r="R3047" s="4">
        <f t="shared" si="307"/>
        <v>0</v>
      </c>
      <c r="S3047" s="4" t="str">
        <f t="shared" si="308"/>
        <v/>
      </c>
      <c r="T3047" s="21">
        <f>Fångster!J3052</f>
        <v>0</v>
      </c>
      <c r="U3047" s="31" t="str">
        <f t="shared" si="309"/>
        <v/>
      </c>
    </row>
    <row r="3048" spans="14:21" x14ac:dyDescent="0.2">
      <c r="N3048" s="22">
        <f>Fångster!G3053</f>
        <v>0</v>
      </c>
      <c r="O3048" s="28">
        <f t="shared" si="304"/>
        <v>0</v>
      </c>
      <c r="P3048" s="28">
        <f t="shared" si="305"/>
        <v>-2</v>
      </c>
      <c r="Q3048" s="28">
        <f t="shared" si="306"/>
        <v>0</v>
      </c>
      <c r="R3048" s="4">
        <f t="shared" si="307"/>
        <v>0</v>
      </c>
      <c r="S3048" s="4" t="str">
        <f t="shared" si="308"/>
        <v/>
      </c>
      <c r="T3048" s="21">
        <f>Fångster!J3053</f>
        <v>0</v>
      </c>
      <c r="U3048" s="31" t="str">
        <f t="shared" si="309"/>
        <v/>
      </c>
    </row>
    <row r="3049" spans="14:21" x14ac:dyDescent="0.2">
      <c r="N3049" s="22">
        <f>Fångster!G3054</f>
        <v>0</v>
      </c>
      <c r="O3049" s="28">
        <f t="shared" si="304"/>
        <v>0</v>
      </c>
      <c r="P3049" s="28">
        <f t="shared" si="305"/>
        <v>-2</v>
      </c>
      <c r="Q3049" s="28">
        <f t="shared" si="306"/>
        <v>0</v>
      </c>
      <c r="R3049" s="4">
        <f t="shared" si="307"/>
        <v>0</v>
      </c>
      <c r="S3049" s="4" t="str">
        <f t="shared" si="308"/>
        <v/>
      </c>
      <c r="T3049" s="21">
        <f>Fångster!J3054</f>
        <v>0</v>
      </c>
      <c r="U3049" s="31" t="str">
        <f t="shared" si="309"/>
        <v/>
      </c>
    </row>
    <row r="3050" spans="14:21" x14ac:dyDescent="0.2">
      <c r="N3050" s="22">
        <f>Fångster!G3055</f>
        <v>0</v>
      </c>
      <c r="O3050" s="28">
        <f t="shared" si="304"/>
        <v>0</v>
      </c>
      <c r="P3050" s="28">
        <f t="shared" si="305"/>
        <v>-2</v>
      </c>
      <c r="Q3050" s="28">
        <f t="shared" si="306"/>
        <v>0</v>
      </c>
      <c r="R3050" s="4">
        <f t="shared" si="307"/>
        <v>0</v>
      </c>
      <c r="S3050" s="4" t="str">
        <f t="shared" si="308"/>
        <v/>
      </c>
      <c r="T3050" s="21">
        <f>Fångster!J3055</f>
        <v>0</v>
      </c>
      <c r="U3050" s="31" t="str">
        <f t="shared" si="309"/>
        <v/>
      </c>
    </row>
    <row r="3051" spans="14:21" x14ac:dyDescent="0.2">
      <c r="N3051" s="22">
        <f>Fångster!G3056</f>
        <v>0</v>
      </c>
      <c r="O3051" s="28">
        <f t="shared" si="304"/>
        <v>0</v>
      </c>
      <c r="P3051" s="28">
        <f t="shared" si="305"/>
        <v>-2</v>
      </c>
      <c r="Q3051" s="28">
        <f t="shared" si="306"/>
        <v>0</v>
      </c>
      <c r="R3051" s="4">
        <f t="shared" si="307"/>
        <v>0</v>
      </c>
      <c r="S3051" s="4" t="str">
        <f t="shared" si="308"/>
        <v/>
      </c>
      <c r="T3051" s="21">
        <f>Fångster!J3056</f>
        <v>0</v>
      </c>
      <c r="U3051" s="31" t="str">
        <f t="shared" si="309"/>
        <v/>
      </c>
    </row>
    <row r="3052" spans="14:21" x14ac:dyDescent="0.2">
      <c r="N3052" s="22">
        <f>Fångster!G3057</f>
        <v>0</v>
      </c>
      <c r="O3052" s="28">
        <f t="shared" si="304"/>
        <v>0</v>
      </c>
      <c r="P3052" s="28">
        <f t="shared" si="305"/>
        <v>-2</v>
      </c>
      <c r="Q3052" s="28">
        <f t="shared" si="306"/>
        <v>0</v>
      </c>
      <c r="R3052" s="4">
        <f t="shared" si="307"/>
        <v>0</v>
      </c>
      <c r="S3052" s="4" t="str">
        <f t="shared" si="308"/>
        <v/>
      </c>
      <c r="T3052" s="21">
        <f>Fångster!J3057</f>
        <v>0</v>
      </c>
      <c r="U3052" s="31" t="str">
        <f t="shared" si="309"/>
        <v/>
      </c>
    </row>
    <row r="3053" spans="14:21" x14ac:dyDescent="0.2">
      <c r="N3053" s="22">
        <f>Fångster!G3058</f>
        <v>0</v>
      </c>
      <c r="O3053" s="28">
        <f t="shared" si="304"/>
        <v>0</v>
      </c>
      <c r="P3053" s="28">
        <f t="shared" si="305"/>
        <v>-2</v>
      </c>
      <c r="Q3053" s="28">
        <f t="shared" si="306"/>
        <v>0</v>
      </c>
      <c r="R3053" s="4">
        <f t="shared" si="307"/>
        <v>0</v>
      </c>
      <c r="S3053" s="4" t="str">
        <f t="shared" si="308"/>
        <v/>
      </c>
      <c r="T3053" s="21">
        <f>Fångster!J3058</f>
        <v>0</v>
      </c>
      <c r="U3053" s="31" t="str">
        <f t="shared" si="309"/>
        <v/>
      </c>
    </row>
    <row r="3054" spans="14:21" x14ac:dyDescent="0.2">
      <c r="N3054" s="22">
        <f>Fångster!G3059</f>
        <v>0</v>
      </c>
      <c r="O3054" s="28">
        <f t="shared" si="304"/>
        <v>0</v>
      </c>
      <c r="P3054" s="28">
        <f t="shared" si="305"/>
        <v>-2</v>
      </c>
      <c r="Q3054" s="28">
        <f t="shared" si="306"/>
        <v>0</v>
      </c>
      <c r="R3054" s="4">
        <f t="shared" si="307"/>
        <v>0</v>
      </c>
      <c r="S3054" s="4" t="str">
        <f t="shared" si="308"/>
        <v/>
      </c>
      <c r="T3054" s="21">
        <f>Fångster!J3059</f>
        <v>0</v>
      </c>
      <c r="U3054" s="31" t="str">
        <f t="shared" si="309"/>
        <v/>
      </c>
    </row>
    <row r="3055" spans="14:21" x14ac:dyDescent="0.2">
      <c r="N3055" s="22">
        <f>Fångster!G3060</f>
        <v>0</v>
      </c>
      <c r="O3055" s="28">
        <f t="shared" si="304"/>
        <v>0</v>
      </c>
      <c r="P3055" s="28">
        <f t="shared" si="305"/>
        <v>-2</v>
      </c>
      <c r="Q3055" s="28">
        <f t="shared" si="306"/>
        <v>0</v>
      </c>
      <c r="R3055" s="4">
        <f t="shared" si="307"/>
        <v>0</v>
      </c>
      <c r="S3055" s="4" t="str">
        <f t="shared" si="308"/>
        <v/>
      </c>
      <c r="T3055" s="21">
        <f>Fångster!J3060</f>
        <v>0</v>
      </c>
      <c r="U3055" s="31" t="str">
        <f t="shared" si="309"/>
        <v/>
      </c>
    </row>
    <row r="3056" spans="14:21" x14ac:dyDescent="0.2">
      <c r="N3056" s="22">
        <f>Fångster!G3061</f>
        <v>0</v>
      </c>
      <c r="O3056" s="28">
        <f t="shared" si="304"/>
        <v>0</v>
      </c>
      <c r="P3056" s="28">
        <f t="shared" si="305"/>
        <v>-2</v>
      </c>
      <c r="Q3056" s="28">
        <f t="shared" si="306"/>
        <v>0</v>
      </c>
      <c r="R3056" s="4">
        <f t="shared" si="307"/>
        <v>0</v>
      </c>
      <c r="S3056" s="4" t="str">
        <f t="shared" si="308"/>
        <v/>
      </c>
      <c r="T3056" s="21">
        <f>Fångster!J3061</f>
        <v>0</v>
      </c>
      <c r="U3056" s="31" t="str">
        <f t="shared" si="309"/>
        <v/>
      </c>
    </row>
    <row r="3057" spans="14:21" x14ac:dyDescent="0.2">
      <c r="N3057" s="22">
        <f>Fångster!G3062</f>
        <v>0</v>
      </c>
      <c r="O3057" s="28">
        <f t="shared" si="304"/>
        <v>0</v>
      </c>
      <c r="P3057" s="28">
        <f t="shared" si="305"/>
        <v>-2</v>
      </c>
      <c r="Q3057" s="28">
        <f t="shared" si="306"/>
        <v>0</v>
      </c>
      <c r="R3057" s="4">
        <f t="shared" si="307"/>
        <v>0</v>
      </c>
      <c r="S3057" s="4" t="str">
        <f t="shared" si="308"/>
        <v/>
      </c>
      <c r="T3057" s="21">
        <f>Fångster!J3062</f>
        <v>0</v>
      </c>
      <c r="U3057" s="31" t="str">
        <f t="shared" si="309"/>
        <v/>
      </c>
    </row>
    <row r="3058" spans="14:21" x14ac:dyDescent="0.2">
      <c r="N3058" s="22">
        <f>Fångster!G3063</f>
        <v>0</v>
      </c>
      <c r="O3058" s="28">
        <f t="shared" si="304"/>
        <v>0</v>
      </c>
      <c r="P3058" s="28">
        <f t="shared" si="305"/>
        <v>-2</v>
      </c>
      <c r="Q3058" s="28">
        <f t="shared" si="306"/>
        <v>0</v>
      </c>
      <c r="R3058" s="4">
        <f t="shared" si="307"/>
        <v>0</v>
      </c>
      <c r="S3058" s="4" t="str">
        <f t="shared" si="308"/>
        <v/>
      </c>
      <c r="T3058" s="21">
        <f>Fångster!J3063</f>
        <v>0</v>
      </c>
      <c r="U3058" s="31" t="str">
        <f t="shared" si="309"/>
        <v/>
      </c>
    </row>
    <row r="3059" spans="14:21" x14ac:dyDescent="0.2">
      <c r="N3059" s="22">
        <f>Fångster!G3064</f>
        <v>0</v>
      </c>
      <c r="O3059" s="28">
        <f t="shared" si="304"/>
        <v>0</v>
      </c>
      <c r="P3059" s="28">
        <f t="shared" si="305"/>
        <v>-2</v>
      </c>
      <c r="Q3059" s="28">
        <f t="shared" si="306"/>
        <v>0</v>
      </c>
      <c r="R3059" s="4">
        <f t="shared" si="307"/>
        <v>0</v>
      </c>
      <c r="S3059" s="4" t="str">
        <f t="shared" si="308"/>
        <v/>
      </c>
      <c r="T3059" s="21">
        <f>Fångster!J3064</f>
        <v>0</v>
      </c>
      <c r="U3059" s="31" t="str">
        <f t="shared" si="309"/>
        <v/>
      </c>
    </row>
    <row r="3060" spans="14:21" x14ac:dyDescent="0.2">
      <c r="N3060" s="22">
        <f>Fångster!G3065</f>
        <v>0</v>
      </c>
      <c r="O3060" s="28">
        <f t="shared" si="304"/>
        <v>0</v>
      </c>
      <c r="P3060" s="28">
        <f t="shared" si="305"/>
        <v>-2</v>
      </c>
      <c r="Q3060" s="28">
        <f t="shared" si="306"/>
        <v>0</v>
      </c>
      <c r="R3060" s="4">
        <f t="shared" si="307"/>
        <v>0</v>
      </c>
      <c r="S3060" s="4" t="str">
        <f t="shared" si="308"/>
        <v/>
      </c>
      <c r="T3060" s="21">
        <f>Fångster!J3065</f>
        <v>0</v>
      </c>
      <c r="U3060" s="31" t="str">
        <f t="shared" si="309"/>
        <v/>
      </c>
    </row>
    <row r="3061" spans="14:21" x14ac:dyDescent="0.2">
      <c r="N3061" s="22">
        <f>Fångster!G3066</f>
        <v>0</v>
      </c>
      <c r="O3061" s="28">
        <f t="shared" si="304"/>
        <v>0</v>
      </c>
      <c r="P3061" s="28">
        <f t="shared" si="305"/>
        <v>-2</v>
      </c>
      <c r="Q3061" s="28">
        <f t="shared" si="306"/>
        <v>0</v>
      </c>
      <c r="R3061" s="4">
        <f t="shared" si="307"/>
        <v>0</v>
      </c>
      <c r="S3061" s="4" t="str">
        <f t="shared" si="308"/>
        <v/>
      </c>
      <c r="T3061" s="21">
        <f>Fångster!J3066</f>
        <v>0</v>
      </c>
      <c r="U3061" s="31" t="str">
        <f t="shared" si="309"/>
        <v/>
      </c>
    </row>
    <row r="3062" spans="14:21" x14ac:dyDescent="0.2">
      <c r="N3062" s="22">
        <f>Fångster!G3067</f>
        <v>0</v>
      </c>
      <c r="O3062" s="28">
        <f t="shared" si="304"/>
        <v>0</v>
      </c>
      <c r="P3062" s="28">
        <f t="shared" si="305"/>
        <v>-2</v>
      </c>
      <c r="Q3062" s="28">
        <f t="shared" si="306"/>
        <v>0</v>
      </c>
      <c r="R3062" s="4">
        <f t="shared" si="307"/>
        <v>0</v>
      </c>
      <c r="S3062" s="4" t="str">
        <f t="shared" si="308"/>
        <v/>
      </c>
      <c r="T3062" s="21">
        <f>Fångster!J3067</f>
        <v>0</v>
      </c>
      <c r="U3062" s="31" t="str">
        <f t="shared" si="309"/>
        <v/>
      </c>
    </row>
    <row r="3063" spans="14:21" x14ac:dyDescent="0.2">
      <c r="N3063" s="22">
        <f>Fångster!G3068</f>
        <v>0</v>
      </c>
      <c r="O3063" s="28">
        <f t="shared" si="304"/>
        <v>0</v>
      </c>
      <c r="P3063" s="28">
        <f t="shared" si="305"/>
        <v>-2</v>
      </c>
      <c r="Q3063" s="28">
        <f t="shared" si="306"/>
        <v>0</v>
      </c>
      <c r="R3063" s="4">
        <f t="shared" si="307"/>
        <v>0</v>
      </c>
      <c r="S3063" s="4" t="str">
        <f t="shared" si="308"/>
        <v/>
      </c>
      <c r="T3063" s="21">
        <f>Fångster!J3068</f>
        <v>0</v>
      </c>
      <c r="U3063" s="31" t="str">
        <f t="shared" si="309"/>
        <v/>
      </c>
    </row>
    <row r="3064" spans="14:21" x14ac:dyDescent="0.2">
      <c r="N3064" s="22">
        <f>Fångster!G3069</f>
        <v>0</v>
      </c>
      <c r="O3064" s="28">
        <f t="shared" si="304"/>
        <v>0</v>
      </c>
      <c r="P3064" s="28">
        <f t="shared" si="305"/>
        <v>-2</v>
      </c>
      <c r="Q3064" s="28">
        <f t="shared" si="306"/>
        <v>0</v>
      </c>
      <c r="R3064" s="4">
        <f t="shared" si="307"/>
        <v>0</v>
      </c>
      <c r="S3064" s="4" t="str">
        <f t="shared" si="308"/>
        <v/>
      </c>
      <c r="T3064" s="21">
        <f>Fångster!J3069</f>
        <v>0</v>
      </c>
      <c r="U3064" s="31" t="str">
        <f t="shared" si="309"/>
        <v/>
      </c>
    </row>
    <row r="3065" spans="14:21" x14ac:dyDescent="0.2">
      <c r="N3065" s="22">
        <f>Fångster!G3070</f>
        <v>0</v>
      </c>
      <c r="O3065" s="28">
        <f t="shared" si="304"/>
        <v>0</v>
      </c>
      <c r="P3065" s="28">
        <f t="shared" si="305"/>
        <v>-2</v>
      </c>
      <c r="Q3065" s="28">
        <f t="shared" si="306"/>
        <v>0</v>
      </c>
      <c r="R3065" s="4">
        <f t="shared" si="307"/>
        <v>0</v>
      </c>
      <c r="S3065" s="4" t="str">
        <f t="shared" si="308"/>
        <v/>
      </c>
      <c r="T3065" s="21">
        <f>Fångster!J3070</f>
        <v>0</v>
      </c>
      <c r="U3065" s="31" t="str">
        <f t="shared" si="309"/>
        <v/>
      </c>
    </row>
    <row r="3066" spans="14:21" x14ac:dyDescent="0.2">
      <c r="N3066" s="22">
        <f>Fångster!G3071</f>
        <v>0</v>
      </c>
      <c r="O3066" s="28">
        <f t="shared" si="304"/>
        <v>0</v>
      </c>
      <c r="P3066" s="28">
        <f t="shared" si="305"/>
        <v>-2</v>
      </c>
      <c r="Q3066" s="28">
        <f t="shared" si="306"/>
        <v>0</v>
      </c>
      <c r="R3066" s="4">
        <f t="shared" si="307"/>
        <v>0</v>
      </c>
      <c r="S3066" s="4" t="str">
        <f t="shared" si="308"/>
        <v/>
      </c>
      <c r="T3066" s="21">
        <f>Fångster!J3071</f>
        <v>0</v>
      </c>
      <c r="U3066" s="31" t="str">
        <f t="shared" si="309"/>
        <v/>
      </c>
    </row>
    <row r="3067" spans="14:21" x14ac:dyDescent="0.2">
      <c r="N3067" s="22">
        <f>Fångster!G3072</f>
        <v>0</v>
      </c>
      <c r="O3067" s="28">
        <f t="shared" si="304"/>
        <v>0</v>
      </c>
      <c r="P3067" s="28">
        <f t="shared" si="305"/>
        <v>-2</v>
      </c>
      <c r="Q3067" s="28">
        <f t="shared" si="306"/>
        <v>0</v>
      </c>
      <c r="R3067" s="4">
        <f t="shared" si="307"/>
        <v>0</v>
      </c>
      <c r="S3067" s="4" t="str">
        <f t="shared" si="308"/>
        <v/>
      </c>
      <c r="T3067" s="21">
        <f>Fångster!J3072</f>
        <v>0</v>
      </c>
      <c r="U3067" s="31" t="str">
        <f t="shared" si="309"/>
        <v/>
      </c>
    </row>
    <row r="3068" spans="14:21" x14ac:dyDescent="0.2">
      <c r="N3068" s="22">
        <f>Fångster!G3073</f>
        <v>0</v>
      </c>
      <c r="O3068" s="28">
        <f t="shared" si="304"/>
        <v>0</v>
      </c>
      <c r="P3068" s="28">
        <f t="shared" si="305"/>
        <v>-2</v>
      </c>
      <c r="Q3068" s="28">
        <f t="shared" si="306"/>
        <v>0</v>
      </c>
      <c r="R3068" s="4">
        <f t="shared" si="307"/>
        <v>0</v>
      </c>
      <c r="S3068" s="4" t="str">
        <f t="shared" si="308"/>
        <v/>
      </c>
      <c r="T3068" s="21">
        <f>Fångster!J3073</f>
        <v>0</v>
      </c>
      <c r="U3068" s="31" t="str">
        <f t="shared" si="309"/>
        <v/>
      </c>
    </row>
    <row r="3069" spans="14:21" x14ac:dyDescent="0.2">
      <c r="N3069" s="22">
        <f>Fångster!G3074</f>
        <v>0</v>
      </c>
      <c r="O3069" s="28">
        <f t="shared" si="304"/>
        <v>0</v>
      </c>
      <c r="P3069" s="28">
        <f t="shared" si="305"/>
        <v>-2</v>
      </c>
      <c r="Q3069" s="28">
        <f t="shared" si="306"/>
        <v>0</v>
      </c>
      <c r="R3069" s="4">
        <f t="shared" si="307"/>
        <v>0</v>
      </c>
      <c r="S3069" s="4" t="str">
        <f t="shared" si="308"/>
        <v/>
      </c>
      <c r="T3069" s="21">
        <f>Fångster!J3074</f>
        <v>0</v>
      </c>
      <c r="U3069" s="31" t="str">
        <f t="shared" si="309"/>
        <v/>
      </c>
    </row>
    <row r="3070" spans="14:21" x14ac:dyDescent="0.2">
      <c r="N3070" s="22">
        <f>Fångster!G3075</f>
        <v>0</v>
      </c>
      <c r="O3070" s="28">
        <f t="shared" si="304"/>
        <v>0</v>
      </c>
      <c r="P3070" s="28">
        <f t="shared" si="305"/>
        <v>-2</v>
      </c>
      <c r="Q3070" s="28">
        <f t="shared" si="306"/>
        <v>0</v>
      </c>
      <c r="R3070" s="4">
        <f t="shared" si="307"/>
        <v>0</v>
      </c>
      <c r="S3070" s="4" t="str">
        <f t="shared" si="308"/>
        <v/>
      </c>
      <c r="T3070" s="21">
        <f>Fångster!J3075</f>
        <v>0</v>
      </c>
      <c r="U3070" s="31" t="str">
        <f t="shared" si="309"/>
        <v/>
      </c>
    </row>
    <row r="3071" spans="14:21" x14ac:dyDescent="0.2">
      <c r="N3071" s="22">
        <f>Fångster!G3076</f>
        <v>0</v>
      </c>
      <c r="O3071" s="28">
        <f t="shared" si="304"/>
        <v>0</v>
      </c>
      <c r="P3071" s="28">
        <f t="shared" si="305"/>
        <v>-2</v>
      </c>
      <c r="Q3071" s="28">
        <f t="shared" si="306"/>
        <v>0</v>
      </c>
      <c r="R3071" s="4">
        <f t="shared" si="307"/>
        <v>0</v>
      </c>
      <c r="S3071" s="4" t="str">
        <f t="shared" si="308"/>
        <v/>
      </c>
      <c r="T3071" s="21">
        <f>Fångster!J3076</f>
        <v>0</v>
      </c>
      <c r="U3071" s="31" t="str">
        <f t="shared" si="309"/>
        <v/>
      </c>
    </row>
    <row r="3072" spans="14:21" x14ac:dyDescent="0.2">
      <c r="N3072" s="22">
        <f>Fångster!G3077</f>
        <v>0</v>
      </c>
      <c r="O3072" s="28">
        <f t="shared" si="304"/>
        <v>0</v>
      </c>
      <c r="P3072" s="28">
        <f t="shared" si="305"/>
        <v>-2</v>
      </c>
      <c r="Q3072" s="28">
        <f t="shared" si="306"/>
        <v>0</v>
      </c>
      <c r="R3072" s="4">
        <f t="shared" si="307"/>
        <v>0</v>
      </c>
      <c r="S3072" s="4" t="str">
        <f t="shared" si="308"/>
        <v/>
      </c>
      <c r="T3072" s="21">
        <f>Fångster!J3077</f>
        <v>0</v>
      </c>
      <c r="U3072" s="31" t="str">
        <f t="shared" si="309"/>
        <v/>
      </c>
    </row>
    <row r="3073" spans="14:21" x14ac:dyDescent="0.2">
      <c r="N3073" s="22">
        <f>Fångster!G3078</f>
        <v>0</v>
      </c>
      <c r="O3073" s="28">
        <f t="shared" si="304"/>
        <v>0</v>
      </c>
      <c r="P3073" s="28">
        <f t="shared" si="305"/>
        <v>-2</v>
      </c>
      <c r="Q3073" s="28">
        <f t="shared" si="306"/>
        <v>0</v>
      </c>
      <c r="R3073" s="4">
        <f t="shared" si="307"/>
        <v>0</v>
      </c>
      <c r="S3073" s="4" t="str">
        <f t="shared" si="308"/>
        <v/>
      </c>
      <c r="T3073" s="21">
        <f>Fångster!J3078</f>
        <v>0</v>
      </c>
      <c r="U3073" s="31" t="str">
        <f t="shared" si="309"/>
        <v/>
      </c>
    </row>
    <row r="3074" spans="14:21" x14ac:dyDescent="0.2">
      <c r="N3074" s="22">
        <f>Fångster!G3079</f>
        <v>0</v>
      </c>
      <c r="O3074" s="28">
        <f t="shared" si="304"/>
        <v>0</v>
      </c>
      <c r="P3074" s="28">
        <f t="shared" si="305"/>
        <v>-2</v>
      </c>
      <c r="Q3074" s="28">
        <f t="shared" si="306"/>
        <v>0</v>
      </c>
      <c r="R3074" s="4">
        <f t="shared" si="307"/>
        <v>0</v>
      </c>
      <c r="S3074" s="4" t="str">
        <f t="shared" si="308"/>
        <v/>
      </c>
      <c r="T3074" s="21">
        <f>Fångster!J3079</f>
        <v>0</v>
      </c>
      <c r="U3074" s="31" t="str">
        <f t="shared" si="309"/>
        <v/>
      </c>
    </row>
    <row r="3075" spans="14:21" x14ac:dyDescent="0.2">
      <c r="N3075" s="22">
        <f>Fångster!G3080</f>
        <v>0</v>
      </c>
      <c r="O3075" s="28">
        <f t="shared" si="304"/>
        <v>0</v>
      </c>
      <c r="P3075" s="28">
        <f t="shared" si="305"/>
        <v>-2</v>
      </c>
      <c r="Q3075" s="28">
        <f t="shared" si="306"/>
        <v>0</v>
      </c>
      <c r="R3075" s="4">
        <f t="shared" si="307"/>
        <v>0</v>
      </c>
      <c r="S3075" s="4" t="str">
        <f t="shared" si="308"/>
        <v/>
      </c>
      <c r="T3075" s="21">
        <f>Fångster!J3080</f>
        <v>0</v>
      </c>
      <c r="U3075" s="31" t="str">
        <f t="shared" si="309"/>
        <v/>
      </c>
    </row>
    <row r="3076" spans="14:21" x14ac:dyDescent="0.2">
      <c r="N3076" s="22">
        <f>Fångster!G3081</f>
        <v>0</v>
      </c>
      <c r="O3076" s="28">
        <f t="shared" si="304"/>
        <v>0</v>
      </c>
      <c r="P3076" s="28">
        <f t="shared" si="305"/>
        <v>-2</v>
      </c>
      <c r="Q3076" s="28">
        <f t="shared" si="306"/>
        <v>0</v>
      </c>
      <c r="R3076" s="4">
        <f t="shared" si="307"/>
        <v>0</v>
      </c>
      <c r="S3076" s="4" t="str">
        <f t="shared" si="308"/>
        <v/>
      </c>
      <c r="T3076" s="21">
        <f>Fångster!J3081</f>
        <v>0</v>
      </c>
      <c r="U3076" s="31" t="str">
        <f t="shared" si="309"/>
        <v/>
      </c>
    </row>
    <row r="3077" spans="14:21" x14ac:dyDescent="0.2">
      <c r="N3077" s="22">
        <f>Fångster!G3082</f>
        <v>0</v>
      </c>
      <c r="O3077" s="28">
        <f t="shared" ref="O3077:O3140" si="310">(3.377*0.000001)*(POWER(N3077,3.205))</f>
        <v>0</v>
      </c>
      <c r="P3077" s="28">
        <f t="shared" ref="P3077:P3140" si="311">(1-(180-N3077)/60)</f>
        <v>-2</v>
      </c>
      <c r="Q3077" s="28">
        <f t="shared" ref="Q3077:Q3140" si="312">IF(P3077&lt;0,0,IF(P3077&gt;1,1,IF(P3077&gt;0&lt;1,P3077,P3077)))</f>
        <v>0</v>
      </c>
      <c r="R3077" s="4">
        <f t="shared" ref="R3077:R3140" si="313">O3077*Q3077</f>
        <v>0</v>
      </c>
      <c r="S3077" s="4" t="str">
        <f t="shared" ref="S3077:S3140" si="314">IF(N3077&gt;0,LOG10(N3077),"")</f>
        <v/>
      </c>
      <c r="T3077" s="21">
        <f>Fångster!J3082</f>
        <v>0</v>
      </c>
      <c r="U3077" s="31" t="str">
        <f t="shared" ref="U3077:U3140" si="315">IF(T3077&gt;0,LOG10(T3077),"")</f>
        <v/>
      </c>
    </row>
    <row r="3078" spans="14:21" x14ac:dyDescent="0.2">
      <c r="N3078" s="22">
        <f>Fångster!G3083</f>
        <v>0</v>
      </c>
      <c r="O3078" s="28">
        <f t="shared" si="310"/>
        <v>0</v>
      </c>
      <c r="P3078" s="28">
        <f t="shared" si="311"/>
        <v>-2</v>
      </c>
      <c r="Q3078" s="28">
        <f t="shared" si="312"/>
        <v>0</v>
      </c>
      <c r="R3078" s="4">
        <f t="shared" si="313"/>
        <v>0</v>
      </c>
      <c r="S3078" s="4" t="str">
        <f t="shared" si="314"/>
        <v/>
      </c>
      <c r="T3078" s="21">
        <f>Fångster!J3083</f>
        <v>0</v>
      </c>
      <c r="U3078" s="31" t="str">
        <f t="shared" si="315"/>
        <v/>
      </c>
    </row>
    <row r="3079" spans="14:21" x14ac:dyDescent="0.2">
      <c r="N3079" s="22">
        <f>Fångster!G3084</f>
        <v>0</v>
      </c>
      <c r="O3079" s="28">
        <f t="shared" si="310"/>
        <v>0</v>
      </c>
      <c r="P3079" s="28">
        <f t="shared" si="311"/>
        <v>-2</v>
      </c>
      <c r="Q3079" s="28">
        <f t="shared" si="312"/>
        <v>0</v>
      </c>
      <c r="R3079" s="4">
        <f t="shared" si="313"/>
        <v>0</v>
      </c>
      <c r="S3079" s="4" t="str">
        <f t="shared" si="314"/>
        <v/>
      </c>
      <c r="T3079" s="21">
        <f>Fångster!J3084</f>
        <v>0</v>
      </c>
      <c r="U3079" s="31" t="str">
        <f t="shared" si="315"/>
        <v/>
      </c>
    </row>
    <row r="3080" spans="14:21" x14ac:dyDescent="0.2">
      <c r="N3080" s="22">
        <f>Fångster!G3085</f>
        <v>0</v>
      </c>
      <c r="O3080" s="28">
        <f t="shared" si="310"/>
        <v>0</v>
      </c>
      <c r="P3080" s="28">
        <f t="shared" si="311"/>
        <v>-2</v>
      </c>
      <c r="Q3080" s="28">
        <f t="shared" si="312"/>
        <v>0</v>
      </c>
      <c r="R3080" s="4">
        <f t="shared" si="313"/>
        <v>0</v>
      </c>
      <c r="S3080" s="4" t="str">
        <f t="shared" si="314"/>
        <v/>
      </c>
      <c r="T3080" s="21">
        <f>Fångster!J3085</f>
        <v>0</v>
      </c>
      <c r="U3080" s="31" t="str">
        <f t="shared" si="315"/>
        <v/>
      </c>
    </row>
    <row r="3081" spans="14:21" x14ac:dyDescent="0.2">
      <c r="N3081" s="22">
        <f>Fångster!G3086</f>
        <v>0</v>
      </c>
      <c r="O3081" s="28">
        <f t="shared" si="310"/>
        <v>0</v>
      </c>
      <c r="P3081" s="28">
        <f t="shared" si="311"/>
        <v>-2</v>
      </c>
      <c r="Q3081" s="28">
        <f t="shared" si="312"/>
        <v>0</v>
      </c>
      <c r="R3081" s="4">
        <f t="shared" si="313"/>
        <v>0</v>
      </c>
      <c r="S3081" s="4" t="str">
        <f t="shared" si="314"/>
        <v/>
      </c>
      <c r="T3081" s="21">
        <f>Fångster!J3086</f>
        <v>0</v>
      </c>
      <c r="U3081" s="31" t="str">
        <f t="shared" si="315"/>
        <v/>
      </c>
    </row>
    <row r="3082" spans="14:21" x14ac:dyDescent="0.2">
      <c r="N3082" s="22">
        <f>Fångster!G3087</f>
        <v>0</v>
      </c>
      <c r="O3082" s="28">
        <f t="shared" si="310"/>
        <v>0</v>
      </c>
      <c r="P3082" s="28">
        <f t="shared" si="311"/>
        <v>-2</v>
      </c>
      <c r="Q3082" s="28">
        <f t="shared" si="312"/>
        <v>0</v>
      </c>
      <c r="R3082" s="4">
        <f t="shared" si="313"/>
        <v>0</v>
      </c>
      <c r="S3082" s="4" t="str">
        <f t="shared" si="314"/>
        <v/>
      </c>
      <c r="T3082" s="21">
        <f>Fångster!J3087</f>
        <v>0</v>
      </c>
      <c r="U3082" s="31" t="str">
        <f t="shared" si="315"/>
        <v/>
      </c>
    </row>
    <row r="3083" spans="14:21" x14ac:dyDescent="0.2">
      <c r="N3083" s="22">
        <f>Fångster!G3088</f>
        <v>0</v>
      </c>
      <c r="O3083" s="28">
        <f t="shared" si="310"/>
        <v>0</v>
      </c>
      <c r="P3083" s="28">
        <f t="shared" si="311"/>
        <v>-2</v>
      </c>
      <c r="Q3083" s="28">
        <f t="shared" si="312"/>
        <v>0</v>
      </c>
      <c r="R3083" s="4">
        <f t="shared" si="313"/>
        <v>0</v>
      </c>
      <c r="S3083" s="4" t="str">
        <f t="shared" si="314"/>
        <v/>
      </c>
      <c r="T3083" s="21">
        <f>Fångster!J3088</f>
        <v>0</v>
      </c>
      <c r="U3083" s="31" t="str">
        <f t="shared" si="315"/>
        <v/>
      </c>
    </row>
    <row r="3084" spans="14:21" x14ac:dyDescent="0.2">
      <c r="N3084" s="22">
        <f>Fångster!G3089</f>
        <v>0</v>
      </c>
      <c r="O3084" s="28">
        <f t="shared" si="310"/>
        <v>0</v>
      </c>
      <c r="P3084" s="28">
        <f t="shared" si="311"/>
        <v>-2</v>
      </c>
      <c r="Q3084" s="28">
        <f t="shared" si="312"/>
        <v>0</v>
      </c>
      <c r="R3084" s="4">
        <f t="shared" si="313"/>
        <v>0</v>
      </c>
      <c r="S3084" s="4" t="str">
        <f t="shared" si="314"/>
        <v/>
      </c>
      <c r="T3084" s="21">
        <f>Fångster!J3089</f>
        <v>0</v>
      </c>
      <c r="U3084" s="31" t="str">
        <f t="shared" si="315"/>
        <v/>
      </c>
    </row>
    <row r="3085" spans="14:21" x14ac:dyDescent="0.2">
      <c r="N3085" s="22">
        <f>Fångster!G3090</f>
        <v>0</v>
      </c>
      <c r="O3085" s="28">
        <f t="shared" si="310"/>
        <v>0</v>
      </c>
      <c r="P3085" s="28">
        <f t="shared" si="311"/>
        <v>-2</v>
      </c>
      <c r="Q3085" s="28">
        <f t="shared" si="312"/>
        <v>0</v>
      </c>
      <c r="R3085" s="4">
        <f t="shared" si="313"/>
        <v>0</v>
      </c>
      <c r="S3085" s="4" t="str">
        <f t="shared" si="314"/>
        <v/>
      </c>
      <c r="T3085" s="21">
        <f>Fångster!J3090</f>
        <v>0</v>
      </c>
      <c r="U3085" s="31" t="str">
        <f t="shared" si="315"/>
        <v/>
      </c>
    </row>
    <row r="3086" spans="14:21" x14ac:dyDescent="0.2">
      <c r="N3086" s="22">
        <f>Fångster!G3091</f>
        <v>0</v>
      </c>
      <c r="O3086" s="28">
        <f t="shared" si="310"/>
        <v>0</v>
      </c>
      <c r="P3086" s="28">
        <f t="shared" si="311"/>
        <v>-2</v>
      </c>
      <c r="Q3086" s="28">
        <f t="shared" si="312"/>
        <v>0</v>
      </c>
      <c r="R3086" s="4">
        <f t="shared" si="313"/>
        <v>0</v>
      </c>
      <c r="S3086" s="4" t="str">
        <f t="shared" si="314"/>
        <v/>
      </c>
      <c r="T3086" s="21">
        <f>Fångster!J3091</f>
        <v>0</v>
      </c>
      <c r="U3086" s="31" t="str">
        <f t="shared" si="315"/>
        <v/>
      </c>
    </row>
    <row r="3087" spans="14:21" x14ac:dyDescent="0.2">
      <c r="N3087" s="22">
        <f>Fångster!G3092</f>
        <v>0</v>
      </c>
      <c r="O3087" s="28">
        <f t="shared" si="310"/>
        <v>0</v>
      </c>
      <c r="P3087" s="28">
        <f t="shared" si="311"/>
        <v>-2</v>
      </c>
      <c r="Q3087" s="28">
        <f t="shared" si="312"/>
        <v>0</v>
      </c>
      <c r="R3087" s="4">
        <f t="shared" si="313"/>
        <v>0</v>
      </c>
      <c r="S3087" s="4" t="str">
        <f t="shared" si="314"/>
        <v/>
      </c>
      <c r="T3087" s="21">
        <f>Fångster!J3092</f>
        <v>0</v>
      </c>
      <c r="U3087" s="31" t="str">
        <f t="shared" si="315"/>
        <v/>
      </c>
    </row>
    <row r="3088" spans="14:21" x14ac:dyDescent="0.2">
      <c r="N3088" s="22">
        <f>Fångster!G3093</f>
        <v>0</v>
      </c>
      <c r="O3088" s="28">
        <f t="shared" si="310"/>
        <v>0</v>
      </c>
      <c r="P3088" s="28">
        <f t="shared" si="311"/>
        <v>-2</v>
      </c>
      <c r="Q3088" s="28">
        <f t="shared" si="312"/>
        <v>0</v>
      </c>
      <c r="R3088" s="4">
        <f t="shared" si="313"/>
        <v>0</v>
      </c>
      <c r="S3088" s="4" t="str">
        <f t="shared" si="314"/>
        <v/>
      </c>
      <c r="T3088" s="21">
        <f>Fångster!J3093</f>
        <v>0</v>
      </c>
      <c r="U3088" s="31" t="str">
        <f t="shared" si="315"/>
        <v/>
      </c>
    </row>
    <row r="3089" spans="14:21" x14ac:dyDescent="0.2">
      <c r="N3089" s="22">
        <f>Fångster!G3094</f>
        <v>0</v>
      </c>
      <c r="O3089" s="28">
        <f t="shared" si="310"/>
        <v>0</v>
      </c>
      <c r="P3089" s="28">
        <f t="shared" si="311"/>
        <v>-2</v>
      </c>
      <c r="Q3089" s="28">
        <f t="shared" si="312"/>
        <v>0</v>
      </c>
      <c r="R3089" s="4">
        <f t="shared" si="313"/>
        <v>0</v>
      </c>
      <c r="S3089" s="4" t="str">
        <f t="shared" si="314"/>
        <v/>
      </c>
      <c r="T3089" s="21">
        <f>Fångster!J3094</f>
        <v>0</v>
      </c>
      <c r="U3089" s="31" t="str">
        <f t="shared" si="315"/>
        <v/>
      </c>
    </row>
    <row r="3090" spans="14:21" x14ac:dyDescent="0.2">
      <c r="N3090" s="22">
        <f>Fångster!G3095</f>
        <v>0</v>
      </c>
      <c r="O3090" s="28">
        <f t="shared" si="310"/>
        <v>0</v>
      </c>
      <c r="P3090" s="28">
        <f t="shared" si="311"/>
        <v>-2</v>
      </c>
      <c r="Q3090" s="28">
        <f t="shared" si="312"/>
        <v>0</v>
      </c>
      <c r="R3090" s="4">
        <f t="shared" si="313"/>
        <v>0</v>
      </c>
      <c r="S3090" s="4" t="str">
        <f t="shared" si="314"/>
        <v/>
      </c>
      <c r="T3090" s="21">
        <f>Fångster!J3095</f>
        <v>0</v>
      </c>
      <c r="U3090" s="31" t="str">
        <f t="shared" si="315"/>
        <v/>
      </c>
    </row>
    <row r="3091" spans="14:21" x14ac:dyDescent="0.2">
      <c r="N3091" s="22">
        <f>Fångster!G3096</f>
        <v>0</v>
      </c>
      <c r="O3091" s="28">
        <f t="shared" si="310"/>
        <v>0</v>
      </c>
      <c r="P3091" s="28">
        <f t="shared" si="311"/>
        <v>-2</v>
      </c>
      <c r="Q3091" s="28">
        <f t="shared" si="312"/>
        <v>0</v>
      </c>
      <c r="R3091" s="4">
        <f t="shared" si="313"/>
        <v>0</v>
      </c>
      <c r="S3091" s="4" t="str">
        <f t="shared" si="314"/>
        <v/>
      </c>
      <c r="T3091" s="21">
        <f>Fångster!J3096</f>
        <v>0</v>
      </c>
      <c r="U3091" s="31" t="str">
        <f t="shared" si="315"/>
        <v/>
      </c>
    </row>
    <row r="3092" spans="14:21" x14ac:dyDescent="0.2">
      <c r="N3092" s="22">
        <f>Fångster!G3097</f>
        <v>0</v>
      </c>
      <c r="O3092" s="28">
        <f t="shared" si="310"/>
        <v>0</v>
      </c>
      <c r="P3092" s="28">
        <f t="shared" si="311"/>
        <v>-2</v>
      </c>
      <c r="Q3092" s="28">
        <f t="shared" si="312"/>
        <v>0</v>
      </c>
      <c r="R3092" s="4">
        <f t="shared" si="313"/>
        <v>0</v>
      </c>
      <c r="S3092" s="4" t="str">
        <f t="shared" si="314"/>
        <v/>
      </c>
      <c r="T3092" s="21">
        <f>Fångster!J3097</f>
        <v>0</v>
      </c>
      <c r="U3092" s="31" t="str">
        <f t="shared" si="315"/>
        <v/>
      </c>
    </row>
    <row r="3093" spans="14:21" x14ac:dyDescent="0.2">
      <c r="N3093" s="22">
        <f>Fångster!G3098</f>
        <v>0</v>
      </c>
      <c r="O3093" s="28">
        <f t="shared" si="310"/>
        <v>0</v>
      </c>
      <c r="P3093" s="28">
        <f t="shared" si="311"/>
        <v>-2</v>
      </c>
      <c r="Q3093" s="28">
        <f t="shared" si="312"/>
        <v>0</v>
      </c>
      <c r="R3093" s="4">
        <f t="shared" si="313"/>
        <v>0</v>
      </c>
      <c r="S3093" s="4" t="str">
        <f t="shared" si="314"/>
        <v/>
      </c>
      <c r="T3093" s="21">
        <f>Fångster!J3098</f>
        <v>0</v>
      </c>
      <c r="U3093" s="31" t="str">
        <f t="shared" si="315"/>
        <v/>
      </c>
    </row>
    <row r="3094" spans="14:21" x14ac:dyDescent="0.2">
      <c r="N3094" s="22">
        <f>Fångster!G3099</f>
        <v>0</v>
      </c>
      <c r="O3094" s="28">
        <f t="shared" si="310"/>
        <v>0</v>
      </c>
      <c r="P3094" s="28">
        <f t="shared" si="311"/>
        <v>-2</v>
      </c>
      <c r="Q3094" s="28">
        <f t="shared" si="312"/>
        <v>0</v>
      </c>
      <c r="R3094" s="4">
        <f t="shared" si="313"/>
        <v>0</v>
      </c>
      <c r="S3094" s="4" t="str">
        <f t="shared" si="314"/>
        <v/>
      </c>
      <c r="T3094" s="21">
        <f>Fångster!J3099</f>
        <v>0</v>
      </c>
      <c r="U3094" s="31" t="str">
        <f t="shared" si="315"/>
        <v/>
      </c>
    </row>
    <row r="3095" spans="14:21" x14ac:dyDescent="0.2">
      <c r="N3095" s="22">
        <f>Fångster!G3100</f>
        <v>0</v>
      </c>
      <c r="O3095" s="28">
        <f t="shared" si="310"/>
        <v>0</v>
      </c>
      <c r="P3095" s="28">
        <f t="shared" si="311"/>
        <v>-2</v>
      </c>
      <c r="Q3095" s="28">
        <f t="shared" si="312"/>
        <v>0</v>
      </c>
      <c r="R3095" s="4">
        <f t="shared" si="313"/>
        <v>0</v>
      </c>
      <c r="S3095" s="4" t="str">
        <f t="shared" si="314"/>
        <v/>
      </c>
      <c r="T3095" s="21">
        <f>Fångster!J3100</f>
        <v>0</v>
      </c>
      <c r="U3095" s="31" t="str">
        <f t="shared" si="315"/>
        <v/>
      </c>
    </row>
    <row r="3096" spans="14:21" x14ac:dyDescent="0.2">
      <c r="N3096" s="22">
        <f>Fångster!G3101</f>
        <v>0</v>
      </c>
      <c r="O3096" s="28">
        <f t="shared" si="310"/>
        <v>0</v>
      </c>
      <c r="P3096" s="28">
        <f t="shared" si="311"/>
        <v>-2</v>
      </c>
      <c r="Q3096" s="28">
        <f t="shared" si="312"/>
        <v>0</v>
      </c>
      <c r="R3096" s="4">
        <f t="shared" si="313"/>
        <v>0</v>
      </c>
      <c r="S3096" s="4" t="str">
        <f t="shared" si="314"/>
        <v/>
      </c>
      <c r="T3096" s="21">
        <f>Fångster!J3101</f>
        <v>0</v>
      </c>
      <c r="U3096" s="31" t="str">
        <f t="shared" si="315"/>
        <v/>
      </c>
    </row>
    <row r="3097" spans="14:21" x14ac:dyDescent="0.2">
      <c r="N3097" s="22">
        <f>Fångster!G3102</f>
        <v>0</v>
      </c>
      <c r="O3097" s="28">
        <f t="shared" si="310"/>
        <v>0</v>
      </c>
      <c r="P3097" s="28">
        <f t="shared" si="311"/>
        <v>-2</v>
      </c>
      <c r="Q3097" s="28">
        <f t="shared" si="312"/>
        <v>0</v>
      </c>
      <c r="R3097" s="4">
        <f t="shared" si="313"/>
        <v>0</v>
      </c>
      <c r="S3097" s="4" t="str">
        <f t="shared" si="314"/>
        <v/>
      </c>
      <c r="T3097" s="21">
        <f>Fångster!J3102</f>
        <v>0</v>
      </c>
      <c r="U3097" s="31" t="str">
        <f t="shared" si="315"/>
        <v/>
      </c>
    </row>
    <row r="3098" spans="14:21" x14ac:dyDescent="0.2">
      <c r="N3098" s="22">
        <f>Fångster!G3103</f>
        <v>0</v>
      </c>
      <c r="O3098" s="28">
        <f t="shared" si="310"/>
        <v>0</v>
      </c>
      <c r="P3098" s="28">
        <f t="shared" si="311"/>
        <v>-2</v>
      </c>
      <c r="Q3098" s="28">
        <f t="shared" si="312"/>
        <v>0</v>
      </c>
      <c r="R3098" s="4">
        <f t="shared" si="313"/>
        <v>0</v>
      </c>
      <c r="S3098" s="4" t="str">
        <f t="shared" si="314"/>
        <v/>
      </c>
      <c r="T3098" s="21">
        <f>Fångster!J3103</f>
        <v>0</v>
      </c>
      <c r="U3098" s="31" t="str">
        <f t="shared" si="315"/>
        <v/>
      </c>
    </row>
    <row r="3099" spans="14:21" x14ac:dyDescent="0.2">
      <c r="N3099" s="22">
        <f>Fångster!G3104</f>
        <v>0</v>
      </c>
      <c r="O3099" s="28">
        <f t="shared" si="310"/>
        <v>0</v>
      </c>
      <c r="P3099" s="28">
        <f t="shared" si="311"/>
        <v>-2</v>
      </c>
      <c r="Q3099" s="28">
        <f t="shared" si="312"/>
        <v>0</v>
      </c>
      <c r="R3099" s="4">
        <f t="shared" si="313"/>
        <v>0</v>
      </c>
      <c r="S3099" s="4" t="str">
        <f t="shared" si="314"/>
        <v/>
      </c>
      <c r="T3099" s="21">
        <f>Fångster!J3104</f>
        <v>0</v>
      </c>
      <c r="U3099" s="31" t="str">
        <f t="shared" si="315"/>
        <v/>
      </c>
    </row>
    <row r="3100" spans="14:21" x14ac:dyDescent="0.2">
      <c r="N3100" s="22">
        <f>Fångster!G3105</f>
        <v>0</v>
      </c>
      <c r="O3100" s="28">
        <f t="shared" si="310"/>
        <v>0</v>
      </c>
      <c r="P3100" s="28">
        <f t="shared" si="311"/>
        <v>-2</v>
      </c>
      <c r="Q3100" s="28">
        <f t="shared" si="312"/>
        <v>0</v>
      </c>
      <c r="R3100" s="4">
        <f t="shared" si="313"/>
        <v>0</v>
      </c>
      <c r="S3100" s="4" t="str">
        <f t="shared" si="314"/>
        <v/>
      </c>
      <c r="T3100" s="21">
        <f>Fångster!J3105</f>
        <v>0</v>
      </c>
      <c r="U3100" s="31" t="str">
        <f t="shared" si="315"/>
        <v/>
      </c>
    </row>
    <row r="3101" spans="14:21" x14ac:dyDescent="0.2">
      <c r="N3101" s="22">
        <f>Fångster!G3106</f>
        <v>0</v>
      </c>
      <c r="O3101" s="28">
        <f t="shared" si="310"/>
        <v>0</v>
      </c>
      <c r="P3101" s="28">
        <f t="shared" si="311"/>
        <v>-2</v>
      </c>
      <c r="Q3101" s="28">
        <f t="shared" si="312"/>
        <v>0</v>
      </c>
      <c r="R3101" s="4">
        <f t="shared" si="313"/>
        <v>0</v>
      </c>
      <c r="S3101" s="4" t="str">
        <f t="shared" si="314"/>
        <v/>
      </c>
      <c r="T3101" s="21">
        <f>Fångster!J3106</f>
        <v>0</v>
      </c>
      <c r="U3101" s="31" t="str">
        <f t="shared" si="315"/>
        <v/>
      </c>
    </row>
    <row r="3102" spans="14:21" x14ac:dyDescent="0.2">
      <c r="N3102" s="22">
        <f>Fångster!G3107</f>
        <v>0</v>
      </c>
      <c r="O3102" s="28">
        <f t="shared" si="310"/>
        <v>0</v>
      </c>
      <c r="P3102" s="28">
        <f t="shared" si="311"/>
        <v>-2</v>
      </c>
      <c r="Q3102" s="28">
        <f t="shared" si="312"/>
        <v>0</v>
      </c>
      <c r="R3102" s="4">
        <f t="shared" si="313"/>
        <v>0</v>
      </c>
      <c r="S3102" s="4" t="str">
        <f t="shared" si="314"/>
        <v/>
      </c>
      <c r="T3102" s="21">
        <f>Fångster!J3107</f>
        <v>0</v>
      </c>
      <c r="U3102" s="31" t="str">
        <f t="shared" si="315"/>
        <v/>
      </c>
    </row>
    <row r="3103" spans="14:21" x14ac:dyDescent="0.2">
      <c r="N3103" s="22">
        <f>Fångster!G3108</f>
        <v>0</v>
      </c>
      <c r="O3103" s="28">
        <f t="shared" si="310"/>
        <v>0</v>
      </c>
      <c r="P3103" s="28">
        <f t="shared" si="311"/>
        <v>-2</v>
      </c>
      <c r="Q3103" s="28">
        <f t="shared" si="312"/>
        <v>0</v>
      </c>
      <c r="R3103" s="4">
        <f t="shared" si="313"/>
        <v>0</v>
      </c>
      <c r="S3103" s="4" t="str">
        <f t="shared" si="314"/>
        <v/>
      </c>
      <c r="T3103" s="21">
        <f>Fångster!J3108</f>
        <v>0</v>
      </c>
      <c r="U3103" s="31" t="str">
        <f t="shared" si="315"/>
        <v/>
      </c>
    </row>
    <row r="3104" spans="14:21" x14ac:dyDescent="0.2">
      <c r="N3104" s="22">
        <f>Fångster!G3109</f>
        <v>0</v>
      </c>
      <c r="O3104" s="28">
        <f t="shared" si="310"/>
        <v>0</v>
      </c>
      <c r="P3104" s="28">
        <f t="shared" si="311"/>
        <v>-2</v>
      </c>
      <c r="Q3104" s="28">
        <f t="shared" si="312"/>
        <v>0</v>
      </c>
      <c r="R3104" s="4">
        <f t="shared" si="313"/>
        <v>0</v>
      </c>
      <c r="S3104" s="4" t="str">
        <f t="shared" si="314"/>
        <v/>
      </c>
      <c r="T3104" s="21">
        <f>Fångster!J3109</f>
        <v>0</v>
      </c>
      <c r="U3104" s="31" t="str">
        <f t="shared" si="315"/>
        <v/>
      </c>
    </row>
    <row r="3105" spans="14:21" x14ac:dyDescent="0.2">
      <c r="N3105" s="22">
        <f>Fångster!G3110</f>
        <v>0</v>
      </c>
      <c r="O3105" s="28">
        <f t="shared" si="310"/>
        <v>0</v>
      </c>
      <c r="P3105" s="28">
        <f t="shared" si="311"/>
        <v>-2</v>
      </c>
      <c r="Q3105" s="28">
        <f t="shared" si="312"/>
        <v>0</v>
      </c>
      <c r="R3105" s="4">
        <f t="shared" si="313"/>
        <v>0</v>
      </c>
      <c r="S3105" s="4" t="str">
        <f t="shared" si="314"/>
        <v/>
      </c>
      <c r="T3105" s="21">
        <f>Fångster!J3110</f>
        <v>0</v>
      </c>
      <c r="U3105" s="31" t="str">
        <f t="shared" si="315"/>
        <v/>
      </c>
    </row>
    <row r="3106" spans="14:21" x14ac:dyDescent="0.2">
      <c r="N3106" s="22">
        <f>Fångster!G3111</f>
        <v>0</v>
      </c>
      <c r="O3106" s="28">
        <f t="shared" si="310"/>
        <v>0</v>
      </c>
      <c r="P3106" s="28">
        <f t="shared" si="311"/>
        <v>-2</v>
      </c>
      <c r="Q3106" s="28">
        <f t="shared" si="312"/>
        <v>0</v>
      </c>
      <c r="R3106" s="4">
        <f t="shared" si="313"/>
        <v>0</v>
      </c>
      <c r="S3106" s="4" t="str">
        <f t="shared" si="314"/>
        <v/>
      </c>
      <c r="T3106" s="21">
        <f>Fångster!J3111</f>
        <v>0</v>
      </c>
      <c r="U3106" s="31" t="str">
        <f t="shared" si="315"/>
        <v/>
      </c>
    </row>
    <row r="3107" spans="14:21" x14ac:dyDescent="0.2">
      <c r="N3107" s="22">
        <f>Fångster!G3112</f>
        <v>0</v>
      </c>
      <c r="O3107" s="28">
        <f t="shared" si="310"/>
        <v>0</v>
      </c>
      <c r="P3107" s="28">
        <f t="shared" si="311"/>
        <v>-2</v>
      </c>
      <c r="Q3107" s="28">
        <f t="shared" si="312"/>
        <v>0</v>
      </c>
      <c r="R3107" s="4">
        <f t="shared" si="313"/>
        <v>0</v>
      </c>
      <c r="S3107" s="4" t="str">
        <f t="shared" si="314"/>
        <v/>
      </c>
      <c r="T3107" s="21">
        <f>Fångster!J3112</f>
        <v>0</v>
      </c>
      <c r="U3107" s="31" t="str">
        <f t="shared" si="315"/>
        <v/>
      </c>
    </row>
    <row r="3108" spans="14:21" x14ac:dyDescent="0.2">
      <c r="N3108" s="22">
        <f>Fångster!G3113</f>
        <v>0</v>
      </c>
      <c r="O3108" s="28">
        <f t="shared" si="310"/>
        <v>0</v>
      </c>
      <c r="P3108" s="28">
        <f t="shared" si="311"/>
        <v>-2</v>
      </c>
      <c r="Q3108" s="28">
        <f t="shared" si="312"/>
        <v>0</v>
      </c>
      <c r="R3108" s="4">
        <f t="shared" si="313"/>
        <v>0</v>
      </c>
      <c r="S3108" s="4" t="str">
        <f t="shared" si="314"/>
        <v/>
      </c>
      <c r="T3108" s="21">
        <f>Fångster!J3113</f>
        <v>0</v>
      </c>
      <c r="U3108" s="31" t="str">
        <f t="shared" si="315"/>
        <v/>
      </c>
    </row>
    <row r="3109" spans="14:21" x14ac:dyDescent="0.2">
      <c r="N3109" s="22">
        <f>Fångster!G3114</f>
        <v>0</v>
      </c>
      <c r="O3109" s="28">
        <f t="shared" si="310"/>
        <v>0</v>
      </c>
      <c r="P3109" s="28">
        <f t="shared" si="311"/>
        <v>-2</v>
      </c>
      <c r="Q3109" s="28">
        <f t="shared" si="312"/>
        <v>0</v>
      </c>
      <c r="R3109" s="4">
        <f t="shared" si="313"/>
        <v>0</v>
      </c>
      <c r="S3109" s="4" t="str">
        <f t="shared" si="314"/>
        <v/>
      </c>
      <c r="T3109" s="21">
        <f>Fångster!J3114</f>
        <v>0</v>
      </c>
      <c r="U3109" s="31" t="str">
        <f t="shared" si="315"/>
        <v/>
      </c>
    </row>
    <row r="3110" spans="14:21" x14ac:dyDescent="0.2">
      <c r="N3110" s="22">
        <f>Fångster!G3115</f>
        <v>0</v>
      </c>
      <c r="O3110" s="28">
        <f t="shared" si="310"/>
        <v>0</v>
      </c>
      <c r="P3110" s="28">
        <f t="shared" si="311"/>
        <v>-2</v>
      </c>
      <c r="Q3110" s="28">
        <f t="shared" si="312"/>
        <v>0</v>
      </c>
      <c r="R3110" s="4">
        <f t="shared" si="313"/>
        <v>0</v>
      </c>
      <c r="S3110" s="4" t="str">
        <f t="shared" si="314"/>
        <v/>
      </c>
      <c r="T3110" s="21">
        <f>Fångster!J3115</f>
        <v>0</v>
      </c>
      <c r="U3110" s="31" t="str">
        <f t="shared" si="315"/>
        <v/>
      </c>
    </row>
    <row r="3111" spans="14:21" x14ac:dyDescent="0.2">
      <c r="N3111" s="22">
        <f>Fångster!G3116</f>
        <v>0</v>
      </c>
      <c r="O3111" s="28">
        <f t="shared" si="310"/>
        <v>0</v>
      </c>
      <c r="P3111" s="28">
        <f t="shared" si="311"/>
        <v>-2</v>
      </c>
      <c r="Q3111" s="28">
        <f t="shared" si="312"/>
        <v>0</v>
      </c>
      <c r="R3111" s="4">
        <f t="shared" si="313"/>
        <v>0</v>
      </c>
      <c r="S3111" s="4" t="str">
        <f t="shared" si="314"/>
        <v/>
      </c>
      <c r="T3111" s="21">
        <f>Fångster!J3116</f>
        <v>0</v>
      </c>
      <c r="U3111" s="31" t="str">
        <f t="shared" si="315"/>
        <v/>
      </c>
    </row>
    <row r="3112" spans="14:21" x14ac:dyDescent="0.2">
      <c r="N3112" s="22">
        <f>Fångster!G3117</f>
        <v>0</v>
      </c>
      <c r="O3112" s="28">
        <f t="shared" si="310"/>
        <v>0</v>
      </c>
      <c r="P3112" s="28">
        <f t="shared" si="311"/>
        <v>-2</v>
      </c>
      <c r="Q3112" s="28">
        <f t="shared" si="312"/>
        <v>0</v>
      </c>
      <c r="R3112" s="4">
        <f t="shared" si="313"/>
        <v>0</v>
      </c>
      <c r="S3112" s="4" t="str">
        <f t="shared" si="314"/>
        <v/>
      </c>
      <c r="T3112" s="21">
        <f>Fångster!J3117</f>
        <v>0</v>
      </c>
      <c r="U3112" s="31" t="str">
        <f t="shared" si="315"/>
        <v/>
      </c>
    </row>
    <row r="3113" spans="14:21" x14ac:dyDescent="0.2">
      <c r="N3113" s="22">
        <f>Fångster!G3118</f>
        <v>0</v>
      </c>
      <c r="O3113" s="28">
        <f t="shared" si="310"/>
        <v>0</v>
      </c>
      <c r="P3113" s="28">
        <f t="shared" si="311"/>
        <v>-2</v>
      </c>
      <c r="Q3113" s="28">
        <f t="shared" si="312"/>
        <v>0</v>
      </c>
      <c r="R3113" s="4">
        <f t="shared" si="313"/>
        <v>0</v>
      </c>
      <c r="S3113" s="4" t="str">
        <f t="shared" si="314"/>
        <v/>
      </c>
      <c r="T3113" s="21">
        <f>Fångster!J3118</f>
        <v>0</v>
      </c>
      <c r="U3113" s="31" t="str">
        <f t="shared" si="315"/>
        <v/>
      </c>
    </row>
    <row r="3114" spans="14:21" x14ac:dyDescent="0.2">
      <c r="N3114" s="22">
        <f>Fångster!G3119</f>
        <v>0</v>
      </c>
      <c r="O3114" s="28">
        <f t="shared" si="310"/>
        <v>0</v>
      </c>
      <c r="P3114" s="28">
        <f t="shared" si="311"/>
        <v>-2</v>
      </c>
      <c r="Q3114" s="28">
        <f t="shared" si="312"/>
        <v>0</v>
      </c>
      <c r="R3114" s="4">
        <f t="shared" si="313"/>
        <v>0</v>
      </c>
      <c r="S3114" s="4" t="str">
        <f t="shared" si="314"/>
        <v/>
      </c>
      <c r="T3114" s="21">
        <f>Fångster!J3119</f>
        <v>0</v>
      </c>
      <c r="U3114" s="31" t="str">
        <f t="shared" si="315"/>
        <v/>
      </c>
    </row>
    <row r="3115" spans="14:21" x14ac:dyDescent="0.2">
      <c r="N3115" s="22">
        <f>Fångster!G3120</f>
        <v>0</v>
      </c>
      <c r="O3115" s="28">
        <f t="shared" si="310"/>
        <v>0</v>
      </c>
      <c r="P3115" s="28">
        <f t="shared" si="311"/>
        <v>-2</v>
      </c>
      <c r="Q3115" s="28">
        <f t="shared" si="312"/>
        <v>0</v>
      </c>
      <c r="R3115" s="4">
        <f t="shared" si="313"/>
        <v>0</v>
      </c>
      <c r="S3115" s="4" t="str">
        <f t="shared" si="314"/>
        <v/>
      </c>
      <c r="T3115" s="21">
        <f>Fångster!J3120</f>
        <v>0</v>
      </c>
      <c r="U3115" s="31" t="str">
        <f t="shared" si="315"/>
        <v/>
      </c>
    </row>
    <row r="3116" spans="14:21" x14ac:dyDescent="0.2">
      <c r="N3116" s="22">
        <f>Fångster!G3121</f>
        <v>0</v>
      </c>
      <c r="O3116" s="28">
        <f t="shared" si="310"/>
        <v>0</v>
      </c>
      <c r="P3116" s="28">
        <f t="shared" si="311"/>
        <v>-2</v>
      </c>
      <c r="Q3116" s="28">
        <f t="shared" si="312"/>
        <v>0</v>
      </c>
      <c r="R3116" s="4">
        <f t="shared" si="313"/>
        <v>0</v>
      </c>
      <c r="S3116" s="4" t="str">
        <f t="shared" si="314"/>
        <v/>
      </c>
      <c r="T3116" s="21">
        <f>Fångster!J3121</f>
        <v>0</v>
      </c>
      <c r="U3116" s="31" t="str">
        <f t="shared" si="315"/>
        <v/>
      </c>
    </row>
    <row r="3117" spans="14:21" x14ac:dyDescent="0.2">
      <c r="N3117" s="22">
        <f>Fångster!G3122</f>
        <v>0</v>
      </c>
      <c r="O3117" s="28">
        <f t="shared" si="310"/>
        <v>0</v>
      </c>
      <c r="P3117" s="28">
        <f t="shared" si="311"/>
        <v>-2</v>
      </c>
      <c r="Q3117" s="28">
        <f t="shared" si="312"/>
        <v>0</v>
      </c>
      <c r="R3117" s="4">
        <f t="shared" si="313"/>
        <v>0</v>
      </c>
      <c r="S3117" s="4" t="str">
        <f t="shared" si="314"/>
        <v/>
      </c>
      <c r="T3117" s="21">
        <f>Fångster!J3122</f>
        <v>0</v>
      </c>
      <c r="U3117" s="31" t="str">
        <f t="shared" si="315"/>
        <v/>
      </c>
    </row>
    <row r="3118" spans="14:21" x14ac:dyDescent="0.2">
      <c r="N3118" s="22">
        <f>Fångster!G3123</f>
        <v>0</v>
      </c>
      <c r="O3118" s="28">
        <f t="shared" si="310"/>
        <v>0</v>
      </c>
      <c r="P3118" s="28">
        <f t="shared" si="311"/>
        <v>-2</v>
      </c>
      <c r="Q3118" s="28">
        <f t="shared" si="312"/>
        <v>0</v>
      </c>
      <c r="R3118" s="4">
        <f t="shared" si="313"/>
        <v>0</v>
      </c>
      <c r="S3118" s="4" t="str">
        <f t="shared" si="314"/>
        <v/>
      </c>
      <c r="T3118" s="21">
        <f>Fångster!J3123</f>
        <v>0</v>
      </c>
      <c r="U3118" s="31" t="str">
        <f t="shared" si="315"/>
        <v/>
      </c>
    </row>
    <row r="3119" spans="14:21" x14ac:dyDescent="0.2">
      <c r="N3119" s="22">
        <f>Fångster!G3124</f>
        <v>0</v>
      </c>
      <c r="O3119" s="28">
        <f t="shared" si="310"/>
        <v>0</v>
      </c>
      <c r="P3119" s="28">
        <f t="shared" si="311"/>
        <v>-2</v>
      </c>
      <c r="Q3119" s="28">
        <f t="shared" si="312"/>
        <v>0</v>
      </c>
      <c r="R3119" s="4">
        <f t="shared" si="313"/>
        <v>0</v>
      </c>
      <c r="S3119" s="4" t="str">
        <f t="shared" si="314"/>
        <v/>
      </c>
      <c r="T3119" s="21">
        <f>Fångster!J3124</f>
        <v>0</v>
      </c>
      <c r="U3119" s="31" t="str">
        <f t="shared" si="315"/>
        <v/>
      </c>
    </row>
    <row r="3120" spans="14:21" x14ac:dyDescent="0.2">
      <c r="N3120" s="22">
        <f>Fångster!G3125</f>
        <v>0</v>
      </c>
      <c r="O3120" s="28">
        <f t="shared" si="310"/>
        <v>0</v>
      </c>
      <c r="P3120" s="28">
        <f t="shared" si="311"/>
        <v>-2</v>
      </c>
      <c r="Q3120" s="28">
        <f t="shared" si="312"/>
        <v>0</v>
      </c>
      <c r="R3120" s="4">
        <f t="shared" si="313"/>
        <v>0</v>
      </c>
      <c r="S3120" s="4" t="str">
        <f t="shared" si="314"/>
        <v/>
      </c>
      <c r="T3120" s="21">
        <f>Fångster!J3125</f>
        <v>0</v>
      </c>
      <c r="U3120" s="31" t="str">
        <f t="shared" si="315"/>
        <v/>
      </c>
    </row>
    <row r="3121" spans="14:21" x14ac:dyDescent="0.2">
      <c r="N3121" s="22">
        <f>Fångster!G3126</f>
        <v>0</v>
      </c>
      <c r="O3121" s="28">
        <f t="shared" si="310"/>
        <v>0</v>
      </c>
      <c r="P3121" s="28">
        <f t="shared" si="311"/>
        <v>-2</v>
      </c>
      <c r="Q3121" s="28">
        <f t="shared" si="312"/>
        <v>0</v>
      </c>
      <c r="R3121" s="4">
        <f t="shared" si="313"/>
        <v>0</v>
      </c>
      <c r="S3121" s="4" t="str">
        <f t="shared" si="314"/>
        <v/>
      </c>
      <c r="T3121" s="21">
        <f>Fångster!J3126</f>
        <v>0</v>
      </c>
      <c r="U3121" s="31" t="str">
        <f t="shared" si="315"/>
        <v/>
      </c>
    </row>
    <row r="3122" spans="14:21" x14ac:dyDescent="0.2">
      <c r="N3122" s="22">
        <f>Fångster!G3127</f>
        <v>0</v>
      </c>
      <c r="O3122" s="28">
        <f t="shared" si="310"/>
        <v>0</v>
      </c>
      <c r="P3122" s="28">
        <f t="shared" si="311"/>
        <v>-2</v>
      </c>
      <c r="Q3122" s="28">
        <f t="shared" si="312"/>
        <v>0</v>
      </c>
      <c r="R3122" s="4">
        <f t="shared" si="313"/>
        <v>0</v>
      </c>
      <c r="S3122" s="4" t="str">
        <f t="shared" si="314"/>
        <v/>
      </c>
      <c r="T3122" s="21">
        <f>Fångster!J3127</f>
        <v>0</v>
      </c>
      <c r="U3122" s="31" t="str">
        <f t="shared" si="315"/>
        <v/>
      </c>
    </row>
    <row r="3123" spans="14:21" x14ac:dyDescent="0.2">
      <c r="N3123" s="22">
        <f>Fångster!G3128</f>
        <v>0</v>
      </c>
      <c r="O3123" s="28">
        <f t="shared" si="310"/>
        <v>0</v>
      </c>
      <c r="P3123" s="28">
        <f t="shared" si="311"/>
        <v>-2</v>
      </c>
      <c r="Q3123" s="28">
        <f t="shared" si="312"/>
        <v>0</v>
      </c>
      <c r="R3123" s="4">
        <f t="shared" si="313"/>
        <v>0</v>
      </c>
      <c r="S3123" s="4" t="str">
        <f t="shared" si="314"/>
        <v/>
      </c>
      <c r="T3123" s="21">
        <f>Fångster!J3128</f>
        <v>0</v>
      </c>
      <c r="U3123" s="31" t="str">
        <f t="shared" si="315"/>
        <v/>
      </c>
    </row>
    <row r="3124" spans="14:21" x14ac:dyDescent="0.2">
      <c r="N3124" s="22">
        <f>Fångster!G3129</f>
        <v>0</v>
      </c>
      <c r="O3124" s="28">
        <f t="shared" si="310"/>
        <v>0</v>
      </c>
      <c r="P3124" s="28">
        <f t="shared" si="311"/>
        <v>-2</v>
      </c>
      <c r="Q3124" s="28">
        <f t="shared" si="312"/>
        <v>0</v>
      </c>
      <c r="R3124" s="4">
        <f t="shared" si="313"/>
        <v>0</v>
      </c>
      <c r="S3124" s="4" t="str">
        <f t="shared" si="314"/>
        <v/>
      </c>
      <c r="T3124" s="21">
        <f>Fångster!J3129</f>
        <v>0</v>
      </c>
      <c r="U3124" s="31" t="str">
        <f t="shared" si="315"/>
        <v/>
      </c>
    </row>
    <row r="3125" spans="14:21" x14ac:dyDescent="0.2">
      <c r="N3125" s="22">
        <f>Fångster!G3130</f>
        <v>0</v>
      </c>
      <c r="O3125" s="28">
        <f t="shared" si="310"/>
        <v>0</v>
      </c>
      <c r="P3125" s="28">
        <f t="shared" si="311"/>
        <v>-2</v>
      </c>
      <c r="Q3125" s="28">
        <f t="shared" si="312"/>
        <v>0</v>
      </c>
      <c r="R3125" s="4">
        <f t="shared" si="313"/>
        <v>0</v>
      </c>
      <c r="S3125" s="4" t="str">
        <f t="shared" si="314"/>
        <v/>
      </c>
      <c r="T3125" s="21">
        <f>Fångster!J3130</f>
        <v>0</v>
      </c>
      <c r="U3125" s="31" t="str">
        <f t="shared" si="315"/>
        <v/>
      </c>
    </row>
    <row r="3126" spans="14:21" x14ac:dyDescent="0.2">
      <c r="N3126" s="22">
        <f>Fångster!G3131</f>
        <v>0</v>
      </c>
      <c r="O3126" s="28">
        <f t="shared" si="310"/>
        <v>0</v>
      </c>
      <c r="P3126" s="28">
        <f t="shared" si="311"/>
        <v>-2</v>
      </c>
      <c r="Q3126" s="28">
        <f t="shared" si="312"/>
        <v>0</v>
      </c>
      <c r="R3126" s="4">
        <f t="shared" si="313"/>
        <v>0</v>
      </c>
      <c r="S3126" s="4" t="str">
        <f t="shared" si="314"/>
        <v/>
      </c>
      <c r="T3126" s="21">
        <f>Fångster!J3131</f>
        <v>0</v>
      </c>
      <c r="U3126" s="31" t="str">
        <f t="shared" si="315"/>
        <v/>
      </c>
    </row>
    <row r="3127" spans="14:21" x14ac:dyDescent="0.2">
      <c r="N3127" s="22">
        <f>Fångster!G3132</f>
        <v>0</v>
      </c>
      <c r="O3127" s="28">
        <f t="shared" si="310"/>
        <v>0</v>
      </c>
      <c r="P3127" s="28">
        <f t="shared" si="311"/>
        <v>-2</v>
      </c>
      <c r="Q3127" s="28">
        <f t="shared" si="312"/>
        <v>0</v>
      </c>
      <c r="R3127" s="4">
        <f t="shared" si="313"/>
        <v>0</v>
      </c>
      <c r="S3127" s="4" t="str">
        <f t="shared" si="314"/>
        <v/>
      </c>
      <c r="T3127" s="21">
        <f>Fångster!J3132</f>
        <v>0</v>
      </c>
      <c r="U3127" s="31" t="str">
        <f t="shared" si="315"/>
        <v/>
      </c>
    </row>
    <row r="3128" spans="14:21" x14ac:dyDescent="0.2">
      <c r="N3128" s="22">
        <f>Fångster!G3133</f>
        <v>0</v>
      </c>
      <c r="O3128" s="28">
        <f t="shared" si="310"/>
        <v>0</v>
      </c>
      <c r="P3128" s="28">
        <f t="shared" si="311"/>
        <v>-2</v>
      </c>
      <c r="Q3128" s="28">
        <f t="shared" si="312"/>
        <v>0</v>
      </c>
      <c r="R3128" s="4">
        <f t="shared" si="313"/>
        <v>0</v>
      </c>
      <c r="S3128" s="4" t="str">
        <f t="shared" si="314"/>
        <v/>
      </c>
      <c r="T3128" s="21">
        <f>Fångster!J3133</f>
        <v>0</v>
      </c>
      <c r="U3128" s="31" t="str">
        <f t="shared" si="315"/>
        <v/>
      </c>
    </row>
    <row r="3129" spans="14:21" x14ac:dyDescent="0.2">
      <c r="N3129" s="22">
        <f>Fångster!G3134</f>
        <v>0</v>
      </c>
      <c r="O3129" s="28">
        <f t="shared" si="310"/>
        <v>0</v>
      </c>
      <c r="P3129" s="28">
        <f t="shared" si="311"/>
        <v>-2</v>
      </c>
      <c r="Q3129" s="28">
        <f t="shared" si="312"/>
        <v>0</v>
      </c>
      <c r="R3129" s="4">
        <f t="shared" si="313"/>
        <v>0</v>
      </c>
      <c r="S3129" s="4" t="str">
        <f t="shared" si="314"/>
        <v/>
      </c>
      <c r="T3129" s="21">
        <f>Fångster!J3134</f>
        <v>0</v>
      </c>
      <c r="U3129" s="31" t="str">
        <f t="shared" si="315"/>
        <v/>
      </c>
    </row>
    <row r="3130" spans="14:21" x14ac:dyDescent="0.2">
      <c r="N3130" s="22">
        <f>Fångster!G3135</f>
        <v>0</v>
      </c>
      <c r="O3130" s="28">
        <f t="shared" si="310"/>
        <v>0</v>
      </c>
      <c r="P3130" s="28">
        <f t="shared" si="311"/>
        <v>-2</v>
      </c>
      <c r="Q3130" s="28">
        <f t="shared" si="312"/>
        <v>0</v>
      </c>
      <c r="R3130" s="4">
        <f t="shared" si="313"/>
        <v>0</v>
      </c>
      <c r="S3130" s="4" t="str">
        <f t="shared" si="314"/>
        <v/>
      </c>
      <c r="T3130" s="21">
        <f>Fångster!J3135</f>
        <v>0</v>
      </c>
      <c r="U3130" s="31" t="str">
        <f t="shared" si="315"/>
        <v/>
      </c>
    </row>
    <row r="3131" spans="14:21" x14ac:dyDescent="0.2">
      <c r="N3131" s="22">
        <f>Fångster!G3136</f>
        <v>0</v>
      </c>
      <c r="O3131" s="28">
        <f t="shared" si="310"/>
        <v>0</v>
      </c>
      <c r="P3131" s="28">
        <f t="shared" si="311"/>
        <v>-2</v>
      </c>
      <c r="Q3131" s="28">
        <f t="shared" si="312"/>
        <v>0</v>
      </c>
      <c r="R3131" s="4">
        <f t="shared" si="313"/>
        <v>0</v>
      </c>
      <c r="S3131" s="4" t="str">
        <f t="shared" si="314"/>
        <v/>
      </c>
      <c r="T3131" s="21">
        <f>Fångster!J3136</f>
        <v>0</v>
      </c>
      <c r="U3131" s="31" t="str">
        <f t="shared" si="315"/>
        <v/>
      </c>
    </row>
    <row r="3132" spans="14:21" x14ac:dyDescent="0.2">
      <c r="N3132" s="22">
        <f>Fångster!G3137</f>
        <v>0</v>
      </c>
      <c r="O3132" s="28">
        <f t="shared" si="310"/>
        <v>0</v>
      </c>
      <c r="P3132" s="28">
        <f t="shared" si="311"/>
        <v>-2</v>
      </c>
      <c r="Q3132" s="28">
        <f t="shared" si="312"/>
        <v>0</v>
      </c>
      <c r="R3132" s="4">
        <f t="shared" si="313"/>
        <v>0</v>
      </c>
      <c r="S3132" s="4" t="str">
        <f t="shared" si="314"/>
        <v/>
      </c>
      <c r="T3132" s="21">
        <f>Fångster!J3137</f>
        <v>0</v>
      </c>
      <c r="U3132" s="31" t="str">
        <f t="shared" si="315"/>
        <v/>
      </c>
    </row>
    <row r="3133" spans="14:21" x14ac:dyDescent="0.2">
      <c r="N3133" s="22">
        <f>Fångster!G3138</f>
        <v>0</v>
      </c>
      <c r="O3133" s="28">
        <f t="shared" si="310"/>
        <v>0</v>
      </c>
      <c r="P3133" s="28">
        <f t="shared" si="311"/>
        <v>-2</v>
      </c>
      <c r="Q3133" s="28">
        <f t="shared" si="312"/>
        <v>0</v>
      </c>
      <c r="R3133" s="4">
        <f t="shared" si="313"/>
        <v>0</v>
      </c>
      <c r="S3133" s="4" t="str">
        <f t="shared" si="314"/>
        <v/>
      </c>
      <c r="T3133" s="21">
        <f>Fångster!J3138</f>
        <v>0</v>
      </c>
      <c r="U3133" s="31" t="str">
        <f t="shared" si="315"/>
        <v/>
      </c>
    </row>
    <row r="3134" spans="14:21" x14ac:dyDescent="0.2">
      <c r="N3134" s="22">
        <f>Fångster!G3139</f>
        <v>0</v>
      </c>
      <c r="O3134" s="28">
        <f t="shared" si="310"/>
        <v>0</v>
      </c>
      <c r="P3134" s="28">
        <f t="shared" si="311"/>
        <v>-2</v>
      </c>
      <c r="Q3134" s="28">
        <f t="shared" si="312"/>
        <v>0</v>
      </c>
      <c r="R3134" s="4">
        <f t="shared" si="313"/>
        <v>0</v>
      </c>
      <c r="S3134" s="4" t="str">
        <f t="shared" si="314"/>
        <v/>
      </c>
      <c r="T3134" s="21">
        <f>Fångster!J3139</f>
        <v>0</v>
      </c>
      <c r="U3134" s="31" t="str">
        <f t="shared" si="315"/>
        <v/>
      </c>
    </row>
    <row r="3135" spans="14:21" x14ac:dyDescent="0.2">
      <c r="N3135" s="22">
        <f>Fångster!G3140</f>
        <v>0</v>
      </c>
      <c r="O3135" s="28">
        <f t="shared" si="310"/>
        <v>0</v>
      </c>
      <c r="P3135" s="28">
        <f t="shared" si="311"/>
        <v>-2</v>
      </c>
      <c r="Q3135" s="28">
        <f t="shared" si="312"/>
        <v>0</v>
      </c>
      <c r="R3135" s="4">
        <f t="shared" si="313"/>
        <v>0</v>
      </c>
      <c r="S3135" s="4" t="str">
        <f t="shared" si="314"/>
        <v/>
      </c>
      <c r="T3135" s="21">
        <f>Fångster!J3140</f>
        <v>0</v>
      </c>
      <c r="U3135" s="31" t="str">
        <f t="shared" si="315"/>
        <v/>
      </c>
    </row>
    <row r="3136" spans="14:21" x14ac:dyDescent="0.2">
      <c r="N3136" s="22">
        <f>Fångster!G3141</f>
        <v>0</v>
      </c>
      <c r="O3136" s="28">
        <f t="shared" si="310"/>
        <v>0</v>
      </c>
      <c r="P3136" s="28">
        <f t="shared" si="311"/>
        <v>-2</v>
      </c>
      <c r="Q3136" s="28">
        <f t="shared" si="312"/>
        <v>0</v>
      </c>
      <c r="R3136" s="4">
        <f t="shared" si="313"/>
        <v>0</v>
      </c>
      <c r="S3136" s="4" t="str">
        <f t="shared" si="314"/>
        <v/>
      </c>
      <c r="T3136" s="21">
        <f>Fångster!J3141</f>
        <v>0</v>
      </c>
      <c r="U3136" s="31" t="str">
        <f t="shared" si="315"/>
        <v/>
      </c>
    </row>
    <row r="3137" spans="14:21" x14ac:dyDescent="0.2">
      <c r="N3137" s="22">
        <f>Fångster!G3142</f>
        <v>0</v>
      </c>
      <c r="O3137" s="28">
        <f t="shared" si="310"/>
        <v>0</v>
      </c>
      <c r="P3137" s="28">
        <f t="shared" si="311"/>
        <v>-2</v>
      </c>
      <c r="Q3137" s="28">
        <f t="shared" si="312"/>
        <v>0</v>
      </c>
      <c r="R3137" s="4">
        <f t="shared" si="313"/>
        <v>0</v>
      </c>
      <c r="S3137" s="4" t="str">
        <f t="shared" si="314"/>
        <v/>
      </c>
      <c r="T3137" s="21">
        <f>Fångster!J3142</f>
        <v>0</v>
      </c>
      <c r="U3137" s="31" t="str">
        <f t="shared" si="315"/>
        <v/>
      </c>
    </row>
    <row r="3138" spans="14:21" x14ac:dyDescent="0.2">
      <c r="N3138" s="22">
        <f>Fångster!G3143</f>
        <v>0</v>
      </c>
      <c r="O3138" s="28">
        <f t="shared" si="310"/>
        <v>0</v>
      </c>
      <c r="P3138" s="28">
        <f t="shared" si="311"/>
        <v>-2</v>
      </c>
      <c r="Q3138" s="28">
        <f t="shared" si="312"/>
        <v>0</v>
      </c>
      <c r="R3138" s="4">
        <f t="shared" si="313"/>
        <v>0</v>
      </c>
      <c r="S3138" s="4" t="str">
        <f t="shared" si="314"/>
        <v/>
      </c>
      <c r="T3138" s="21">
        <f>Fångster!J3143</f>
        <v>0</v>
      </c>
      <c r="U3138" s="31" t="str">
        <f t="shared" si="315"/>
        <v/>
      </c>
    </row>
    <row r="3139" spans="14:21" x14ac:dyDescent="0.2">
      <c r="N3139" s="22">
        <f>Fångster!G3144</f>
        <v>0</v>
      </c>
      <c r="O3139" s="28">
        <f t="shared" si="310"/>
        <v>0</v>
      </c>
      <c r="P3139" s="28">
        <f t="shared" si="311"/>
        <v>-2</v>
      </c>
      <c r="Q3139" s="28">
        <f t="shared" si="312"/>
        <v>0</v>
      </c>
      <c r="R3139" s="4">
        <f t="shared" si="313"/>
        <v>0</v>
      </c>
      <c r="S3139" s="4" t="str">
        <f t="shared" si="314"/>
        <v/>
      </c>
      <c r="T3139" s="21">
        <f>Fångster!J3144</f>
        <v>0</v>
      </c>
      <c r="U3139" s="31" t="str">
        <f t="shared" si="315"/>
        <v/>
      </c>
    </row>
    <row r="3140" spans="14:21" x14ac:dyDescent="0.2">
      <c r="N3140" s="22">
        <f>Fångster!G3145</f>
        <v>0</v>
      </c>
      <c r="O3140" s="28">
        <f t="shared" si="310"/>
        <v>0</v>
      </c>
      <c r="P3140" s="28">
        <f t="shared" si="311"/>
        <v>-2</v>
      </c>
      <c r="Q3140" s="28">
        <f t="shared" si="312"/>
        <v>0</v>
      </c>
      <c r="R3140" s="4">
        <f t="shared" si="313"/>
        <v>0</v>
      </c>
      <c r="S3140" s="4" t="str">
        <f t="shared" si="314"/>
        <v/>
      </c>
      <c r="T3140" s="21">
        <f>Fångster!J3145</f>
        <v>0</v>
      </c>
      <c r="U3140" s="31" t="str">
        <f t="shared" si="315"/>
        <v/>
      </c>
    </row>
    <row r="3141" spans="14:21" x14ac:dyDescent="0.2">
      <c r="N3141" s="22">
        <f>Fångster!G3146</f>
        <v>0</v>
      </c>
      <c r="O3141" s="28">
        <f t="shared" ref="O3141:O3204" si="316">(3.377*0.000001)*(POWER(N3141,3.205))</f>
        <v>0</v>
      </c>
      <c r="P3141" s="28">
        <f t="shared" ref="P3141:P3204" si="317">(1-(180-N3141)/60)</f>
        <v>-2</v>
      </c>
      <c r="Q3141" s="28">
        <f t="shared" ref="Q3141:Q3204" si="318">IF(P3141&lt;0,0,IF(P3141&gt;1,1,IF(P3141&gt;0&lt;1,P3141,P3141)))</f>
        <v>0</v>
      </c>
      <c r="R3141" s="4">
        <f t="shared" ref="R3141:R3204" si="319">O3141*Q3141</f>
        <v>0</v>
      </c>
      <c r="S3141" s="4" t="str">
        <f t="shared" ref="S3141:S3204" si="320">IF(N3141&gt;0,LOG10(N3141),"")</f>
        <v/>
      </c>
      <c r="T3141" s="21">
        <f>Fångster!J3146</f>
        <v>0</v>
      </c>
      <c r="U3141" s="31" t="str">
        <f t="shared" ref="U3141:U3204" si="321">IF(T3141&gt;0,LOG10(T3141),"")</f>
        <v/>
      </c>
    </row>
    <row r="3142" spans="14:21" x14ac:dyDescent="0.2">
      <c r="N3142" s="22">
        <f>Fångster!G3147</f>
        <v>0</v>
      </c>
      <c r="O3142" s="28">
        <f t="shared" si="316"/>
        <v>0</v>
      </c>
      <c r="P3142" s="28">
        <f t="shared" si="317"/>
        <v>-2</v>
      </c>
      <c r="Q3142" s="28">
        <f t="shared" si="318"/>
        <v>0</v>
      </c>
      <c r="R3142" s="4">
        <f t="shared" si="319"/>
        <v>0</v>
      </c>
      <c r="S3142" s="4" t="str">
        <f t="shared" si="320"/>
        <v/>
      </c>
      <c r="T3142" s="21">
        <f>Fångster!J3147</f>
        <v>0</v>
      </c>
      <c r="U3142" s="31" t="str">
        <f t="shared" si="321"/>
        <v/>
      </c>
    </row>
    <row r="3143" spans="14:21" x14ac:dyDescent="0.2">
      <c r="N3143" s="22">
        <f>Fångster!G3148</f>
        <v>0</v>
      </c>
      <c r="O3143" s="28">
        <f t="shared" si="316"/>
        <v>0</v>
      </c>
      <c r="P3143" s="28">
        <f t="shared" si="317"/>
        <v>-2</v>
      </c>
      <c r="Q3143" s="28">
        <f t="shared" si="318"/>
        <v>0</v>
      </c>
      <c r="R3143" s="4">
        <f t="shared" si="319"/>
        <v>0</v>
      </c>
      <c r="S3143" s="4" t="str">
        <f t="shared" si="320"/>
        <v/>
      </c>
      <c r="T3143" s="21">
        <f>Fångster!J3148</f>
        <v>0</v>
      </c>
      <c r="U3143" s="31" t="str">
        <f t="shared" si="321"/>
        <v/>
      </c>
    </row>
    <row r="3144" spans="14:21" x14ac:dyDescent="0.2">
      <c r="N3144" s="22">
        <f>Fångster!G3149</f>
        <v>0</v>
      </c>
      <c r="O3144" s="28">
        <f t="shared" si="316"/>
        <v>0</v>
      </c>
      <c r="P3144" s="28">
        <f t="shared" si="317"/>
        <v>-2</v>
      </c>
      <c r="Q3144" s="28">
        <f t="shared" si="318"/>
        <v>0</v>
      </c>
      <c r="R3144" s="4">
        <f t="shared" si="319"/>
        <v>0</v>
      </c>
      <c r="S3144" s="4" t="str">
        <f t="shared" si="320"/>
        <v/>
      </c>
      <c r="T3144" s="21">
        <f>Fångster!J3149</f>
        <v>0</v>
      </c>
      <c r="U3144" s="31" t="str">
        <f t="shared" si="321"/>
        <v/>
      </c>
    </row>
    <row r="3145" spans="14:21" x14ac:dyDescent="0.2">
      <c r="N3145" s="22">
        <f>Fångster!G3150</f>
        <v>0</v>
      </c>
      <c r="O3145" s="28">
        <f t="shared" si="316"/>
        <v>0</v>
      </c>
      <c r="P3145" s="28">
        <f t="shared" si="317"/>
        <v>-2</v>
      </c>
      <c r="Q3145" s="28">
        <f t="shared" si="318"/>
        <v>0</v>
      </c>
      <c r="R3145" s="4">
        <f t="shared" si="319"/>
        <v>0</v>
      </c>
      <c r="S3145" s="4" t="str">
        <f t="shared" si="320"/>
        <v/>
      </c>
      <c r="T3145" s="21">
        <f>Fångster!J3150</f>
        <v>0</v>
      </c>
      <c r="U3145" s="31" t="str">
        <f t="shared" si="321"/>
        <v/>
      </c>
    </row>
    <row r="3146" spans="14:21" x14ac:dyDescent="0.2">
      <c r="N3146" s="22">
        <f>Fångster!G3151</f>
        <v>0</v>
      </c>
      <c r="O3146" s="28">
        <f t="shared" si="316"/>
        <v>0</v>
      </c>
      <c r="P3146" s="28">
        <f t="shared" si="317"/>
        <v>-2</v>
      </c>
      <c r="Q3146" s="28">
        <f t="shared" si="318"/>
        <v>0</v>
      </c>
      <c r="R3146" s="4">
        <f t="shared" si="319"/>
        <v>0</v>
      </c>
      <c r="S3146" s="4" t="str">
        <f t="shared" si="320"/>
        <v/>
      </c>
      <c r="T3146" s="21">
        <f>Fångster!J3151</f>
        <v>0</v>
      </c>
      <c r="U3146" s="31" t="str">
        <f t="shared" si="321"/>
        <v/>
      </c>
    </row>
    <row r="3147" spans="14:21" x14ac:dyDescent="0.2">
      <c r="N3147" s="22">
        <f>Fångster!G3152</f>
        <v>0</v>
      </c>
      <c r="O3147" s="28">
        <f t="shared" si="316"/>
        <v>0</v>
      </c>
      <c r="P3147" s="28">
        <f t="shared" si="317"/>
        <v>-2</v>
      </c>
      <c r="Q3147" s="28">
        <f t="shared" si="318"/>
        <v>0</v>
      </c>
      <c r="R3147" s="4">
        <f t="shared" si="319"/>
        <v>0</v>
      </c>
      <c r="S3147" s="4" t="str">
        <f t="shared" si="320"/>
        <v/>
      </c>
      <c r="T3147" s="21">
        <f>Fångster!J3152</f>
        <v>0</v>
      </c>
      <c r="U3147" s="31" t="str">
        <f t="shared" si="321"/>
        <v/>
      </c>
    </row>
    <row r="3148" spans="14:21" x14ac:dyDescent="0.2">
      <c r="N3148" s="22">
        <f>Fångster!G3153</f>
        <v>0</v>
      </c>
      <c r="O3148" s="28">
        <f t="shared" si="316"/>
        <v>0</v>
      </c>
      <c r="P3148" s="28">
        <f t="shared" si="317"/>
        <v>-2</v>
      </c>
      <c r="Q3148" s="28">
        <f t="shared" si="318"/>
        <v>0</v>
      </c>
      <c r="R3148" s="4">
        <f t="shared" si="319"/>
        <v>0</v>
      </c>
      <c r="S3148" s="4" t="str">
        <f t="shared" si="320"/>
        <v/>
      </c>
      <c r="T3148" s="21">
        <f>Fångster!J3153</f>
        <v>0</v>
      </c>
      <c r="U3148" s="31" t="str">
        <f t="shared" si="321"/>
        <v/>
      </c>
    </row>
    <row r="3149" spans="14:21" x14ac:dyDescent="0.2">
      <c r="N3149" s="22">
        <f>Fångster!G3154</f>
        <v>0</v>
      </c>
      <c r="O3149" s="28">
        <f t="shared" si="316"/>
        <v>0</v>
      </c>
      <c r="P3149" s="28">
        <f t="shared" si="317"/>
        <v>-2</v>
      </c>
      <c r="Q3149" s="28">
        <f t="shared" si="318"/>
        <v>0</v>
      </c>
      <c r="R3149" s="4">
        <f t="shared" si="319"/>
        <v>0</v>
      </c>
      <c r="S3149" s="4" t="str">
        <f t="shared" si="320"/>
        <v/>
      </c>
      <c r="T3149" s="21">
        <f>Fångster!J3154</f>
        <v>0</v>
      </c>
      <c r="U3149" s="31" t="str">
        <f t="shared" si="321"/>
        <v/>
      </c>
    </row>
    <row r="3150" spans="14:21" x14ac:dyDescent="0.2">
      <c r="N3150" s="22">
        <f>Fångster!G3155</f>
        <v>0</v>
      </c>
      <c r="O3150" s="28">
        <f t="shared" si="316"/>
        <v>0</v>
      </c>
      <c r="P3150" s="28">
        <f t="shared" si="317"/>
        <v>-2</v>
      </c>
      <c r="Q3150" s="28">
        <f t="shared" si="318"/>
        <v>0</v>
      </c>
      <c r="R3150" s="4">
        <f t="shared" si="319"/>
        <v>0</v>
      </c>
      <c r="S3150" s="4" t="str">
        <f t="shared" si="320"/>
        <v/>
      </c>
      <c r="T3150" s="21">
        <f>Fångster!J3155</f>
        <v>0</v>
      </c>
      <c r="U3150" s="31" t="str">
        <f t="shared" si="321"/>
        <v/>
      </c>
    </row>
    <row r="3151" spans="14:21" x14ac:dyDescent="0.2">
      <c r="N3151" s="22">
        <f>Fångster!G3156</f>
        <v>0</v>
      </c>
      <c r="O3151" s="28">
        <f t="shared" si="316"/>
        <v>0</v>
      </c>
      <c r="P3151" s="28">
        <f t="shared" si="317"/>
        <v>-2</v>
      </c>
      <c r="Q3151" s="28">
        <f t="shared" si="318"/>
        <v>0</v>
      </c>
      <c r="R3151" s="4">
        <f t="shared" si="319"/>
        <v>0</v>
      </c>
      <c r="S3151" s="4" t="str">
        <f t="shared" si="320"/>
        <v/>
      </c>
      <c r="T3151" s="21">
        <f>Fångster!J3156</f>
        <v>0</v>
      </c>
      <c r="U3151" s="31" t="str">
        <f t="shared" si="321"/>
        <v/>
      </c>
    </row>
    <row r="3152" spans="14:21" x14ac:dyDescent="0.2">
      <c r="N3152" s="22">
        <f>Fångster!G3157</f>
        <v>0</v>
      </c>
      <c r="O3152" s="28">
        <f t="shared" si="316"/>
        <v>0</v>
      </c>
      <c r="P3152" s="28">
        <f t="shared" si="317"/>
        <v>-2</v>
      </c>
      <c r="Q3152" s="28">
        <f t="shared" si="318"/>
        <v>0</v>
      </c>
      <c r="R3152" s="4">
        <f t="shared" si="319"/>
        <v>0</v>
      </c>
      <c r="S3152" s="4" t="str">
        <f t="shared" si="320"/>
        <v/>
      </c>
      <c r="T3152" s="21">
        <f>Fångster!J3157</f>
        <v>0</v>
      </c>
      <c r="U3152" s="31" t="str">
        <f t="shared" si="321"/>
        <v/>
      </c>
    </row>
    <row r="3153" spans="14:21" x14ac:dyDescent="0.2">
      <c r="N3153" s="22">
        <f>Fångster!G3158</f>
        <v>0</v>
      </c>
      <c r="O3153" s="28">
        <f t="shared" si="316"/>
        <v>0</v>
      </c>
      <c r="P3153" s="28">
        <f t="shared" si="317"/>
        <v>-2</v>
      </c>
      <c r="Q3153" s="28">
        <f t="shared" si="318"/>
        <v>0</v>
      </c>
      <c r="R3153" s="4">
        <f t="shared" si="319"/>
        <v>0</v>
      </c>
      <c r="S3153" s="4" t="str">
        <f t="shared" si="320"/>
        <v/>
      </c>
      <c r="T3153" s="21">
        <f>Fångster!J3158</f>
        <v>0</v>
      </c>
      <c r="U3153" s="31" t="str">
        <f t="shared" si="321"/>
        <v/>
      </c>
    </row>
    <row r="3154" spans="14:21" x14ac:dyDescent="0.2">
      <c r="N3154" s="22">
        <f>Fångster!G3159</f>
        <v>0</v>
      </c>
      <c r="O3154" s="28">
        <f t="shared" si="316"/>
        <v>0</v>
      </c>
      <c r="P3154" s="28">
        <f t="shared" si="317"/>
        <v>-2</v>
      </c>
      <c r="Q3154" s="28">
        <f t="shared" si="318"/>
        <v>0</v>
      </c>
      <c r="R3154" s="4">
        <f t="shared" si="319"/>
        <v>0</v>
      </c>
      <c r="S3154" s="4" t="str">
        <f t="shared" si="320"/>
        <v/>
      </c>
      <c r="T3154" s="21">
        <f>Fångster!J3159</f>
        <v>0</v>
      </c>
      <c r="U3154" s="31" t="str">
        <f t="shared" si="321"/>
        <v/>
      </c>
    </row>
    <row r="3155" spans="14:21" x14ac:dyDescent="0.2">
      <c r="N3155" s="22">
        <f>Fångster!G3160</f>
        <v>0</v>
      </c>
      <c r="O3155" s="28">
        <f t="shared" si="316"/>
        <v>0</v>
      </c>
      <c r="P3155" s="28">
        <f t="shared" si="317"/>
        <v>-2</v>
      </c>
      <c r="Q3155" s="28">
        <f t="shared" si="318"/>
        <v>0</v>
      </c>
      <c r="R3155" s="4">
        <f t="shared" si="319"/>
        <v>0</v>
      </c>
      <c r="S3155" s="4" t="str">
        <f t="shared" si="320"/>
        <v/>
      </c>
      <c r="T3155" s="21">
        <f>Fångster!J3160</f>
        <v>0</v>
      </c>
      <c r="U3155" s="31" t="str">
        <f t="shared" si="321"/>
        <v/>
      </c>
    </row>
    <row r="3156" spans="14:21" x14ac:dyDescent="0.2">
      <c r="N3156" s="22">
        <f>Fångster!G3161</f>
        <v>0</v>
      </c>
      <c r="O3156" s="28">
        <f t="shared" si="316"/>
        <v>0</v>
      </c>
      <c r="P3156" s="28">
        <f t="shared" si="317"/>
        <v>-2</v>
      </c>
      <c r="Q3156" s="28">
        <f t="shared" si="318"/>
        <v>0</v>
      </c>
      <c r="R3156" s="4">
        <f t="shared" si="319"/>
        <v>0</v>
      </c>
      <c r="S3156" s="4" t="str">
        <f t="shared" si="320"/>
        <v/>
      </c>
      <c r="T3156" s="21">
        <f>Fångster!J3161</f>
        <v>0</v>
      </c>
      <c r="U3156" s="31" t="str">
        <f t="shared" si="321"/>
        <v/>
      </c>
    </row>
    <row r="3157" spans="14:21" x14ac:dyDescent="0.2">
      <c r="N3157" s="22">
        <f>Fångster!G3162</f>
        <v>0</v>
      </c>
      <c r="O3157" s="28">
        <f t="shared" si="316"/>
        <v>0</v>
      </c>
      <c r="P3157" s="28">
        <f t="shared" si="317"/>
        <v>-2</v>
      </c>
      <c r="Q3157" s="28">
        <f t="shared" si="318"/>
        <v>0</v>
      </c>
      <c r="R3157" s="4">
        <f t="shared" si="319"/>
        <v>0</v>
      </c>
      <c r="S3157" s="4" t="str">
        <f t="shared" si="320"/>
        <v/>
      </c>
      <c r="T3157" s="21">
        <f>Fångster!J3162</f>
        <v>0</v>
      </c>
      <c r="U3157" s="31" t="str">
        <f t="shared" si="321"/>
        <v/>
      </c>
    </row>
    <row r="3158" spans="14:21" x14ac:dyDescent="0.2">
      <c r="N3158" s="22">
        <f>Fångster!G3163</f>
        <v>0</v>
      </c>
      <c r="O3158" s="28">
        <f t="shared" si="316"/>
        <v>0</v>
      </c>
      <c r="P3158" s="28">
        <f t="shared" si="317"/>
        <v>-2</v>
      </c>
      <c r="Q3158" s="28">
        <f t="shared" si="318"/>
        <v>0</v>
      </c>
      <c r="R3158" s="4">
        <f t="shared" si="319"/>
        <v>0</v>
      </c>
      <c r="S3158" s="4" t="str">
        <f t="shared" si="320"/>
        <v/>
      </c>
      <c r="T3158" s="21">
        <f>Fångster!J3163</f>
        <v>0</v>
      </c>
      <c r="U3158" s="31" t="str">
        <f t="shared" si="321"/>
        <v/>
      </c>
    </row>
    <row r="3159" spans="14:21" x14ac:dyDescent="0.2">
      <c r="N3159" s="22">
        <f>Fångster!G3164</f>
        <v>0</v>
      </c>
      <c r="O3159" s="28">
        <f t="shared" si="316"/>
        <v>0</v>
      </c>
      <c r="P3159" s="28">
        <f t="shared" si="317"/>
        <v>-2</v>
      </c>
      <c r="Q3159" s="28">
        <f t="shared" si="318"/>
        <v>0</v>
      </c>
      <c r="R3159" s="4">
        <f t="shared" si="319"/>
        <v>0</v>
      </c>
      <c r="S3159" s="4" t="str">
        <f t="shared" si="320"/>
        <v/>
      </c>
      <c r="T3159" s="21">
        <f>Fångster!J3164</f>
        <v>0</v>
      </c>
      <c r="U3159" s="31" t="str">
        <f t="shared" si="321"/>
        <v/>
      </c>
    </row>
    <row r="3160" spans="14:21" x14ac:dyDescent="0.2">
      <c r="N3160" s="22">
        <f>Fångster!G3165</f>
        <v>0</v>
      </c>
      <c r="O3160" s="28">
        <f t="shared" si="316"/>
        <v>0</v>
      </c>
      <c r="P3160" s="28">
        <f t="shared" si="317"/>
        <v>-2</v>
      </c>
      <c r="Q3160" s="28">
        <f t="shared" si="318"/>
        <v>0</v>
      </c>
      <c r="R3160" s="4">
        <f t="shared" si="319"/>
        <v>0</v>
      </c>
      <c r="S3160" s="4" t="str">
        <f t="shared" si="320"/>
        <v/>
      </c>
      <c r="T3160" s="21">
        <f>Fångster!J3165</f>
        <v>0</v>
      </c>
      <c r="U3160" s="31" t="str">
        <f t="shared" si="321"/>
        <v/>
      </c>
    </row>
    <row r="3161" spans="14:21" x14ac:dyDescent="0.2">
      <c r="N3161" s="22">
        <f>Fångster!G3166</f>
        <v>0</v>
      </c>
      <c r="O3161" s="28">
        <f t="shared" si="316"/>
        <v>0</v>
      </c>
      <c r="P3161" s="28">
        <f t="shared" si="317"/>
        <v>-2</v>
      </c>
      <c r="Q3161" s="28">
        <f t="shared" si="318"/>
        <v>0</v>
      </c>
      <c r="R3161" s="4">
        <f t="shared" si="319"/>
        <v>0</v>
      </c>
      <c r="S3161" s="4" t="str">
        <f t="shared" si="320"/>
        <v/>
      </c>
      <c r="T3161" s="21">
        <f>Fångster!J3166</f>
        <v>0</v>
      </c>
      <c r="U3161" s="31" t="str">
        <f t="shared" si="321"/>
        <v/>
      </c>
    </row>
    <row r="3162" spans="14:21" x14ac:dyDescent="0.2">
      <c r="N3162" s="22">
        <f>Fångster!G3167</f>
        <v>0</v>
      </c>
      <c r="O3162" s="28">
        <f t="shared" si="316"/>
        <v>0</v>
      </c>
      <c r="P3162" s="28">
        <f t="shared" si="317"/>
        <v>-2</v>
      </c>
      <c r="Q3162" s="28">
        <f t="shared" si="318"/>
        <v>0</v>
      </c>
      <c r="R3162" s="4">
        <f t="shared" si="319"/>
        <v>0</v>
      </c>
      <c r="S3162" s="4" t="str">
        <f t="shared" si="320"/>
        <v/>
      </c>
      <c r="T3162" s="21">
        <f>Fångster!J3167</f>
        <v>0</v>
      </c>
      <c r="U3162" s="31" t="str">
        <f t="shared" si="321"/>
        <v/>
      </c>
    </row>
    <row r="3163" spans="14:21" x14ac:dyDescent="0.2">
      <c r="N3163" s="22">
        <f>Fångster!G3168</f>
        <v>0</v>
      </c>
      <c r="O3163" s="28">
        <f t="shared" si="316"/>
        <v>0</v>
      </c>
      <c r="P3163" s="28">
        <f t="shared" si="317"/>
        <v>-2</v>
      </c>
      <c r="Q3163" s="28">
        <f t="shared" si="318"/>
        <v>0</v>
      </c>
      <c r="R3163" s="4">
        <f t="shared" si="319"/>
        <v>0</v>
      </c>
      <c r="S3163" s="4" t="str">
        <f t="shared" si="320"/>
        <v/>
      </c>
      <c r="T3163" s="21">
        <f>Fångster!J3168</f>
        <v>0</v>
      </c>
      <c r="U3163" s="31" t="str">
        <f t="shared" si="321"/>
        <v/>
      </c>
    </row>
    <row r="3164" spans="14:21" x14ac:dyDescent="0.2">
      <c r="N3164" s="22">
        <f>Fångster!G3169</f>
        <v>0</v>
      </c>
      <c r="O3164" s="28">
        <f t="shared" si="316"/>
        <v>0</v>
      </c>
      <c r="P3164" s="28">
        <f t="shared" si="317"/>
        <v>-2</v>
      </c>
      <c r="Q3164" s="28">
        <f t="shared" si="318"/>
        <v>0</v>
      </c>
      <c r="R3164" s="4">
        <f t="shared" si="319"/>
        <v>0</v>
      </c>
      <c r="S3164" s="4" t="str">
        <f t="shared" si="320"/>
        <v/>
      </c>
      <c r="T3164" s="21">
        <f>Fångster!J3169</f>
        <v>0</v>
      </c>
      <c r="U3164" s="31" t="str">
        <f t="shared" si="321"/>
        <v/>
      </c>
    </row>
    <row r="3165" spans="14:21" x14ac:dyDescent="0.2">
      <c r="N3165" s="22">
        <f>Fångster!G3170</f>
        <v>0</v>
      </c>
      <c r="O3165" s="28">
        <f t="shared" si="316"/>
        <v>0</v>
      </c>
      <c r="P3165" s="28">
        <f t="shared" si="317"/>
        <v>-2</v>
      </c>
      <c r="Q3165" s="28">
        <f t="shared" si="318"/>
        <v>0</v>
      </c>
      <c r="R3165" s="4">
        <f t="shared" si="319"/>
        <v>0</v>
      </c>
      <c r="S3165" s="4" t="str">
        <f t="shared" si="320"/>
        <v/>
      </c>
      <c r="T3165" s="21">
        <f>Fångster!J3170</f>
        <v>0</v>
      </c>
      <c r="U3165" s="31" t="str">
        <f t="shared" si="321"/>
        <v/>
      </c>
    </row>
    <row r="3166" spans="14:21" x14ac:dyDescent="0.2">
      <c r="N3166" s="22">
        <f>Fångster!G3171</f>
        <v>0</v>
      </c>
      <c r="O3166" s="28">
        <f t="shared" si="316"/>
        <v>0</v>
      </c>
      <c r="P3166" s="28">
        <f t="shared" si="317"/>
        <v>-2</v>
      </c>
      <c r="Q3166" s="28">
        <f t="shared" si="318"/>
        <v>0</v>
      </c>
      <c r="R3166" s="4">
        <f t="shared" si="319"/>
        <v>0</v>
      </c>
      <c r="S3166" s="4" t="str">
        <f t="shared" si="320"/>
        <v/>
      </c>
      <c r="T3166" s="21">
        <f>Fångster!J3171</f>
        <v>0</v>
      </c>
      <c r="U3166" s="31" t="str">
        <f t="shared" si="321"/>
        <v/>
      </c>
    </row>
    <row r="3167" spans="14:21" x14ac:dyDescent="0.2">
      <c r="N3167" s="22">
        <f>Fångster!G3172</f>
        <v>0</v>
      </c>
      <c r="O3167" s="28">
        <f t="shared" si="316"/>
        <v>0</v>
      </c>
      <c r="P3167" s="28">
        <f t="shared" si="317"/>
        <v>-2</v>
      </c>
      <c r="Q3167" s="28">
        <f t="shared" si="318"/>
        <v>0</v>
      </c>
      <c r="R3167" s="4">
        <f t="shared" si="319"/>
        <v>0</v>
      </c>
      <c r="S3167" s="4" t="str">
        <f t="shared" si="320"/>
        <v/>
      </c>
      <c r="T3167" s="21">
        <f>Fångster!J3172</f>
        <v>0</v>
      </c>
      <c r="U3167" s="31" t="str">
        <f t="shared" si="321"/>
        <v/>
      </c>
    </row>
    <row r="3168" spans="14:21" x14ac:dyDescent="0.2">
      <c r="N3168" s="22">
        <f>Fångster!G3173</f>
        <v>0</v>
      </c>
      <c r="O3168" s="28">
        <f t="shared" si="316"/>
        <v>0</v>
      </c>
      <c r="P3168" s="28">
        <f t="shared" si="317"/>
        <v>-2</v>
      </c>
      <c r="Q3168" s="28">
        <f t="shared" si="318"/>
        <v>0</v>
      </c>
      <c r="R3168" s="4">
        <f t="shared" si="319"/>
        <v>0</v>
      </c>
      <c r="S3168" s="4" t="str">
        <f t="shared" si="320"/>
        <v/>
      </c>
      <c r="T3168" s="21">
        <f>Fångster!J3173</f>
        <v>0</v>
      </c>
      <c r="U3168" s="31" t="str">
        <f t="shared" si="321"/>
        <v/>
      </c>
    </row>
    <row r="3169" spans="14:21" x14ac:dyDescent="0.2">
      <c r="N3169" s="22">
        <f>Fångster!G3174</f>
        <v>0</v>
      </c>
      <c r="O3169" s="28">
        <f t="shared" si="316"/>
        <v>0</v>
      </c>
      <c r="P3169" s="28">
        <f t="shared" si="317"/>
        <v>-2</v>
      </c>
      <c r="Q3169" s="28">
        <f t="shared" si="318"/>
        <v>0</v>
      </c>
      <c r="R3169" s="4">
        <f t="shared" si="319"/>
        <v>0</v>
      </c>
      <c r="S3169" s="4" t="str">
        <f t="shared" si="320"/>
        <v/>
      </c>
      <c r="T3169" s="21">
        <f>Fångster!J3174</f>
        <v>0</v>
      </c>
      <c r="U3169" s="31" t="str">
        <f t="shared" si="321"/>
        <v/>
      </c>
    </row>
    <row r="3170" spans="14:21" x14ac:dyDescent="0.2">
      <c r="N3170" s="22">
        <f>Fångster!G3175</f>
        <v>0</v>
      </c>
      <c r="O3170" s="28">
        <f t="shared" si="316"/>
        <v>0</v>
      </c>
      <c r="P3170" s="28">
        <f t="shared" si="317"/>
        <v>-2</v>
      </c>
      <c r="Q3170" s="28">
        <f t="shared" si="318"/>
        <v>0</v>
      </c>
      <c r="R3170" s="4">
        <f t="shared" si="319"/>
        <v>0</v>
      </c>
      <c r="S3170" s="4" t="str">
        <f t="shared" si="320"/>
        <v/>
      </c>
      <c r="T3170" s="21">
        <f>Fångster!J3175</f>
        <v>0</v>
      </c>
      <c r="U3170" s="31" t="str">
        <f t="shared" si="321"/>
        <v/>
      </c>
    </row>
    <row r="3171" spans="14:21" x14ac:dyDescent="0.2">
      <c r="N3171" s="22">
        <f>Fångster!G3176</f>
        <v>0</v>
      </c>
      <c r="O3171" s="28">
        <f t="shared" si="316"/>
        <v>0</v>
      </c>
      <c r="P3171" s="28">
        <f t="shared" si="317"/>
        <v>-2</v>
      </c>
      <c r="Q3171" s="28">
        <f t="shared" si="318"/>
        <v>0</v>
      </c>
      <c r="R3171" s="4">
        <f t="shared" si="319"/>
        <v>0</v>
      </c>
      <c r="S3171" s="4" t="str">
        <f t="shared" si="320"/>
        <v/>
      </c>
      <c r="T3171" s="21">
        <f>Fångster!J3176</f>
        <v>0</v>
      </c>
      <c r="U3171" s="31" t="str">
        <f t="shared" si="321"/>
        <v/>
      </c>
    </row>
    <row r="3172" spans="14:21" x14ac:dyDescent="0.2">
      <c r="N3172" s="22">
        <f>Fångster!G3177</f>
        <v>0</v>
      </c>
      <c r="O3172" s="28">
        <f t="shared" si="316"/>
        <v>0</v>
      </c>
      <c r="P3172" s="28">
        <f t="shared" si="317"/>
        <v>-2</v>
      </c>
      <c r="Q3172" s="28">
        <f t="shared" si="318"/>
        <v>0</v>
      </c>
      <c r="R3172" s="4">
        <f t="shared" si="319"/>
        <v>0</v>
      </c>
      <c r="S3172" s="4" t="str">
        <f t="shared" si="320"/>
        <v/>
      </c>
      <c r="T3172" s="21">
        <f>Fångster!J3177</f>
        <v>0</v>
      </c>
      <c r="U3172" s="31" t="str">
        <f t="shared" si="321"/>
        <v/>
      </c>
    </row>
    <row r="3173" spans="14:21" x14ac:dyDescent="0.2">
      <c r="N3173" s="22">
        <f>Fångster!G3178</f>
        <v>0</v>
      </c>
      <c r="O3173" s="28">
        <f t="shared" si="316"/>
        <v>0</v>
      </c>
      <c r="P3173" s="28">
        <f t="shared" si="317"/>
        <v>-2</v>
      </c>
      <c r="Q3173" s="28">
        <f t="shared" si="318"/>
        <v>0</v>
      </c>
      <c r="R3173" s="4">
        <f t="shared" si="319"/>
        <v>0</v>
      </c>
      <c r="S3173" s="4" t="str">
        <f t="shared" si="320"/>
        <v/>
      </c>
      <c r="T3173" s="21">
        <f>Fångster!J3178</f>
        <v>0</v>
      </c>
      <c r="U3173" s="31" t="str">
        <f t="shared" si="321"/>
        <v/>
      </c>
    </row>
    <row r="3174" spans="14:21" x14ac:dyDescent="0.2">
      <c r="N3174" s="22">
        <f>Fångster!G3179</f>
        <v>0</v>
      </c>
      <c r="O3174" s="28">
        <f t="shared" si="316"/>
        <v>0</v>
      </c>
      <c r="P3174" s="28">
        <f t="shared" si="317"/>
        <v>-2</v>
      </c>
      <c r="Q3174" s="28">
        <f t="shared" si="318"/>
        <v>0</v>
      </c>
      <c r="R3174" s="4">
        <f t="shared" si="319"/>
        <v>0</v>
      </c>
      <c r="S3174" s="4" t="str">
        <f t="shared" si="320"/>
        <v/>
      </c>
      <c r="T3174" s="21">
        <f>Fångster!J3179</f>
        <v>0</v>
      </c>
      <c r="U3174" s="31" t="str">
        <f t="shared" si="321"/>
        <v/>
      </c>
    </row>
    <row r="3175" spans="14:21" x14ac:dyDescent="0.2">
      <c r="N3175" s="22">
        <f>Fångster!G3180</f>
        <v>0</v>
      </c>
      <c r="O3175" s="28">
        <f t="shared" si="316"/>
        <v>0</v>
      </c>
      <c r="P3175" s="28">
        <f t="shared" si="317"/>
        <v>-2</v>
      </c>
      <c r="Q3175" s="28">
        <f t="shared" si="318"/>
        <v>0</v>
      </c>
      <c r="R3175" s="4">
        <f t="shared" si="319"/>
        <v>0</v>
      </c>
      <c r="S3175" s="4" t="str">
        <f t="shared" si="320"/>
        <v/>
      </c>
      <c r="T3175" s="21">
        <f>Fångster!J3180</f>
        <v>0</v>
      </c>
      <c r="U3175" s="31" t="str">
        <f t="shared" si="321"/>
        <v/>
      </c>
    </row>
    <row r="3176" spans="14:21" x14ac:dyDescent="0.2">
      <c r="N3176" s="22">
        <f>Fångster!G3181</f>
        <v>0</v>
      </c>
      <c r="O3176" s="28">
        <f t="shared" si="316"/>
        <v>0</v>
      </c>
      <c r="P3176" s="28">
        <f t="shared" si="317"/>
        <v>-2</v>
      </c>
      <c r="Q3176" s="28">
        <f t="shared" si="318"/>
        <v>0</v>
      </c>
      <c r="R3176" s="4">
        <f t="shared" si="319"/>
        <v>0</v>
      </c>
      <c r="S3176" s="4" t="str">
        <f t="shared" si="320"/>
        <v/>
      </c>
      <c r="T3176" s="21">
        <f>Fångster!J3181</f>
        <v>0</v>
      </c>
      <c r="U3176" s="31" t="str">
        <f t="shared" si="321"/>
        <v/>
      </c>
    </row>
    <row r="3177" spans="14:21" x14ac:dyDescent="0.2">
      <c r="N3177" s="22">
        <f>Fångster!G3182</f>
        <v>0</v>
      </c>
      <c r="O3177" s="28">
        <f t="shared" si="316"/>
        <v>0</v>
      </c>
      <c r="P3177" s="28">
        <f t="shared" si="317"/>
        <v>-2</v>
      </c>
      <c r="Q3177" s="28">
        <f t="shared" si="318"/>
        <v>0</v>
      </c>
      <c r="R3177" s="4">
        <f t="shared" si="319"/>
        <v>0</v>
      </c>
      <c r="S3177" s="4" t="str">
        <f t="shared" si="320"/>
        <v/>
      </c>
      <c r="T3177" s="21">
        <f>Fångster!J3182</f>
        <v>0</v>
      </c>
      <c r="U3177" s="31" t="str">
        <f t="shared" si="321"/>
        <v/>
      </c>
    </row>
    <row r="3178" spans="14:21" x14ac:dyDescent="0.2">
      <c r="N3178" s="22">
        <f>Fångster!G3183</f>
        <v>0</v>
      </c>
      <c r="O3178" s="28">
        <f t="shared" si="316"/>
        <v>0</v>
      </c>
      <c r="P3178" s="28">
        <f t="shared" si="317"/>
        <v>-2</v>
      </c>
      <c r="Q3178" s="28">
        <f t="shared" si="318"/>
        <v>0</v>
      </c>
      <c r="R3178" s="4">
        <f t="shared" si="319"/>
        <v>0</v>
      </c>
      <c r="S3178" s="4" t="str">
        <f t="shared" si="320"/>
        <v/>
      </c>
      <c r="T3178" s="21">
        <f>Fångster!J3183</f>
        <v>0</v>
      </c>
      <c r="U3178" s="31" t="str">
        <f t="shared" si="321"/>
        <v/>
      </c>
    </row>
    <row r="3179" spans="14:21" x14ac:dyDescent="0.2">
      <c r="N3179" s="22">
        <f>Fångster!G3184</f>
        <v>0</v>
      </c>
      <c r="O3179" s="28">
        <f t="shared" si="316"/>
        <v>0</v>
      </c>
      <c r="P3179" s="28">
        <f t="shared" si="317"/>
        <v>-2</v>
      </c>
      <c r="Q3179" s="28">
        <f t="shared" si="318"/>
        <v>0</v>
      </c>
      <c r="R3179" s="4">
        <f t="shared" si="319"/>
        <v>0</v>
      </c>
      <c r="S3179" s="4" t="str">
        <f t="shared" si="320"/>
        <v/>
      </c>
      <c r="T3179" s="21">
        <f>Fångster!J3184</f>
        <v>0</v>
      </c>
      <c r="U3179" s="31" t="str">
        <f t="shared" si="321"/>
        <v/>
      </c>
    </row>
    <row r="3180" spans="14:21" x14ac:dyDescent="0.2">
      <c r="N3180" s="22">
        <f>Fångster!G3185</f>
        <v>0</v>
      </c>
      <c r="O3180" s="28">
        <f t="shared" si="316"/>
        <v>0</v>
      </c>
      <c r="P3180" s="28">
        <f t="shared" si="317"/>
        <v>-2</v>
      </c>
      <c r="Q3180" s="28">
        <f t="shared" si="318"/>
        <v>0</v>
      </c>
      <c r="R3180" s="4">
        <f t="shared" si="319"/>
        <v>0</v>
      </c>
      <c r="S3180" s="4" t="str">
        <f t="shared" si="320"/>
        <v/>
      </c>
      <c r="T3180" s="21">
        <f>Fångster!J3185</f>
        <v>0</v>
      </c>
      <c r="U3180" s="31" t="str">
        <f t="shared" si="321"/>
        <v/>
      </c>
    </row>
    <row r="3181" spans="14:21" x14ac:dyDescent="0.2">
      <c r="N3181" s="22">
        <f>Fångster!G3186</f>
        <v>0</v>
      </c>
      <c r="O3181" s="28">
        <f t="shared" si="316"/>
        <v>0</v>
      </c>
      <c r="P3181" s="28">
        <f t="shared" si="317"/>
        <v>-2</v>
      </c>
      <c r="Q3181" s="28">
        <f t="shared" si="318"/>
        <v>0</v>
      </c>
      <c r="R3181" s="4">
        <f t="shared" si="319"/>
        <v>0</v>
      </c>
      <c r="S3181" s="4" t="str">
        <f t="shared" si="320"/>
        <v/>
      </c>
      <c r="T3181" s="21">
        <f>Fångster!J3186</f>
        <v>0</v>
      </c>
      <c r="U3181" s="31" t="str">
        <f t="shared" si="321"/>
        <v/>
      </c>
    </row>
    <row r="3182" spans="14:21" x14ac:dyDescent="0.2">
      <c r="N3182" s="22">
        <f>Fångster!G3187</f>
        <v>0</v>
      </c>
      <c r="O3182" s="28">
        <f t="shared" si="316"/>
        <v>0</v>
      </c>
      <c r="P3182" s="28">
        <f t="shared" si="317"/>
        <v>-2</v>
      </c>
      <c r="Q3182" s="28">
        <f t="shared" si="318"/>
        <v>0</v>
      </c>
      <c r="R3182" s="4">
        <f t="shared" si="319"/>
        <v>0</v>
      </c>
      <c r="S3182" s="4" t="str">
        <f t="shared" si="320"/>
        <v/>
      </c>
      <c r="T3182" s="21">
        <f>Fångster!J3187</f>
        <v>0</v>
      </c>
      <c r="U3182" s="31" t="str">
        <f t="shared" si="321"/>
        <v/>
      </c>
    </row>
    <row r="3183" spans="14:21" x14ac:dyDescent="0.2">
      <c r="N3183" s="22">
        <f>Fångster!G3188</f>
        <v>0</v>
      </c>
      <c r="O3183" s="28">
        <f t="shared" si="316"/>
        <v>0</v>
      </c>
      <c r="P3183" s="28">
        <f t="shared" si="317"/>
        <v>-2</v>
      </c>
      <c r="Q3183" s="28">
        <f t="shared" si="318"/>
        <v>0</v>
      </c>
      <c r="R3183" s="4">
        <f t="shared" si="319"/>
        <v>0</v>
      </c>
      <c r="S3183" s="4" t="str">
        <f t="shared" si="320"/>
        <v/>
      </c>
      <c r="T3183" s="21">
        <f>Fångster!J3188</f>
        <v>0</v>
      </c>
      <c r="U3183" s="31" t="str">
        <f t="shared" si="321"/>
        <v/>
      </c>
    </row>
    <row r="3184" spans="14:21" x14ac:dyDescent="0.2">
      <c r="N3184" s="22">
        <f>Fångster!G3189</f>
        <v>0</v>
      </c>
      <c r="O3184" s="28">
        <f t="shared" si="316"/>
        <v>0</v>
      </c>
      <c r="P3184" s="28">
        <f t="shared" si="317"/>
        <v>-2</v>
      </c>
      <c r="Q3184" s="28">
        <f t="shared" si="318"/>
        <v>0</v>
      </c>
      <c r="R3184" s="4">
        <f t="shared" si="319"/>
        <v>0</v>
      </c>
      <c r="S3184" s="4" t="str">
        <f t="shared" si="320"/>
        <v/>
      </c>
      <c r="T3184" s="21">
        <f>Fångster!J3189</f>
        <v>0</v>
      </c>
      <c r="U3184" s="31" t="str">
        <f t="shared" si="321"/>
        <v/>
      </c>
    </row>
    <row r="3185" spans="14:21" x14ac:dyDescent="0.2">
      <c r="N3185" s="22">
        <f>Fångster!G3190</f>
        <v>0</v>
      </c>
      <c r="O3185" s="28">
        <f t="shared" si="316"/>
        <v>0</v>
      </c>
      <c r="P3185" s="28">
        <f t="shared" si="317"/>
        <v>-2</v>
      </c>
      <c r="Q3185" s="28">
        <f t="shared" si="318"/>
        <v>0</v>
      </c>
      <c r="R3185" s="4">
        <f t="shared" si="319"/>
        <v>0</v>
      </c>
      <c r="S3185" s="4" t="str">
        <f t="shared" si="320"/>
        <v/>
      </c>
      <c r="T3185" s="21">
        <f>Fångster!J3190</f>
        <v>0</v>
      </c>
      <c r="U3185" s="31" t="str">
        <f t="shared" si="321"/>
        <v/>
      </c>
    </row>
    <row r="3186" spans="14:21" x14ac:dyDescent="0.2">
      <c r="N3186" s="22">
        <f>Fångster!G3191</f>
        <v>0</v>
      </c>
      <c r="O3186" s="28">
        <f t="shared" si="316"/>
        <v>0</v>
      </c>
      <c r="P3186" s="28">
        <f t="shared" si="317"/>
        <v>-2</v>
      </c>
      <c r="Q3186" s="28">
        <f t="shared" si="318"/>
        <v>0</v>
      </c>
      <c r="R3186" s="4">
        <f t="shared" si="319"/>
        <v>0</v>
      </c>
      <c r="S3186" s="4" t="str">
        <f t="shared" si="320"/>
        <v/>
      </c>
      <c r="T3186" s="21">
        <f>Fångster!J3191</f>
        <v>0</v>
      </c>
      <c r="U3186" s="31" t="str">
        <f t="shared" si="321"/>
        <v/>
      </c>
    </row>
    <row r="3187" spans="14:21" x14ac:dyDescent="0.2">
      <c r="N3187" s="22">
        <f>Fångster!G3192</f>
        <v>0</v>
      </c>
      <c r="O3187" s="28">
        <f t="shared" si="316"/>
        <v>0</v>
      </c>
      <c r="P3187" s="28">
        <f t="shared" si="317"/>
        <v>-2</v>
      </c>
      <c r="Q3187" s="28">
        <f t="shared" si="318"/>
        <v>0</v>
      </c>
      <c r="R3187" s="4">
        <f t="shared" si="319"/>
        <v>0</v>
      </c>
      <c r="S3187" s="4" t="str">
        <f t="shared" si="320"/>
        <v/>
      </c>
      <c r="T3187" s="21">
        <f>Fångster!J3192</f>
        <v>0</v>
      </c>
      <c r="U3187" s="31" t="str">
        <f t="shared" si="321"/>
        <v/>
      </c>
    </row>
    <row r="3188" spans="14:21" x14ac:dyDescent="0.2">
      <c r="N3188" s="22">
        <f>Fångster!G3193</f>
        <v>0</v>
      </c>
      <c r="O3188" s="28">
        <f t="shared" si="316"/>
        <v>0</v>
      </c>
      <c r="P3188" s="28">
        <f t="shared" si="317"/>
        <v>-2</v>
      </c>
      <c r="Q3188" s="28">
        <f t="shared" si="318"/>
        <v>0</v>
      </c>
      <c r="R3188" s="4">
        <f t="shared" si="319"/>
        <v>0</v>
      </c>
      <c r="S3188" s="4" t="str">
        <f t="shared" si="320"/>
        <v/>
      </c>
      <c r="T3188" s="21">
        <f>Fångster!J3193</f>
        <v>0</v>
      </c>
      <c r="U3188" s="31" t="str">
        <f t="shared" si="321"/>
        <v/>
      </c>
    </row>
    <row r="3189" spans="14:21" x14ac:dyDescent="0.2">
      <c r="N3189" s="22">
        <f>Fångster!G3194</f>
        <v>0</v>
      </c>
      <c r="O3189" s="28">
        <f t="shared" si="316"/>
        <v>0</v>
      </c>
      <c r="P3189" s="28">
        <f t="shared" si="317"/>
        <v>-2</v>
      </c>
      <c r="Q3189" s="28">
        <f t="shared" si="318"/>
        <v>0</v>
      </c>
      <c r="R3189" s="4">
        <f t="shared" si="319"/>
        <v>0</v>
      </c>
      <c r="S3189" s="4" t="str">
        <f t="shared" si="320"/>
        <v/>
      </c>
      <c r="T3189" s="21">
        <f>Fångster!J3194</f>
        <v>0</v>
      </c>
      <c r="U3189" s="31" t="str">
        <f t="shared" si="321"/>
        <v/>
      </c>
    </row>
    <row r="3190" spans="14:21" x14ac:dyDescent="0.2">
      <c r="N3190" s="22">
        <f>Fångster!G3195</f>
        <v>0</v>
      </c>
      <c r="O3190" s="28">
        <f t="shared" si="316"/>
        <v>0</v>
      </c>
      <c r="P3190" s="28">
        <f t="shared" si="317"/>
        <v>-2</v>
      </c>
      <c r="Q3190" s="28">
        <f t="shared" si="318"/>
        <v>0</v>
      </c>
      <c r="R3190" s="4">
        <f t="shared" si="319"/>
        <v>0</v>
      </c>
      <c r="S3190" s="4" t="str">
        <f t="shared" si="320"/>
        <v/>
      </c>
      <c r="T3190" s="21">
        <f>Fångster!J3195</f>
        <v>0</v>
      </c>
      <c r="U3190" s="31" t="str">
        <f t="shared" si="321"/>
        <v/>
      </c>
    </row>
    <row r="3191" spans="14:21" x14ac:dyDescent="0.2">
      <c r="N3191" s="22">
        <f>Fångster!G3196</f>
        <v>0</v>
      </c>
      <c r="O3191" s="28">
        <f t="shared" si="316"/>
        <v>0</v>
      </c>
      <c r="P3191" s="28">
        <f t="shared" si="317"/>
        <v>-2</v>
      </c>
      <c r="Q3191" s="28">
        <f t="shared" si="318"/>
        <v>0</v>
      </c>
      <c r="R3191" s="4">
        <f t="shared" si="319"/>
        <v>0</v>
      </c>
      <c r="S3191" s="4" t="str">
        <f t="shared" si="320"/>
        <v/>
      </c>
      <c r="T3191" s="21">
        <f>Fångster!J3196</f>
        <v>0</v>
      </c>
      <c r="U3191" s="31" t="str">
        <f t="shared" si="321"/>
        <v/>
      </c>
    </row>
    <row r="3192" spans="14:21" x14ac:dyDescent="0.2">
      <c r="N3192" s="22">
        <f>Fångster!G3197</f>
        <v>0</v>
      </c>
      <c r="O3192" s="28">
        <f t="shared" si="316"/>
        <v>0</v>
      </c>
      <c r="P3192" s="28">
        <f t="shared" si="317"/>
        <v>-2</v>
      </c>
      <c r="Q3192" s="28">
        <f t="shared" si="318"/>
        <v>0</v>
      </c>
      <c r="R3192" s="4">
        <f t="shared" si="319"/>
        <v>0</v>
      </c>
      <c r="S3192" s="4" t="str">
        <f t="shared" si="320"/>
        <v/>
      </c>
      <c r="T3192" s="21">
        <f>Fångster!J3197</f>
        <v>0</v>
      </c>
      <c r="U3192" s="31" t="str">
        <f t="shared" si="321"/>
        <v/>
      </c>
    </row>
    <row r="3193" spans="14:21" x14ac:dyDescent="0.2">
      <c r="N3193" s="22">
        <f>Fångster!G3198</f>
        <v>0</v>
      </c>
      <c r="O3193" s="28">
        <f t="shared" si="316"/>
        <v>0</v>
      </c>
      <c r="P3193" s="28">
        <f t="shared" si="317"/>
        <v>-2</v>
      </c>
      <c r="Q3193" s="28">
        <f t="shared" si="318"/>
        <v>0</v>
      </c>
      <c r="R3193" s="4">
        <f t="shared" si="319"/>
        <v>0</v>
      </c>
      <c r="S3193" s="4" t="str">
        <f t="shared" si="320"/>
        <v/>
      </c>
      <c r="T3193" s="21">
        <f>Fångster!J3198</f>
        <v>0</v>
      </c>
      <c r="U3193" s="31" t="str">
        <f t="shared" si="321"/>
        <v/>
      </c>
    </row>
    <row r="3194" spans="14:21" x14ac:dyDescent="0.2">
      <c r="N3194" s="22">
        <f>Fångster!G3199</f>
        <v>0</v>
      </c>
      <c r="O3194" s="28">
        <f t="shared" si="316"/>
        <v>0</v>
      </c>
      <c r="P3194" s="28">
        <f t="shared" si="317"/>
        <v>-2</v>
      </c>
      <c r="Q3194" s="28">
        <f t="shared" si="318"/>
        <v>0</v>
      </c>
      <c r="R3194" s="4">
        <f t="shared" si="319"/>
        <v>0</v>
      </c>
      <c r="S3194" s="4" t="str">
        <f t="shared" si="320"/>
        <v/>
      </c>
      <c r="T3194" s="21">
        <f>Fångster!J3199</f>
        <v>0</v>
      </c>
      <c r="U3194" s="31" t="str">
        <f t="shared" si="321"/>
        <v/>
      </c>
    </row>
    <row r="3195" spans="14:21" x14ac:dyDescent="0.2">
      <c r="N3195" s="22">
        <f>Fångster!G3200</f>
        <v>0</v>
      </c>
      <c r="O3195" s="28">
        <f t="shared" si="316"/>
        <v>0</v>
      </c>
      <c r="P3195" s="28">
        <f t="shared" si="317"/>
        <v>-2</v>
      </c>
      <c r="Q3195" s="28">
        <f t="shared" si="318"/>
        <v>0</v>
      </c>
      <c r="R3195" s="4">
        <f t="shared" si="319"/>
        <v>0</v>
      </c>
      <c r="S3195" s="4" t="str">
        <f t="shared" si="320"/>
        <v/>
      </c>
      <c r="T3195" s="21">
        <f>Fångster!J3200</f>
        <v>0</v>
      </c>
      <c r="U3195" s="31" t="str">
        <f t="shared" si="321"/>
        <v/>
      </c>
    </row>
    <row r="3196" spans="14:21" x14ac:dyDescent="0.2">
      <c r="N3196" s="22">
        <f>Fångster!G3201</f>
        <v>0</v>
      </c>
      <c r="O3196" s="28">
        <f t="shared" si="316"/>
        <v>0</v>
      </c>
      <c r="P3196" s="28">
        <f t="shared" si="317"/>
        <v>-2</v>
      </c>
      <c r="Q3196" s="28">
        <f t="shared" si="318"/>
        <v>0</v>
      </c>
      <c r="R3196" s="4">
        <f t="shared" si="319"/>
        <v>0</v>
      </c>
      <c r="S3196" s="4" t="str">
        <f t="shared" si="320"/>
        <v/>
      </c>
      <c r="T3196" s="21">
        <f>Fångster!J3201</f>
        <v>0</v>
      </c>
      <c r="U3196" s="31" t="str">
        <f t="shared" si="321"/>
        <v/>
      </c>
    </row>
    <row r="3197" spans="14:21" x14ac:dyDescent="0.2">
      <c r="N3197" s="22">
        <f>Fångster!G3202</f>
        <v>0</v>
      </c>
      <c r="O3197" s="28">
        <f t="shared" si="316"/>
        <v>0</v>
      </c>
      <c r="P3197" s="28">
        <f t="shared" si="317"/>
        <v>-2</v>
      </c>
      <c r="Q3197" s="28">
        <f t="shared" si="318"/>
        <v>0</v>
      </c>
      <c r="R3197" s="4">
        <f t="shared" si="319"/>
        <v>0</v>
      </c>
      <c r="S3197" s="4" t="str">
        <f t="shared" si="320"/>
        <v/>
      </c>
      <c r="T3197" s="21">
        <f>Fångster!J3202</f>
        <v>0</v>
      </c>
      <c r="U3197" s="31" t="str">
        <f t="shared" si="321"/>
        <v/>
      </c>
    </row>
    <row r="3198" spans="14:21" x14ac:dyDescent="0.2">
      <c r="N3198" s="22">
        <f>Fångster!G3203</f>
        <v>0</v>
      </c>
      <c r="O3198" s="28">
        <f t="shared" si="316"/>
        <v>0</v>
      </c>
      <c r="P3198" s="28">
        <f t="shared" si="317"/>
        <v>-2</v>
      </c>
      <c r="Q3198" s="28">
        <f t="shared" si="318"/>
        <v>0</v>
      </c>
      <c r="R3198" s="4">
        <f t="shared" si="319"/>
        <v>0</v>
      </c>
      <c r="S3198" s="4" t="str">
        <f t="shared" si="320"/>
        <v/>
      </c>
      <c r="T3198" s="21">
        <f>Fångster!J3203</f>
        <v>0</v>
      </c>
      <c r="U3198" s="31" t="str">
        <f t="shared" si="321"/>
        <v/>
      </c>
    </row>
    <row r="3199" spans="14:21" x14ac:dyDescent="0.2">
      <c r="N3199" s="22">
        <f>Fångster!G3204</f>
        <v>0</v>
      </c>
      <c r="O3199" s="28">
        <f t="shared" si="316"/>
        <v>0</v>
      </c>
      <c r="P3199" s="28">
        <f t="shared" si="317"/>
        <v>-2</v>
      </c>
      <c r="Q3199" s="28">
        <f t="shared" si="318"/>
        <v>0</v>
      </c>
      <c r="R3199" s="4">
        <f t="shared" si="319"/>
        <v>0</v>
      </c>
      <c r="S3199" s="4" t="str">
        <f t="shared" si="320"/>
        <v/>
      </c>
      <c r="T3199" s="21">
        <f>Fångster!J3204</f>
        <v>0</v>
      </c>
      <c r="U3199" s="31" t="str">
        <f t="shared" si="321"/>
        <v/>
      </c>
    </row>
    <row r="3200" spans="14:21" x14ac:dyDescent="0.2">
      <c r="N3200" s="22">
        <f>Fångster!G3205</f>
        <v>0</v>
      </c>
      <c r="O3200" s="28">
        <f t="shared" si="316"/>
        <v>0</v>
      </c>
      <c r="P3200" s="28">
        <f t="shared" si="317"/>
        <v>-2</v>
      </c>
      <c r="Q3200" s="28">
        <f t="shared" si="318"/>
        <v>0</v>
      </c>
      <c r="R3200" s="4">
        <f t="shared" si="319"/>
        <v>0</v>
      </c>
      <c r="S3200" s="4" t="str">
        <f t="shared" si="320"/>
        <v/>
      </c>
      <c r="T3200" s="21">
        <f>Fångster!J3205</f>
        <v>0</v>
      </c>
      <c r="U3200" s="31" t="str">
        <f t="shared" si="321"/>
        <v/>
      </c>
    </row>
    <row r="3201" spans="14:21" x14ac:dyDescent="0.2">
      <c r="N3201" s="22">
        <f>Fångster!G3206</f>
        <v>0</v>
      </c>
      <c r="O3201" s="28">
        <f t="shared" si="316"/>
        <v>0</v>
      </c>
      <c r="P3201" s="28">
        <f t="shared" si="317"/>
        <v>-2</v>
      </c>
      <c r="Q3201" s="28">
        <f t="shared" si="318"/>
        <v>0</v>
      </c>
      <c r="R3201" s="4">
        <f t="shared" si="319"/>
        <v>0</v>
      </c>
      <c r="S3201" s="4" t="str">
        <f t="shared" si="320"/>
        <v/>
      </c>
      <c r="T3201" s="21">
        <f>Fångster!J3206</f>
        <v>0</v>
      </c>
      <c r="U3201" s="31" t="str">
        <f t="shared" si="321"/>
        <v/>
      </c>
    </row>
    <row r="3202" spans="14:21" x14ac:dyDescent="0.2">
      <c r="N3202" s="22">
        <f>Fångster!G3207</f>
        <v>0</v>
      </c>
      <c r="O3202" s="28">
        <f t="shared" si="316"/>
        <v>0</v>
      </c>
      <c r="P3202" s="28">
        <f t="shared" si="317"/>
        <v>-2</v>
      </c>
      <c r="Q3202" s="28">
        <f t="shared" si="318"/>
        <v>0</v>
      </c>
      <c r="R3202" s="4">
        <f t="shared" si="319"/>
        <v>0</v>
      </c>
      <c r="S3202" s="4" t="str">
        <f t="shared" si="320"/>
        <v/>
      </c>
      <c r="T3202" s="21">
        <f>Fångster!J3207</f>
        <v>0</v>
      </c>
      <c r="U3202" s="31" t="str">
        <f t="shared" si="321"/>
        <v/>
      </c>
    </row>
    <row r="3203" spans="14:21" x14ac:dyDescent="0.2">
      <c r="N3203" s="22">
        <f>Fångster!G3208</f>
        <v>0</v>
      </c>
      <c r="O3203" s="28">
        <f t="shared" si="316"/>
        <v>0</v>
      </c>
      <c r="P3203" s="28">
        <f t="shared" si="317"/>
        <v>-2</v>
      </c>
      <c r="Q3203" s="28">
        <f t="shared" si="318"/>
        <v>0</v>
      </c>
      <c r="R3203" s="4">
        <f t="shared" si="319"/>
        <v>0</v>
      </c>
      <c r="S3203" s="4" t="str">
        <f t="shared" si="320"/>
        <v/>
      </c>
      <c r="T3203" s="21">
        <f>Fångster!J3208</f>
        <v>0</v>
      </c>
      <c r="U3203" s="31" t="str">
        <f t="shared" si="321"/>
        <v/>
      </c>
    </row>
    <row r="3204" spans="14:21" x14ac:dyDescent="0.2">
      <c r="N3204" s="22">
        <f>Fångster!G3209</f>
        <v>0</v>
      </c>
      <c r="O3204" s="28">
        <f t="shared" si="316"/>
        <v>0</v>
      </c>
      <c r="P3204" s="28">
        <f t="shared" si="317"/>
        <v>-2</v>
      </c>
      <c r="Q3204" s="28">
        <f t="shared" si="318"/>
        <v>0</v>
      </c>
      <c r="R3204" s="4">
        <f t="shared" si="319"/>
        <v>0</v>
      </c>
      <c r="S3204" s="4" t="str">
        <f t="shared" si="320"/>
        <v/>
      </c>
      <c r="T3204" s="21">
        <f>Fångster!J3209</f>
        <v>0</v>
      </c>
      <c r="U3204" s="31" t="str">
        <f t="shared" si="321"/>
        <v/>
      </c>
    </row>
    <row r="3205" spans="14:21" x14ac:dyDescent="0.2">
      <c r="N3205" s="22">
        <f>Fångster!G3210</f>
        <v>0</v>
      </c>
      <c r="O3205" s="28">
        <f t="shared" ref="O3205:O3268" si="322">(3.377*0.000001)*(POWER(N3205,3.205))</f>
        <v>0</v>
      </c>
      <c r="P3205" s="28">
        <f t="shared" ref="P3205:P3268" si="323">(1-(180-N3205)/60)</f>
        <v>-2</v>
      </c>
      <c r="Q3205" s="28">
        <f t="shared" ref="Q3205:Q3268" si="324">IF(P3205&lt;0,0,IF(P3205&gt;1,1,IF(P3205&gt;0&lt;1,P3205,P3205)))</f>
        <v>0</v>
      </c>
      <c r="R3205" s="4">
        <f t="shared" ref="R3205:R3268" si="325">O3205*Q3205</f>
        <v>0</v>
      </c>
      <c r="S3205" s="4" t="str">
        <f t="shared" ref="S3205:S3268" si="326">IF(N3205&gt;0,LOG10(N3205),"")</f>
        <v/>
      </c>
      <c r="T3205" s="21">
        <f>Fångster!J3210</f>
        <v>0</v>
      </c>
      <c r="U3205" s="31" t="str">
        <f t="shared" ref="U3205:U3268" si="327">IF(T3205&gt;0,LOG10(T3205),"")</f>
        <v/>
      </c>
    </row>
    <row r="3206" spans="14:21" x14ac:dyDescent="0.2">
      <c r="N3206" s="22">
        <f>Fångster!G3211</f>
        <v>0</v>
      </c>
      <c r="O3206" s="28">
        <f t="shared" si="322"/>
        <v>0</v>
      </c>
      <c r="P3206" s="28">
        <f t="shared" si="323"/>
        <v>-2</v>
      </c>
      <c r="Q3206" s="28">
        <f t="shared" si="324"/>
        <v>0</v>
      </c>
      <c r="R3206" s="4">
        <f t="shared" si="325"/>
        <v>0</v>
      </c>
      <c r="S3206" s="4" t="str">
        <f t="shared" si="326"/>
        <v/>
      </c>
      <c r="T3206" s="21">
        <f>Fångster!J3211</f>
        <v>0</v>
      </c>
      <c r="U3206" s="31" t="str">
        <f t="shared" si="327"/>
        <v/>
      </c>
    </row>
    <row r="3207" spans="14:21" x14ac:dyDescent="0.2">
      <c r="N3207" s="22">
        <f>Fångster!G3212</f>
        <v>0</v>
      </c>
      <c r="O3207" s="28">
        <f t="shared" si="322"/>
        <v>0</v>
      </c>
      <c r="P3207" s="28">
        <f t="shared" si="323"/>
        <v>-2</v>
      </c>
      <c r="Q3207" s="28">
        <f t="shared" si="324"/>
        <v>0</v>
      </c>
      <c r="R3207" s="4">
        <f t="shared" si="325"/>
        <v>0</v>
      </c>
      <c r="S3207" s="4" t="str">
        <f t="shared" si="326"/>
        <v/>
      </c>
      <c r="T3207" s="21">
        <f>Fångster!J3212</f>
        <v>0</v>
      </c>
      <c r="U3207" s="31" t="str">
        <f t="shared" si="327"/>
        <v/>
      </c>
    </row>
    <row r="3208" spans="14:21" x14ac:dyDescent="0.2">
      <c r="N3208" s="22">
        <f>Fångster!G3213</f>
        <v>0</v>
      </c>
      <c r="O3208" s="28">
        <f t="shared" si="322"/>
        <v>0</v>
      </c>
      <c r="P3208" s="28">
        <f t="shared" si="323"/>
        <v>-2</v>
      </c>
      <c r="Q3208" s="28">
        <f t="shared" si="324"/>
        <v>0</v>
      </c>
      <c r="R3208" s="4">
        <f t="shared" si="325"/>
        <v>0</v>
      </c>
      <c r="S3208" s="4" t="str">
        <f t="shared" si="326"/>
        <v/>
      </c>
      <c r="T3208" s="21">
        <f>Fångster!J3213</f>
        <v>0</v>
      </c>
      <c r="U3208" s="31" t="str">
        <f t="shared" si="327"/>
        <v/>
      </c>
    </row>
    <row r="3209" spans="14:21" x14ac:dyDescent="0.2">
      <c r="N3209" s="22">
        <f>Fångster!G3214</f>
        <v>0</v>
      </c>
      <c r="O3209" s="28">
        <f t="shared" si="322"/>
        <v>0</v>
      </c>
      <c r="P3209" s="28">
        <f t="shared" si="323"/>
        <v>-2</v>
      </c>
      <c r="Q3209" s="28">
        <f t="shared" si="324"/>
        <v>0</v>
      </c>
      <c r="R3209" s="4">
        <f t="shared" si="325"/>
        <v>0</v>
      </c>
      <c r="S3209" s="4" t="str">
        <f t="shared" si="326"/>
        <v/>
      </c>
      <c r="T3209" s="21">
        <f>Fångster!J3214</f>
        <v>0</v>
      </c>
      <c r="U3209" s="31" t="str">
        <f t="shared" si="327"/>
        <v/>
      </c>
    </row>
    <row r="3210" spans="14:21" x14ac:dyDescent="0.2">
      <c r="N3210" s="22">
        <f>Fångster!G3215</f>
        <v>0</v>
      </c>
      <c r="O3210" s="28">
        <f t="shared" si="322"/>
        <v>0</v>
      </c>
      <c r="P3210" s="28">
        <f t="shared" si="323"/>
        <v>-2</v>
      </c>
      <c r="Q3210" s="28">
        <f t="shared" si="324"/>
        <v>0</v>
      </c>
      <c r="R3210" s="4">
        <f t="shared" si="325"/>
        <v>0</v>
      </c>
      <c r="S3210" s="4" t="str">
        <f t="shared" si="326"/>
        <v/>
      </c>
      <c r="T3210" s="21">
        <f>Fångster!J3215</f>
        <v>0</v>
      </c>
      <c r="U3210" s="31" t="str">
        <f t="shared" si="327"/>
        <v/>
      </c>
    </row>
    <row r="3211" spans="14:21" x14ac:dyDescent="0.2">
      <c r="N3211" s="22">
        <f>Fångster!G3216</f>
        <v>0</v>
      </c>
      <c r="O3211" s="28">
        <f t="shared" si="322"/>
        <v>0</v>
      </c>
      <c r="P3211" s="28">
        <f t="shared" si="323"/>
        <v>-2</v>
      </c>
      <c r="Q3211" s="28">
        <f t="shared" si="324"/>
        <v>0</v>
      </c>
      <c r="R3211" s="4">
        <f t="shared" si="325"/>
        <v>0</v>
      </c>
      <c r="S3211" s="4" t="str">
        <f t="shared" si="326"/>
        <v/>
      </c>
      <c r="T3211" s="21">
        <f>Fångster!J3216</f>
        <v>0</v>
      </c>
      <c r="U3211" s="31" t="str">
        <f t="shared" si="327"/>
        <v/>
      </c>
    </row>
    <row r="3212" spans="14:21" x14ac:dyDescent="0.2">
      <c r="N3212" s="22">
        <f>Fångster!G3217</f>
        <v>0</v>
      </c>
      <c r="O3212" s="28">
        <f t="shared" si="322"/>
        <v>0</v>
      </c>
      <c r="P3212" s="28">
        <f t="shared" si="323"/>
        <v>-2</v>
      </c>
      <c r="Q3212" s="28">
        <f t="shared" si="324"/>
        <v>0</v>
      </c>
      <c r="R3212" s="4">
        <f t="shared" si="325"/>
        <v>0</v>
      </c>
      <c r="S3212" s="4" t="str">
        <f t="shared" si="326"/>
        <v/>
      </c>
      <c r="T3212" s="21">
        <f>Fångster!J3217</f>
        <v>0</v>
      </c>
      <c r="U3212" s="31" t="str">
        <f t="shared" si="327"/>
        <v/>
      </c>
    </row>
    <row r="3213" spans="14:21" x14ac:dyDescent="0.2">
      <c r="N3213" s="22">
        <f>Fångster!G3218</f>
        <v>0</v>
      </c>
      <c r="O3213" s="28">
        <f t="shared" si="322"/>
        <v>0</v>
      </c>
      <c r="P3213" s="28">
        <f t="shared" si="323"/>
        <v>-2</v>
      </c>
      <c r="Q3213" s="28">
        <f t="shared" si="324"/>
        <v>0</v>
      </c>
      <c r="R3213" s="4">
        <f t="shared" si="325"/>
        <v>0</v>
      </c>
      <c r="S3213" s="4" t="str">
        <f t="shared" si="326"/>
        <v/>
      </c>
      <c r="T3213" s="21">
        <f>Fångster!J3218</f>
        <v>0</v>
      </c>
      <c r="U3213" s="31" t="str">
        <f t="shared" si="327"/>
        <v/>
      </c>
    </row>
    <row r="3214" spans="14:21" x14ac:dyDescent="0.2">
      <c r="N3214" s="22">
        <f>Fångster!G3219</f>
        <v>0</v>
      </c>
      <c r="O3214" s="28">
        <f t="shared" si="322"/>
        <v>0</v>
      </c>
      <c r="P3214" s="28">
        <f t="shared" si="323"/>
        <v>-2</v>
      </c>
      <c r="Q3214" s="28">
        <f t="shared" si="324"/>
        <v>0</v>
      </c>
      <c r="R3214" s="4">
        <f t="shared" si="325"/>
        <v>0</v>
      </c>
      <c r="S3214" s="4" t="str">
        <f t="shared" si="326"/>
        <v/>
      </c>
      <c r="T3214" s="21">
        <f>Fångster!J3219</f>
        <v>0</v>
      </c>
      <c r="U3214" s="31" t="str">
        <f t="shared" si="327"/>
        <v/>
      </c>
    </row>
    <row r="3215" spans="14:21" x14ac:dyDescent="0.2">
      <c r="N3215" s="22">
        <f>Fångster!G3220</f>
        <v>0</v>
      </c>
      <c r="O3215" s="28">
        <f t="shared" si="322"/>
        <v>0</v>
      </c>
      <c r="P3215" s="28">
        <f t="shared" si="323"/>
        <v>-2</v>
      </c>
      <c r="Q3215" s="28">
        <f t="shared" si="324"/>
        <v>0</v>
      </c>
      <c r="R3215" s="4">
        <f t="shared" si="325"/>
        <v>0</v>
      </c>
      <c r="S3215" s="4" t="str">
        <f t="shared" si="326"/>
        <v/>
      </c>
      <c r="T3215" s="21">
        <f>Fångster!J3220</f>
        <v>0</v>
      </c>
      <c r="U3215" s="31" t="str">
        <f t="shared" si="327"/>
        <v/>
      </c>
    </row>
    <row r="3216" spans="14:21" x14ac:dyDescent="0.2">
      <c r="N3216" s="22">
        <f>Fångster!G3221</f>
        <v>0</v>
      </c>
      <c r="O3216" s="28">
        <f t="shared" si="322"/>
        <v>0</v>
      </c>
      <c r="P3216" s="28">
        <f t="shared" si="323"/>
        <v>-2</v>
      </c>
      <c r="Q3216" s="28">
        <f t="shared" si="324"/>
        <v>0</v>
      </c>
      <c r="R3216" s="4">
        <f t="shared" si="325"/>
        <v>0</v>
      </c>
      <c r="S3216" s="4" t="str">
        <f t="shared" si="326"/>
        <v/>
      </c>
      <c r="T3216" s="21">
        <f>Fångster!J3221</f>
        <v>0</v>
      </c>
      <c r="U3216" s="31" t="str">
        <f t="shared" si="327"/>
        <v/>
      </c>
    </row>
    <row r="3217" spans="14:21" x14ac:dyDescent="0.2">
      <c r="N3217" s="22">
        <f>Fångster!G3222</f>
        <v>0</v>
      </c>
      <c r="O3217" s="28">
        <f t="shared" si="322"/>
        <v>0</v>
      </c>
      <c r="P3217" s="28">
        <f t="shared" si="323"/>
        <v>-2</v>
      </c>
      <c r="Q3217" s="28">
        <f t="shared" si="324"/>
        <v>0</v>
      </c>
      <c r="R3217" s="4">
        <f t="shared" si="325"/>
        <v>0</v>
      </c>
      <c r="S3217" s="4" t="str">
        <f t="shared" si="326"/>
        <v/>
      </c>
      <c r="T3217" s="21">
        <f>Fångster!J3222</f>
        <v>0</v>
      </c>
      <c r="U3217" s="31" t="str">
        <f t="shared" si="327"/>
        <v/>
      </c>
    </row>
    <row r="3218" spans="14:21" x14ac:dyDescent="0.2">
      <c r="N3218" s="22">
        <f>Fångster!G3223</f>
        <v>0</v>
      </c>
      <c r="O3218" s="28">
        <f t="shared" si="322"/>
        <v>0</v>
      </c>
      <c r="P3218" s="28">
        <f t="shared" si="323"/>
        <v>-2</v>
      </c>
      <c r="Q3218" s="28">
        <f t="shared" si="324"/>
        <v>0</v>
      </c>
      <c r="R3218" s="4">
        <f t="shared" si="325"/>
        <v>0</v>
      </c>
      <c r="S3218" s="4" t="str">
        <f t="shared" si="326"/>
        <v/>
      </c>
      <c r="T3218" s="21">
        <f>Fångster!J3223</f>
        <v>0</v>
      </c>
      <c r="U3218" s="31" t="str">
        <f t="shared" si="327"/>
        <v/>
      </c>
    </row>
    <row r="3219" spans="14:21" x14ac:dyDescent="0.2">
      <c r="N3219" s="22">
        <f>Fångster!G3224</f>
        <v>0</v>
      </c>
      <c r="O3219" s="28">
        <f t="shared" si="322"/>
        <v>0</v>
      </c>
      <c r="P3219" s="28">
        <f t="shared" si="323"/>
        <v>-2</v>
      </c>
      <c r="Q3219" s="28">
        <f t="shared" si="324"/>
        <v>0</v>
      </c>
      <c r="R3219" s="4">
        <f t="shared" si="325"/>
        <v>0</v>
      </c>
      <c r="S3219" s="4" t="str">
        <f t="shared" si="326"/>
        <v/>
      </c>
      <c r="T3219" s="21">
        <f>Fångster!J3224</f>
        <v>0</v>
      </c>
      <c r="U3219" s="31" t="str">
        <f t="shared" si="327"/>
        <v/>
      </c>
    </row>
    <row r="3220" spans="14:21" x14ac:dyDescent="0.2">
      <c r="N3220" s="22">
        <f>Fångster!G3225</f>
        <v>0</v>
      </c>
      <c r="O3220" s="28">
        <f t="shared" si="322"/>
        <v>0</v>
      </c>
      <c r="P3220" s="28">
        <f t="shared" si="323"/>
        <v>-2</v>
      </c>
      <c r="Q3220" s="28">
        <f t="shared" si="324"/>
        <v>0</v>
      </c>
      <c r="R3220" s="4">
        <f t="shared" si="325"/>
        <v>0</v>
      </c>
      <c r="S3220" s="4" t="str">
        <f t="shared" si="326"/>
        <v/>
      </c>
      <c r="T3220" s="21">
        <f>Fångster!J3225</f>
        <v>0</v>
      </c>
      <c r="U3220" s="31" t="str">
        <f t="shared" si="327"/>
        <v/>
      </c>
    </row>
    <row r="3221" spans="14:21" x14ac:dyDescent="0.2">
      <c r="N3221" s="22">
        <f>Fångster!G3226</f>
        <v>0</v>
      </c>
      <c r="O3221" s="28">
        <f t="shared" si="322"/>
        <v>0</v>
      </c>
      <c r="P3221" s="28">
        <f t="shared" si="323"/>
        <v>-2</v>
      </c>
      <c r="Q3221" s="28">
        <f t="shared" si="324"/>
        <v>0</v>
      </c>
      <c r="R3221" s="4">
        <f t="shared" si="325"/>
        <v>0</v>
      </c>
      <c r="S3221" s="4" t="str">
        <f t="shared" si="326"/>
        <v/>
      </c>
      <c r="T3221" s="21">
        <f>Fångster!J3226</f>
        <v>0</v>
      </c>
      <c r="U3221" s="31" t="str">
        <f t="shared" si="327"/>
        <v/>
      </c>
    </row>
    <row r="3222" spans="14:21" x14ac:dyDescent="0.2">
      <c r="N3222" s="22">
        <f>Fångster!G3227</f>
        <v>0</v>
      </c>
      <c r="O3222" s="28">
        <f t="shared" si="322"/>
        <v>0</v>
      </c>
      <c r="P3222" s="28">
        <f t="shared" si="323"/>
        <v>-2</v>
      </c>
      <c r="Q3222" s="28">
        <f t="shared" si="324"/>
        <v>0</v>
      </c>
      <c r="R3222" s="4">
        <f t="shared" si="325"/>
        <v>0</v>
      </c>
      <c r="S3222" s="4" t="str">
        <f t="shared" si="326"/>
        <v/>
      </c>
      <c r="T3222" s="21">
        <f>Fångster!J3227</f>
        <v>0</v>
      </c>
      <c r="U3222" s="31" t="str">
        <f t="shared" si="327"/>
        <v/>
      </c>
    </row>
    <row r="3223" spans="14:21" x14ac:dyDescent="0.2">
      <c r="N3223" s="22">
        <f>Fångster!G3228</f>
        <v>0</v>
      </c>
      <c r="O3223" s="28">
        <f t="shared" si="322"/>
        <v>0</v>
      </c>
      <c r="P3223" s="28">
        <f t="shared" si="323"/>
        <v>-2</v>
      </c>
      <c r="Q3223" s="28">
        <f t="shared" si="324"/>
        <v>0</v>
      </c>
      <c r="R3223" s="4">
        <f t="shared" si="325"/>
        <v>0</v>
      </c>
      <c r="S3223" s="4" t="str">
        <f t="shared" si="326"/>
        <v/>
      </c>
      <c r="T3223" s="21">
        <f>Fångster!J3228</f>
        <v>0</v>
      </c>
      <c r="U3223" s="31" t="str">
        <f t="shared" si="327"/>
        <v/>
      </c>
    </row>
    <row r="3224" spans="14:21" x14ac:dyDescent="0.2">
      <c r="N3224" s="22">
        <f>Fångster!G3229</f>
        <v>0</v>
      </c>
      <c r="O3224" s="28">
        <f t="shared" si="322"/>
        <v>0</v>
      </c>
      <c r="P3224" s="28">
        <f t="shared" si="323"/>
        <v>-2</v>
      </c>
      <c r="Q3224" s="28">
        <f t="shared" si="324"/>
        <v>0</v>
      </c>
      <c r="R3224" s="4">
        <f t="shared" si="325"/>
        <v>0</v>
      </c>
      <c r="S3224" s="4" t="str">
        <f t="shared" si="326"/>
        <v/>
      </c>
      <c r="T3224" s="21">
        <f>Fångster!J3229</f>
        <v>0</v>
      </c>
      <c r="U3224" s="31" t="str">
        <f t="shared" si="327"/>
        <v/>
      </c>
    </row>
    <row r="3225" spans="14:21" x14ac:dyDescent="0.2">
      <c r="N3225" s="22">
        <f>Fångster!G3230</f>
        <v>0</v>
      </c>
      <c r="O3225" s="28">
        <f t="shared" si="322"/>
        <v>0</v>
      </c>
      <c r="P3225" s="28">
        <f t="shared" si="323"/>
        <v>-2</v>
      </c>
      <c r="Q3225" s="28">
        <f t="shared" si="324"/>
        <v>0</v>
      </c>
      <c r="R3225" s="4">
        <f t="shared" si="325"/>
        <v>0</v>
      </c>
      <c r="S3225" s="4" t="str">
        <f t="shared" si="326"/>
        <v/>
      </c>
      <c r="T3225" s="21">
        <f>Fångster!J3230</f>
        <v>0</v>
      </c>
      <c r="U3225" s="31" t="str">
        <f t="shared" si="327"/>
        <v/>
      </c>
    </row>
    <row r="3226" spans="14:21" x14ac:dyDescent="0.2">
      <c r="N3226" s="22">
        <f>Fångster!G3231</f>
        <v>0</v>
      </c>
      <c r="O3226" s="28">
        <f t="shared" si="322"/>
        <v>0</v>
      </c>
      <c r="P3226" s="28">
        <f t="shared" si="323"/>
        <v>-2</v>
      </c>
      <c r="Q3226" s="28">
        <f t="shared" si="324"/>
        <v>0</v>
      </c>
      <c r="R3226" s="4">
        <f t="shared" si="325"/>
        <v>0</v>
      </c>
      <c r="S3226" s="4" t="str">
        <f t="shared" si="326"/>
        <v/>
      </c>
      <c r="T3226" s="21">
        <f>Fångster!J3231</f>
        <v>0</v>
      </c>
      <c r="U3226" s="31" t="str">
        <f t="shared" si="327"/>
        <v/>
      </c>
    </row>
    <row r="3227" spans="14:21" x14ac:dyDescent="0.2">
      <c r="N3227" s="22">
        <f>Fångster!G3232</f>
        <v>0</v>
      </c>
      <c r="O3227" s="28">
        <f t="shared" si="322"/>
        <v>0</v>
      </c>
      <c r="P3227" s="28">
        <f t="shared" si="323"/>
        <v>-2</v>
      </c>
      <c r="Q3227" s="28">
        <f t="shared" si="324"/>
        <v>0</v>
      </c>
      <c r="R3227" s="4">
        <f t="shared" si="325"/>
        <v>0</v>
      </c>
      <c r="S3227" s="4" t="str">
        <f t="shared" si="326"/>
        <v/>
      </c>
      <c r="T3227" s="21">
        <f>Fångster!J3232</f>
        <v>0</v>
      </c>
      <c r="U3227" s="31" t="str">
        <f t="shared" si="327"/>
        <v/>
      </c>
    </row>
    <row r="3228" spans="14:21" x14ac:dyDescent="0.2">
      <c r="N3228" s="22">
        <f>Fångster!G3233</f>
        <v>0</v>
      </c>
      <c r="O3228" s="28">
        <f t="shared" si="322"/>
        <v>0</v>
      </c>
      <c r="P3228" s="28">
        <f t="shared" si="323"/>
        <v>-2</v>
      </c>
      <c r="Q3228" s="28">
        <f t="shared" si="324"/>
        <v>0</v>
      </c>
      <c r="R3228" s="4">
        <f t="shared" si="325"/>
        <v>0</v>
      </c>
      <c r="S3228" s="4" t="str">
        <f t="shared" si="326"/>
        <v/>
      </c>
      <c r="T3228" s="21">
        <f>Fångster!J3233</f>
        <v>0</v>
      </c>
      <c r="U3228" s="31" t="str">
        <f t="shared" si="327"/>
        <v/>
      </c>
    </row>
    <row r="3229" spans="14:21" x14ac:dyDescent="0.2">
      <c r="N3229" s="22">
        <f>Fångster!G3234</f>
        <v>0</v>
      </c>
      <c r="O3229" s="28">
        <f t="shared" si="322"/>
        <v>0</v>
      </c>
      <c r="P3229" s="28">
        <f t="shared" si="323"/>
        <v>-2</v>
      </c>
      <c r="Q3229" s="28">
        <f t="shared" si="324"/>
        <v>0</v>
      </c>
      <c r="R3229" s="4">
        <f t="shared" si="325"/>
        <v>0</v>
      </c>
      <c r="S3229" s="4" t="str">
        <f t="shared" si="326"/>
        <v/>
      </c>
      <c r="T3229" s="21">
        <f>Fångster!J3234</f>
        <v>0</v>
      </c>
      <c r="U3229" s="31" t="str">
        <f t="shared" si="327"/>
        <v/>
      </c>
    </row>
    <row r="3230" spans="14:21" x14ac:dyDescent="0.2">
      <c r="N3230" s="22">
        <f>Fångster!G3235</f>
        <v>0</v>
      </c>
      <c r="O3230" s="28">
        <f t="shared" si="322"/>
        <v>0</v>
      </c>
      <c r="P3230" s="28">
        <f t="shared" si="323"/>
        <v>-2</v>
      </c>
      <c r="Q3230" s="28">
        <f t="shared" si="324"/>
        <v>0</v>
      </c>
      <c r="R3230" s="4">
        <f t="shared" si="325"/>
        <v>0</v>
      </c>
      <c r="S3230" s="4" t="str">
        <f t="shared" si="326"/>
        <v/>
      </c>
      <c r="T3230" s="21">
        <f>Fångster!J3235</f>
        <v>0</v>
      </c>
      <c r="U3230" s="31" t="str">
        <f t="shared" si="327"/>
        <v/>
      </c>
    </row>
    <row r="3231" spans="14:21" x14ac:dyDescent="0.2">
      <c r="N3231" s="22">
        <f>Fångster!G3236</f>
        <v>0</v>
      </c>
      <c r="O3231" s="28">
        <f t="shared" si="322"/>
        <v>0</v>
      </c>
      <c r="P3231" s="28">
        <f t="shared" si="323"/>
        <v>-2</v>
      </c>
      <c r="Q3231" s="28">
        <f t="shared" si="324"/>
        <v>0</v>
      </c>
      <c r="R3231" s="4">
        <f t="shared" si="325"/>
        <v>0</v>
      </c>
      <c r="S3231" s="4" t="str">
        <f t="shared" si="326"/>
        <v/>
      </c>
      <c r="T3231" s="21">
        <f>Fångster!J3236</f>
        <v>0</v>
      </c>
      <c r="U3231" s="31" t="str">
        <f t="shared" si="327"/>
        <v/>
      </c>
    </row>
    <row r="3232" spans="14:21" x14ac:dyDescent="0.2">
      <c r="N3232" s="22">
        <f>Fångster!G3237</f>
        <v>0</v>
      </c>
      <c r="O3232" s="28">
        <f t="shared" si="322"/>
        <v>0</v>
      </c>
      <c r="P3232" s="28">
        <f t="shared" si="323"/>
        <v>-2</v>
      </c>
      <c r="Q3232" s="28">
        <f t="shared" si="324"/>
        <v>0</v>
      </c>
      <c r="R3232" s="4">
        <f t="shared" si="325"/>
        <v>0</v>
      </c>
      <c r="S3232" s="4" t="str">
        <f t="shared" si="326"/>
        <v/>
      </c>
      <c r="T3232" s="21">
        <f>Fångster!J3237</f>
        <v>0</v>
      </c>
      <c r="U3232" s="31" t="str">
        <f t="shared" si="327"/>
        <v/>
      </c>
    </row>
    <row r="3233" spans="14:21" x14ac:dyDescent="0.2">
      <c r="N3233" s="22">
        <f>Fångster!G3238</f>
        <v>0</v>
      </c>
      <c r="O3233" s="28">
        <f t="shared" si="322"/>
        <v>0</v>
      </c>
      <c r="P3233" s="28">
        <f t="shared" si="323"/>
        <v>-2</v>
      </c>
      <c r="Q3233" s="28">
        <f t="shared" si="324"/>
        <v>0</v>
      </c>
      <c r="R3233" s="4">
        <f t="shared" si="325"/>
        <v>0</v>
      </c>
      <c r="S3233" s="4" t="str">
        <f t="shared" si="326"/>
        <v/>
      </c>
      <c r="T3233" s="21">
        <f>Fångster!J3238</f>
        <v>0</v>
      </c>
      <c r="U3233" s="31" t="str">
        <f t="shared" si="327"/>
        <v/>
      </c>
    </row>
    <row r="3234" spans="14:21" x14ac:dyDescent="0.2">
      <c r="N3234" s="22">
        <f>Fångster!G3239</f>
        <v>0</v>
      </c>
      <c r="O3234" s="28">
        <f t="shared" si="322"/>
        <v>0</v>
      </c>
      <c r="P3234" s="28">
        <f t="shared" si="323"/>
        <v>-2</v>
      </c>
      <c r="Q3234" s="28">
        <f t="shared" si="324"/>
        <v>0</v>
      </c>
      <c r="R3234" s="4">
        <f t="shared" si="325"/>
        <v>0</v>
      </c>
      <c r="S3234" s="4" t="str">
        <f t="shared" si="326"/>
        <v/>
      </c>
      <c r="T3234" s="21">
        <f>Fångster!J3239</f>
        <v>0</v>
      </c>
      <c r="U3234" s="31" t="str">
        <f t="shared" si="327"/>
        <v/>
      </c>
    </row>
    <row r="3235" spans="14:21" x14ac:dyDescent="0.2">
      <c r="N3235" s="22">
        <f>Fångster!G3240</f>
        <v>0</v>
      </c>
      <c r="O3235" s="28">
        <f t="shared" si="322"/>
        <v>0</v>
      </c>
      <c r="P3235" s="28">
        <f t="shared" si="323"/>
        <v>-2</v>
      </c>
      <c r="Q3235" s="28">
        <f t="shared" si="324"/>
        <v>0</v>
      </c>
      <c r="R3235" s="4">
        <f t="shared" si="325"/>
        <v>0</v>
      </c>
      <c r="S3235" s="4" t="str">
        <f t="shared" si="326"/>
        <v/>
      </c>
      <c r="T3235" s="21">
        <f>Fångster!J3240</f>
        <v>0</v>
      </c>
      <c r="U3235" s="31" t="str">
        <f t="shared" si="327"/>
        <v/>
      </c>
    </row>
    <row r="3236" spans="14:21" x14ac:dyDescent="0.2">
      <c r="N3236" s="22">
        <f>Fångster!G3241</f>
        <v>0</v>
      </c>
      <c r="O3236" s="28">
        <f t="shared" si="322"/>
        <v>0</v>
      </c>
      <c r="P3236" s="28">
        <f t="shared" si="323"/>
        <v>-2</v>
      </c>
      <c r="Q3236" s="28">
        <f t="shared" si="324"/>
        <v>0</v>
      </c>
      <c r="R3236" s="4">
        <f t="shared" si="325"/>
        <v>0</v>
      </c>
      <c r="S3236" s="4" t="str">
        <f t="shared" si="326"/>
        <v/>
      </c>
      <c r="T3236" s="21">
        <f>Fångster!J3241</f>
        <v>0</v>
      </c>
      <c r="U3236" s="31" t="str">
        <f t="shared" si="327"/>
        <v/>
      </c>
    </row>
    <row r="3237" spans="14:21" x14ac:dyDescent="0.2">
      <c r="N3237" s="22">
        <f>Fångster!G3242</f>
        <v>0</v>
      </c>
      <c r="O3237" s="28">
        <f t="shared" si="322"/>
        <v>0</v>
      </c>
      <c r="P3237" s="28">
        <f t="shared" si="323"/>
        <v>-2</v>
      </c>
      <c r="Q3237" s="28">
        <f t="shared" si="324"/>
        <v>0</v>
      </c>
      <c r="R3237" s="4">
        <f t="shared" si="325"/>
        <v>0</v>
      </c>
      <c r="S3237" s="4" t="str">
        <f t="shared" si="326"/>
        <v/>
      </c>
      <c r="T3237" s="21">
        <f>Fångster!J3242</f>
        <v>0</v>
      </c>
      <c r="U3237" s="31" t="str">
        <f t="shared" si="327"/>
        <v/>
      </c>
    </row>
    <row r="3238" spans="14:21" x14ac:dyDescent="0.2">
      <c r="N3238" s="22">
        <f>Fångster!G3243</f>
        <v>0</v>
      </c>
      <c r="O3238" s="28">
        <f t="shared" si="322"/>
        <v>0</v>
      </c>
      <c r="P3238" s="28">
        <f t="shared" si="323"/>
        <v>-2</v>
      </c>
      <c r="Q3238" s="28">
        <f t="shared" si="324"/>
        <v>0</v>
      </c>
      <c r="R3238" s="4">
        <f t="shared" si="325"/>
        <v>0</v>
      </c>
      <c r="S3238" s="4" t="str">
        <f t="shared" si="326"/>
        <v/>
      </c>
      <c r="T3238" s="21">
        <f>Fångster!J3243</f>
        <v>0</v>
      </c>
      <c r="U3238" s="31" t="str">
        <f t="shared" si="327"/>
        <v/>
      </c>
    </row>
    <row r="3239" spans="14:21" x14ac:dyDescent="0.2">
      <c r="N3239" s="22">
        <f>Fångster!G3244</f>
        <v>0</v>
      </c>
      <c r="O3239" s="28">
        <f t="shared" si="322"/>
        <v>0</v>
      </c>
      <c r="P3239" s="28">
        <f t="shared" si="323"/>
        <v>-2</v>
      </c>
      <c r="Q3239" s="28">
        <f t="shared" si="324"/>
        <v>0</v>
      </c>
      <c r="R3239" s="4">
        <f t="shared" si="325"/>
        <v>0</v>
      </c>
      <c r="S3239" s="4" t="str">
        <f t="shared" si="326"/>
        <v/>
      </c>
      <c r="T3239" s="21">
        <f>Fångster!J3244</f>
        <v>0</v>
      </c>
      <c r="U3239" s="31" t="str">
        <f t="shared" si="327"/>
        <v/>
      </c>
    </row>
    <row r="3240" spans="14:21" x14ac:dyDescent="0.2">
      <c r="N3240" s="22">
        <f>Fångster!G3245</f>
        <v>0</v>
      </c>
      <c r="O3240" s="28">
        <f t="shared" si="322"/>
        <v>0</v>
      </c>
      <c r="P3240" s="28">
        <f t="shared" si="323"/>
        <v>-2</v>
      </c>
      <c r="Q3240" s="28">
        <f t="shared" si="324"/>
        <v>0</v>
      </c>
      <c r="R3240" s="4">
        <f t="shared" si="325"/>
        <v>0</v>
      </c>
      <c r="S3240" s="4" t="str">
        <f t="shared" si="326"/>
        <v/>
      </c>
      <c r="T3240" s="21">
        <f>Fångster!J3245</f>
        <v>0</v>
      </c>
      <c r="U3240" s="31" t="str">
        <f t="shared" si="327"/>
        <v/>
      </c>
    </row>
    <row r="3241" spans="14:21" x14ac:dyDescent="0.2">
      <c r="N3241" s="22">
        <f>Fångster!G3246</f>
        <v>0</v>
      </c>
      <c r="O3241" s="28">
        <f t="shared" si="322"/>
        <v>0</v>
      </c>
      <c r="P3241" s="28">
        <f t="shared" si="323"/>
        <v>-2</v>
      </c>
      <c r="Q3241" s="28">
        <f t="shared" si="324"/>
        <v>0</v>
      </c>
      <c r="R3241" s="4">
        <f t="shared" si="325"/>
        <v>0</v>
      </c>
      <c r="S3241" s="4" t="str">
        <f t="shared" si="326"/>
        <v/>
      </c>
      <c r="T3241" s="21">
        <f>Fångster!J3246</f>
        <v>0</v>
      </c>
      <c r="U3241" s="31" t="str">
        <f t="shared" si="327"/>
        <v/>
      </c>
    </row>
    <row r="3242" spans="14:21" x14ac:dyDescent="0.2">
      <c r="N3242" s="22">
        <f>Fångster!G3247</f>
        <v>0</v>
      </c>
      <c r="O3242" s="28">
        <f t="shared" si="322"/>
        <v>0</v>
      </c>
      <c r="P3242" s="28">
        <f t="shared" si="323"/>
        <v>-2</v>
      </c>
      <c r="Q3242" s="28">
        <f t="shared" si="324"/>
        <v>0</v>
      </c>
      <c r="R3242" s="4">
        <f t="shared" si="325"/>
        <v>0</v>
      </c>
      <c r="S3242" s="4" t="str">
        <f t="shared" si="326"/>
        <v/>
      </c>
      <c r="T3242" s="21">
        <f>Fångster!J3247</f>
        <v>0</v>
      </c>
      <c r="U3242" s="31" t="str">
        <f t="shared" si="327"/>
        <v/>
      </c>
    </row>
    <row r="3243" spans="14:21" x14ac:dyDescent="0.2">
      <c r="N3243" s="22">
        <f>Fångster!G3248</f>
        <v>0</v>
      </c>
      <c r="O3243" s="28">
        <f t="shared" si="322"/>
        <v>0</v>
      </c>
      <c r="P3243" s="28">
        <f t="shared" si="323"/>
        <v>-2</v>
      </c>
      <c r="Q3243" s="28">
        <f t="shared" si="324"/>
        <v>0</v>
      </c>
      <c r="R3243" s="4">
        <f t="shared" si="325"/>
        <v>0</v>
      </c>
      <c r="S3243" s="4" t="str">
        <f t="shared" si="326"/>
        <v/>
      </c>
      <c r="T3243" s="21">
        <f>Fångster!J3248</f>
        <v>0</v>
      </c>
      <c r="U3243" s="31" t="str">
        <f t="shared" si="327"/>
        <v/>
      </c>
    </row>
    <row r="3244" spans="14:21" x14ac:dyDescent="0.2">
      <c r="N3244" s="22">
        <f>Fångster!G3249</f>
        <v>0</v>
      </c>
      <c r="O3244" s="28">
        <f t="shared" si="322"/>
        <v>0</v>
      </c>
      <c r="P3244" s="28">
        <f t="shared" si="323"/>
        <v>-2</v>
      </c>
      <c r="Q3244" s="28">
        <f t="shared" si="324"/>
        <v>0</v>
      </c>
      <c r="R3244" s="4">
        <f t="shared" si="325"/>
        <v>0</v>
      </c>
      <c r="S3244" s="4" t="str">
        <f t="shared" si="326"/>
        <v/>
      </c>
      <c r="T3244" s="21">
        <f>Fångster!J3249</f>
        <v>0</v>
      </c>
      <c r="U3244" s="31" t="str">
        <f t="shared" si="327"/>
        <v/>
      </c>
    </row>
    <row r="3245" spans="14:21" x14ac:dyDescent="0.2">
      <c r="N3245" s="22">
        <f>Fångster!G3250</f>
        <v>0</v>
      </c>
      <c r="O3245" s="28">
        <f t="shared" si="322"/>
        <v>0</v>
      </c>
      <c r="P3245" s="28">
        <f t="shared" si="323"/>
        <v>-2</v>
      </c>
      <c r="Q3245" s="28">
        <f t="shared" si="324"/>
        <v>0</v>
      </c>
      <c r="R3245" s="4">
        <f t="shared" si="325"/>
        <v>0</v>
      </c>
      <c r="S3245" s="4" t="str">
        <f t="shared" si="326"/>
        <v/>
      </c>
      <c r="T3245" s="21">
        <f>Fångster!J3250</f>
        <v>0</v>
      </c>
      <c r="U3245" s="31" t="str">
        <f t="shared" si="327"/>
        <v/>
      </c>
    </row>
    <row r="3246" spans="14:21" x14ac:dyDescent="0.2">
      <c r="N3246" s="22">
        <f>Fångster!G3251</f>
        <v>0</v>
      </c>
      <c r="O3246" s="28">
        <f t="shared" si="322"/>
        <v>0</v>
      </c>
      <c r="P3246" s="28">
        <f t="shared" si="323"/>
        <v>-2</v>
      </c>
      <c r="Q3246" s="28">
        <f t="shared" si="324"/>
        <v>0</v>
      </c>
      <c r="R3246" s="4">
        <f t="shared" si="325"/>
        <v>0</v>
      </c>
      <c r="S3246" s="4" t="str">
        <f t="shared" si="326"/>
        <v/>
      </c>
      <c r="T3246" s="21">
        <f>Fångster!J3251</f>
        <v>0</v>
      </c>
      <c r="U3246" s="31" t="str">
        <f t="shared" si="327"/>
        <v/>
      </c>
    </row>
    <row r="3247" spans="14:21" x14ac:dyDescent="0.2">
      <c r="N3247" s="22">
        <f>Fångster!G3252</f>
        <v>0</v>
      </c>
      <c r="O3247" s="28">
        <f t="shared" si="322"/>
        <v>0</v>
      </c>
      <c r="P3247" s="28">
        <f t="shared" si="323"/>
        <v>-2</v>
      </c>
      <c r="Q3247" s="28">
        <f t="shared" si="324"/>
        <v>0</v>
      </c>
      <c r="R3247" s="4">
        <f t="shared" si="325"/>
        <v>0</v>
      </c>
      <c r="S3247" s="4" t="str">
        <f t="shared" si="326"/>
        <v/>
      </c>
      <c r="T3247" s="21">
        <f>Fångster!J3252</f>
        <v>0</v>
      </c>
      <c r="U3247" s="31" t="str">
        <f t="shared" si="327"/>
        <v/>
      </c>
    </row>
    <row r="3248" spans="14:21" x14ac:dyDescent="0.2">
      <c r="N3248" s="22">
        <f>Fångster!G3253</f>
        <v>0</v>
      </c>
      <c r="O3248" s="28">
        <f t="shared" si="322"/>
        <v>0</v>
      </c>
      <c r="P3248" s="28">
        <f t="shared" si="323"/>
        <v>-2</v>
      </c>
      <c r="Q3248" s="28">
        <f t="shared" si="324"/>
        <v>0</v>
      </c>
      <c r="R3248" s="4">
        <f t="shared" si="325"/>
        <v>0</v>
      </c>
      <c r="S3248" s="4" t="str">
        <f t="shared" si="326"/>
        <v/>
      </c>
      <c r="T3248" s="21">
        <f>Fångster!J3253</f>
        <v>0</v>
      </c>
      <c r="U3248" s="31" t="str">
        <f t="shared" si="327"/>
        <v/>
      </c>
    </row>
    <row r="3249" spans="14:21" x14ac:dyDescent="0.2">
      <c r="N3249" s="22">
        <f>Fångster!G3254</f>
        <v>0</v>
      </c>
      <c r="O3249" s="28">
        <f t="shared" si="322"/>
        <v>0</v>
      </c>
      <c r="P3249" s="28">
        <f t="shared" si="323"/>
        <v>-2</v>
      </c>
      <c r="Q3249" s="28">
        <f t="shared" si="324"/>
        <v>0</v>
      </c>
      <c r="R3249" s="4">
        <f t="shared" si="325"/>
        <v>0</v>
      </c>
      <c r="S3249" s="4" t="str">
        <f t="shared" si="326"/>
        <v/>
      </c>
      <c r="T3249" s="21">
        <f>Fångster!J3254</f>
        <v>0</v>
      </c>
      <c r="U3249" s="31" t="str">
        <f t="shared" si="327"/>
        <v/>
      </c>
    </row>
    <row r="3250" spans="14:21" x14ac:dyDescent="0.2">
      <c r="N3250" s="22">
        <f>Fångster!G3255</f>
        <v>0</v>
      </c>
      <c r="O3250" s="28">
        <f t="shared" si="322"/>
        <v>0</v>
      </c>
      <c r="P3250" s="28">
        <f t="shared" si="323"/>
        <v>-2</v>
      </c>
      <c r="Q3250" s="28">
        <f t="shared" si="324"/>
        <v>0</v>
      </c>
      <c r="R3250" s="4">
        <f t="shared" si="325"/>
        <v>0</v>
      </c>
      <c r="S3250" s="4" t="str">
        <f t="shared" si="326"/>
        <v/>
      </c>
      <c r="T3250" s="21">
        <f>Fångster!J3255</f>
        <v>0</v>
      </c>
      <c r="U3250" s="31" t="str">
        <f t="shared" si="327"/>
        <v/>
      </c>
    </row>
    <row r="3251" spans="14:21" x14ac:dyDescent="0.2">
      <c r="N3251" s="22">
        <f>Fångster!G3256</f>
        <v>0</v>
      </c>
      <c r="O3251" s="28">
        <f t="shared" si="322"/>
        <v>0</v>
      </c>
      <c r="P3251" s="28">
        <f t="shared" si="323"/>
        <v>-2</v>
      </c>
      <c r="Q3251" s="28">
        <f t="shared" si="324"/>
        <v>0</v>
      </c>
      <c r="R3251" s="4">
        <f t="shared" si="325"/>
        <v>0</v>
      </c>
      <c r="S3251" s="4" t="str">
        <f t="shared" si="326"/>
        <v/>
      </c>
      <c r="T3251" s="21">
        <f>Fångster!J3256</f>
        <v>0</v>
      </c>
      <c r="U3251" s="31" t="str">
        <f t="shared" si="327"/>
        <v/>
      </c>
    </row>
    <row r="3252" spans="14:21" x14ac:dyDescent="0.2">
      <c r="N3252" s="22">
        <f>Fångster!G3257</f>
        <v>0</v>
      </c>
      <c r="O3252" s="28">
        <f t="shared" si="322"/>
        <v>0</v>
      </c>
      <c r="P3252" s="28">
        <f t="shared" si="323"/>
        <v>-2</v>
      </c>
      <c r="Q3252" s="28">
        <f t="shared" si="324"/>
        <v>0</v>
      </c>
      <c r="R3252" s="4">
        <f t="shared" si="325"/>
        <v>0</v>
      </c>
      <c r="S3252" s="4" t="str">
        <f t="shared" si="326"/>
        <v/>
      </c>
      <c r="T3252" s="21">
        <f>Fångster!J3257</f>
        <v>0</v>
      </c>
      <c r="U3252" s="31" t="str">
        <f t="shared" si="327"/>
        <v/>
      </c>
    </row>
    <row r="3253" spans="14:21" x14ac:dyDescent="0.2">
      <c r="N3253" s="22">
        <f>Fångster!G3258</f>
        <v>0</v>
      </c>
      <c r="O3253" s="28">
        <f t="shared" si="322"/>
        <v>0</v>
      </c>
      <c r="P3253" s="28">
        <f t="shared" si="323"/>
        <v>-2</v>
      </c>
      <c r="Q3253" s="28">
        <f t="shared" si="324"/>
        <v>0</v>
      </c>
      <c r="R3253" s="4">
        <f t="shared" si="325"/>
        <v>0</v>
      </c>
      <c r="S3253" s="4" t="str">
        <f t="shared" si="326"/>
        <v/>
      </c>
      <c r="T3253" s="21">
        <f>Fångster!J3258</f>
        <v>0</v>
      </c>
      <c r="U3253" s="31" t="str">
        <f t="shared" si="327"/>
        <v/>
      </c>
    </row>
    <row r="3254" spans="14:21" x14ac:dyDescent="0.2">
      <c r="N3254" s="22">
        <f>Fångster!G3259</f>
        <v>0</v>
      </c>
      <c r="O3254" s="28">
        <f t="shared" si="322"/>
        <v>0</v>
      </c>
      <c r="P3254" s="28">
        <f t="shared" si="323"/>
        <v>-2</v>
      </c>
      <c r="Q3254" s="28">
        <f t="shared" si="324"/>
        <v>0</v>
      </c>
      <c r="R3254" s="4">
        <f t="shared" si="325"/>
        <v>0</v>
      </c>
      <c r="S3254" s="4" t="str">
        <f t="shared" si="326"/>
        <v/>
      </c>
      <c r="T3254" s="21">
        <f>Fångster!J3259</f>
        <v>0</v>
      </c>
      <c r="U3254" s="31" t="str">
        <f t="shared" si="327"/>
        <v/>
      </c>
    </row>
    <row r="3255" spans="14:21" x14ac:dyDescent="0.2">
      <c r="N3255" s="22">
        <f>Fångster!G3260</f>
        <v>0</v>
      </c>
      <c r="O3255" s="28">
        <f t="shared" si="322"/>
        <v>0</v>
      </c>
      <c r="P3255" s="28">
        <f t="shared" si="323"/>
        <v>-2</v>
      </c>
      <c r="Q3255" s="28">
        <f t="shared" si="324"/>
        <v>0</v>
      </c>
      <c r="R3255" s="4">
        <f t="shared" si="325"/>
        <v>0</v>
      </c>
      <c r="S3255" s="4" t="str">
        <f t="shared" si="326"/>
        <v/>
      </c>
      <c r="T3255" s="21">
        <f>Fångster!J3260</f>
        <v>0</v>
      </c>
      <c r="U3255" s="31" t="str">
        <f t="shared" si="327"/>
        <v/>
      </c>
    </row>
    <row r="3256" spans="14:21" x14ac:dyDescent="0.2">
      <c r="N3256" s="22">
        <f>Fångster!G3261</f>
        <v>0</v>
      </c>
      <c r="O3256" s="28">
        <f t="shared" si="322"/>
        <v>0</v>
      </c>
      <c r="P3256" s="28">
        <f t="shared" si="323"/>
        <v>-2</v>
      </c>
      <c r="Q3256" s="28">
        <f t="shared" si="324"/>
        <v>0</v>
      </c>
      <c r="R3256" s="4">
        <f t="shared" si="325"/>
        <v>0</v>
      </c>
      <c r="S3256" s="4" t="str">
        <f t="shared" si="326"/>
        <v/>
      </c>
      <c r="T3256" s="21">
        <f>Fångster!J3261</f>
        <v>0</v>
      </c>
      <c r="U3256" s="31" t="str">
        <f t="shared" si="327"/>
        <v/>
      </c>
    </row>
    <row r="3257" spans="14:21" x14ac:dyDescent="0.2">
      <c r="N3257" s="22">
        <f>Fångster!G3262</f>
        <v>0</v>
      </c>
      <c r="O3257" s="28">
        <f t="shared" si="322"/>
        <v>0</v>
      </c>
      <c r="P3257" s="28">
        <f t="shared" si="323"/>
        <v>-2</v>
      </c>
      <c r="Q3257" s="28">
        <f t="shared" si="324"/>
        <v>0</v>
      </c>
      <c r="R3257" s="4">
        <f t="shared" si="325"/>
        <v>0</v>
      </c>
      <c r="S3257" s="4" t="str">
        <f t="shared" si="326"/>
        <v/>
      </c>
      <c r="T3257" s="21">
        <f>Fångster!J3262</f>
        <v>0</v>
      </c>
      <c r="U3257" s="31" t="str">
        <f t="shared" si="327"/>
        <v/>
      </c>
    </row>
    <row r="3258" spans="14:21" x14ac:dyDescent="0.2">
      <c r="N3258" s="22">
        <f>Fångster!G3263</f>
        <v>0</v>
      </c>
      <c r="O3258" s="28">
        <f t="shared" si="322"/>
        <v>0</v>
      </c>
      <c r="P3258" s="28">
        <f t="shared" si="323"/>
        <v>-2</v>
      </c>
      <c r="Q3258" s="28">
        <f t="shared" si="324"/>
        <v>0</v>
      </c>
      <c r="R3258" s="4">
        <f t="shared" si="325"/>
        <v>0</v>
      </c>
      <c r="S3258" s="4" t="str">
        <f t="shared" si="326"/>
        <v/>
      </c>
      <c r="T3258" s="21">
        <f>Fångster!J3263</f>
        <v>0</v>
      </c>
      <c r="U3258" s="31" t="str">
        <f t="shared" si="327"/>
        <v/>
      </c>
    </row>
    <row r="3259" spans="14:21" x14ac:dyDescent="0.2">
      <c r="N3259" s="22">
        <f>Fångster!G3264</f>
        <v>0</v>
      </c>
      <c r="O3259" s="28">
        <f t="shared" si="322"/>
        <v>0</v>
      </c>
      <c r="P3259" s="28">
        <f t="shared" si="323"/>
        <v>-2</v>
      </c>
      <c r="Q3259" s="28">
        <f t="shared" si="324"/>
        <v>0</v>
      </c>
      <c r="R3259" s="4">
        <f t="shared" si="325"/>
        <v>0</v>
      </c>
      <c r="S3259" s="4" t="str">
        <f t="shared" si="326"/>
        <v/>
      </c>
      <c r="T3259" s="21">
        <f>Fångster!J3264</f>
        <v>0</v>
      </c>
      <c r="U3259" s="31" t="str">
        <f t="shared" si="327"/>
        <v/>
      </c>
    </row>
    <row r="3260" spans="14:21" x14ac:dyDescent="0.2">
      <c r="N3260" s="22">
        <f>Fångster!G3265</f>
        <v>0</v>
      </c>
      <c r="O3260" s="28">
        <f t="shared" si="322"/>
        <v>0</v>
      </c>
      <c r="P3260" s="28">
        <f t="shared" si="323"/>
        <v>-2</v>
      </c>
      <c r="Q3260" s="28">
        <f t="shared" si="324"/>
        <v>0</v>
      </c>
      <c r="R3260" s="4">
        <f t="shared" si="325"/>
        <v>0</v>
      </c>
      <c r="S3260" s="4" t="str">
        <f t="shared" si="326"/>
        <v/>
      </c>
      <c r="T3260" s="21">
        <f>Fångster!J3265</f>
        <v>0</v>
      </c>
      <c r="U3260" s="31" t="str">
        <f t="shared" si="327"/>
        <v/>
      </c>
    </row>
    <row r="3261" spans="14:21" x14ac:dyDescent="0.2">
      <c r="N3261" s="22">
        <f>Fångster!G3266</f>
        <v>0</v>
      </c>
      <c r="O3261" s="28">
        <f t="shared" si="322"/>
        <v>0</v>
      </c>
      <c r="P3261" s="28">
        <f t="shared" si="323"/>
        <v>-2</v>
      </c>
      <c r="Q3261" s="28">
        <f t="shared" si="324"/>
        <v>0</v>
      </c>
      <c r="R3261" s="4">
        <f t="shared" si="325"/>
        <v>0</v>
      </c>
      <c r="S3261" s="4" t="str">
        <f t="shared" si="326"/>
        <v/>
      </c>
      <c r="T3261" s="21">
        <f>Fångster!J3266</f>
        <v>0</v>
      </c>
      <c r="U3261" s="31" t="str">
        <f t="shared" si="327"/>
        <v/>
      </c>
    </row>
    <row r="3262" spans="14:21" x14ac:dyDescent="0.2">
      <c r="N3262" s="22">
        <f>Fångster!G3267</f>
        <v>0</v>
      </c>
      <c r="O3262" s="28">
        <f t="shared" si="322"/>
        <v>0</v>
      </c>
      <c r="P3262" s="28">
        <f t="shared" si="323"/>
        <v>-2</v>
      </c>
      <c r="Q3262" s="28">
        <f t="shared" si="324"/>
        <v>0</v>
      </c>
      <c r="R3262" s="4">
        <f t="shared" si="325"/>
        <v>0</v>
      </c>
      <c r="S3262" s="4" t="str">
        <f t="shared" si="326"/>
        <v/>
      </c>
      <c r="T3262" s="21">
        <f>Fångster!J3267</f>
        <v>0</v>
      </c>
      <c r="U3262" s="31" t="str">
        <f t="shared" si="327"/>
        <v/>
      </c>
    </row>
    <row r="3263" spans="14:21" x14ac:dyDescent="0.2">
      <c r="N3263" s="22">
        <f>Fångster!G3268</f>
        <v>0</v>
      </c>
      <c r="O3263" s="28">
        <f t="shared" si="322"/>
        <v>0</v>
      </c>
      <c r="P3263" s="28">
        <f t="shared" si="323"/>
        <v>-2</v>
      </c>
      <c r="Q3263" s="28">
        <f t="shared" si="324"/>
        <v>0</v>
      </c>
      <c r="R3263" s="4">
        <f t="shared" si="325"/>
        <v>0</v>
      </c>
      <c r="S3263" s="4" t="str">
        <f t="shared" si="326"/>
        <v/>
      </c>
      <c r="T3263" s="21">
        <f>Fångster!J3268</f>
        <v>0</v>
      </c>
      <c r="U3263" s="31" t="str">
        <f t="shared" si="327"/>
        <v/>
      </c>
    </row>
    <row r="3264" spans="14:21" x14ac:dyDescent="0.2">
      <c r="N3264" s="22">
        <f>Fångster!G3269</f>
        <v>0</v>
      </c>
      <c r="O3264" s="28">
        <f t="shared" si="322"/>
        <v>0</v>
      </c>
      <c r="P3264" s="28">
        <f t="shared" si="323"/>
        <v>-2</v>
      </c>
      <c r="Q3264" s="28">
        <f t="shared" si="324"/>
        <v>0</v>
      </c>
      <c r="R3264" s="4">
        <f t="shared" si="325"/>
        <v>0</v>
      </c>
      <c r="S3264" s="4" t="str">
        <f t="shared" si="326"/>
        <v/>
      </c>
      <c r="T3264" s="21">
        <f>Fångster!J3269</f>
        <v>0</v>
      </c>
      <c r="U3264" s="31" t="str">
        <f t="shared" si="327"/>
        <v/>
      </c>
    </row>
    <row r="3265" spans="14:21" x14ac:dyDescent="0.2">
      <c r="N3265" s="22">
        <f>Fångster!G3270</f>
        <v>0</v>
      </c>
      <c r="O3265" s="28">
        <f t="shared" si="322"/>
        <v>0</v>
      </c>
      <c r="P3265" s="28">
        <f t="shared" si="323"/>
        <v>-2</v>
      </c>
      <c r="Q3265" s="28">
        <f t="shared" si="324"/>
        <v>0</v>
      </c>
      <c r="R3265" s="4">
        <f t="shared" si="325"/>
        <v>0</v>
      </c>
      <c r="S3265" s="4" t="str">
        <f t="shared" si="326"/>
        <v/>
      </c>
      <c r="T3265" s="21">
        <f>Fångster!J3270</f>
        <v>0</v>
      </c>
      <c r="U3265" s="31" t="str">
        <f t="shared" si="327"/>
        <v/>
      </c>
    </row>
    <row r="3266" spans="14:21" x14ac:dyDescent="0.2">
      <c r="N3266" s="22">
        <f>Fångster!G3271</f>
        <v>0</v>
      </c>
      <c r="O3266" s="28">
        <f t="shared" si="322"/>
        <v>0</v>
      </c>
      <c r="P3266" s="28">
        <f t="shared" si="323"/>
        <v>-2</v>
      </c>
      <c r="Q3266" s="28">
        <f t="shared" si="324"/>
        <v>0</v>
      </c>
      <c r="R3266" s="4">
        <f t="shared" si="325"/>
        <v>0</v>
      </c>
      <c r="S3266" s="4" t="str">
        <f t="shared" si="326"/>
        <v/>
      </c>
      <c r="T3266" s="21">
        <f>Fångster!J3271</f>
        <v>0</v>
      </c>
      <c r="U3266" s="31" t="str">
        <f t="shared" si="327"/>
        <v/>
      </c>
    </row>
    <row r="3267" spans="14:21" x14ac:dyDescent="0.2">
      <c r="N3267" s="22">
        <f>Fångster!G3272</f>
        <v>0</v>
      </c>
      <c r="O3267" s="28">
        <f t="shared" si="322"/>
        <v>0</v>
      </c>
      <c r="P3267" s="28">
        <f t="shared" si="323"/>
        <v>-2</v>
      </c>
      <c r="Q3267" s="28">
        <f t="shared" si="324"/>
        <v>0</v>
      </c>
      <c r="R3267" s="4">
        <f t="shared" si="325"/>
        <v>0</v>
      </c>
      <c r="S3267" s="4" t="str">
        <f t="shared" si="326"/>
        <v/>
      </c>
      <c r="T3267" s="21">
        <f>Fångster!J3272</f>
        <v>0</v>
      </c>
      <c r="U3267" s="31" t="str">
        <f t="shared" si="327"/>
        <v/>
      </c>
    </row>
    <row r="3268" spans="14:21" x14ac:dyDescent="0.2">
      <c r="N3268" s="22">
        <f>Fångster!G3273</f>
        <v>0</v>
      </c>
      <c r="O3268" s="28">
        <f t="shared" si="322"/>
        <v>0</v>
      </c>
      <c r="P3268" s="28">
        <f t="shared" si="323"/>
        <v>-2</v>
      </c>
      <c r="Q3268" s="28">
        <f t="shared" si="324"/>
        <v>0</v>
      </c>
      <c r="R3268" s="4">
        <f t="shared" si="325"/>
        <v>0</v>
      </c>
      <c r="S3268" s="4" t="str">
        <f t="shared" si="326"/>
        <v/>
      </c>
      <c r="T3268" s="21">
        <f>Fångster!J3273</f>
        <v>0</v>
      </c>
      <c r="U3268" s="31" t="str">
        <f t="shared" si="327"/>
        <v/>
      </c>
    </row>
    <row r="3269" spans="14:21" x14ac:dyDescent="0.2">
      <c r="N3269" s="22">
        <f>Fångster!G3274</f>
        <v>0</v>
      </c>
      <c r="O3269" s="28">
        <f t="shared" ref="O3269:O3332" si="328">(3.377*0.000001)*(POWER(N3269,3.205))</f>
        <v>0</v>
      </c>
      <c r="P3269" s="28">
        <f t="shared" ref="P3269:P3332" si="329">(1-(180-N3269)/60)</f>
        <v>-2</v>
      </c>
      <c r="Q3269" s="28">
        <f t="shared" ref="Q3269:Q3332" si="330">IF(P3269&lt;0,0,IF(P3269&gt;1,1,IF(P3269&gt;0&lt;1,P3269,P3269)))</f>
        <v>0</v>
      </c>
      <c r="R3269" s="4">
        <f t="shared" ref="R3269:R3332" si="331">O3269*Q3269</f>
        <v>0</v>
      </c>
      <c r="S3269" s="4" t="str">
        <f t="shared" ref="S3269:S3332" si="332">IF(N3269&gt;0,LOG10(N3269),"")</f>
        <v/>
      </c>
      <c r="T3269" s="21">
        <f>Fångster!J3274</f>
        <v>0</v>
      </c>
      <c r="U3269" s="31" t="str">
        <f t="shared" ref="U3269:U3332" si="333">IF(T3269&gt;0,LOG10(T3269),"")</f>
        <v/>
      </c>
    </row>
    <row r="3270" spans="14:21" x14ac:dyDescent="0.2">
      <c r="N3270" s="22">
        <f>Fångster!G3275</f>
        <v>0</v>
      </c>
      <c r="O3270" s="28">
        <f t="shared" si="328"/>
        <v>0</v>
      </c>
      <c r="P3270" s="28">
        <f t="shared" si="329"/>
        <v>-2</v>
      </c>
      <c r="Q3270" s="28">
        <f t="shared" si="330"/>
        <v>0</v>
      </c>
      <c r="R3270" s="4">
        <f t="shared" si="331"/>
        <v>0</v>
      </c>
      <c r="S3270" s="4" t="str">
        <f t="shared" si="332"/>
        <v/>
      </c>
      <c r="T3270" s="21">
        <f>Fångster!J3275</f>
        <v>0</v>
      </c>
      <c r="U3270" s="31" t="str">
        <f t="shared" si="333"/>
        <v/>
      </c>
    </row>
    <row r="3271" spans="14:21" x14ac:dyDescent="0.2">
      <c r="N3271" s="22">
        <f>Fångster!G3276</f>
        <v>0</v>
      </c>
      <c r="O3271" s="28">
        <f t="shared" si="328"/>
        <v>0</v>
      </c>
      <c r="P3271" s="28">
        <f t="shared" si="329"/>
        <v>-2</v>
      </c>
      <c r="Q3271" s="28">
        <f t="shared" si="330"/>
        <v>0</v>
      </c>
      <c r="R3271" s="4">
        <f t="shared" si="331"/>
        <v>0</v>
      </c>
      <c r="S3271" s="4" t="str">
        <f t="shared" si="332"/>
        <v/>
      </c>
      <c r="T3271" s="21">
        <f>Fångster!J3276</f>
        <v>0</v>
      </c>
      <c r="U3271" s="31" t="str">
        <f t="shared" si="333"/>
        <v/>
      </c>
    </row>
    <row r="3272" spans="14:21" x14ac:dyDescent="0.2">
      <c r="N3272" s="22">
        <f>Fångster!G3277</f>
        <v>0</v>
      </c>
      <c r="O3272" s="28">
        <f t="shared" si="328"/>
        <v>0</v>
      </c>
      <c r="P3272" s="28">
        <f t="shared" si="329"/>
        <v>-2</v>
      </c>
      <c r="Q3272" s="28">
        <f t="shared" si="330"/>
        <v>0</v>
      </c>
      <c r="R3272" s="4">
        <f t="shared" si="331"/>
        <v>0</v>
      </c>
      <c r="S3272" s="4" t="str">
        <f t="shared" si="332"/>
        <v/>
      </c>
      <c r="T3272" s="21">
        <f>Fångster!J3277</f>
        <v>0</v>
      </c>
      <c r="U3272" s="31" t="str">
        <f t="shared" si="333"/>
        <v/>
      </c>
    </row>
    <row r="3273" spans="14:21" x14ac:dyDescent="0.2">
      <c r="N3273" s="22">
        <f>Fångster!G3278</f>
        <v>0</v>
      </c>
      <c r="O3273" s="28">
        <f t="shared" si="328"/>
        <v>0</v>
      </c>
      <c r="P3273" s="28">
        <f t="shared" si="329"/>
        <v>-2</v>
      </c>
      <c r="Q3273" s="28">
        <f t="shared" si="330"/>
        <v>0</v>
      </c>
      <c r="R3273" s="4">
        <f t="shared" si="331"/>
        <v>0</v>
      </c>
      <c r="S3273" s="4" t="str">
        <f t="shared" si="332"/>
        <v/>
      </c>
      <c r="T3273" s="21">
        <f>Fångster!J3278</f>
        <v>0</v>
      </c>
      <c r="U3273" s="31" t="str">
        <f t="shared" si="333"/>
        <v/>
      </c>
    </row>
    <row r="3274" spans="14:21" x14ac:dyDescent="0.2">
      <c r="N3274" s="22">
        <f>Fångster!G3279</f>
        <v>0</v>
      </c>
      <c r="O3274" s="28">
        <f t="shared" si="328"/>
        <v>0</v>
      </c>
      <c r="P3274" s="28">
        <f t="shared" si="329"/>
        <v>-2</v>
      </c>
      <c r="Q3274" s="28">
        <f t="shared" si="330"/>
        <v>0</v>
      </c>
      <c r="R3274" s="4">
        <f t="shared" si="331"/>
        <v>0</v>
      </c>
      <c r="S3274" s="4" t="str">
        <f t="shared" si="332"/>
        <v/>
      </c>
      <c r="T3274" s="21">
        <f>Fångster!J3279</f>
        <v>0</v>
      </c>
      <c r="U3274" s="31" t="str">
        <f t="shared" si="333"/>
        <v/>
      </c>
    </row>
    <row r="3275" spans="14:21" x14ac:dyDescent="0.2">
      <c r="N3275" s="22">
        <f>Fångster!G3280</f>
        <v>0</v>
      </c>
      <c r="O3275" s="28">
        <f t="shared" si="328"/>
        <v>0</v>
      </c>
      <c r="P3275" s="28">
        <f t="shared" si="329"/>
        <v>-2</v>
      </c>
      <c r="Q3275" s="28">
        <f t="shared" si="330"/>
        <v>0</v>
      </c>
      <c r="R3275" s="4">
        <f t="shared" si="331"/>
        <v>0</v>
      </c>
      <c r="S3275" s="4" t="str">
        <f t="shared" si="332"/>
        <v/>
      </c>
      <c r="T3275" s="21">
        <f>Fångster!J3280</f>
        <v>0</v>
      </c>
      <c r="U3275" s="31" t="str">
        <f t="shared" si="333"/>
        <v/>
      </c>
    </row>
    <row r="3276" spans="14:21" x14ac:dyDescent="0.2">
      <c r="N3276" s="22">
        <f>Fångster!G3281</f>
        <v>0</v>
      </c>
      <c r="O3276" s="28">
        <f t="shared" si="328"/>
        <v>0</v>
      </c>
      <c r="P3276" s="28">
        <f t="shared" si="329"/>
        <v>-2</v>
      </c>
      <c r="Q3276" s="28">
        <f t="shared" si="330"/>
        <v>0</v>
      </c>
      <c r="R3276" s="4">
        <f t="shared" si="331"/>
        <v>0</v>
      </c>
      <c r="S3276" s="4" t="str">
        <f t="shared" si="332"/>
        <v/>
      </c>
      <c r="T3276" s="21">
        <f>Fångster!J3281</f>
        <v>0</v>
      </c>
      <c r="U3276" s="31" t="str">
        <f t="shared" si="333"/>
        <v/>
      </c>
    </row>
    <row r="3277" spans="14:21" x14ac:dyDescent="0.2">
      <c r="N3277" s="22">
        <f>Fångster!G3282</f>
        <v>0</v>
      </c>
      <c r="O3277" s="28">
        <f t="shared" si="328"/>
        <v>0</v>
      </c>
      <c r="P3277" s="28">
        <f t="shared" si="329"/>
        <v>-2</v>
      </c>
      <c r="Q3277" s="28">
        <f t="shared" si="330"/>
        <v>0</v>
      </c>
      <c r="R3277" s="4">
        <f t="shared" si="331"/>
        <v>0</v>
      </c>
      <c r="S3277" s="4" t="str">
        <f t="shared" si="332"/>
        <v/>
      </c>
      <c r="T3277" s="21">
        <f>Fångster!J3282</f>
        <v>0</v>
      </c>
      <c r="U3277" s="31" t="str">
        <f t="shared" si="333"/>
        <v/>
      </c>
    </row>
    <row r="3278" spans="14:21" x14ac:dyDescent="0.2">
      <c r="N3278" s="22">
        <f>Fångster!G3283</f>
        <v>0</v>
      </c>
      <c r="O3278" s="28">
        <f t="shared" si="328"/>
        <v>0</v>
      </c>
      <c r="P3278" s="28">
        <f t="shared" si="329"/>
        <v>-2</v>
      </c>
      <c r="Q3278" s="28">
        <f t="shared" si="330"/>
        <v>0</v>
      </c>
      <c r="R3278" s="4">
        <f t="shared" si="331"/>
        <v>0</v>
      </c>
      <c r="S3278" s="4" t="str">
        <f t="shared" si="332"/>
        <v/>
      </c>
      <c r="T3278" s="21">
        <f>Fångster!J3283</f>
        <v>0</v>
      </c>
      <c r="U3278" s="31" t="str">
        <f t="shared" si="333"/>
        <v/>
      </c>
    </row>
    <row r="3279" spans="14:21" x14ac:dyDescent="0.2">
      <c r="N3279" s="22">
        <f>Fångster!G3284</f>
        <v>0</v>
      </c>
      <c r="O3279" s="28">
        <f t="shared" si="328"/>
        <v>0</v>
      </c>
      <c r="P3279" s="28">
        <f t="shared" si="329"/>
        <v>-2</v>
      </c>
      <c r="Q3279" s="28">
        <f t="shared" si="330"/>
        <v>0</v>
      </c>
      <c r="R3279" s="4">
        <f t="shared" si="331"/>
        <v>0</v>
      </c>
      <c r="S3279" s="4" t="str">
        <f t="shared" si="332"/>
        <v/>
      </c>
      <c r="T3279" s="21">
        <f>Fångster!J3284</f>
        <v>0</v>
      </c>
      <c r="U3279" s="31" t="str">
        <f t="shared" si="333"/>
        <v/>
      </c>
    </row>
    <row r="3280" spans="14:21" x14ac:dyDescent="0.2">
      <c r="N3280" s="22">
        <f>Fångster!G3285</f>
        <v>0</v>
      </c>
      <c r="O3280" s="28">
        <f t="shared" si="328"/>
        <v>0</v>
      </c>
      <c r="P3280" s="28">
        <f t="shared" si="329"/>
        <v>-2</v>
      </c>
      <c r="Q3280" s="28">
        <f t="shared" si="330"/>
        <v>0</v>
      </c>
      <c r="R3280" s="4">
        <f t="shared" si="331"/>
        <v>0</v>
      </c>
      <c r="S3280" s="4" t="str">
        <f t="shared" si="332"/>
        <v/>
      </c>
      <c r="T3280" s="21">
        <f>Fångster!J3285</f>
        <v>0</v>
      </c>
      <c r="U3280" s="31" t="str">
        <f t="shared" si="333"/>
        <v/>
      </c>
    </row>
    <row r="3281" spans="14:21" x14ac:dyDescent="0.2">
      <c r="N3281" s="22">
        <f>Fångster!G3286</f>
        <v>0</v>
      </c>
      <c r="O3281" s="28">
        <f t="shared" si="328"/>
        <v>0</v>
      </c>
      <c r="P3281" s="28">
        <f t="shared" si="329"/>
        <v>-2</v>
      </c>
      <c r="Q3281" s="28">
        <f t="shared" si="330"/>
        <v>0</v>
      </c>
      <c r="R3281" s="4">
        <f t="shared" si="331"/>
        <v>0</v>
      </c>
      <c r="S3281" s="4" t="str">
        <f t="shared" si="332"/>
        <v/>
      </c>
      <c r="T3281" s="21">
        <f>Fångster!J3286</f>
        <v>0</v>
      </c>
      <c r="U3281" s="31" t="str">
        <f t="shared" si="333"/>
        <v/>
      </c>
    </row>
    <row r="3282" spans="14:21" x14ac:dyDescent="0.2">
      <c r="N3282" s="22">
        <f>Fångster!G3287</f>
        <v>0</v>
      </c>
      <c r="O3282" s="28">
        <f t="shared" si="328"/>
        <v>0</v>
      </c>
      <c r="P3282" s="28">
        <f t="shared" si="329"/>
        <v>-2</v>
      </c>
      <c r="Q3282" s="28">
        <f t="shared" si="330"/>
        <v>0</v>
      </c>
      <c r="R3282" s="4">
        <f t="shared" si="331"/>
        <v>0</v>
      </c>
      <c r="S3282" s="4" t="str">
        <f t="shared" si="332"/>
        <v/>
      </c>
      <c r="T3282" s="21">
        <f>Fångster!J3287</f>
        <v>0</v>
      </c>
      <c r="U3282" s="31" t="str">
        <f t="shared" si="333"/>
        <v/>
      </c>
    </row>
    <row r="3283" spans="14:21" x14ac:dyDescent="0.2">
      <c r="N3283" s="22">
        <f>Fångster!G3288</f>
        <v>0</v>
      </c>
      <c r="O3283" s="28">
        <f t="shared" si="328"/>
        <v>0</v>
      </c>
      <c r="P3283" s="28">
        <f t="shared" si="329"/>
        <v>-2</v>
      </c>
      <c r="Q3283" s="28">
        <f t="shared" si="330"/>
        <v>0</v>
      </c>
      <c r="R3283" s="4">
        <f t="shared" si="331"/>
        <v>0</v>
      </c>
      <c r="S3283" s="4" t="str">
        <f t="shared" si="332"/>
        <v/>
      </c>
      <c r="T3283" s="21">
        <f>Fångster!J3288</f>
        <v>0</v>
      </c>
      <c r="U3283" s="31" t="str">
        <f t="shared" si="333"/>
        <v/>
      </c>
    </row>
    <row r="3284" spans="14:21" x14ac:dyDescent="0.2">
      <c r="N3284" s="22">
        <f>Fångster!G3289</f>
        <v>0</v>
      </c>
      <c r="O3284" s="28">
        <f t="shared" si="328"/>
        <v>0</v>
      </c>
      <c r="P3284" s="28">
        <f t="shared" si="329"/>
        <v>-2</v>
      </c>
      <c r="Q3284" s="28">
        <f t="shared" si="330"/>
        <v>0</v>
      </c>
      <c r="R3284" s="4">
        <f t="shared" si="331"/>
        <v>0</v>
      </c>
      <c r="S3284" s="4" t="str">
        <f t="shared" si="332"/>
        <v/>
      </c>
      <c r="T3284" s="21">
        <f>Fångster!J3289</f>
        <v>0</v>
      </c>
      <c r="U3284" s="31" t="str">
        <f t="shared" si="333"/>
        <v/>
      </c>
    </row>
    <row r="3285" spans="14:21" x14ac:dyDescent="0.2">
      <c r="N3285" s="22">
        <f>Fångster!G3290</f>
        <v>0</v>
      </c>
      <c r="O3285" s="28">
        <f t="shared" si="328"/>
        <v>0</v>
      </c>
      <c r="P3285" s="28">
        <f t="shared" si="329"/>
        <v>-2</v>
      </c>
      <c r="Q3285" s="28">
        <f t="shared" si="330"/>
        <v>0</v>
      </c>
      <c r="R3285" s="4">
        <f t="shared" si="331"/>
        <v>0</v>
      </c>
      <c r="S3285" s="4" t="str">
        <f t="shared" si="332"/>
        <v/>
      </c>
      <c r="T3285" s="21">
        <f>Fångster!J3290</f>
        <v>0</v>
      </c>
      <c r="U3285" s="31" t="str">
        <f t="shared" si="333"/>
        <v/>
      </c>
    </row>
    <row r="3286" spans="14:21" x14ac:dyDescent="0.2">
      <c r="N3286" s="22">
        <f>Fångster!G3291</f>
        <v>0</v>
      </c>
      <c r="O3286" s="28">
        <f t="shared" si="328"/>
        <v>0</v>
      </c>
      <c r="P3286" s="28">
        <f t="shared" si="329"/>
        <v>-2</v>
      </c>
      <c r="Q3286" s="28">
        <f t="shared" si="330"/>
        <v>0</v>
      </c>
      <c r="R3286" s="4">
        <f t="shared" si="331"/>
        <v>0</v>
      </c>
      <c r="S3286" s="4" t="str">
        <f t="shared" si="332"/>
        <v/>
      </c>
      <c r="T3286" s="21">
        <f>Fångster!J3291</f>
        <v>0</v>
      </c>
      <c r="U3286" s="31" t="str">
        <f t="shared" si="333"/>
        <v/>
      </c>
    </row>
    <row r="3287" spans="14:21" x14ac:dyDescent="0.2">
      <c r="N3287" s="22">
        <f>Fångster!G3292</f>
        <v>0</v>
      </c>
      <c r="O3287" s="28">
        <f t="shared" si="328"/>
        <v>0</v>
      </c>
      <c r="P3287" s="28">
        <f t="shared" si="329"/>
        <v>-2</v>
      </c>
      <c r="Q3287" s="28">
        <f t="shared" si="330"/>
        <v>0</v>
      </c>
      <c r="R3287" s="4">
        <f t="shared" si="331"/>
        <v>0</v>
      </c>
      <c r="S3287" s="4" t="str">
        <f t="shared" si="332"/>
        <v/>
      </c>
      <c r="T3287" s="21">
        <f>Fångster!J3292</f>
        <v>0</v>
      </c>
      <c r="U3287" s="31" t="str">
        <f t="shared" si="333"/>
        <v/>
      </c>
    </row>
    <row r="3288" spans="14:21" x14ac:dyDescent="0.2">
      <c r="N3288" s="22">
        <f>Fångster!G3293</f>
        <v>0</v>
      </c>
      <c r="O3288" s="28">
        <f t="shared" si="328"/>
        <v>0</v>
      </c>
      <c r="P3288" s="28">
        <f t="shared" si="329"/>
        <v>-2</v>
      </c>
      <c r="Q3288" s="28">
        <f t="shared" si="330"/>
        <v>0</v>
      </c>
      <c r="R3288" s="4">
        <f t="shared" si="331"/>
        <v>0</v>
      </c>
      <c r="S3288" s="4" t="str">
        <f t="shared" si="332"/>
        <v/>
      </c>
      <c r="T3288" s="21">
        <f>Fångster!J3293</f>
        <v>0</v>
      </c>
      <c r="U3288" s="31" t="str">
        <f t="shared" si="333"/>
        <v/>
      </c>
    </row>
    <row r="3289" spans="14:21" x14ac:dyDescent="0.2">
      <c r="N3289" s="22">
        <f>Fångster!G3294</f>
        <v>0</v>
      </c>
      <c r="O3289" s="28">
        <f t="shared" si="328"/>
        <v>0</v>
      </c>
      <c r="P3289" s="28">
        <f t="shared" si="329"/>
        <v>-2</v>
      </c>
      <c r="Q3289" s="28">
        <f t="shared" si="330"/>
        <v>0</v>
      </c>
      <c r="R3289" s="4">
        <f t="shared" si="331"/>
        <v>0</v>
      </c>
      <c r="S3289" s="4" t="str">
        <f t="shared" si="332"/>
        <v/>
      </c>
      <c r="T3289" s="21">
        <f>Fångster!J3294</f>
        <v>0</v>
      </c>
      <c r="U3289" s="31" t="str">
        <f t="shared" si="333"/>
        <v/>
      </c>
    </row>
    <row r="3290" spans="14:21" x14ac:dyDescent="0.2">
      <c r="N3290" s="22">
        <f>Fångster!G3295</f>
        <v>0</v>
      </c>
      <c r="O3290" s="28">
        <f t="shared" si="328"/>
        <v>0</v>
      </c>
      <c r="P3290" s="28">
        <f t="shared" si="329"/>
        <v>-2</v>
      </c>
      <c r="Q3290" s="28">
        <f t="shared" si="330"/>
        <v>0</v>
      </c>
      <c r="R3290" s="4">
        <f t="shared" si="331"/>
        <v>0</v>
      </c>
      <c r="S3290" s="4" t="str">
        <f t="shared" si="332"/>
        <v/>
      </c>
      <c r="T3290" s="21">
        <f>Fångster!J3295</f>
        <v>0</v>
      </c>
      <c r="U3290" s="31" t="str">
        <f t="shared" si="333"/>
        <v/>
      </c>
    </row>
    <row r="3291" spans="14:21" x14ac:dyDescent="0.2">
      <c r="N3291" s="22">
        <f>Fångster!G3296</f>
        <v>0</v>
      </c>
      <c r="O3291" s="28">
        <f t="shared" si="328"/>
        <v>0</v>
      </c>
      <c r="P3291" s="28">
        <f t="shared" si="329"/>
        <v>-2</v>
      </c>
      <c r="Q3291" s="28">
        <f t="shared" si="330"/>
        <v>0</v>
      </c>
      <c r="R3291" s="4">
        <f t="shared" si="331"/>
        <v>0</v>
      </c>
      <c r="S3291" s="4" t="str">
        <f t="shared" si="332"/>
        <v/>
      </c>
      <c r="T3291" s="21">
        <f>Fångster!J3296</f>
        <v>0</v>
      </c>
      <c r="U3291" s="31" t="str">
        <f t="shared" si="333"/>
        <v/>
      </c>
    </row>
    <row r="3292" spans="14:21" x14ac:dyDescent="0.2">
      <c r="N3292" s="22">
        <f>Fångster!G3297</f>
        <v>0</v>
      </c>
      <c r="O3292" s="28">
        <f t="shared" si="328"/>
        <v>0</v>
      </c>
      <c r="P3292" s="28">
        <f t="shared" si="329"/>
        <v>-2</v>
      </c>
      <c r="Q3292" s="28">
        <f t="shared" si="330"/>
        <v>0</v>
      </c>
      <c r="R3292" s="4">
        <f t="shared" si="331"/>
        <v>0</v>
      </c>
      <c r="S3292" s="4" t="str">
        <f t="shared" si="332"/>
        <v/>
      </c>
      <c r="T3292" s="21">
        <f>Fångster!J3297</f>
        <v>0</v>
      </c>
      <c r="U3292" s="31" t="str">
        <f t="shared" si="333"/>
        <v/>
      </c>
    </row>
    <row r="3293" spans="14:21" x14ac:dyDescent="0.2">
      <c r="N3293" s="22">
        <f>Fångster!G3298</f>
        <v>0</v>
      </c>
      <c r="O3293" s="28">
        <f t="shared" si="328"/>
        <v>0</v>
      </c>
      <c r="P3293" s="28">
        <f t="shared" si="329"/>
        <v>-2</v>
      </c>
      <c r="Q3293" s="28">
        <f t="shared" si="330"/>
        <v>0</v>
      </c>
      <c r="R3293" s="4">
        <f t="shared" si="331"/>
        <v>0</v>
      </c>
      <c r="S3293" s="4" t="str">
        <f t="shared" si="332"/>
        <v/>
      </c>
      <c r="T3293" s="21">
        <f>Fångster!J3298</f>
        <v>0</v>
      </c>
      <c r="U3293" s="31" t="str">
        <f t="shared" si="333"/>
        <v/>
      </c>
    </row>
    <row r="3294" spans="14:21" x14ac:dyDescent="0.2">
      <c r="N3294" s="22">
        <f>Fångster!G3299</f>
        <v>0</v>
      </c>
      <c r="O3294" s="28">
        <f t="shared" si="328"/>
        <v>0</v>
      </c>
      <c r="P3294" s="28">
        <f t="shared" si="329"/>
        <v>-2</v>
      </c>
      <c r="Q3294" s="28">
        <f t="shared" si="330"/>
        <v>0</v>
      </c>
      <c r="R3294" s="4">
        <f t="shared" si="331"/>
        <v>0</v>
      </c>
      <c r="S3294" s="4" t="str">
        <f t="shared" si="332"/>
        <v/>
      </c>
      <c r="T3294" s="21">
        <f>Fångster!J3299</f>
        <v>0</v>
      </c>
      <c r="U3294" s="31" t="str">
        <f t="shared" si="333"/>
        <v/>
      </c>
    </row>
    <row r="3295" spans="14:21" x14ac:dyDescent="0.2">
      <c r="N3295" s="22">
        <f>Fångster!G3300</f>
        <v>0</v>
      </c>
      <c r="O3295" s="28">
        <f t="shared" si="328"/>
        <v>0</v>
      </c>
      <c r="P3295" s="28">
        <f t="shared" si="329"/>
        <v>-2</v>
      </c>
      <c r="Q3295" s="28">
        <f t="shared" si="330"/>
        <v>0</v>
      </c>
      <c r="R3295" s="4">
        <f t="shared" si="331"/>
        <v>0</v>
      </c>
      <c r="S3295" s="4" t="str">
        <f t="shared" si="332"/>
        <v/>
      </c>
      <c r="T3295" s="21">
        <f>Fångster!J3300</f>
        <v>0</v>
      </c>
      <c r="U3295" s="31" t="str">
        <f t="shared" si="333"/>
        <v/>
      </c>
    </row>
    <row r="3296" spans="14:21" x14ac:dyDescent="0.2">
      <c r="N3296" s="22">
        <f>Fångster!G3301</f>
        <v>0</v>
      </c>
      <c r="O3296" s="28">
        <f t="shared" si="328"/>
        <v>0</v>
      </c>
      <c r="P3296" s="28">
        <f t="shared" si="329"/>
        <v>-2</v>
      </c>
      <c r="Q3296" s="28">
        <f t="shared" si="330"/>
        <v>0</v>
      </c>
      <c r="R3296" s="4">
        <f t="shared" si="331"/>
        <v>0</v>
      </c>
      <c r="S3296" s="4" t="str">
        <f t="shared" si="332"/>
        <v/>
      </c>
      <c r="T3296" s="21">
        <f>Fångster!J3301</f>
        <v>0</v>
      </c>
      <c r="U3296" s="31" t="str">
        <f t="shared" si="333"/>
        <v/>
      </c>
    </row>
    <row r="3297" spans="14:21" x14ac:dyDescent="0.2">
      <c r="N3297" s="22">
        <f>Fångster!G3302</f>
        <v>0</v>
      </c>
      <c r="O3297" s="28">
        <f t="shared" si="328"/>
        <v>0</v>
      </c>
      <c r="P3297" s="28">
        <f t="shared" si="329"/>
        <v>-2</v>
      </c>
      <c r="Q3297" s="28">
        <f t="shared" si="330"/>
        <v>0</v>
      </c>
      <c r="R3297" s="4">
        <f t="shared" si="331"/>
        <v>0</v>
      </c>
      <c r="S3297" s="4" t="str">
        <f t="shared" si="332"/>
        <v/>
      </c>
      <c r="T3297" s="21">
        <f>Fångster!J3302</f>
        <v>0</v>
      </c>
      <c r="U3297" s="31" t="str">
        <f t="shared" si="333"/>
        <v/>
      </c>
    </row>
    <row r="3298" spans="14:21" x14ac:dyDescent="0.2">
      <c r="N3298" s="22">
        <f>Fångster!G3303</f>
        <v>0</v>
      </c>
      <c r="O3298" s="28">
        <f t="shared" si="328"/>
        <v>0</v>
      </c>
      <c r="P3298" s="28">
        <f t="shared" si="329"/>
        <v>-2</v>
      </c>
      <c r="Q3298" s="28">
        <f t="shared" si="330"/>
        <v>0</v>
      </c>
      <c r="R3298" s="4">
        <f t="shared" si="331"/>
        <v>0</v>
      </c>
      <c r="S3298" s="4" t="str">
        <f t="shared" si="332"/>
        <v/>
      </c>
      <c r="T3298" s="21">
        <f>Fångster!J3303</f>
        <v>0</v>
      </c>
      <c r="U3298" s="31" t="str">
        <f t="shared" si="333"/>
        <v/>
      </c>
    </row>
    <row r="3299" spans="14:21" x14ac:dyDescent="0.2">
      <c r="N3299" s="22">
        <f>Fångster!G3304</f>
        <v>0</v>
      </c>
      <c r="O3299" s="28">
        <f t="shared" si="328"/>
        <v>0</v>
      </c>
      <c r="P3299" s="28">
        <f t="shared" si="329"/>
        <v>-2</v>
      </c>
      <c r="Q3299" s="28">
        <f t="shared" si="330"/>
        <v>0</v>
      </c>
      <c r="R3299" s="4">
        <f t="shared" si="331"/>
        <v>0</v>
      </c>
      <c r="S3299" s="4" t="str">
        <f t="shared" si="332"/>
        <v/>
      </c>
      <c r="T3299" s="21">
        <f>Fångster!J3304</f>
        <v>0</v>
      </c>
      <c r="U3299" s="31" t="str">
        <f t="shared" si="333"/>
        <v/>
      </c>
    </row>
    <row r="3300" spans="14:21" x14ac:dyDescent="0.2">
      <c r="N3300" s="22">
        <f>Fångster!G3305</f>
        <v>0</v>
      </c>
      <c r="O3300" s="28">
        <f t="shared" si="328"/>
        <v>0</v>
      </c>
      <c r="P3300" s="28">
        <f t="shared" si="329"/>
        <v>-2</v>
      </c>
      <c r="Q3300" s="28">
        <f t="shared" si="330"/>
        <v>0</v>
      </c>
      <c r="R3300" s="4">
        <f t="shared" si="331"/>
        <v>0</v>
      </c>
      <c r="S3300" s="4" t="str">
        <f t="shared" si="332"/>
        <v/>
      </c>
      <c r="T3300" s="21">
        <f>Fångster!J3305</f>
        <v>0</v>
      </c>
      <c r="U3300" s="31" t="str">
        <f t="shared" si="333"/>
        <v/>
      </c>
    </row>
    <row r="3301" spans="14:21" x14ac:dyDescent="0.2">
      <c r="N3301" s="22">
        <f>Fångster!G3306</f>
        <v>0</v>
      </c>
      <c r="O3301" s="28">
        <f t="shared" si="328"/>
        <v>0</v>
      </c>
      <c r="P3301" s="28">
        <f t="shared" si="329"/>
        <v>-2</v>
      </c>
      <c r="Q3301" s="28">
        <f t="shared" si="330"/>
        <v>0</v>
      </c>
      <c r="R3301" s="4">
        <f t="shared" si="331"/>
        <v>0</v>
      </c>
      <c r="S3301" s="4" t="str">
        <f t="shared" si="332"/>
        <v/>
      </c>
      <c r="T3301" s="21">
        <f>Fångster!J3306</f>
        <v>0</v>
      </c>
      <c r="U3301" s="31" t="str">
        <f t="shared" si="333"/>
        <v/>
      </c>
    </row>
    <row r="3302" spans="14:21" x14ac:dyDescent="0.2">
      <c r="N3302" s="22">
        <f>Fångster!G3307</f>
        <v>0</v>
      </c>
      <c r="O3302" s="28">
        <f t="shared" si="328"/>
        <v>0</v>
      </c>
      <c r="P3302" s="28">
        <f t="shared" si="329"/>
        <v>-2</v>
      </c>
      <c r="Q3302" s="28">
        <f t="shared" si="330"/>
        <v>0</v>
      </c>
      <c r="R3302" s="4">
        <f t="shared" si="331"/>
        <v>0</v>
      </c>
      <c r="S3302" s="4" t="str">
        <f t="shared" si="332"/>
        <v/>
      </c>
      <c r="T3302" s="21">
        <f>Fångster!J3307</f>
        <v>0</v>
      </c>
      <c r="U3302" s="31" t="str">
        <f t="shared" si="333"/>
        <v/>
      </c>
    </row>
    <row r="3303" spans="14:21" x14ac:dyDescent="0.2">
      <c r="N3303" s="22">
        <f>Fångster!G3308</f>
        <v>0</v>
      </c>
      <c r="O3303" s="28">
        <f t="shared" si="328"/>
        <v>0</v>
      </c>
      <c r="P3303" s="28">
        <f t="shared" si="329"/>
        <v>-2</v>
      </c>
      <c r="Q3303" s="28">
        <f t="shared" si="330"/>
        <v>0</v>
      </c>
      <c r="R3303" s="4">
        <f t="shared" si="331"/>
        <v>0</v>
      </c>
      <c r="S3303" s="4" t="str">
        <f t="shared" si="332"/>
        <v/>
      </c>
      <c r="T3303" s="21">
        <f>Fångster!J3308</f>
        <v>0</v>
      </c>
      <c r="U3303" s="31" t="str">
        <f t="shared" si="333"/>
        <v/>
      </c>
    </row>
    <row r="3304" spans="14:21" x14ac:dyDescent="0.2">
      <c r="N3304" s="22">
        <f>Fångster!G3309</f>
        <v>0</v>
      </c>
      <c r="O3304" s="28">
        <f t="shared" si="328"/>
        <v>0</v>
      </c>
      <c r="P3304" s="28">
        <f t="shared" si="329"/>
        <v>-2</v>
      </c>
      <c r="Q3304" s="28">
        <f t="shared" si="330"/>
        <v>0</v>
      </c>
      <c r="R3304" s="4">
        <f t="shared" si="331"/>
        <v>0</v>
      </c>
      <c r="S3304" s="4" t="str">
        <f t="shared" si="332"/>
        <v/>
      </c>
      <c r="T3304" s="21">
        <f>Fångster!J3309</f>
        <v>0</v>
      </c>
      <c r="U3304" s="31" t="str">
        <f t="shared" si="333"/>
        <v/>
      </c>
    </row>
    <row r="3305" spans="14:21" x14ac:dyDescent="0.2">
      <c r="N3305" s="22">
        <f>Fångster!G3310</f>
        <v>0</v>
      </c>
      <c r="O3305" s="28">
        <f t="shared" si="328"/>
        <v>0</v>
      </c>
      <c r="P3305" s="28">
        <f t="shared" si="329"/>
        <v>-2</v>
      </c>
      <c r="Q3305" s="28">
        <f t="shared" si="330"/>
        <v>0</v>
      </c>
      <c r="R3305" s="4">
        <f t="shared" si="331"/>
        <v>0</v>
      </c>
      <c r="S3305" s="4" t="str">
        <f t="shared" si="332"/>
        <v/>
      </c>
      <c r="T3305" s="21">
        <f>Fångster!J3310</f>
        <v>0</v>
      </c>
      <c r="U3305" s="31" t="str">
        <f t="shared" si="333"/>
        <v/>
      </c>
    </row>
    <row r="3306" spans="14:21" x14ac:dyDescent="0.2">
      <c r="N3306" s="22">
        <f>Fångster!G3311</f>
        <v>0</v>
      </c>
      <c r="O3306" s="28">
        <f t="shared" si="328"/>
        <v>0</v>
      </c>
      <c r="P3306" s="28">
        <f t="shared" si="329"/>
        <v>-2</v>
      </c>
      <c r="Q3306" s="28">
        <f t="shared" si="330"/>
        <v>0</v>
      </c>
      <c r="R3306" s="4">
        <f t="shared" si="331"/>
        <v>0</v>
      </c>
      <c r="S3306" s="4" t="str">
        <f t="shared" si="332"/>
        <v/>
      </c>
      <c r="T3306" s="21">
        <f>Fångster!J3311</f>
        <v>0</v>
      </c>
      <c r="U3306" s="31" t="str">
        <f t="shared" si="333"/>
        <v/>
      </c>
    </row>
    <row r="3307" spans="14:21" x14ac:dyDescent="0.2">
      <c r="N3307" s="22">
        <f>Fångster!G3312</f>
        <v>0</v>
      </c>
      <c r="O3307" s="28">
        <f t="shared" si="328"/>
        <v>0</v>
      </c>
      <c r="P3307" s="28">
        <f t="shared" si="329"/>
        <v>-2</v>
      </c>
      <c r="Q3307" s="28">
        <f t="shared" si="330"/>
        <v>0</v>
      </c>
      <c r="R3307" s="4">
        <f t="shared" si="331"/>
        <v>0</v>
      </c>
      <c r="S3307" s="4" t="str">
        <f t="shared" si="332"/>
        <v/>
      </c>
      <c r="T3307" s="21">
        <f>Fångster!J3312</f>
        <v>0</v>
      </c>
      <c r="U3307" s="31" t="str">
        <f t="shared" si="333"/>
        <v/>
      </c>
    </row>
    <row r="3308" spans="14:21" x14ac:dyDescent="0.2">
      <c r="N3308" s="22">
        <f>Fångster!G3313</f>
        <v>0</v>
      </c>
      <c r="O3308" s="28">
        <f t="shared" si="328"/>
        <v>0</v>
      </c>
      <c r="P3308" s="28">
        <f t="shared" si="329"/>
        <v>-2</v>
      </c>
      <c r="Q3308" s="28">
        <f t="shared" si="330"/>
        <v>0</v>
      </c>
      <c r="R3308" s="4">
        <f t="shared" si="331"/>
        <v>0</v>
      </c>
      <c r="S3308" s="4" t="str">
        <f t="shared" si="332"/>
        <v/>
      </c>
      <c r="T3308" s="21">
        <f>Fångster!J3313</f>
        <v>0</v>
      </c>
      <c r="U3308" s="31" t="str">
        <f t="shared" si="333"/>
        <v/>
      </c>
    </row>
    <row r="3309" spans="14:21" x14ac:dyDescent="0.2">
      <c r="N3309" s="22">
        <f>Fångster!G3314</f>
        <v>0</v>
      </c>
      <c r="O3309" s="28">
        <f t="shared" si="328"/>
        <v>0</v>
      </c>
      <c r="P3309" s="28">
        <f t="shared" si="329"/>
        <v>-2</v>
      </c>
      <c r="Q3309" s="28">
        <f t="shared" si="330"/>
        <v>0</v>
      </c>
      <c r="R3309" s="4">
        <f t="shared" si="331"/>
        <v>0</v>
      </c>
      <c r="S3309" s="4" t="str">
        <f t="shared" si="332"/>
        <v/>
      </c>
      <c r="T3309" s="21">
        <f>Fångster!J3314</f>
        <v>0</v>
      </c>
      <c r="U3309" s="31" t="str">
        <f t="shared" si="333"/>
        <v/>
      </c>
    </row>
    <row r="3310" spans="14:21" x14ac:dyDescent="0.2">
      <c r="N3310" s="22">
        <f>Fångster!G3315</f>
        <v>0</v>
      </c>
      <c r="O3310" s="28">
        <f t="shared" si="328"/>
        <v>0</v>
      </c>
      <c r="P3310" s="28">
        <f t="shared" si="329"/>
        <v>-2</v>
      </c>
      <c r="Q3310" s="28">
        <f t="shared" si="330"/>
        <v>0</v>
      </c>
      <c r="R3310" s="4">
        <f t="shared" si="331"/>
        <v>0</v>
      </c>
      <c r="S3310" s="4" t="str">
        <f t="shared" si="332"/>
        <v/>
      </c>
      <c r="T3310" s="21">
        <f>Fångster!J3315</f>
        <v>0</v>
      </c>
      <c r="U3310" s="31" t="str">
        <f t="shared" si="333"/>
        <v/>
      </c>
    </row>
    <row r="3311" spans="14:21" x14ac:dyDescent="0.2">
      <c r="N3311" s="22">
        <f>Fångster!G3316</f>
        <v>0</v>
      </c>
      <c r="O3311" s="28">
        <f t="shared" si="328"/>
        <v>0</v>
      </c>
      <c r="P3311" s="28">
        <f t="shared" si="329"/>
        <v>-2</v>
      </c>
      <c r="Q3311" s="28">
        <f t="shared" si="330"/>
        <v>0</v>
      </c>
      <c r="R3311" s="4">
        <f t="shared" si="331"/>
        <v>0</v>
      </c>
      <c r="S3311" s="4" t="str">
        <f t="shared" si="332"/>
        <v/>
      </c>
      <c r="T3311" s="21">
        <f>Fångster!J3316</f>
        <v>0</v>
      </c>
      <c r="U3311" s="31" t="str">
        <f t="shared" si="333"/>
        <v/>
      </c>
    </row>
    <row r="3312" spans="14:21" x14ac:dyDescent="0.2">
      <c r="N3312" s="22">
        <f>Fångster!G3317</f>
        <v>0</v>
      </c>
      <c r="O3312" s="28">
        <f t="shared" si="328"/>
        <v>0</v>
      </c>
      <c r="P3312" s="28">
        <f t="shared" si="329"/>
        <v>-2</v>
      </c>
      <c r="Q3312" s="28">
        <f t="shared" si="330"/>
        <v>0</v>
      </c>
      <c r="R3312" s="4">
        <f t="shared" si="331"/>
        <v>0</v>
      </c>
      <c r="S3312" s="4" t="str">
        <f t="shared" si="332"/>
        <v/>
      </c>
      <c r="T3312" s="21">
        <f>Fångster!J3317</f>
        <v>0</v>
      </c>
      <c r="U3312" s="31" t="str">
        <f t="shared" si="333"/>
        <v/>
      </c>
    </row>
    <row r="3313" spans="14:21" x14ac:dyDescent="0.2">
      <c r="N3313" s="22">
        <f>Fångster!G3318</f>
        <v>0</v>
      </c>
      <c r="O3313" s="28">
        <f t="shared" si="328"/>
        <v>0</v>
      </c>
      <c r="P3313" s="28">
        <f t="shared" si="329"/>
        <v>-2</v>
      </c>
      <c r="Q3313" s="28">
        <f t="shared" si="330"/>
        <v>0</v>
      </c>
      <c r="R3313" s="4">
        <f t="shared" si="331"/>
        <v>0</v>
      </c>
      <c r="S3313" s="4" t="str">
        <f t="shared" si="332"/>
        <v/>
      </c>
      <c r="T3313" s="21">
        <f>Fångster!J3318</f>
        <v>0</v>
      </c>
      <c r="U3313" s="31" t="str">
        <f t="shared" si="333"/>
        <v/>
      </c>
    </row>
    <row r="3314" spans="14:21" x14ac:dyDescent="0.2">
      <c r="N3314" s="22">
        <f>Fångster!G3319</f>
        <v>0</v>
      </c>
      <c r="O3314" s="28">
        <f t="shared" si="328"/>
        <v>0</v>
      </c>
      <c r="P3314" s="28">
        <f t="shared" si="329"/>
        <v>-2</v>
      </c>
      <c r="Q3314" s="28">
        <f t="shared" si="330"/>
        <v>0</v>
      </c>
      <c r="R3314" s="4">
        <f t="shared" si="331"/>
        <v>0</v>
      </c>
      <c r="S3314" s="4" t="str">
        <f t="shared" si="332"/>
        <v/>
      </c>
      <c r="T3314" s="21">
        <f>Fångster!J3319</f>
        <v>0</v>
      </c>
      <c r="U3314" s="31" t="str">
        <f t="shared" si="333"/>
        <v/>
      </c>
    </row>
    <row r="3315" spans="14:21" x14ac:dyDescent="0.2">
      <c r="N3315" s="22">
        <f>Fångster!G3320</f>
        <v>0</v>
      </c>
      <c r="O3315" s="28">
        <f t="shared" si="328"/>
        <v>0</v>
      </c>
      <c r="P3315" s="28">
        <f t="shared" si="329"/>
        <v>-2</v>
      </c>
      <c r="Q3315" s="28">
        <f t="shared" si="330"/>
        <v>0</v>
      </c>
      <c r="R3315" s="4">
        <f t="shared" si="331"/>
        <v>0</v>
      </c>
      <c r="S3315" s="4" t="str">
        <f t="shared" si="332"/>
        <v/>
      </c>
      <c r="T3315" s="21">
        <f>Fångster!J3320</f>
        <v>0</v>
      </c>
      <c r="U3315" s="31" t="str">
        <f t="shared" si="333"/>
        <v/>
      </c>
    </row>
    <row r="3316" spans="14:21" x14ac:dyDescent="0.2">
      <c r="N3316" s="22">
        <f>Fångster!G3321</f>
        <v>0</v>
      </c>
      <c r="O3316" s="28">
        <f t="shared" si="328"/>
        <v>0</v>
      </c>
      <c r="P3316" s="28">
        <f t="shared" si="329"/>
        <v>-2</v>
      </c>
      <c r="Q3316" s="28">
        <f t="shared" si="330"/>
        <v>0</v>
      </c>
      <c r="R3316" s="4">
        <f t="shared" si="331"/>
        <v>0</v>
      </c>
      <c r="S3316" s="4" t="str">
        <f t="shared" si="332"/>
        <v/>
      </c>
      <c r="T3316" s="21">
        <f>Fångster!J3321</f>
        <v>0</v>
      </c>
      <c r="U3316" s="31" t="str">
        <f t="shared" si="333"/>
        <v/>
      </c>
    </row>
    <row r="3317" spans="14:21" x14ac:dyDescent="0.2">
      <c r="N3317" s="22">
        <f>Fångster!G3322</f>
        <v>0</v>
      </c>
      <c r="O3317" s="28">
        <f t="shared" si="328"/>
        <v>0</v>
      </c>
      <c r="P3317" s="28">
        <f t="shared" si="329"/>
        <v>-2</v>
      </c>
      <c r="Q3317" s="28">
        <f t="shared" si="330"/>
        <v>0</v>
      </c>
      <c r="R3317" s="4">
        <f t="shared" si="331"/>
        <v>0</v>
      </c>
      <c r="S3317" s="4" t="str">
        <f t="shared" si="332"/>
        <v/>
      </c>
      <c r="T3317" s="21">
        <f>Fångster!J3322</f>
        <v>0</v>
      </c>
      <c r="U3317" s="31" t="str">
        <f t="shared" si="333"/>
        <v/>
      </c>
    </row>
    <row r="3318" spans="14:21" x14ac:dyDescent="0.2">
      <c r="N3318" s="22">
        <f>Fångster!G3323</f>
        <v>0</v>
      </c>
      <c r="O3318" s="28">
        <f t="shared" si="328"/>
        <v>0</v>
      </c>
      <c r="P3318" s="28">
        <f t="shared" si="329"/>
        <v>-2</v>
      </c>
      <c r="Q3318" s="28">
        <f t="shared" si="330"/>
        <v>0</v>
      </c>
      <c r="R3318" s="4">
        <f t="shared" si="331"/>
        <v>0</v>
      </c>
      <c r="S3318" s="4" t="str">
        <f t="shared" si="332"/>
        <v/>
      </c>
      <c r="T3318" s="21">
        <f>Fångster!J3323</f>
        <v>0</v>
      </c>
      <c r="U3318" s="31" t="str">
        <f t="shared" si="333"/>
        <v/>
      </c>
    </row>
    <row r="3319" spans="14:21" x14ac:dyDescent="0.2">
      <c r="N3319" s="22">
        <f>Fångster!G3324</f>
        <v>0</v>
      </c>
      <c r="O3319" s="28">
        <f t="shared" si="328"/>
        <v>0</v>
      </c>
      <c r="P3319" s="28">
        <f t="shared" si="329"/>
        <v>-2</v>
      </c>
      <c r="Q3319" s="28">
        <f t="shared" si="330"/>
        <v>0</v>
      </c>
      <c r="R3319" s="4">
        <f t="shared" si="331"/>
        <v>0</v>
      </c>
      <c r="S3319" s="4" t="str">
        <f t="shared" si="332"/>
        <v/>
      </c>
      <c r="T3319" s="21">
        <f>Fångster!J3324</f>
        <v>0</v>
      </c>
      <c r="U3319" s="31" t="str">
        <f t="shared" si="333"/>
        <v/>
      </c>
    </row>
    <row r="3320" spans="14:21" x14ac:dyDescent="0.2">
      <c r="N3320" s="22">
        <f>Fångster!G3325</f>
        <v>0</v>
      </c>
      <c r="O3320" s="28">
        <f t="shared" si="328"/>
        <v>0</v>
      </c>
      <c r="P3320" s="28">
        <f t="shared" si="329"/>
        <v>-2</v>
      </c>
      <c r="Q3320" s="28">
        <f t="shared" si="330"/>
        <v>0</v>
      </c>
      <c r="R3320" s="4">
        <f t="shared" si="331"/>
        <v>0</v>
      </c>
      <c r="S3320" s="4" t="str">
        <f t="shared" si="332"/>
        <v/>
      </c>
      <c r="T3320" s="21">
        <f>Fångster!J3325</f>
        <v>0</v>
      </c>
      <c r="U3320" s="31" t="str">
        <f t="shared" si="333"/>
        <v/>
      </c>
    </row>
    <row r="3321" spans="14:21" x14ac:dyDescent="0.2">
      <c r="N3321" s="22">
        <f>Fångster!G3326</f>
        <v>0</v>
      </c>
      <c r="O3321" s="28">
        <f t="shared" si="328"/>
        <v>0</v>
      </c>
      <c r="P3321" s="28">
        <f t="shared" si="329"/>
        <v>-2</v>
      </c>
      <c r="Q3321" s="28">
        <f t="shared" si="330"/>
        <v>0</v>
      </c>
      <c r="R3321" s="4">
        <f t="shared" si="331"/>
        <v>0</v>
      </c>
      <c r="S3321" s="4" t="str">
        <f t="shared" si="332"/>
        <v/>
      </c>
      <c r="T3321" s="21">
        <f>Fångster!J3326</f>
        <v>0</v>
      </c>
      <c r="U3321" s="31" t="str">
        <f t="shared" si="333"/>
        <v/>
      </c>
    </row>
    <row r="3322" spans="14:21" x14ac:dyDescent="0.2">
      <c r="N3322" s="22">
        <f>Fångster!G3327</f>
        <v>0</v>
      </c>
      <c r="O3322" s="28">
        <f t="shared" si="328"/>
        <v>0</v>
      </c>
      <c r="P3322" s="28">
        <f t="shared" si="329"/>
        <v>-2</v>
      </c>
      <c r="Q3322" s="28">
        <f t="shared" si="330"/>
        <v>0</v>
      </c>
      <c r="R3322" s="4">
        <f t="shared" si="331"/>
        <v>0</v>
      </c>
      <c r="S3322" s="4" t="str">
        <f t="shared" si="332"/>
        <v/>
      </c>
      <c r="T3322" s="21">
        <f>Fångster!J3327</f>
        <v>0</v>
      </c>
      <c r="U3322" s="31" t="str">
        <f t="shared" si="333"/>
        <v/>
      </c>
    </row>
    <row r="3323" spans="14:21" x14ac:dyDescent="0.2">
      <c r="N3323" s="22">
        <f>Fångster!G3328</f>
        <v>0</v>
      </c>
      <c r="O3323" s="28">
        <f t="shared" si="328"/>
        <v>0</v>
      </c>
      <c r="P3323" s="28">
        <f t="shared" si="329"/>
        <v>-2</v>
      </c>
      <c r="Q3323" s="28">
        <f t="shared" si="330"/>
        <v>0</v>
      </c>
      <c r="R3323" s="4">
        <f t="shared" si="331"/>
        <v>0</v>
      </c>
      <c r="S3323" s="4" t="str">
        <f t="shared" si="332"/>
        <v/>
      </c>
      <c r="T3323" s="21">
        <f>Fångster!J3328</f>
        <v>0</v>
      </c>
      <c r="U3323" s="31" t="str">
        <f t="shared" si="333"/>
        <v/>
      </c>
    </row>
    <row r="3324" spans="14:21" x14ac:dyDescent="0.2">
      <c r="N3324" s="22">
        <f>Fångster!G3329</f>
        <v>0</v>
      </c>
      <c r="O3324" s="28">
        <f t="shared" si="328"/>
        <v>0</v>
      </c>
      <c r="P3324" s="28">
        <f t="shared" si="329"/>
        <v>-2</v>
      </c>
      <c r="Q3324" s="28">
        <f t="shared" si="330"/>
        <v>0</v>
      </c>
      <c r="R3324" s="4">
        <f t="shared" si="331"/>
        <v>0</v>
      </c>
      <c r="S3324" s="4" t="str">
        <f t="shared" si="332"/>
        <v/>
      </c>
      <c r="T3324" s="21">
        <f>Fångster!J3329</f>
        <v>0</v>
      </c>
      <c r="U3324" s="31" t="str">
        <f t="shared" si="333"/>
        <v/>
      </c>
    </row>
    <row r="3325" spans="14:21" x14ac:dyDescent="0.2">
      <c r="N3325" s="22">
        <f>Fångster!G3330</f>
        <v>0</v>
      </c>
      <c r="O3325" s="28">
        <f t="shared" si="328"/>
        <v>0</v>
      </c>
      <c r="P3325" s="28">
        <f t="shared" si="329"/>
        <v>-2</v>
      </c>
      <c r="Q3325" s="28">
        <f t="shared" si="330"/>
        <v>0</v>
      </c>
      <c r="R3325" s="4">
        <f t="shared" si="331"/>
        <v>0</v>
      </c>
      <c r="S3325" s="4" t="str">
        <f t="shared" si="332"/>
        <v/>
      </c>
      <c r="T3325" s="21">
        <f>Fångster!J3330</f>
        <v>0</v>
      </c>
      <c r="U3325" s="31" t="str">
        <f t="shared" si="333"/>
        <v/>
      </c>
    </row>
    <row r="3326" spans="14:21" x14ac:dyDescent="0.2">
      <c r="N3326" s="22">
        <f>Fångster!G3331</f>
        <v>0</v>
      </c>
      <c r="O3326" s="28">
        <f t="shared" si="328"/>
        <v>0</v>
      </c>
      <c r="P3326" s="28">
        <f t="shared" si="329"/>
        <v>-2</v>
      </c>
      <c r="Q3326" s="28">
        <f t="shared" si="330"/>
        <v>0</v>
      </c>
      <c r="R3326" s="4">
        <f t="shared" si="331"/>
        <v>0</v>
      </c>
      <c r="S3326" s="4" t="str">
        <f t="shared" si="332"/>
        <v/>
      </c>
      <c r="T3326" s="21">
        <f>Fångster!J3331</f>
        <v>0</v>
      </c>
      <c r="U3326" s="31" t="str">
        <f t="shared" si="333"/>
        <v/>
      </c>
    </row>
    <row r="3327" spans="14:21" x14ac:dyDescent="0.2">
      <c r="N3327" s="22">
        <f>Fångster!G3332</f>
        <v>0</v>
      </c>
      <c r="O3327" s="28">
        <f t="shared" si="328"/>
        <v>0</v>
      </c>
      <c r="P3327" s="28">
        <f t="shared" si="329"/>
        <v>-2</v>
      </c>
      <c r="Q3327" s="28">
        <f t="shared" si="330"/>
        <v>0</v>
      </c>
      <c r="R3327" s="4">
        <f t="shared" si="331"/>
        <v>0</v>
      </c>
      <c r="S3327" s="4" t="str">
        <f t="shared" si="332"/>
        <v/>
      </c>
      <c r="T3327" s="21">
        <f>Fångster!J3332</f>
        <v>0</v>
      </c>
      <c r="U3327" s="31" t="str">
        <f t="shared" si="333"/>
        <v/>
      </c>
    </row>
    <row r="3328" spans="14:21" x14ac:dyDescent="0.2">
      <c r="N3328" s="22">
        <f>Fångster!G3333</f>
        <v>0</v>
      </c>
      <c r="O3328" s="28">
        <f t="shared" si="328"/>
        <v>0</v>
      </c>
      <c r="P3328" s="28">
        <f t="shared" si="329"/>
        <v>-2</v>
      </c>
      <c r="Q3328" s="28">
        <f t="shared" si="330"/>
        <v>0</v>
      </c>
      <c r="R3328" s="4">
        <f t="shared" si="331"/>
        <v>0</v>
      </c>
      <c r="S3328" s="4" t="str">
        <f t="shared" si="332"/>
        <v/>
      </c>
      <c r="T3328" s="21">
        <f>Fångster!J3333</f>
        <v>0</v>
      </c>
      <c r="U3328" s="31" t="str">
        <f t="shared" si="333"/>
        <v/>
      </c>
    </row>
    <row r="3329" spans="14:21" x14ac:dyDescent="0.2">
      <c r="N3329" s="22">
        <f>Fångster!G3334</f>
        <v>0</v>
      </c>
      <c r="O3329" s="28">
        <f t="shared" si="328"/>
        <v>0</v>
      </c>
      <c r="P3329" s="28">
        <f t="shared" si="329"/>
        <v>-2</v>
      </c>
      <c r="Q3329" s="28">
        <f t="shared" si="330"/>
        <v>0</v>
      </c>
      <c r="R3329" s="4">
        <f t="shared" si="331"/>
        <v>0</v>
      </c>
      <c r="S3329" s="4" t="str">
        <f t="shared" si="332"/>
        <v/>
      </c>
      <c r="T3329" s="21">
        <f>Fångster!J3334</f>
        <v>0</v>
      </c>
      <c r="U3329" s="31" t="str">
        <f t="shared" si="333"/>
        <v/>
      </c>
    </row>
    <row r="3330" spans="14:21" x14ac:dyDescent="0.2">
      <c r="N3330" s="22">
        <f>Fångster!G3335</f>
        <v>0</v>
      </c>
      <c r="O3330" s="28">
        <f t="shared" si="328"/>
        <v>0</v>
      </c>
      <c r="P3330" s="28">
        <f t="shared" si="329"/>
        <v>-2</v>
      </c>
      <c r="Q3330" s="28">
        <f t="shared" si="330"/>
        <v>0</v>
      </c>
      <c r="R3330" s="4">
        <f t="shared" si="331"/>
        <v>0</v>
      </c>
      <c r="S3330" s="4" t="str">
        <f t="shared" si="332"/>
        <v/>
      </c>
      <c r="T3330" s="21">
        <f>Fångster!J3335</f>
        <v>0</v>
      </c>
      <c r="U3330" s="31" t="str">
        <f t="shared" si="333"/>
        <v/>
      </c>
    </row>
    <row r="3331" spans="14:21" x14ac:dyDescent="0.2">
      <c r="N3331" s="22">
        <f>Fångster!G3336</f>
        <v>0</v>
      </c>
      <c r="O3331" s="28">
        <f t="shared" si="328"/>
        <v>0</v>
      </c>
      <c r="P3331" s="28">
        <f t="shared" si="329"/>
        <v>-2</v>
      </c>
      <c r="Q3331" s="28">
        <f t="shared" si="330"/>
        <v>0</v>
      </c>
      <c r="R3331" s="4">
        <f t="shared" si="331"/>
        <v>0</v>
      </c>
      <c r="S3331" s="4" t="str">
        <f t="shared" si="332"/>
        <v/>
      </c>
      <c r="T3331" s="21">
        <f>Fångster!J3336</f>
        <v>0</v>
      </c>
      <c r="U3331" s="31" t="str">
        <f t="shared" si="333"/>
        <v/>
      </c>
    </row>
    <row r="3332" spans="14:21" x14ac:dyDescent="0.2">
      <c r="N3332" s="22">
        <f>Fångster!G3337</f>
        <v>0</v>
      </c>
      <c r="O3332" s="28">
        <f t="shared" si="328"/>
        <v>0</v>
      </c>
      <c r="P3332" s="28">
        <f t="shared" si="329"/>
        <v>-2</v>
      </c>
      <c r="Q3332" s="28">
        <f t="shared" si="330"/>
        <v>0</v>
      </c>
      <c r="R3332" s="4">
        <f t="shared" si="331"/>
        <v>0</v>
      </c>
      <c r="S3332" s="4" t="str">
        <f t="shared" si="332"/>
        <v/>
      </c>
      <c r="T3332" s="21">
        <f>Fångster!J3337</f>
        <v>0</v>
      </c>
      <c r="U3332" s="31" t="str">
        <f t="shared" si="333"/>
        <v/>
      </c>
    </row>
    <row r="3333" spans="14:21" x14ac:dyDescent="0.2">
      <c r="N3333" s="22">
        <f>Fångster!G3338</f>
        <v>0</v>
      </c>
      <c r="O3333" s="28">
        <f t="shared" ref="O3333:O3396" si="334">(3.377*0.000001)*(POWER(N3333,3.205))</f>
        <v>0</v>
      </c>
      <c r="P3333" s="28">
        <f t="shared" ref="P3333:P3396" si="335">(1-(180-N3333)/60)</f>
        <v>-2</v>
      </c>
      <c r="Q3333" s="28">
        <f t="shared" ref="Q3333:Q3396" si="336">IF(P3333&lt;0,0,IF(P3333&gt;1,1,IF(P3333&gt;0&lt;1,P3333,P3333)))</f>
        <v>0</v>
      </c>
      <c r="R3333" s="4">
        <f t="shared" ref="R3333:R3396" si="337">O3333*Q3333</f>
        <v>0</v>
      </c>
      <c r="S3333" s="4" t="str">
        <f t="shared" ref="S3333:S3396" si="338">IF(N3333&gt;0,LOG10(N3333),"")</f>
        <v/>
      </c>
      <c r="T3333" s="21">
        <f>Fångster!J3338</f>
        <v>0</v>
      </c>
      <c r="U3333" s="31" t="str">
        <f t="shared" ref="U3333:U3396" si="339">IF(T3333&gt;0,LOG10(T3333),"")</f>
        <v/>
      </c>
    </row>
    <row r="3334" spans="14:21" x14ac:dyDescent="0.2">
      <c r="N3334" s="22">
        <f>Fångster!G3339</f>
        <v>0</v>
      </c>
      <c r="O3334" s="28">
        <f t="shared" si="334"/>
        <v>0</v>
      </c>
      <c r="P3334" s="28">
        <f t="shared" si="335"/>
        <v>-2</v>
      </c>
      <c r="Q3334" s="28">
        <f t="shared" si="336"/>
        <v>0</v>
      </c>
      <c r="R3334" s="4">
        <f t="shared" si="337"/>
        <v>0</v>
      </c>
      <c r="S3334" s="4" t="str">
        <f t="shared" si="338"/>
        <v/>
      </c>
      <c r="T3334" s="21">
        <f>Fångster!J3339</f>
        <v>0</v>
      </c>
      <c r="U3334" s="31" t="str">
        <f t="shared" si="339"/>
        <v/>
      </c>
    </row>
    <row r="3335" spans="14:21" x14ac:dyDescent="0.2">
      <c r="N3335" s="22">
        <f>Fångster!G3340</f>
        <v>0</v>
      </c>
      <c r="O3335" s="28">
        <f t="shared" si="334"/>
        <v>0</v>
      </c>
      <c r="P3335" s="28">
        <f t="shared" si="335"/>
        <v>-2</v>
      </c>
      <c r="Q3335" s="28">
        <f t="shared" si="336"/>
        <v>0</v>
      </c>
      <c r="R3335" s="4">
        <f t="shared" si="337"/>
        <v>0</v>
      </c>
      <c r="S3335" s="4" t="str">
        <f t="shared" si="338"/>
        <v/>
      </c>
      <c r="T3335" s="21">
        <f>Fångster!J3340</f>
        <v>0</v>
      </c>
      <c r="U3335" s="31" t="str">
        <f t="shared" si="339"/>
        <v/>
      </c>
    </row>
    <row r="3336" spans="14:21" x14ac:dyDescent="0.2">
      <c r="N3336" s="22">
        <f>Fångster!G3341</f>
        <v>0</v>
      </c>
      <c r="O3336" s="28">
        <f t="shared" si="334"/>
        <v>0</v>
      </c>
      <c r="P3336" s="28">
        <f t="shared" si="335"/>
        <v>-2</v>
      </c>
      <c r="Q3336" s="28">
        <f t="shared" si="336"/>
        <v>0</v>
      </c>
      <c r="R3336" s="4">
        <f t="shared" si="337"/>
        <v>0</v>
      </c>
      <c r="S3336" s="4" t="str">
        <f t="shared" si="338"/>
        <v/>
      </c>
      <c r="T3336" s="21">
        <f>Fångster!J3341</f>
        <v>0</v>
      </c>
      <c r="U3336" s="31" t="str">
        <f t="shared" si="339"/>
        <v/>
      </c>
    </row>
    <row r="3337" spans="14:21" x14ac:dyDescent="0.2">
      <c r="N3337" s="22">
        <f>Fångster!G3342</f>
        <v>0</v>
      </c>
      <c r="O3337" s="28">
        <f t="shared" si="334"/>
        <v>0</v>
      </c>
      <c r="P3337" s="28">
        <f t="shared" si="335"/>
        <v>-2</v>
      </c>
      <c r="Q3337" s="28">
        <f t="shared" si="336"/>
        <v>0</v>
      </c>
      <c r="R3337" s="4">
        <f t="shared" si="337"/>
        <v>0</v>
      </c>
      <c r="S3337" s="4" t="str">
        <f t="shared" si="338"/>
        <v/>
      </c>
      <c r="T3337" s="21">
        <f>Fångster!J3342</f>
        <v>0</v>
      </c>
      <c r="U3337" s="31" t="str">
        <f t="shared" si="339"/>
        <v/>
      </c>
    </row>
    <row r="3338" spans="14:21" x14ac:dyDescent="0.2">
      <c r="N3338" s="22">
        <f>Fångster!G3343</f>
        <v>0</v>
      </c>
      <c r="O3338" s="28">
        <f t="shared" si="334"/>
        <v>0</v>
      </c>
      <c r="P3338" s="28">
        <f t="shared" si="335"/>
        <v>-2</v>
      </c>
      <c r="Q3338" s="28">
        <f t="shared" si="336"/>
        <v>0</v>
      </c>
      <c r="R3338" s="4">
        <f t="shared" si="337"/>
        <v>0</v>
      </c>
      <c r="S3338" s="4" t="str">
        <f t="shared" si="338"/>
        <v/>
      </c>
      <c r="T3338" s="21">
        <f>Fångster!J3343</f>
        <v>0</v>
      </c>
      <c r="U3338" s="31" t="str">
        <f t="shared" si="339"/>
        <v/>
      </c>
    </row>
    <row r="3339" spans="14:21" x14ac:dyDescent="0.2">
      <c r="N3339" s="22">
        <f>Fångster!G3344</f>
        <v>0</v>
      </c>
      <c r="O3339" s="28">
        <f t="shared" si="334"/>
        <v>0</v>
      </c>
      <c r="P3339" s="28">
        <f t="shared" si="335"/>
        <v>-2</v>
      </c>
      <c r="Q3339" s="28">
        <f t="shared" si="336"/>
        <v>0</v>
      </c>
      <c r="R3339" s="4">
        <f t="shared" si="337"/>
        <v>0</v>
      </c>
      <c r="S3339" s="4" t="str">
        <f t="shared" si="338"/>
        <v/>
      </c>
      <c r="T3339" s="21">
        <f>Fångster!J3344</f>
        <v>0</v>
      </c>
      <c r="U3339" s="31" t="str">
        <f t="shared" si="339"/>
        <v/>
      </c>
    </row>
    <row r="3340" spans="14:21" x14ac:dyDescent="0.2">
      <c r="N3340" s="22">
        <f>Fångster!G3345</f>
        <v>0</v>
      </c>
      <c r="O3340" s="28">
        <f t="shared" si="334"/>
        <v>0</v>
      </c>
      <c r="P3340" s="28">
        <f t="shared" si="335"/>
        <v>-2</v>
      </c>
      <c r="Q3340" s="28">
        <f t="shared" si="336"/>
        <v>0</v>
      </c>
      <c r="R3340" s="4">
        <f t="shared" si="337"/>
        <v>0</v>
      </c>
      <c r="S3340" s="4" t="str">
        <f t="shared" si="338"/>
        <v/>
      </c>
      <c r="T3340" s="21">
        <f>Fångster!J3345</f>
        <v>0</v>
      </c>
      <c r="U3340" s="31" t="str">
        <f t="shared" si="339"/>
        <v/>
      </c>
    </row>
    <row r="3341" spans="14:21" x14ac:dyDescent="0.2">
      <c r="N3341" s="22">
        <f>Fångster!G3346</f>
        <v>0</v>
      </c>
      <c r="O3341" s="28">
        <f t="shared" si="334"/>
        <v>0</v>
      </c>
      <c r="P3341" s="28">
        <f t="shared" si="335"/>
        <v>-2</v>
      </c>
      <c r="Q3341" s="28">
        <f t="shared" si="336"/>
        <v>0</v>
      </c>
      <c r="R3341" s="4">
        <f t="shared" si="337"/>
        <v>0</v>
      </c>
      <c r="S3341" s="4" t="str">
        <f t="shared" si="338"/>
        <v/>
      </c>
      <c r="T3341" s="21">
        <f>Fångster!J3346</f>
        <v>0</v>
      </c>
      <c r="U3341" s="31" t="str">
        <f t="shared" si="339"/>
        <v/>
      </c>
    </row>
    <row r="3342" spans="14:21" x14ac:dyDescent="0.2">
      <c r="N3342" s="22">
        <f>Fångster!G3347</f>
        <v>0</v>
      </c>
      <c r="O3342" s="28">
        <f t="shared" si="334"/>
        <v>0</v>
      </c>
      <c r="P3342" s="28">
        <f t="shared" si="335"/>
        <v>-2</v>
      </c>
      <c r="Q3342" s="28">
        <f t="shared" si="336"/>
        <v>0</v>
      </c>
      <c r="R3342" s="4">
        <f t="shared" si="337"/>
        <v>0</v>
      </c>
      <c r="S3342" s="4" t="str">
        <f t="shared" si="338"/>
        <v/>
      </c>
      <c r="T3342" s="21">
        <f>Fångster!J3347</f>
        <v>0</v>
      </c>
      <c r="U3342" s="31" t="str">
        <f t="shared" si="339"/>
        <v/>
      </c>
    </row>
    <row r="3343" spans="14:21" x14ac:dyDescent="0.2">
      <c r="N3343" s="22">
        <f>Fångster!G3348</f>
        <v>0</v>
      </c>
      <c r="O3343" s="28">
        <f t="shared" si="334"/>
        <v>0</v>
      </c>
      <c r="P3343" s="28">
        <f t="shared" si="335"/>
        <v>-2</v>
      </c>
      <c r="Q3343" s="28">
        <f t="shared" si="336"/>
        <v>0</v>
      </c>
      <c r="R3343" s="4">
        <f t="shared" si="337"/>
        <v>0</v>
      </c>
      <c r="S3343" s="4" t="str">
        <f t="shared" si="338"/>
        <v/>
      </c>
      <c r="T3343" s="21">
        <f>Fångster!J3348</f>
        <v>0</v>
      </c>
      <c r="U3343" s="31" t="str">
        <f t="shared" si="339"/>
        <v/>
      </c>
    </row>
    <row r="3344" spans="14:21" x14ac:dyDescent="0.2">
      <c r="N3344" s="22">
        <f>Fångster!G3349</f>
        <v>0</v>
      </c>
      <c r="O3344" s="28">
        <f t="shared" si="334"/>
        <v>0</v>
      </c>
      <c r="P3344" s="28">
        <f t="shared" si="335"/>
        <v>-2</v>
      </c>
      <c r="Q3344" s="28">
        <f t="shared" si="336"/>
        <v>0</v>
      </c>
      <c r="R3344" s="4">
        <f t="shared" si="337"/>
        <v>0</v>
      </c>
      <c r="S3344" s="4" t="str">
        <f t="shared" si="338"/>
        <v/>
      </c>
      <c r="T3344" s="21">
        <f>Fångster!J3349</f>
        <v>0</v>
      </c>
      <c r="U3344" s="31" t="str">
        <f t="shared" si="339"/>
        <v/>
      </c>
    </row>
    <row r="3345" spans="14:21" x14ac:dyDescent="0.2">
      <c r="N3345" s="22">
        <f>Fångster!G3350</f>
        <v>0</v>
      </c>
      <c r="O3345" s="28">
        <f t="shared" si="334"/>
        <v>0</v>
      </c>
      <c r="P3345" s="28">
        <f t="shared" si="335"/>
        <v>-2</v>
      </c>
      <c r="Q3345" s="28">
        <f t="shared" si="336"/>
        <v>0</v>
      </c>
      <c r="R3345" s="4">
        <f t="shared" si="337"/>
        <v>0</v>
      </c>
      <c r="S3345" s="4" t="str">
        <f t="shared" si="338"/>
        <v/>
      </c>
      <c r="T3345" s="21">
        <f>Fångster!J3350</f>
        <v>0</v>
      </c>
      <c r="U3345" s="31" t="str">
        <f t="shared" si="339"/>
        <v/>
      </c>
    </row>
    <row r="3346" spans="14:21" x14ac:dyDescent="0.2">
      <c r="N3346" s="22">
        <f>Fångster!G3351</f>
        <v>0</v>
      </c>
      <c r="O3346" s="28">
        <f t="shared" si="334"/>
        <v>0</v>
      </c>
      <c r="P3346" s="28">
        <f t="shared" si="335"/>
        <v>-2</v>
      </c>
      <c r="Q3346" s="28">
        <f t="shared" si="336"/>
        <v>0</v>
      </c>
      <c r="R3346" s="4">
        <f t="shared" si="337"/>
        <v>0</v>
      </c>
      <c r="S3346" s="4" t="str">
        <f t="shared" si="338"/>
        <v/>
      </c>
      <c r="T3346" s="21">
        <f>Fångster!J3351</f>
        <v>0</v>
      </c>
      <c r="U3346" s="31" t="str">
        <f t="shared" si="339"/>
        <v/>
      </c>
    </row>
    <row r="3347" spans="14:21" x14ac:dyDescent="0.2">
      <c r="N3347" s="22">
        <f>Fångster!G3352</f>
        <v>0</v>
      </c>
      <c r="O3347" s="28">
        <f t="shared" si="334"/>
        <v>0</v>
      </c>
      <c r="P3347" s="28">
        <f t="shared" si="335"/>
        <v>-2</v>
      </c>
      <c r="Q3347" s="28">
        <f t="shared" si="336"/>
        <v>0</v>
      </c>
      <c r="R3347" s="4">
        <f t="shared" si="337"/>
        <v>0</v>
      </c>
      <c r="S3347" s="4" t="str">
        <f t="shared" si="338"/>
        <v/>
      </c>
      <c r="T3347" s="21">
        <f>Fångster!J3352</f>
        <v>0</v>
      </c>
      <c r="U3347" s="31" t="str">
        <f t="shared" si="339"/>
        <v/>
      </c>
    </row>
    <row r="3348" spans="14:21" x14ac:dyDescent="0.2">
      <c r="N3348" s="22">
        <f>Fångster!G3353</f>
        <v>0</v>
      </c>
      <c r="O3348" s="28">
        <f t="shared" si="334"/>
        <v>0</v>
      </c>
      <c r="P3348" s="28">
        <f t="shared" si="335"/>
        <v>-2</v>
      </c>
      <c r="Q3348" s="28">
        <f t="shared" si="336"/>
        <v>0</v>
      </c>
      <c r="R3348" s="4">
        <f t="shared" si="337"/>
        <v>0</v>
      </c>
      <c r="S3348" s="4" t="str">
        <f t="shared" si="338"/>
        <v/>
      </c>
      <c r="T3348" s="21">
        <f>Fångster!J3353</f>
        <v>0</v>
      </c>
      <c r="U3348" s="31" t="str">
        <f t="shared" si="339"/>
        <v/>
      </c>
    </row>
    <row r="3349" spans="14:21" x14ac:dyDescent="0.2">
      <c r="N3349" s="22">
        <f>Fångster!G3354</f>
        <v>0</v>
      </c>
      <c r="O3349" s="28">
        <f t="shared" si="334"/>
        <v>0</v>
      </c>
      <c r="P3349" s="28">
        <f t="shared" si="335"/>
        <v>-2</v>
      </c>
      <c r="Q3349" s="28">
        <f t="shared" si="336"/>
        <v>0</v>
      </c>
      <c r="R3349" s="4">
        <f t="shared" si="337"/>
        <v>0</v>
      </c>
      <c r="S3349" s="4" t="str">
        <f t="shared" si="338"/>
        <v/>
      </c>
      <c r="T3349" s="21">
        <f>Fångster!J3354</f>
        <v>0</v>
      </c>
      <c r="U3349" s="31" t="str">
        <f t="shared" si="339"/>
        <v/>
      </c>
    </row>
    <row r="3350" spans="14:21" x14ac:dyDescent="0.2">
      <c r="N3350" s="22">
        <f>Fångster!G3355</f>
        <v>0</v>
      </c>
      <c r="O3350" s="28">
        <f t="shared" si="334"/>
        <v>0</v>
      </c>
      <c r="P3350" s="28">
        <f t="shared" si="335"/>
        <v>-2</v>
      </c>
      <c r="Q3350" s="28">
        <f t="shared" si="336"/>
        <v>0</v>
      </c>
      <c r="R3350" s="4">
        <f t="shared" si="337"/>
        <v>0</v>
      </c>
      <c r="S3350" s="4" t="str">
        <f t="shared" si="338"/>
        <v/>
      </c>
      <c r="T3350" s="21">
        <f>Fångster!J3355</f>
        <v>0</v>
      </c>
      <c r="U3350" s="31" t="str">
        <f t="shared" si="339"/>
        <v/>
      </c>
    </row>
    <row r="3351" spans="14:21" x14ac:dyDescent="0.2">
      <c r="N3351" s="22">
        <f>Fångster!G3356</f>
        <v>0</v>
      </c>
      <c r="O3351" s="28">
        <f t="shared" si="334"/>
        <v>0</v>
      </c>
      <c r="P3351" s="28">
        <f t="shared" si="335"/>
        <v>-2</v>
      </c>
      <c r="Q3351" s="28">
        <f t="shared" si="336"/>
        <v>0</v>
      </c>
      <c r="R3351" s="4">
        <f t="shared" si="337"/>
        <v>0</v>
      </c>
      <c r="S3351" s="4" t="str">
        <f t="shared" si="338"/>
        <v/>
      </c>
      <c r="T3351" s="21">
        <f>Fångster!J3356</f>
        <v>0</v>
      </c>
      <c r="U3351" s="31" t="str">
        <f t="shared" si="339"/>
        <v/>
      </c>
    </row>
    <row r="3352" spans="14:21" x14ac:dyDescent="0.2">
      <c r="N3352" s="22">
        <f>Fångster!G3357</f>
        <v>0</v>
      </c>
      <c r="O3352" s="28">
        <f t="shared" si="334"/>
        <v>0</v>
      </c>
      <c r="P3352" s="28">
        <f t="shared" si="335"/>
        <v>-2</v>
      </c>
      <c r="Q3352" s="28">
        <f t="shared" si="336"/>
        <v>0</v>
      </c>
      <c r="R3352" s="4">
        <f t="shared" si="337"/>
        <v>0</v>
      </c>
      <c r="S3352" s="4" t="str">
        <f t="shared" si="338"/>
        <v/>
      </c>
      <c r="T3352" s="21">
        <f>Fångster!J3357</f>
        <v>0</v>
      </c>
      <c r="U3352" s="31" t="str">
        <f t="shared" si="339"/>
        <v/>
      </c>
    </row>
    <row r="3353" spans="14:21" x14ac:dyDescent="0.2">
      <c r="N3353" s="22">
        <f>Fångster!G3358</f>
        <v>0</v>
      </c>
      <c r="O3353" s="28">
        <f t="shared" si="334"/>
        <v>0</v>
      </c>
      <c r="P3353" s="28">
        <f t="shared" si="335"/>
        <v>-2</v>
      </c>
      <c r="Q3353" s="28">
        <f t="shared" si="336"/>
        <v>0</v>
      </c>
      <c r="R3353" s="4">
        <f t="shared" si="337"/>
        <v>0</v>
      </c>
      <c r="S3353" s="4" t="str">
        <f t="shared" si="338"/>
        <v/>
      </c>
      <c r="T3353" s="21">
        <f>Fångster!J3358</f>
        <v>0</v>
      </c>
      <c r="U3353" s="31" t="str">
        <f t="shared" si="339"/>
        <v/>
      </c>
    </row>
    <row r="3354" spans="14:21" x14ac:dyDescent="0.2">
      <c r="N3354" s="22">
        <f>Fångster!G3359</f>
        <v>0</v>
      </c>
      <c r="O3354" s="28">
        <f t="shared" si="334"/>
        <v>0</v>
      </c>
      <c r="P3354" s="28">
        <f t="shared" si="335"/>
        <v>-2</v>
      </c>
      <c r="Q3354" s="28">
        <f t="shared" si="336"/>
        <v>0</v>
      </c>
      <c r="R3354" s="4">
        <f t="shared" si="337"/>
        <v>0</v>
      </c>
      <c r="S3354" s="4" t="str">
        <f t="shared" si="338"/>
        <v/>
      </c>
      <c r="T3354" s="21">
        <f>Fångster!J3359</f>
        <v>0</v>
      </c>
      <c r="U3354" s="31" t="str">
        <f t="shared" si="339"/>
        <v/>
      </c>
    </row>
    <row r="3355" spans="14:21" x14ac:dyDescent="0.2">
      <c r="N3355" s="22">
        <f>Fångster!G3360</f>
        <v>0</v>
      </c>
      <c r="O3355" s="28">
        <f t="shared" si="334"/>
        <v>0</v>
      </c>
      <c r="P3355" s="28">
        <f t="shared" si="335"/>
        <v>-2</v>
      </c>
      <c r="Q3355" s="28">
        <f t="shared" si="336"/>
        <v>0</v>
      </c>
      <c r="R3355" s="4">
        <f t="shared" si="337"/>
        <v>0</v>
      </c>
      <c r="S3355" s="4" t="str">
        <f t="shared" si="338"/>
        <v/>
      </c>
      <c r="T3355" s="21">
        <f>Fångster!J3360</f>
        <v>0</v>
      </c>
      <c r="U3355" s="31" t="str">
        <f t="shared" si="339"/>
        <v/>
      </c>
    </row>
    <row r="3356" spans="14:21" x14ac:dyDescent="0.2">
      <c r="N3356" s="22">
        <f>Fångster!G3361</f>
        <v>0</v>
      </c>
      <c r="O3356" s="28">
        <f t="shared" si="334"/>
        <v>0</v>
      </c>
      <c r="P3356" s="28">
        <f t="shared" si="335"/>
        <v>-2</v>
      </c>
      <c r="Q3356" s="28">
        <f t="shared" si="336"/>
        <v>0</v>
      </c>
      <c r="R3356" s="4">
        <f t="shared" si="337"/>
        <v>0</v>
      </c>
      <c r="S3356" s="4" t="str">
        <f t="shared" si="338"/>
        <v/>
      </c>
      <c r="T3356" s="21">
        <f>Fångster!J3361</f>
        <v>0</v>
      </c>
      <c r="U3356" s="31" t="str">
        <f t="shared" si="339"/>
        <v/>
      </c>
    </row>
    <row r="3357" spans="14:21" x14ac:dyDescent="0.2">
      <c r="N3357" s="22">
        <f>Fångster!G3362</f>
        <v>0</v>
      </c>
      <c r="O3357" s="28">
        <f t="shared" si="334"/>
        <v>0</v>
      </c>
      <c r="P3357" s="28">
        <f t="shared" si="335"/>
        <v>-2</v>
      </c>
      <c r="Q3357" s="28">
        <f t="shared" si="336"/>
        <v>0</v>
      </c>
      <c r="R3357" s="4">
        <f t="shared" si="337"/>
        <v>0</v>
      </c>
      <c r="S3357" s="4" t="str">
        <f t="shared" si="338"/>
        <v/>
      </c>
      <c r="T3357" s="21">
        <f>Fångster!J3362</f>
        <v>0</v>
      </c>
      <c r="U3357" s="31" t="str">
        <f t="shared" si="339"/>
        <v/>
      </c>
    </row>
    <row r="3358" spans="14:21" x14ac:dyDescent="0.2">
      <c r="N3358" s="22">
        <f>Fångster!G3363</f>
        <v>0</v>
      </c>
      <c r="O3358" s="28">
        <f t="shared" si="334"/>
        <v>0</v>
      </c>
      <c r="P3358" s="28">
        <f t="shared" si="335"/>
        <v>-2</v>
      </c>
      <c r="Q3358" s="28">
        <f t="shared" si="336"/>
        <v>0</v>
      </c>
      <c r="R3358" s="4">
        <f t="shared" si="337"/>
        <v>0</v>
      </c>
      <c r="S3358" s="4" t="str">
        <f t="shared" si="338"/>
        <v/>
      </c>
      <c r="T3358" s="21">
        <f>Fångster!J3363</f>
        <v>0</v>
      </c>
      <c r="U3358" s="31" t="str">
        <f t="shared" si="339"/>
        <v/>
      </c>
    </row>
    <row r="3359" spans="14:21" x14ac:dyDescent="0.2">
      <c r="N3359" s="22">
        <f>Fångster!G3364</f>
        <v>0</v>
      </c>
      <c r="O3359" s="28">
        <f t="shared" si="334"/>
        <v>0</v>
      </c>
      <c r="P3359" s="28">
        <f t="shared" si="335"/>
        <v>-2</v>
      </c>
      <c r="Q3359" s="28">
        <f t="shared" si="336"/>
        <v>0</v>
      </c>
      <c r="R3359" s="4">
        <f t="shared" si="337"/>
        <v>0</v>
      </c>
      <c r="S3359" s="4" t="str">
        <f t="shared" si="338"/>
        <v/>
      </c>
      <c r="T3359" s="21">
        <f>Fångster!J3364</f>
        <v>0</v>
      </c>
      <c r="U3359" s="31" t="str">
        <f t="shared" si="339"/>
        <v/>
      </c>
    </row>
    <row r="3360" spans="14:21" x14ac:dyDescent="0.2">
      <c r="N3360" s="22">
        <f>Fångster!G3365</f>
        <v>0</v>
      </c>
      <c r="O3360" s="28">
        <f t="shared" si="334"/>
        <v>0</v>
      </c>
      <c r="P3360" s="28">
        <f t="shared" si="335"/>
        <v>-2</v>
      </c>
      <c r="Q3360" s="28">
        <f t="shared" si="336"/>
        <v>0</v>
      </c>
      <c r="R3360" s="4">
        <f t="shared" si="337"/>
        <v>0</v>
      </c>
      <c r="S3360" s="4" t="str">
        <f t="shared" si="338"/>
        <v/>
      </c>
      <c r="T3360" s="21">
        <f>Fångster!J3365</f>
        <v>0</v>
      </c>
      <c r="U3360" s="31" t="str">
        <f t="shared" si="339"/>
        <v/>
      </c>
    </row>
    <row r="3361" spans="14:21" x14ac:dyDescent="0.2">
      <c r="N3361" s="22">
        <f>Fångster!G3366</f>
        <v>0</v>
      </c>
      <c r="O3361" s="28">
        <f t="shared" si="334"/>
        <v>0</v>
      </c>
      <c r="P3361" s="28">
        <f t="shared" si="335"/>
        <v>-2</v>
      </c>
      <c r="Q3361" s="28">
        <f t="shared" si="336"/>
        <v>0</v>
      </c>
      <c r="R3361" s="4">
        <f t="shared" si="337"/>
        <v>0</v>
      </c>
      <c r="S3361" s="4" t="str">
        <f t="shared" si="338"/>
        <v/>
      </c>
      <c r="T3361" s="21">
        <f>Fångster!J3366</f>
        <v>0</v>
      </c>
      <c r="U3361" s="31" t="str">
        <f t="shared" si="339"/>
        <v/>
      </c>
    </row>
    <row r="3362" spans="14:21" x14ac:dyDescent="0.2">
      <c r="N3362" s="22">
        <f>Fångster!G3367</f>
        <v>0</v>
      </c>
      <c r="O3362" s="28">
        <f t="shared" si="334"/>
        <v>0</v>
      </c>
      <c r="P3362" s="28">
        <f t="shared" si="335"/>
        <v>-2</v>
      </c>
      <c r="Q3362" s="28">
        <f t="shared" si="336"/>
        <v>0</v>
      </c>
      <c r="R3362" s="4">
        <f t="shared" si="337"/>
        <v>0</v>
      </c>
      <c r="S3362" s="4" t="str">
        <f t="shared" si="338"/>
        <v/>
      </c>
      <c r="T3362" s="21">
        <f>Fångster!J3367</f>
        <v>0</v>
      </c>
      <c r="U3362" s="31" t="str">
        <f t="shared" si="339"/>
        <v/>
      </c>
    </row>
    <row r="3363" spans="14:21" x14ac:dyDescent="0.2">
      <c r="N3363" s="22">
        <f>Fångster!G3368</f>
        <v>0</v>
      </c>
      <c r="O3363" s="28">
        <f t="shared" si="334"/>
        <v>0</v>
      </c>
      <c r="P3363" s="28">
        <f t="shared" si="335"/>
        <v>-2</v>
      </c>
      <c r="Q3363" s="28">
        <f t="shared" si="336"/>
        <v>0</v>
      </c>
      <c r="R3363" s="4">
        <f t="shared" si="337"/>
        <v>0</v>
      </c>
      <c r="S3363" s="4" t="str">
        <f t="shared" si="338"/>
        <v/>
      </c>
      <c r="T3363" s="21">
        <f>Fångster!J3368</f>
        <v>0</v>
      </c>
      <c r="U3363" s="31" t="str">
        <f t="shared" si="339"/>
        <v/>
      </c>
    </row>
    <row r="3364" spans="14:21" x14ac:dyDescent="0.2">
      <c r="N3364" s="22">
        <f>Fångster!G3369</f>
        <v>0</v>
      </c>
      <c r="O3364" s="28">
        <f t="shared" si="334"/>
        <v>0</v>
      </c>
      <c r="P3364" s="28">
        <f t="shared" si="335"/>
        <v>-2</v>
      </c>
      <c r="Q3364" s="28">
        <f t="shared" si="336"/>
        <v>0</v>
      </c>
      <c r="R3364" s="4">
        <f t="shared" si="337"/>
        <v>0</v>
      </c>
      <c r="S3364" s="4" t="str">
        <f t="shared" si="338"/>
        <v/>
      </c>
      <c r="T3364" s="21">
        <f>Fångster!J3369</f>
        <v>0</v>
      </c>
      <c r="U3364" s="31" t="str">
        <f t="shared" si="339"/>
        <v/>
      </c>
    </row>
    <row r="3365" spans="14:21" x14ac:dyDescent="0.2">
      <c r="N3365" s="22">
        <f>Fångster!G3370</f>
        <v>0</v>
      </c>
      <c r="O3365" s="28">
        <f t="shared" si="334"/>
        <v>0</v>
      </c>
      <c r="P3365" s="28">
        <f t="shared" si="335"/>
        <v>-2</v>
      </c>
      <c r="Q3365" s="28">
        <f t="shared" si="336"/>
        <v>0</v>
      </c>
      <c r="R3365" s="4">
        <f t="shared" si="337"/>
        <v>0</v>
      </c>
      <c r="S3365" s="4" t="str">
        <f t="shared" si="338"/>
        <v/>
      </c>
      <c r="T3365" s="21">
        <f>Fångster!J3370</f>
        <v>0</v>
      </c>
      <c r="U3365" s="31" t="str">
        <f t="shared" si="339"/>
        <v/>
      </c>
    </row>
    <row r="3366" spans="14:21" x14ac:dyDescent="0.2">
      <c r="N3366" s="22">
        <f>Fångster!G3371</f>
        <v>0</v>
      </c>
      <c r="O3366" s="28">
        <f t="shared" si="334"/>
        <v>0</v>
      </c>
      <c r="P3366" s="28">
        <f t="shared" si="335"/>
        <v>-2</v>
      </c>
      <c r="Q3366" s="28">
        <f t="shared" si="336"/>
        <v>0</v>
      </c>
      <c r="R3366" s="4">
        <f t="shared" si="337"/>
        <v>0</v>
      </c>
      <c r="S3366" s="4" t="str">
        <f t="shared" si="338"/>
        <v/>
      </c>
      <c r="T3366" s="21">
        <f>Fångster!J3371</f>
        <v>0</v>
      </c>
      <c r="U3366" s="31" t="str">
        <f t="shared" si="339"/>
        <v/>
      </c>
    </row>
    <row r="3367" spans="14:21" x14ac:dyDescent="0.2">
      <c r="N3367" s="22">
        <f>Fångster!G3372</f>
        <v>0</v>
      </c>
      <c r="O3367" s="28">
        <f t="shared" si="334"/>
        <v>0</v>
      </c>
      <c r="P3367" s="28">
        <f t="shared" si="335"/>
        <v>-2</v>
      </c>
      <c r="Q3367" s="28">
        <f t="shared" si="336"/>
        <v>0</v>
      </c>
      <c r="R3367" s="4">
        <f t="shared" si="337"/>
        <v>0</v>
      </c>
      <c r="S3367" s="4" t="str">
        <f t="shared" si="338"/>
        <v/>
      </c>
      <c r="T3367" s="21">
        <f>Fångster!J3372</f>
        <v>0</v>
      </c>
      <c r="U3367" s="31" t="str">
        <f t="shared" si="339"/>
        <v/>
      </c>
    </row>
    <row r="3368" spans="14:21" x14ac:dyDescent="0.2">
      <c r="N3368" s="22">
        <f>Fångster!G3373</f>
        <v>0</v>
      </c>
      <c r="O3368" s="28">
        <f t="shared" si="334"/>
        <v>0</v>
      </c>
      <c r="P3368" s="28">
        <f t="shared" si="335"/>
        <v>-2</v>
      </c>
      <c r="Q3368" s="28">
        <f t="shared" si="336"/>
        <v>0</v>
      </c>
      <c r="R3368" s="4">
        <f t="shared" si="337"/>
        <v>0</v>
      </c>
      <c r="S3368" s="4" t="str">
        <f t="shared" si="338"/>
        <v/>
      </c>
      <c r="T3368" s="21">
        <f>Fångster!J3373</f>
        <v>0</v>
      </c>
      <c r="U3368" s="31" t="str">
        <f t="shared" si="339"/>
        <v/>
      </c>
    </row>
    <row r="3369" spans="14:21" x14ac:dyDescent="0.2">
      <c r="N3369" s="22">
        <f>Fångster!G3374</f>
        <v>0</v>
      </c>
      <c r="O3369" s="28">
        <f t="shared" si="334"/>
        <v>0</v>
      </c>
      <c r="P3369" s="28">
        <f t="shared" si="335"/>
        <v>-2</v>
      </c>
      <c r="Q3369" s="28">
        <f t="shared" si="336"/>
        <v>0</v>
      </c>
      <c r="R3369" s="4">
        <f t="shared" si="337"/>
        <v>0</v>
      </c>
      <c r="S3369" s="4" t="str">
        <f t="shared" si="338"/>
        <v/>
      </c>
      <c r="T3369" s="21">
        <f>Fångster!J3374</f>
        <v>0</v>
      </c>
      <c r="U3369" s="31" t="str">
        <f t="shared" si="339"/>
        <v/>
      </c>
    </row>
    <row r="3370" spans="14:21" x14ac:dyDescent="0.2">
      <c r="N3370" s="22">
        <f>Fångster!G3375</f>
        <v>0</v>
      </c>
      <c r="O3370" s="28">
        <f t="shared" si="334"/>
        <v>0</v>
      </c>
      <c r="P3370" s="28">
        <f t="shared" si="335"/>
        <v>-2</v>
      </c>
      <c r="Q3370" s="28">
        <f t="shared" si="336"/>
        <v>0</v>
      </c>
      <c r="R3370" s="4">
        <f t="shared" si="337"/>
        <v>0</v>
      </c>
      <c r="S3370" s="4" t="str">
        <f t="shared" si="338"/>
        <v/>
      </c>
      <c r="T3370" s="21">
        <f>Fångster!J3375</f>
        <v>0</v>
      </c>
      <c r="U3370" s="31" t="str">
        <f t="shared" si="339"/>
        <v/>
      </c>
    </row>
    <row r="3371" spans="14:21" x14ac:dyDescent="0.2">
      <c r="N3371" s="22">
        <f>Fångster!G3376</f>
        <v>0</v>
      </c>
      <c r="O3371" s="28">
        <f t="shared" si="334"/>
        <v>0</v>
      </c>
      <c r="P3371" s="28">
        <f t="shared" si="335"/>
        <v>-2</v>
      </c>
      <c r="Q3371" s="28">
        <f t="shared" si="336"/>
        <v>0</v>
      </c>
      <c r="R3371" s="4">
        <f t="shared" si="337"/>
        <v>0</v>
      </c>
      <c r="S3371" s="4" t="str">
        <f t="shared" si="338"/>
        <v/>
      </c>
      <c r="T3371" s="21">
        <f>Fångster!J3376</f>
        <v>0</v>
      </c>
      <c r="U3371" s="31" t="str">
        <f t="shared" si="339"/>
        <v/>
      </c>
    </row>
    <row r="3372" spans="14:21" x14ac:dyDescent="0.2">
      <c r="N3372" s="22">
        <f>Fångster!G3377</f>
        <v>0</v>
      </c>
      <c r="O3372" s="28">
        <f t="shared" si="334"/>
        <v>0</v>
      </c>
      <c r="P3372" s="28">
        <f t="shared" si="335"/>
        <v>-2</v>
      </c>
      <c r="Q3372" s="28">
        <f t="shared" si="336"/>
        <v>0</v>
      </c>
      <c r="R3372" s="4">
        <f t="shared" si="337"/>
        <v>0</v>
      </c>
      <c r="S3372" s="4" t="str">
        <f t="shared" si="338"/>
        <v/>
      </c>
      <c r="T3372" s="21">
        <f>Fångster!J3377</f>
        <v>0</v>
      </c>
      <c r="U3372" s="31" t="str">
        <f t="shared" si="339"/>
        <v/>
      </c>
    </row>
    <row r="3373" spans="14:21" x14ac:dyDescent="0.2">
      <c r="N3373" s="22">
        <f>Fångster!G3378</f>
        <v>0</v>
      </c>
      <c r="O3373" s="28">
        <f t="shared" si="334"/>
        <v>0</v>
      </c>
      <c r="P3373" s="28">
        <f t="shared" si="335"/>
        <v>-2</v>
      </c>
      <c r="Q3373" s="28">
        <f t="shared" si="336"/>
        <v>0</v>
      </c>
      <c r="R3373" s="4">
        <f t="shared" si="337"/>
        <v>0</v>
      </c>
      <c r="S3373" s="4" t="str">
        <f t="shared" si="338"/>
        <v/>
      </c>
      <c r="T3373" s="21">
        <f>Fångster!J3378</f>
        <v>0</v>
      </c>
      <c r="U3373" s="31" t="str">
        <f t="shared" si="339"/>
        <v/>
      </c>
    </row>
    <row r="3374" spans="14:21" x14ac:dyDescent="0.2">
      <c r="N3374" s="22">
        <f>Fångster!G3379</f>
        <v>0</v>
      </c>
      <c r="O3374" s="28">
        <f t="shared" si="334"/>
        <v>0</v>
      </c>
      <c r="P3374" s="28">
        <f t="shared" si="335"/>
        <v>-2</v>
      </c>
      <c r="Q3374" s="28">
        <f t="shared" si="336"/>
        <v>0</v>
      </c>
      <c r="R3374" s="4">
        <f t="shared" si="337"/>
        <v>0</v>
      </c>
      <c r="S3374" s="4" t="str">
        <f t="shared" si="338"/>
        <v/>
      </c>
      <c r="T3374" s="21">
        <f>Fångster!J3379</f>
        <v>0</v>
      </c>
      <c r="U3374" s="31" t="str">
        <f t="shared" si="339"/>
        <v/>
      </c>
    </row>
    <row r="3375" spans="14:21" x14ac:dyDescent="0.2">
      <c r="N3375" s="22">
        <f>Fångster!G3380</f>
        <v>0</v>
      </c>
      <c r="O3375" s="28">
        <f t="shared" si="334"/>
        <v>0</v>
      </c>
      <c r="P3375" s="28">
        <f t="shared" si="335"/>
        <v>-2</v>
      </c>
      <c r="Q3375" s="28">
        <f t="shared" si="336"/>
        <v>0</v>
      </c>
      <c r="R3375" s="4">
        <f t="shared" si="337"/>
        <v>0</v>
      </c>
      <c r="S3375" s="4" t="str">
        <f t="shared" si="338"/>
        <v/>
      </c>
      <c r="T3375" s="21">
        <f>Fångster!J3380</f>
        <v>0</v>
      </c>
      <c r="U3375" s="31" t="str">
        <f t="shared" si="339"/>
        <v/>
      </c>
    </row>
    <row r="3376" spans="14:21" x14ac:dyDescent="0.2">
      <c r="N3376" s="22">
        <f>Fångster!G3381</f>
        <v>0</v>
      </c>
      <c r="O3376" s="28">
        <f t="shared" si="334"/>
        <v>0</v>
      </c>
      <c r="P3376" s="28">
        <f t="shared" si="335"/>
        <v>-2</v>
      </c>
      <c r="Q3376" s="28">
        <f t="shared" si="336"/>
        <v>0</v>
      </c>
      <c r="R3376" s="4">
        <f t="shared" si="337"/>
        <v>0</v>
      </c>
      <c r="S3376" s="4" t="str">
        <f t="shared" si="338"/>
        <v/>
      </c>
      <c r="T3376" s="21">
        <f>Fångster!J3381</f>
        <v>0</v>
      </c>
      <c r="U3376" s="31" t="str">
        <f t="shared" si="339"/>
        <v/>
      </c>
    </row>
    <row r="3377" spans="14:21" x14ac:dyDescent="0.2">
      <c r="N3377" s="22">
        <f>Fångster!G3382</f>
        <v>0</v>
      </c>
      <c r="O3377" s="28">
        <f t="shared" si="334"/>
        <v>0</v>
      </c>
      <c r="P3377" s="28">
        <f t="shared" si="335"/>
        <v>-2</v>
      </c>
      <c r="Q3377" s="28">
        <f t="shared" si="336"/>
        <v>0</v>
      </c>
      <c r="R3377" s="4">
        <f t="shared" si="337"/>
        <v>0</v>
      </c>
      <c r="S3377" s="4" t="str">
        <f t="shared" si="338"/>
        <v/>
      </c>
      <c r="T3377" s="21">
        <f>Fångster!J3382</f>
        <v>0</v>
      </c>
      <c r="U3377" s="31" t="str">
        <f t="shared" si="339"/>
        <v/>
      </c>
    </row>
    <row r="3378" spans="14:21" x14ac:dyDescent="0.2">
      <c r="N3378" s="22">
        <f>Fångster!G3383</f>
        <v>0</v>
      </c>
      <c r="O3378" s="28">
        <f t="shared" si="334"/>
        <v>0</v>
      </c>
      <c r="P3378" s="28">
        <f t="shared" si="335"/>
        <v>-2</v>
      </c>
      <c r="Q3378" s="28">
        <f t="shared" si="336"/>
        <v>0</v>
      </c>
      <c r="R3378" s="4">
        <f t="shared" si="337"/>
        <v>0</v>
      </c>
      <c r="S3378" s="4" t="str">
        <f t="shared" si="338"/>
        <v/>
      </c>
      <c r="T3378" s="21">
        <f>Fångster!J3383</f>
        <v>0</v>
      </c>
      <c r="U3378" s="31" t="str">
        <f t="shared" si="339"/>
        <v/>
      </c>
    </row>
    <row r="3379" spans="14:21" x14ac:dyDescent="0.2">
      <c r="N3379" s="22">
        <f>Fångster!G3384</f>
        <v>0</v>
      </c>
      <c r="O3379" s="28">
        <f t="shared" si="334"/>
        <v>0</v>
      </c>
      <c r="P3379" s="28">
        <f t="shared" si="335"/>
        <v>-2</v>
      </c>
      <c r="Q3379" s="28">
        <f t="shared" si="336"/>
        <v>0</v>
      </c>
      <c r="R3379" s="4">
        <f t="shared" si="337"/>
        <v>0</v>
      </c>
      <c r="S3379" s="4" t="str">
        <f t="shared" si="338"/>
        <v/>
      </c>
      <c r="T3379" s="21">
        <f>Fångster!J3384</f>
        <v>0</v>
      </c>
      <c r="U3379" s="31" t="str">
        <f t="shared" si="339"/>
        <v/>
      </c>
    </row>
    <row r="3380" spans="14:21" x14ac:dyDescent="0.2">
      <c r="N3380" s="22">
        <f>Fångster!G3385</f>
        <v>0</v>
      </c>
      <c r="O3380" s="28">
        <f t="shared" si="334"/>
        <v>0</v>
      </c>
      <c r="P3380" s="28">
        <f t="shared" si="335"/>
        <v>-2</v>
      </c>
      <c r="Q3380" s="28">
        <f t="shared" si="336"/>
        <v>0</v>
      </c>
      <c r="R3380" s="4">
        <f t="shared" si="337"/>
        <v>0</v>
      </c>
      <c r="S3380" s="4" t="str">
        <f t="shared" si="338"/>
        <v/>
      </c>
      <c r="T3380" s="21">
        <f>Fångster!J3385</f>
        <v>0</v>
      </c>
      <c r="U3380" s="31" t="str">
        <f t="shared" si="339"/>
        <v/>
      </c>
    </row>
    <row r="3381" spans="14:21" x14ac:dyDescent="0.2">
      <c r="N3381" s="22">
        <f>Fångster!G3386</f>
        <v>0</v>
      </c>
      <c r="O3381" s="28">
        <f t="shared" si="334"/>
        <v>0</v>
      </c>
      <c r="P3381" s="28">
        <f t="shared" si="335"/>
        <v>-2</v>
      </c>
      <c r="Q3381" s="28">
        <f t="shared" si="336"/>
        <v>0</v>
      </c>
      <c r="R3381" s="4">
        <f t="shared" si="337"/>
        <v>0</v>
      </c>
      <c r="S3381" s="4" t="str">
        <f t="shared" si="338"/>
        <v/>
      </c>
      <c r="T3381" s="21">
        <f>Fångster!J3386</f>
        <v>0</v>
      </c>
      <c r="U3381" s="31" t="str">
        <f t="shared" si="339"/>
        <v/>
      </c>
    </row>
    <row r="3382" spans="14:21" x14ac:dyDescent="0.2">
      <c r="N3382" s="22">
        <f>Fångster!G3387</f>
        <v>0</v>
      </c>
      <c r="O3382" s="28">
        <f t="shared" si="334"/>
        <v>0</v>
      </c>
      <c r="P3382" s="28">
        <f t="shared" si="335"/>
        <v>-2</v>
      </c>
      <c r="Q3382" s="28">
        <f t="shared" si="336"/>
        <v>0</v>
      </c>
      <c r="R3382" s="4">
        <f t="shared" si="337"/>
        <v>0</v>
      </c>
      <c r="S3382" s="4" t="str">
        <f t="shared" si="338"/>
        <v/>
      </c>
      <c r="T3382" s="21">
        <f>Fångster!J3387</f>
        <v>0</v>
      </c>
      <c r="U3382" s="31" t="str">
        <f t="shared" si="339"/>
        <v/>
      </c>
    </row>
    <row r="3383" spans="14:21" x14ac:dyDescent="0.2">
      <c r="N3383" s="22">
        <f>Fångster!G3388</f>
        <v>0</v>
      </c>
      <c r="O3383" s="28">
        <f t="shared" si="334"/>
        <v>0</v>
      </c>
      <c r="P3383" s="28">
        <f t="shared" si="335"/>
        <v>-2</v>
      </c>
      <c r="Q3383" s="28">
        <f t="shared" si="336"/>
        <v>0</v>
      </c>
      <c r="R3383" s="4">
        <f t="shared" si="337"/>
        <v>0</v>
      </c>
      <c r="S3383" s="4" t="str">
        <f t="shared" si="338"/>
        <v/>
      </c>
      <c r="T3383" s="21">
        <f>Fångster!J3388</f>
        <v>0</v>
      </c>
      <c r="U3383" s="31" t="str">
        <f t="shared" si="339"/>
        <v/>
      </c>
    </row>
    <row r="3384" spans="14:21" x14ac:dyDescent="0.2">
      <c r="N3384" s="22">
        <f>Fångster!G3389</f>
        <v>0</v>
      </c>
      <c r="O3384" s="28">
        <f t="shared" si="334"/>
        <v>0</v>
      </c>
      <c r="P3384" s="28">
        <f t="shared" si="335"/>
        <v>-2</v>
      </c>
      <c r="Q3384" s="28">
        <f t="shared" si="336"/>
        <v>0</v>
      </c>
      <c r="R3384" s="4">
        <f t="shared" si="337"/>
        <v>0</v>
      </c>
      <c r="S3384" s="4" t="str">
        <f t="shared" si="338"/>
        <v/>
      </c>
      <c r="T3384" s="21">
        <f>Fångster!J3389</f>
        <v>0</v>
      </c>
      <c r="U3384" s="31" t="str">
        <f t="shared" si="339"/>
        <v/>
      </c>
    </row>
    <row r="3385" spans="14:21" x14ac:dyDescent="0.2">
      <c r="N3385" s="22">
        <f>Fångster!G3390</f>
        <v>0</v>
      </c>
      <c r="O3385" s="28">
        <f t="shared" si="334"/>
        <v>0</v>
      </c>
      <c r="P3385" s="28">
        <f t="shared" si="335"/>
        <v>-2</v>
      </c>
      <c r="Q3385" s="28">
        <f t="shared" si="336"/>
        <v>0</v>
      </c>
      <c r="R3385" s="4">
        <f t="shared" si="337"/>
        <v>0</v>
      </c>
      <c r="S3385" s="4" t="str">
        <f t="shared" si="338"/>
        <v/>
      </c>
      <c r="T3385" s="21">
        <f>Fångster!J3390</f>
        <v>0</v>
      </c>
      <c r="U3385" s="31" t="str">
        <f t="shared" si="339"/>
        <v/>
      </c>
    </row>
    <row r="3386" spans="14:21" x14ac:dyDescent="0.2">
      <c r="N3386" s="22">
        <f>Fångster!G3391</f>
        <v>0</v>
      </c>
      <c r="O3386" s="28">
        <f t="shared" si="334"/>
        <v>0</v>
      </c>
      <c r="P3386" s="28">
        <f t="shared" si="335"/>
        <v>-2</v>
      </c>
      <c r="Q3386" s="28">
        <f t="shared" si="336"/>
        <v>0</v>
      </c>
      <c r="R3386" s="4">
        <f t="shared" si="337"/>
        <v>0</v>
      </c>
      <c r="S3386" s="4" t="str">
        <f t="shared" si="338"/>
        <v/>
      </c>
      <c r="T3386" s="21">
        <f>Fångster!J3391</f>
        <v>0</v>
      </c>
      <c r="U3386" s="31" t="str">
        <f t="shared" si="339"/>
        <v/>
      </c>
    </row>
    <row r="3387" spans="14:21" x14ac:dyDescent="0.2">
      <c r="N3387" s="22">
        <f>Fångster!G3392</f>
        <v>0</v>
      </c>
      <c r="O3387" s="28">
        <f t="shared" si="334"/>
        <v>0</v>
      </c>
      <c r="P3387" s="28">
        <f t="shared" si="335"/>
        <v>-2</v>
      </c>
      <c r="Q3387" s="28">
        <f t="shared" si="336"/>
        <v>0</v>
      </c>
      <c r="R3387" s="4">
        <f t="shared" si="337"/>
        <v>0</v>
      </c>
      <c r="S3387" s="4" t="str">
        <f t="shared" si="338"/>
        <v/>
      </c>
      <c r="T3387" s="21">
        <f>Fångster!J3392</f>
        <v>0</v>
      </c>
      <c r="U3387" s="31" t="str">
        <f t="shared" si="339"/>
        <v/>
      </c>
    </row>
    <row r="3388" spans="14:21" x14ac:dyDescent="0.2">
      <c r="N3388" s="22">
        <f>Fångster!G3393</f>
        <v>0</v>
      </c>
      <c r="O3388" s="28">
        <f t="shared" si="334"/>
        <v>0</v>
      </c>
      <c r="P3388" s="28">
        <f t="shared" si="335"/>
        <v>-2</v>
      </c>
      <c r="Q3388" s="28">
        <f t="shared" si="336"/>
        <v>0</v>
      </c>
      <c r="R3388" s="4">
        <f t="shared" si="337"/>
        <v>0</v>
      </c>
      <c r="S3388" s="4" t="str">
        <f t="shared" si="338"/>
        <v/>
      </c>
      <c r="T3388" s="21">
        <f>Fångster!J3393</f>
        <v>0</v>
      </c>
      <c r="U3388" s="31" t="str">
        <f t="shared" si="339"/>
        <v/>
      </c>
    </row>
    <row r="3389" spans="14:21" x14ac:dyDescent="0.2">
      <c r="N3389" s="22">
        <f>Fångster!G3394</f>
        <v>0</v>
      </c>
      <c r="O3389" s="28">
        <f t="shared" si="334"/>
        <v>0</v>
      </c>
      <c r="P3389" s="28">
        <f t="shared" si="335"/>
        <v>-2</v>
      </c>
      <c r="Q3389" s="28">
        <f t="shared" si="336"/>
        <v>0</v>
      </c>
      <c r="R3389" s="4">
        <f t="shared" si="337"/>
        <v>0</v>
      </c>
      <c r="S3389" s="4" t="str">
        <f t="shared" si="338"/>
        <v/>
      </c>
      <c r="T3389" s="21">
        <f>Fångster!J3394</f>
        <v>0</v>
      </c>
      <c r="U3389" s="31" t="str">
        <f t="shared" si="339"/>
        <v/>
      </c>
    </row>
    <row r="3390" spans="14:21" x14ac:dyDescent="0.2">
      <c r="N3390" s="22">
        <f>Fångster!G3395</f>
        <v>0</v>
      </c>
      <c r="O3390" s="28">
        <f t="shared" si="334"/>
        <v>0</v>
      </c>
      <c r="P3390" s="28">
        <f t="shared" si="335"/>
        <v>-2</v>
      </c>
      <c r="Q3390" s="28">
        <f t="shared" si="336"/>
        <v>0</v>
      </c>
      <c r="R3390" s="4">
        <f t="shared" si="337"/>
        <v>0</v>
      </c>
      <c r="S3390" s="4" t="str">
        <f t="shared" si="338"/>
        <v/>
      </c>
      <c r="T3390" s="21">
        <f>Fångster!J3395</f>
        <v>0</v>
      </c>
      <c r="U3390" s="31" t="str">
        <f t="shared" si="339"/>
        <v/>
      </c>
    </row>
    <row r="3391" spans="14:21" x14ac:dyDescent="0.2">
      <c r="N3391" s="22">
        <f>Fångster!G3396</f>
        <v>0</v>
      </c>
      <c r="O3391" s="28">
        <f t="shared" si="334"/>
        <v>0</v>
      </c>
      <c r="P3391" s="28">
        <f t="shared" si="335"/>
        <v>-2</v>
      </c>
      <c r="Q3391" s="28">
        <f t="shared" si="336"/>
        <v>0</v>
      </c>
      <c r="R3391" s="4">
        <f t="shared" si="337"/>
        <v>0</v>
      </c>
      <c r="S3391" s="4" t="str">
        <f t="shared" si="338"/>
        <v/>
      </c>
      <c r="T3391" s="21">
        <f>Fångster!J3396</f>
        <v>0</v>
      </c>
      <c r="U3391" s="31" t="str">
        <f t="shared" si="339"/>
        <v/>
      </c>
    </row>
    <row r="3392" spans="14:21" x14ac:dyDescent="0.2">
      <c r="N3392" s="22">
        <f>Fångster!G3397</f>
        <v>0</v>
      </c>
      <c r="O3392" s="28">
        <f t="shared" si="334"/>
        <v>0</v>
      </c>
      <c r="P3392" s="28">
        <f t="shared" si="335"/>
        <v>-2</v>
      </c>
      <c r="Q3392" s="28">
        <f t="shared" si="336"/>
        <v>0</v>
      </c>
      <c r="R3392" s="4">
        <f t="shared" si="337"/>
        <v>0</v>
      </c>
      <c r="S3392" s="4" t="str">
        <f t="shared" si="338"/>
        <v/>
      </c>
      <c r="T3392" s="21">
        <f>Fångster!J3397</f>
        <v>0</v>
      </c>
      <c r="U3392" s="31" t="str">
        <f t="shared" si="339"/>
        <v/>
      </c>
    </row>
    <row r="3393" spans="14:21" x14ac:dyDescent="0.2">
      <c r="N3393" s="22">
        <f>Fångster!G3398</f>
        <v>0</v>
      </c>
      <c r="O3393" s="28">
        <f t="shared" si="334"/>
        <v>0</v>
      </c>
      <c r="P3393" s="28">
        <f t="shared" si="335"/>
        <v>-2</v>
      </c>
      <c r="Q3393" s="28">
        <f t="shared" si="336"/>
        <v>0</v>
      </c>
      <c r="R3393" s="4">
        <f t="shared" si="337"/>
        <v>0</v>
      </c>
      <c r="S3393" s="4" t="str">
        <f t="shared" si="338"/>
        <v/>
      </c>
      <c r="T3393" s="21">
        <f>Fångster!J3398</f>
        <v>0</v>
      </c>
      <c r="U3393" s="31" t="str">
        <f t="shared" si="339"/>
        <v/>
      </c>
    </row>
    <row r="3394" spans="14:21" x14ac:dyDescent="0.2">
      <c r="N3394" s="22">
        <f>Fångster!G3399</f>
        <v>0</v>
      </c>
      <c r="O3394" s="28">
        <f t="shared" si="334"/>
        <v>0</v>
      </c>
      <c r="P3394" s="28">
        <f t="shared" si="335"/>
        <v>-2</v>
      </c>
      <c r="Q3394" s="28">
        <f t="shared" si="336"/>
        <v>0</v>
      </c>
      <c r="R3394" s="4">
        <f t="shared" si="337"/>
        <v>0</v>
      </c>
      <c r="S3394" s="4" t="str">
        <f t="shared" si="338"/>
        <v/>
      </c>
      <c r="T3394" s="21">
        <f>Fångster!J3399</f>
        <v>0</v>
      </c>
      <c r="U3394" s="31" t="str">
        <f t="shared" si="339"/>
        <v/>
      </c>
    </row>
    <row r="3395" spans="14:21" x14ac:dyDescent="0.2">
      <c r="N3395" s="22">
        <f>Fångster!G3400</f>
        <v>0</v>
      </c>
      <c r="O3395" s="28">
        <f t="shared" si="334"/>
        <v>0</v>
      </c>
      <c r="P3395" s="28">
        <f t="shared" si="335"/>
        <v>-2</v>
      </c>
      <c r="Q3395" s="28">
        <f t="shared" si="336"/>
        <v>0</v>
      </c>
      <c r="R3395" s="4">
        <f t="shared" si="337"/>
        <v>0</v>
      </c>
      <c r="S3395" s="4" t="str">
        <f t="shared" si="338"/>
        <v/>
      </c>
      <c r="T3395" s="21">
        <f>Fångster!J3400</f>
        <v>0</v>
      </c>
      <c r="U3395" s="31" t="str">
        <f t="shared" si="339"/>
        <v/>
      </c>
    </row>
    <row r="3396" spans="14:21" x14ac:dyDescent="0.2">
      <c r="N3396" s="22">
        <f>Fångster!G3401</f>
        <v>0</v>
      </c>
      <c r="O3396" s="28">
        <f t="shared" si="334"/>
        <v>0</v>
      </c>
      <c r="P3396" s="28">
        <f t="shared" si="335"/>
        <v>-2</v>
      </c>
      <c r="Q3396" s="28">
        <f t="shared" si="336"/>
        <v>0</v>
      </c>
      <c r="R3396" s="4">
        <f t="shared" si="337"/>
        <v>0</v>
      </c>
      <c r="S3396" s="4" t="str">
        <f t="shared" si="338"/>
        <v/>
      </c>
      <c r="T3396" s="21">
        <f>Fångster!J3401</f>
        <v>0</v>
      </c>
      <c r="U3396" s="31" t="str">
        <f t="shared" si="339"/>
        <v/>
      </c>
    </row>
    <row r="3397" spans="14:21" x14ac:dyDescent="0.2">
      <c r="N3397" s="22">
        <f>Fångster!G3402</f>
        <v>0</v>
      </c>
      <c r="O3397" s="28">
        <f t="shared" ref="O3397:O3460" si="340">(3.377*0.000001)*(POWER(N3397,3.205))</f>
        <v>0</v>
      </c>
      <c r="P3397" s="28">
        <f t="shared" ref="P3397:P3460" si="341">(1-(180-N3397)/60)</f>
        <v>-2</v>
      </c>
      <c r="Q3397" s="28">
        <f t="shared" ref="Q3397:Q3460" si="342">IF(P3397&lt;0,0,IF(P3397&gt;1,1,IF(P3397&gt;0&lt;1,P3397,P3397)))</f>
        <v>0</v>
      </c>
      <c r="R3397" s="4">
        <f t="shared" ref="R3397:R3460" si="343">O3397*Q3397</f>
        <v>0</v>
      </c>
      <c r="S3397" s="4" t="str">
        <f t="shared" ref="S3397:S3460" si="344">IF(N3397&gt;0,LOG10(N3397),"")</f>
        <v/>
      </c>
      <c r="T3397" s="21">
        <f>Fångster!J3402</f>
        <v>0</v>
      </c>
      <c r="U3397" s="31" t="str">
        <f t="shared" ref="U3397:U3460" si="345">IF(T3397&gt;0,LOG10(T3397),"")</f>
        <v/>
      </c>
    </row>
    <row r="3398" spans="14:21" x14ac:dyDescent="0.2">
      <c r="N3398" s="22">
        <f>Fångster!G3403</f>
        <v>0</v>
      </c>
      <c r="O3398" s="28">
        <f t="shared" si="340"/>
        <v>0</v>
      </c>
      <c r="P3398" s="28">
        <f t="shared" si="341"/>
        <v>-2</v>
      </c>
      <c r="Q3398" s="28">
        <f t="shared" si="342"/>
        <v>0</v>
      </c>
      <c r="R3398" s="4">
        <f t="shared" si="343"/>
        <v>0</v>
      </c>
      <c r="S3398" s="4" t="str">
        <f t="shared" si="344"/>
        <v/>
      </c>
      <c r="T3398" s="21">
        <f>Fångster!J3403</f>
        <v>0</v>
      </c>
      <c r="U3398" s="31" t="str">
        <f t="shared" si="345"/>
        <v/>
      </c>
    </row>
    <row r="3399" spans="14:21" x14ac:dyDescent="0.2">
      <c r="N3399" s="22">
        <f>Fångster!G3404</f>
        <v>0</v>
      </c>
      <c r="O3399" s="28">
        <f t="shared" si="340"/>
        <v>0</v>
      </c>
      <c r="P3399" s="28">
        <f t="shared" si="341"/>
        <v>-2</v>
      </c>
      <c r="Q3399" s="28">
        <f t="shared" si="342"/>
        <v>0</v>
      </c>
      <c r="R3399" s="4">
        <f t="shared" si="343"/>
        <v>0</v>
      </c>
      <c r="S3399" s="4" t="str">
        <f t="shared" si="344"/>
        <v/>
      </c>
      <c r="T3399" s="21">
        <f>Fångster!J3404</f>
        <v>0</v>
      </c>
      <c r="U3399" s="31" t="str">
        <f t="shared" si="345"/>
        <v/>
      </c>
    </row>
    <row r="3400" spans="14:21" x14ac:dyDescent="0.2">
      <c r="N3400" s="22">
        <f>Fångster!G3405</f>
        <v>0</v>
      </c>
      <c r="O3400" s="28">
        <f t="shared" si="340"/>
        <v>0</v>
      </c>
      <c r="P3400" s="28">
        <f t="shared" si="341"/>
        <v>-2</v>
      </c>
      <c r="Q3400" s="28">
        <f t="shared" si="342"/>
        <v>0</v>
      </c>
      <c r="R3400" s="4">
        <f t="shared" si="343"/>
        <v>0</v>
      </c>
      <c r="S3400" s="4" t="str">
        <f t="shared" si="344"/>
        <v/>
      </c>
      <c r="T3400" s="21">
        <f>Fångster!J3405</f>
        <v>0</v>
      </c>
      <c r="U3400" s="31" t="str">
        <f t="shared" si="345"/>
        <v/>
      </c>
    </row>
    <row r="3401" spans="14:21" x14ac:dyDescent="0.2">
      <c r="N3401" s="22">
        <f>Fångster!G3406</f>
        <v>0</v>
      </c>
      <c r="O3401" s="28">
        <f t="shared" si="340"/>
        <v>0</v>
      </c>
      <c r="P3401" s="28">
        <f t="shared" si="341"/>
        <v>-2</v>
      </c>
      <c r="Q3401" s="28">
        <f t="shared" si="342"/>
        <v>0</v>
      </c>
      <c r="R3401" s="4">
        <f t="shared" si="343"/>
        <v>0</v>
      </c>
      <c r="S3401" s="4" t="str">
        <f t="shared" si="344"/>
        <v/>
      </c>
      <c r="T3401" s="21">
        <f>Fångster!J3406</f>
        <v>0</v>
      </c>
      <c r="U3401" s="31" t="str">
        <f t="shared" si="345"/>
        <v/>
      </c>
    </row>
    <row r="3402" spans="14:21" x14ac:dyDescent="0.2">
      <c r="N3402" s="22">
        <f>Fångster!G3407</f>
        <v>0</v>
      </c>
      <c r="O3402" s="28">
        <f t="shared" si="340"/>
        <v>0</v>
      </c>
      <c r="P3402" s="28">
        <f t="shared" si="341"/>
        <v>-2</v>
      </c>
      <c r="Q3402" s="28">
        <f t="shared" si="342"/>
        <v>0</v>
      </c>
      <c r="R3402" s="4">
        <f t="shared" si="343"/>
        <v>0</v>
      </c>
      <c r="S3402" s="4" t="str">
        <f t="shared" si="344"/>
        <v/>
      </c>
      <c r="T3402" s="21">
        <f>Fångster!J3407</f>
        <v>0</v>
      </c>
      <c r="U3402" s="31" t="str">
        <f t="shared" si="345"/>
        <v/>
      </c>
    </row>
    <row r="3403" spans="14:21" x14ac:dyDescent="0.2">
      <c r="N3403" s="22">
        <f>Fångster!G3408</f>
        <v>0</v>
      </c>
      <c r="O3403" s="28">
        <f t="shared" si="340"/>
        <v>0</v>
      </c>
      <c r="P3403" s="28">
        <f t="shared" si="341"/>
        <v>-2</v>
      </c>
      <c r="Q3403" s="28">
        <f t="shared" si="342"/>
        <v>0</v>
      </c>
      <c r="R3403" s="4">
        <f t="shared" si="343"/>
        <v>0</v>
      </c>
      <c r="S3403" s="4" t="str">
        <f t="shared" si="344"/>
        <v/>
      </c>
      <c r="T3403" s="21">
        <f>Fångster!J3408</f>
        <v>0</v>
      </c>
      <c r="U3403" s="31" t="str">
        <f t="shared" si="345"/>
        <v/>
      </c>
    </row>
    <row r="3404" spans="14:21" x14ac:dyDescent="0.2">
      <c r="N3404" s="22">
        <f>Fångster!G3409</f>
        <v>0</v>
      </c>
      <c r="O3404" s="28">
        <f t="shared" si="340"/>
        <v>0</v>
      </c>
      <c r="P3404" s="28">
        <f t="shared" si="341"/>
        <v>-2</v>
      </c>
      <c r="Q3404" s="28">
        <f t="shared" si="342"/>
        <v>0</v>
      </c>
      <c r="R3404" s="4">
        <f t="shared" si="343"/>
        <v>0</v>
      </c>
      <c r="S3404" s="4" t="str">
        <f t="shared" si="344"/>
        <v/>
      </c>
      <c r="T3404" s="21">
        <f>Fångster!J3409</f>
        <v>0</v>
      </c>
      <c r="U3404" s="31" t="str">
        <f t="shared" si="345"/>
        <v/>
      </c>
    </row>
    <row r="3405" spans="14:21" x14ac:dyDescent="0.2">
      <c r="N3405" s="22">
        <f>Fångster!G3410</f>
        <v>0</v>
      </c>
      <c r="O3405" s="28">
        <f t="shared" si="340"/>
        <v>0</v>
      </c>
      <c r="P3405" s="28">
        <f t="shared" si="341"/>
        <v>-2</v>
      </c>
      <c r="Q3405" s="28">
        <f t="shared" si="342"/>
        <v>0</v>
      </c>
      <c r="R3405" s="4">
        <f t="shared" si="343"/>
        <v>0</v>
      </c>
      <c r="S3405" s="4" t="str">
        <f t="shared" si="344"/>
        <v/>
      </c>
      <c r="T3405" s="21">
        <f>Fångster!J3410</f>
        <v>0</v>
      </c>
      <c r="U3405" s="31" t="str">
        <f t="shared" si="345"/>
        <v/>
      </c>
    </row>
    <row r="3406" spans="14:21" x14ac:dyDescent="0.2">
      <c r="N3406" s="22">
        <f>Fångster!G3411</f>
        <v>0</v>
      </c>
      <c r="O3406" s="28">
        <f t="shared" si="340"/>
        <v>0</v>
      </c>
      <c r="P3406" s="28">
        <f t="shared" si="341"/>
        <v>-2</v>
      </c>
      <c r="Q3406" s="28">
        <f t="shared" si="342"/>
        <v>0</v>
      </c>
      <c r="R3406" s="4">
        <f t="shared" si="343"/>
        <v>0</v>
      </c>
      <c r="S3406" s="4" t="str">
        <f t="shared" si="344"/>
        <v/>
      </c>
      <c r="T3406" s="21">
        <f>Fångster!J3411</f>
        <v>0</v>
      </c>
      <c r="U3406" s="31" t="str">
        <f t="shared" si="345"/>
        <v/>
      </c>
    </row>
    <row r="3407" spans="14:21" x14ac:dyDescent="0.2">
      <c r="N3407" s="22">
        <f>Fångster!G3412</f>
        <v>0</v>
      </c>
      <c r="O3407" s="28">
        <f t="shared" si="340"/>
        <v>0</v>
      </c>
      <c r="P3407" s="28">
        <f t="shared" si="341"/>
        <v>-2</v>
      </c>
      <c r="Q3407" s="28">
        <f t="shared" si="342"/>
        <v>0</v>
      </c>
      <c r="R3407" s="4">
        <f t="shared" si="343"/>
        <v>0</v>
      </c>
      <c r="S3407" s="4" t="str">
        <f t="shared" si="344"/>
        <v/>
      </c>
      <c r="T3407" s="21">
        <f>Fångster!J3412</f>
        <v>0</v>
      </c>
      <c r="U3407" s="31" t="str">
        <f t="shared" si="345"/>
        <v/>
      </c>
    </row>
    <row r="3408" spans="14:21" x14ac:dyDescent="0.2">
      <c r="N3408" s="22">
        <f>Fångster!G3413</f>
        <v>0</v>
      </c>
      <c r="O3408" s="28">
        <f t="shared" si="340"/>
        <v>0</v>
      </c>
      <c r="P3408" s="28">
        <f t="shared" si="341"/>
        <v>-2</v>
      </c>
      <c r="Q3408" s="28">
        <f t="shared" si="342"/>
        <v>0</v>
      </c>
      <c r="R3408" s="4">
        <f t="shared" si="343"/>
        <v>0</v>
      </c>
      <c r="S3408" s="4" t="str">
        <f t="shared" si="344"/>
        <v/>
      </c>
      <c r="T3408" s="21">
        <f>Fångster!J3413</f>
        <v>0</v>
      </c>
      <c r="U3408" s="31" t="str">
        <f t="shared" si="345"/>
        <v/>
      </c>
    </row>
    <row r="3409" spans="14:21" x14ac:dyDescent="0.2">
      <c r="N3409" s="22">
        <f>Fångster!G3414</f>
        <v>0</v>
      </c>
      <c r="O3409" s="28">
        <f t="shared" si="340"/>
        <v>0</v>
      </c>
      <c r="P3409" s="28">
        <f t="shared" si="341"/>
        <v>-2</v>
      </c>
      <c r="Q3409" s="28">
        <f t="shared" si="342"/>
        <v>0</v>
      </c>
      <c r="R3409" s="4">
        <f t="shared" si="343"/>
        <v>0</v>
      </c>
      <c r="S3409" s="4" t="str">
        <f t="shared" si="344"/>
        <v/>
      </c>
      <c r="T3409" s="21">
        <f>Fångster!J3414</f>
        <v>0</v>
      </c>
      <c r="U3409" s="31" t="str">
        <f t="shared" si="345"/>
        <v/>
      </c>
    </row>
    <row r="3410" spans="14:21" x14ac:dyDescent="0.2">
      <c r="N3410" s="22">
        <f>Fångster!G3415</f>
        <v>0</v>
      </c>
      <c r="O3410" s="28">
        <f t="shared" si="340"/>
        <v>0</v>
      </c>
      <c r="P3410" s="28">
        <f t="shared" si="341"/>
        <v>-2</v>
      </c>
      <c r="Q3410" s="28">
        <f t="shared" si="342"/>
        <v>0</v>
      </c>
      <c r="R3410" s="4">
        <f t="shared" si="343"/>
        <v>0</v>
      </c>
      <c r="S3410" s="4" t="str">
        <f t="shared" si="344"/>
        <v/>
      </c>
      <c r="T3410" s="21">
        <f>Fångster!J3415</f>
        <v>0</v>
      </c>
      <c r="U3410" s="31" t="str">
        <f t="shared" si="345"/>
        <v/>
      </c>
    </row>
    <row r="3411" spans="14:21" x14ac:dyDescent="0.2">
      <c r="N3411" s="22">
        <f>Fångster!G3416</f>
        <v>0</v>
      </c>
      <c r="O3411" s="28">
        <f t="shared" si="340"/>
        <v>0</v>
      </c>
      <c r="P3411" s="28">
        <f t="shared" si="341"/>
        <v>-2</v>
      </c>
      <c r="Q3411" s="28">
        <f t="shared" si="342"/>
        <v>0</v>
      </c>
      <c r="R3411" s="4">
        <f t="shared" si="343"/>
        <v>0</v>
      </c>
      <c r="S3411" s="4" t="str">
        <f t="shared" si="344"/>
        <v/>
      </c>
      <c r="T3411" s="21">
        <f>Fångster!J3416</f>
        <v>0</v>
      </c>
      <c r="U3411" s="31" t="str">
        <f t="shared" si="345"/>
        <v/>
      </c>
    </row>
    <row r="3412" spans="14:21" x14ac:dyDescent="0.2">
      <c r="N3412" s="22">
        <f>Fångster!G3417</f>
        <v>0</v>
      </c>
      <c r="O3412" s="28">
        <f t="shared" si="340"/>
        <v>0</v>
      </c>
      <c r="P3412" s="28">
        <f t="shared" si="341"/>
        <v>-2</v>
      </c>
      <c r="Q3412" s="28">
        <f t="shared" si="342"/>
        <v>0</v>
      </c>
      <c r="R3412" s="4">
        <f t="shared" si="343"/>
        <v>0</v>
      </c>
      <c r="S3412" s="4" t="str">
        <f t="shared" si="344"/>
        <v/>
      </c>
      <c r="T3412" s="21">
        <f>Fångster!J3417</f>
        <v>0</v>
      </c>
      <c r="U3412" s="31" t="str">
        <f t="shared" si="345"/>
        <v/>
      </c>
    </row>
    <row r="3413" spans="14:21" x14ac:dyDescent="0.2">
      <c r="N3413" s="22">
        <f>Fångster!G3418</f>
        <v>0</v>
      </c>
      <c r="O3413" s="28">
        <f t="shared" si="340"/>
        <v>0</v>
      </c>
      <c r="P3413" s="28">
        <f t="shared" si="341"/>
        <v>-2</v>
      </c>
      <c r="Q3413" s="28">
        <f t="shared" si="342"/>
        <v>0</v>
      </c>
      <c r="R3413" s="4">
        <f t="shared" si="343"/>
        <v>0</v>
      </c>
      <c r="S3413" s="4" t="str">
        <f t="shared" si="344"/>
        <v/>
      </c>
      <c r="T3413" s="21">
        <f>Fångster!J3418</f>
        <v>0</v>
      </c>
      <c r="U3413" s="31" t="str">
        <f t="shared" si="345"/>
        <v/>
      </c>
    </row>
    <row r="3414" spans="14:21" x14ac:dyDescent="0.2">
      <c r="N3414" s="22">
        <f>Fångster!G3419</f>
        <v>0</v>
      </c>
      <c r="O3414" s="28">
        <f t="shared" si="340"/>
        <v>0</v>
      </c>
      <c r="P3414" s="28">
        <f t="shared" si="341"/>
        <v>-2</v>
      </c>
      <c r="Q3414" s="28">
        <f t="shared" si="342"/>
        <v>0</v>
      </c>
      <c r="R3414" s="4">
        <f t="shared" si="343"/>
        <v>0</v>
      </c>
      <c r="S3414" s="4" t="str">
        <f t="shared" si="344"/>
        <v/>
      </c>
      <c r="T3414" s="21">
        <f>Fångster!J3419</f>
        <v>0</v>
      </c>
      <c r="U3414" s="31" t="str">
        <f t="shared" si="345"/>
        <v/>
      </c>
    </row>
    <row r="3415" spans="14:21" x14ac:dyDescent="0.2">
      <c r="N3415" s="22">
        <f>Fångster!G3420</f>
        <v>0</v>
      </c>
      <c r="O3415" s="28">
        <f t="shared" si="340"/>
        <v>0</v>
      </c>
      <c r="P3415" s="28">
        <f t="shared" si="341"/>
        <v>-2</v>
      </c>
      <c r="Q3415" s="28">
        <f t="shared" si="342"/>
        <v>0</v>
      </c>
      <c r="R3415" s="4">
        <f t="shared" si="343"/>
        <v>0</v>
      </c>
      <c r="S3415" s="4" t="str">
        <f t="shared" si="344"/>
        <v/>
      </c>
      <c r="T3415" s="21">
        <f>Fångster!J3420</f>
        <v>0</v>
      </c>
      <c r="U3415" s="31" t="str">
        <f t="shared" si="345"/>
        <v/>
      </c>
    </row>
    <row r="3416" spans="14:21" x14ac:dyDescent="0.2">
      <c r="N3416" s="22">
        <f>Fångster!G3421</f>
        <v>0</v>
      </c>
      <c r="O3416" s="28">
        <f t="shared" si="340"/>
        <v>0</v>
      </c>
      <c r="P3416" s="28">
        <f t="shared" si="341"/>
        <v>-2</v>
      </c>
      <c r="Q3416" s="28">
        <f t="shared" si="342"/>
        <v>0</v>
      </c>
      <c r="R3416" s="4">
        <f t="shared" si="343"/>
        <v>0</v>
      </c>
      <c r="S3416" s="4" t="str">
        <f t="shared" si="344"/>
        <v/>
      </c>
      <c r="T3416" s="21">
        <f>Fångster!J3421</f>
        <v>0</v>
      </c>
      <c r="U3416" s="31" t="str">
        <f t="shared" si="345"/>
        <v/>
      </c>
    </row>
    <row r="3417" spans="14:21" x14ac:dyDescent="0.2">
      <c r="N3417" s="22">
        <f>Fångster!G3422</f>
        <v>0</v>
      </c>
      <c r="O3417" s="28">
        <f t="shared" si="340"/>
        <v>0</v>
      </c>
      <c r="P3417" s="28">
        <f t="shared" si="341"/>
        <v>-2</v>
      </c>
      <c r="Q3417" s="28">
        <f t="shared" si="342"/>
        <v>0</v>
      </c>
      <c r="R3417" s="4">
        <f t="shared" si="343"/>
        <v>0</v>
      </c>
      <c r="S3417" s="4" t="str">
        <f t="shared" si="344"/>
        <v/>
      </c>
      <c r="T3417" s="21">
        <f>Fångster!J3422</f>
        <v>0</v>
      </c>
      <c r="U3417" s="31" t="str">
        <f t="shared" si="345"/>
        <v/>
      </c>
    </row>
    <row r="3418" spans="14:21" x14ac:dyDescent="0.2">
      <c r="N3418" s="22">
        <f>Fångster!G3423</f>
        <v>0</v>
      </c>
      <c r="O3418" s="28">
        <f t="shared" si="340"/>
        <v>0</v>
      </c>
      <c r="P3418" s="28">
        <f t="shared" si="341"/>
        <v>-2</v>
      </c>
      <c r="Q3418" s="28">
        <f t="shared" si="342"/>
        <v>0</v>
      </c>
      <c r="R3418" s="4">
        <f t="shared" si="343"/>
        <v>0</v>
      </c>
      <c r="S3418" s="4" t="str">
        <f t="shared" si="344"/>
        <v/>
      </c>
      <c r="T3418" s="21">
        <f>Fångster!J3423</f>
        <v>0</v>
      </c>
      <c r="U3418" s="31" t="str">
        <f t="shared" si="345"/>
        <v/>
      </c>
    </row>
    <row r="3419" spans="14:21" x14ac:dyDescent="0.2">
      <c r="N3419" s="22">
        <f>Fångster!G3424</f>
        <v>0</v>
      </c>
      <c r="O3419" s="28">
        <f t="shared" si="340"/>
        <v>0</v>
      </c>
      <c r="P3419" s="28">
        <f t="shared" si="341"/>
        <v>-2</v>
      </c>
      <c r="Q3419" s="28">
        <f t="shared" si="342"/>
        <v>0</v>
      </c>
      <c r="R3419" s="4">
        <f t="shared" si="343"/>
        <v>0</v>
      </c>
      <c r="S3419" s="4" t="str">
        <f t="shared" si="344"/>
        <v/>
      </c>
      <c r="T3419" s="21">
        <f>Fångster!J3424</f>
        <v>0</v>
      </c>
      <c r="U3419" s="31" t="str">
        <f t="shared" si="345"/>
        <v/>
      </c>
    </row>
    <row r="3420" spans="14:21" x14ac:dyDescent="0.2">
      <c r="N3420" s="22">
        <f>Fångster!G3425</f>
        <v>0</v>
      </c>
      <c r="O3420" s="28">
        <f t="shared" si="340"/>
        <v>0</v>
      </c>
      <c r="P3420" s="28">
        <f t="shared" si="341"/>
        <v>-2</v>
      </c>
      <c r="Q3420" s="28">
        <f t="shared" si="342"/>
        <v>0</v>
      </c>
      <c r="R3420" s="4">
        <f t="shared" si="343"/>
        <v>0</v>
      </c>
      <c r="S3420" s="4" t="str">
        <f t="shared" si="344"/>
        <v/>
      </c>
      <c r="T3420" s="21">
        <f>Fångster!J3425</f>
        <v>0</v>
      </c>
      <c r="U3420" s="31" t="str">
        <f t="shared" si="345"/>
        <v/>
      </c>
    </row>
    <row r="3421" spans="14:21" x14ac:dyDescent="0.2">
      <c r="N3421" s="22">
        <f>Fångster!G3426</f>
        <v>0</v>
      </c>
      <c r="O3421" s="28">
        <f t="shared" si="340"/>
        <v>0</v>
      </c>
      <c r="P3421" s="28">
        <f t="shared" si="341"/>
        <v>-2</v>
      </c>
      <c r="Q3421" s="28">
        <f t="shared" si="342"/>
        <v>0</v>
      </c>
      <c r="R3421" s="4">
        <f t="shared" si="343"/>
        <v>0</v>
      </c>
      <c r="S3421" s="4" t="str">
        <f t="shared" si="344"/>
        <v/>
      </c>
      <c r="T3421" s="21">
        <f>Fångster!J3426</f>
        <v>0</v>
      </c>
      <c r="U3421" s="31" t="str">
        <f t="shared" si="345"/>
        <v/>
      </c>
    </row>
    <row r="3422" spans="14:21" x14ac:dyDescent="0.2">
      <c r="N3422" s="22">
        <f>Fångster!G3427</f>
        <v>0</v>
      </c>
      <c r="O3422" s="28">
        <f t="shared" si="340"/>
        <v>0</v>
      </c>
      <c r="P3422" s="28">
        <f t="shared" si="341"/>
        <v>-2</v>
      </c>
      <c r="Q3422" s="28">
        <f t="shared" si="342"/>
        <v>0</v>
      </c>
      <c r="R3422" s="4">
        <f t="shared" si="343"/>
        <v>0</v>
      </c>
      <c r="S3422" s="4" t="str">
        <f t="shared" si="344"/>
        <v/>
      </c>
      <c r="T3422" s="21">
        <f>Fångster!J3427</f>
        <v>0</v>
      </c>
      <c r="U3422" s="31" t="str">
        <f t="shared" si="345"/>
        <v/>
      </c>
    </row>
    <row r="3423" spans="14:21" x14ac:dyDescent="0.2">
      <c r="N3423" s="22">
        <f>Fångster!G3428</f>
        <v>0</v>
      </c>
      <c r="O3423" s="28">
        <f t="shared" si="340"/>
        <v>0</v>
      </c>
      <c r="P3423" s="28">
        <f t="shared" si="341"/>
        <v>-2</v>
      </c>
      <c r="Q3423" s="28">
        <f t="shared" si="342"/>
        <v>0</v>
      </c>
      <c r="R3423" s="4">
        <f t="shared" si="343"/>
        <v>0</v>
      </c>
      <c r="S3423" s="4" t="str">
        <f t="shared" si="344"/>
        <v/>
      </c>
      <c r="T3423" s="21">
        <f>Fångster!J3428</f>
        <v>0</v>
      </c>
      <c r="U3423" s="31" t="str">
        <f t="shared" si="345"/>
        <v/>
      </c>
    </row>
    <row r="3424" spans="14:21" x14ac:dyDescent="0.2">
      <c r="N3424" s="22">
        <f>Fångster!G3429</f>
        <v>0</v>
      </c>
      <c r="O3424" s="28">
        <f t="shared" si="340"/>
        <v>0</v>
      </c>
      <c r="P3424" s="28">
        <f t="shared" si="341"/>
        <v>-2</v>
      </c>
      <c r="Q3424" s="28">
        <f t="shared" si="342"/>
        <v>0</v>
      </c>
      <c r="R3424" s="4">
        <f t="shared" si="343"/>
        <v>0</v>
      </c>
      <c r="S3424" s="4" t="str">
        <f t="shared" si="344"/>
        <v/>
      </c>
      <c r="T3424" s="21">
        <f>Fångster!J3429</f>
        <v>0</v>
      </c>
      <c r="U3424" s="31" t="str">
        <f t="shared" si="345"/>
        <v/>
      </c>
    </row>
    <row r="3425" spans="14:21" x14ac:dyDescent="0.2">
      <c r="N3425" s="22">
        <f>Fångster!G3430</f>
        <v>0</v>
      </c>
      <c r="O3425" s="28">
        <f t="shared" si="340"/>
        <v>0</v>
      </c>
      <c r="P3425" s="28">
        <f t="shared" si="341"/>
        <v>-2</v>
      </c>
      <c r="Q3425" s="28">
        <f t="shared" si="342"/>
        <v>0</v>
      </c>
      <c r="R3425" s="4">
        <f t="shared" si="343"/>
        <v>0</v>
      </c>
      <c r="S3425" s="4" t="str">
        <f t="shared" si="344"/>
        <v/>
      </c>
      <c r="T3425" s="21">
        <f>Fångster!J3430</f>
        <v>0</v>
      </c>
      <c r="U3425" s="31" t="str">
        <f t="shared" si="345"/>
        <v/>
      </c>
    </row>
    <row r="3426" spans="14:21" x14ac:dyDescent="0.2">
      <c r="N3426" s="22">
        <f>Fångster!G3431</f>
        <v>0</v>
      </c>
      <c r="O3426" s="28">
        <f t="shared" si="340"/>
        <v>0</v>
      </c>
      <c r="P3426" s="28">
        <f t="shared" si="341"/>
        <v>-2</v>
      </c>
      <c r="Q3426" s="28">
        <f t="shared" si="342"/>
        <v>0</v>
      </c>
      <c r="R3426" s="4">
        <f t="shared" si="343"/>
        <v>0</v>
      </c>
      <c r="S3426" s="4" t="str">
        <f t="shared" si="344"/>
        <v/>
      </c>
      <c r="T3426" s="21">
        <f>Fångster!J3431</f>
        <v>0</v>
      </c>
      <c r="U3426" s="31" t="str">
        <f t="shared" si="345"/>
        <v/>
      </c>
    </row>
    <row r="3427" spans="14:21" x14ac:dyDescent="0.2">
      <c r="N3427" s="22">
        <f>Fångster!G3432</f>
        <v>0</v>
      </c>
      <c r="O3427" s="28">
        <f t="shared" si="340"/>
        <v>0</v>
      </c>
      <c r="P3427" s="28">
        <f t="shared" si="341"/>
        <v>-2</v>
      </c>
      <c r="Q3427" s="28">
        <f t="shared" si="342"/>
        <v>0</v>
      </c>
      <c r="R3427" s="4">
        <f t="shared" si="343"/>
        <v>0</v>
      </c>
      <c r="S3427" s="4" t="str">
        <f t="shared" si="344"/>
        <v/>
      </c>
      <c r="T3427" s="21">
        <f>Fångster!J3432</f>
        <v>0</v>
      </c>
      <c r="U3427" s="31" t="str">
        <f t="shared" si="345"/>
        <v/>
      </c>
    </row>
    <row r="3428" spans="14:21" x14ac:dyDescent="0.2">
      <c r="N3428" s="22">
        <f>Fångster!G3433</f>
        <v>0</v>
      </c>
      <c r="O3428" s="28">
        <f t="shared" si="340"/>
        <v>0</v>
      </c>
      <c r="P3428" s="28">
        <f t="shared" si="341"/>
        <v>-2</v>
      </c>
      <c r="Q3428" s="28">
        <f t="shared" si="342"/>
        <v>0</v>
      </c>
      <c r="R3428" s="4">
        <f t="shared" si="343"/>
        <v>0</v>
      </c>
      <c r="S3428" s="4" t="str">
        <f t="shared" si="344"/>
        <v/>
      </c>
      <c r="T3428" s="21">
        <f>Fångster!J3433</f>
        <v>0</v>
      </c>
      <c r="U3428" s="31" t="str">
        <f t="shared" si="345"/>
        <v/>
      </c>
    </row>
    <row r="3429" spans="14:21" x14ac:dyDescent="0.2">
      <c r="N3429" s="22">
        <f>Fångster!G3434</f>
        <v>0</v>
      </c>
      <c r="O3429" s="28">
        <f t="shared" si="340"/>
        <v>0</v>
      </c>
      <c r="P3429" s="28">
        <f t="shared" si="341"/>
        <v>-2</v>
      </c>
      <c r="Q3429" s="28">
        <f t="shared" si="342"/>
        <v>0</v>
      </c>
      <c r="R3429" s="4">
        <f t="shared" si="343"/>
        <v>0</v>
      </c>
      <c r="S3429" s="4" t="str">
        <f t="shared" si="344"/>
        <v/>
      </c>
      <c r="T3429" s="21">
        <f>Fångster!J3434</f>
        <v>0</v>
      </c>
      <c r="U3429" s="31" t="str">
        <f t="shared" si="345"/>
        <v/>
      </c>
    </row>
    <row r="3430" spans="14:21" x14ac:dyDescent="0.2">
      <c r="N3430" s="22">
        <f>Fångster!G3435</f>
        <v>0</v>
      </c>
      <c r="O3430" s="28">
        <f t="shared" si="340"/>
        <v>0</v>
      </c>
      <c r="P3430" s="28">
        <f t="shared" si="341"/>
        <v>-2</v>
      </c>
      <c r="Q3430" s="28">
        <f t="shared" si="342"/>
        <v>0</v>
      </c>
      <c r="R3430" s="4">
        <f t="shared" si="343"/>
        <v>0</v>
      </c>
      <c r="S3430" s="4" t="str">
        <f t="shared" si="344"/>
        <v/>
      </c>
      <c r="T3430" s="21">
        <f>Fångster!J3435</f>
        <v>0</v>
      </c>
      <c r="U3430" s="31" t="str">
        <f t="shared" si="345"/>
        <v/>
      </c>
    </row>
    <row r="3431" spans="14:21" x14ac:dyDescent="0.2">
      <c r="N3431" s="22">
        <f>Fångster!G3436</f>
        <v>0</v>
      </c>
      <c r="O3431" s="28">
        <f t="shared" si="340"/>
        <v>0</v>
      </c>
      <c r="P3431" s="28">
        <f t="shared" si="341"/>
        <v>-2</v>
      </c>
      <c r="Q3431" s="28">
        <f t="shared" si="342"/>
        <v>0</v>
      </c>
      <c r="R3431" s="4">
        <f t="shared" si="343"/>
        <v>0</v>
      </c>
      <c r="S3431" s="4" t="str">
        <f t="shared" si="344"/>
        <v/>
      </c>
      <c r="T3431" s="21">
        <f>Fångster!J3436</f>
        <v>0</v>
      </c>
      <c r="U3431" s="31" t="str">
        <f t="shared" si="345"/>
        <v/>
      </c>
    </row>
    <row r="3432" spans="14:21" x14ac:dyDescent="0.2">
      <c r="N3432" s="22">
        <f>Fångster!G3437</f>
        <v>0</v>
      </c>
      <c r="O3432" s="28">
        <f t="shared" si="340"/>
        <v>0</v>
      </c>
      <c r="P3432" s="28">
        <f t="shared" si="341"/>
        <v>-2</v>
      </c>
      <c r="Q3432" s="28">
        <f t="shared" si="342"/>
        <v>0</v>
      </c>
      <c r="R3432" s="4">
        <f t="shared" si="343"/>
        <v>0</v>
      </c>
      <c r="S3432" s="4" t="str">
        <f t="shared" si="344"/>
        <v/>
      </c>
      <c r="T3432" s="21">
        <f>Fångster!J3437</f>
        <v>0</v>
      </c>
      <c r="U3432" s="31" t="str">
        <f t="shared" si="345"/>
        <v/>
      </c>
    </row>
    <row r="3433" spans="14:21" x14ac:dyDescent="0.2">
      <c r="N3433" s="22">
        <f>Fångster!G3438</f>
        <v>0</v>
      </c>
      <c r="O3433" s="28">
        <f t="shared" si="340"/>
        <v>0</v>
      </c>
      <c r="P3433" s="28">
        <f t="shared" si="341"/>
        <v>-2</v>
      </c>
      <c r="Q3433" s="28">
        <f t="shared" si="342"/>
        <v>0</v>
      </c>
      <c r="R3433" s="4">
        <f t="shared" si="343"/>
        <v>0</v>
      </c>
      <c r="S3433" s="4" t="str">
        <f t="shared" si="344"/>
        <v/>
      </c>
      <c r="T3433" s="21">
        <f>Fångster!J3438</f>
        <v>0</v>
      </c>
      <c r="U3433" s="31" t="str">
        <f t="shared" si="345"/>
        <v/>
      </c>
    </row>
    <row r="3434" spans="14:21" x14ac:dyDescent="0.2">
      <c r="N3434" s="22">
        <f>Fångster!G3439</f>
        <v>0</v>
      </c>
      <c r="O3434" s="28">
        <f t="shared" si="340"/>
        <v>0</v>
      </c>
      <c r="P3434" s="28">
        <f t="shared" si="341"/>
        <v>-2</v>
      </c>
      <c r="Q3434" s="28">
        <f t="shared" si="342"/>
        <v>0</v>
      </c>
      <c r="R3434" s="4">
        <f t="shared" si="343"/>
        <v>0</v>
      </c>
      <c r="S3434" s="4" t="str">
        <f t="shared" si="344"/>
        <v/>
      </c>
      <c r="T3434" s="21">
        <f>Fångster!J3439</f>
        <v>0</v>
      </c>
      <c r="U3434" s="31" t="str">
        <f t="shared" si="345"/>
        <v/>
      </c>
    </row>
    <row r="3435" spans="14:21" x14ac:dyDescent="0.2">
      <c r="N3435" s="22">
        <f>Fångster!G3440</f>
        <v>0</v>
      </c>
      <c r="O3435" s="28">
        <f t="shared" si="340"/>
        <v>0</v>
      </c>
      <c r="P3435" s="28">
        <f t="shared" si="341"/>
        <v>-2</v>
      </c>
      <c r="Q3435" s="28">
        <f t="shared" si="342"/>
        <v>0</v>
      </c>
      <c r="R3435" s="4">
        <f t="shared" si="343"/>
        <v>0</v>
      </c>
      <c r="S3435" s="4" t="str">
        <f t="shared" si="344"/>
        <v/>
      </c>
      <c r="T3435" s="21">
        <f>Fångster!J3440</f>
        <v>0</v>
      </c>
      <c r="U3435" s="31" t="str">
        <f t="shared" si="345"/>
        <v/>
      </c>
    </row>
    <row r="3436" spans="14:21" x14ac:dyDescent="0.2">
      <c r="N3436" s="22">
        <f>Fångster!G3441</f>
        <v>0</v>
      </c>
      <c r="O3436" s="28">
        <f t="shared" si="340"/>
        <v>0</v>
      </c>
      <c r="P3436" s="28">
        <f t="shared" si="341"/>
        <v>-2</v>
      </c>
      <c r="Q3436" s="28">
        <f t="shared" si="342"/>
        <v>0</v>
      </c>
      <c r="R3436" s="4">
        <f t="shared" si="343"/>
        <v>0</v>
      </c>
      <c r="S3436" s="4" t="str">
        <f t="shared" si="344"/>
        <v/>
      </c>
      <c r="T3436" s="21">
        <f>Fångster!J3441</f>
        <v>0</v>
      </c>
      <c r="U3436" s="31" t="str">
        <f t="shared" si="345"/>
        <v/>
      </c>
    </row>
    <row r="3437" spans="14:21" x14ac:dyDescent="0.2">
      <c r="N3437" s="22">
        <f>Fångster!G3442</f>
        <v>0</v>
      </c>
      <c r="O3437" s="28">
        <f t="shared" si="340"/>
        <v>0</v>
      </c>
      <c r="P3437" s="28">
        <f t="shared" si="341"/>
        <v>-2</v>
      </c>
      <c r="Q3437" s="28">
        <f t="shared" si="342"/>
        <v>0</v>
      </c>
      <c r="R3437" s="4">
        <f t="shared" si="343"/>
        <v>0</v>
      </c>
      <c r="S3437" s="4" t="str">
        <f t="shared" si="344"/>
        <v/>
      </c>
      <c r="T3437" s="21">
        <f>Fångster!J3442</f>
        <v>0</v>
      </c>
      <c r="U3437" s="31" t="str">
        <f t="shared" si="345"/>
        <v/>
      </c>
    </row>
    <row r="3438" spans="14:21" x14ac:dyDescent="0.2">
      <c r="N3438" s="22">
        <f>Fångster!G3443</f>
        <v>0</v>
      </c>
      <c r="O3438" s="28">
        <f t="shared" si="340"/>
        <v>0</v>
      </c>
      <c r="P3438" s="28">
        <f t="shared" si="341"/>
        <v>-2</v>
      </c>
      <c r="Q3438" s="28">
        <f t="shared" si="342"/>
        <v>0</v>
      </c>
      <c r="R3438" s="4">
        <f t="shared" si="343"/>
        <v>0</v>
      </c>
      <c r="S3438" s="4" t="str">
        <f t="shared" si="344"/>
        <v/>
      </c>
      <c r="T3438" s="21">
        <f>Fångster!J3443</f>
        <v>0</v>
      </c>
      <c r="U3438" s="31" t="str">
        <f t="shared" si="345"/>
        <v/>
      </c>
    </row>
    <row r="3439" spans="14:21" x14ac:dyDescent="0.2">
      <c r="N3439" s="22">
        <f>Fångster!G3444</f>
        <v>0</v>
      </c>
      <c r="O3439" s="28">
        <f t="shared" si="340"/>
        <v>0</v>
      </c>
      <c r="P3439" s="28">
        <f t="shared" si="341"/>
        <v>-2</v>
      </c>
      <c r="Q3439" s="28">
        <f t="shared" si="342"/>
        <v>0</v>
      </c>
      <c r="R3439" s="4">
        <f t="shared" si="343"/>
        <v>0</v>
      </c>
      <c r="S3439" s="4" t="str">
        <f t="shared" si="344"/>
        <v/>
      </c>
      <c r="T3439" s="21">
        <f>Fångster!J3444</f>
        <v>0</v>
      </c>
      <c r="U3439" s="31" t="str">
        <f t="shared" si="345"/>
        <v/>
      </c>
    </row>
    <row r="3440" spans="14:21" x14ac:dyDescent="0.2">
      <c r="N3440" s="22">
        <f>Fångster!G3445</f>
        <v>0</v>
      </c>
      <c r="O3440" s="28">
        <f t="shared" si="340"/>
        <v>0</v>
      </c>
      <c r="P3440" s="28">
        <f t="shared" si="341"/>
        <v>-2</v>
      </c>
      <c r="Q3440" s="28">
        <f t="shared" si="342"/>
        <v>0</v>
      </c>
      <c r="R3440" s="4">
        <f t="shared" si="343"/>
        <v>0</v>
      </c>
      <c r="S3440" s="4" t="str">
        <f t="shared" si="344"/>
        <v/>
      </c>
      <c r="T3440" s="21">
        <f>Fångster!J3445</f>
        <v>0</v>
      </c>
      <c r="U3440" s="31" t="str">
        <f t="shared" si="345"/>
        <v/>
      </c>
    </row>
    <row r="3441" spans="14:21" x14ac:dyDescent="0.2">
      <c r="N3441" s="22">
        <f>Fångster!G3446</f>
        <v>0</v>
      </c>
      <c r="O3441" s="28">
        <f t="shared" si="340"/>
        <v>0</v>
      </c>
      <c r="P3441" s="28">
        <f t="shared" si="341"/>
        <v>-2</v>
      </c>
      <c r="Q3441" s="28">
        <f t="shared" si="342"/>
        <v>0</v>
      </c>
      <c r="R3441" s="4">
        <f t="shared" si="343"/>
        <v>0</v>
      </c>
      <c r="S3441" s="4" t="str">
        <f t="shared" si="344"/>
        <v/>
      </c>
      <c r="T3441" s="21">
        <f>Fångster!J3446</f>
        <v>0</v>
      </c>
      <c r="U3441" s="31" t="str">
        <f t="shared" si="345"/>
        <v/>
      </c>
    </row>
    <row r="3442" spans="14:21" x14ac:dyDescent="0.2">
      <c r="N3442" s="22">
        <f>Fångster!G3447</f>
        <v>0</v>
      </c>
      <c r="O3442" s="28">
        <f t="shared" si="340"/>
        <v>0</v>
      </c>
      <c r="P3442" s="28">
        <f t="shared" si="341"/>
        <v>-2</v>
      </c>
      <c r="Q3442" s="28">
        <f t="shared" si="342"/>
        <v>0</v>
      </c>
      <c r="R3442" s="4">
        <f t="shared" si="343"/>
        <v>0</v>
      </c>
      <c r="S3442" s="4" t="str">
        <f t="shared" si="344"/>
        <v/>
      </c>
      <c r="T3442" s="21">
        <f>Fångster!J3447</f>
        <v>0</v>
      </c>
      <c r="U3442" s="31" t="str">
        <f t="shared" si="345"/>
        <v/>
      </c>
    </row>
    <row r="3443" spans="14:21" x14ac:dyDescent="0.2">
      <c r="N3443" s="22">
        <f>Fångster!G3448</f>
        <v>0</v>
      </c>
      <c r="O3443" s="28">
        <f t="shared" si="340"/>
        <v>0</v>
      </c>
      <c r="P3443" s="28">
        <f t="shared" si="341"/>
        <v>-2</v>
      </c>
      <c r="Q3443" s="28">
        <f t="shared" si="342"/>
        <v>0</v>
      </c>
      <c r="R3443" s="4">
        <f t="shared" si="343"/>
        <v>0</v>
      </c>
      <c r="S3443" s="4" t="str">
        <f t="shared" si="344"/>
        <v/>
      </c>
      <c r="T3443" s="21">
        <f>Fångster!J3448</f>
        <v>0</v>
      </c>
      <c r="U3443" s="31" t="str">
        <f t="shared" si="345"/>
        <v/>
      </c>
    </row>
    <row r="3444" spans="14:21" x14ac:dyDescent="0.2">
      <c r="N3444" s="22">
        <f>Fångster!G3449</f>
        <v>0</v>
      </c>
      <c r="O3444" s="28">
        <f t="shared" si="340"/>
        <v>0</v>
      </c>
      <c r="P3444" s="28">
        <f t="shared" si="341"/>
        <v>-2</v>
      </c>
      <c r="Q3444" s="28">
        <f t="shared" si="342"/>
        <v>0</v>
      </c>
      <c r="R3444" s="4">
        <f t="shared" si="343"/>
        <v>0</v>
      </c>
      <c r="S3444" s="4" t="str">
        <f t="shared" si="344"/>
        <v/>
      </c>
      <c r="T3444" s="21">
        <f>Fångster!J3449</f>
        <v>0</v>
      </c>
      <c r="U3444" s="31" t="str">
        <f t="shared" si="345"/>
        <v/>
      </c>
    </row>
    <row r="3445" spans="14:21" x14ac:dyDescent="0.2">
      <c r="N3445" s="22">
        <f>Fångster!G3450</f>
        <v>0</v>
      </c>
      <c r="O3445" s="28">
        <f t="shared" si="340"/>
        <v>0</v>
      </c>
      <c r="P3445" s="28">
        <f t="shared" si="341"/>
        <v>-2</v>
      </c>
      <c r="Q3445" s="28">
        <f t="shared" si="342"/>
        <v>0</v>
      </c>
      <c r="R3445" s="4">
        <f t="shared" si="343"/>
        <v>0</v>
      </c>
      <c r="S3445" s="4" t="str">
        <f t="shared" si="344"/>
        <v/>
      </c>
      <c r="T3445" s="21">
        <f>Fångster!J3450</f>
        <v>0</v>
      </c>
      <c r="U3445" s="31" t="str">
        <f t="shared" si="345"/>
        <v/>
      </c>
    </row>
    <row r="3446" spans="14:21" x14ac:dyDescent="0.2">
      <c r="N3446" s="22">
        <f>Fångster!G3451</f>
        <v>0</v>
      </c>
      <c r="O3446" s="28">
        <f t="shared" si="340"/>
        <v>0</v>
      </c>
      <c r="P3446" s="28">
        <f t="shared" si="341"/>
        <v>-2</v>
      </c>
      <c r="Q3446" s="28">
        <f t="shared" si="342"/>
        <v>0</v>
      </c>
      <c r="R3446" s="4">
        <f t="shared" si="343"/>
        <v>0</v>
      </c>
      <c r="S3446" s="4" t="str">
        <f t="shared" si="344"/>
        <v/>
      </c>
      <c r="T3446" s="21">
        <f>Fångster!J3451</f>
        <v>0</v>
      </c>
      <c r="U3446" s="31" t="str">
        <f t="shared" si="345"/>
        <v/>
      </c>
    </row>
    <row r="3447" spans="14:21" x14ac:dyDescent="0.2">
      <c r="N3447" s="22">
        <f>Fångster!G3452</f>
        <v>0</v>
      </c>
      <c r="O3447" s="28">
        <f t="shared" si="340"/>
        <v>0</v>
      </c>
      <c r="P3447" s="28">
        <f t="shared" si="341"/>
        <v>-2</v>
      </c>
      <c r="Q3447" s="28">
        <f t="shared" si="342"/>
        <v>0</v>
      </c>
      <c r="R3447" s="4">
        <f t="shared" si="343"/>
        <v>0</v>
      </c>
      <c r="S3447" s="4" t="str">
        <f t="shared" si="344"/>
        <v/>
      </c>
      <c r="T3447" s="21">
        <f>Fångster!J3452</f>
        <v>0</v>
      </c>
      <c r="U3447" s="31" t="str">
        <f t="shared" si="345"/>
        <v/>
      </c>
    </row>
    <row r="3448" spans="14:21" x14ac:dyDescent="0.2">
      <c r="N3448" s="22">
        <f>Fångster!G3453</f>
        <v>0</v>
      </c>
      <c r="O3448" s="28">
        <f t="shared" si="340"/>
        <v>0</v>
      </c>
      <c r="P3448" s="28">
        <f t="shared" si="341"/>
        <v>-2</v>
      </c>
      <c r="Q3448" s="28">
        <f t="shared" si="342"/>
        <v>0</v>
      </c>
      <c r="R3448" s="4">
        <f t="shared" si="343"/>
        <v>0</v>
      </c>
      <c r="S3448" s="4" t="str">
        <f t="shared" si="344"/>
        <v/>
      </c>
      <c r="T3448" s="21">
        <f>Fångster!J3453</f>
        <v>0</v>
      </c>
      <c r="U3448" s="31" t="str">
        <f t="shared" si="345"/>
        <v/>
      </c>
    </row>
    <row r="3449" spans="14:21" x14ac:dyDescent="0.2">
      <c r="N3449" s="22">
        <f>Fångster!G3454</f>
        <v>0</v>
      </c>
      <c r="O3449" s="28">
        <f t="shared" si="340"/>
        <v>0</v>
      </c>
      <c r="P3449" s="28">
        <f t="shared" si="341"/>
        <v>-2</v>
      </c>
      <c r="Q3449" s="28">
        <f t="shared" si="342"/>
        <v>0</v>
      </c>
      <c r="R3449" s="4">
        <f t="shared" si="343"/>
        <v>0</v>
      </c>
      <c r="S3449" s="4" t="str">
        <f t="shared" si="344"/>
        <v/>
      </c>
      <c r="T3449" s="21">
        <f>Fångster!J3454</f>
        <v>0</v>
      </c>
      <c r="U3449" s="31" t="str">
        <f t="shared" si="345"/>
        <v/>
      </c>
    </row>
    <row r="3450" spans="14:21" x14ac:dyDescent="0.2">
      <c r="N3450" s="22">
        <f>Fångster!G3455</f>
        <v>0</v>
      </c>
      <c r="O3450" s="28">
        <f t="shared" si="340"/>
        <v>0</v>
      </c>
      <c r="P3450" s="28">
        <f t="shared" si="341"/>
        <v>-2</v>
      </c>
      <c r="Q3450" s="28">
        <f t="shared" si="342"/>
        <v>0</v>
      </c>
      <c r="R3450" s="4">
        <f t="shared" si="343"/>
        <v>0</v>
      </c>
      <c r="S3450" s="4" t="str">
        <f t="shared" si="344"/>
        <v/>
      </c>
      <c r="T3450" s="21">
        <f>Fångster!J3455</f>
        <v>0</v>
      </c>
      <c r="U3450" s="31" t="str">
        <f t="shared" si="345"/>
        <v/>
      </c>
    </row>
    <row r="3451" spans="14:21" x14ac:dyDescent="0.2">
      <c r="N3451" s="22">
        <f>Fångster!G3456</f>
        <v>0</v>
      </c>
      <c r="O3451" s="28">
        <f t="shared" si="340"/>
        <v>0</v>
      </c>
      <c r="P3451" s="28">
        <f t="shared" si="341"/>
        <v>-2</v>
      </c>
      <c r="Q3451" s="28">
        <f t="shared" si="342"/>
        <v>0</v>
      </c>
      <c r="R3451" s="4">
        <f t="shared" si="343"/>
        <v>0</v>
      </c>
      <c r="S3451" s="4" t="str">
        <f t="shared" si="344"/>
        <v/>
      </c>
      <c r="T3451" s="21">
        <f>Fångster!J3456</f>
        <v>0</v>
      </c>
      <c r="U3451" s="31" t="str">
        <f t="shared" si="345"/>
        <v/>
      </c>
    </row>
    <row r="3452" spans="14:21" x14ac:dyDescent="0.2">
      <c r="N3452" s="22">
        <f>Fångster!G3457</f>
        <v>0</v>
      </c>
      <c r="O3452" s="28">
        <f t="shared" si="340"/>
        <v>0</v>
      </c>
      <c r="P3452" s="28">
        <f t="shared" si="341"/>
        <v>-2</v>
      </c>
      <c r="Q3452" s="28">
        <f t="shared" si="342"/>
        <v>0</v>
      </c>
      <c r="R3452" s="4">
        <f t="shared" si="343"/>
        <v>0</v>
      </c>
      <c r="S3452" s="4" t="str">
        <f t="shared" si="344"/>
        <v/>
      </c>
      <c r="T3452" s="21">
        <f>Fångster!J3457</f>
        <v>0</v>
      </c>
      <c r="U3452" s="31" t="str">
        <f t="shared" si="345"/>
        <v/>
      </c>
    </row>
    <row r="3453" spans="14:21" x14ac:dyDescent="0.2">
      <c r="N3453" s="22">
        <f>Fångster!G3458</f>
        <v>0</v>
      </c>
      <c r="O3453" s="28">
        <f t="shared" si="340"/>
        <v>0</v>
      </c>
      <c r="P3453" s="28">
        <f t="shared" si="341"/>
        <v>-2</v>
      </c>
      <c r="Q3453" s="28">
        <f t="shared" si="342"/>
        <v>0</v>
      </c>
      <c r="R3453" s="4">
        <f t="shared" si="343"/>
        <v>0</v>
      </c>
      <c r="S3453" s="4" t="str">
        <f t="shared" si="344"/>
        <v/>
      </c>
      <c r="T3453" s="21">
        <f>Fångster!J3458</f>
        <v>0</v>
      </c>
      <c r="U3453" s="31" t="str">
        <f t="shared" si="345"/>
        <v/>
      </c>
    </row>
    <row r="3454" spans="14:21" x14ac:dyDescent="0.2">
      <c r="N3454" s="22">
        <f>Fångster!G3459</f>
        <v>0</v>
      </c>
      <c r="O3454" s="28">
        <f t="shared" si="340"/>
        <v>0</v>
      </c>
      <c r="P3454" s="28">
        <f t="shared" si="341"/>
        <v>-2</v>
      </c>
      <c r="Q3454" s="28">
        <f t="shared" si="342"/>
        <v>0</v>
      </c>
      <c r="R3454" s="4">
        <f t="shared" si="343"/>
        <v>0</v>
      </c>
      <c r="S3454" s="4" t="str">
        <f t="shared" si="344"/>
        <v/>
      </c>
      <c r="T3454" s="21">
        <f>Fångster!J3459</f>
        <v>0</v>
      </c>
      <c r="U3454" s="31" t="str">
        <f t="shared" si="345"/>
        <v/>
      </c>
    </row>
    <row r="3455" spans="14:21" x14ac:dyDescent="0.2">
      <c r="N3455" s="22">
        <f>Fångster!G3460</f>
        <v>0</v>
      </c>
      <c r="O3455" s="28">
        <f t="shared" si="340"/>
        <v>0</v>
      </c>
      <c r="P3455" s="28">
        <f t="shared" si="341"/>
        <v>-2</v>
      </c>
      <c r="Q3455" s="28">
        <f t="shared" si="342"/>
        <v>0</v>
      </c>
      <c r="R3455" s="4">
        <f t="shared" si="343"/>
        <v>0</v>
      </c>
      <c r="S3455" s="4" t="str">
        <f t="shared" si="344"/>
        <v/>
      </c>
      <c r="T3455" s="21">
        <f>Fångster!J3460</f>
        <v>0</v>
      </c>
      <c r="U3455" s="31" t="str">
        <f t="shared" si="345"/>
        <v/>
      </c>
    </row>
    <row r="3456" spans="14:21" x14ac:dyDescent="0.2">
      <c r="N3456" s="22">
        <f>Fångster!G3461</f>
        <v>0</v>
      </c>
      <c r="O3456" s="28">
        <f t="shared" si="340"/>
        <v>0</v>
      </c>
      <c r="P3456" s="28">
        <f t="shared" si="341"/>
        <v>-2</v>
      </c>
      <c r="Q3456" s="28">
        <f t="shared" si="342"/>
        <v>0</v>
      </c>
      <c r="R3456" s="4">
        <f t="shared" si="343"/>
        <v>0</v>
      </c>
      <c r="S3456" s="4" t="str">
        <f t="shared" si="344"/>
        <v/>
      </c>
      <c r="T3456" s="21">
        <f>Fångster!J3461</f>
        <v>0</v>
      </c>
      <c r="U3456" s="31" t="str">
        <f t="shared" si="345"/>
        <v/>
      </c>
    </row>
    <row r="3457" spans="14:21" x14ac:dyDescent="0.2">
      <c r="N3457" s="22">
        <f>Fångster!G3462</f>
        <v>0</v>
      </c>
      <c r="O3457" s="28">
        <f t="shared" si="340"/>
        <v>0</v>
      </c>
      <c r="P3457" s="28">
        <f t="shared" si="341"/>
        <v>-2</v>
      </c>
      <c r="Q3457" s="28">
        <f t="shared" si="342"/>
        <v>0</v>
      </c>
      <c r="R3457" s="4">
        <f t="shared" si="343"/>
        <v>0</v>
      </c>
      <c r="S3457" s="4" t="str">
        <f t="shared" si="344"/>
        <v/>
      </c>
      <c r="T3457" s="21">
        <f>Fångster!J3462</f>
        <v>0</v>
      </c>
      <c r="U3457" s="31" t="str">
        <f t="shared" si="345"/>
        <v/>
      </c>
    </row>
    <row r="3458" spans="14:21" x14ac:dyDescent="0.2">
      <c r="N3458" s="22">
        <f>Fångster!G3463</f>
        <v>0</v>
      </c>
      <c r="O3458" s="28">
        <f t="shared" si="340"/>
        <v>0</v>
      </c>
      <c r="P3458" s="28">
        <f t="shared" si="341"/>
        <v>-2</v>
      </c>
      <c r="Q3458" s="28">
        <f t="shared" si="342"/>
        <v>0</v>
      </c>
      <c r="R3458" s="4">
        <f t="shared" si="343"/>
        <v>0</v>
      </c>
      <c r="S3458" s="4" t="str">
        <f t="shared" si="344"/>
        <v/>
      </c>
      <c r="T3458" s="21">
        <f>Fångster!J3463</f>
        <v>0</v>
      </c>
      <c r="U3458" s="31" t="str">
        <f t="shared" si="345"/>
        <v/>
      </c>
    </row>
    <row r="3459" spans="14:21" x14ac:dyDescent="0.2">
      <c r="N3459" s="22">
        <f>Fångster!G3464</f>
        <v>0</v>
      </c>
      <c r="O3459" s="28">
        <f t="shared" si="340"/>
        <v>0</v>
      </c>
      <c r="P3459" s="28">
        <f t="shared" si="341"/>
        <v>-2</v>
      </c>
      <c r="Q3459" s="28">
        <f t="shared" si="342"/>
        <v>0</v>
      </c>
      <c r="R3459" s="4">
        <f t="shared" si="343"/>
        <v>0</v>
      </c>
      <c r="S3459" s="4" t="str">
        <f t="shared" si="344"/>
        <v/>
      </c>
      <c r="T3459" s="21">
        <f>Fångster!J3464</f>
        <v>0</v>
      </c>
      <c r="U3459" s="31" t="str">
        <f t="shared" si="345"/>
        <v/>
      </c>
    </row>
    <row r="3460" spans="14:21" x14ac:dyDescent="0.2">
      <c r="N3460" s="22">
        <f>Fångster!G3465</f>
        <v>0</v>
      </c>
      <c r="O3460" s="28">
        <f t="shared" si="340"/>
        <v>0</v>
      </c>
      <c r="P3460" s="28">
        <f t="shared" si="341"/>
        <v>-2</v>
      </c>
      <c r="Q3460" s="28">
        <f t="shared" si="342"/>
        <v>0</v>
      </c>
      <c r="R3460" s="4">
        <f t="shared" si="343"/>
        <v>0</v>
      </c>
      <c r="S3460" s="4" t="str">
        <f t="shared" si="344"/>
        <v/>
      </c>
      <c r="T3460" s="21">
        <f>Fångster!J3465</f>
        <v>0</v>
      </c>
      <c r="U3460" s="31" t="str">
        <f t="shared" si="345"/>
        <v/>
      </c>
    </row>
    <row r="3461" spans="14:21" x14ac:dyDescent="0.2">
      <c r="N3461" s="22">
        <f>Fångster!G3466</f>
        <v>0</v>
      </c>
      <c r="O3461" s="28">
        <f t="shared" ref="O3461:O3524" si="346">(3.377*0.000001)*(POWER(N3461,3.205))</f>
        <v>0</v>
      </c>
      <c r="P3461" s="28">
        <f t="shared" ref="P3461:P3524" si="347">(1-(180-N3461)/60)</f>
        <v>-2</v>
      </c>
      <c r="Q3461" s="28">
        <f t="shared" ref="Q3461:Q3524" si="348">IF(P3461&lt;0,0,IF(P3461&gt;1,1,IF(P3461&gt;0&lt;1,P3461,P3461)))</f>
        <v>0</v>
      </c>
      <c r="R3461" s="4">
        <f t="shared" ref="R3461:R3524" si="349">O3461*Q3461</f>
        <v>0</v>
      </c>
      <c r="S3461" s="4" t="str">
        <f t="shared" ref="S3461:S3524" si="350">IF(N3461&gt;0,LOG10(N3461),"")</f>
        <v/>
      </c>
      <c r="T3461" s="21">
        <f>Fångster!J3466</f>
        <v>0</v>
      </c>
      <c r="U3461" s="31" t="str">
        <f t="shared" ref="U3461:U3524" si="351">IF(T3461&gt;0,LOG10(T3461),"")</f>
        <v/>
      </c>
    </row>
    <row r="3462" spans="14:21" x14ac:dyDescent="0.2">
      <c r="N3462" s="22">
        <f>Fångster!G3467</f>
        <v>0</v>
      </c>
      <c r="O3462" s="28">
        <f t="shared" si="346"/>
        <v>0</v>
      </c>
      <c r="P3462" s="28">
        <f t="shared" si="347"/>
        <v>-2</v>
      </c>
      <c r="Q3462" s="28">
        <f t="shared" si="348"/>
        <v>0</v>
      </c>
      <c r="R3462" s="4">
        <f t="shared" si="349"/>
        <v>0</v>
      </c>
      <c r="S3462" s="4" t="str">
        <f t="shared" si="350"/>
        <v/>
      </c>
      <c r="T3462" s="21">
        <f>Fångster!J3467</f>
        <v>0</v>
      </c>
      <c r="U3462" s="31" t="str">
        <f t="shared" si="351"/>
        <v/>
      </c>
    </row>
    <row r="3463" spans="14:21" x14ac:dyDescent="0.2">
      <c r="N3463" s="22">
        <f>Fångster!G3468</f>
        <v>0</v>
      </c>
      <c r="O3463" s="28">
        <f t="shared" si="346"/>
        <v>0</v>
      </c>
      <c r="P3463" s="28">
        <f t="shared" si="347"/>
        <v>-2</v>
      </c>
      <c r="Q3463" s="28">
        <f t="shared" si="348"/>
        <v>0</v>
      </c>
      <c r="R3463" s="4">
        <f t="shared" si="349"/>
        <v>0</v>
      </c>
      <c r="S3463" s="4" t="str">
        <f t="shared" si="350"/>
        <v/>
      </c>
      <c r="T3463" s="21">
        <f>Fångster!J3468</f>
        <v>0</v>
      </c>
      <c r="U3463" s="31" t="str">
        <f t="shared" si="351"/>
        <v/>
      </c>
    </row>
    <row r="3464" spans="14:21" x14ac:dyDescent="0.2">
      <c r="N3464" s="22">
        <f>Fångster!G3469</f>
        <v>0</v>
      </c>
      <c r="O3464" s="28">
        <f t="shared" si="346"/>
        <v>0</v>
      </c>
      <c r="P3464" s="28">
        <f t="shared" si="347"/>
        <v>-2</v>
      </c>
      <c r="Q3464" s="28">
        <f t="shared" si="348"/>
        <v>0</v>
      </c>
      <c r="R3464" s="4">
        <f t="shared" si="349"/>
        <v>0</v>
      </c>
      <c r="S3464" s="4" t="str">
        <f t="shared" si="350"/>
        <v/>
      </c>
      <c r="T3464" s="21">
        <f>Fångster!J3469</f>
        <v>0</v>
      </c>
      <c r="U3464" s="31" t="str">
        <f t="shared" si="351"/>
        <v/>
      </c>
    </row>
    <row r="3465" spans="14:21" x14ac:dyDescent="0.2">
      <c r="N3465" s="22">
        <f>Fångster!G3470</f>
        <v>0</v>
      </c>
      <c r="O3465" s="28">
        <f t="shared" si="346"/>
        <v>0</v>
      </c>
      <c r="P3465" s="28">
        <f t="shared" si="347"/>
        <v>-2</v>
      </c>
      <c r="Q3465" s="28">
        <f t="shared" si="348"/>
        <v>0</v>
      </c>
      <c r="R3465" s="4">
        <f t="shared" si="349"/>
        <v>0</v>
      </c>
      <c r="S3465" s="4" t="str">
        <f t="shared" si="350"/>
        <v/>
      </c>
      <c r="T3465" s="21">
        <f>Fångster!J3470</f>
        <v>0</v>
      </c>
      <c r="U3465" s="31" t="str">
        <f t="shared" si="351"/>
        <v/>
      </c>
    </row>
    <row r="3466" spans="14:21" x14ac:dyDescent="0.2">
      <c r="N3466" s="22">
        <f>Fångster!G3471</f>
        <v>0</v>
      </c>
      <c r="O3466" s="28">
        <f t="shared" si="346"/>
        <v>0</v>
      </c>
      <c r="P3466" s="28">
        <f t="shared" si="347"/>
        <v>-2</v>
      </c>
      <c r="Q3466" s="28">
        <f t="shared" si="348"/>
        <v>0</v>
      </c>
      <c r="R3466" s="4">
        <f t="shared" si="349"/>
        <v>0</v>
      </c>
      <c r="S3466" s="4" t="str">
        <f t="shared" si="350"/>
        <v/>
      </c>
      <c r="T3466" s="21">
        <f>Fångster!J3471</f>
        <v>0</v>
      </c>
      <c r="U3466" s="31" t="str">
        <f t="shared" si="351"/>
        <v/>
      </c>
    </row>
    <row r="3467" spans="14:21" x14ac:dyDescent="0.2">
      <c r="N3467" s="22">
        <f>Fångster!G3472</f>
        <v>0</v>
      </c>
      <c r="O3467" s="28">
        <f t="shared" si="346"/>
        <v>0</v>
      </c>
      <c r="P3467" s="28">
        <f t="shared" si="347"/>
        <v>-2</v>
      </c>
      <c r="Q3467" s="28">
        <f t="shared" si="348"/>
        <v>0</v>
      </c>
      <c r="R3467" s="4">
        <f t="shared" si="349"/>
        <v>0</v>
      </c>
      <c r="S3467" s="4" t="str">
        <f t="shared" si="350"/>
        <v/>
      </c>
      <c r="T3467" s="21">
        <f>Fångster!J3472</f>
        <v>0</v>
      </c>
      <c r="U3467" s="31" t="str">
        <f t="shared" si="351"/>
        <v/>
      </c>
    </row>
    <row r="3468" spans="14:21" x14ac:dyDescent="0.2">
      <c r="N3468" s="22">
        <f>Fångster!G3473</f>
        <v>0</v>
      </c>
      <c r="O3468" s="28">
        <f t="shared" si="346"/>
        <v>0</v>
      </c>
      <c r="P3468" s="28">
        <f t="shared" si="347"/>
        <v>-2</v>
      </c>
      <c r="Q3468" s="28">
        <f t="shared" si="348"/>
        <v>0</v>
      </c>
      <c r="R3468" s="4">
        <f t="shared" si="349"/>
        <v>0</v>
      </c>
      <c r="S3468" s="4" t="str">
        <f t="shared" si="350"/>
        <v/>
      </c>
      <c r="T3468" s="21">
        <f>Fångster!J3473</f>
        <v>0</v>
      </c>
      <c r="U3468" s="31" t="str">
        <f t="shared" si="351"/>
        <v/>
      </c>
    </row>
    <row r="3469" spans="14:21" x14ac:dyDescent="0.2">
      <c r="N3469" s="22">
        <f>Fångster!G3474</f>
        <v>0</v>
      </c>
      <c r="O3469" s="28">
        <f t="shared" si="346"/>
        <v>0</v>
      </c>
      <c r="P3469" s="28">
        <f t="shared" si="347"/>
        <v>-2</v>
      </c>
      <c r="Q3469" s="28">
        <f t="shared" si="348"/>
        <v>0</v>
      </c>
      <c r="R3469" s="4">
        <f t="shared" si="349"/>
        <v>0</v>
      </c>
      <c r="S3469" s="4" t="str">
        <f t="shared" si="350"/>
        <v/>
      </c>
      <c r="T3469" s="21">
        <f>Fångster!J3474</f>
        <v>0</v>
      </c>
      <c r="U3469" s="31" t="str">
        <f t="shared" si="351"/>
        <v/>
      </c>
    </row>
    <row r="3470" spans="14:21" x14ac:dyDescent="0.2">
      <c r="N3470" s="22">
        <f>Fångster!G3475</f>
        <v>0</v>
      </c>
      <c r="O3470" s="28">
        <f t="shared" si="346"/>
        <v>0</v>
      </c>
      <c r="P3470" s="28">
        <f t="shared" si="347"/>
        <v>-2</v>
      </c>
      <c r="Q3470" s="28">
        <f t="shared" si="348"/>
        <v>0</v>
      </c>
      <c r="R3470" s="4">
        <f t="shared" si="349"/>
        <v>0</v>
      </c>
      <c r="S3470" s="4" t="str">
        <f t="shared" si="350"/>
        <v/>
      </c>
      <c r="T3470" s="21">
        <f>Fångster!J3475</f>
        <v>0</v>
      </c>
      <c r="U3470" s="31" t="str">
        <f t="shared" si="351"/>
        <v/>
      </c>
    </row>
    <row r="3471" spans="14:21" x14ac:dyDescent="0.2">
      <c r="N3471" s="22">
        <f>Fångster!G3476</f>
        <v>0</v>
      </c>
      <c r="O3471" s="28">
        <f t="shared" si="346"/>
        <v>0</v>
      </c>
      <c r="P3471" s="28">
        <f t="shared" si="347"/>
        <v>-2</v>
      </c>
      <c r="Q3471" s="28">
        <f t="shared" si="348"/>
        <v>0</v>
      </c>
      <c r="R3471" s="4">
        <f t="shared" si="349"/>
        <v>0</v>
      </c>
      <c r="S3471" s="4" t="str">
        <f t="shared" si="350"/>
        <v/>
      </c>
      <c r="T3471" s="21">
        <f>Fångster!J3476</f>
        <v>0</v>
      </c>
      <c r="U3471" s="31" t="str">
        <f t="shared" si="351"/>
        <v/>
      </c>
    </row>
    <row r="3472" spans="14:21" x14ac:dyDescent="0.2">
      <c r="N3472" s="22">
        <f>Fångster!G3477</f>
        <v>0</v>
      </c>
      <c r="O3472" s="28">
        <f t="shared" si="346"/>
        <v>0</v>
      </c>
      <c r="P3472" s="28">
        <f t="shared" si="347"/>
        <v>-2</v>
      </c>
      <c r="Q3472" s="28">
        <f t="shared" si="348"/>
        <v>0</v>
      </c>
      <c r="R3472" s="4">
        <f t="shared" si="349"/>
        <v>0</v>
      </c>
      <c r="S3472" s="4" t="str">
        <f t="shared" si="350"/>
        <v/>
      </c>
      <c r="T3472" s="21">
        <f>Fångster!J3477</f>
        <v>0</v>
      </c>
      <c r="U3472" s="31" t="str">
        <f t="shared" si="351"/>
        <v/>
      </c>
    </row>
    <row r="3473" spans="14:21" x14ac:dyDescent="0.2">
      <c r="N3473" s="22">
        <f>Fångster!G3478</f>
        <v>0</v>
      </c>
      <c r="O3473" s="28">
        <f t="shared" si="346"/>
        <v>0</v>
      </c>
      <c r="P3473" s="28">
        <f t="shared" si="347"/>
        <v>-2</v>
      </c>
      <c r="Q3473" s="28">
        <f t="shared" si="348"/>
        <v>0</v>
      </c>
      <c r="R3473" s="4">
        <f t="shared" si="349"/>
        <v>0</v>
      </c>
      <c r="S3473" s="4" t="str">
        <f t="shared" si="350"/>
        <v/>
      </c>
      <c r="T3473" s="21">
        <f>Fångster!J3478</f>
        <v>0</v>
      </c>
      <c r="U3473" s="31" t="str">
        <f t="shared" si="351"/>
        <v/>
      </c>
    </row>
    <row r="3474" spans="14:21" x14ac:dyDescent="0.2">
      <c r="N3474" s="22">
        <f>Fångster!G3479</f>
        <v>0</v>
      </c>
      <c r="O3474" s="28">
        <f t="shared" si="346"/>
        <v>0</v>
      </c>
      <c r="P3474" s="28">
        <f t="shared" si="347"/>
        <v>-2</v>
      </c>
      <c r="Q3474" s="28">
        <f t="shared" si="348"/>
        <v>0</v>
      </c>
      <c r="R3474" s="4">
        <f t="shared" si="349"/>
        <v>0</v>
      </c>
      <c r="S3474" s="4" t="str">
        <f t="shared" si="350"/>
        <v/>
      </c>
      <c r="T3474" s="21">
        <f>Fångster!J3479</f>
        <v>0</v>
      </c>
      <c r="U3474" s="31" t="str">
        <f t="shared" si="351"/>
        <v/>
      </c>
    </row>
    <row r="3475" spans="14:21" x14ac:dyDescent="0.2">
      <c r="N3475" s="22">
        <f>Fångster!G3480</f>
        <v>0</v>
      </c>
      <c r="O3475" s="28">
        <f t="shared" si="346"/>
        <v>0</v>
      </c>
      <c r="P3475" s="28">
        <f t="shared" si="347"/>
        <v>-2</v>
      </c>
      <c r="Q3475" s="28">
        <f t="shared" si="348"/>
        <v>0</v>
      </c>
      <c r="R3475" s="4">
        <f t="shared" si="349"/>
        <v>0</v>
      </c>
      <c r="S3475" s="4" t="str">
        <f t="shared" si="350"/>
        <v/>
      </c>
      <c r="T3475" s="21">
        <f>Fångster!J3480</f>
        <v>0</v>
      </c>
      <c r="U3475" s="31" t="str">
        <f t="shared" si="351"/>
        <v/>
      </c>
    </row>
    <row r="3476" spans="14:21" x14ac:dyDescent="0.2">
      <c r="N3476" s="22">
        <f>Fångster!G3481</f>
        <v>0</v>
      </c>
      <c r="O3476" s="28">
        <f t="shared" si="346"/>
        <v>0</v>
      </c>
      <c r="P3476" s="28">
        <f t="shared" si="347"/>
        <v>-2</v>
      </c>
      <c r="Q3476" s="28">
        <f t="shared" si="348"/>
        <v>0</v>
      </c>
      <c r="R3476" s="4">
        <f t="shared" si="349"/>
        <v>0</v>
      </c>
      <c r="S3476" s="4" t="str">
        <f t="shared" si="350"/>
        <v/>
      </c>
      <c r="T3476" s="21">
        <f>Fångster!J3481</f>
        <v>0</v>
      </c>
      <c r="U3476" s="31" t="str">
        <f t="shared" si="351"/>
        <v/>
      </c>
    </row>
    <row r="3477" spans="14:21" x14ac:dyDescent="0.2">
      <c r="N3477" s="22">
        <f>Fångster!G3482</f>
        <v>0</v>
      </c>
      <c r="O3477" s="28">
        <f t="shared" si="346"/>
        <v>0</v>
      </c>
      <c r="P3477" s="28">
        <f t="shared" si="347"/>
        <v>-2</v>
      </c>
      <c r="Q3477" s="28">
        <f t="shared" si="348"/>
        <v>0</v>
      </c>
      <c r="R3477" s="4">
        <f t="shared" si="349"/>
        <v>0</v>
      </c>
      <c r="S3477" s="4" t="str">
        <f t="shared" si="350"/>
        <v/>
      </c>
      <c r="T3477" s="21">
        <f>Fångster!J3482</f>
        <v>0</v>
      </c>
      <c r="U3477" s="31" t="str">
        <f t="shared" si="351"/>
        <v/>
      </c>
    </row>
    <row r="3478" spans="14:21" x14ac:dyDescent="0.2">
      <c r="N3478" s="22">
        <f>Fångster!G3483</f>
        <v>0</v>
      </c>
      <c r="O3478" s="28">
        <f t="shared" si="346"/>
        <v>0</v>
      </c>
      <c r="P3478" s="28">
        <f t="shared" si="347"/>
        <v>-2</v>
      </c>
      <c r="Q3478" s="28">
        <f t="shared" si="348"/>
        <v>0</v>
      </c>
      <c r="R3478" s="4">
        <f t="shared" si="349"/>
        <v>0</v>
      </c>
      <c r="S3478" s="4" t="str">
        <f t="shared" si="350"/>
        <v/>
      </c>
      <c r="T3478" s="21">
        <f>Fångster!J3483</f>
        <v>0</v>
      </c>
      <c r="U3478" s="31" t="str">
        <f t="shared" si="351"/>
        <v/>
      </c>
    </row>
    <row r="3479" spans="14:21" x14ac:dyDescent="0.2">
      <c r="N3479" s="22">
        <f>Fångster!G3484</f>
        <v>0</v>
      </c>
      <c r="O3479" s="28">
        <f t="shared" si="346"/>
        <v>0</v>
      </c>
      <c r="P3479" s="28">
        <f t="shared" si="347"/>
        <v>-2</v>
      </c>
      <c r="Q3479" s="28">
        <f t="shared" si="348"/>
        <v>0</v>
      </c>
      <c r="R3479" s="4">
        <f t="shared" si="349"/>
        <v>0</v>
      </c>
      <c r="S3479" s="4" t="str">
        <f t="shared" si="350"/>
        <v/>
      </c>
      <c r="T3479" s="21">
        <f>Fångster!J3484</f>
        <v>0</v>
      </c>
      <c r="U3479" s="31" t="str">
        <f t="shared" si="351"/>
        <v/>
      </c>
    </row>
    <row r="3480" spans="14:21" x14ac:dyDescent="0.2">
      <c r="N3480" s="22">
        <f>Fångster!G3485</f>
        <v>0</v>
      </c>
      <c r="O3480" s="28">
        <f t="shared" si="346"/>
        <v>0</v>
      </c>
      <c r="P3480" s="28">
        <f t="shared" si="347"/>
        <v>-2</v>
      </c>
      <c r="Q3480" s="28">
        <f t="shared" si="348"/>
        <v>0</v>
      </c>
      <c r="R3480" s="4">
        <f t="shared" si="349"/>
        <v>0</v>
      </c>
      <c r="S3480" s="4" t="str">
        <f t="shared" si="350"/>
        <v/>
      </c>
      <c r="T3480" s="21">
        <f>Fångster!J3485</f>
        <v>0</v>
      </c>
      <c r="U3480" s="31" t="str">
        <f t="shared" si="351"/>
        <v/>
      </c>
    </row>
    <row r="3481" spans="14:21" x14ac:dyDescent="0.2">
      <c r="N3481" s="22">
        <f>Fångster!G3486</f>
        <v>0</v>
      </c>
      <c r="O3481" s="28">
        <f t="shared" si="346"/>
        <v>0</v>
      </c>
      <c r="P3481" s="28">
        <f t="shared" si="347"/>
        <v>-2</v>
      </c>
      <c r="Q3481" s="28">
        <f t="shared" si="348"/>
        <v>0</v>
      </c>
      <c r="R3481" s="4">
        <f t="shared" si="349"/>
        <v>0</v>
      </c>
      <c r="S3481" s="4" t="str">
        <f t="shared" si="350"/>
        <v/>
      </c>
      <c r="T3481" s="21">
        <f>Fångster!J3486</f>
        <v>0</v>
      </c>
      <c r="U3481" s="31" t="str">
        <f t="shared" si="351"/>
        <v/>
      </c>
    </row>
    <row r="3482" spans="14:21" x14ac:dyDescent="0.2">
      <c r="N3482" s="22">
        <f>Fångster!G3487</f>
        <v>0</v>
      </c>
      <c r="O3482" s="28">
        <f t="shared" si="346"/>
        <v>0</v>
      </c>
      <c r="P3482" s="28">
        <f t="shared" si="347"/>
        <v>-2</v>
      </c>
      <c r="Q3482" s="28">
        <f t="shared" si="348"/>
        <v>0</v>
      </c>
      <c r="R3482" s="4">
        <f t="shared" si="349"/>
        <v>0</v>
      </c>
      <c r="S3482" s="4" t="str">
        <f t="shared" si="350"/>
        <v/>
      </c>
      <c r="T3482" s="21">
        <f>Fångster!J3487</f>
        <v>0</v>
      </c>
      <c r="U3482" s="31" t="str">
        <f t="shared" si="351"/>
        <v/>
      </c>
    </row>
    <row r="3483" spans="14:21" x14ac:dyDescent="0.2">
      <c r="N3483" s="22">
        <f>Fångster!G3488</f>
        <v>0</v>
      </c>
      <c r="O3483" s="28">
        <f t="shared" si="346"/>
        <v>0</v>
      </c>
      <c r="P3483" s="28">
        <f t="shared" si="347"/>
        <v>-2</v>
      </c>
      <c r="Q3483" s="28">
        <f t="shared" si="348"/>
        <v>0</v>
      </c>
      <c r="R3483" s="4">
        <f t="shared" si="349"/>
        <v>0</v>
      </c>
      <c r="S3483" s="4" t="str">
        <f t="shared" si="350"/>
        <v/>
      </c>
      <c r="T3483" s="21">
        <f>Fångster!J3488</f>
        <v>0</v>
      </c>
      <c r="U3483" s="31" t="str">
        <f t="shared" si="351"/>
        <v/>
      </c>
    </row>
    <row r="3484" spans="14:21" x14ac:dyDescent="0.2">
      <c r="N3484" s="22">
        <f>Fångster!G3489</f>
        <v>0</v>
      </c>
      <c r="O3484" s="28">
        <f t="shared" si="346"/>
        <v>0</v>
      </c>
      <c r="P3484" s="28">
        <f t="shared" si="347"/>
        <v>-2</v>
      </c>
      <c r="Q3484" s="28">
        <f t="shared" si="348"/>
        <v>0</v>
      </c>
      <c r="R3484" s="4">
        <f t="shared" si="349"/>
        <v>0</v>
      </c>
      <c r="S3484" s="4" t="str">
        <f t="shared" si="350"/>
        <v/>
      </c>
      <c r="T3484" s="21">
        <f>Fångster!J3489</f>
        <v>0</v>
      </c>
      <c r="U3484" s="31" t="str">
        <f t="shared" si="351"/>
        <v/>
      </c>
    </row>
    <row r="3485" spans="14:21" x14ac:dyDescent="0.2">
      <c r="N3485" s="22">
        <f>Fångster!G3490</f>
        <v>0</v>
      </c>
      <c r="O3485" s="28">
        <f t="shared" si="346"/>
        <v>0</v>
      </c>
      <c r="P3485" s="28">
        <f t="shared" si="347"/>
        <v>-2</v>
      </c>
      <c r="Q3485" s="28">
        <f t="shared" si="348"/>
        <v>0</v>
      </c>
      <c r="R3485" s="4">
        <f t="shared" si="349"/>
        <v>0</v>
      </c>
      <c r="S3485" s="4" t="str">
        <f t="shared" si="350"/>
        <v/>
      </c>
      <c r="T3485" s="21">
        <f>Fångster!J3490</f>
        <v>0</v>
      </c>
      <c r="U3485" s="31" t="str">
        <f t="shared" si="351"/>
        <v/>
      </c>
    </row>
    <row r="3486" spans="14:21" x14ac:dyDescent="0.2">
      <c r="N3486" s="22">
        <f>Fångster!G3491</f>
        <v>0</v>
      </c>
      <c r="O3486" s="28">
        <f t="shared" si="346"/>
        <v>0</v>
      </c>
      <c r="P3486" s="28">
        <f t="shared" si="347"/>
        <v>-2</v>
      </c>
      <c r="Q3486" s="28">
        <f t="shared" si="348"/>
        <v>0</v>
      </c>
      <c r="R3486" s="4">
        <f t="shared" si="349"/>
        <v>0</v>
      </c>
      <c r="S3486" s="4" t="str">
        <f t="shared" si="350"/>
        <v/>
      </c>
      <c r="T3486" s="21">
        <f>Fångster!J3491</f>
        <v>0</v>
      </c>
      <c r="U3486" s="31" t="str">
        <f t="shared" si="351"/>
        <v/>
      </c>
    </row>
    <row r="3487" spans="14:21" x14ac:dyDescent="0.2">
      <c r="N3487" s="22">
        <f>Fångster!G3492</f>
        <v>0</v>
      </c>
      <c r="O3487" s="28">
        <f t="shared" si="346"/>
        <v>0</v>
      </c>
      <c r="P3487" s="28">
        <f t="shared" si="347"/>
        <v>-2</v>
      </c>
      <c r="Q3487" s="28">
        <f t="shared" si="348"/>
        <v>0</v>
      </c>
      <c r="R3487" s="4">
        <f t="shared" si="349"/>
        <v>0</v>
      </c>
      <c r="S3487" s="4" t="str">
        <f t="shared" si="350"/>
        <v/>
      </c>
      <c r="T3487" s="21">
        <f>Fångster!J3492</f>
        <v>0</v>
      </c>
      <c r="U3487" s="31" t="str">
        <f t="shared" si="351"/>
        <v/>
      </c>
    </row>
    <row r="3488" spans="14:21" x14ac:dyDescent="0.2">
      <c r="N3488" s="22">
        <f>Fångster!G3493</f>
        <v>0</v>
      </c>
      <c r="O3488" s="28">
        <f t="shared" si="346"/>
        <v>0</v>
      </c>
      <c r="P3488" s="28">
        <f t="shared" si="347"/>
        <v>-2</v>
      </c>
      <c r="Q3488" s="28">
        <f t="shared" si="348"/>
        <v>0</v>
      </c>
      <c r="R3488" s="4">
        <f t="shared" si="349"/>
        <v>0</v>
      </c>
      <c r="S3488" s="4" t="str">
        <f t="shared" si="350"/>
        <v/>
      </c>
      <c r="T3488" s="21">
        <f>Fångster!J3493</f>
        <v>0</v>
      </c>
      <c r="U3488" s="31" t="str">
        <f t="shared" si="351"/>
        <v/>
      </c>
    </row>
    <row r="3489" spans="14:21" x14ac:dyDescent="0.2">
      <c r="N3489" s="22">
        <f>Fångster!G3494</f>
        <v>0</v>
      </c>
      <c r="O3489" s="28">
        <f t="shared" si="346"/>
        <v>0</v>
      </c>
      <c r="P3489" s="28">
        <f t="shared" si="347"/>
        <v>-2</v>
      </c>
      <c r="Q3489" s="28">
        <f t="shared" si="348"/>
        <v>0</v>
      </c>
      <c r="R3489" s="4">
        <f t="shared" si="349"/>
        <v>0</v>
      </c>
      <c r="S3489" s="4" t="str">
        <f t="shared" si="350"/>
        <v/>
      </c>
      <c r="T3489" s="21">
        <f>Fångster!J3494</f>
        <v>0</v>
      </c>
      <c r="U3489" s="31" t="str">
        <f t="shared" si="351"/>
        <v/>
      </c>
    </row>
    <row r="3490" spans="14:21" x14ac:dyDescent="0.2">
      <c r="N3490" s="22">
        <f>Fångster!G3495</f>
        <v>0</v>
      </c>
      <c r="O3490" s="28">
        <f t="shared" si="346"/>
        <v>0</v>
      </c>
      <c r="P3490" s="28">
        <f t="shared" si="347"/>
        <v>-2</v>
      </c>
      <c r="Q3490" s="28">
        <f t="shared" si="348"/>
        <v>0</v>
      </c>
      <c r="R3490" s="4">
        <f t="shared" si="349"/>
        <v>0</v>
      </c>
      <c r="S3490" s="4" t="str">
        <f t="shared" si="350"/>
        <v/>
      </c>
      <c r="T3490" s="21">
        <f>Fångster!J3495</f>
        <v>0</v>
      </c>
      <c r="U3490" s="31" t="str">
        <f t="shared" si="351"/>
        <v/>
      </c>
    </row>
    <row r="3491" spans="14:21" x14ac:dyDescent="0.2">
      <c r="N3491" s="22">
        <f>Fångster!G3496</f>
        <v>0</v>
      </c>
      <c r="O3491" s="28">
        <f t="shared" si="346"/>
        <v>0</v>
      </c>
      <c r="P3491" s="28">
        <f t="shared" si="347"/>
        <v>-2</v>
      </c>
      <c r="Q3491" s="28">
        <f t="shared" si="348"/>
        <v>0</v>
      </c>
      <c r="R3491" s="4">
        <f t="shared" si="349"/>
        <v>0</v>
      </c>
      <c r="S3491" s="4" t="str">
        <f t="shared" si="350"/>
        <v/>
      </c>
      <c r="T3491" s="21">
        <f>Fångster!J3496</f>
        <v>0</v>
      </c>
      <c r="U3491" s="31" t="str">
        <f t="shared" si="351"/>
        <v/>
      </c>
    </row>
    <row r="3492" spans="14:21" x14ac:dyDescent="0.2">
      <c r="N3492" s="22">
        <f>Fångster!G3497</f>
        <v>0</v>
      </c>
      <c r="O3492" s="28">
        <f t="shared" si="346"/>
        <v>0</v>
      </c>
      <c r="P3492" s="28">
        <f t="shared" si="347"/>
        <v>-2</v>
      </c>
      <c r="Q3492" s="28">
        <f t="shared" si="348"/>
        <v>0</v>
      </c>
      <c r="R3492" s="4">
        <f t="shared" si="349"/>
        <v>0</v>
      </c>
      <c r="S3492" s="4" t="str">
        <f t="shared" si="350"/>
        <v/>
      </c>
      <c r="T3492" s="21">
        <f>Fångster!J3497</f>
        <v>0</v>
      </c>
      <c r="U3492" s="31" t="str">
        <f t="shared" si="351"/>
        <v/>
      </c>
    </row>
    <row r="3493" spans="14:21" x14ac:dyDescent="0.2">
      <c r="N3493" s="22">
        <f>Fångster!G3498</f>
        <v>0</v>
      </c>
      <c r="O3493" s="28">
        <f t="shared" si="346"/>
        <v>0</v>
      </c>
      <c r="P3493" s="28">
        <f t="shared" si="347"/>
        <v>-2</v>
      </c>
      <c r="Q3493" s="28">
        <f t="shared" si="348"/>
        <v>0</v>
      </c>
      <c r="R3493" s="4">
        <f t="shared" si="349"/>
        <v>0</v>
      </c>
      <c r="S3493" s="4" t="str">
        <f t="shared" si="350"/>
        <v/>
      </c>
      <c r="T3493" s="21">
        <f>Fångster!J3498</f>
        <v>0</v>
      </c>
      <c r="U3493" s="31" t="str">
        <f t="shared" si="351"/>
        <v/>
      </c>
    </row>
    <row r="3494" spans="14:21" x14ac:dyDescent="0.2">
      <c r="N3494" s="22">
        <f>Fångster!G3499</f>
        <v>0</v>
      </c>
      <c r="O3494" s="28">
        <f t="shared" si="346"/>
        <v>0</v>
      </c>
      <c r="P3494" s="28">
        <f t="shared" si="347"/>
        <v>-2</v>
      </c>
      <c r="Q3494" s="28">
        <f t="shared" si="348"/>
        <v>0</v>
      </c>
      <c r="R3494" s="4">
        <f t="shared" si="349"/>
        <v>0</v>
      </c>
      <c r="S3494" s="4" t="str">
        <f t="shared" si="350"/>
        <v/>
      </c>
      <c r="T3494" s="21">
        <f>Fångster!J3499</f>
        <v>0</v>
      </c>
      <c r="U3494" s="31" t="str">
        <f t="shared" si="351"/>
        <v/>
      </c>
    </row>
    <row r="3495" spans="14:21" x14ac:dyDescent="0.2">
      <c r="N3495" s="22">
        <f>Fångster!G3500</f>
        <v>0</v>
      </c>
      <c r="O3495" s="28">
        <f t="shared" si="346"/>
        <v>0</v>
      </c>
      <c r="P3495" s="28">
        <f t="shared" si="347"/>
        <v>-2</v>
      </c>
      <c r="Q3495" s="28">
        <f t="shared" si="348"/>
        <v>0</v>
      </c>
      <c r="R3495" s="4">
        <f t="shared" si="349"/>
        <v>0</v>
      </c>
      <c r="S3495" s="4" t="str">
        <f t="shared" si="350"/>
        <v/>
      </c>
      <c r="T3495" s="21">
        <f>Fångster!J3500</f>
        <v>0</v>
      </c>
      <c r="U3495" s="31" t="str">
        <f t="shared" si="351"/>
        <v/>
      </c>
    </row>
    <row r="3496" spans="14:21" x14ac:dyDescent="0.2">
      <c r="N3496" s="22">
        <f>Fångster!G3501</f>
        <v>0</v>
      </c>
      <c r="O3496" s="28">
        <f t="shared" si="346"/>
        <v>0</v>
      </c>
      <c r="P3496" s="28">
        <f t="shared" si="347"/>
        <v>-2</v>
      </c>
      <c r="Q3496" s="28">
        <f t="shared" si="348"/>
        <v>0</v>
      </c>
      <c r="R3496" s="4">
        <f t="shared" si="349"/>
        <v>0</v>
      </c>
      <c r="S3496" s="4" t="str">
        <f t="shared" si="350"/>
        <v/>
      </c>
      <c r="T3496" s="21">
        <f>Fångster!J3501</f>
        <v>0</v>
      </c>
      <c r="U3496" s="31" t="str">
        <f t="shared" si="351"/>
        <v/>
      </c>
    </row>
    <row r="3497" spans="14:21" x14ac:dyDescent="0.2">
      <c r="N3497" s="22">
        <f>Fångster!G3502</f>
        <v>0</v>
      </c>
      <c r="O3497" s="28">
        <f t="shared" si="346"/>
        <v>0</v>
      </c>
      <c r="P3497" s="28">
        <f t="shared" si="347"/>
        <v>-2</v>
      </c>
      <c r="Q3497" s="28">
        <f t="shared" si="348"/>
        <v>0</v>
      </c>
      <c r="R3497" s="4">
        <f t="shared" si="349"/>
        <v>0</v>
      </c>
      <c r="S3497" s="4" t="str">
        <f t="shared" si="350"/>
        <v/>
      </c>
      <c r="T3497" s="21">
        <f>Fångster!J3502</f>
        <v>0</v>
      </c>
      <c r="U3497" s="31" t="str">
        <f t="shared" si="351"/>
        <v/>
      </c>
    </row>
    <row r="3498" spans="14:21" x14ac:dyDescent="0.2">
      <c r="N3498" s="22">
        <f>Fångster!G3503</f>
        <v>0</v>
      </c>
      <c r="O3498" s="28">
        <f t="shared" si="346"/>
        <v>0</v>
      </c>
      <c r="P3498" s="28">
        <f t="shared" si="347"/>
        <v>-2</v>
      </c>
      <c r="Q3498" s="28">
        <f t="shared" si="348"/>
        <v>0</v>
      </c>
      <c r="R3498" s="4">
        <f t="shared" si="349"/>
        <v>0</v>
      </c>
      <c r="S3498" s="4" t="str">
        <f t="shared" si="350"/>
        <v/>
      </c>
      <c r="T3498" s="21">
        <f>Fångster!J3503</f>
        <v>0</v>
      </c>
      <c r="U3498" s="31" t="str">
        <f t="shared" si="351"/>
        <v/>
      </c>
    </row>
    <row r="3499" spans="14:21" x14ac:dyDescent="0.2">
      <c r="N3499" s="22">
        <f>Fångster!G3504</f>
        <v>0</v>
      </c>
      <c r="O3499" s="28">
        <f t="shared" si="346"/>
        <v>0</v>
      </c>
      <c r="P3499" s="28">
        <f t="shared" si="347"/>
        <v>-2</v>
      </c>
      <c r="Q3499" s="28">
        <f t="shared" si="348"/>
        <v>0</v>
      </c>
      <c r="R3499" s="4">
        <f t="shared" si="349"/>
        <v>0</v>
      </c>
      <c r="S3499" s="4" t="str">
        <f t="shared" si="350"/>
        <v/>
      </c>
      <c r="T3499" s="21">
        <f>Fångster!J3504</f>
        <v>0</v>
      </c>
      <c r="U3499" s="31" t="str">
        <f t="shared" si="351"/>
        <v/>
      </c>
    </row>
    <row r="3500" spans="14:21" x14ac:dyDescent="0.2">
      <c r="N3500" s="22">
        <f>Fångster!G3505</f>
        <v>0</v>
      </c>
      <c r="O3500" s="28">
        <f t="shared" si="346"/>
        <v>0</v>
      </c>
      <c r="P3500" s="28">
        <f t="shared" si="347"/>
        <v>-2</v>
      </c>
      <c r="Q3500" s="28">
        <f t="shared" si="348"/>
        <v>0</v>
      </c>
      <c r="R3500" s="4">
        <f t="shared" si="349"/>
        <v>0</v>
      </c>
      <c r="S3500" s="4" t="str">
        <f t="shared" si="350"/>
        <v/>
      </c>
      <c r="T3500" s="21">
        <f>Fångster!J3505</f>
        <v>0</v>
      </c>
      <c r="U3500" s="31" t="str">
        <f t="shared" si="351"/>
        <v/>
      </c>
    </row>
    <row r="3501" spans="14:21" x14ac:dyDescent="0.2">
      <c r="N3501" s="22">
        <f>Fångster!G3506</f>
        <v>0</v>
      </c>
      <c r="O3501" s="28">
        <f t="shared" si="346"/>
        <v>0</v>
      </c>
      <c r="P3501" s="28">
        <f t="shared" si="347"/>
        <v>-2</v>
      </c>
      <c r="Q3501" s="28">
        <f t="shared" si="348"/>
        <v>0</v>
      </c>
      <c r="R3501" s="4">
        <f t="shared" si="349"/>
        <v>0</v>
      </c>
      <c r="S3501" s="4" t="str">
        <f t="shared" si="350"/>
        <v/>
      </c>
      <c r="T3501" s="21">
        <f>Fångster!J3506</f>
        <v>0</v>
      </c>
      <c r="U3501" s="31" t="str">
        <f t="shared" si="351"/>
        <v/>
      </c>
    </row>
    <row r="3502" spans="14:21" x14ac:dyDescent="0.2">
      <c r="N3502" s="22">
        <f>Fångster!G3507</f>
        <v>0</v>
      </c>
      <c r="O3502" s="28">
        <f t="shared" si="346"/>
        <v>0</v>
      </c>
      <c r="P3502" s="28">
        <f t="shared" si="347"/>
        <v>-2</v>
      </c>
      <c r="Q3502" s="28">
        <f t="shared" si="348"/>
        <v>0</v>
      </c>
      <c r="R3502" s="4">
        <f t="shared" si="349"/>
        <v>0</v>
      </c>
      <c r="S3502" s="4" t="str">
        <f t="shared" si="350"/>
        <v/>
      </c>
      <c r="T3502" s="21">
        <f>Fångster!J3507</f>
        <v>0</v>
      </c>
      <c r="U3502" s="31" t="str">
        <f t="shared" si="351"/>
        <v/>
      </c>
    </row>
    <row r="3503" spans="14:21" x14ac:dyDescent="0.2">
      <c r="N3503" s="22">
        <f>Fångster!G3508</f>
        <v>0</v>
      </c>
      <c r="O3503" s="28">
        <f t="shared" si="346"/>
        <v>0</v>
      </c>
      <c r="P3503" s="28">
        <f t="shared" si="347"/>
        <v>-2</v>
      </c>
      <c r="Q3503" s="28">
        <f t="shared" si="348"/>
        <v>0</v>
      </c>
      <c r="R3503" s="4">
        <f t="shared" si="349"/>
        <v>0</v>
      </c>
      <c r="S3503" s="4" t="str">
        <f t="shared" si="350"/>
        <v/>
      </c>
      <c r="T3503" s="21">
        <f>Fångster!J3508</f>
        <v>0</v>
      </c>
      <c r="U3503" s="31" t="str">
        <f t="shared" si="351"/>
        <v/>
      </c>
    </row>
    <row r="3504" spans="14:21" x14ac:dyDescent="0.2">
      <c r="N3504" s="22">
        <f>Fångster!G3509</f>
        <v>0</v>
      </c>
      <c r="O3504" s="28">
        <f t="shared" si="346"/>
        <v>0</v>
      </c>
      <c r="P3504" s="28">
        <f t="shared" si="347"/>
        <v>-2</v>
      </c>
      <c r="Q3504" s="28">
        <f t="shared" si="348"/>
        <v>0</v>
      </c>
      <c r="R3504" s="4">
        <f t="shared" si="349"/>
        <v>0</v>
      </c>
      <c r="S3504" s="4" t="str">
        <f t="shared" si="350"/>
        <v/>
      </c>
      <c r="T3504" s="21">
        <f>Fångster!J3509</f>
        <v>0</v>
      </c>
      <c r="U3504" s="31" t="str">
        <f t="shared" si="351"/>
        <v/>
      </c>
    </row>
    <row r="3505" spans="14:21" x14ac:dyDescent="0.2">
      <c r="N3505" s="22">
        <f>Fångster!G3510</f>
        <v>0</v>
      </c>
      <c r="O3505" s="28">
        <f t="shared" si="346"/>
        <v>0</v>
      </c>
      <c r="P3505" s="28">
        <f t="shared" si="347"/>
        <v>-2</v>
      </c>
      <c r="Q3505" s="28">
        <f t="shared" si="348"/>
        <v>0</v>
      </c>
      <c r="R3505" s="4">
        <f t="shared" si="349"/>
        <v>0</v>
      </c>
      <c r="S3505" s="4" t="str">
        <f t="shared" si="350"/>
        <v/>
      </c>
      <c r="T3505" s="21">
        <f>Fångster!J3510</f>
        <v>0</v>
      </c>
      <c r="U3505" s="31" t="str">
        <f t="shared" si="351"/>
        <v/>
      </c>
    </row>
    <row r="3506" spans="14:21" x14ac:dyDescent="0.2">
      <c r="N3506" s="22">
        <f>Fångster!G3511</f>
        <v>0</v>
      </c>
      <c r="O3506" s="28">
        <f t="shared" si="346"/>
        <v>0</v>
      </c>
      <c r="P3506" s="28">
        <f t="shared" si="347"/>
        <v>-2</v>
      </c>
      <c r="Q3506" s="28">
        <f t="shared" si="348"/>
        <v>0</v>
      </c>
      <c r="R3506" s="4">
        <f t="shared" si="349"/>
        <v>0</v>
      </c>
      <c r="S3506" s="4" t="str">
        <f t="shared" si="350"/>
        <v/>
      </c>
      <c r="T3506" s="21">
        <f>Fångster!J3511</f>
        <v>0</v>
      </c>
      <c r="U3506" s="31" t="str">
        <f t="shared" si="351"/>
        <v/>
      </c>
    </row>
    <row r="3507" spans="14:21" x14ac:dyDescent="0.2">
      <c r="N3507" s="22">
        <f>Fångster!G3512</f>
        <v>0</v>
      </c>
      <c r="O3507" s="28">
        <f t="shared" si="346"/>
        <v>0</v>
      </c>
      <c r="P3507" s="28">
        <f t="shared" si="347"/>
        <v>-2</v>
      </c>
      <c r="Q3507" s="28">
        <f t="shared" si="348"/>
        <v>0</v>
      </c>
      <c r="R3507" s="4">
        <f t="shared" si="349"/>
        <v>0</v>
      </c>
      <c r="S3507" s="4" t="str">
        <f t="shared" si="350"/>
        <v/>
      </c>
      <c r="T3507" s="21">
        <f>Fångster!J3512</f>
        <v>0</v>
      </c>
      <c r="U3507" s="31" t="str">
        <f t="shared" si="351"/>
        <v/>
      </c>
    </row>
    <row r="3508" spans="14:21" x14ac:dyDescent="0.2">
      <c r="N3508" s="22">
        <f>Fångster!G3513</f>
        <v>0</v>
      </c>
      <c r="O3508" s="28">
        <f t="shared" si="346"/>
        <v>0</v>
      </c>
      <c r="P3508" s="28">
        <f t="shared" si="347"/>
        <v>-2</v>
      </c>
      <c r="Q3508" s="28">
        <f t="shared" si="348"/>
        <v>0</v>
      </c>
      <c r="R3508" s="4">
        <f t="shared" si="349"/>
        <v>0</v>
      </c>
      <c r="S3508" s="4" t="str">
        <f t="shared" si="350"/>
        <v/>
      </c>
      <c r="T3508" s="21">
        <f>Fångster!J3513</f>
        <v>0</v>
      </c>
      <c r="U3508" s="31" t="str">
        <f t="shared" si="351"/>
        <v/>
      </c>
    </row>
    <row r="3509" spans="14:21" x14ac:dyDescent="0.2">
      <c r="N3509" s="22">
        <f>Fångster!G3514</f>
        <v>0</v>
      </c>
      <c r="O3509" s="28">
        <f t="shared" si="346"/>
        <v>0</v>
      </c>
      <c r="P3509" s="28">
        <f t="shared" si="347"/>
        <v>-2</v>
      </c>
      <c r="Q3509" s="28">
        <f t="shared" si="348"/>
        <v>0</v>
      </c>
      <c r="R3509" s="4">
        <f t="shared" si="349"/>
        <v>0</v>
      </c>
      <c r="S3509" s="4" t="str">
        <f t="shared" si="350"/>
        <v/>
      </c>
      <c r="T3509" s="21">
        <f>Fångster!J3514</f>
        <v>0</v>
      </c>
      <c r="U3509" s="31" t="str">
        <f t="shared" si="351"/>
        <v/>
      </c>
    </row>
    <row r="3510" spans="14:21" x14ac:dyDescent="0.2">
      <c r="N3510" s="22">
        <f>Fångster!G3515</f>
        <v>0</v>
      </c>
      <c r="O3510" s="28">
        <f t="shared" si="346"/>
        <v>0</v>
      </c>
      <c r="P3510" s="28">
        <f t="shared" si="347"/>
        <v>-2</v>
      </c>
      <c r="Q3510" s="28">
        <f t="shared" si="348"/>
        <v>0</v>
      </c>
      <c r="R3510" s="4">
        <f t="shared" si="349"/>
        <v>0</v>
      </c>
      <c r="S3510" s="4" t="str">
        <f t="shared" si="350"/>
        <v/>
      </c>
      <c r="T3510" s="21">
        <f>Fångster!J3515</f>
        <v>0</v>
      </c>
      <c r="U3510" s="31" t="str">
        <f t="shared" si="351"/>
        <v/>
      </c>
    </row>
    <row r="3511" spans="14:21" x14ac:dyDescent="0.2">
      <c r="N3511" s="22">
        <f>Fångster!G3516</f>
        <v>0</v>
      </c>
      <c r="O3511" s="28">
        <f t="shared" si="346"/>
        <v>0</v>
      </c>
      <c r="P3511" s="28">
        <f t="shared" si="347"/>
        <v>-2</v>
      </c>
      <c r="Q3511" s="28">
        <f t="shared" si="348"/>
        <v>0</v>
      </c>
      <c r="R3511" s="4">
        <f t="shared" si="349"/>
        <v>0</v>
      </c>
      <c r="S3511" s="4" t="str">
        <f t="shared" si="350"/>
        <v/>
      </c>
      <c r="T3511" s="21">
        <f>Fångster!J3516</f>
        <v>0</v>
      </c>
      <c r="U3511" s="31" t="str">
        <f t="shared" si="351"/>
        <v/>
      </c>
    </row>
    <row r="3512" spans="14:21" x14ac:dyDescent="0.2">
      <c r="N3512" s="22">
        <f>Fångster!G3517</f>
        <v>0</v>
      </c>
      <c r="O3512" s="28">
        <f t="shared" si="346"/>
        <v>0</v>
      </c>
      <c r="P3512" s="28">
        <f t="shared" si="347"/>
        <v>-2</v>
      </c>
      <c r="Q3512" s="28">
        <f t="shared" si="348"/>
        <v>0</v>
      </c>
      <c r="R3512" s="4">
        <f t="shared" si="349"/>
        <v>0</v>
      </c>
      <c r="S3512" s="4" t="str">
        <f t="shared" si="350"/>
        <v/>
      </c>
      <c r="T3512" s="21">
        <f>Fångster!J3517</f>
        <v>0</v>
      </c>
      <c r="U3512" s="31" t="str">
        <f t="shared" si="351"/>
        <v/>
      </c>
    </row>
    <row r="3513" spans="14:21" x14ac:dyDescent="0.2">
      <c r="N3513" s="22">
        <f>Fångster!G3518</f>
        <v>0</v>
      </c>
      <c r="O3513" s="28">
        <f t="shared" si="346"/>
        <v>0</v>
      </c>
      <c r="P3513" s="28">
        <f t="shared" si="347"/>
        <v>-2</v>
      </c>
      <c r="Q3513" s="28">
        <f t="shared" si="348"/>
        <v>0</v>
      </c>
      <c r="R3513" s="4">
        <f t="shared" si="349"/>
        <v>0</v>
      </c>
      <c r="S3513" s="4" t="str">
        <f t="shared" si="350"/>
        <v/>
      </c>
      <c r="T3513" s="21">
        <f>Fångster!J3518</f>
        <v>0</v>
      </c>
      <c r="U3513" s="31" t="str">
        <f t="shared" si="351"/>
        <v/>
      </c>
    </row>
    <row r="3514" spans="14:21" x14ac:dyDescent="0.2">
      <c r="N3514" s="22">
        <f>Fångster!G3519</f>
        <v>0</v>
      </c>
      <c r="O3514" s="28">
        <f t="shared" si="346"/>
        <v>0</v>
      </c>
      <c r="P3514" s="28">
        <f t="shared" si="347"/>
        <v>-2</v>
      </c>
      <c r="Q3514" s="28">
        <f t="shared" si="348"/>
        <v>0</v>
      </c>
      <c r="R3514" s="4">
        <f t="shared" si="349"/>
        <v>0</v>
      </c>
      <c r="S3514" s="4" t="str">
        <f t="shared" si="350"/>
        <v/>
      </c>
      <c r="T3514" s="21">
        <f>Fångster!J3519</f>
        <v>0</v>
      </c>
      <c r="U3514" s="31" t="str">
        <f t="shared" si="351"/>
        <v/>
      </c>
    </row>
    <row r="3515" spans="14:21" x14ac:dyDescent="0.2">
      <c r="N3515" s="22">
        <f>Fångster!G3520</f>
        <v>0</v>
      </c>
      <c r="O3515" s="28">
        <f t="shared" si="346"/>
        <v>0</v>
      </c>
      <c r="P3515" s="28">
        <f t="shared" si="347"/>
        <v>-2</v>
      </c>
      <c r="Q3515" s="28">
        <f t="shared" si="348"/>
        <v>0</v>
      </c>
      <c r="R3515" s="4">
        <f t="shared" si="349"/>
        <v>0</v>
      </c>
      <c r="S3515" s="4" t="str">
        <f t="shared" si="350"/>
        <v/>
      </c>
      <c r="T3515" s="21">
        <f>Fångster!J3520</f>
        <v>0</v>
      </c>
      <c r="U3515" s="31" t="str">
        <f t="shared" si="351"/>
        <v/>
      </c>
    </row>
    <row r="3516" spans="14:21" x14ac:dyDescent="0.2">
      <c r="N3516" s="22">
        <f>Fångster!G3521</f>
        <v>0</v>
      </c>
      <c r="O3516" s="28">
        <f t="shared" si="346"/>
        <v>0</v>
      </c>
      <c r="P3516" s="28">
        <f t="shared" si="347"/>
        <v>-2</v>
      </c>
      <c r="Q3516" s="28">
        <f t="shared" si="348"/>
        <v>0</v>
      </c>
      <c r="R3516" s="4">
        <f t="shared" si="349"/>
        <v>0</v>
      </c>
      <c r="S3516" s="4" t="str">
        <f t="shared" si="350"/>
        <v/>
      </c>
      <c r="T3516" s="21">
        <f>Fångster!J3521</f>
        <v>0</v>
      </c>
      <c r="U3516" s="31" t="str">
        <f t="shared" si="351"/>
        <v/>
      </c>
    </row>
    <row r="3517" spans="14:21" x14ac:dyDescent="0.2">
      <c r="N3517" s="22">
        <f>Fångster!G3522</f>
        <v>0</v>
      </c>
      <c r="O3517" s="28">
        <f t="shared" si="346"/>
        <v>0</v>
      </c>
      <c r="P3517" s="28">
        <f t="shared" si="347"/>
        <v>-2</v>
      </c>
      <c r="Q3517" s="28">
        <f t="shared" si="348"/>
        <v>0</v>
      </c>
      <c r="R3517" s="4">
        <f t="shared" si="349"/>
        <v>0</v>
      </c>
      <c r="S3517" s="4" t="str">
        <f t="shared" si="350"/>
        <v/>
      </c>
      <c r="T3517" s="21">
        <f>Fångster!J3522</f>
        <v>0</v>
      </c>
      <c r="U3517" s="31" t="str">
        <f t="shared" si="351"/>
        <v/>
      </c>
    </row>
    <row r="3518" spans="14:21" x14ac:dyDescent="0.2">
      <c r="N3518" s="22">
        <f>Fångster!G3523</f>
        <v>0</v>
      </c>
      <c r="O3518" s="28">
        <f t="shared" si="346"/>
        <v>0</v>
      </c>
      <c r="P3518" s="28">
        <f t="shared" si="347"/>
        <v>-2</v>
      </c>
      <c r="Q3518" s="28">
        <f t="shared" si="348"/>
        <v>0</v>
      </c>
      <c r="R3518" s="4">
        <f t="shared" si="349"/>
        <v>0</v>
      </c>
      <c r="S3518" s="4" t="str">
        <f t="shared" si="350"/>
        <v/>
      </c>
      <c r="T3518" s="21">
        <f>Fångster!J3523</f>
        <v>0</v>
      </c>
      <c r="U3518" s="31" t="str">
        <f t="shared" si="351"/>
        <v/>
      </c>
    </row>
    <row r="3519" spans="14:21" x14ac:dyDescent="0.2">
      <c r="N3519" s="22">
        <f>Fångster!G3524</f>
        <v>0</v>
      </c>
      <c r="O3519" s="28">
        <f t="shared" si="346"/>
        <v>0</v>
      </c>
      <c r="P3519" s="28">
        <f t="shared" si="347"/>
        <v>-2</v>
      </c>
      <c r="Q3519" s="28">
        <f t="shared" si="348"/>
        <v>0</v>
      </c>
      <c r="R3519" s="4">
        <f t="shared" si="349"/>
        <v>0</v>
      </c>
      <c r="S3519" s="4" t="str">
        <f t="shared" si="350"/>
        <v/>
      </c>
      <c r="T3519" s="21">
        <f>Fångster!J3524</f>
        <v>0</v>
      </c>
      <c r="U3519" s="31" t="str">
        <f t="shared" si="351"/>
        <v/>
      </c>
    </row>
    <row r="3520" spans="14:21" x14ac:dyDescent="0.2">
      <c r="N3520" s="22">
        <f>Fångster!G3525</f>
        <v>0</v>
      </c>
      <c r="O3520" s="28">
        <f t="shared" si="346"/>
        <v>0</v>
      </c>
      <c r="P3520" s="28">
        <f t="shared" si="347"/>
        <v>-2</v>
      </c>
      <c r="Q3520" s="28">
        <f t="shared" si="348"/>
        <v>0</v>
      </c>
      <c r="R3520" s="4">
        <f t="shared" si="349"/>
        <v>0</v>
      </c>
      <c r="S3520" s="4" t="str">
        <f t="shared" si="350"/>
        <v/>
      </c>
      <c r="T3520" s="21">
        <f>Fångster!J3525</f>
        <v>0</v>
      </c>
      <c r="U3520" s="31" t="str">
        <f t="shared" si="351"/>
        <v/>
      </c>
    </row>
    <row r="3521" spans="14:21" x14ac:dyDescent="0.2">
      <c r="N3521" s="22">
        <f>Fångster!G3526</f>
        <v>0</v>
      </c>
      <c r="O3521" s="28">
        <f t="shared" si="346"/>
        <v>0</v>
      </c>
      <c r="P3521" s="28">
        <f t="shared" si="347"/>
        <v>-2</v>
      </c>
      <c r="Q3521" s="28">
        <f t="shared" si="348"/>
        <v>0</v>
      </c>
      <c r="R3521" s="4">
        <f t="shared" si="349"/>
        <v>0</v>
      </c>
      <c r="S3521" s="4" t="str">
        <f t="shared" si="350"/>
        <v/>
      </c>
      <c r="T3521" s="21">
        <f>Fångster!J3526</f>
        <v>0</v>
      </c>
      <c r="U3521" s="31" t="str">
        <f t="shared" si="351"/>
        <v/>
      </c>
    </row>
    <row r="3522" spans="14:21" x14ac:dyDescent="0.2">
      <c r="N3522" s="22">
        <f>Fångster!G3527</f>
        <v>0</v>
      </c>
      <c r="O3522" s="28">
        <f t="shared" si="346"/>
        <v>0</v>
      </c>
      <c r="P3522" s="28">
        <f t="shared" si="347"/>
        <v>-2</v>
      </c>
      <c r="Q3522" s="28">
        <f t="shared" si="348"/>
        <v>0</v>
      </c>
      <c r="R3522" s="4">
        <f t="shared" si="349"/>
        <v>0</v>
      </c>
      <c r="S3522" s="4" t="str">
        <f t="shared" si="350"/>
        <v/>
      </c>
      <c r="T3522" s="21">
        <f>Fångster!J3527</f>
        <v>0</v>
      </c>
      <c r="U3522" s="31" t="str">
        <f t="shared" si="351"/>
        <v/>
      </c>
    </row>
    <row r="3523" spans="14:21" x14ac:dyDescent="0.2">
      <c r="N3523" s="22">
        <f>Fångster!G3528</f>
        <v>0</v>
      </c>
      <c r="O3523" s="28">
        <f t="shared" si="346"/>
        <v>0</v>
      </c>
      <c r="P3523" s="28">
        <f t="shared" si="347"/>
        <v>-2</v>
      </c>
      <c r="Q3523" s="28">
        <f t="shared" si="348"/>
        <v>0</v>
      </c>
      <c r="R3523" s="4">
        <f t="shared" si="349"/>
        <v>0</v>
      </c>
      <c r="S3523" s="4" t="str">
        <f t="shared" si="350"/>
        <v/>
      </c>
      <c r="T3523" s="21">
        <f>Fångster!J3528</f>
        <v>0</v>
      </c>
      <c r="U3523" s="31" t="str">
        <f t="shared" si="351"/>
        <v/>
      </c>
    </row>
    <row r="3524" spans="14:21" x14ac:dyDescent="0.2">
      <c r="N3524" s="22">
        <f>Fångster!G3529</f>
        <v>0</v>
      </c>
      <c r="O3524" s="28">
        <f t="shared" si="346"/>
        <v>0</v>
      </c>
      <c r="P3524" s="28">
        <f t="shared" si="347"/>
        <v>-2</v>
      </c>
      <c r="Q3524" s="28">
        <f t="shared" si="348"/>
        <v>0</v>
      </c>
      <c r="R3524" s="4">
        <f t="shared" si="349"/>
        <v>0</v>
      </c>
      <c r="S3524" s="4" t="str">
        <f t="shared" si="350"/>
        <v/>
      </c>
      <c r="T3524" s="21">
        <f>Fångster!J3529</f>
        <v>0</v>
      </c>
      <c r="U3524" s="31" t="str">
        <f t="shared" si="351"/>
        <v/>
      </c>
    </row>
    <row r="3525" spans="14:21" x14ac:dyDescent="0.2">
      <c r="N3525" s="22">
        <f>Fångster!G3530</f>
        <v>0</v>
      </c>
      <c r="O3525" s="28">
        <f t="shared" ref="O3525:O3588" si="352">(3.377*0.000001)*(POWER(N3525,3.205))</f>
        <v>0</v>
      </c>
      <c r="P3525" s="28">
        <f t="shared" ref="P3525:P3588" si="353">(1-(180-N3525)/60)</f>
        <v>-2</v>
      </c>
      <c r="Q3525" s="28">
        <f t="shared" ref="Q3525:Q3588" si="354">IF(P3525&lt;0,0,IF(P3525&gt;1,1,IF(P3525&gt;0&lt;1,P3525,P3525)))</f>
        <v>0</v>
      </c>
      <c r="R3525" s="4">
        <f t="shared" ref="R3525:R3588" si="355">O3525*Q3525</f>
        <v>0</v>
      </c>
      <c r="S3525" s="4" t="str">
        <f t="shared" ref="S3525:S3588" si="356">IF(N3525&gt;0,LOG10(N3525),"")</f>
        <v/>
      </c>
      <c r="T3525" s="21">
        <f>Fångster!J3530</f>
        <v>0</v>
      </c>
      <c r="U3525" s="31" t="str">
        <f t="shared" ref="U3525:U3588" si="357">IF(T3525&gt;0,LOG10(T3525),"")</f>
        <v/>
      </c>
    </row>
    <row r="3526" spans="14:21" x14ac:dyDescent="0.2">
      <c r="N3526" s="22">
        <f>Fångster!G3531</f>
        <v>0</v>
      </c>
      <c r="O3526" s="28">
        <f t="shared" si="352"/>
        <v>0</v>
      </c>
      <c r="P3526" s="28">
        <f t="shared" si="353"/>
        <v>-2</v>
      </c>
      <c r="Q3526" s="28">
        <f t="shared" si="354"/>
        <v>0</v>
      </c>
      <c r="R3526" s="4">
        <f t="shared" si="355"/>
        <v>0</v>
      </c>
      <c r="S3526" s="4" t="str">
        <f t="shared" si="356"/>
        <v/>
      </c>
      <c r="T3526" s="21">
        <f>Fångster!J3531</f>
        <v>0</v>
      </c>
      <c r="U3526" s="31" t="str">
        <f t="shared" si="357"/>
        <v/>
      </c>
    </row>
    <row r="3527" spans="14:21" x14ac:dyDescent="0.2">
      <c r="N3527" s="22">
        <f>Fångster!G3532</f>
        <v>0</v>
      </c>
      <c r="O3527" s="28">
        <f t="shared" si="352"/>
        <v>0</v>
      </c>
      <c r="P3527" s="28">
        <f t="shared" si="353"/>
        <v>-2</v>
      </c>
      <c r="Q3527" s="28">
        <f t="shared" si="354"/>
        <v>0</v>
      </c>
      <c r="R3527" s="4">
        <f t="shared" si="355"/>
        <v>0</v>
      </c>
      <c r="S3527" s="4" t="str">
        <f t="shared" si="356"/>
        <v/>
      </c>
      <c r="T3527" s="21">
        <f>Fångster!J3532</f>
        <v>0</v>
      </c>
      <c r="U3527" s="31" t="str">
        <f t="shared" si="357"/>
        <v/>
      </c>
    </row>
    <row r="3528" spans="14:21" x14ac:dyDescent="0.2">
      <c r="N3528" s="22">
        <f>Fångster!G3533</f>
        <v>0</v>
      </c>
      <c r="O3528" s="28">
        <f t="shared" si="352"/>
        <v>0</v>
      </c>
      <c r="P3528" s="28">
        <f t="shared" si="353"/>
        <v>-2</v>
      </c>
      <c r="Q3528" s="28">
        <f t="shared" si="354"/>
        <v>0</v>
      </c>
      <c r="R3528" s="4">
        <f t="shared" si="355"/>
        <v>0</v>
      </c>
      <c r="S3528" s="4" t="str">
        <f t="shared" si="356"/>
        <v/>
      </c>
      <c r="T3528" s="21">
        <f>Fångster!J3533</f>
        <v>0</v>
      </c>
      <c r="U3528" s="31" t="str">
        <f t="shared" si="357"/>
        <v/>
      </c>
    </row>
    <row r="3529" spans="14:21" x14ac:dyDescent="0.2">
      <c r="N3529" s="22">
        <f>Fångster!G3534</f>
        <v>0</v>
      </c>
      <c r="O3529" s="28">
        <f t="shared" si="352"/>
        <v>0</v>
      </c>
      <c r="P3529" s="28">
        <f t="shared" si="353"/>
        <v>-2</v>
      </c>
      <c r="Q3529" s="28">
        <f t="shared" si="354"/>
        <v>0</v>
      </c>
      <c r="R3529" s="4">
        <f t="shared" si="355"/>
        <v>0</v>
      </c>
      <c r="S3529" s="4" t="str">
        <f t="shared" si="356"/>
        <v/>
      </c>
      <c r="T3529" s="21">
        <f>Fångster!J3534</f>
        <v>0</v>
      </c>
      <c r="U3529" s="31" t="str">
        <f t="shared" si="357"/>
        <v/>
      </c>
    </row>
    <row r="3530" spans="14:21" x14ac:dyDescent="0.2">
      <c r="N3530" s="22">
        <f>Fångster!G3535</f>
        <v>0</v>
      </c>
      <c r="O3530" s="28">
        <f t="shared" si="352"/>
        <v>0</v>
      </c>
      <c r="P3530" s="28">
        <f t="shared" si="353"/>
        <v>-2</v>
      </c>
      <c r="Q3530" s="28">
        <f t="shared" si="354"/>
        <v>0</v>
      </c>
      <c r="R3530" s="4">
        <f t="shared" si="355"/>
        <v>0</v>
      </c>
      <c r="S3530" s="4" t="str">
        <f t="shared" si="356"/>
        <v/>
      </c>
      <c r="T3530" s="21">
        <f>Fångster!J3535</f>
        <v>0</v>
      </c>
      <c r="U3530" s="31" t="str">
        <f t="shared" si="357"/>
        <v/>
      </c>
    </row>
    <row r="3531" spans="14:21" x14ac:dyDescent="0.2">
      <c r="N3531" s="22">
        <f>Fångster!G3536</f>
        <v>0</v>
      </c>
      <c r="O3531" s="28">
        <f t="shared" si="352"/>
        <v>0</v>
      </c>
      <c r="P3531" s="28">
        <f t="shared" si="353"/>
        <v>-2</v>
      </c>
      <c r="Q3531" s="28">
        <f t="shared" si="354"/>
        <v>0</v>
      </c>
      <c r="R3531" s="4">
        <f t="shared" si="355"/>
        <v>0</v>
      </c>
      <c r="S3531" s="4" t="str">
        <f t="shared" si="356"/>
        <v/>
      </c>
      <c r="T3531" s="21">
        <f>Fångster!J3536</f>
        <v>0</v>
      </c>
      <c r="U3531" s="31" t="str">
        <f t="shared" si="357"/>
        <v/>
      </c>
    </row>
    <row r="3532" spans="14:21" x14ac:dyDescent="0.2">
      <c r="N3532" s="22">
        <f>Fångster!G3537</f>
        <v>0</v>
      </c>
      <c r="O3532" s="28">
        <f t="shared" si="352"/>
        <v>0</v>
      </c>
      <c r="P3532" s="28">
        <f t="shared" si="353"/>
        <v>-2</v>
      </c>
      <c r="Q3532" s="28">
        <f t="shared" si="354"/>
        <v>0</v>
      </c>
      <c r="R3532" s="4">
        <f t="shared" si="355"/>
        <v>0</v>
      </c>
      <c r="S3532" s="4" t="str">
        <f t="shared" si="356"/>
        <v/>
      </c>
      <c r="T3532" s="21">
        <f>Fångster!J3537</f>
        <v>0</v>
      </c>
      <c r="U3532" s="31" t="str">
        <f t="shared" si="357"/>
        <v/>
      </c>
    </row>
    <row r="3533" spans="14:21" x14ac:dyDescent="0.2">
      <c r="N3533" s="22">
        <f>Fångster!G3538</f>
        <v>0</v>
      </c>
      <c r="O3533" s="28">
        <f t="shared" si="352"/>
        <v>0</v>
      </c>
      <c r="P3533" s="28">
        <f t="shared" si="353"/>
        <v>-2</v>
      </c>
      <c r="Q3533" s="28">
        <f t="shared" si="354"/>
        <v>0</v>
      </c>
      <c r="R3533" s="4">
        <f t="shared" si="355"/>
        <v>0</v>
      </c>
      <c r="S3533" s="4" t="str">
        <f t="shared" si="356"/>
        <v/>
      </c>
      <c r="T3533" s="21">
        <f>Fångster!J3538</f>
        <v>0</v>
      </c>
      <c r="U3533" s="31" t="str">
        <f t="shared" si="357"/>
        <v/>
      </c>
    </row>
    <row r="3534" spans="14:21" x14ac:dyDescent="0.2">
      <c r="N3534" s="22">
        <f>Fångster!G3539</f>
        <v>0</v>
      </c>
      <c r="O3534" s="28">
        <f t="shared" si="352"/>
        <v>0</v>
      </c>
      <c r="P3534" s="28">
        <f t="shared" si="353"/>
        <v>-2</v>
      </c>
      <c r="Q3534" s="28">
        <f t="shared" si="354"/>
        <v>0</v>
      </c>
      <c r="R3534" s="4">
        <f t="shared" si="355"/>
        <v>0</v>
      </c>
      <c r="S3534" s="4" t="str">
        <f t="shared" si="356"/>
        <v/>
      </c>
      <c r="T3534" s="21">
        <f>Fångster!J3539</f>
        <v>0</v>
      </c>
      <c r="U3534" s="31" t="str">
        <f t="shared" si="357"/>
        <v/>
      </c>
    </row>
    <row r="3535" spans="14:21" x14ac:dyDescent="0.2">
      <c r="N3535" s="22">
        <f>Fångster!G3540</f>
        <v>0</v>
      </c>
      <c r="O3535" s="28">
        <f t="shared" si="352"/>
        <v>0</v>
      </c>
      <c r="P3535" s="28">
        <f t="shared" si="353"/>
        <v>-2</v>
      </c>
      <c r="Q3535" s="28">
        <f t="shared" si="354"/>
        <v>0</v>
      </c>
      <c r="R3535" s="4">
        <f t="shared" si="355"/>
        <v>0</v>
      </c>
      <c r="S3535" s="4" t="str">
        <f t="shared" si="356"/>
        <v/>
      </c>
      <c r="T3535" s="21">
        <f>Fångster!J3540</f>
        <v>0</v>
      </c>
      <c r="U3535" s="31" t="str">
        <f t="shared" si="357"/>
        <v/>
      </c>
    </row>
    <row r="3536" spans="14:21" x14ac:dyDescent="0.2">
      <c r="N3536" s="22">
        <f>Fångster!G3541</f>
        <v>0</v>
      </c>
      <c r="O3536" s="28">
        <f t="shared" si="352"/>
        <v>0</v>
      </c>
      <c r="P3536" s="28">
        <f t="shared" si="353"/>
        <v>-2</v>
      </c>
      <c r="Q3536" s="28">
        <f t="shared" si="354"/>
        <v>0</v>
      </c>
      <c r="R3536" s="4">
        <f t="shared" si="355"/>
        <v>0</v>
      </c>
      <c r="S3536" s="4" t="str">
        <f t="shared" si="356"/>
        <v/>
      </c>
      <c r="T3536" s="21">
        <f>Fångster!J3541</f>
        <v>0</v>
      </c>
      <c r="U3536" s="31" t="str">
        <f t="shared" si="357"/>
        <v/>
      </c>
    </row>
    <row r="3537" spans="14:21" x14ac:dyDescent="0.2">
      <c r="N3537" s="22">
        <f>Fångster!G3542</f>
        <v>0</v>
      </c>
      <c r="O3537" s="28">
        <f t="shared" si="352"/>
        <v>0</v>
      </c>
      <c r="P3537" s="28">
        <f t="shared" si="353"/>
        <v>-2</v>
      </c>
      <c r="Q3537" s="28">
        <f t="shared" si="354"/>
        <v>0</v>
      </c>
      <c r="R3537" s="4">
        <f t="shared" si="355"/>
        <v>0</v>
      </c>
      <c r="S3537" s="4" t="str">
        <f t="shared" si="356"/>
        <v/>
      </c>
      <c r="T3537" s="21">
        <f>Fångster!J3542</f>
        <v>0</v>
      </c>
      <c r="U3537" s="31" t="str">
        <f t="shared" si="357"/>
        <v/>
      </c>
    </row>
    <row r="3538" spans="14:21" x14ac:dyDescent="0.2">
      <c r="N3538" s="22">
        <f>Fångster!G3543</f>
        <v>0</v>
      </c>
      <c r="O3538" s="28">
        <f t="shared" si="352"/>
        <v>0</v>
      </c>
      <c r="P3538" s="28">
        <f t="shared" si="353"/>
        <v>-2</v>
      </c>
      <c r="Q3538" s="28">
        <f t="shared" si="354"/>
        <v>0</v>
      </c>
      <c r="R3538" s="4">
        <f t="shared" si="355"/>
        <v>0</v>
      </c>
      <c r="S3538" s="4" t="str">
        <f t="shared" si="356"/>
        <v/>
      </c>
      <c r="T3538" s="21">
        <f>Fångster!J3543</f>
        <v>0</v>
      </c>
      <c r="U3538" s="31" t="str">
        <f t="shared" si="357"/>
        <v/>
      </c>
    </row>
    <row r="3539" spans="14:21" x14ac:dyDescent="0.2">
      <c r="N3539" s="22">
        <f>Fångster!G3544</f>
        <v>0</v>
      </c>
      <c r="O3539" s="28">
        <f t="shared" si="352"/>
        <v>0</v>
      </c>
      <c r="P3539" s="28">
        <f t="shared" si="353"/>
        <v>-2</v>
      </c>
      <c r="Q3539" s="28">
        <f t="shared" si="354"/>
        <v>0</v>
      </c>
      <c r="R3539" s="4">
        <f t="shared" si="355"/>
        <v>0</v>
      </c>
      <c r="S3539" s="4" t="str">
        <f t="shared" si="356"/>
        <v/>
      </c>
      <c r="T3539" s="21">
        <f>Fångster!J3544</f>
        <v>0</v>
      </c>
      <c r="U3539" s="31" t="str">
        <f t="shared" si="357"/>
        <v/>
      </c>
    </row>
    <row r="3540" spans="14:21" x14ac:dyDescent="0.2">
      <c r="N3540" s="22">
        <f>Fångster!G3545</f>
        <v>0</v>
      </c>
      <c r="O3540" s="28">
        <f t="shared" si="352"/>
        <v>0</v>
      </c>
      <c r="P3540" s="28">
        <f t="shared" si="353"/>
        <v>-2</v>
      </c>
      <c r="Q3540" s="28">
        <f t="shared" si="354"/>
        <v>0</v>
      </c>
      <c r="R3540" s="4">
        <f t="shared" si="355"/>
        <v>0</v>
      </c>
      <c r="S3540" s="4" t="str">
        <f t="shared" si="356"/>
        <v/>
      </c>
      <c r="T3540" s="21">
        <f>Fångster!J3545</f>
        <v>0</v>
      </c>
      <c r="U3540" s="31" t="str">
        <f t="shared" si="357"/>
        <v/>
      </c>
    </row>
    <row r="3541" spans="14:21" x14ac:dyDescent="0.2">
      <c r="N3541" s="22">
        <f>Fångster!G3546</f>
        <v>0</v>
      </c>
      <c r="O3541" s="28">
        <f t="shared" si="352"/>
        <v>0</v>
      </c>
      <c r="P3541" s="28">
        <f t="shared" si="353"/>
        <v>-2</v>
      </c>
      <c r="Q3541" s="28">
        <f t="shared" si="354"/>
        <v>0</v>
      </c>
      <c r="R3541" s="4">
        <f t="shared" si="355"/>
        <v>0</v>
      </c>
      <c r="S3541" s="4" t="str">
        <f t="shared" si="356"/>
        <v/>
      </c>
      <c r="T3541" s="21">
        <f>Fångster!J3546</f>
        <v>0</v>
      </c>
      <c r="U3541" s="31" t="str">
        <f t="shared" si="357"/>
        <v/>
      </c>
    </row>
    <row r="3542" spans="14:21" x14ac:dyDescent="0.2">
      <c r="N3542" s="22">
        <f>Fångster!G3547</f>
        <v>0</v>
      </c>
      <c r="O3542" s="28">
        <f t="shared" si="352"/>
        <v>0</v>
      </c>
      <c r="P3542" s="28">
        <f t="shared" si="353"/>
        <v>-2</v>
      </c>
      <c r="Q3542" s="28">
        <f t="shared" si="354"/>
        <v>0</v>
      </c>
      <c r="R3542" s="4">
        <f t="shared" si="355"/>
        <v>0</v>
      </c>
      <c r="S3542" s="4" t="str">
        <f t="shared" si="356"/>
        <v/>
      </c>
      <c r="T3542" s="21">
        <f>Fångster!J3547</f>
        <v>0</v>
      </c>
      <c r="U3542" s="31" t="str">
        <f t="shared" si="357"/>
        <v/>
      </c>
    </row>
    <row r="3543" spans="14:21" x14ac:dyDescent="0.2">
      <c r="N3543" s="22">
        <f>Fångster!G3548</f>
        <v>0</v>
      </c>
      <c r="O3543" s="28">
        <f t="shared" si="352"/>
        <v>0</v>
      </c>
      <c r="P3543" s="28">
        <f t="shared" si="353"/>
        <v>-2</v>
      </c>
      <c r="Q3543" s="28">
        <f t="shared" si="354"/>
        <v>0</v>
      </c>
      <c r="R3543" s="4">
        <f t="shared" si="355"/>
        <v>0</v>
      </c>
      <c r="S3543" s="4" t="str">
        <f t="shared" si="356"/>
        <v/>
      </c>
      <c r="T3543" s="21">
        <f>Fångster!J3548</f>
        <v>0</v>
      </c>
      <c r="U3543" s="31" t="str">
        <f t="shared" si="357"/>
        <v/>
      </c>
    </row>
    <row r="3544" spans="14:21" x14ac:dyDescent="0.2">
      <c r="N3544" s="22">
        <f>Fångster!G3549</f>
        <v>0</v>
      </c>
      <c r="O3544" s="28">
        <f t="shared" si="352"/>
        <v>0</v>
      </c>
      <c r="P3544" s="28">
        <f t="shared" si="353"/>
        <v>-2</v>
      </c>
      <c r="Q3544" s="28">
        <f t="shared" si="354"/>
        <v>0</v>
      </c>
      <c r="R3544" s="4">
        <f t="shared" si="355"/>
        <v>0</v>
      </c>
      <c r="S3544" s="4" t="str">
        <f t="shared" si="356"/>
        <v/>
      </c>
      <c r="T3544" s="21">
        <f>Fångster!J3549</f>
        <v>0</v>
      </c>
      <c r="U3544" s="31" t="str">
        <f t="shared" si="357"/>
        <v/>
      </c>
    </row>
    <row r="3545" spans="14:21" x14ac:dyDescent="0.2">
      <c r="N3545" s="22">
        <f>Fångster!G3550</f>
        <v>0</v>
      </c>
      <c r="O3545" s="28">
        <f t="shared" si="352"/>
        <v>0</v>
      </c>
      <c r="P3545" s="28">
        <f t="shared" si="353"/>
        <v>-2</v>
      </c>
      <c r="Q3545" s="28">
        <f t="shared" si="354"/>
        <v>0</v>
      </c>
      <c r="R3545" s="4">
        <f t="shared" si="355"/>
        <v>0</v>
      </c>
      <c r="S3545" s="4" t="str">
        <f t="shared" si="356"/>
        <v/>
      </c>
      <c r="T3545" s="21">
        <f>Fångster!J3550</f>
        <v>0</v>
      </c>
      <c r="U3545" s="31" t="str">
        <f t="shared" si="357"/>
        <v/>
      </c>
    </row>
    <row r="3546" spans="14:21" x14ac:dyDescent="0.2">
      <c r="N3546" s="22">
        <f>Fångster!G3551</f>
        <v>0</v>
      </c>
      <c r="O3546" s="28">
        <f t="shared" si="352"/>
        <v>0</v>
      </c>
      <c r="P3546" s="28">
        <f t="shared" si="353"/>
        <v>-2</v>
      </c>
      <c r="Q3546" s="28">
        <f t="shared" si="354"/>
        <v>0</v>
      </c>
      <c r="R3546" s="4">
        <f t="shared" si="355"/>
        <v>0</v>
      </c>
      <c r="S3546" s="4" t="str">
        <f t="shared" si="356"/>
        <v/>
      </c>
      <c r="T3546" s="21">
        <f>Fångster!J3551</f>
        <v>0</v>
      </c>
      <c r="U3546" s="31" t="str">
        <f t="shared" si="357"/>
        <v/>
      </c>
    </row>
    <row r="3547" spans="14:21" x14ac:dyDescent="0.2">
      <c r="N3547" s="22">
        <f>Fångster!G3552</f>
        <v>0</v>
      </c>
      <c r="O3547" s="28">
        <f t="shared" si="352"/>
        <v>0</v>
      </c>
      <c r="P3547" s="28">
        <f t="shared" si="353"/>
        <v>-2</v>
      </c>
      <c r="Q3547" s="28">
        <f t="shared" si="354"/>
        <v>0</v>
      </c>
      <c r="R3547" s="4">
        <f t="shared" si="355"/>
        <v>0</v>
      </c>
      <c r="S3547" s="4" t="str">
        <f t="shared" si="356"/>
        <v/>
      </c>
      <c r="T3547" s="21">
        <f>Fångster!J3552</f>
        <v>0</v>
      </c>
      <c r="U3547" s="31" t="str">
        <f t="shared" si="357"/>
        <v/>
      </c>
    </row>
    <row r="3548" spans="14:21" x14ac:dyDescent="0.2">
      <c r="N3548" s="22">
        <f>Fångster!G3553</f>
        <v>0</v>
      </c>
      <c r="O3548" s="28">
        <f t="shared" si="352"/>
        <v>0</v>
      </c>
      <c r="P3548" s="28">
        <f t="shared" si="353"/>
        <v>-2</v>
      </c>
      <c r="Q3548" s="28">
        <f t="shared" si="354"/>
        <v>0</v>
      </c>
      <c r="R3548" s="4">
        <f t="shared" si="355"/>
        <v>0</v>
      </c>
      <c r="S3548" s="4" t="str">
        <f t="shared" si="356"/>
        <v/>
      </c>
      <c r="T3548" s="21">
        <f>Fångster!J3553</f>
        <v>0</v>
      </c>
      <c r="U3548" s="31" t="str">
        <f t="shared" si="357"/>
        <v/>
      </c>
    </row>
    <row r="3549" spans="14:21" x14ac:dyDescent="0.2">
      <c r="N3549" s="22">
        <f>Fångster!G3554</f>
        <v>0</v>
      </c>
      <c r="O3549" s="28">
        <f t="shared" si="352"/>
        <v>0</v>
      </c>
      <c r="P3549" s="28">
        <f t="shared" si="353"/>
        <v>-2</v>
      </c>
      <c r="Q3549" s="28">
        <f t="shared" si="354"/>
        <v>0</v>
      </c>
      <c r="R3549" s="4">
        <f t="shared" si="355"/>
        <v>0</v>
      </c>
      <c r="S3549" s="4" t="str">
        <f t="shared" si="356"/>
        <v/>
      </c>
      <c r="T3549" s="21">
        <f>Fångster!J3554</f>
        <v>0</v>
      </c>
      <c r="U3549" s="31" t="str">
        <f t="shared" si="357"/>
        <v/>
      </c>
    </row>
    <row r="3550" spans="14:21" x14ac:dyDescent="0.2">
      <c r="N3550" s="22">
        <f>Fångster!G3555</f>
        <v>0</v>
      </c>
      <c r="O3550" s="28">
        <f t="shared" si="352"/>
        <v>0</v>
      </c>
      <c r="P3550" s="28">
        <f t="shared" si="353"/>
        <v>-2</v>
      </c>
      <c r="Q3550" s="28">
        <f t="shared" si="354"/>
        <v>0</v>
      </c>
      <c r="R3550" s="4">
        <f t="shared" si="355"/>
        <v>0</v>
      </c>
      <c r="S3550" s="4" t="str">
        <f t="shared" si="356"/>
        <v/>
      </c>
      <c r="T3550" s="21">
        <f>Fångster!J3555</f>
        <v>0</v>
      </c>
      <c r="U3550" s="31" t="str">
        <f t="shared" si="357"/>
        <v/>
      </c>
    </row>
    <row r="3551" spans="14:21" x14ac:dyDescent="0.2">
      <c r="N3551" s="22">
        <f>Fångster!G3556</f>
        <v>0</v>
      </c>
      <c r="O3551" s="28">
        <f t="shared" si="352"/>
        <v>0</v>
      </c>
      <c r="P3551" s="28">
        <f t="shared" si="353"/>
        <v>-2</v>
      </c>
      <c r="Q3551" s="28">
        <f t="shared" si="354"/>
        <v>0</v>
      </c>
      <c r="R3551" s="4">
        <f t="shared" si="355"/>
        <v>0</v>
      </c>
      <c r="S3551" s="4" t="str">
        <f t="shared" si="356"/>
        <v/>
      </c>
      <c r="T3551" s="21">
        <f>Fångster!J3556</f>
        <v>0</v>
      </c>
      <c r="U3551" s="31" t="str">
        <f t="shared" si="357"/>
        <v/>
      </c>
    </row>
    <row r="3552" spans="14:21" x14ac:dyDescent="0.2">
      <c r="N3552" s="22">
        <f>Fångster!G3557</f>
        <v>0</v>
      </c>
      <c r="O3552" s="28">
        <f t="shared" si="352"/>
        <v>0</v>
      </c>
      <c r="P3552" s="28">
        <f t="shared" si="353"/>
        <v>-2</v>
      </c>
      <c r="Q3552" s="28">
        <f t="shared" si="354"/>
        <v>0</v>
      </c>
      <c r="R3552" s="4">
        <f t="shared" si="355"/>
        <v>0</v>
      </c>
      <c r="S3552" s="4" t="str">
        <f t="shared" si="356"/>
        <v/>
      </c>
      <c r="T3552" s="21">
        <f>Fångster!J3557</f>
        <v>0</v>
      </c>
      <c r="U3552" s="31" t="str">
        <f t="shared" si="357"/>
        <v/>
      </c>
    </row>
    <row r="3553" spans="14:21" x14ac:dyDescent="0.2">
      <c r="N3553" s="22">
        <f>Fångster!G3558</f>
        <v>0</v>
      </c>
      <c r="O3553" s="28">
        <f t="shared" si="352"/>
        <v>0</v>
      </c>
      <c r="P3553" s="28">
        <f t="shared" si="353"/>
        <v>-2</v>
      </c>
      <c r="Q3553" s="28">
        <f t="shared" si="354"/>
        <v>0</v>
      </c>
      <c r="R3553" s="4">
        <f t="shared" si="355"/>
        <v>0</v>
      </c>
      <c r="S3553" s="4" t="str">
        <f t="shared" si="356"/>
        <v/>
      </c>
      <c r="T3553" s="21">
        <f>Fångster!J3558</f>
        <v>0</v>
      </c>
      <c r="U3553" s="31" t="str">
        <f t="shared" si="357"/>
        <v/>
      </c>
    </row>
    <row r="3554" spans="14:21" x14ac:dyDescent="0.2">
      <c r="N3554" s="22">
        <f>Fångster!G3559</f>
        <v>0</v>
      </c>
      <c r="O3554" s="28">
        <f t="shared" si="352"/>
        <v>0</v>
      </c>
      <c r="P3554" s="28">
        <f t="shared" si="353"/>
        <v>-2</v>
      </c>
      <c r="Q3554" s="28">
        <f t="shared" si="354"/>
        <v>0</v>
      </c>
      <c r="R3554" s="4">
        <f t="shared" si="355"/>
        <v>0</v>
      </c>
      <c r="S3554" s="4" t="str">
        <f t="shared" si="356"/>
        <v/>
      </c>
      <c r="T3554" s="21">
        <f>Fångster!J3559</f>
        <v>0</v>
      </c>
      <c r="U3554" s="31" t="str">
        <f t="shared" si="357"/>
        <v/>
      </c>
    </row>
    <row r="3555" spans="14:21" x14ac:dyDescent="0.2">
      <c r="N3555" s="22">
        <f>Fångster!G3560</f>
        <v>0</v>
      </c>
      <c r="O3555" s="28">
        <f t="shared" si="352"/>
        <v>0</v>
      </c>
      <c r="P3555" s="28">
        <f t="shared" si="353"/>
        <v>-2</v>
      </c>
      <c r="Q3555" s="28">
        <f t="shared" si="354"/>
        <v>0</v>
      </c>
      <c r="R3555" s="4">
        <f t="shared" si="355"/>
        <v>0</v>
      </c>
      <c r="S3555" s="4" t="str">
        <f t="shared" si="356"/>
        <v/>
      </c>
      <c r="T3555" s="21">
        <f>Fångster!J3560</f>
        <v>0</v>
      </c>
      <c r="U3555" s="31" t="str">
        <f t="shared" si="357"/>
        <v/>
      </c>
    </row>
    <row r="3556" spans="14:21" x14ac:dyDescent="0.2">
      <c r="N3556" s="22">
        <f>Fångster!G3561</f>
        <v>0</v>
      </c>
      <c r="O3556" s="28">
        <f t="shared" si="352"/>
        <v>0</v>
      </c>
      <c r="P3556" s="28">
        <f t="shared" si="353"/>
        <v>-2</v>
      </c>
      <c r="Q3556" s="28">
        <f t="shared" si="354"/>
        <v>0</v>
      </c>
      <c r="R3556" s="4">
        <f t="shared" si="355"/>
        <v>0</v>
      </c>
      <c r="S3556" s="4" t="str">
        <f t="shared" si="356"/>
        <v/>
      </c>
      <c r="T3556" s="21">
        <f>Fångster!J3561</f>
        <v>0</v>
      </c>
      <c r="U3556" s="31" t="str">
        <f t="shared" si="357"/>
        <v/>
      </c>
    </row>
    <row r="3557" spans="14:21" x14ac:dyDescent="0.2">
      <c r="N3557" s="22">
        <f>Fångster!G3562</f>
        <v>0</v>
      </c>
      <c r="O3557" s="28">
        <f t="shared" si="352"/>
        <v>0</v>
      </c>
      <c r="P3557" s="28">
        <f t="shared" si="353"/>
        <v>-2</v>
      </c>
      <c r="Q3557" s="28">
        <f t="shared" si="354"/>
        <v>0</v>
      </c>
      <c r="R3557" s="4">
        <f t="shared" si="355"/>
        <v>0</v>
      </c>
      <c r="S3557" s="4" t="str">
        <f t="shared" si="356"/>
        <v/>
      </c>
      <c r="T3557" s="21">
        <f>Fångster!J3562</f>
        <v>0</v>
      </c>
      <c r="U3557" s="31" t="str">
        <f t="shared" si="357"/>
        <v/>
      </c>
    </row>
    <row r="3558" spans="14:21" x14ac:dyDescent="0.2">
      <c r="N3558" s="22">
        <f>Fångster!G3563</f>
        <v>0</v>
      </c>
      <c r="O3558" s="28">
        <f t="shared" si="352"/>
        <v>0</v>
      </c>
      <c r="P3558" s="28">
        <f t="shared" si="353"/>
        <v>-2</v>
      </c>
      <c r="Q3558" s="28">
        <f t="shared" si="354"/>
        <v>0</v>
      </c>
      <c r="R3558" s="4">
        <f t="shared" si="355"/>
        <v>0</v>
      </c>
      <c r="S3558" s="4" t="str">
        <f t="shared" si="356"/>
        <v/>
      </c>
      <c r="T3558" s="21">
        <f>Fångster!J3563</f>
        <v>0</v>
      </c>
      <c r="U3558" s="31" t="str">
        <f t="shared" si="357"/>
        <v/>
      </c>
    </row>
    <row r="3559" spans="14:21" x14ac:dyDescent="0.2">
      <c r="N3559" s="22">
        <f>Fångster!G3564</f>
        <v>0</v>
      </c>
      <c r="O3559" s="28">
        <f t="shared" si="352"/>
        <v>0</v>
      </c>
      <c r="P3559" s="28">
        <f t="shared" si="353"/>
        <v>-2</v>
      </c>
      <c r="Q3559" s="28">
        <f t="shared" si="354"/>
        <v>0</v>
      </c>
      <c r="R3559" s="4">
        <f t="shared" si="355"/>
        <v>0</v>
      </c>
      <c r="S3559" s="4" t="str">
        <f t="shared" si="356"/>
        <v/>
      </c>
      <c r="T3559" s="21">
        <f>Fångster!J3564</f>
        <v>0</v>
      </c>
      <c r="U3559" s="31" t="str">
        <f t="shared" si="357"/>
        <v/>
      </c>
    </row>
    <row r="3560" spans="14:21" x14ac:dyDescent="0.2">
      <c r="N3560" s="22">
        <f>Fångster!G3565</f>
        <v>0</v>
      </c>
      <c r="O3560" s="28">
        <f t="shared" si="352"/>
        <v>0</v>
      </c>
      <c r="P3560" s="28">
        <f t="shared" si="353"/>
        <v>-2</v>
      </c>
      <c r="Q3560" s="28">
        <f t="shared" si="354"/>
        <v>0</v>
      </c>
      <c r="R3560" s="4">
        <f t="shared" si="355"/>
        <v>0</v>
      </c>
      <c r="S3560" s="4" t="str">
        <f t="shared" si="356"/>
        <v/>
      </c>
      <c r="T3560" s="21">
        <f>Fångster!J3565</f>
        <v>0</v>
      </c>
      <c r="U3560" s="31" t="str">
        <f t="shared" si="357"/>
        <v/>
      </c>
    </row>
    <row r="3561" spans="14:21" x14ac:dyDescent="0.2">
      <c r="N3561" s="22">
        <f>Fångster!G3566</f>
        <v>0</v>
      </c>
      <c r="O3561" s="28">
        <f t="shared" si="352"/>
        <v>0</v>
      </c>
      <c r="P3561" s="28">
        <f t="shared" si="353"/>
        <v>-2</v>
      </c>
      <c r="Q3561" s="28">
        <f t="shared" si="354"/>
        <v>0</v>
      </c>
      <c r="R3561" s="4">
        <f t="shared" si="355"/>
        <v>0</v>
      </c>
      <c r="S3561" s="4" t="str">
        <f t="shared" si="356"/>
        <v/>
      </c>
      <c r="T3561" s="21">
        <f>Fångster!J3566</f>
        <v>0</v>
      </c>
      <c r="U3561" s="31" t="str">
        <f t="shared" si="357"/>
        <v/>
      </c>
    </row>
    <row r="3562" spans="14:21" x14ac:dyDescent="0.2">
      <c r="N3562" s="22">
        <f>Fångster!G3567</f>
        <v>0</v>
      </c>
      <c r="O3562" s="28">
        <f t="shared" si="352"/>
        <v>0</v>
      </c>
      <c r="P3562" s="28">
        <f t="shared" si="353"/>
        <v>-2</v>
      </c>
      <c r="Q3562" s="28">
        <f t="shared" si="354"/>
        <v>0</v>
      </c>
      <c r="R3562" s="4">
        <f t="shared" si="355"/>
        <v>0</v>
      </c>
      <c r="S3562" s="4" t="str">
        <f t="shared" si="356"/>
        <v/>
      </c>
      <c r="T3562" s="21">
        <f>Fångster!J3567</f>
        <v>0</v>
      </c>
      <c r="U3562" s="31" t="str">
        <f t="shared" si="357"/>
        <v/>
      </c>
    </row>
    <row r="3563" spans="14:21" x14ac:dyDescent="0.2">
      <c r="N3563" s="22">
        <f>Fångster!G3568</f>
        <v>0</v>
      </c>
      <c r="O3563" s="28">
        <f t="shared" si="352"/>
        <v>0</v>
      </c>
      <c r="P3563" s="28">
        <f t="shared" si="353"/>
        <v>-2</v>
      </c>
      <c r="Q3563" s="28">
        <f t="shared" si="354"/>
        <v>0</v>
      </c>
      <c r="R3563" s="4">
        <f t="shared" si="355"/>
        <v>0</v>
      </c>
      <c r="S3563" s="4" t="str">
        <f t="shared" si="356"/>
        <v/>
      </c>
      <c r="T3563" s="21">
        <f>Fångster!J3568</f>
        <v>0</v>
      </c>
      <c r="U3563" s="31" t="str">
        <f t="shared" si="357"/>
        <v/>
      </c>
    </row>
    <row r="3564" spans="14:21" x14ac:dyDescent="0.2">
      <c r="N3564" s="22">
        <f>Fångster!G3569</f>
        <v>0</v>
      </c>
      <c r="O3564" s="28">
        <f t="shared" si="352"/>
        <v>0</v>
      </c>
      <c r="P3564" s="28">
        <f t="shared" si="353"/>
        <v>-2</v>
      </c>
      <c r="Q3564" s="28">
        <f t="shared" si="354"/>
        <v>0</v>
      </c>
      <c r="R3564" s="4">
        <f t="shared" si="355"/>
        <v>0</v>
      </c>
      <c r="S3564" s="4" t="str">
        <f t="shared" si="356"/>
        <v/>
      </c>
      <c r="T3564" s="21">
        <f>Fångster!J3569</f>
        <v>0</v>
      </c>
      <c r="U3564" s="31" t="str">
        <f t="shared" si="357"/>
        <v/>
      </c>
    </row>
    <row r="3565" spans="14:21" x14ac:dyDescent="0.2">
      <c r="N3565" s="22">
        <f>Fångster!G3570</f>
        <v>0</v>
      </c>
      <c r="O3565" s="28">
        <f t="shared" si="352"/>
        <v>0</v>
      </c>
      <c r="P3565" s="28">
        <f t="shared" si="353"/>
        <v>-2</v>
      </c>
      <c r="Q3565" s="28">
        <f t="shared" si="354"/>
        <v>0</v>
      </c>
      <c r="R3565" s="4">
        <f t="shared" si="355"/>
        <v>0</v>
      </c>
      <c r="S3565" s="4" t="str">
        <f t="shared" si="356"/>
        <v/>
      </c>
      <c r="T3565" s="21">
        <f>Fångster!J3570</f>
        <v>0</v>
      </c>
      <c r="U3565" s="31" t="str">
        <f t="shared" si="357"/>
        <v/>
      </c>
    </row>
    <row r="3566" spans="14:21" x14ac:dyDescent="0.2">
      <c r="N3566" s="22">
        <f>Fångster!G3571</f>
        <v>0</v>
      </c>
      <c r="O3566" s="28">
        <f t="shared" si="352"/>
        <v>0</v>
      </c>
      <c r="P3566" s="28">
        <f t="shared" si="353"/>
        <v>-2</v>
      </c>
      <c r="Q3566" s="28">
        <f t="shared" si="354"/>
        <v>0</v>
      </c>
      <c r="R3566" s="4">
        <f t="shared" si="355"/>
        <v>0</v>
      </c>
      <c r="S3566" s="4" t="str">
        <f t="shared" si="356"/>
        <v/>
      </c>
      <c r="T3566" s="21">
        <f>Fångster!J3571</f>
        <v>0</v>
      </c>
      <c r="U3566" s="31" t="str">
        <f t="shared" si="357"/>
        <v/>
      </c>
    </row>
    <row r="3567" spans="14:21" x14ac:dyDescent="0.2">
      <c r="N3567" s="22">
        <f>Fångster!G3572</f>
        <v>0</v>
      </c>
      <c r="O3567" s="28">
        <f t="shared" si="352"/>
        <v>0</v>
      </c>
      <c r="P3567" s="28">
        <f t="shared" si="353"/>
        <v>-2</v>
      </c>
      <c r="Q3567" s="28">
        <f t="shared" si="354"/>
        <v>0</v>
      </c>
      <c r="R3567" s="4">
        <f t="shared" si="355"/>
        <v>0</v>
      </c>
      <c r="S3567" s="4" t="str">
        <f t="shared" si="356"/>
        <v/>
      </c>
      <c r="T3567" s="21">
        <f>Fångster!J3572</f>
        <v>0</v>
      </c>
      <c r="U3567" s="31" t="str">
        <f t="shared" si="357"/>
        <v/>
      </c>
    </row>
    <row r="3568" spans="14:21" x14ac:dyDescent="0.2">
      <c r="N3568" s="22">
        <f>Fångster!G3573</f>
        <v>0</v>
      </c>
      <c r="O3568" s="28">
        <f t="shared" si="352"/>
        <v>0</v>
      </c>
      <c r="P3568" s="28">
        <f t="shared" si="353"/>
        <v>-2</v>
      </c>
      <c r="Q3568" s="28">
        <f t="shared" si="354"/>
        <v>0</v>
      </c>
      <c r="R3568" s="4">
        <f t="shared" si="355"/>
        <v>0</v>
      </c>
      <c r="S3568" s="4" t="str">
        <f t="shared" si="356"/>
        <v/>
      </c>
      <c r="T3568" s="21">
        <f>Fångster!J3573</f>
        <v>0</v>
      </c>
      <c r="U3568" s="31" t="str">
        <f t="shared" si="357"/>
        <v/>
      </c>
    </row>
    <row r="3569" spans="14:21" x14ac:dyDescent="0.2">
      <c r="N3569" s="22">
        <f>Fångster!G3574</f>
        <v>0</v>
      </c>
      <c r="O3569" s="28">
        <f t="shared" si="352"/>
        <v>0</v>
      </c>
      <c r="P3569" s="28">
        <f t="shared" si="353"/>
        <v>-2</v>
      </c>
      <c r="Q3569" s="28">
        <f t="shared" si="354"/>
        <v>0</v>
      </c>
      <c r="R3569" s="4">
        <f t="shared" si="355"/>
        <v>0</v>
      </c>
      <c r="S3569" s="4" t="str">
        <f t="shared" si="356"/>
        <v/>
      </c>
      <c r="T3569" s="21">
        <f>Fångster!J3574</f>
        <v>0</v>
      </c>
      <c r="U3569" s="31" t="str">
        <f t="shared" si="357"/>
        <v/>
      </c>
    </row>
    <row r="3570" spans="14:21" x14ac:dyDescent="0.2">
      <c r="N3570" s="22">
        <f>Fångster!G3575</f>
        <v>0</v>
      </c>
      <c r="O3570" s="28">
        <f t="shared" si="352"/>
        <v>0</v>
      </c>
      <c r="P3570" s="28">
        <f t="shared" si="353"/>
        <v>-2</v>
      </c>
      <c r="Q3570" s="28">
        <f t="shared" si="354"/>
        <v>0</v>
      </c>
      <c r="R3570" s="4">
        <f t="shared" si="355"/>
        <v>0</v>
      </c>
      <c r="S3570" s="4" t="str">
        <f t="shared" si="356"/>
        <v/>
      </c>
      <c r="T3570" s="21">
        <f>Fångster!J3575</f>
        <v>0</v>
      </c>
      <c r="U3570" s="31" t="str">
        <f t="shared" si="357"/>
        <v/>
      </c>
    </row>
    <row r="3571" spans="14:21" x14ac:dyDescent="0.2">
      <c r="N3571" s="22">
        <f>Fångster!G3576</f>
        <v>0</v>
      </c>
      <c r="O3571" s="28">
        <f t="shared" si="352"/>
        <v>0</v>
      </c>
      <c r="P3571" s="28">
        <f t="shared" si="353"/>
        <v>-2</v>
      </c>
      <c r="Q3571" s="28">
        <f t="shared" si="354"/>
        <v>0</v>
      </c>
      <c r="R3571" s="4">
        <f t="shared" si="355"/>
        <v>0</v>
      </c>
      <c r="S3571" s="4" t="str">
        <f t="shared" si="356"/>
        <v/>
      </c>
      <c r="T3571" s="21">
        <f>Fångster!J3576</f>
        <v>0</v>
      </c>
      <c r="U3571" s="31" t="str">
        <f t="shared" si="357"/>
        <v/>
      </c>
    </row>
    <row r="3572" spans="14:21" x14ac:dyDescent="0.2">
      <c r="N3572" s="22">
        <f>Fångster!G3577</f>
        <v>0</v>
      </c>
      <c r="O3572" s="28">
        <f t="shared" si="352"/>
        <v>0</v>
      </c>
      <c r="P3572" s="28">
        <f t="shared" si="353"/>
        <v>-2</v>
      </c>
      <c r="Q3572" s="28">
        <f t="shared" si="354"/>
        <v>0</v>
      </c>
      <c r="R3572" s="4">
        <f t="shared" si="355"/>
        <v>0</v>
      </c>
      <c r="S3572" s="4" t="str">
        <f t="shared" si="356"/>
        <v/>
      </c>
      <c r="T3572" s="21">
        <f>Fångster!J3577</f>
        <v>0</v>
      </c>
      <c r="U3572" s="31" t="str">
        <f t="shared" si="357"/>
        <v/>
      </c>
    </row>
    <row r="3573" spans="14:21" x14ac:dyDescent="0.2">
      <c r="N3573" s="22">
        <f>Fångster!G3578</f>
        <v>0</v>
      </c>
      <c r="O3573" s="28">
        <f t="shared" si="352"/>
        <v>0</v>
      </c>
      <c r="P3573" s="28">
        <f t="shared" si="353"/>
        <v>-2</v>
      </c>
      <c r="Q3573" s="28">
        <f t="shared" si="354"/>
        <v>0</v>
      </c>
      <c r="R3573" s="4">
        <f t="shared" si="355"/>
        <v>0</v>
      </c>
      <c r="S3573" s="4" t="str">
        <f t="shared" si="356"/>
        <v/>
      </c>
      <c r="T3573" s="21">
        <f>Fångster!J3578</f>
        <v>0</v>
      </c>
      <c r="U3573" s="31" t="str">
        <f t="shared" si="357"/>
        <v/>
      </c>
    </row>
    <row r="3574" spans="14:21" x14ac:dyDescent="0.2">
      <c r="N3574" s="22">
        <f>Fångster!G3579</f>
        <v>0</v>
      </c>
      <c r="O3574" s="28">
        <f t="shared" si="352"/>
        <v>0</v>
      </c>
      <c r="P3574" s="28">
        <f t="shared" si="353"/>
        <v>-2</v>
      </c>
      <c r="Q3574" s="28">
        <f t="shared" si="354"/>
        <v>0</v>
      </c>
      <c r="R3574" s="4">
        <f t="shared" si="355"/>
        <v>0</v>
      </c>
      <c r="S3574" s="4" t="str">
        <f t="shared" si="356"/>
        <v/>
      </c>
      <c r="T3574" s="21">
        <f>Fångster!J3579</f>
        <v>0</v>
      </c>
      <c r="U3574" s="31" t="str">
        <f t="shared" si="357"/>
        <v/>
      </c>
    </row>
    <row r="3575" spans="14:21" x14ac:dyDescent="0.2">
      <c r="N3575" s="22">
        <f>Fångster!G3580</f>
        <v>0</v>
      </c>
      <c r="O3575" s="28">
        <f t="shared" si="352"/>
        <v>0</v>
      </c>
      <c r="P3575" s="28">
        <f t="shared" si="353"/>
        <v>-2</v>
      </c>
      <c r="Q3575" s="28">
        <f t="shared" si="354"/>
        <v>0</v>
      </c>
      <c r="R3575" s="4">
        <f t="shared" si="355"/>
        <v>0</v>
      </c>
      <c r="S3575" s="4" t="str">
        <f t="shared" si="356"/>
        <v/>
      </c>
      <c r="T3575" s="21">
        <f>Fångster!J3580</f>
        <v>0</v>
      </c>
      <c r="U3575" s="31" t="str">
        <f t="shared" si="357"/>
        <v/>
      </c>
    </row>
    <row r="3576" spans="14:21" x14ac:dyDescent="0.2">
      <c r="N3576" s="22">
        <f>Fångster!G3581</f>
        <v>0</v>
      </c>
      <c r="O3576" s="28">
        <f t="shared" si="352"/>
        <v>0</v>
      </c>
      <c r="P3576" s="28">
        <f t="shared" si="353"/>
        <v>-2</v>
      </c>
      <c r="Q3576" s="28">
        <f t="shared" si="354"/>
        <v>0</v>
      </c>
      <c r="R3576" s="4">
        <f t="shared" si="355"/>
        <v>0</v>
      </c>
      <c r="S3576" s="4" t="str">
        <f t="shared" si="356"/>
        <v/>
      </c>
      <c r="T3576" s="21">
        <f>Fångster!J3581</f>
        <v>0</v>
      </c>
      <c r="U3576" s="31" t="str">
        <f t="shared" si="357"/>
        <v/>
      </c>
    </row>
    <row r="3577" spans="14:21" x14ac:dyDescent="0.2">
      <c r="N3577" s="22">
        <f>Fångster!G3582</f>
        <v>0</v>
      </c>
      <c r="O3577" s="28">
        <f t="shared" si="352"/>
        <v>0</v>
      </c>
      <c r="P3577" s="28">
        <f t="shared" si="353"/>
        <v>-2</v>
      </c>
      <c r="Q3577" s="28">
        <f t="shared" si="354"/>
        <v>0</v>
      </c>
      <c r="R3577" s="4">
        <f t="shared" si="355"/>
        <v>0</v>
      </c>
      <c r="S3577" s="4" t="str">
        <f t="shared" si="356"/>
        <v/>
      </c>
      <c r="T3577" s="21">
        <f>Fångster!J3582</f>
        <v>0</v>
      </c>
      <c r="U3577" s="31" t="str">
        <f t="shared" si="357"/>
        <v/>
      </c>
    </row>
    <row r="3578" spans="14:21" x14ac:dyDescent="0.2">
      <c r="N3578" s="22">
        <f>Fångster!G3583</f>
        <v>0</v>
      </c>
      <c r="O3578" s="28">
        <f t="shared" si="352"/>
        <v>0</v>
      </c>
      <c r="P3578" s="28">
        <f t="shared" si="353"/>
        <v>-2</v>
      </c>
      <c r="Q3578" s="28">
        <f t="shared" si="354"/>
        <v>0</v>
      </c>
      <c r="R3578" s="4">
        <f t="shared" si="355"/>
        <v>0</v>
      </c>
      <c r="S3578" s="4" t="str">
        <f t="shared" si="356"/>
        <v/>
      </c>
      <c r="T3578" s="21">
        <f>Fångster!J3583</f>
        <v>0</v>
      </c>
      <c r="U3578" s="31" t="str">
        <f t="shared" si="357"/>
        <v/>
      </c>
    </row>
    <row r="3579" spans="14:21" x14ac:dyDescent="0.2">
      <c r="N3579" s="22">
        <f>Fångster!G3584</f>
        <v>0</v>
      </c>
      <c r="O3579" s="28">
        <f t="shared" si="352"/>
        <v>0</v>
      </c>
      <c r="P3579" s="28">
        <f t="shared" si="353"/>
        <v>-2</v>
      </c>
      <c r="Q3579" s="28">
        <f t="shared" si="354"/>
        <v>0</v>
      </c>
      <c r="R3579" s="4">
        <f t="shared" si="355"/>
        <v>0</v>
      </c>
      <c r="S3579" s="4" t="str">
        <f t="shared" si="356"/>
        <v/>
      </c>
      <c r="T3579" s="21">
        <f>Fångster!J3584</f>
        <v>0</v>
      </c>
      <c r="U3579" s="31" t="str">
        <f t="shared" si="357"/>
        <v/>
      </c>
    </row>
    <row r="3580" spans="14:21" x14ac:dyDescent="0.2">
      <c r="N3580" s="22">
        <f>Fångster!G3585</f>
        <v>0</v>
      </c>
      <c r="O3580" s="28">
        <f t="shared" si="352"/>
        <v>0</v>
      </c>
      <c r="P3580" s="28">
        <f t="shared" si="353"/>
        <v>-2</v>
      </c>
      <c r="Q3580" s="28">
        <f t="shared" si="354"/>
        <v>0</v>
      </c>
      <c r="R3580" s="4">
        <f t="shared" si="355"/>
        <v>0</v>
      </c>
      <c r="S3580" s="4" t="str">
        <f t="shared" si="356"/>
        <v/>
      </c>
      <c r="T3580" s="21">
        <f>Fångster!J3585</f>
        <v>0</v>
      </c>
      <c r="U3580" s="31" t="str">
        <f t="shared" si="357"/>
        <v/>
      </c>
    </row>
    <row r="3581" spans="14:21" x14ac:dyDescent="0.2">
      <c r="N3581" s="22">
        <f>Fångster!G3586</f>
        <v>0</v>
      </c>
      <c r="O3581" s="28">
        <f t="shared" si="352"/>
        <v>0</v>
      </c>
      <c r="P3581" s="28">
        <f t="shared" si="353"/>
        <v>-2</v>
      </c>
      <c r="Q3581" s="28">
        <f t="shared" si="354"/>
        <v>0</v>
      </c>
      <c r="R3581" s="4">
        <f t="shared" si="355"/>
        <v>0</v>
      </c>
      <c r="S3581" s="4" t="str">
        <f t="shared" si="356"/>
        <v/>
      </c>
      <c r="T3581" s="21">
        <f>Fångster!J3586</f>
        <v>0</v>
      </c>
      <c r="U3581" s="31" t="str">
        <f t="shared" si="357"/>
        <v/>
      </c>
    </row>
    <row r="3582" spans="14:21" x14ac:dyDescent="0.2">
      <c r="N3582" s="22">
        <f>Fångster!G3587</f>
        <v>0</v>
      </c>
      <c r="O3582" s="28">
        <f t="shared" si="352"/>
        <v>0</v>
      </c>
      <c r="P3582" s="28">
        <f t="shared" si="353"/>
        <v>-2</v>
      </c>
      <c r="Q3582" s="28">
        <f t="shared" si="354"/>
        <v>0</v>
      </c>
      <c r="R3582" s="4">
        <f t="shared" si="355"/>
        <v>0</v>
      </c>
      <c r="S3582" s="4" t="str">
        <f t="shared" si="356"/>
        <v/>
      </c>
      <c r="T3582" s="21">
        <f>Fångster!J3587</f>
        <v>0</v>
      </c>
      <c r="U3582" s="31" t="str">
        <f t="shared" si="357"/>
        <v/>
      </c>
    </row>
    <row r="3583" spans="14:21" x14ac:dyDescent="0.2">
      <c r="N3583" s="22">
        <f>Fångster!G3588</f>
        <v>0</v>
      </c>
      <c r="O3583" s="28">
        <f t="shared" si="352"/>
        <v>0</v>
      </c>
      <c r="P3583" s="28">
        <f t="shared" si="353"/>
        <v>-2</v>
      </c>
      <c r="Q3583" s="28">
        <f t="shared" si="354"/>
        <v>0</v>
      </c>
      <c r="R3583" s="4">
        <f t="shared" si="355"/>
        <v>0</v>
      </c>
      <c r="S3583" s="4" t="str">
        <f t="shared" si="356"/>
        <v/>
      </c>
      <c r="T3583" s="21">
        <f>Fångster!J3588</f>
        <v>0</v>
      </c>
      <c r="U3583" s="31" t="str">
        <f t="shared" si="357"/>
        <v/>
      </c>
    </row>
    <row r="3584" spans="14:21" x14ac:dyDescent="0.2">
      <c r="N3584" s="22">
        <f>Fångster!G3589</f>
        <v>0</v>
      </c>
      <c r="O3584" s="28">
        <f t="shared" si="352"/>
        <v>0</v>
      </c>
      <c r="P3584" s="28">
        <f t="shared" si="353"/>
        <v>-2</v>
      </c>
      <c r="Q3584" s="28">
        <f t="shared" si="354"/>
        <v>0</v>
      </c>
      <c r="R3584" s="4">
        <f t="shared" si="355"/>
        <v>0</v>
      </c>
      <c r="S3584" s="4" t="str">
        <f t="shared" si="356"/>
        <v/>
      </c>
      <c r="T3584" s="21">
        <f>Fångster!J3589</f>
        <v>0</v>
      </c>
      <c r="U3584" s="31" t="str">
        <f t="shared" si="357"/>
        <v/>
      </c>
    </row>
    <row r="3585" spans="14:21" x14ac:dyDescent="0.2">
      <c r="N3585" s="22">
        <f>Fångster!G3590</f>
        <v>0</v>
      </c>
      <c r="O3585" s="28">
        <f t="shared" si="352"/>
        <v>0</v>
      </c>
      <c r="P3585" s="28">
        <f t="shared" si="353"/>
        <v>-2</v>
      </c>
      <c r="Q3585" s="28">
        <f t="shared" si="354"/>
        <v>0</v>
      </c>
      <c r="R3585" s="4">
        <f t="shared" si="355"/>
        <v>0</v>
      </c>
      <c r="S3585" s="4" t="str">
        <f t="shared" si="356"/>
        <v/>
      </c>
      <c r="T3585" s="21">
        <f>Fångster!J3590</f>
        <v>0</v>
      </c>
      <c r="U3585" s="31" t="str">
        <f t="shared" si="357"/>
        <v/>
      </c>
    </row>
    <row r="3586" spans="14:21" x14ac:dyDescent="0.2">
      <c r="N3586" s="22">
        <f>Fångster!G3591</f>
        <v>0</v>
      </c>
      <c r="O3586" s="28">
        <f t="shared" si="352"/>
        <v>0</v>
      </c>
      <c r="P3586" s="28">
        <f t="shared" si="353"/>
        <v>-2</v>
      </c>
      <c r="Q3586" s="28">
        <f t="shared" si="354"/>
        <v>0</v>
      </c>
      <c r="R3586" s="4">
        <f t="shared" si="355"/>
        <v>0</v>
      </c>
      <c r="S3586" s="4" t="str">
        <f t="shared" si="356"/>
        <v/>
      </c>
      <c r="T3586" s="21">
        <f>Fångster!J3591</f>
        <v>0</v>
      </c>
      <c r="U3586" s="31" t="str">
        <f t="shared" si="357"/>
        <v/>
      </c>
    </row>
    <row r="3587" spans="14:21" x14ac:dyDescent="0.2">
      <c r="N3587" s="22">
        <f>Fångster!G3592</f>
        <v>0</v>
      </c>
      <c r="O3587" s="28">
        <f t="shared" si="352"/>
        <v>0</v>
      </c>
      <c r="P3587" s="28">
        <f t="shared" si="353"/>
        <v>-2</v>
      </c>
      <c r="Q3587" s="28">
        <f t="shared" si="354"/>
        <v>0</v>
      </c>
      <c r="R3587" s="4">
        <f t="shared" si="355"/>
        <v>0</v>
      </c>
      <c r="S3587" s="4" t="str">
        <f t="shared" si="356"/>
        <v/>
      </c>
      <c r="T3587" s="21">
        <f>Fångster!J3592</f>
        <v>0</v>
      </c>
      <c r="U3587" s="31" t="str">
        <f t="shared" si="357"/>
        <v/>
      </c>
    </row>
    <row r="3588" spans="14:21" x14ac:dyDescent="0.2">
      <c r="N3588" s="22">
        <f>Fångster!G3593</f>
        <v>0</v>
      </c>
      <c r="O3588" s="28">
        <f t="shared" si="352"/>
        <v>0</v>
      </c>
      <c r="P3588" s="28">
        <f t="shared" si="353"/>
        <v>-2</v>
      </c>
      <c r="Q3588" s="28">
        <f t="shared" si="354"/>
        <v>0</v>
      </c>
      <c r="R3588" s="4">
        <f t="shared" si="355"/>
        <v>0</v>
      </c>
      <c r="S3588" s="4" t="str">
        <f t="shared" si="356"/>
        <v/>
      </c>
      <c r="T3588" s="21">
        <f>Fångster!J3593</f>
        <v>0</v>
      </c>
      <c r="U3588" s="31" t="str">
        <f t="shared" si="357"/>
        <v/>
      </c>
    </row>
    <row r="3589" spans="14:21" x14ac:dyDescent="0.2">
      <c r="N3589" s="22">
        <f>Fångster!G3594</f>
        <v>0</v>
      </c>
      <c r="O3589" s="28">
        <f t="shared" ref="O3589:O3652" si="358">(3.377*0.000001)*(POWER(N3589,3.205))</f>
        <v>0</v>
      </c>
      <c r="P3589" s="28">
        <f t="shared" ref="P3589:P3652" si="359">(1-(180-N3589)/60)</f>
        <v>-2</v>
      </c>
      <c r="Q3589" s="28">
        <f t="shared" ref="Q3589:Q3652" si="360">IF(P3589&lt;0,0,IF(P3589&gt;1,1,IF(P3589&gt;0&lt;1,P3589,P3589)))</f>
        <v>0</v>
      </c>
      <c r="R3589" s="4">
        <f t="shared" ref="R3589:R3652" si="361">O3589*Q3589</f>
        <v>0</v>
      </c>
      <c r="S3589" s="4" t="str">
        <f t="shared" ref="S3589:S3652" si="362">IF(N3589&gt;0,LOG10(N3589),"")</f>
        <v/>
      </c>
      <c r="T3589" s="21">
        <f>Fångster!J3594</f>
        <v>0</v>
      </c>
      <c r="U3589" s="31" t="str">
        <f t="shared" ref="U3589:U3652" si="363">IF(T3589&gt;0,LOG10(T3589),"")</f>
        <v/>
      </c>
    </row>
    <row r="3590" spans="14:21" x14ac:dyDescent="0.2">
      <c r="N3590" s="22">
        <f>Fångster!G3595</f>
        <v>0</v>
      </c>
      <c r="O3590" s="28">
        <f t="shared" si="358"/>
        <v>0</v>
      </c>
      <c r="P3590" s="28">
        <f t="shared" si="359"/>
        <v>-2</v>
      </c>
      <c r="Q3590" s="28">
        <f t="shared" si="360"/>
        <v>0</v>
      </c>
      <c r="R3590" s="4">
        <f t="shared" si="361"/>
        <v>0</v>
      </c>
      <c r="S3590" s="4" t="str">
        <f t="shared" si="362"/>
        <v/>
      </c>
      <c r="T3590" s="21">
        <f>Fångster!J3595</f>
        <v>0</v>
      </c>
      <c r="U3590" s="31" t="str">
        <f t="shared" si="363"/>
        <v/>
      </c>
    </row>
    <row r="3591" spans="14:21" x14ac:dyDescent="0.2">
      <c r="N3591" s="22">
        <f>Fångster!G3596</f>
        <v>0</v>
      </c>
      <c r="O3591" s="28">
        <f t="shared" si="358"/>
        <v>0</v>
      </c>
      <c r="P3591" s="28">
        <f t="shared" si="359"/>
        <v>-2</v>
      </c>
      <c r="Q3591" s="28">
        <f t="shared" si="360"/>
        <v>0</v>
      </c>
      <c r="R3591" s="4">
        <f t="shared" si="361"/>
        <v>0</v>
      </c>
      <c r="S3591" s="4" t="str">
        <f t="shared" si="362"/>
        <v/>
      </c>
      <c r="T3591" s="21">
        <f>Fångster!J3596</f>
        <v>0</v>
      </c>
      <c r="U3591" s="31" t="str">
        <f t="shared" si="363"/>
        <v/>
      </c>
    </row>
    <row r="3592" spans="14:21" x14ac:dyDescent="0.2">
      <c r="N3592" s="22">
        <f>Fångster!G3597</f>
        <v>0</v>
      </c>
      <c r="O3592" s="28">
        <f t="shared" si="358"/>
        <v>0</v>
      </c>
      <c r="P3592" s="28">
        <f t="shared" si="359"/>
        <v>-2</v>
      </c>
      <c r="Q3592" s="28">
        <f t="shared" si="360"/>
        <v>0</v>
      </c>
      <c r="R3592" s="4">
        <f t="shared" si="361"/>
        <v>0</v>
      </c>
      <c r="S3592" s="4" t="str">
        <f t="shared" si="362"/>
        <v/>
      </c>
      <c r="T3592" s="21">
        <f>Fångster!J3597</f>
        <v>0</v>
      </c>
      <c r="U3592" s="31" t="str">
        <f t="shared" si="363"/>
        <v/>
      </c>
    </row>
    <row r="3593" spans="14:21" x14ac:dyDescent="0.2">
      <c r="N3593" s="22">
        <f>Fångster!G3598</f>
        <v>0</v>
      </c>
      <c r="O3593" s="28">
        <f t="shared" si="358"/>
        <v>0</v>
      </c>
      <c r="P3593" s="28">
        <f t="shared" si="359"/>
        <v>-2</v>
      </c>
      <c r="Q3593" s="28">
        <f t="shared" si="360"/>
        <v>0</v>
      </c>
      <c r="R3593" s="4">
        <f t="shared" si="361"/>
        <v>0</v>
      </c>
      <c r="S3593" s="4" t="str">
        <f t="shared" si="362"/>
        <v/>
      </c>
      <c r="T3593" s="21">
        <f>Fångster!J3598</f>
        <v>0</v>
      </c>
      <c r="U3593" s="31" t="str">
        <f t="shared" si="363"/>
        <v/>
      </c>
    </row>
    <row r="3594" spans="14:21" x14ac:dyDescent="0.2">
      <c r="N3594" s="22">
        <f>Fångster!G3599</f>
        <v>0</v>
      </c>
      <c r="O3594" s="28">
        <f t="shared" si="358"/>
        <v>0</v>
      </c>
      <c r="P3594" s="28">
        <f t="shared" si="359"/>
        <v>-2</v>
      </c>
      <c r="Q3594" s="28">
        <f t="shared" si="360"/>
        <v>0</v>
      </c>
      <c r="R3594" s="4">
        <f t="shared" si="361"/>
        <v>0</v>
      </c>
      <c r="S3594" s="4" t="str">
        <f t="shared" si="362"/>
        <v/>
      </c>
      <c r="T3594" s="21">
        <f>Fångster!J3599</f>
        <v>0</v>
      </c>
      <c r="U3594" s="31" t="str">
        <f t="shared" si="363"/>
        <v/>
      </c>
    </row>
    <row r="3595" spans="14:21" x14ac:dyDescent="0.2">
      <c r="N3595" s="22">
        <f>Fångster!G3600</f>
        <v>0</v>
      </c>
      <c r="O3595" s="28">
        <f t="shared" si="358"/>
        <v>0</v>
      </c>
      <c r="P3595" s="28">
        <f t="shared" si="359"/>
        <v>-2</v>
      </c>
      <c r="Q3595" s="28">
        <f t="shared" si="360"/>
        <v>0</v>
      </c>
      <c r="R3595" s="4">
        <f t="shared" si="361"/>
        <v>0</v>
      </c>
      <c r="S3595" s="4" t="str">
        <f t="shared" si="362"/>
        <v/>
      </c>
      <c r="T3595" s="21">
        <f>Fångster!J3600</f>
        <v>0</v>
      </c>
      <c r="U3595" s="31" t="str">
        <f t="shared" si="363"/>
        <v/>
      </c>
    </row>
    <row r="3596" spans="14:21" x14ac:dyDescent="0.2">
      <c r="N3596" s="22">
        <f>Fångster!G3601</f>
        <v>0</v>
      </c>
      <c r="O3596" s="28">
        <f t="shared" si="358"/>
        <v>0</v>
      </c>
      <c r="P3596" s="28">
        <f t="shared" si="359"/>
        <v>-2</v>
      </c>
      <c r="Q3596" s="28">
        <f t="shared" si="360"/>
        <v>0</v>
      </c>
      <c r="R3596" s="4">
        <f t="shared" si="361"/>
        <v>0</v>
      </c>
      <c r="S3596" s="4" t="str">
        <f t="shared" si="362"/>
        <v/>
      </c>
      <c r="T3596" s="21">
        <f>Fångster!J3601</f>
        <v>0</v>
      </c>
      <c r="U3596" s="31" t="str">
        <f t="shared" si="363"/>
        <v/>
      </c>
    </row>
    <row r="3597" spans="14:21" x14ac:dyDescent="0.2">
      <c r="N3597" s="22">
        <f>Fångster!G3602</f>
        <v>0</v>
      </c>
      <c r="O3597" s="28">
        <f t="shared" si="358"/>
        <v>0</v>
      </c>
      <c r="P3597" s="28">
        <f t="shared" si="359"/>
        <v>-2</v>
      </c>
      <c r="Q3597" s="28">
        <f t="shared" si="360"/>
        <v>0</v>
      </c>
      <c r="R3597" s="4">
        <f t="shared" si="361"/>
        <v>0</v>
      </c>
      <c r="S3597" s="4" t="str">
        <f t="shared" si="362"/>
        <v/>
      </c>
      <c r="T3597" s="21">
        <f>Fångster!J3602</f>
        <v>0</v>
      </c>
      <c r="U3597" s="31" t="str">
        <f t="shared" si="363"/>
        <v/>
      </c>
    </row>
    <row r="3598" spans="14:21" x14ac:dyDescent="0.2">
      <c r="N3598" s="22">
        <f>Fångster!G3603</f>
        <v>0</v>
      </c>
      <c r="O3598" s="28">
        <f t="shared" si="358"/>
        <v>0</v>
      </c>
      <c r="P3598" s="28">
        <f t="shared" si="359"/>
        <v>-2</v>
      </c>
      <c r="Q3598" s="28">
        <f t="shared" si="360"/>
        <v>0</v>
      </c>
      <c r="R3598" s="4">
        <f t="shared" si="361"/>
        <v>0</v>
      </c>
      <c r="S3598" s="4" t="str">
        <f t="shared" si="362"/>
        <v/>
      </c>
      <c r="T3598" s="21">
        <f>Fångster!J3603</f>
        <v>0</v>
      </c>
      <c r="U3598" s="31" t="str">
        <f t="shared" si="363"/>
        <v/>
      </c>
    </row>
    <row r="3599" spans="14:21" x14ac:dyDescent="0.2">
      <c r="N3599" s="22">
        <f>Fångster!G3604</f>
        <v>0</v>
      </c>
      <c r="O3599" s="28">
        <f t="shared" si="358"/>
        <v>0</v>
      </c>
      <c r="P3599" s="28">
        <f t="shared" si="359"/>
        <v>-2</v>
      </c>
      <c r="Q3599" s="28">
        <f t="shared" si="360"/>
        <v>0</v>
      </c>
      <c r="R3599" s="4">
        <f t="shared" si="361"/>
        <v>0</v>
      </c>
      <c r="S3599" s="4" t="str">
        <f t="shared" si="362"/>
        <v/>
      </c>
      <c r="T3599" s="21">
        <f>Fångster!J3604</f>
        <v>0</v>
      </c>
      <c r="U3599" s="31" t="str">
        <f t="shared" si="363"/>
        <v/>
      </c>
    </row>
    <row r="3600" spans="14:21" x14ac:dyDescent="0.2">
      <c r="N3600" s="22">
        <f>Fångster!G3605</f>
        <v>0</v>
      </c>
      <c r="O3600" s="28">
        <f t="shared" si="358"/>
        <v>0</v>
      </c>
      <c r="P3600" s="28">
        <f t="shared" si="359"/>
        <v>-2</v>
      </c>
      <c r="Q3600" s="28">
        <f t="shared" si="360"/>
        <v>0</v>
      </c>
      <c r="R3600" s="4">
        <f t="shared" si="361"/>
        <v>0</v>
      </c>
      <c r="S3600" s="4" t="str">
        <f t="shared" si="362"/>
        <v/>
      </c>
      <c r="T3600" s="21">
        <f>Fångster!J3605</f>
        <v>0</v>
      </c>
      <c r="U3600" s="31" t="str">
        <f t="shared" si="363"/>
        <v/>
      </c>
    </row>
    <row r="3601" spans="14:21" x14ac:dyDescent="0.2">
      <c r="N3601" s="22">
        <f>Fångster!G3606</f>
        <v>0</v>
      </c>
      <c r="O3601" s="28">
        <f t="shared" si="358"/>
        <v>0</v>
      </c>
      <c r="P3601" s="28">
        <f t="shared" si="359"/>
        <v>-2</v>
      </c>
      <c r="Q3601" s="28">
        <f t="shared" si="360"/>
        <v>0</v>
      </c>
      <c r="R3601" s="4">
        <f t="shared" si="361"/>
        <v>0</v>
      </c>
      <c r="S3601" s="4" t="str">
        <f t="shared" si="362"/>
        <v/>
      </c>
      <c r="T3601" s="21">
        <f>Fångster!J3606</f>
        <v>0</v>
      </c>
      <c r="U3601" s="31" t="str">
        <f t="shared" si="363"/>
        <v/>
      </c>
    </row>
    <row r="3602" spans="14:21" x14ac:dyDescent="0.2">
      <c r="N3602" s="22">
        <f>Fångster!G3607</f>
        <v>0</v>
      </c>
      <c r="O3602" s="28">
        <f t="shared" si="358"/>
        <v>0</v>
      </c>
      <c r="P3602" s="28">
        <f t="shared" si="359"/>
        <v>-2</v>
      </c>
      <c r="Q3602" s="28">
        <f t="shared" si="360"/>
        <v>0</v>
      </c>
      <c r="R3602" s="4">
        <f t="shared" si="361"/>
        <v>0</v>
      </c>
      <c r="S3602" s="4" t="str">
        <f t="shared" si="362"/>
        <v/>
      </c>
      <c r="T3602" s="21">
        <f>Fångster!J3607</f>
        <v>0</v>
      </c>
      <c r="U3602" s="31" t="str">
        <f t="shared" si="363"/>
        <v/>
      </c>
    </row>
    <row r="3603" spans="14:21" x14ac:dyDescent="0.2">
      <c r="N3603" s="22">
        <f>Fångster!G3608</f>
        <v>0</v>
      </c>
      <c r="O3603" s="28">
        <f t="shared" si="358"/>
        <v>0</v>
      </c>
      <c r="P3603" s="28">
        <f t="shared" si="359"/>
        <v>-2</v>
      </c>
      <c r="Q3603" s="28">
        <f t="shared" si="360"/>
        <v>0</v>
      </c>
      <c r="R3603" s="4">
        <f t="shared" si="361"/>
        <v>0</v>
      </c>
      <c r="S3603" s="4" t="str">
        <f t="shared" si="362"/>
        <v/>
      </c>
      <c r="T3603" s="21">
        <f>Fångster!J3608</f>
        <v>0</v>
      </c>
      <c r="U3603" s="31" t="str">
        <f t="shared" si="363"/>
        <v/>
      </c>
    </row>
    <row r="3604" spans="14:21" x14ac:dyDescent="0.2">
      <c r="N3604" s="22">
        <f>Fångster!G3609</f>
        <v>0</v>
      </c>
      <c r="O3604" s="28">
        <f t="shared" si="358"/>
        <v>0</v>
      </c>
      <c r="P3604" s="28">
        <f t="shared" si="359"/>
        <v>-2</v>
      </c>
      <c r="Q3604" s="28">
        <f t="shared" si="360"/>
        <v>0</v>
      </c>
      <c r="R3604" s="4">
        <f t="shared" si="361"/>
        <v>0</v>
      </c>
      <c r="S3604" s="4" t="str">
        <f t="shared" si="362"/>
        <v/>
      </c>
      <c r="T3604" s="21">
        <f>Fångster!J3609</f>
        <v>0</v>
      </c>
      <c r="U3604" s="31" t="str">
        <f t="shared" si="363"/>
        <v/>
      </c>
    </row>
    <row r="3605" spans="14:21" x14ac:dyDescent="0.2">
      <c r="N3605" s="22">
        <f>Fångster!G3610</f>
        <v>0</v>
      </c>
      <c r="O3605" s="28">
        <f t="shared" si="358"/>
        <v>0</v>
      </c>
      <c r="P3605" s="28">
        <f t="shared" si="359"/>
        <v>-2</v>
      </c>
      <c r="Q3605" s="28">
        <f t="shared" si="360"/>
        <v>0</v>
      </c>
      <c r="R3605" s="4">
        <f t="shared" si="361"/>
        <v>0</v>
      </c>
      <c r="S3605" s="4" t="str">
        <f t="shared" si="362"/>
        <v/>
      </c>
      <c r="T3605" s="21">
        <f>Fångster!J3610</f>
        <v>0</v>
      </c>
      <c r="U3605" s="31" t="str">
        <f t="shared" si="363"/>
        <v/>
      </c>
    </row>
    <row r="3606" spans="14:21" x14ac:dyDescent="0.2">
      <c r="N3606" s="22">
        <f>Fångster!G3611</f>
        <v>0</v>
      </c>
      <c r="O3606" s="28">
        <f t="shared" si="358"/>
        <v>0</v>
      </c>
      <c r="P3606" s="28">
        <f t="shared" si="359"/>
        <v>-2</v>
      </c>
      <c r="Q3606" s="28">
        <f t="shared" si="360"/>
        <v>0</v>
      </c>
      <c r="R3606" s="4">
        <f t="shared" si="361"/>
        <v>0</v>
      </c>
      <c r="S3606" s="4" t="str">
        <f t="shared" si="362"/>
        <v/>
      </c>
      <c r="T3606" s="21">
        <f>Fångster!J3611</f>
        <v>0</v>
      </c>
      <c r="U3606" s="31" t="str">
        <f t="shared" si="363"/>
        <v/>
      </c>
    </row>
    <row r="3607" spans="14:21" x14ac:dyDescent="0.2">
      <c r="N3607" s="22">
        <f>Fångster!G3612</f>
        <v>0</v>
      </c>
      <c r="O3607" s="28">
        <f t="shared" si="358"/>
        <v>0</v>
      </c>
      <c r="P3607" s="28">
        <f t="shared" si="359"/>
        <v>-2</v>
      </c>
      <c r="Q3607" s="28">
        <f t="shared" si="360"/>
        <v>0</v>
      </c>
      <c r="R3607" s="4">
        <f t="shared" si="361"/>
        <v>0</v>
      </c>
      <c r="S3607" s="4" t="str">
        <f t="shared" si="362"/>
        <v/>
      </c>
      <c r="T3607" s="21">
        <f>Fångster!J3612</f>
        <v>0</v>
      </c>
      <c r="U3607" s="31" t="str">
        <f t="shared" si="363"/>
        <v/>
      </c>
    </row>
    <row r="3608" spans="14:21" x14ac:dyDescent="0.2">
      <c r="N3608" s="22">
        <f>Fångster!G3613</f>
        <v>0</v>
      </c>
      <c r="O3608" s="28">
        <f t="shared" si="358"/>
        <v>0</v>
      </c>
      <c r="P3608" s="28">
        <f t="shared" si="359"/>
        <v>-2</v>
      </c>
      <c r="Q3608" s="28">
        <f t="shared" si="360"/>
        <v>0</v>
      </c>
      <c r="R3608" s="4">
        <f t="shared" si="361"/>
        <v>0</v>
      </c>
      <c r="S3608" s="4" t="str">
        <f t="shared" si="362"/>
        <v/>
      </c>
      <c r="T3608" s="21">
        <f>Fångster!J3613</f>
        <v>0</v>
      </c>
      <c r="U3608" s="31" t="str">
        <f t="shared" si="363"/>
        <v/>
      </c>
    </row>
    <row r="3609" spans="14:21" x14ac:dyDescent="0.2">
      <c r="N3609" s="22">
        <f>Fångster!G3614</f>
        <v>0</v>
      </c>
      <c r="O3609" s="28">
        <f t="shared" si="358"/>
        <v>0</v>
      </c>
      <c r="P3609" s="28">
        <f t="shared" si="359"/>
        <v>-2</v>
      </c>
      <c r="Q3609" s="28">
        <f t="shared" si="360"/>
        <v>0</v>
      </c>
      <c r="R3609" s="4">
        <f t="shared" si="361"/>
        <v>0</v>
      </c>
      <c r="S3609" s="4" t="str">
        <f t="shared" si="362"/>
        <v/>
      </c>
      <c r="T3609" s="21">
        <f>Fångster!J3614</f>
        <v>0</v>
      </c>
      <c r="U3609" s="31" t="str">
        <f t="shared" si="363"/>
        <v/>
      </c>
    </row>
    <row r="3610" spans="14:21" x14ac:dyDescent="0.2">
      <c r="N3610" s="22">
        <f>Fångster!G3615</f>
        <v>0</v>
      </c>
      <c r="O3610" s="28">
        <f t="shared" si="358"/>
        <v>0</v>
      </c>
      <c r="P3610" s="28">
        <f t="shared" si="359"/>
        <v>-2</v>
      </c>
      <c r="Q3610" s="28">
        <f t="shared" si="360"/>
        <v>0</v>
      </c>
      <c r="R3610" s="4">
        <f t="shared" si="361"/>
        <v>0</v>
      </c>
      <c r="S3610" s="4" t="str">
        <f t="shared" si="362"/>
        <v/>
      </c>
      <c r="T3610" s="21">
        <f>Fångster!J3615</f>
        <v>0</v>
      </c>
      <c r="U3610" s="31" t="str">
        <f t="shared" si="363"/>
        <v/>
      </c>
    </row>
    <row r="3611" spans="14:21" x14ac:dyDescent="0.2">
      <c r="N3611" s="22">
        <f>Fångster!G3616</f>
        <v>0</v>
      </c>
      <c r="O3611" s="28">
        <f t="shared" si="358"/>
        <v>0</v>
      </c>
      <c r="P3611" s="28">
        <f t="shared" si="359"/>
        <v>-2</v>
      </c>
      <c r="Q3611" s="28">
        <f t="shared" si="360"/>
        <v>0</v>
      </c>
      <c r="R3611" s="4">
        <f t="shared" si="361"/>
        <v>0</v>
      </c>
      <c r="S3611" s="4" t="str">
        <f t="shared" si="362"/>
        <v/>
      </c>
      <c r="T3611" s="21">
        <f>Fångster!J3616</f>
        <v>0</v>
      </c>
      <c r="U3611" s="31" t="str">
        <f t="shared" si="363"/>
        <v/>
      </c>
    </row>
    <row r="3612" spans="14:21" x14ac:dyDescent="0.2">
      <c r="N3612" s="22">
        <f>Fångster!G3617</f>
        <v>0</v>
      </c>
      <c r="O3612" s="28">
        <f t="shared" si="358"/>
        <v>0</v>
      </c>
      <c r="P3612" s="28">
        <f t="shared" si="359"/>
        <v>-2</v>
      </c>
      <c r="Q3612" s="28">
        <f t="shared" si="360"/>
        <v>0</v>
      </c>
      <c r="R3612" s="4">
        <f t="shared" si="361"/>
        <v>0</v>
      </c>
      <c r="S3612" s="4" t="str">
        <f t="shared" si="362"/>
        <v/>
      </c>
      <c r="T3612" s="21">
        <f>Fångster!J3617</f>
        <v>0</v>
      </c>
      <c r="U3612" s="31" t="str">
        <f t="shared" si="363"/>
        <v/>
      </c>
    </row>
    <row r="3613" spans="14:21" x14ac:dyDescent="0.2">
      <c r="N3613" s="22">
        <f>Fångster!G3618</f>
        <v>0</v>
      </c>
      <c r="O3613" s="28">
        <f t="shared" si="358"/>
        <v>0</v>
      </c>
      <c r="P3613" s="28">
        <f t="shared" si="359"/>
        <v>-2</v>
      </c>
      <c r="Q3613" s="28">
        <f t="shared" si="360"/>
        <v>0</v>
      </c>
      <c r="R3613" s="4">
        <f t="shared" si="361"/>
        <v>0</v>
      </c>
      <c r="S3613" s="4" t="str">
        <f t="shared" si="362"/>
        <v/>
      </c>
      <c r="T3613" s="21">
        <f>Fångster!J3618</f>
        <v>0</v>
      </c>
      <c r="U3613" s="31" t="str">
        <f t="shared" si="363"/>
        <v/>
      </c>
    </row>
    <row r="3614" spans="14:21" x14ac:dyDescent="0.2">
      <c r="N3614" s="22">
        <f>Fångster!G3619</f>
        <v>0</v>
      </c>
      <c r="O3614" s="28">
        <f t="shared" si="358"/>
        <v>0</v>
      </c>
      <c r="P3614" s="28">
        <f t="shared" si="359"/>
        <v>-2</v>
      </c>
      <c r="Q3614" s="28">
        <f t="shared" si="360"/>
        <v>0</v>
      </c>
      <c r="R3614" s="4">
        <f t="shared" si="361"/>
        <v>0</v>
      </c>
      <c r="S3614" s="4" t="str">
        <f t="shared" si="362"/>
        <v/>
      </c>
      <c r="T3614" s="21">
        <f>Fångster!J3619</f>
        <v>0</v>
      </c>
      <c r="U3614" s="31" t="str">
        <f t="shared" si="363"/>
        <v/>
      </c>
    </row>
    <row r="3615" spans="14:21" x14ac:dyDescent="0.2">
      <c r="N3615" s="22">
        <f>Fångster!G3620</f>
        <v>0</v>
      </c>
      <c r="O3615" s="28">
        <f t="shared" si="358"/>
        <v>0</v>
      </c>
      <c r="P3615" s="28">
        <f t="shared" si="359"/>
        <v>-2</v>
      </c>
      <c r="Q3615" s="28">
        <f t="shared" si="360"/>
        <v>0</v>
      </c>
      <c r="R3615" s="4">
        <f t="shared" si="361"/>
        <v>0</v>
      </c>
      <c r="S3615" s="4" t="str">
        <f t="shared" si="362"/>
        <v/>
      </c>
      <c r="T3615" s="21">
        <f>Fångster!J3620</f>
        <v>0</v>
      </c>
      <c r="U3615" s="31" t="str">
        <f t="shared" si="363"/>
        <v/>
      </c>
    </row>
    <row r="3616" spans="14:21" x14ac:dyDescent="0.2">
      <c r="N3616" s="22">
        <f>Fångster!G3621</f>
        <v>0</v>
      </c>
      <c r="O3616" s="28">
        <f t="shared" si="358"/>
        <v>0</v>
      </c>
      <c r="P3616" s="28">
        <f t="shared" si="359"/>
        <v>-2</v>
      </c>
      <c r="Q3616" s="28">
        <f t="shared" si="360"/>
        <v>0</v>
      </c>
      <c r="R3616" s="4">
        <f t="shared" si="361"/>
        <v>0</v>
      </c>
      <c r="S3616" s="4" t="str">
        <f t="shared" si="362"/>
        <v/>
      </c>
      <c r="T3616" s="21">
        <f>Fångster!J3621</f>
        <v>0</v>
      </c>
      <c r="U3616" s="31" t="str">
        <f t="shared" si="363"/>
        <v/>
      </c>
    </row>
    <row r="3617" spans="14:21" x14ac:dyDescent="0.2">
      <c r="N3617" s="22">
        <f>Fångster!G3622</f>
        <v>0</v>
      </c>
      <c r="O3617" s="28">
        <f t="shared" si="358"/>
        <v>0</v>
      </c>
      <c r="P3617" s="28">
        <f t="shared" si="359"/>
        <v>-2</v>
      </c>
      <c r="Q3617" s="28">
        <f t="shared" si="360"/>
        <v>0</v>
      </c>
      <c r="R3617" s="4">
        <f t="shared" si="361"/>
        <v>0</v>
      </c>
      <c r="S3617" s="4" t="str">
        <f t="shared" si="362"/>
        <v/>
      </c>
      <c r="T3617" s="21">
        <f>Fångster!J3622</f>
        <v>0</v>
      </c>
      <c r="U3617" s="31" t="str">
        <f t="shared" si="363"/>
        <v/>
      </c>
    </row>
    <row r="3618" spans="14:21" x14ac:dyDescent="0.2">
      <c r="N3618" s="22">
        <f>Fångster!G3623</f>
        <v>0</v>
      </c>
      <c r="O3618" s="28">
        <f t="shared" si="358"/>
        <v>0</v>
      </c>
      <c r="P3618" s="28">
        <f t="shared" si="359"/>
        <v>-2</v>
      </c>
      <c r="Q3618" s="28">
        <f t="shared" si="360"/>
        <v>0</v>
      </c>
      <c r="R3618" s="4">
        <f t="shared" si="361"/>
        <v>0</v>
      </c>
      <c r="S3618" s="4" t="str">
        <f t="shared" si="362"/>
        <v/>
      </c>
      <c r="T3618" s="21">
        <f>Fångster!J3623</f>
        <v>0</v>
      </c>
      <c r="U3618" s="31" t="str">
        <f t="shared" si="363"/>
        <v/>
      </c>
    </row>
    <row r="3619" spans="14:21" x14ac:dyDescent="0.2">
      <c r="N3619" s="22">
        <f>Fångster!G3624</f>
        <v>0</v>
      </c>
      <c r="O3619" s="28">
        <f t="shared" si="358"/>
        <v>0</v>
      </c>
      <c r="P3619" s="28">
        <f t="shared" si="359"/>
        <v>-2</v>
      </c>
      <c r="Q3619" s="28">
        <f t="shared" si="360"/>
        <v>0</v>
      </c>
      <c r="R3619" s="4">
        <f t="shared" si="361"/>
        <v>0</v>
      </c>
      <c r="S3619" s="4" t="str">
        <f t="shared" si="362"/>
        <v/>
      </c>
      <c r="T3619" s="21">
        <f>Fångster!J3624</f>
        <v>0</v>
      </c>
      <c r="U3619" s="31" t="str">
        <f t="shared" si="363"/>
        <v/>
      </c>
    </row>
    <row r="3620" spans="14:21" x14ac:dyDescent="0.2">
      <c r="N3620" s="22">
        <f>Fångster!G3625</f>
        <v>0</v>
      </c>
      <c r="O3620" s="28">
        <f t="shared" si="358"/>
        <v>0</v>
      </c>
      <c r="P3620" s="28">
        <f t="shared" si="359"/>
        <v>-2</v>
      </c>
      <c r="Q3620" s="28">
        <f t="shared" si="360"/>
        <v>0</v>
      </c>
      <c r="R3620" s="4">
        <f t="shared" si="361"/>
        <v>0</v>
      </c>
      <c r="S3620" s="4" t="str">
        <f t="shared" si="362"/>
        <v/>
      </c>
      <c r="T3620" s="21">
        <f>Fångster!J3625</f>
        <v>0</v>
      </c>
      <c r="U3620" s="31" t="str">
        <f t="shared" si="363"/>
        <v/>
      </c>
    </row>
    <row r="3621" spans="14:21" x14ac:dyDescent="0.2">
      <c r="N3621" s="22">
        <f>Fångster!G3626</f>
        <v>0</v>
      </c>
      <c r="O3621" s="28">
        <f t="shared" si="358"/>
        <v>0</v>
      </c>
      <c r="P3621" s="28">
        <f t="shared" si="359"/>
        <v>-2</v>
      </c>
      <c r="Q3621" s="28">
        <f t="shared" si="360"/>
        <v>0</v>
      </c>
      <c r="R3621" s="4">
        <f t="shared" si="361"/>
        <v>0</v>
      </c>
      <c r="S3621" s="4" t="str">
        <f t="shared" si="362"/>
        <v/>
      </c>
      <c r="T3621" s="21">
        <f>Fångster!J3626</f>
        <v>0</v>
      </c>
      <c r="U3621" s="31" t="str">
        <f t="shared" si="363"/>
        <v/>
      </c>
    </row>
    <row r="3622" spans="14:21" x14ac:dyDescent="0.2">
      <c r="N3622" s="22">
        <f>Fångster!G3627</f>
        <v>0</v>
      </c>
      <c r="O3622" s="28">
        <f t="shared" si="358"/>
        <v>0</v>
      </c>
      <c r="P3622" s="28">
        <f t="shared" si="359"/>
        <v>-2</v>
      </c>
      <c r="Q3622" s="28">
        <f t="shared" si="360"/>
        <v>0</v>
      </c>
      <c r="R3622" s="4">
        <f t="shared" si="361"/>
        <v>0</v>
      </c>
      <c r="S3622" s="4" t="str">
        <f t="shared" si="362"/>
        <v/>
      </c>
      <c r="T3622" s="21">
        <f>Fångster!J3627</f>
        <v>0</v>
      </c>
      <c r="U3622" s="31" t="str">
        <f t="shared" si="363"/>
        <v/>
      </c>
    </row>
    <row r="3623" spans="14:21" x14ac:dyDescent="0.2">
      <c r="N3623" s="22">
        <f>Fångster!G3628</f>
        <v>0</v>
      </c>
      <c r="O3623" s="28">
        <f t="shared" si="358"/>
        <v>0</v>
      </c>
      <c r="P3623" s="28">
        <f t="shared" si="359"/>
        <v>-2</v>
      </c>
      <c r="Q3623" s="28">
        <f t="shared" si="360"/>
        <v>0</v>
      </c>
      <c r="R3623" s="4">
        <f t="shared" si="361"/>
        <v>0</v>
      </c>
      <c r="S3623" s="4" t="str">
        <f t="shared" si="362"/>
        <v/>
      </c>
      <c r="T3623" s="21">
        <f>Fångster!J3628</f>
        <v>0</v>
      </c>
      <c r="U3623" s="31" t="str">
        <f t="shared" si="363"/>
        <v/>
      </c>
    </row>
    <row r="3624" spans="14:21" x14ac:dyDescent="0.2">
      <c r="N3624" s="22">
        <f>Fångster!G3629</f>
        <v>0</v>
      </c>
      <c r="O3624" s="28">
        <f t="shared" si="358"/>
        <v>0</v>
      </c>
      <c r="P3624" s="28">
        <f t="shared" si="359"/>
        <v>-2</v>
      </c>
      <c r="Q3624" s="28">
        <f t="shared" si="360"/>
        <v>0</v>
      </c>
      <c r="R3624" s="4">
        <f t="shared" si="361"/>
        <v>0</v>
      </c>
      <c r="S3624" s="4" t="str">
        <f t="shared" si="362"/>
        <v/>
      </c>
      <c r="T3624" s="21">
        <f>Fångster!J3629</f>
        <v>0</v>
      </c>
      <c r="U3624" s="31" t="str">
        <f t="shared" si="363"/>
        <v/>
      </c>
    </row>
    <row r="3625" spans="14:21" x14ac:dyDescent="0.2">
      <c r="N3625" s="22">
        <f>Fångster!G3630</f>
        <v>0</v>
      </c>
      <c r="O3625" s="28">
        <f t="shared" si="358"/>
        <v>0</v>
      </c>
      <c r="P3625" s="28">
        <f t="shared" si="359"/>
        <v>-2</v>
      </c>
      <c r="Q3625" s="28">
        <f t="shared" si="360"/>
        <v>0</v>
      </c>
      <c r="R3625" s="4">
        <f t="shared" si="361"/>
        <v>0</v>
      </c>
      <c r="S3625" s="4" t="str">
        <f t="shared" si="362"/>
        <v/>
      </c>
      <c r="T3625" s="21">
        <f>Fångster!J3630</f>
        <v>0</v>
      </c>
      <c r="U3625" s="31" t="str">
        <f t="shared" si="363"/>
        <v/>
      </c>
    </row>
    <row r="3626" spans="14:21" x14ac:dyDescent="0.2">
      <c r="N3626" s="22">
        <f>Fångster!G3631</f>
        <v>0</v>
      </c>
      <c r="O3626" s="28">
        <f t="shared" si="358"/>
        <v>0</v>
      </c>
      <c r="P3626" s="28">
        <f t="shared" si="359"/>
        <v>-2</v>
      </c>
      <c r="Q3626" s="28">
        <f t="shared" si="360"/>
        <v>0</v>
      </c>
      <c r="R3626" s="4">
        <f t="shared" si="361"/>
        <v>0</v>
      </c>
      <c r="S3626" s="4" t="str">
        <f t="shared" si="362"/>
        <v/>
      </c>
      <c r="T3626" s="21">
        <f>Fångster!J3631</f>
        <v>0</v>
      </c>
      <c r="U3626" s="31" t="str">
        <f t="shared" si="363"/>
        <v/>
      </c>
    </row>
    <row r="3627" spans="14:21" x14ac:dyDescent="0.2">
      <c r="N3627" s="22">
        <f>Fångster!G3632</f>
        <v>0</v>
      </c>
      <c r="O3627" s="28">
        <f t="shared" si="358"/>
        <v>0</v>
      </c>
      <c r="P3627" s="28">
        <f t="shared" si="359"/>
        <v>-2</v>
      </c>
      <c r="Q3627" s="28">
        <f t="shared" si="360"/>
        <v>0</v>
      </c>
      <c r="R3627" s="4">
        <f t="shared" si="361"/>
        <v>0</v>
      </c>
      <c r="S3627" s="4" t="str">
        <f t="shared" si="362"/>
        <v/>
      </c>
      <c r="T3627" s="21">
        <f>Fångster!J3632</f>
        <v>0</v>
      </c>
      <c r="U3627" s="31" t="str">
        <f t="shared" si="363"/>
        <v/>
      </c>
    </row>
    <row r="3628" spans="14:21" x14ac:dyDescent="0.2">
      <c r="N3628" s="22">
        <f>Fångster!G3633</f>
        <v>0</v>
      </c>
      <c r="O3628" s="28">
        <f t="shared" si="358"/>
        <v>0</v>
      </c>
      <c r="P3628" s="28">
        <f t="shared" si="359"/>
        <v>-2</v>
      </c>
      <c r="Q3628" s="28">
        <f t="shared" si="360"/>
        <v>0</v>
      </c>
      <c r="R3628" s="4">
        <f t="shared" si="361"/>
        <v>0</v>
      </c>
      <c r="S3628" s="4" t="str">
        <f t="shared" si="362"/>
        <v/>
      </c>
      <c r="T3628" s="21">
        <f>Fångster!J3633</f>
        <v>0</v>
      </c>
      <c r="U3628" s="31" t="str">
        <f t="shared" si="363"/>
        <v/>
      </c>
    </row>
    <row r="3629" spans="14:21" x14ac:dyDescent="0.2">
      <c r="N3629" s="22">
        <f>Fångster!G3634</f>
        <v>0</v>
      </c>
      <c r="O3629" s="28">
        <f t="shared" si="358"/>
        <v>0</v>
      </c>
      <c r="P3629" s="28">
        <f t="shared" si="359"/>
        <v>-2</v>
      </c>
      <c r="Q3629" s="28">
        <f t="shared" si="360"/>
        <v>0</v>
      </c>
      <c r="R3629" s="4">
        <f t="shared" si="361"/>
        <v>0</v>
      </c>
      <c r="S3629" s="4" t="str">
        <f t="shared" si="362"/>
        <v/>
      </c>
      <c r="T3629" s="21">
        <f>Fångster!J3634</f>
        <v>0</v>
      </c>
      <c r="U3629" s="31" t="str">
        <f t="shared" si="363"/>
        <v/>
      </c>
    </row>
    <row r="3630" spans="14:21" x14ac:dyDescent="0.2">
      <c r="N3630" s="22">
        <f>Fångster!G3635</f>
        <v>0</v>
      </c>
      <c r="O3630" s="28">
        <f t="shared" si="358"/>
        <v>0</v>
      </c>
      <c r="P3630" s="28">
        <f t="shared" si="359"/>
        <v>-2</v>
      </c>
      <c r="Q3630" s="28">
        <f t="shared" si="360"/>
        <v>0</v>
      </c>
      <c r="R3630" s="4">
        <f t="shared" si="361"/>
        <v>0</v>
      </c>
      <c r="S3630" s="4" t="str">
        <f t="shared" si="362"/>
        <v/>
      </c>
      <c r="T3630" s="21">
        <f>Fångster!J3635</f>
        <v>0</v>
      </c>
      <c r="U3630" s="31" t="str">
        <f t="shared" si="363"/>
        <v/>
      </c>
    </row>
    <row r="3631" spans="14:21" x14ac:dyDescent="0.2">
      <c r="N3631" s="22">
        <f>Fångster!G3636</f>
        <v>0</v>
      </c>
      <c r="O3631" s="28">
        <f t="shared" si="358"/>
        <v>0</v>
      </c>
      <c r="P3631" s="28">
        <f t="shared" si="359"/>
        <v>-2</v>
      </c>
      <c r="Q3631" s="28">
        <f t="shared" si="360"/>
        <v>0</v>
      </c>
      <c r="R3631" s="4">
        <f t="shared" si="361"/>
        <v>0</v>
      </c>
      <c r="S3631" s="4" t="str">
        <f t="shared" si="362"/>
        <v/>
      </c>
      <c r="T3631" s="21">
        <f>Fångster!J3636</f>
        <v>0</v>
      </c>
      <c r="U3631" s="31" t="str">
        <f t="shared" si="363"/>
        <v/>
      </c>
    </row>
    <row r="3632" spans="14:21" x14ac:dyDescent="0.2">
      <c r="N3632" s="22">
        <f>Fångster!G3637</f>
        <v>0</v>
      </c>
      <c r="O3632" s="28">
        <f t="shared" si="358"/>
        <v>0</v>
      </c>
      <c r="P3632" s="28">
        <f t="shared" si="359"/>
        <v>-2</v>
      </c>
      <c r="Q3632" s="28">
        <f t="shared" si="360"/>
        <v>0</v>
      </c>
      <c r="R3632" s="4">
        <f t="shared" si="361"/>
        <v>0</v>
      </c>
      <c r="S3632" s="4" t="str">
        <f t="shared" si="362"/>
        <v/>
      </c>
      <c r="T3632" s="21">
        <f>Fångster!J3637</f>
        <v>0</v>
      </c>
      <c r="U3632" s="31" t="str">
        <f t="shared" si="363"/>
        <v/>
      </c>
    </row>
    <row r="3633" spans="14:21" x14ac:dyDescent="0.2">
      <c r="N3633" s="22">
        <f>Fångster!G3638</f>
        <v>0</v>
      </c>
      <c r="O3633" s="28">
        <f t="shared" si="358"/>
        <v>0</v>
      </c>
      <c r="P3633" s="28">
        <f t="shared" si="359"/>
        <v>-2</v>
      </c>
      <c r="Q3633" s="28">
        <f t="shared" si="360"/>
        <v>0</v>
      </c>
      <c r="R3633" s="4">
        <f t="shared" si="361"/>
        <v>0</v>
      </c>
      <c r="S3633" s="4" t="str">
        <f t="shared" si="362"/>
        <v/>
      </c>
      <c r="T3633" s="21">
        <f>Fångster!J3638</f>
        <v>0</v>
      </c>
      <c r="U3633" s="31" t="str">
        <f t="shared" si="363"/>
        <v/>
      </c>
    </row>
    <row r="3634" spans="14:21" x14ac:dyDescent="0.2">
      <c r="N3634" s="22">
        <f>Fångster!G3639</f>
        <v>0</v>
      </c>
      <c r="O3634" s="28">
        <f t="shared" si="358"/>
        <v>0</v>
      </c>
      <c r="P3634" s="28">
        <f t="shared" si="359"/>
        <v>-2</v>
      </c>
      <c r="Q3634" s="28">
        <f t="shared" si="360"/>
        <v>0</v>
      </c>
      <c r="R3634" s="4">
        <f t="shared" si="361"/>
        <v>0</v>
      </c>
      <c r="S3634" s="4" t="str">
        <f t="shared" si="362"/>
        <v/>
      </c>
      <c r="T3634" s="21">
        <f>Fångster!J3639</f>
        <v>0</v>
      </c>
      <c r="U3634" s="31" t="str">
        <f t="shared" si="363"/>
        <v/>
      </c>
    </row>
    <row r="3635" spans="14:21" x14ac:dyDescent="0.2">
      <c r="N3635" s="22">
        <f>Fångster!G3640</f>
        <v>0</v>
      </c>
      <c r="O3635" s="28">
        <f t="shared" si="358"/>
        <v>0</v>
      </c>
      <c r="P3635" s="28">
        <f t="shared" si="359"/>
        <v>-2</v>
      </c>
      <c r="Q3635" s="28">
        <f t="shared" si="360"/>
        <v>0</v>
      </c>
      <c r="R3635" s="4">
        <f t="shared" si="361"/>
        <v>0</v>
      </c>
      <c r="S3635" s="4" t="str">
        <f t="shared" si="362"/>
        <v/>
      </c>
      <c r="T3635" s="21">
        <f>Fångster!J3640</f>
        <v>0</v>
      </c>
      <c r="U3635" s="31" t="str">
        <f t="shared" si="363"/>
        <v/>
      </c>
    </row>
    <row r="3636" spans="14:21" x14ac:dyDescent="0.2">
      <c r="N3636" s="22">
        <f>Fångster!G3641</f>
        <v>0</v>
      </c>
      <c r="O3636" s="28">
        <f t="shared" si="358"/>
        <v>0</v>
      </c>
      <c r="P3636" s="28">
        <f t="shared" si="359"/>
        <v>-2</v>
      </c>
      <c r="Q3636" s="28">
        <f t="shared" si="360"/>
        <v>0</v>
      </c>
      <c r="R3636" s="4">
        <f t="shared" si="361"/>
        <v>0</v>
      </c>
      <c r="S3636" s="4" t="str">
        <f t="shared" si="362"/>
        <v/>
      </c>
      <c r="T3636" s="21">
        <f>Fångster!J3641</f>
        <v>0</v>
      </c>
      <c r="U3636" s="31" t="str">
        <f t="shared" si="363"/>
        <v/>
      </c>
    </row>
    <row r="3637" spans="14:21" x14ac:dyDescent="0.2">
      <c r="N3637" s="22">
        <f>Fångster!G3642</f>
        <v>0</v>
      </c>
      <c r="O3637" s="28">
        <f t="shared" si="358"/>
        <v>0</v>
      </c>
      <c r="P3637" s="28">
        <f t="shared" si="359"/>
        <v>-2</v>
      </c>
      <c r="Q3637" s="28">
        <f t="shared" si="360"/>
        <v>0</v>
      </c>
      <c r="R3637" s="4">
        <f t="shared" si="361"/>
        <v>0</v>
      </c>
      <c r="S3637" s="4" t="str">
        <f t="shared" si="362"/>
        <v/>
      </c>
      <c r="T3637" s="21">
        <f>Fångster!J3642</f>
        <v>0</v>
      </c>
      <c r="U3637" s="31" t="str">
        <f t="shared" si="363"/>
        <v/>
      </c>
    </row>
    <row r="3638" spans="14:21" x14ac:dyDescent="0.2">
      <c r="N3638" s="22">
        <f>Fångster!G3643</f>
        <v>0</v>
      </c>
      <c r="O3638" s="28">
        <f t="shared" si="358"/>
        <v>0</v>
      </c>
      <c r="P3638" s="28">
        <f t="shared" si="359"/>
        <v>-2</v>
      </c>
      <c r="Q3638" s="28">
        <f t="shared" si="360"/>
        <v>0</v>
      </c>
      <c r="R3638" s="4">
        <f t="shared" si="361"/>
        <v>0</v>
      </c>
      <c r="S3638" s="4" t="str">
        <f t="shared" si="362"/>
        <v/>
      </c>
      <c r="T3638" s="21">
        <f>Fångster!J3643</f>
        <v>0</v>
      </c>
      <c r="U3638" s="31" t="str">
        <f t="shared" si="363"/>
        <v/>
      </c>
    </row>
    <row r="3639" spans="14:21" x14ac:dyDescent="0.2">
      <c r="N3639" s="22">
        <f>Fångster!G3644</f>
        <v>0</v>
      </c>
      <c r="O3639" s="28">
        <f t="shared" si="358"/>
        <v>0</v>
      </c>
      <c r="P3639" s="28">
        <f t="shared" si="359"/>
        <v>-2</v>
      </c>
      <c r="Q3639" s="28">
        <f t="shared" si="360"/>
        <v>0</v>
      </c>
      <c r="R3639" s="4">
        <f t="shared" si="361"/>
        <v>0</v>
      </c>
      <c r="S3639" s="4" t="str">
        <f t="shared" si="362"/>
        <v/>
      </c>
      <c r="T3639" s="21">
        <f>Fångster!J3644</f>
        <v>0</v>
      </c>
      <c r="U3639" s="31" t="str">
        <f t="shared" si="363"/>
        <v/>
      </c>
    </row>
    <row r="3640" spans="14:21" x14ac:dyDescent="0.2">
      <c r="N3640" s="22">
        <f>Fångster!G3645</f>
        <v>0</v>
      </c>
      <c r="O3640" s="28">
        <f t="shared" si="358"/>
        <v>0</v>
      </c>
      <c r="P3640" s="28">
        <f t="shared" si="359"/>
        <v>-2</v>
      </c>
      <c r="Q3640" s="28">
        <f t="shared" si="360"/>
        <v>0</v>
      </c>
      <c r="R3640" s="4">
        <f t="shared" si="361"/>
        <v>0</v>
      </c>
      <c r="S3640" s="4" t="str">
        <f t="shared" si="362"/>
        <v/>
      </c>
      <c r="T3640" s="21">
        <f>Fångster!J3645</f>
        <v>0</v>
      </c>
      <c r="U3640" s="31" t="str">
        <f t="shared" si="363"/>
        <v/>
      </c>
    </row>
    <row r="3641" spans="14:21" x14ac:dyDescent="0.2">
      <c r="N3641" s="22">
        <f>Fångster!G3646</f>
        <v>0</v>
      </c>
      <c r="O3641" s="28">
        <f t="shared" si="358"/>
        <v>0</v>
      </c>
      <c r="P3641" s="28">
        <f t="shared" si="359"/>
        <v>-2</v>
      </c>
      <c r="Q3641" s="28">
        <f t="shared" si="360"/>
        <v>0</v>
      </c>
      <c r="R3641" s="4">
        <f t="shared" si="361"/>
        <v>0</v>
      </c>
      <c r="S3641" s="4" t="str">
        <f t="shared" si="362"/>
        <v/>
      </c>
      <c r="T3641" s="21">
        <f>Fångster!J3646</f>
        <v>0</v>
      </c>
      <c r="U3641" s="31" t="str">
        <f t="shared" si="363"/>
        <v/>
      </c>
    </row>
    <row r="3642" spans="14:21" x14ac:dyDescent="0.2">
      <c r="N3642" s="22">
        <f>Fångster!G3647</f>
        <v>0</v>
      </c>
      <c r="O3642" s="28">
        <f t="shared" si="358"/>
        <v>0</v>
      </c>
      <c r="P3642" s="28">
        <f t="shared" si="359"/>
        <v>-2</v>
      </c>
      <c r="Q3642" s="28">
        <f t="shared" si="360"/>
        <v>0</v>
      </c>
      <c r="R3642" s="4">
        <f t="shared" si="361"/>
        <v>0</v>
      </c>
      <c r="S3642" s="4" t="str">
        <f t="shared" si="362"/>
        <v/>
      </c>
      <c r="T3642" s="21">
        <f>Fångster!J3647</f>
        <v>0</v>
      </c>
      <c r="U3642" s="31" t="str">
        <f t="shared" si="363"/>
        <v/>
      </c>
    </row>
    <row r="3643" spans="14:21" x14ac:dyDescent="0.2">
      <c r="N3643" s="22">
        <f>Fångster!G3648</f>
        <v>0</v>
      </c>
      <c r="O3643" s="28">
        <f t="shared" si="358"/>
        <v>0</v>
      </c>
      <c r="P3643" s="28">
        <f t="shared" si="359"/>
        <v>-2</v>
      </c>
      <c r="Q3643" s="28">
        <f t="shared" si="360"/>
        <v>0</v>
      </c>
      <c r="R3643" s="4">
        <f t="shared" si="361"/>
        <v>0</v>
      </c>
      <c r="S3643" s="4" t="str">
        <f t="shared" si="362"/>
        <v/>
      </c>
      <c r="T3643" s="21">
        <f>Fångster!J3648</f>
        <v>0</v>
      </c>
      <c r="U3643" s="31" t="str">
        <f t="shared" si="363"/>
        <v/>
      </c>
    </row>
    <row r="3644" spans="14:21" x14ac:dyDescent="0.2">
      <c r="N3644" s="22">
        <f>Fångster!G3649</f>
        <v>0</v>
      </c>
      <c r="O3644" s="28">
        <f t="shared" si="358"/>
        <v>0</v>
      </c>
      <c r="P3644" s="28">
        <f t="shared" si="359"/>
        <v>-2</v>
      </c>
      <c r="Q3644" s="28">
        <f t="shared" si="360"/>
        <v>0</v>
      </c>
      <c r="R3644" s="4">
        <f t="shared" si="361"/>
        <v>0</v>
      </c>
      <c r="S3644" s="4" t="str">
        <f t="shared" si="362"/>
        <v/>
      </c>
      <c r="T3644" s="21">
        <f>Fångster!J3649</f>
        <v>0</v>
      </c>
      <c r="U3644" s="31" t="str">
        <f t="shared" si="363"/>
        <v/>
      </c>
    </row>
    <row r="3645" spans="14:21" x14ac:dyDescent="0.2">
      <c r="N3645" s="22">
        <f>Fångster!G3650</f>
        <v>0</v>
      </c>
      <c r="O3645" s="28">
        <f t="shared" si="358"/>
        <v>0</v>
      </c>
      <c r="P3645" s="28">
        <f t="shared" si="359"/>
        <v>-2</v>
      </c>
      <c r="Q3645" s="28">
        <f t="shared" si="360"/>
        <v>0</v>
      </c>
      <c r="R3645" s="4">
        <f t="shared" si="361"/>
        <v>0</v>
      </c>
      <c r="S3645" s="4" t="str">
        <f t="shared" si="362"/>
        <v/>
      </c>
      <c r="T3645" s="21">
        <f>Fångster!J3650</f>
        <v>0</v>
      </c>
      <c r="U3645" s="31" t="str">
        <f t="shared" si="363"/>
        <v/>
      </c>
    </row>
    <row r="3646" spans="14:21" x14ac:dyDescent="0.2">
      <c r="N3646" s="22">
        <f>Fångster!G3651</f>
        <v>0</v>
      </c>
      <c r="O3646" s="28">
        <f t="shared" si="358"/>
        <v>0</v>
      </c>
      <c r="P3646" s="28">
        <f t="shared" si="359"/>
        <v>-2</v>
      </c>
      <c r="Q3646" s="28">
        <f t="shared" si="360"/>
        <v>0</v>
      </c>
      <c r="R3646" s="4">
        <f t="shared" si="361"/>
        <v>0</v>
      </c>
      <c r="S3646" s="4" t="str">
        <f t="shared" si="362"/>
        <v/>
      </c>
      <c r="T3646" s="21">
        <f>Fångster!J3651</f>
        <v>0</v>
      </c>
      <c r="U3646" s="31" t="str">
        <f t="shared" si="363"/>
        <v/>
      </c>
    </row>
    <row r="3647" spans="14:21" x14ac:dyDescent="0.2">
      <c r="N3647" s="22">
        <f>Fångster!G3652</f>
        <v>0</v>
      </c>
      <c r="O3647" s="28">
        <f t="shared" si="358"/>
        <v>0</v>
      </c>
      <c r="P3647" s="28">
        <f t="shared" si="359"/>
        <v>-2</v>
      </c>
      <c r="Q3647" s="28">
        <f t="shared" si="360"/>
        <v>0</v>
      </c>
      <c r="R3647" s="4">
        <f t="shared" si="361"/>
        <v>0</v>
      </c>
      <c r="S3647" s="4" t="str">
        <f t="shared" si="362"/>
        <v/>
      </c>
      <c r="T3647" s="21">
        <f>Fångster!J3652</f>
        <v>0</v>
      </c>
      <c r="U3647" s="31" t="str">
        <f t="shared" si="363"/>
        <v/>
      </c>
    </row>
    <row r="3648" spans="14:21" x14ac:dyDescent="0.2">
      <c r="N3648" s="22">
        <f>Fångster!G3653</f>
        <v>0</v>
      </c>
      <c r="O3648" s="28">
        <f t="shared" si="358"/>
        <v>0</v>
      </c>
      <c r="P3648" s="28">
        <f t="shared" si="359"/>
        <v>-2</v>
      </c>
      <c r="Q3648" s="28">
        <f t="shared" si="360"/>
        <v>0</v>
      </c>
      <c r="R3648" s="4">
        <f t="shared" si="361"/>
        <v>0</v>
      </c>
      <c r="S3648" s="4" t="str">
        <f t="shared" si="362"/>
        <v/>
      </c>
      <c r="T3648" s="21">
        <f>Fångster!J3653</f>
        <v>0</v>
      </c>
      <c r="U3648" s="31" t="str">
        <f t="shared" si="363"/>
        <v/>
      </c>
    </row>
    <row r="3649" spans="14:21" x14ac:dyDescent="0.2">
      <c r="N3649" s="22">
        <f>Fångster!G3654</f>
        <v>0</v>
      </c>
      <c r="O3649" s="28">
        <f t="shared" si="358"/>
        <v>0</v>
      </c>
      <c r="P3649" s="28">
        <f t="shared" si="359"/>
        <v>-2</v>
      </c>
      <c r="Q3649" s="28">
        <f t="shared" si="360"/>
        <v>0</v>
      </c>
      <c r="R3649" s="4">
        <f t="shared" si="361"/>
        <v>0</v>
      </c>
      <c r="S3649" s="4" t="str">
        <f t="shared" si="362"/>
        <v/>
      </c>
      <c r="T3649" s="21">
        <f>Fångster!J3654</f>
        <v>0</v>
      </c>
      <c r="U3649" s="31" t="str">
        <f t="shared" si="363"/>
        <v/>
      </c>
    </row>
    <row r="3650" spans="14:21" x14ac:dyDescent="0.2">
      <c r="N3650" s="22">
        <f>Fångster!G3655</f>
        <v>0</v>
      </c>
      <c r="O3650" s="28">
        <f t="shared" si="358"/>
        <v>0</v>
      </c>
      <c r="P3650" s="28">
        <f t="shared" si="359"/>
        <v>-2</v>
      </c>
      <c r="Q3650" s="28">
        <f t="shared" si="360"/>
        <v>0</v>
      </c>
      <c r="R3650" s="4">
        <f t="shared" si="361"/>
        <v>0</v>
      </c>
      <c r="S3650" s="4" t="str">
        <f t="shared" si="362"/>
        <v/>
      </c>
      <c r="T3650" s="21">
        <f>Fångster!J3655</f>
        <v>0</v>
      </c>
      <c r="U3650" s="31" t="str">
        <f t="shared" si="363"/>
        <v/>
      </c>
    </row>
    <row r="3651" spans="14:21" x14ac:dyDescent="0.2">
      <c r="N3651" s="22">
        <f>Fångster!G3656</f>
        <v>0</v>
      </c>
      <c r="O3651" s="28">
        <f t="shared" si="358"/>
        <v>0</v>
      </c>
      <c r="P3651" s="28">
        <f t="shared" si="359"/>
        <v>-2</v>
      </c>
      <c r="Q3651" s="28">
        <f t="shared" si="360"/>
        <v>0</v>
      </c>
      <c r="R3651" s="4">
        <f t="shared" si="361"/>
        <v>0</v>
      </c>
      <c r="S3651" s="4" t="str">
        <f t="shared" si="362"/>
        <v/>
      </c>
      <c r="T3651" s="21">
        <f>Fångster!J3656</f>
        <v>0</v>
      </c>
      <c r="U3651" s="31" t="str">
        <f t="shared" si="363"/>
        <v/>
      </c>
    </row>
    <row r="3652" spans="14:21" x14ac:dyDescent="0.2">
      <c r="N3652" s="22">
        <f>Fångster!G3657</f>
        <v>0</v>
      </c>
      <c r="O3652" s="28">
        <f t="shared" si="358"/>
        <v>0</v>
      </c>
      <c r="P3652" s="28">
        <f t="shared" si="359"/>
        <v>-2</v>
      </c>
      <c r="Q3652" s="28">
        <f t="shared" si="360"/>
        <v>0</v>
      </c>
      <c r="R3652" s="4">
        <f t="shared" si="361"/>
        <v>0</v>
      </c>
      <c r="S3652" s="4" t="str">
        <f t="shared" si="362"/>
        <v/>
      </c>
      <c r="T3652" s="21">
        <f>Fångster!J3657</f>
        <v>0</v>
      </c>
      <c r="U3652" s="31" t="str">
        <f t="shared" si="363"/>
        <v/>
      </c>
    </row>
    <row r="3653" spans="14:21" x14ac:dyDescent="0.2">
      <c r="N3653" s="22">
        <f>Fångster!G3658</f>
        <v>0</v>
      </c>
      <c r="O3653" s="28">
        <f t="shared" ref="O3653:O3716" si="364">(3.377*0.000001)*(POWER(N3653,3.205))</f>
        <v>0</v>
      </c>
      <c r="P3653" s="28">
        <f t="shared" ref="P3653:P3716" si="365">(1-(180-N3653)/60)</f>
        <v>-2</v>
      </c>
      <c r="Q3653" s="28">
        <f t="shared" ref="Q3653:Q3716" si="366">IF(P3653&lt;0,0,IF(P3653&gt;1,1,IF(P3653&gt;0&lt;1,P3653,P3653)))</f>
        <v>0</v>
      </c>
      <c r="R3653" s="4">
        <f t="shared" ref="R3653:R3716" si="367">O3653*Q3653</f>
        <v>0</v>
      </c>
      <c r="S3653" s="4" t="str">
        <f t="shared" ref="S3653:S3716" si="368">IF(N3653&gt;0,LOG10(N3653),"")</f>
        <v/>
      </c>
      <c r="T3653" s="21">
        <f>Fångster!J3658</f>
        <v>0</v>
      </c>
      <c r="U3653" s="31" t="str">
        <f t="shared" ref="U3653:U3716" si="369">IF(T3653&gt;0,LOG10(T3653),"")</f>
        <v/>
      </c>
    </row>
    <row r="3654" spans="14:21" x14ac:dyDescent="0.2">
      <c r="N3654" s="22">
        <f>Fångster!G3659</f>
        <v>0</v>
      </c>
      <c r="O3654" s="28">
        <f t="shared" si="364"/>
        <v>0</v>
      </c>
      <c r="P3654" s="28">
        <f t="shared" si="365"/>
        <v>-2</v>
      </c>
      <c r="Q3654" s="28">
        <f t="shared" si="366"/>
        <v>0</v>
      </c>
      <c r="R3654" s="4">
        <f t="shared" si="367"/>
        <v>0</v>
      </c>
      <c r="S3654" s="4" t="str">
        <f t="shared" si="368"/>
        <v/>
      </c>
      <c r="T3654" s="21">
        <f>Fångster!J3659</f>
        <v>0</v>
      </c>
      <c r="U3654" s="31" t="str">
        <f t="shared" si="369"/>
        <v/>
      </c>
    </row>
    <row r="3655" spans="14:21" x14ac:dyDescent="0.2">
      <c r="N3655" s="22">
        <f>Fångster!G3660</f>
        <v>0</v>
      </c>
      <c r="O3655" s="28">
        <f t="shared" si="364"/>
        <v>0</v>
      </c>
      <c r="P3655" s="28">
        <f t="shared" si="365"/>
        <v>-2</v>
      </c>
      <c r="Q3655" s="28">
        <f t="shared" si="366"/>
        <v>0</v>
      </c>
      <c r="R3655" s="4">
        <f t="shared" si="367"/>
        <v>0</v>
      </c>
      <c r="S3655" s="4" t="str">
        <f t="shared" si="368"/>
        <v/>
      </c>
      <c r="T3655" s="21">
        <f>Fångster!J3660</f>
        <v>0</v>
      </c>
      <c r="U3655" s="31" t="str">
        <f t="shared" si="369"/>
        <v/>
      </c>
    </row>
    <row r="3656" spans="14:21" x14ac:dyDescent="0.2">
      <c r="N3656" s="22">
        <f>Fångster!G3661</f>
        <v>0</v>
      </c>
      <c r="O3656" s="28">
        <f t="shared" si="364"/>
        <v>0</v>
      </c>
      <c r="P3656" s="28">
        <f t="shared" si="365"/>
        <v>-2</v>
      </c>
      <c r="Q3656" s="28">
        <f t="shared" si="366"/>
        <v>0</v>
      </c>
      <c r="R3656" s="4">
        <f t="shared" si="367"/>
        <v>0</v>
      </c>
      <c r="S3656" s="4" t="str">
        <f t="shared" si="368"/>
        <v/>
      </c>
      <c r="T3656" s="21">
        <f>Fångster!J3661</f>
        <v>0</v>
      </c>
      <c r="U3656" s="31" t="str">
        <f t="shared" si="369"/>
        <v/>
      </c>
    </row>
    <row r="3657" spans="14:21" x14ac:dyDescent="0.2">
      <c r="N3657" s="22">
        <f>Fångster!G3662</f>
        <v>0</v>
      </c>
      <c r="O3657" s="28">
        <f t="shared" si="364"/>
        <v>0</v>
      </c>
      <c r="P3657" s="28">
        <f t="shared" si="365"/>
        <v>-2</v>
      </c>
      <c r="Q3657" s="28">
        <f t="shared" si="366"/>
        <v>0</v>
      </c>
      <c r="R3657" s="4">
        <f t="shared" si="367"/>
        <v>0</v>
      </c>
      <c r="S3657" s="4" t="str">
        <f t="shared" si="368"/>
        <v/>
      </c>
      <c r="T3657" s="21">
        <f>Fångster!J3662</f>
        <v>0</v>
      </c>
      <c r="U3657" s="31" t="str">
        <f t="shared" si="369"/>
        <v/>
      </c>
    </row>
    <row r="3658" spans="14:21" x14ac:dyDescent="0.2">
      <c r="N3658" s="22">
        <f>Fångster!G3663</f>
        <v>0</v>
      </c>
      <c r="O3658" s="28">
        <f t="shared" si="364"/>
        <v>0</v>
      </c>
      <c r="P3658" s="28">
        <f t="shared" si="365"/>
        <v>-2</v>
      </c>
      <c r="Q3658" s="28">
        <f t="shared" si="366"/>
        <v>0</v>
      </c>
      <c r="R3658" s="4">
        <f t="shared" si="367"/>
        <v>0</v>
      </c>
      <c r="S3658" s="4" t="str">
        <f t="shared" si="368"/>
        <v/>
      </c>
      <c r="T3658" s="21">
        <f>Fångster!J3663</f>
        <v>0</v>
      </c>
      <c r="U3658" s="31" t="str">
        <f t="shared" si="369"/>
        <v/>
      </c>
    </row>
    <row r="3659" spans="14:21" x14ac:dyDescent="0.2">
      <c r="N3659" s="22">
        <f>Fångster!G3664</f>
        <v>0</v>
      </c>
      <c r="O3659" s="28">
        <f t="shared" si="364"/>
        <v>0</v>
      </c>
      <c r="P3659" s="28">
        <f t="shared" si="365"/>
        <v>-2</v>
      </c>
      <c r="Q3659" s="28">
        <f t="shared" si="366"/>
        <v>0</v>
      </c>
      <c r="R3659" s="4">
        <f t="shared" si="367"/>
        <v>0</v>
      </c>
      <c r="S3659" s="4" t="str">
        <f t="shared" si="368"/>
        <v/>
      </c>
      <c r="T3659" s="21">
        <f>Fångster!J3664</f>
        <v>0</v>
      </c>
      <c r="U3659" s="31" t="str">
        <f t="shared" si="369"/>
        <v/>
      </c>
    </row>
    <row r="3660" spans="14:21" x14ac:dyDescent="0.2">
      <c r="N3660" s="22">
        <f>Fångster!G3665</f>
        <v>0</v>
      </c>
      <c r="O3660" s="28">
        <f t="shared" si="364"/>
        <v>0</v>
      </c>
      <c r="P3660" s="28">
        <f t="shared" si="365"/>
        <v>-2</v>
      </c>
      <c r="Q3660" s="28">
        <f t="shared" si="366"/>
        <v>0</v>
      </c>
      <c r="R3660" s="4">
        <f t="shared" si="367"/>
        <v>0</v>
      </c>
      <c r="S3660" s="4" t="str">
        <f t="shared" si="368"/>
        <v/>
      </c>
      <c r="T3660" s="21">
        <f>Fångster!J3665</f>
        <v>0</v>
      </c>
      <c r="U3660" s="31" t="str">
        <f t="shared" si="369"/>
        <v/>
      </c>
    </row>
    <row r="3661" spans="14:21" x14ac:dyDescent="0.2">
      <c r="N3661" s="22">
        <f>Fångster!G3666</f>
        <v>0</v>
      </c>
      <c r="O3661" s="28">
        <f t="shared" si="364"/>
        <v>0</v>
      </c>
      <c r="P3661" s="28">
        <f t="shared" si="365"/>
        <v>-2</v>
      </c>
      <c r="Q3661" s="28">
        <f t="shared" si="366"/>
        <v>0</v>
      </c>
      <c r="R3661" s="4">
        <f t="shared" si="367"/>
        <v>0</v>
      </c>
      <c r="S3661" s="4" t="str">
        <f t="shared" si="368"/>
        <v/>
      </c>
      <c r="T3661" s="21">
        <f>Fångster!J3666</f>
        <v>0</v>
      </c>
      <c r="U3661" s="31" t="str">
        <f t="shared" si="369"/>
        <v/>
      </c>
    </row>
    <row r="3662" spans="14:21" x14ac:dyDescent="0.2">
      <c r="N3662" s="22">
        <f>Fångster!G3667</f>
        <v>0</v>
      </c>
      <c r="O3662" s="28">
        <f t="shared" si="364"/>
        <v>0</v>
      </c>
      <c r="P3662" s="28">
        <f t="shared" si="365"/>
        <v>-2</v>
      </c>
      <c r="Q3662" s="28">
        <f t="shared" si="366"/>
        <v>0</v>
      </c>
      <c r="R3662" s="4">
        <f t="shared" si="367"/>
        <v>0</v>
      </c>
      <c r="S3662" s="4" t="str">
        <f t="shared" si="368"/>
        <v/>
      </c>
      <c r="T3662" s="21">
        <f>Fångster!J3667</f>
        <v>0</v>
      </c>
      <c r="U3662" s="31" t="str">
        <f t="shared" si="369"/>
        <v/>
      </c>
    </row>
    <row r="3663" spans="14:21" x14ac:dyDescent="0.2">
      <c r="N3663" s="22">
        <f>Fångster!G3668</f>
        <v>0</v>
      </c>
      <c r="O3663" s="28">
        <f t="shared" si="364"/>
        <v>0</v>
      </c>
      <c r="P3663" s="28">
        <f t="shared" si="365"/>
        <v>-2</v>
      </c>
      <c r="Q3663" s="28">
        <f t="shared" si="366"/>
        <v>0</v>
      </c>
      <c r="R3663" s="4">
        <f t="shared" si="367"/>
        <v>0</v>
      </c>
      <c r="S3663" s="4" t="str">
        <f t="shared" si="368"/>
        <v/>
      </c>
      <c r="T3663" s="21">
        <f>Fångster!J3668</f>
        <v>0</v>
      </c>
      <c r="U3663" s="31" t="str">
        <f t="shared" si="369"/>
        <v/>
      </c>
    </row>
    <row r="3664" spans="14:21" x14ac:dyDescent="0.2">
      <c r="N3664" s="22">
        <f>Fångster!G3669</f>
        <v>0</v>
      </c>
      <c r="O3664" s="28">
        <f t="shared" si="364"/>
        <v>0</v>
      </c>
      <c r="P3664" s="28">
        <f t="shared" si="365"/>
        <v>-2</v>
      </c>
      <c r="Q3664" s="28">
        <f t="shared" si="366"/>
        <v>0</v>
      </c>
      <c r="R3664" s="4">
        <f t="shared" si="367"/>
        <v>0</v>
      </c>
      <c r="S3664" s="4" t="str">
        <f t="shared" si="368"/>
        <v/>
      </c>
      <c r="T3664" s="21">
        <f>Fångster!J3669</f>
        <v>0</v>
      </c>
      <c r="U3664" s="31" t="str">
        <f t="shared" si="369"/>
        <v/>
      </c>
    </row>
    <row r="3665" spans="14:21" x14ac:dyDescent="0.2">
      <c r="N3665" s="22">
        <f>Fångster!G3670</f>
        <v>0</v>
      </c>
      <c r="O3665" s="28">
        <f t="shared" si="364"/>
        <v>0</v>
      </c>
      <c r="P3665" s="28">
        <f t="shared" si="365"/>
        <v>-2</v>
      </c>
      <c r="Q3665" s="28">
        <f t="shared" si="366"/>
        <v>0</v>
      </c>
      <c r="R3665" s="4">
        <f t="shared" si="367"/>
        <v>0</v>
      </c>
      <c r="S3665" s="4" t="str">
        <f t="shared" si="368"/>
        <v/>
      </c>
      <c r="T3665" s="21">
        <f>Fångster!J3670</f>
        <v>0</v>
      </c>
      <c r="U3665" s="31" t="str">
        <f t="shared" si="369"/>
        <v/>
      </c>
    </row>
    <row r="3666" spans="14:21" x14ac:dyDescent="0.2">
      <c r="N3666" s="22">
        <f>Fångster!G3671</f>
        <v>0</v>
      </c>
      <c r="O3666" s="28">
        <f t="shared" si="364"/>
        <v>0</v>
      </c>
      <c r="P3666" s="28">
        <f t="shared" si="365"/>
        <v>-2</v>
      </c>
      <c r="Q3666" s="28">
        <f t="shared" si="366"/>
        <v>0</v>
      </c>
      <c r="R3666" s="4">
        <f t="shared" si="367"/>
        <v>0</v>
      </c>
      <c r="S3666" s="4" t="str">
        <f t="shared" si="368"/>
        <v/>
      </c>
      <c r="T3666" s="21">
        <f>Fångster!J3671</f>
        <v>0</v>
      </c>
      <c r="U3666" s="31" t="str">
        <f t="shared" si="369"/>
        <v/>
      </c>
    </row>
    <row r="3667" spans="14:21" x14ac:dyDescent="0.2">
      <c r="N3667" s="22">
        <f>Fångster!G3672</f>
        <v>0</v>
      </c>
      <c r="O3667" s="28">
        <f t="shared" si="364"/>
        <v>0</v>
      </c>
      <c r="P3667" s="28">
        <f t="shared" si="365"/>
        <v>-2</v>
      </c>
      <c r="Q3667" s="28">
        <f t="shared" si="366"/>
        <v>0</v>
      </c>
      <c r="R3667" s="4">
        <f t="shared" si="367"/>
        <v>0</v>
      </c>
      <c r="S3667" s="4" t="str">
        <f t="shared" si="368"/>
        <v/>
      </c>
      <c r="T3667" s="21">
        <f>Fångster!J3672</f>
        <v>0</v>
      </c>
      <c r="U3667" s="31" t="str">
        <f t="shared" si="369"/>
        <v/>
      </c>
    </row>
    <row r="3668" spans="14:21" x14ac:dyDescent="0.2">
      <c r="N3668" s="22">
        <f>Fångster!G3673</f>
        <v>0</v>
      </c>
      <c r="O3668" s="28">
        <f t="shared" si="364"/>
        <v>0</v>
      </c>
      <c r="P3668" s="28">
        <f t="shared" si="365"/>
        <v>-2</v>
      </c>
      <c r="Q3668" s="28">
        <f t="shared" si="366"/>
        <v>0</v>
      </c>
      <c r="R3668" s="4">
        <f t="shared" si="367"/>
        <v>0</v>
      </c>
      <c r="S3668" s="4" t="str">
        <f t="shared" si="368"/>
        <v/>
      </c>
      <c r="T3668" s="21">
        <f>Fångster!J3673</f>
        <v>0</v>
      </c>
      <c r="U3668" s="31" t="str">
        <f t="shared" si="369"/>
        <v/>
      </c>
    </row>
    <row r="3669" spans="14:21" x14ac:dyDescent="0.2">
      <c r="N3669" s="22">
        <f>Fångster!G3674</f>
        <v>0</v>
      </c>
      <c r="O3669" s="28">
        <f t="shared" si="364"/>
        <v>0</v>
      </c>
      <c r="P3669" s="28">
        <f t="shared" si="365"/>
        <v>-2</v>
      </c>
      <c r="Q3669" s="28">
        <f t="shared" si="366"/>
        <v>0</v>
      </c>
      <c r="R3669" s="4">
        <f t="shared" si="367"/>
        <v>0</v>
      </c>
      <c r="S3669" s="4" t="str">
        <f t="shared" si="368"/>
        <v/>
      </c>
      <c r="T3669" s="21">
        <f>Fångster!J3674</f>
        <v>0</v>
      </c>
      <c r="U3669" s="31" t="str">
        <f t="shared" si="369"/>
        <v/>
      </c>
    </row>
    <row r="3670" spans="14:21" x14ac:dyDescent="0.2">
      <c r="N3670" s="22">
        <f>Fångster!G3675</f>
        <v>0</v>
      </c>
      <c r="O3670" s="28">
        <f t="shared" si="364"/>
        <v>0</v>
      </c>
      <c r="P3670" s="28">
        <f t="shared" si="365"/>
        <v>-2</v>
      </c>
      <c r="Q3670" s="28">
        <f t="shared" si="366"/>
        <v>0</v>
      </c>
      <c r="R3670" s="4">
        <f t="shared" si="367"/>
        <v>0</v>
      </c>
      <c r="S3670" s="4" t="str">
        <f t="shared" si="368"/>
        <v/>
      </c>
      <c r="T3670" s="21">
        <f>Fångster!J3675</f>
        <v>0</v>
      </c>
      <c r="U3670" s="31" t="str">
        <f t="shared" si="369"/>
        <v/>
      </c>
    </row>
    <row r="3671" spans="14:21" x14ac:dyDescent="0.2">
      <c r="N3671" s="22">
        <f>Fångster!G3676</f>
        <v>0</v>
      </c>
      <c r="O3671" s="28">
        <f t="shared" si="364"/>
        <v>0</v>
      </c>
      <c r="P3671" s="28">
        <f t="shared" si="365"/>
        <v>-2</v>
      </c>
      <c r="Q3671" s="28">
        <f t="shared" si="366"/>
        <v>0</v>
      </c>
      <c r="R3671" s="4">
        <f t="shared" si="367"/>
        <v>0</v>
      </c>
      <c r="S3671" s="4" t="str">
        <f t="shared" si="368"/>
        <v/>
      </c>
      <c r="T3671" s="21">
        <f>Fångster!J3676</f>
        <v>0</v>
      </c>
      <c r="U3671" s="31" t="str">
        <f t="shared" si="369"/>
        <v/>
      </c>
    </row>
    <row r="3672" spans="14:21" x14ac:dyDescent="0.2">
      <c r="N3672" s="22">
        <f>Fångster!G3677</f>
        <v>0</v>
      </c>
      <c r="O3672" s="28">
        <f t="shared" si="364"/>
        <v>0</v>
      </c>
      <c r="P3672" s="28">
        <f t="shared" si="365"/>
        <v>-2</v>
      </c>
      <c r="Q3672" s="28">
        <f t="shared" si="366"/>
        <v>0</v>
      </c>
      <c r="R3672" s="4">
        <f t="shared" si="367"/>
        <v>0</v>
      </c>
      <c r="S3672" s="4" t="str">
        <f t="shared" si="368"/>
        <v/>
      </c>
      <c r="T3672" s="21">
        <f>Fångster!J3677</f>
        <v>0</v>
      </c>
      <c r="U3672" s="31" t="str">
        <f t="shared" si="369"/>
        <v/>
      </c>
    </row>
    <row r="3673" spans="14:21" x14ac:dyDescent="0.2">
      <c r="N3673" s="22">
        <f>Fångster!G3678</f>
        <v>0</v>
      </c>
      <c r="O3673" s="28">
        <f t="shared" si="364"/>
        <v>0</v>
      </c>
      <c r="P3673" s="28">
        <f t="shared" si="365"/>
        <v>-2</v>
      </c>
      <c r="Q3673" s="28">
        <f t="shared" si="366"/>
        <v>0</v>
      </c>
      <c r="R3673" s="4">
        <f t="shared" si="367"/>
        <v>0</v>
      </c>
      <c r="S3673" s="4" t="str">
        <f t="shared" si="368"/>
        <v/>
      </c>
      <c r="T3673" s="21">
        <f>Fångster!J3678</f>
        <v>0</v>
      </c>
      <c r="U3673" s="31" t="str">
        <f t="shared" si="369"/>
        <v/>
      </c>
    </row>
    <row r="3674" spans="14:21" x14ac:dyDescent="0.2">
      <c r="N3674" s="22">
        <f>Fångster!G3679</f>
        <v>0</v>
      </c>
      <c r="O3674" s="28">
        <f t="shared" si="364"/>
        <v>0</v>
      </c>
      <c r="P3674" s="28">
        <f t="shared" si="365"/>
        <v>-2</v>
      </c>
      <c r="Q3674" s="28">
        <f t="shared" si="366"/>
        <v>0</v>
      </c>
      <c r="R3674" s="4">
        <f t="shared" si="367"/>
        <v>0</v>
      </c>
      <c r="S3674" s="4" t="str">
        <f t="shared" si="368"/>
        <v/>
      </c>
      <c r="T3674" s="21">
        <f>Fångster!J3679</f>
        <v>0</v>
      </c>
      <c r="U3674" s="31" t="str">
        <f t="shared" si="369"/>
        <v/>
      </c>
    </row>
    <row r="3675" spans="14:21" x14ac:dyDescent="0.2">
      <c r="N3675" s="22">
        <f>Fångster!G3680</f>
        <v>0</v>
      </c>
      <c r="O3675" s="28">
        <f t="shared" si="364"/>
        <v>0</v>
      </c>
      <c r="P3675" s="28">
        <f t="shared" si="365"/>
        <v>-2</v>
      </c>
      <c r="Q3675" s="28">
        <f t="shared" si="366"/>
        <v>0</v>
      </c>
      <c r="R3675" s="4">
        <f t="shared" si="367"/>
        <v>0</v>
      </c>
      <c r="S3675" s="4" t="str">
        <f t="shared" si="368"/>
        <v/>
      </c>
      <c r="T3675" s="21">
        <f>Fångster!J3680</f>
        <v>0</v>
      </c>
      <c r="U3675" s="31" t="str">
        <f t="shared" si="369"/>
        <v/>
      </c>
    </row>
    <row r="3676" spans="14:21" x14ac:dyDescent="0.2">
      <c r="N3676" s="22">
        <f>Fångster!G3681</f>
        <v>0</v>
      </c>
      <c r="O3676" s="28">
        <f t="shared" si="364"/>
        <v>0</v>
      </c>
      <c r="P3676" s="28">
        <f t="shared" si="365"/>
        <v>-2</v>
      </c>
      <c r="Q3676" s="28">
        <f t="shared" si="366"/>
        <v>0</v>
      </c>
      <c r="R3676" s="4">
        <f t="shared" si="367"/>
        <v>0</v>
      </c>
      <c r="S3676" s="4" t="str">
        <f t="shared" si="368"/>
        <v/>
      </c>
      <c r="T3676" s="21">
        <f>Fångster!J3681</f>
        <v>0</v>
      </c>
      <c r="U3676" s="31" t="str">
        <f t="shared" si="369"/>
        <v/>
      </c>
    </row>
    <row r="3677" spans="14:21" x14ac:dyDescent="0.2">
      <c r="N3677" s="22">
        <f>Fångster!G3682</f>
        <v>0</v>
      </c>
      <c r="O3677" s="28">
        <f t="shared" si="364"/>
        <v>0</v>
      </c>
      <c r="P3677" s="28">
        <f t="shared" si="365"/>
        <v>-2</v>
      </c>
      <c r="Q3677" s="28">
        <f t="shared" si="366"/>
        <v>0</v>
      </c>
      <c r="R3677" s="4">
        <f t="shared" si="367"/>
        <v>0</v>
      </c>
      <c r="S3677" s="4" t="str">
        <f t="shared" si="368"/>
        <v/>
      </c>
      <c r="T3677" s="21">
        <f>Fångster!J3682</f>
        <v>0</v>
      </c>
      <c r="U3677" s="31" t="str">
        <f t="shared" si="369"/>
        <v/>
      </c>
    </row>
    <row r="3678" spans="14:21" x14ac:dyDescent="0.2">
      <c r="N3678" s="22">
        <f>Fångster!G3683</f>
        <v>0</v>
      </c>
      <c r="O3678" s="28">
        <f t="shared" si="364"/>
        <v>0</v>
      </c>
      <c r="P3678" s="28">
        <f t="shared" si="365"/>
        <v>-2</v>
      </c>
      <c r="Q3678" s="28">
        <f t="shared" si="366"/>
        <v>0</v>
      </c>
      <c r="R3678" s="4">
        <f t="shared" si="367"/>
        <v>0</v>
      </c>
      <c r="S3678" s="4" t="str">
        <f t="shared" si="368"/>
        <v/>
      </c>
      <c r="T3678" s="21">
        <f>Fångster!J3683</f>
        <v>0</v>
      </c>
      <c r="U3678" s="31" t="str">
        <f t="shared" si="369"/>
        <v/>
      </c>
    </row>
    <row r="3679" spans="14:21" x14ac:dyDescent="0.2">
      <c r="N3679" s="22">
        <f>Fångster!G3684</f>
        <v>0</v>
      </c>
      <c r="O3679" s="28">
        <f t="shared" si="364"/>
        <v>0</v>
      </c>
      <c r="P3679" s="28">
        <f t="shared" si="365"/>
        <v>-2</v>
      </c>
      <c r="Q3679" s="28">
        <f t="shared" si="366"/>
        <v>0</v>
      </c>
      <c r="R3679" s="4">
        <f t="shared" si="367"/>
        <v>0</v>
      </c>
      <c r="S3679" s="4" t="str">
        <f t="shared" si="368"/>
        <v/>
      </c>
      <c r="T3679" s="21">
        <f>Fångster!J3684</f>
        <v>0</v>
      </c>
      <c r="U3679" s="31" t="str">
        <f t="shared" si="369"/>
        <v/>
      </c>
    </row>
    <row r="3680" spans="14:21" x14ac:dyDescent="0.2">
      <c r="N3680" s="22">
        <f>Fångster!G3685</f>
        <v>0</v>
      </c>
      <c r="O3680" s="28">
        <f t="shared" si="364"/>
        <v>0</v>
      </c>
      <c r="P3680" s="28">
        <f t="shared" si="365"/>
        <v>-2</v>
      </c>
      <c r="Q3680" s="28">
        <f t="shared" si="366"/>
        <v>0</v>
      </c>
      <c r="R3680" s="4">
        <f t="shared" si="367"/>
        <v>0</v>
      </c>
      <c r="S3680" s="4" t="str">
        <f t="shared" si="368"/>
        <v/>
      </c>
      <c r="T3680" s="21">
        <f>Fångster!J3685</f>
        <v>0</v>
      </c>
      <c r="U3680" s="31" t="str">
        <f t="shared" si="369"/>
        <v/>
      </c>
    </row>
    <row r="3681" spans="14:21" x14ac:dyDescent="0.2">
      <c r="N3681" s="22">
        <f>Fångster!G3686</f>
        <v>0</v>
      </c>
      <c r="O3681" s="28">
        <f t="shared" si="364"/>
        <v>0</v>
      </c>
      <c r="P3681" s="28">
        <f t="shared" si="365"/>
        <v>-2</v>
      </c>
      <c r="Q3681" s="28">
        <f t="shared" si="366"/>
        <v>0</v>
      </c>
      <c r="R3681" s="4">
        <f t="shared" si="367"/>
        <v>0</v>
      </c>
      <c r="S3681" s="4" t="str">
        <f t="shared" si="368"/>
        <v/>
      </c>
      <c r="T3681" s="21">
        <f>Fångster!J3686</f>
        <v>0</v>
      </c>
      <c r="U3681" s="31" t="str">
        <f t="shared" si="369"/>
        <v/>
      </c>
    </row>
    <row r="3682" spans="14:21" x14ac:dyDescent="0.2">
      <c r="N3682" s="22">
        <f>Fångster!G3687</f>
        <v>0</v>
      </c>
      <c r="O3682" s="28">
        <f t="shared" si="364"/>
        <v>0</v>
      </c>
      <c r="P3682" s="28">
        <f t="shared" si="365"/>
        <v>-2</v>
      </c>
      <c r="Q3682" s="28">
        <f t="shared" si="366"/>
        <v>0</v>
      </c>
      <c r="R3682" s="4">
        <f t="shared" si="367"/>
        <v>0</v>
      </c>
      <c r="S3682" s="4" t="str">
        <f t="shared" si="368"/>
        <v/>
      </c>
      <c r="T3682" s="21">
        <f>Fångster!J3687</f>
        <v>0</v>
      </c>
      <c r="U3682" s="31" t="str">
        <f t="shared" si="369"/>
        <v/>
      </c>
    </row>
    <row r="3683" spans="14:21" x14ac:dyDescent="0.2">
      <c r="N3683" s="22">
        <f>Fångster!G3688</f>
        <v>0</v>
      </c>
      <c r="O3683" s="28">
        <f t="shared" si="364"/>
        <v>0</v>
      </c>
      <c r="P3683" s="28">
        <f t="shared" si="365"/>
        <v>-2</v>
      </c>
      <c r="Q3683" s="28">
        <f t="shared" si="366"/>
        <v>0</v>
      </c>
      <c r="R3683" s="4">
        <f t="shared" si="367"/>
        <v>0</v>
      </c>
      <c r="S3683" s="4" t="str">
        <f t="shared" si="368"/>
        <v/>
      </c>
      <c r="T3683" s="21">
        <f>Fångster!J3688</f>
        <v>0</v>
      </c>
      <c r="U3683" s="31" t="str">
        <f t="shared" si="369"/>
        <v/>
      </c>
    </row>
    <row r="3684" spans="14:21" x14ac:dyDescent="0.2">
      <c r="N3684" s="22">
        <f>Fångster!G3689</f>
        <v>0</v>
      </c>
      <c r="O3684" s="28">
        <f t="shared" si="364"/>
        <v>0</v>
      </c>
      <c r="P3684" s="28">
        <f t="shared" si="365"/>
        <v>-2</v>
      </c>
      <c r="Q3684" s="28">
        <f t="shared" si="366"/>
        <v>0</v>
      </c>
      <c r="R3684" s="4">
        <f t="shared" si="367"/>
        <v>0</v>
      </c>
      <c r="S3684" s="4" t="str">
        <f t="shared" si="368"/>
        <v/>
      </c>
      <c r="T3684" s="21">
        <f>Fångster!J3689</f>
        <v>0</v>
      </c>
      <c r="U3684" s="31" t="str">
        <f t="shared" si="369"/>
        <v/>
      </c>
    </row>
    <row r="3685" spans="14:21" x14ac:dyDescent="0.2">
      <c r="N3685" s="22">
        <f>Fångster!G3690</f>
        <v>0</v>
      </c>
      <c r="O3685" s="28">
        <f t="shared" si="364"/>
        <v>0</v>
      </c>
      <c r="P3685" s="28">
        <f t="shared" si="365"/>
        <v>-2</v>
      </c>
      <c r="Q3685" s="28">
        <f t="shared" si="366"/>
        <v>0</v>
      </c>
      <c r="R3685" s="4">
        <f t="shared" si="367"/>
        <v>0</v>
      </c>
      <c r="S3685" s="4" t="str">
        <f t="shared" si="368"/>
        <v/>
      </c>
      <c r="T3685" s="21">
        <f>Fångster!J3690</f>
        <v>0</v>
      </c>
      <c r="U3685" s="31" t="str">
        <f t="shared" si="369"/>
        <v/>
      </c>
    </row>
    <row r="3686" spans="14:21" x14ac:dyDescent="0.2">
      <c r="N3686" s="22">
        <f>Fångster!G3691</f>
        <v>0</v>
      </c>
      <c r="O3686" s="28">
        <f t="shared" si="364"/>
        <v>0</v>
      </c>
      <c r="P3686" s="28">
        <f t="shared" si="365"/>
        <v>-2</v>
      </c>
      <c r="Q3686" s="28">
        <f t="shared" si="366"/>
        <v>0</v>
      </c>
      <c r="R3686" s="4">
        <f t="shared" si="367"/>
        <v>0</v>
      </c>
      <c r="S3686" s="4" t="str">
        <f t="shared" si="368"/>
        <v/>
      </c>
      <c r="T3686" s="21">
        <f>Fångster!J3691</f>
        <v>0</v>
      </c>
      <c r="U3686" s="31" t="str">
        <f t="shared" si="369"/>
        <v/>
      </c>
    </row>
    <row r="3687" spans="14:21" x14ac:dyDescent="0.2">
      <c r="N3687" s="22">
        <f>Fångster!G3692</f>
        <v>0</v>
      </c>
      <c r="O3687" s="28">
        <f t="shared" si="364"/>
        <v>0</v>
      </c>
      <c r="P3687" s="28">
        <f t="shared" si="365"/>
        <v>-2</v>
      </c>
      <c r="Q3687" s="28">
        <f t="shared" si="366"/>
        <v>0</v>
      </c>
      <c r="R3687" s="4">
        <f t="shared" si="367"/>
        <v>0</v>
      </c>
      <c r="S3687" s="4" t="str">
        <f t="shared" si="368"/>
        <v/>
      </c>
      <c r="T3687" s="21">
        <f>Fångster!J3692</f>
        <v>0</v>
      </c>
      <c r="U3687" s="31" t="str">
        <f t="shared" si="369"/>
        <v/>
      </c>
    </row>
    <row r="3688" spans="14:21" x14ac:dyDescent="0.2">
      <c r="N3688" s="22">
        <f>Fångster!G3693</f>
        <v>0</v>
      </c>
      <c r="O3688" s="28">
        <f t="shared" si="364"/>
        <v>0</v>
      </c>
      <c r="P3688" s="28">
        <f t="shared" si="365"/>
        <v>-2</v>
      </c>
      <c r="Q3688" s="28">
        <f t="shared" si="366"/>
        <v>0</v>
      </c>
      <c r="R3688" s="4">
        <f t="shared" si="367"/>
        <v>0</v>
      </c>
      <c r="S3688" s="4" t="str">
        <f t="shared" si="368"/>
        <v/>
      </c>
      <c r="T3688" s="21">
        <f>Fångster!J3693</f>
        <v>0</v>
      </c>
      <c r="U3688" s="31" t="str">
        <f t="shared" si="369"/>
        <v/>
      </c>
    </row>
    <row r="3689" spans="14:21" x14ac:dyDescent="0.2">
      <c r="N3689" s="22">
        <f>Fångster!G3694</f>
        <v>0</v>
      </c>
      <c r="O3689" s="28">
        <f t="shared" si="364"/>
        <v>0</v>
      </c>
      <c r="P3689" s="28">
        <f t="shared" si="365"/>
        <v>-2</v>
      </c>
      <c r="Q3689" s="28">
        <f t="shared" si="366"/>
        <v>0</v>
      </c>
      <c r="R3689" s="4">
        <f t="shared" si="367"/>
        <v>0</v>
      </c>
      <c r="S3689" s="4" t="str">
        <f t="shared" si="368"/>
        <v/>
      </c>
      <c r="T3689" s="21">
        <f>Fångster!J3694</f>
        <v>0</v>
      </c>
      <c r="U3689" s="31" t="str">
        <f t="shared" si="369"/>
        <v/>
      </c>
    </row>
    <row r="3690" spans="14:21" x14ac:dyDescent="0.2">
      <c r="N3690" s="22">
        <f>Fångster!G3695</f>
        <v>0</v>
      </c>
      <c r="O3690" s="28">
        <f t="shared" si="364"/>
        <v>0</v>
      </c>
      <c r="P3690" s="28">
        <f t="shared" si="365"/>
        <v>-2</v>
      </c>
      <c r="Q3690" s="28">
        <f t="shared" si="366"/>
        <v>0</v>
      </c>
      <c r="R3690" s="4">
        <f t="shared" si="367"/>
        <v>0</v>
      </c>
      <c r="S3690" s="4" t="str">
        <f t="shared" si="368"/>
        <v/>
      </c>
      <c r="T3690" s="21">
        <f>Fångster!J3695</f>
        <v>0</v>
      </c>
      <c r="U3690" s="31" t="str">
        <f t="shared" si="369"/>
        <v/>
      </c>
    </row>
    <row r="3691" spans="14:21" x14ac:dyDescent="0.2">
      <c r="N3691" s="22">
        <f>Fångster!G3696</f>
        <v>0</v>
      </c>
      <c r="O3691" s="28">
        <f t="shared" si="364"/>
        <v>0</v>
      </c>
      <c r="P3691" s="28">
        <f t="shared" si="365"/>
        <v>-2</v>
      </c>
      <c r="Q3691" s="28">
        <f t="shared" si="366"/>
        <v>0</v>
      </c>
      <c r="R3691" s="4">
        <f t="shared" si="367"/>
        <v>0</v>
      </c>
      <c r="S3691" s="4" t="str">
        <f t="shared" si="368"/>
        <v/>
      </c>
      <c r="T3691" s="21">
        <f>Fångster!J3696</f>
        <v>0</v>
      </c>
      <c r="U3691" s="31" t="str">
        <f t="shared" si="369"/>
        <v/>
      </c>
    </row>
    <row r="3692" spans="14:21" x14ac:dyDescent="0.2">
      <c r="N3692" s="22">
        <f>Fångster!G3697</f>
        <v>0</v>
      </c>
      <c r="O3692" s="28">
        <f t="shared" si="364"/>
        <v>0</v>
      </c>
      <c r="P3692" s="28">
        <f t="shared" si="365"/>
        <v>-2</v>
      </c>
      <c r="Q3692" s="28">
        <f t="shared" si="366"/>
        <v>0</v>
      </c>
      <c r="R3692" s="4">
        <f t="shared" si="367"/>
        <v>0</v>
      </c>
      <c r="S3692" s="4" t="str">
        <f t="shared" si="368"/>
        <v/>
      </c>
      <c r="T3692" s="21">
        <f>Fångster!J3697</f>
        <v>0</v>
      </c>
      <c r="U3692" s="31" t="str">
        <f t="shared" si="369"/>
        <v/>
      </c>
    </row>
    <row r="3693" spans="14:21" x14ac:dyDescent="0.2">
      <c r="N3693" s="22">
        <f>Fångster!G3698</f>
        <v>0</v>
      </c>
      <c r="O3693" s="28">
        <f t="shared" si="364"/>
        <v>0</v>
      </c>
      <c r="P3693" s="28">
        <f t="shared" si="365"/>
        <v>-2</v>
      </c>
      <c r="Q3693" s="28">
        <f t="shared" si="366"/>
        <v>0</v>
      </c>
      <c r="R3693" s="4">
        <f t="shared" si="367"/>
        <v>0</v>
      </c>
      <c r="S3693" s="4" t="str">
        <f t="shared" si="368"/>
        <v/>
      </c>
      <c r="T3693" s="21">
        <f>Fångster!J3698</f>
        <v>0</v>
      </c>
      <c r="U3693" s="31" t="str">
        <f t="shared" si="369"/>
        <v/>
      </c>
    </row>
    <row r="3694" spans="14:21" x14ac:dyDescent="0.2">
      <c r="N3694" s="22">
        <f>Fångster!G3699</f>
        <v>0</v>
      </c>
      <c r="O3694" s="28">
        <f t="shared" si="364"/>
        <v>0</v>
      </c>
      <c r="P3694" s="28">
        <f t="shared" si="365"/>
        <v>-2</v>
      </c>
      <c r="Q3694" s="28">
        <f t="shared" si="366"/>
        <v>0</v>
      </c>
      <c r="R3694" s="4">
        <f t="shared" si="367"/>
        <v>0</v>
      </c>
      <c r="S3694" s="4" t="str">
        <f t="shared" si="368"/>
        <v/>
      </c>
      <c r="T3694" s="21">
        <f>Fångster!J3699</f>
        <v>0</v>
      </c>
      <c r="U3694" s="31" t="str">
        <f t="shared" si="369"/>
        <v/>
      </c>
    </row>
    <row r="3695" spans="14:21" x14ac:dyDescent="0.2">
      <c r="N3695" s="22">
        <f>Fångster!G3700</f>
        <v>0</v>
      </c>
      <c r="O3695" s="28">
        <f t="shared" si="364"/>
        <v>0</v>
      </c>
      <c r="P3695" s="28">
        <f t="shared" si="365"/>
        <v>-2</v>
      </c>
      <c r="Q3695" s="28">
        <f t="shared" si="366"/>
        <v>0</v>
      </c>
      <c r="R3695" s="4">
        <f t="shared" si="367"/>
        <v>0</v>
      </c>
      <c r="S3695" s="4" t="str">
        <f t="shared" si="368"/>
        <v/>
      </c>
      <c r="T3695" s="21">
        <f>Fångster!J3700</f>
        <v>0</v>
      </c>
      <c r="U3695" s="31" t="str">
        <f t="shared" si="369"/>
        <v/>
      </c>
    </row>
    <row r="3696" spans="14:21" x14ac:dyDescent="0.2">
      <c r="N3696" s="22">
        <f>Fångster!G3701</f>
        <v>0</v>
      </c>
      <c r="O3696" s="28">
        <f t="shared" si="364"/>
        <v>0</v>
      </c>
      <c r="P3696" s="28">
        <f t="shared" si="365"/>
        <v>-2</v>
      </c>
      <c r="Q3696" s="28">
        <f t="shared" si="366"/>
        <v>0</v>
      </c>
      <c r="R3696" s="4">
        <f t="shared" si="367"/>
        <v>0</v>
      </c>
      <c r="S3696" s="4" t="str">
        <f t="shared" si="368"/>
        <v/>
      </c>
      <c r="T3696" s="21">
        <f>Fångster!J3701</f>
        <v>0</v>
      </c>
      <c r="U3696" s="31" t="str">
        <f t="shared" si="369"/>
        <v/>
      </c>
    </row>
    <row r="3697" spans="14:21" x14ac:dyDescent="0.2">
      <c r="N3697" s="22">
        <f>Fångster!G3702</f>
        <v>0</v>
      </c>
      <c r="O3697" s="28">
        <f t="shared" si="364"/>
        <v>0</v>
      </c>
      <c r="P3697" s="28">
        <f t="shared" si="365"/>
        <v>-2</v>
      </c>
      <c r="Q3697" s="28">
        <f t="shared" si="366"/>
        <v>0</v>
      </c>
      <c r="R3697" s="4">
        <f t="shared" si="367"/>
        <v>0</v>
      </c>
      <c r="S3697" s="4" t="str">
        <f t="shared" si="368"/>
        <v/>
      </c>
      <c r="T3697" s="21">
        <f>Fångster!J3702</f>
        <v>0</v>
      </c>
      <c r="U3697" s="31" t="str">
        <f t="shared" si="369"/>
        <v/>
      </c>
    </row>
    <row r="3698" spans="14:21" x14ac:dyDescent="0.2">
      <c r="N3698" s="22">
        <f>Fångster!G3703</f>
        <v>0</v>
      </c>
      <c r="O3698" s="28">
        <f t="shared" si="364"/>
        <v>0</v>
      </c>
      <c r="P3698" s="28">
        <f t="shared" si="365"/>
        <v>-2</v>
      </c>
      <c r="Q3698" s="28">
        <f t="shared" si="366"/>
        <v>0</v>
      </c>
      <c r="R3698" s="4">
        <f t="shared" si="367"/>
        <v>0</v>
      </c>
      <c r="S3698" s="4" t="str">
        <f t="shared" si="368"/>
        <v/>
      </c>
      <c r="T3698" s="21">
        <f>Fångster!J3703</f>
        <v>0</v>
      </c>
      <c r="U3698" s="31" t="str">
        <f t="shared" si="369"/>
        <v/>
      </c>
    </row>
    <row r="3699" spans="14:21" x14ac:dyDescent="0.2">
      <c r="N3699" s="22">
        <f>Fångster!G3704</f>
        <v>0</v>
      </c>
      <c r="O3699" s="28">
        <f t="shared" si="364"/>
        <v>0</v>
      </c>
      <c r="P3699" s="28">
        <f t="shared" si="365"/>
        <v>-2</v>
      </c>
      <c r="Q3699" s="28">
        <f t="shared" si="366"/>
        <v>0</v>
      </c>
      <c r="R3699" s="4">
        <f t="shared" si="367"/>
        <v>0</v>
      </c>
      <c r="S3699" s="4" t="str">
        <f t="shared" si="368"/>
        <v/>
      </c>
      <c r="T3699" s="21">
        <f>Fångster!J3704</f>
        <v>0</v>
      </c>
      <c r="U3699" s="31" t="str">
        <f t="shared" si="369"/>
        <v/>
      </c>
    </row>
    <row r="3700" spans="14:21" x14ac:dyDescent="0.2">
      <c r="N3700" s="22">
        <f>Fångster!G3705</f>
        <v>0</v>
      </c>
      <c r="O3700" s="28">
        <f t="shared" si="364"/>
        <v>0</v>
      </c>
      <c r="P3700" s="28">
        <f t="shared" si="365"/>
        <v>-2</v>
      </c>
      <c r="Q3700" s="28">
        <f t="shared" si="366"/>
        <v>0</v>
      </c>
      <c r="R3700" s="4">
        <f t="shared" si="367"/>
        <v>0</v>
      </c>
      <c r="S3700" s="4" t="str">
        <f t="shared" si="368"/>
        <v/>
      </c>
      <c r="T3700" s="21">
        <f>Fångster!J3705</f>
        <v>0</v>
      </c>
      <c r="U3700" s="31" t="str">
        <f t="shared" si="369"/>
        <v/>
      </c>
    </row>
    <row r="3701" spans="14:21" x14ac:dyDescent="0.2">
      <c r="N3701" s="22">
        <f>Fångster!G3706</f>
        <v>0</v>
      </c>
      <c r="O3701" s="28">
        <f t="shared" si="364"/>
        <v>0</v>
      </c>
      <c r="P3701" s="28">
        <f t="shared" si="365"/>
        <v>-2</v>
      </c>
      <c r="Q3701" s="28">
        <f t="shared" si="366"/>
        <v>0</v>
      </c>
      <c r="R3701" s="4">
        <f t="shared" si="367"/>
        <v>0</v>
      </c>
      <c r="S3701" s="4" t="str">
        <f t="shared" si="368"/>
        <v/>
      </c>
      <c r="T3701" s="21">
        <f>Fångster!J3706</f>
        <v>0</v>
      </c>
      <c r="U3701" s="31" t="str">
        <f t="shared" si="369"/>
        <v/>
      </c>
    </row>
    <row r="3702" spans="14:21" x14ac:dyDescent="0.2">
      <c r="N3702" s="22">
        <f>Fångster!G3707</f>
        <v>0</v>
      </c>
      <c r="O3702" s="28">
        <f t="shared" si="364"/>
        <v>0</v>
      </c>
      <c r="P3702" s="28">
        <f t="shared" si="365"/>
        <v>-2</v>
      </c>
      <c r="Q3702" s="28">
        <f t="shared" si="366"/>
        <v>0</v>
      </c>
      <c r="R3702" s="4">
        <f t="shared" si="367"/>
        <v>0</v>
      </c>
      <c r="S3702" s="4" t="str">
        <f t="shared" si="368"/>
        <v/>
      </c>
      <c r="T3702" s="21">
        <f>Fångster!J3707</f>
        <v>0</v>
      </c>
      <c r="U3702" s="31" t="str">
        <f t="shared" si="369"/>
        <v/>
      </c>
    </row>
    <row r="3703" spans="14:21" x14ac:dyDescent="0.2">
      <c r="N3703" s="22">
        <f>Fångster!G3708</f>
        <v>0</v>
      </c>
      <c r="O3703" s="28">
        <f t="shared" si="364"/>
        <v>0</v>
      </c>
      <c r="P3703" s="28">
        <f t="shared" si="365"/>
        <v>-2</v>
      </c>
      <c r="Q3703" s="28">
        <f t="shared" si="366"/>
        <v>0</v>
      </c>
      <c r="R3703" s="4">
        <f t="shared" si="367"/>
        <v>0</v>
      </c>
      <c r="S3703" s="4" t="str">
        <f t="shared" si="368"/>
        <v/>
      </c>
      <c r="T3703" s="21">
        <f>Fångster!J3708</f>
        <v>0</v>
      </c>
      <c r="U3703" s="31" t="str">
        <f t="shared" si="369"/>
        <v/>
      </c>
    </row>
    <row r="3704" spans="14:21" x14ac:dyDescent="0.2">
      <c r="N3704" s="22">
        <f>Fångster!G3709</f>
        <v>0</v>
      </c>
      <c r="O3704" s="28">
        <f t="shared" si="364"/>
        <v>0</v>
      </c>
      <c r="P3704" s="28">
        <f t="shared" si="365"/>
        <v>-2</v>
      </c>
      <c r="Q3704" s="28">
        <f t="shared" si="366"/>
        <v>0</v>
      </c>
      <c r="R3704" s="4">
        <f t="shared" si="367"/>
        <v>0</v>
      </c>
      <c r="S3704" s="4" t="str">
        <f t="shared" si="368"/>
        <v/>
      </c>
      <c r="T3704" s="21">
        <f>Fångster!J3709</f>
        <v>0</v>
      </c>
      <c r="U3704" s="31" t="str">
        <f t="shared" si="369"/>
        <v/>
      </c>
    </row>
    <row r="3705" spans="14:21" x14ac:dyDescent="0.2">
      <c r="N3705" s="22">
        <f>Fångster!G3710</f>
        <v>0</v>
      </c>
      <c r="O3705" s="28">
        <f t="shared" si="364"/>
        <v>0</v>
      </c>
      <c r="P3705" s="28">
        <f t="shared" si="365"/>
        <v>-2</v>
      </c>
      <c r="Q3705" s="28">
        <f t="shared" si="366"/>
        <v>0</v>
      </c>
      <c r="R3705" s="4">
        <f t="shared" si="367"/>
        <v>0</v>
      </c>
      <c r="S3705" s="4" t="str">
        <f t="shared" si="368"/>
        <v/>
      </c>
      <c r="T3705" s="21">
        <f>Fångster!J3710</f>
        <v>0</v>
      </c>
      <c r="U3705" s="31" t="str">
        <f t="shared" si="369"/>
        <v/>
      </c>
    </row>
    <row r="3706" spans="14:21" x14ac:dyDescent="0.2">
      <c r="N3706" s="22">
        <f>Fångster!G3711</f>
        <v>0</v>
      </c>
      <c r="O3706" s="28">
        <f t="shared" si="364"/>
        <v>0</v>
      </c>
      <c r="P3706" s="28">
        <f t="shared" si="365"/>
        <v>-2</v>
      </c>
      <c r="Q3706" s="28">
        <f t="shared" si="366"/>
        <v>0</v>
      </c>
      <c r="R3706" s="4">
        <f t="shared" si="367"/>
        <v>0</v>
      </c>
      <c r="S3706" s="4" t="str">
        <f t="shared" si="368"/>
        <v/>
      </c>
      <c r="T3706" s="21">
        <f>Fångster!J3711</f>
        <v>0</v>
      </c>
      <c r="U3706" s="31" t="str">
        <f t="shared" si="369"/>
        <v/>
      </c>
    </row>
    <row r="3707" spans="14:21" x14ac:dyDescent="0.2">
      <c r="N3707" s="22">
        <f>Fångster!G3712</f>
        <v>0</v>
      </c>
      <c r="O3707" s="28">
        <f t="shared" si="364"/>
        <v>0</v>
      </c>
      <c r="P3707" s="28">
        <f t="shared" si="365"/>
        <v>-2</v>
      </c>
      <c r="Q3707" s="28">
        <f t="shared" si="366"/>
        <v>0</v>
      </c>
      <c r="R3707" s="4">
        <f t="shared" si="367"/>
        <v>0</v>
      </c>
      <c r="S3707" s="4" t="str">
        <f t="shared" si="368"/>
        <v/>
      </c>
      <c r="T3707" s="21">
        <f>Fångster!J3712</f>
        <v>0</v>
      </c>
      <c r="U3707" s="31" t="str">
        <f t="shared" si="369"/>
        <v/>
      </c>
    </row>
    <row r="3708" spans="14:21" x14ac:dyDescent="0.2">
      <c r="N3708" s="22">
        <f>Fångster!G3713</f>
        <v>0</v>
      </c>
      <c r="O3708" s="28">
        <f t="shared" si="364"/>
        <v>0</v>
      </c>
      <c r="P3708" s="28">
        <f t="shared" si="365"/>
        <v>-2</v>
      </c>
      <c r="Q3708" s="28">
        <f t="shared" si="366"/>
        <v>0</v>
      </c>
      <c r="R3708" s="4">
        <f t="shared" si="367"/>
        <v>0</v>
      </c>
      <c r="S3708" s="4" t="str">
        <f t="shared" si="368"/>
        <v/>
      </c>
      <c r="T3708" s="21">
        <f>Fångster!J3713</f>
        <v>0</v>
      </c>
      <c r="U3708" s="31" t="str">
        <f t="shared" si="369"/>
        <v/>
      </c>
    </row>
    <row r="3709" spans="14:21" x14ac:dyDescent="0.2">
      <c r="N3709" s="22">
        <f>Fångster!G3714</f>
        <v>0</v>
      </c>
      <c r="O3709" s="28">
        <f t="shared" si="364"/>
        <v>0</v>
      </c>
      <c r="P3709" s="28">
        <f t="shared" si="365"/>
        <v>-2</v>
      </c>
      <c r="Q3709" s="28">
        <f t="shared" si="366"/>
        <v>0</v>
      </c>
      <c r="R3709" s="4">
        <f t="shared" si="367"/>
        <v>0</v>
      </c>
      <c r="S3709" s="4" t="str">
        <f t="shared" si="368"/>
        <v/>
      </c>
      <c r="T3709" s="21">
        <f>Fångster!J3714</f>
        <v>0</v>
      </c>
      <c r="U3709" s="31" t="str">
        <f t="shared" si="369"/>
        <v/>
      </c>
    </row>
    <row r="3710" spans="14:21" x14ac:dyDescent="0.2">
      <c r="N3710" s="22">
        <f>Fångster!G3715</f>
        <v>0</v>
      </c>
      <c r="O3710" s="28">
        <f t="shared" si="364"/>
        <v>0</v>
      </c>
      <c r="P3710" s="28">
        <f t="shared" si="365"/>
        <v>-2</v>
      </c>
      <c r="Q3710" s="28">
        <f t="shared" si="366"/>
        <v>0</v>
      </c>
      <c r="R3710" s="4">
        <f t="shared" si="367"/>
        <v>0</v>
      </c>
      <c r="S3710" s="4" t="str">
        <f t="shared" si="368"/>
        <v/>
      </c>
      <c r="T3710" s="21">
        <f>Fångster!J3715</f>
        <v>0</v>
      </c>
      <c r="U3710" s="31" t="str">
        <f t="shared" si="369"/>
        <v/>
      </c>
    </row>
    <row r="3711" spans="14:21" x14ac:dyDescent="0.2">
      <c r="N3711" s="22">
        <f>Fångster!G3716</f>
        <v>0</v>
      </c>
      <c r="O3711" s="28">
        <f t="shared" si="364"/>
        <v>0</v>
      </c>
      <c r="P3711" s="28">
        <f t="shared" si="365"/>
        <v>-2</v>
      </c>
      <c r="Q3711" s="28">
        <f t="shared" si="366"/>
        <v>0</v>
      </c>
      <c r="R3711" s="4">
        <f t="shared" si="367"/>
        <v>0</v>
      </c>
      <c r="S3711" s="4" t="str">
        <f t="shared" si="368"/>
        <v/>
      </c>
      <c r="T3711" s="21">
        <f>Fångster!J3716</f>
        <v>0</v>
      </c>
      <c r="U3711" s="31" t="str">
        <f t="shared" si="369"/>
        <v/>
      </c>
    </row>
    <row r="3712" spans="14:21" x14ac:dyDescent="0.2">
      <c r="N3712" s="22">
        <f>Fångster!G3717</f>
        <v>0</v>
      </c>
      <c r="O3712" s="28">
        <f t="shared" si="364"/>
        <v>0</v>
      </c>
      <c r="P3712" s="28">
        <f t="shared" si="365"/>
        <v>-2</v>
      </c>
      <c r="Q3712" s="28">
        <f t="shared" si="366"/>
        <v>0</v>
      </c>
      <c r="R3712" s="4">
        <f t="shared" si="367"/>
        <v>0</v>
      </c>
      <c r="S3712" s="4" t="str">
        <f t="shared" si="368"/>
        <v/>
      </c>
      <c r="T3712" s="21">
        <f>Fångster!J3717</f>
        <v>0</v>
      </c>
      <c r="U3712" s="31" t="str">
        <f t="shared" si="369"/>
        <v/>
      </c>
    </row>
    <row r="3713" spans="14:21" x14ac:dyDescent="0.2">
      <c r="N3713" s="22">
        <f>Fångster!G3718</f>
        <v>0</v>
      </c>
      <c r="O3713" s="28">
        <f t="shared" si="364"/>
        <v>0</v>
      </c>
      <c r="P3713" s="28">
        <f t="shared" si="365"/>
        <v>-2</v>
      </c>
      <c r="Q3713" s="28">
        <f t="shared" si="366"/>
        <v>0</v>
      </c>
      <c r="R3713" s="4">
        <f t="shared" si="367"/>
        <v>0</v>
      </c>
      <c r="S3713" s="4" t="str">
        <f t="shared" si="368"/>
        <v/>
      </c>
      <c r="T3713" s="21">
        <f>Fångster!J3718</f>
        <v>0</v>
      </c>
      <c r="U3713" s="31" t="str">
        <f t="shared" si="369"/>
        <v/>
      </c>
    </row>
    <row r="3714" spans="14:21" x14ac:dyDescent="0.2">
      <c r="N3714" s="22">
        <f>Fångster!G3719</f>
        <v>0</v>
      </c>
      <c r="O3714" s="28">
        <f t="shared" si="364"/>
        <v>0</v>
      </c>
      <c r="P3714" s="28">
        <f t="shared" si="365"/>
        <v>-2</v>
      </c>
      <c r="Q3714" s="28">
        <f t="shared" si="366"/>
        <v>0</v>
      </c>
      <c r="R3714" s="4">
        <f t="shared" si="367"/>
        <v>0</v>
      </c>
      <c r="S3714" s="4" t="str">
        <f t="shared" si="368"/>
        <v/>
      </c>
      <c r="T3714" s="21">
        <f>Fångster!J3719</f>
        <v>0</v>
      </c>
      <c r="U3714" s="31" t="str">
        <f t="shared" si="369"/>
        <v/>
      </c>
    </row>
    <row r="3715" spans="14:21" x14ac:dyDescent="0.2">
      <c r="N3715" s="22">
        <f>Fångster!G3720</f>
        <v>0</v>
      </c>
      <c r="O3715" s="28">
        <f t="shared" si="364"/>
        <v>0</v>
      </c>
      <c r="P3715" s="28">
        <f t="shared" si="365"/>
        <v>-2</v>
      </c>
      <c r="Q3715" s="28">
        <f t="shared" si="366"/>
        <v>0</v>
      </c>
      <c r="R3715" s="4">
        <f t="shared" si="367"/>
        <v>0</v>
      </c>
      <c r="S3715" s="4" t="str">
        <f t="shared" si="368"/>
        <v/>
      </c>
      <c r="T3715" s="21">
        <f>Fångster!J3720</f>
        <v>0</v>
      </c>
      <c r="U3715" s="31" t="str">
        <f t="shared" si="369"/>
        <v/>
      </c>
    </row>
    <row r="3716" spans="14:21" x14ac:dyDescent="0.2">
      <c r="N3716" s="22">
        <f>Fångster!G3721</f>
        <v>0</v>
      </c>
      <c r="O3716" s="28">
        <f t="shared" si="364"/>
        <v>0</v>
      </c>
      <c r="P3716" s="28">
        <f t="shared" si="365"/>
        <v>-2</v>
      </c>
      <c r="Q3716" s="28">
        <f t="shared" si="366"/>
        <v>0</v>
      </c>
      <c r="R3716" s="4">
        <f t="shared" si="367"/>
        <v>0</v>
      </c>
      <c r="S3716" s="4" t="str">
        <f t="shared" si="368"/>
        <v/>
      </c>
      <c r="T3716" s="21">
        <f>Fångster!J3721</f>
        <v>0</v>
      </c>
      <c r="U3716" s="31" t="str">
        <f t="shared" si="369"/>
        <v/>
      </c>
    </row>
    <row r="3717" spans="14:21" x14ac:dyDescent="0.2">
      <c r="N3717" s="22">
        <f>Fångster!G3722</f>
        <v>0</v>
      </c>
      <c r="O3717" s="28">
        <f t="shared" ref="O3717:O3780" si="370">(3.377*0.000001)*(POWER(N3717,3.205))</f>
        <v>0</v>
      </c>
      <c r="P3717" s="28">
        <f t="shared" ref="P3717:P3780" si="371">(1-(180-N3717)/60)</f>
        <v>-2</v>
      </c>
      <c r="Q3717" s="28">
        <f t="shared" ref="Q3717:Q3780" si="372">IF(P3717&lt;0,0,IF(P3717&gt;1,1,IF(P3717&gt;0&lt;1,P3717,P3717)))</f>
        <v>0</v>
      </c>
      <c r="R3717" s="4">
        <f t="shared" ref="R3717:R3780" si="373">O3717*Q3717</f>
        <v>0</v>
      </c>
      <c r="S3717" s="4" t="str">
        <f t="shared" ref="S3717:S3780" si="374">IF(N3717&gt;0,LOG10(N3717),"")</f>
        <v/>
      </c>
      <c r="T3717" s="21">
        <f>Fångster!J3722</f>
        <v>0</v>
      </c>
      <c r="U3717" s="31" t="str">
        <f t="shared" ref="U3717:U3780" si="375">IF(T3717&gt;0,LOG10(T3717),"")</f>
        <v/>
      </c>
    </row>
    <row r="3718" spans="14:21" x14ac:dyDescent="0.2">
      <c r="N3718" s="22">
        <f>Fångster!G3723</f>
        <v>0</v>
      </c>
      <c r="O3718" s="28">
        <f t="shared" si="370"/>
        <v>0</v>
      </c>
      <c r="P3718" s="28">
        <f t="shared" si="371"/>
        <v>-2</v>
      </c>
      <c r="Q3718" s="28">
        <f t="shared" si="372"/>
        <v>0</v>
      </c>
      <c r="R3718" s="4">
        <f t="shared" si="373"/>
        <v>0</v>
      </c>
      <c r="S3718" s="4" t="str">
        <f t="shared" si="374"/>
        <v/>
      </c>
      <c r="T3718" s="21">
        <f>Fångster!J3723</f>
        <v>0</v>
      </c>
      <c r="U3718" s="31" t="str">
        <f t="shared" si="375"/>
        <v/>
      </c>
    </row>
    <row r="3719" spans="14:21" x14ac:dyDescent="0.2">
      <c r="N3719" s="22">
        <f>Fångster!G3724</f>
        <v>0</v>
      </c>
      <c r="O3719" s="28">
        <f t="shared" si="370"/>
        <v>0</v>
      </c>
      <c r="P3719" s="28">
        <f t="shared" si="371"/>
        <v>-2</v>
      </c>
      <c r="Q3719" s="28">
        <f t="shared" si="372"/>
        <v>0</v>
      </c>
      <c r="R3719" s="4">
        <f t="shared" si="373"/>
        <v>0</v>
      </c>
      <c r="S3719" s="4" t="str">
        <f t="shared" si="374"/>
        <v/>
      </c>
      <c r="T3719" s="21">
        <f>Fångster!J3724</f>
        <v>0</v>
      </c>
      <c r="U3719" s="31" t="str">
        <f t="shared" si="375"/>
        <v/>
      </c>
    </row>
    <row r="3720" spans="14:21" x14ac:dyDescent="0.2">
      <c r="N3720" s="22">
        <f>Fångster!G3725</f>
        <v>0</v>
      </c>
      <c r="O3720" s="28">
        <f t="shared" si="370"/>
        <v>0</v>
      </c>
      <c r="P3720" s="28">
        <f t="shared" si="371"/>
        <v>-2</v>
      </c>
      <c r="Q3720" s="28">
        <f t="shared" si="372"/>
        <v>0</v>
      </c>
      <c r="R3720" s="4">
        <f t="shared" si="373"/>
        <v>0</v>
      </c>
      <c r="S3720" s="4" t="str">
        <f t="shared" si="374"/>
        <v/>
      </c>
      <c r="T3720" s="21">
        <f>Fångster!J3725</f>
        <v>0</v>
      </c>
      <c r="U3720" s="31" t="str">
        <f t="shared" si="375"/>
        <v/>
      </c>
    </row>
    <row r="3721" spans="14:21" x14ac:dyDescent="0.2">
      <c r="N3721" s="22">
        <f>Fångster!G3726</f>
        <v>0</v>
      </c>
      <c r="O3721" s="28">
        <f t="shared" si="370"/>
        <v>0</v>
      </c>
      <c r="P3721" s="28">
        <f t="shared" si="371"/>
        <v>-2</v>
      </c>
      <c r="Q3721" s="28">
        <f t="shared" si="372"/>
        <v>0</v>
      </c>
      <c r="R3721" s="4">
        <f t="shared" si="373"/>
        <v>0</v>
      </c>
      <c r="S3721" s="4" t="str">
        <f t="shared" si="374"/>
        <v/>
      </c>
      <c r="T3721" s="21">
        <f>Fångster!J3726</f>
        <v>0</v>
      </c>
      <c r="U3721" s="31" t="str">
        <f t="shared" si="375"/>
        <v/>
      </c>
    </row>
    <row r="3722" spans="14:21" x14ac:dyDescent="0.2">
      <c r="N3722" s="22">
        <f>Fångster!G3727</f>
        <v>0</v>
      </c>
      <c r="O3722" s="28">
        <f t="shared" si="370"/>
        <v>0</v>
      </c>
      <c r="P3722" s="28">
        <f t="shared" si="371"/>
        <v>-2</v>
      </c>
      <c r="Q3722" s="28">
        <f t="shared" si="372"/>
        <v>0</v>
      </c>
      <c r="R3722" s="4">
        <f t="shared" si="373"/>
        <v>0</v>
      </c>
      <c r="S3722" s="4" t="str">
        <f t="shared" si="374"/>
        <v/>
      </c>
      <c r="T3722" s="21">
        <f>Fångster!J3727</f>
        <v>0</v>
      </c>
      <c r="U3722" s="31" t="str">
        <f t="shared" si="375"/>
        <v/>
      </c>
    </row>
    <row r="3723" spans="14:21" x14ac:dyDescent="0.2">
      <c r="N3723" s="22">
        <f>Fångster!G3728</f>
        <v>0</v>
      </c>
      <c r="O3723" s="28">
        <f t="shared" si="370"/>
        <v>0</v>
      </c>
      <c r="P3723" s="28">
        <f t="shared" si="371"/>
        <v>-2</v>
      </c>
      <c r="Q3723" s="28">
        <f t="shared" si="372"/>
        <v>0</v>
      </c>
      <c r="R3723" s="4">
        <f t="shared" si="373"/>
        <v>0</v>
      </c>
      <c r="S3723" s="4" t="str">
        <f t="shared" si="374"/>
        <v/>
      </c>
      <c r="T3723" s="21">
        <f>Fångster!J3728</f>
        <v>0</v>
      </c>
      <c r="U3723" s="31" t="str">
        <f t="shared" si="375"/>
        <v/>
      </c>
    </row>
    <row r="3724" spans="14:21" x14ac:dyDescent="0.2">
      <c r="N3724" s="22">
        <f>Fångster!G3729</f>
        <v>0</v>
      </c>
      <c r="O3724" s="28">
        <f t="shared" si="370"/>
        <v>0</v>
      </c>
      <c r="P3724" s="28">
        <f t="shared" si="371"/>
        <v>-2</v>
      </c>
      <c r="Q3724" s="28">
        <f t="shared" si="372"/>
        <v>0</v>
      </c>
      <c r="R3724" s="4">
        <f t="shared" si="373"/>
        <v>0</v>
      </c>
      <c r="S3724" s="4" t="str">
        <f t="shared" si="374"/>
        <v/>
      </c>
      <c r="T3724" s="21">
        <f>Fångster!J3729</f>
        <v>0</v>
      </c>
      <c r="U3724" s="31" t="str">
        <f t="shared" si="375"/>
        <v/>
      </c>
    </row>
    <row r="3725" spans="14:21" x14ac:dyDescent="0.2">
      <c r="N3725" s="22">
        <f>Fångster!G3730</f>
        <v>0</v>
      </c>
      <c r="O3725" s="28">
        <f t="shared" si="370"/>
        <v>0</v>
      </c>
      <c r="P3725" s="28">
        <f t="shared" si="371"/>
        <v>-2</v>
      </c>
      <c r="Q3725" s="28">
        <f t="shared" si="372"/>
        <v>0</v>
      </c>
      <c r="R3725" s="4">
        <f t="shared" si="373"/>
        <v>0</v>
      </c>
      <c r="S3725" s="4" t="str">
        <f t="shared" si="374"/>
        <v/>
      </c>
      <c r="T3725" s="21">
        <f>Fångster!J3730</f>
        <v>0</v>
      </c>
      <c r="U3725" s="31" t="str">
        <f t="shared" si="375"/>
        <v/>
      </c>
    </row>
    <row r="3726" spans="14:21" x14ac:dyDescent="0.2">
      <c r="N3726" s="22">
        <f>Fångster!G3731</f>
        <v>0</v>
      </c>
      <c r="O3726" s="28">
        <f t="shared" si="370"/>
        <v>0</v>
      </c>
      <c r="P3726" s="28">
        <f t="shared" si="371"/>
        <v>-2</v>
      </c>
      <c r="Q3726" s="28">
        <f t="shared" si="372"/>
        <v>0</v>
      </c>
      <c r="R3726" s="4">
        <f t="shared" si="373"/>
        <v>0</v>
      </c>
      <c r="S3726" s="4" t="str">
        <f t="shared" si="374"/>
        <v/>
      </c>
      <c r="T3726" s="21">
        <f>Fångster!J3731</f>
        <v>0</v>
      </c>
      <c r="U3726" s="31" t="str">
        <f t="shared" si="375"/>
        <v/>
      </c>
    </row>
    <row r="3727" spans="14:21" x14ac:dyDescent="0.2">
      <c r="N3727" s="22">
        <f>Fångster!G3732</f>
        <v>0</v>
      </c>
      <c r="O3727" s="28">
        <f t="shared" si="370"/>
        <v>0</v>
      </c>
      <c r="P3727" s="28">
        <f t="shared" si="371"/>
        <v>-2</v>
      </c>
      <c r="Q3727" s="28">
        <f t="shared" si="372"/>
        <v>0</v>
      </c>
      <c r="R3727" s="4">
        <f t="shared" si="373"/>
        <v>0</v>
      </c>
      <c r="S3727" s="4" t="str">
        <f t="shared" si="374"/>
        <v/>
      </c>
      <c r="T3727" s="21">
        <f>Fångster!J3732</f>
        <v>0</v>
      </c>
      <c r="U3727" s="31" t="str">
        <f t="shared" si="375"/>
        <v/>
      </c>
    </row>
    <row r="3728" spans="14:21" x14ac:dyDescent="0.2">
      <c r="N3728" s="22">
        <f>Fångster!G3733</f>
        <v>0</v>
      </c>
      <c r="O3728" s="28">
        <f t="shared" si="370"/>
        <v>0</v>
      </c>
      <c r="P3728" s="28">
        <f t="shared" si="371"/>
        <v>-2</v>
      </c>
      <c r="Q3728" s="28">
        <f t="shared" si="372"/>
        <v>0</v>
      </c>
      <c r="R3728" s="4">
        <f t="shared" si="373"/>
        <v>0</v>
      </c>
      <c r="S3728" s="4" t="str">
        <f t="shared" si="374"/>
        <v/>
      </c>
      <c r="T3728" s="21">
        <f>Fångster!J3733</f>
        <v>0</v>
      </c>
      <c r="U3728" s="31" t="str">
        <f t="shared" si="375"/>
        <v/>
      </c>
    </row>
    <row r="3729" spans="14:21" x14ac:dyDescent="0.2">
      <c r="N3729" s="22">
        <f>Fångster!G3734</f>
        <v>0</v>
      </c>
      <c r="O3729" s="28">
        <f t="shared" si="370"/>
        <v>0</v>
      </c>
      <c r="P3729" s="28">
        <f t="shared" si="371"/>
        <v>-2</v>
      </c>
      <c r="Q3729" s="28">
        <f t="shared" si="372"/>
        <v>0</v>
      </c>
      <c r="R3729" s="4">
        <f t="shared" si="373"/>
        <v>0</v>
      </c>
      <c r="S3729" s="4" t="str">
        <f t="shared" si="374"/>
        <v/>
      </c>
      <c r="T3729" s="21">
        <f>Fångster!J3734</f>
        <v>0</v>
      </c>
      <c r="U3729" s="31" t="str">
        <f t="shared" si="375"/>
        <v/>
      </c>
    </row>
    <row r="3730" spans="14:21" x14ac:dyDescent="0.2">
      <c r="N3730" s="22">
        <f>Fångster!G3735</f>
        <v>0</v>
      </c>
      <c r="O3730" s="28">
        <f t="shared" si="370"/>
        <v>0</v>
      </c>
      <c r="P3730" s="28">
        <f t="shared" si="371"/>
        <v>-2</v>
      </c>
      <c r="Q3730" s="28">
        <f t="shared" si="372"/>
        <v>0</v>
      </c>
      <c r="R3730" s="4">
        <f t="shared" si="373"/>
        <v>0</v>
      </c>
      <c r="S3730" s="4" t="str">
        <f t="shared" si="374"/>
        <v/>
      </c>
      <c r="T3730" s="21">
        <f>Fångster!J3735</f>
        <v>0</v>
      </c>
      <c r="U3730" s="31" t="str">
        <f t="shared" si="375"/>
        <v/>
      </c>
    </row>
    <row r="3731" spans="14:21" x14ac:dyDescent="0.2">
      <c r="N3731" s="22">
        <f>Fångster!G3736</f>
        <v>0</v>
      </c>
      <c r="O3731" s="28">
        <f t="shared" si="370"/>
        <v>0</v>
      </c>
      <c r="P3731" s="28">
        <f t="shared" si="371"/>
        <v>-2</v>
      </c>
      <c r="Q3731" s="28">
        <f t="shared" si="372"/>
        <v>0</v>
      </c>
      <c r="R3731" s="4">
        <f t="shared" si="373"/>
        <v>0</v>
      </c>
      <c r="S3731" s="4" t="str">
        <f t="shared" si="374"/>
        <v/>
      </c>
      <c r="T3731" s="21">
        <f>Fångster!J3736</f>
        <v>0</v>
      </c>
      <c r="U3731" s="31" t="str">
        <f t="shared" si="375"/>
        <v/>
      </c>
    </row>
    <row r="3732" spans="14:21" x14ac:dyDescent="0.2">
      <c r="N3732" s="22">
        <f>Fångster!G3737</f>
        <v>0</v>
      </c>
      <c r="O3732" s="28">
        <f t="shared" si="370"/>
        <v>0</v>
      </c>
      <c r="P3732" s="28">
        <f t="shared" si="371"/>
        <v>-2</v>
      </c>
      <c r="Q3732" s="28">
        <f t="shared" si="372"/>
        <v>0</v>
      </c>
      <c r="R3732" s="4">
        <f t="shared" si="373"/>
        <v>0</v>
      </c>
      <c r="S3732" s="4" t="str">
        <f t="shared" si="374"/>
        <v/>
      </c>
      <c r="T3732" s="21">
        <f>Fångster!J3737</f>
        <v>0</v>
      </c>
      <c r="U3732" s="31" t="str">
        <f t="shared" si="375"/>
        <v/>
      </c>
    </row>
    <row r="3733" spans="14:21" x14ac:dyDescent="0.2">
      <c r="N3733" s="22">
        <f>Fångster!G3738</f>
        <v>0</v>
      </c>
      <c r="O3733" s="28">
        <f t="shared" si="370"/>
        <v>0</v>
      </c>
      <c r="P3733" s="28">
        <f t="shared" si="371"/>
        <v>-2</v>
      </c>
      <c r="Q3733" s="28">
        <f t="shared" si="372"/>
        <v>0</v>
      </c>
      <c r="R3733" s="4">
        <f t="shared" si="373"/>
        <v>0</v>
      </c>
      <c r="S3733" s="4" t="str">
        <f t="shared" si="374"/>
        <v/>
      </c>
      <c r="T3733" s="21">
        <f>Fångster!J3738</f>
        <v>0</v>
      </c>
      <c r="U3733" s="31" t="str">
        <f t="shared" si="375"/>
        <v/>
      </c>
    </row>
    <row r="3734" spans="14:21" x14ac:dyDescent="0.2">
      <c r="N3734" s="22">
        <f>Fångster!G3739</f>
        <v>0</v>
      </c>
      <c r="O3734" s="28">
        <f t="shared" si="370"/>
        <v>0</v>
      </c>
      <c r="P3734" s="28">
        <f t="shared" si="371"/>
        <v>-2</v>
      </c>
      <c r="Q3734" s="28">
        <f t="shared" si="372"/>
        <v>0</v>
      </c>
      <c r="R3734" s="4">
        <f t="shared" si="373"/>
        <v>0</v>
      </c>
      <c r="S3734" s="4" t="str">
        <f t="shared" si="374"/>
        <v/>
      </c>
      <c r="T3734" s="21">
        <f>Fångster!J3739</f>
        <v>0</v>
      </c>
      <c r="U3734" s="31" t="str">
        <f t="shared" si="375"/>
        <v/>
      </c>
    </row>
    <row r="3735" spans="14:21" x14ac:dyDescent="0.2">
      <c r="N3735" s="22">
        <f>Fångster!G3740</f>
        <v>0</v>
      </c>
      <c r="O3735" s="28">
        <f t="shared" si="370"/>
        <v>0</v>
      </c>
      <c r="P3735" s="28">
        <f t="shared" si="371"/>
        <v>-2</v>
      </c>
      <c r="Q3735" s="28">
        <f t="shared" si="372"/>
        <v>0</v>
      </c>
      <c r="R3735" s="4">
        <f t="shared" si="373"/>
        <v>0</v>
      </c>
      <c r="S3735" s="4" t="str">
        <f t="shared" si="374"/>
        <v/>
      </c>
      <c r="T3735" s="21">
        <f>Fångster!J3740</f>
        <v>0</v>
      </c>
      <c r="U3735" s="31" t="str">
        <f t="shared" si="375"/>
        <v/>
      </c>
    </row>
    <row r="3736" spans="14:21" x14ac:dyDescent="0.2">
      <c r="N3736" s="22">
        <f>Fångster!G3741</f>
        <v>0</v>
      </c>
      <c r="O3736" s="28">
        <f t="shared" si="370"/>
        <v>0</v>
      </c>
      <c r="P3736" s="28">
        <f t="shared" si="371"/>
        <v>-2</v>
      </c>
      <c r="Q3736" s="28">
        <f t="shared" si="372"/>
        <v>0</v>
      </c>
      <c r="R3736" s="4">
        <f t="shared" si="373"/>
        <v>0</v>
      </c>
      <c r="S3736" s="4" t="str">
        <f t="shared" si="374"/>
        <v/>
      </c>
      <c r="T3736" s="21">
        <f>Fångster!J3741</f>
        <v>0</v>
      </c>
      <c r="U3736" s="31" t="str">
        <f t="shared" si="375"/>
        <v/>
      </c>
    </row>
    <row r="3737" spans="14:21" x14ac:dyDescent="0.2">
      <c r="N3737" s="22">
        <f>Fångster!G3742</f>
        <v>0</v>
      </c>
      <c r="O3737" s="28">
        <f t="shared" si="370"/>
        <v>0</v>
      </c>
      <c r="P3737" s="28">
        <f t="shared" si="371"/>
        <v>-2</v>
      </c>
      <c r="Q3737" s="28">
        <f t="shared" si="372"/>
        <v>0</v>
      </c>
      <c r="R3737" s="4">
        <f t="shared" si="373"/>
        <v>0</v>
      </c>
      <c r="S3737" s="4" t="str">
        <f t="shared" si="374"/>
        <v/>
      </c>
      <c r="T3737" s="21">
        <f>Fångster!J3742</f>
        <v>0</v>
      </c>
      <c r="U3737" s="31" t="str">
        <f t="shared" si="375"/>
        <v/>
      </c>
    </row>
    <row r="3738" spans="14:21" x14ac:dyDescent="0.2">
      <c r="N3738" s="22">
        <f>Fångster!G3743</f>
        <v>0</v>
      </c>
      <c r="O3738" s="28">
        <f t="shared" si="370"/>
        <v>0</v>
      </c>
      <c r="P3738" s="28">
        <f t="shared" si="371"/>
        <v>-2</v>
      </c>
      <c r="Q3738" s="28">
        <f t="shared" si="372"/>
        <v>0</v>
      </c>
      <c r="R3738" s="4">
        <f t="shared" si="373"/>
        <v>0</v>
      </c>
      <c r="S3738" s="4" t="str">
        <f t="shared" si="374"/>
        <v/>
      </c>
      <c r="T3738" s="21">
        <f>Fångster!J3743</f>
        <v>0</v>
      </c>
      <c r="U3738" s="31" t="str">
        <f t="shared" si="375"/>
        <v/>
      </c>
    </row>
    <row r="3739" spans="14:21" x14ac:dyDescent="0.2">
      <c r="N3739" s="22">
        <f>Fångster!G3744</f>
        <v>0</v>
      </c>
      <c r="O3739" s="28">
        <f t="shared" si="370"/>
        <v>0</v>
      </c>
      <c r="P3739" s="28">
        <f t="shared" si="371"/>
        <v>-2</v>
      </c>
      <c r="Q3739" s="28">
        <f t="shared" si="372"/>
        <v>0</v>
      </c>
      <c r="R3739" s="4">
        <f t="shared" si="373"/>
        <v>0</v>
      </c>
      <c r="S3739" s="4" t="str">
        <f t="shared" si="374"/>
        <v/>
      </c>
      <c r="T3739" s="21">
        <f>Fångster!J3744</f>
        <v>0</v>
      </c>
      <c r="U3739" s="31" t="str">
        <f t="shared" si="375"/>
        <v/>
      </c>
    </row>
    <row r="3740" spans="14:21" x14ac:dyDescent="0.2">
      <c r="N3740" s="22">
        <f>Fångster!G3745</f>
        <v>0</v>
      </c>
      <c r="O3740" s="28">
        <f t="shared" si="370"/>
        <v>0</v>
      </c>
      <c r="P3740" s="28">
        <f t="shared" si="371"/>
        <v>-2</v>
      </c>
      <c r="Q3740" s="28">
        <f t="shared" si="372"/>
        <v>0</v>
      </c>
      <c r="R3740" s="4">
        <f t="shared" si="373"/>
        <v>0</v>
      </c>
      <c r="S3740" s="4" t="str">
        <f t="shared" si="374"/>
        <v/>
      </c>
      <c r="T3740" s="21">
        <f>Fångster!J3745</f>
        <v>0</v>
      </c>
      <c r="U3740" s="31" t="str">
        <f t="shared" si="375"/>
        <v/>
      </c>
    </row>
    <row r="3741" spans="14:21" x14ac:dyDescent="0.2">
      <c r="N3741" s="22">
        <f>Fångster!G3746</f>
        <v>0</v>
      </c>
      <c r="O3741" s="28">
        <f t="shared" si="370"/>
        <v>0</v>
      </c>
      <c r="P3741" s="28">
        <f t="shared" si="371"/>
        <v>-2</v>
      </c>
      <c r="Q3741" s="28">
        <f t="shared" si="372"/>
        <v>0</v>
      </c>
      <c r="R3741" s="4">
        <f t="shared" si="373"/>
        <v>0</v>
      </c>
      <c r="S3741" s="4" t="str">
        <f t="shared" si="374"/>
        <v/>
      </c>
      <c r="T3741" s="21">
        <f>Fångster!J3746</f>
        <v>0</v>
      </c>
      <c r="U3741" s="31" t="str">
        <f t="shared" si="375"/>
        <v/>
      </c>
    </row>
    <row r="3742" spans="14:21" x14ac:dyDescent="0.2">
      <c r="N3742" s="22">
        <f>Fångster!G3747</f>
        <v>0</v>
      </c>
      <c r="O3742" s="28">
        <f t="shared" si="370"/>
        <v>0</v>
      </c>
      <c r="P3742" s="28">
        <f t="shared" si="371"/>
        <v>-2</v>
      </c>
      <c r="Q3742" s="28">
        <f t="shared" si="372"/>
        <v>0</v>
      </c>
      <c r="R3742" s="4">
        <f t="shared" si="373"/>
        <v>0</v>
      </c>
      <c r="S3742" s="4" t="str">
        <f t="shared" si="374"/>
        <v/>
      </c>
      <c r="T3742" s="21">
        <f>Fångster!J3747</f>
        <v>0</v>
      </c>
      <c r="U3742" s="31" t="str">
        <f t="shared" si="375"/>
        <v/>
      </c>
    </row>
    <row r="3743" spans="14:21" x14ac:dyDescent="0.2">
      <c r="N3743" s="22">
        <f>Fångster!G3748</f>
        <v>0</v>
      </c>
      <c r="O3743" s="28">
        <f t="shared" si="370"/>
        <v>0</v>
      </c>
      <c r="P3743" s="28">
        <f t="shared" si="371"/>
        <v>-2</v>
      </c>
      <c r="Q3743" s="28">
        <f t="shared" si="372"/>
        <v>0</v>
      </c>
      <c r="R3743" s="4">
        <f t="shared" si="373"/>
        <v>0</v>
      </c>
      <c r="S3743" s="4" t="str">
        <f t="shared" si="374"/>
        <v/>
      </c>
      <c r="T3743" s="21">
        <f>Fångster!J3748</f>
        <v>0</v>
      </c>
      <c r="U3743" s="31" t="str">
        <f t="shared" si="375"/>
        <v/>
      </c>
    </row>
    <row r="3744" spans="14:21" x14ac:dyDescent="0.2">
      <c r="N3744" s="22">
        <f>Fångster!G3749</f>
        <v>0</v>
      </c>
      <c r="O3744" s="28">
        <f t="shared" si="370"/>
        <v>0</v>
      </c>
      <c r="P3744" s="28">
        <f t="shared" si="371"/>
        <v>-2</v>
      </c>
      <c r="Q3744" s="28">
        <f t="shared" si="372"/>
        <v>0</v>
      </c>
      <c r="R3744" s="4">
        <f t="shared" si="373"/>
        <v>0</v>
      </c>
      <c r="S3744" s="4" t="str">
        <f t="shared" si="374"/>
        <v/>
      </c>
      <c r="T3744" s="21">
        <f>Fångster!J3749</f>
        <v>0</v>
      </c>
      <c r="U3744" s="31" t="str">
        <f t="shared" si="375"/>
        <v/>
      </c>
    </row>
    <row r="3745" spans="14:21" x14ac:dyDescent="0.2">
      <c r="N3745" s="22">
        <f>Fångster!G3750</f>
        <v>0</v>
      </c>
      <c r="O3745" s="28">
        <f t="shared" si="370"/>
        <v>0</v>
      </c>
      <c r="P3745" s="28">
        <f t="shared" si="371"/>
        <v>-2</v>
      </c>
      <c r="Q3745" s="28">
        <f t="shared" si="372"/>
        <v>0</v>
      </c>
      <c r="R3745" s="4">
        <f t="shared" si="373"/>
        <v>0</v>
      </c>
      <c r="S3745" s="4" t="str">
        <f t="shared" si="374"/>
        <v/>
      </c>
      <c r="T3745" s="21">
        <f>Fångster!J3750</f>
        <v>0</v>
      </c>
      <c r="U3745" s="31" t="str">
        <f t="shared" si="375"/>
        <v/>
      </c>
    </row>
    <row r="3746" spans="14:21" x14ac:dyDescent="0.2">
      <c r="N3746" s="22">
        <f>Fångster!G3751</f>
        <v>0</v>
      </c>
      <c r="O3746" s="28">
        <f t="shared" si="370"/>
        <v>0</v>
      </c>
      <c r="P3746" s="28">
        <f t="shared" si="371"/>
        <v>-2</v>
      </c>
      <c r="Q3746" s="28">
        <f t="shared" si="372"/>
        <v>0</v>
      </c>
      <c r="R3746" s="4">
        <f t="shared" si="373"/>
        <v>0</v>
      </c>
      <c r="S3746" s="4" t="str">
        <f t="shared" si="374"/>
        <v/>
      </c>
      <c r="T3746" s="21">
        <f>Fångster!J3751</f>
        <v>0</v>
      </c>
      <c r="U3746" s="31" t="str">
        <f t="shared" si="375"/>
        <v/>
      </c>
    </row>
    <row r="3747" spans="14:21" x14ac:dyDescent="0.2">
      <c r="N3747" s="22">
        <f>Fångster!G3752</f>
        <v>0</v>
      </c>
      <c r="O3747" s="28">
        <f t="shared" si="370"/>
        <v>0</v>
      </c>
      <c r="P3747" s="28">
        <f t="shared" si="371"/>
        <v>-2</v>
      </c>
      <c r="Q3747" s="28">
        <f t="shared" si="372"/>
        <v>0</v>
      </c>
      <c r="R3747" s="4">
        <f t="shared" si="373"/>
        <v>0</v>
      </c>
      <c r="S3747" s="4" t="str">
        <f t="shared" si="374"/>
        <v/>
      </c>
      <c r="T3747" s="21">
        <f>Fångster!J3752</f>
        <v>0</v>
      </c>
      <c r="U3747" s="31" t="str">
        <f t="shared" si="375"/>
        <v/>
      </c>
    </row>
    <row r="3748" spans="14:21" x14ac:dyDescent="0.2">
      <c r="N3748" s="22">
        <f>Fångster!G3753</f>
        <v>0</v>
      </c>
      <c r="O3748" s="28">
        <f t="shared" si="370"/>
        <v>0</v>
      </c>
      <c r="P3748" s="28">
        <f t="shared" si="371"/>
        <v>-2</v>
      </c>
      <c r="Q3748" s="28">
        <f t="shared" si="372"/>
        <v>0</v>
      </c>
      <c r="R3748" s="4">
        <f t="shared" si="373"/>
        <v>0</v>
      </c>
      <c r="S3748" s="4" t="str">
        <f t="shared" si="374"/>
        <v/>
      </c>
      <c r="T3748" s="21">
        <f>Fångster!J3753</f>
        <v>0</v>
      </c>
      <c r="U3748" s="31" t="str">
        <f t="shared" si="375"/>
        <v/>
      </c>
    </row>
    <row r="3749" spans="14:21" x14ac:dyDescent="0.2">
      <c r="N3749" s="22">
        <f>Fångster!G3754</f>
        <v>0</v>
      </c>
      <c r="O3749" s="28">
        <f t="shared" si="370"/>
        <v>0</v>
      </c>
      <c r="P3749" s="28">
        <f t="shared" si="371"/>
        <v>-2</v>
      </c>
      <c r="Q3749" s="28">
        <f t="shared" si="372"/>
        <v>0</v>
      </c>
      <c r="R3749" s="4">
        <f t="shared" si="373"/>
        <v>0</v>
      </c>
      <c r="S3749" s="4" t="str">
        <f t="shared" si="374"/>
        <v/>
      </c>
      <c r="T3749" s="21">
        <f>Fångster!J3754</f>
        <v>0</v>
      </c>
      <c r="U3749" s="31" t="str">
        <f t="shared" si="375"/>
        <v/>
      </c>
    </row>
    <row r="3750" spans="14:21" x14ac:dyDescent="0.2">
      <c r="N3750" s="22">
        <f>Fångster!G3755</f>
        <v>0</v>
      </c>
      <c r="O3750" s="28">
        <f t="shared" si="370"/>
        <v>0</v>
      </c>
      <c r="P3750" s="28">
        <f t="shared" si="371"/>
        <v>-2</v>
      </c>
      <c r="Q3750" s="28">
        <f t="shared" si="372"/>
        <v>0</v>
      </c>
      <c r="R3750" s="4">
        <f t="shared" si="373"/>
        <v>0</v>
      </c>
      <c r="S3750" s="4" t="str">
        <f t="shared" si="374"/>
        <v/>
      </c>
      <c r="T3750" s="21">
        <f>Fångster!J3755</f>
        <v>0</v>
      </c>
      <c r="U3750" s="31" t="str">
        <f t="shared" si="375"/>
        <v/>
      </c>
    </row>
    <row r="3751" spans="14:21" x14ac:dyDescent="0.2">
      <c r="N3751" s="22">
        <f>Fångster!G3756</f>
        <v>0</v>
      </c>
      <c r="O3751" s="28">
        <f t="shared" si="370"/>
        <v>0</v>
      </c>
      <c r="P3751" s="28">
        <f t="shared" si="371"/>
        <v>-2</v>
      </c>
      <c r="Q3751" s="28">
        <f t="shared" si="372"/>
        <v>0</v>
      </c>
      <c r="R3751" s="4">
        <f t="shared" si="373"/>
        <v>0</v>
      </c>
      <c r="S3751" s="4" t="str">
        <f t="shared" si="374"/>
        <v/>
      </c>
      <c r="T3751" s="21">
        <f>Fångster!J3756</f>
        <v>0</v>
      </c>
      <c r="U3751" s="31" t="str">
        <f t="shared" si="375"/>
        <v/>
      </c>
    </row>
    <row r="3752" spans="14:21" x14ac:dyDescent="0.2">
      <c r="N3752" s="22">
        <f>Fångster!G3757</f>
        <v>0</v>
      </c>
      <c r="O3752" s="28">
        <f t="shared" si="370"/>
        <v>0</v>
      </c>
      <c r="P3752" s="28">
        <f t="shared" si="371"/>
        <v>-2</v>
      </c>
      <c r="Q3752" s="28">
        <f t="shared" si="372"/>
        <v>0</v>
      </c>
      <c r="R3752" s="4">
        <f t="shared" si="373"/>
        <v>0</v>
      </c>
      <c r="S3752" s="4" t="str">
        <f t="shared" si="374"/>
        <v/>
      </c>
      <c r="T3752" s="21">
        <f>Fångster!J3757</f>
        <v>0</v>
      </c>
      <c r="U3752" s="31" t="str">
        <f t="shared" si="375"/>
        <v/>
      </c>
    </row>
    <row r="3753" spans="14:21" x14ac:dyDescent="0.2">
      <c r="N3753" s="22">
        <f>Fångster!G3758</f>
        <v>0</v>
      </c>
      <c r="O3753" s="28">
        <f t="shared" si="370"/>
        <v>0</v>
      </c>
      <c r="P3753" s="28">
        <f t="shared" si="371"/>
        <v>-2</v>
      </c>
      <c r="Q3753" s="28">
        <f t="shared" si="372"/>
        <v>0</v>
      </c>
      <c r="R3753" s="4">
        <f t="shared" si="373"/>
        <v>0</v>
      </c>
      <c r="S3753" s="4" t="str">
        <f t="shared" si="374"/>
        <v/>
      </c>
      <c r="T3753" s="21">
        <f>Fångster!J3758</f>
        <v>0</v>
      </c>
      <c r="U3753" s="31" t="str">
        <f t="shared" si="375"/>
        <v/>
      </c>
    </row>
    <row r="3754" spans="14:21" x14ac:dyDescent="0.2">
      <c r="N3754" s="22">
        <f>Fångster!G3759</f>
        <v>0</v>
      </c>
      <c r="O3754" s="28">
        <f t="shared" si="370"/>
        <v>0</v>
      </c>
      <c r="P3754" s="28">
        <f t="shared" si="371"/>
        <v>-2</v>
      </c>
      <c r="Q3754" s="28">
        <f t="shared" si="372"/>
        <v>0</v>
      </c>
      <c r="R3754" s="4">
        <f t="shared" si="373"/>
        <v>0</v>
      </c>
      <c r="S3754" s="4" t="str">
        <f t="shared" si="374"/>
        <v/>
      </c>
      <c r="T3754" s="21">
        <f>Fångster!J3759</f>
        <v>0</v>
      </c>
      <c r="U3754" s="31" t="str">
        <f t="shared" si="375"/>
        <v/>
      </c>
    </row>
    <row r="3755" spans="14:21" x14ac:dyDescent="0.2">
      <c r="N3755" s="22">
        <f>Fångster!G3760</f>
        <v>0</v>
      </c>
      <c r="O3755" s="28">
        <f t="shared" si="370"/>
        <v>0</v>
      </c>
      <c r="P3755" s="28">
        <f t="shared" si="371"/>
        <v>-2</v>
      </c>
      <c r="Q3755" s="28">
        <f t="shared" si="372"/>
        <v>0</v>
      </c>
      <c r="R3755" s="4">
        <f t="shared" si="373"/>
        <v>0</v>
      </c>
      <c r="S3755" s="4" t="str">
        <f t="shared" si="374"/>
        <v/>
      </c>
      <c r="T3755" s="21">
        <f>Fångster!J3760</f>
        <v>0</v>
      </c>
      <c r="U3755" s="31" t="str">
        <f t="shared" si="375"/>
        <v/>
      </c>
    </row>
    <row r="3756" spans="14:21" x14ac:dyDescent="0.2">
      <c r="N3756" s="22">
        <f>Fångster!G3761</f>
        <v>0</v>
      </c>
      <c r="O3756" s="28">
        <f t="shared" si="370"/>
        <v>0</v>
      </c>
      <c r="P3756" s="28">
        <f t="shared" si="371"/>
        <v>-2</v>
      </c>
      <c r="Q3756" s="28">
        <f t="shared" si="372"/>
        <v>0</v>
      </c>
      <c r="R3756" s="4">
        <f t="shared" si="373"/>
        <v>0</v>
      </c>
      <c r="S3756" s="4" t="str">
        <f t="shared" si="374"/>
        <v/>
      </c>
      <c r="T3756" s="21">
        <f>Fångster!J3761</f>
        <v>0</v>
      </c>
      <c r="U3756" s="31" t="str">
        <f t="shared" si="375"/>
        <v/>
      </c>
    </row>
    <row r="3757" spans="14:21" x14ac:dyDescent="0.2">
      <c r="N3757" s="22">
        <f>Fångster!G3762</f>
        <v>0</v>
      </c>
      <c r="O3757" s="28">
        <f t="shared" si="370"/>
        <v>0</v>
      </c>
      <c r="P3757" s="28">
        <f t="shared" si="371"/>
        <v>-2</v>
      </c>
      <c r="Q3757" s="28">
        <f t="shared" si="372"/>
        <v>0</v>
      </c>
      <c r="R3757" s="4">
        <f t="shared" si="373"/>
        <v>0</v>
      </c>
      <c r="S3757" s="4" t="str">
        <f t="shared" si="374"/>
        <v/>
      </c>
      <c r="T3757" s="21">
        <f>Fångster!J3762</f>
        <v>0</v>
      </c>
      <c r="U3757" s="31" t="str">
        <f t="shared" si="375"/>
        <v/>
      </c>
    </row>
    <row r="3758" spans="14:21" x14ac:dyDescent="0.2">
      <c r="N3758" s="22">
        <f>Fångster!G3763</f>
        <v>0</v>
      </c>
      <c r="O3758" s="28">
        <f t="shared" si="370"/>
        <v>0</v>
      </c>
      <c r="P3758" s="28">
        <f t="shared" si="371"/>
        <v>-2</v>
      </c>
      <c r="Q3758" s="28">
        <f t="shared" si="372"/>
        <v>0</v>
      </c>
      <c r="R3758" s="4">
        <f t="shared" si="373"/>
        <v>0</v>
      </c>
      <c r="S3758" s="4" t="str">
        <f t="shared" si="374"/>
        <v/>
      </c>
      <c r="T3758" s="21">
        <f>Fångster!J3763</f>
        <v>0</v>
      </c>
      <c r="U3758" s="31" t="str">
        <f t="shared" si="375"/>
        <v/>
      </c>
    </row>
    <row r="3759" spans="14:21" x14ac:dyDescent="0.2">
      <c r="N3759" s="22">
        <f>Fångster!G3764</f>
        <v>0</v>
      </c>
      <c r="O3759" s="28">
        <f t="shared" si="370"/>
        <v>0</v>
      </c>
      <c r="P3759" s="28">
        <f t="shared" si="371"/>
        <v>-2</v>
      </c>
      <c r="Q3759" s="28">
        <f t="shared" si="372"/>
        <v>0</v>
      </c>
      <c r="R3759" s="4">
        <f t="shared" si="373"/>
        <v>0</v>
      </c>
      <c r="S3759" s="4" t="str">
        <f t="shared" si="374"/>
        <v/>
      </c>
      <c r="T3759" s="21">
        <f>Fångster!J3764</f>
        <v>0</v>
      </c>
      <c r="U3759" s="31" t="str">
        <f t="shared" si="375"/>
        <v/>
      </c>
    </row>
    <row r="3760" spans="14:21" x14ac:dyDescent="0.2">
      <c r="N3760" s="22">
        <f>Fångster!G3765</f>
        <v>0</v>
      </c>
      <c r="O3760" s="28">
        <f t="shared" si="370"/>
        <v>0</v>
      </c>
      <c r="P3760" s="28">
        <f t="shared" si="371"/>
        <v>-2</v>
      </c>
      <c r="Q3760" s="28">
        <f t="shared" si="372"/>
        <v>0</v>
      </c>
      <c r="R3760" s="4">
        <f t="shared" si="373"/>
        <v>0</v>
      </c>
      <c r="S3760" s="4" t="str">
        <f t="shared" si="374"/>
        <v/>
      </c>
      <c r="T3760" s="21">
        <f>Fångster!J3765</f>
        <v>0</v>
      </c>
      <c r="U3760" s="31" t="str">
        <f t="shared" si="375"/>
        <v/>
      </c>
    </row>
    <row r="3761" spans="14:21" x14ac:dyDescent="0.2">
      <c r="N3761" s="22">
        <f>Fångster!G3766</f>
        <v>0</v>
      </c>
      <c r="O3761" s="28">
        <f t="shared" si="370"/>
        <v>0</v>
      </c>
      <c r="P3761" s="28">
        <f t="shared" si="371"/>
        <v>-2</v>
      </c>
      <c r="Q3761" s="28">
        <f t="shared" si="372"/>
        <v>0</v>
      </c>
      <c r="R3761" s="4">
        <f t="shared" si="373"/>
        <v>0</v>
      </c>
      <c r="S3761" s="4" t="str">
        <f t="shared" si="374"/>
        <v/>
      </c>
      <c r="T3761" s="21">
        <f>Fångster!J3766</f>
        <v>0</v>
      </c>
      <c r="U3761" s="31" t="str">
        <f t="shared" si="375"/>
        <v/>
      </c>
    </row>
    <row r="3762" spans="14:21" x14ac:dyDescent="0.2">
      <c r="N3762" s="22">
        <f>Fångster!G3767</f>
        <v>0</v>
      </c>
      <c r="O3762" s="28">
        <f t="shared" si="370"/>
        <v>0</v>
      </c>
      <c r="P3762" s="28">
        <f t="shared" si="371"/>
        <v>-2</v>
      </c>
      <c r="Q3762" s="28">
        <f t="shared" si="372"/>
        <v>0</v>
      </c>
      <c r="R3762" s="4">
        <f t="shared" si="373"/>
        <v>0</v>
      </c>
      <c r="S3762" s="4" t="str">
        <f t="shared" si="374"/>
        <v/>
      </c>
      <c r="T3762" s="21">
        <f>Fångster!J3767</f>
        <v>0</v>
      </c>
      <c r="U3762" s="31" t="str">
        <f t="shared" si="375"/>
        <v/>
      </c>
    </row>
    <row r="3763" spans="14:21" x14ac:dyDescent="0.2">
      <c r="N3763" s="22">
        <f>Fångster!G3768</f>
        <v>0</v>
      </c>
      <c r="O3763" s="28">
        <f t="shared" si="370"/>
        <v>0</v>
      </c>
      <c r="P3763" s="28">
        <f t="shared" si="371"/>
        <v>-2</v>
      </c>
      <c r="Q3763" s="28">
        <f t="shared" si="372"/>
        <v>0</v>
      </c>
      <c r="R3763" s="4">
        <f t="shared" si="373"/>
        <v>0</v>
      </c>
      <c r="S3763" s="4" t="str">
        <f t="shared" si="374"/>
        <v/>
      </c>
      <c r="T3763" s="21">
        <f>Fångster!J3768</f>
        <v>0</v>
      </c>
      <c r="U3763" s="31" t="str">
        <f t="shared" si="375"/>
        <v/>
      </c>
    </row>
    <row r="3764" spans="14:21" x14ac:dyDescent="0.2">
      <c r="N3764" s="22">
        <f>Fångster!G3769</f>
        <v>0</v>
      </c>
      <c r="O3764" s="28">
        <f t="shared" si="370"/>
        <v>0</v>
      </c>
      <c r="P3764" s="28">
        <f t="shared" si="371"/>
        <v>-2</v>
      </c>
      <c r="Q3764" s="28">
        <f t="shared" si="372"/>
        <v>0</v>
      </c>
      <c r="R3764" s="4">
        <f t="shared" si="373"/>
        <v>0</v>
      </c>
      <c r="S3764" s="4" t="str">
        <f t="shared" si="374"/>
        <v/>
      </c>
      <c r="T3764" s="21">
        <f>Fångster!J3769</f>
        <v>0</v>
      </c>
      <c r="U3764" s="31" t="str">
        <f t="shared" si="375"/>
        <v/>
      </c>
    </row>
    <row r="3765" spans="14:21" x14ac:dyDescent="0.2">
      <c r="N3765" s="22">
        <f>Fångster!G3770</f>
        <v>0</v>
      </c>
      <c r="O3765" s="28">
        <f t="shared" si="370"/>
        <v>0</v>
      </c>
      <c r="P3765" s="28">
        <f t="shared" si="371"/>
        <v>-2</v>
      </c>
      <c r="Q3765" s="28">
        <f t="shared" si="372"/>
        <v>0</v>
      </c>
      <c r="R3765" s="4">
        <f t="shared" si="373"/>
        <v>0</v>
      </c>
      <c r="S3765" s="4" t="str">
        <f t="shared" si="374"/>
        <v/>
      </c>
      <c r="T3765" s="21">
        <f>Fångster!J3770</f>
        <v>0</v>
      </c>
      <c r="U3765" s="31" t="str">
        <f t="shared" si="375"/>
        <v/>
      </c>
    </row>
    <row r="3766" spans="14:21" x14ac:dyDescent="0.2">
      <c r="N3766" s="22">
        <f>Fångster!G3771</f>
        <v>0</v>
      </c>
      <c r="O3766" s="28">
        <f t="shared" si="370"/>
        <v>0</v>
      </c>
      <c r="P3766" s="28">
        <f t="shared" si="371"/>
        <v>-2</v>
      </c>
      <c r="Q3766" s="28">
        <f t="shared" si="372"/>
        <v>0</v>
      </c>
      <c r="R3766" s="4">
        <f t="shared" si="373"/>
        <v>0</v>
      </c>
      <c r="S3766" s="4" t="str">
        <f t="shared" si="374"/>
        <v/>
      </c>
      <c r="T3766" s="21">
        <f>Fångster!J3771</f>
        <v>0</v>
      </c>
      <c r="U3766" s="31" t="str">
        <f t="shared" si="375"/>
        <v/>
      </c>
    </row>
    <row r="3767" spans="14:21" x14ac:dyDescent="0.2">
      <c r="N3767" s="22">
        <f>Fångster!G3772</f>
        <v>0</v>
      </c>
      <c r="O3767" s="28">
        <f t="shared" si="370"/>
        <v>0</v>
      </c>
      <c r="P3767" s="28">
        <f t="shared" si="371"/>
        <v>-2</v>
      </c>
      <c r="Q3767" s="28">
        <f t="shared" si="372"/>
        <v>0</v>
      </c>
      <c r="R3767" s="4">
        <f t="shared" si="373"/>
        <v>0</v>
      </c>
      <c r="S3767" s="4" t="str">
        <f t="shared" si="374"/>
        <v/>
      </c>
      <c r="T3767" s="21">
        <f>Fångster!J3772</f>
        <v>0</v>
      </c>
      <c r="U3767" s="31" t="str">
        <f t="shared" si="375"/>
        <v/>
      </c>
    </row>
    <row r="3768" spans="14:21" x14ac:dyDescent="0.2">
      <c r="N3768" s="22">
        <f>Fångster!G3773</f>
        <v>0</v>
      </c>
      <c r="O3768" s="28">
        <f t="shared" si="370"/>
        <v>0</v>
      </c>
      <c r="P3768" s="28">
        <f t="shared" si="371"/>
        <v>-2</v>
      </c>
      <c r="Q3768" s="28">
        <f t="shared" si="372"/>
        <v>0</v>
      </c>
      <c r="R3768" s="4">
        <f t="shared" si="373"/>
        <v>0</v>
      </c>
      <c r="S3768" s="4" t="str">
        <f t="shared" si="374"/>
        <v/>
      </c>
      <c r="T3768" s="21">
        <f>Fångster!J3773</f>
        <v>0</v>
      </c>
      <c r="U3768" s="31" t="str">
        <f t="shared" si="375"/>
        <v/>
      </c>
    </row>
    <row r="3769" spans="14:21" x14ac:dyDescent="0.2">
      <c r="N3769" s="22">
        <f>Fångster!G3774</f>
        <v>0</v>
      </c>
      <c r="O3769" s="28">
        <f t="shared" si="370"/>
        <v>0</v>
      </c>
      <c r="P3769" s="28">
        <f t="shared" si="371"/>
        <v>-2</v>
      </c>
      <c r="Q3769" s="28">
        <f t="shared" si="372"/>
        <v>0</v>
      </c>
      <c r="R3769" s="4">
        <f t="shared" si="373"/>
        <v>0</v>
      </c>
      <c r="S3769" s="4" t="str">
        <f t="shared" si="374"/>
        <v/>
      </c>
      <c r="T3769" s="21">
        <f>Fångster!J3774</f>
        <v>0</v>
      </c>
      <c r="U3769" s="31" t="str">
        <f t="shared" si="375"/>
        <v/>
      </c>
    </row>
    <row r="3770" spans="14:21" x14ac:dyDescent="0.2">
      <c r="N3770" s="22">
        <f>Fångster!G3775</f>
        <v>0</v>
      </c>
      <c r="O3770" s="28">
        <f t="shared" si="370"/>
        <v>0</v>
      </c>
      <c r="P3770" s="28">
        <f t="shared" si="371"/>
        <v>-2</v>
      </c>
      <c r="Q3770" s="28">
        <f t="shared" si="372"/>
        <v>0</v>
      </c>
      <c r="R3770" s="4">
        <f t="shared" si="373"/>
        <v>0</v>
      </c>
      <c r="S3770" s="4" t="str">
        <f t="shared" si="374"/>
        <v/>
      </c>
      <c r="T3770" s="21">
        <f>Fångster!J3775</f>
        <v>0</v>
      </c>
      <c r="U3770" s="31" t="str">
        <f t="shared" si="375"/>
        <v/>
      </c>
    </row>
    <row r="3771" spans="14:21" x14ac:dyDescent="0.2">
      <c r="N3771" s="22">
        <f>Fångster!G3776</f>
        <v>0</v>
      </c>
      <c r="O3771" s="28">
        <f t="shared" si="370"/>
        <v>0</v>
      </c>
      <c r="P3771" s="28">
        <f t="shared" si="371"/>
        <v>-2</v>
      </c>
      <c r="Q3771" s="28">
        <f t="shared" si="372"/>
        <v>0</v>
      </c>
      <c r="R3771" s="4">
        <f t="shared" si="373"/>
        <v>0</v>
      </c>
      <c r="S3771" s="4" t="str">
        <f t="shared" si="374"/>
        <v/>
      </c>
      <c r="T3771" s="21">
        <f>Fångster!J3776</f>
        <v>0</v>
      </c>
      <c r="U3771" s="31" t="str">
        <f t="shared" si="375"/>
        <v/>
      </c>
    </row>
    <row r="3772" spans="14:21" x14ac:dyDescent="0.2">
      <c r="N3772" s="22">
        <f>Fångster!G3777</f>
        <v>0</v>
      </c>
      <c r="O3772" s="28">
        <f t="shared" si="370"/>
        <v>0</v>
      </c>
      <c r="P3772" s="28">
        <f t="shared" si="371"/>
        <v>-2</v>
      </c>
      <c r="Q3772" s="28">
        <f t="shared" si="372"/>
        <v>0</v>
      </c>
      <c r="R3772" s="4">
        <f t="shared" si="373"/>
        <v>0</v>
      </c>
      <c r="S3772" s="4" t="str">
        <f t="shared" si="374"/>
        <v/>
      </c>
      <c r="T3772" s="21">
        <f>Fångster!J3777</f>
        <v>0</v>
      </c>
      <c r="U3772" s="31" t="str">
        <f t="shared" si="375"/>
        <v/>
      </c>
    </row>
    <row r="3773" spans="14:21" x14ac:dyDescent="0.2">
      <c r="N3773" s="22">
        <f>Fångster!G3778</f>
        <v>0</v>
      </c>
      <c r="O3773" s="28">
        <f t="shared" si="370"/>
        <v>0</v>
      </c>
      <c r="P3773" s="28">
        <f t="shared" si="371"/>
        <v>-2</v>
      </c>
      <c r="Q3773" s="28">
        <f t="shared" si="372"/>
        <v>0</v>
      </c>
      <c r="R3773" s="4">
        <f t="shared" si="373"/>
        <v>0</v>
      </c>
      <c r="S3773" s="4" t="str">
        <f t="shared" si="374"/>
        <v/>
      </c>
      <c r="T3773" s="21">
        <f>Fångster!J3778</f>
        <v>0</v>
      </c>
      <c r="U3773" s="31" t="str">
        <f t="shared" si="375"/>
        <v/>
      </c>
    </row>
    <row r="3774" spans="14:21" x14ac:dyDescent="0.2">
      <c r="N3774" s="22">
        <f>Fångster!G3779</f>
        <v>0</v>
      </c>
      <c r="O3774" s="28">
        <f t="shared" si="370"/>
        <v>0</v>
      </c>
      <c r="P3774" s="28">
        <f t="shared" si="371"/>
        <v>-2</v>
      </c>
      <c r="Q3774" s="28">
        <f t="shared" si="372"/>
        <v>0</v>
      </c>
      <c r="R3774" s="4">
        <f t="shared" si="373"/>
        <v>0</v>
      </c>
      <c r="S3774" s="4" t="str">
        <f t="shared" si="374"/>
        <v/>
      </c>
      <c r="T3774" s="21">
        <f>Fångster!J3779</f>
        <v>0</v>
      </c>
      <c r="U3774" s="31" t="str">
        <f t="shared" si="375"/>
        <v/>
      </c>
    </row>
    <row r="3775" spans="14:21" x14ac:dyDescent="0.2">
      <c r="N3775" s="22">
        <f>Fångster!G3780</f>
        <v>0</v>
      </c>
      <c r="O3775" s="28">
        <f t="shared" si="370"/>
        <v>0</v>
      </c>
      <c r="P3775" s="28">
        <f t="shared" si="371"/>
        <v>-2</v>
      </c>
      <c r="Q3775" s="28">
        <f t="shared" si="372"/>
        <v>0</v>
      </c>
      <c r="R3775" s="4">
        <f t="shared" si="373"/>
        <v>0</v>
      </c>
      <c r="S3775" s="4" t="str">
        <f t="shared" si="374"/>
        <v/>
      </c>
      <c r="T3775" s="21">
        <f>Fångster!J3780</f>
        <v>0</v>
      </c>
      <c r="U3775" s="31" t="str">
        <f t="shared" si="375"/>
        <v/>
      </c>
    </row>
    <row r="3776" spans="14:21" x14ac:dyDescent="0.2">
      <c r="N3776" s="22">
        <f>Fångster!G3781</f>
        <v>0</v>
      </c>
      <c r="O3776" s="28">
        <f t="shared" si="370"/>
        <v>0</v>
      </c>
      <c r="P3776" s="28">
        <f t="shared" si="371"/>
        <v>-2</v>
      </c>
      <c r="Q3776" s="28">
        <f t="shared" si="372"/>
        <v>0</v>
      </c>
      <c r="R3776" s="4">
        <f t="shared" si="373"/>
        <v>0</v>
      </c>
      <c r="S3776" s="4" t="str">
        <f t="shared" si="374"/>
        <v/>
      </c>
      <c r="T3776" s="21">
        <f>Fångster!J3781</f>
        <v>0</v>
      </c>
      <c r="U3776" s="31" t="str">
        <f t="shared" si="375"/>
        <v/>
      </c>
    </row>
    <row r="3777" spans="14:21" x14ac:dyDescent="0.2">
      <c r="N3777" s="22">
        <f>Fångster!G3782</f>
        <v>0</v>
      </c>
      <c r="O3777" s="28">
        <f t="shared" si="370"/>
        <v>0</v>
      </c>
      <c r="P3777" s="28">
        <f t="shared" si="371"/>
        <v>-2</v>
      </c>
      <c r="Q3777" s="28">
        <f t="shared" si="372"/>
        <v>0</v>
      </c>
      <c r="R3777" s="4">
        <f t="shared" si="373"/>
        <v>0</v>
      </c>
      <c r="S3777" s="4" t="str">
        <f t="shared" si="374"/>
        <v/>
      </c>
      <c r="T3777" s="21">
        <f>Fångster!J3782</f>
        <v>0</v>
      </c>
      <c r="U3777" s="31" t="str">
        <f t="shared" si="375"/>
        <v/>
      </c>
    </row>
    <row r="3778" spans="14:21" x14ac:dyDescent="0.2">
      <c r="N3778" s="22">
        <f>Fångster!G3783</f>
        <v>0</v>
      </c>
      <c r="O3778" s="28">
        <f t="shared" si="370"/>
        <v>0</v>
      </c>
      <c r="P3778" s="28">
        <f t="shared" si="371"/>
        <v>-2</v>
      </c>
      <c r="Q3778" s="28">
        <f t="shared" si="372"/>
        <v>0</v>
      </c>
      <c r="R3778" s="4">
        <f t="shared" si="373"/>
        <v>0</v>
      </c>
      <c r="S3778" s="4" t="str">
        <f t="shared" si="374"/>
        <v/>
      </c>
      <c r="T3778" s="21">
        <f>Fångster!J3783</f>
        <v>0</v>
      </c>
      <c r="U3778" s="31" t="str">
        <f t="shared" si="375"/>
        <v/>
      </c>
    </row>
    <row r="3779" spans="14:21" x14ac:dyDescent="0.2">
      <c r="N3779" s="22">
        <f>Fångster!G3784</f>
        <v>0</v>
      </c>
      <c r="O3779" s="28">
        <f t="shared" si="370"/>
        <v>0</v>
      </c>
      <c r="P3779" s="28">
        <f t="shared" si="371"/>
        <v>-2</v>
      </c>
      <c r="Q3779" s="28">
        <f t="shared" si="372"/>
        <v>0</v>
      </c>
      <c r="R3779" s="4">
        <f t="shared" si="373"/>
        <v>0</v>
      </c>
      <c r="S3779" s="4" t="str">
        <f t="shared" si="374"/>
        <v/>
      </c>
      <c r="T3779" s="21">
        <f>Fångster!J3784</f>
        <v>0</v>
      </c>
      <c r="U3779" s="31" t="str">
        <f t="shared" si="375"/>
        <v/>
      </c>
    </row>
    <row r="3780" spans="14:21" x14ac:dyDescent="0.2">
      <c r="N3780" s="22">
        <f>Fångster!G3785</f>
        <v>0</v>
      </c>
      <c r="O3780" s="28">
        <f t="shared" si="370"/>
        <v>0</v>
      </c>
      <c r="P3780" s="28">
        <f t="shared" si="371"/>
        <v>-2</v>
      </c>
      <c r="Q3780" s="28">
        <f t="shared" si="372"/>
        <v>0</v>
      </c>
      <c r="R3780" s="4">
        <f t="shared" si="373"/>
        <v>0</v>
      </c>
      <c r="S3780" s="4" t="str">
        <f t="shared" si="374"/>
        <v/>
      </c>
      <c r="T3780" s="21">
        <f>Fångster!J3785</f>
        <v>0</v>
      </c>
      <c r="U3780" s="31" t="str">
        <f t="shared" si="375"/>
        <v/>
      </c>
    </row>
    <row r="3781" spans="14:21" x14ac:dyDescent="0.2">
      <c r="N3781" s="22">
        <f>Fångster!G3786</f>
        <v>0</v>
      </c>
      <c r="O3781" s="28">
        <f t="shared" ref="O3781:O3844" si="376">(3.377*0.000001)*(POWER(N3781,3.205))</f>
        <v>0</v>
      </c>
      <c r="P3781" s="28">
        <f t="shared" ref="P3781:P3844" si="377">(1-(180-N3781)/60)</f>
        <v>-2</v>
      </c>
      <c r="Q3781" s="28">
        <f t="shared" ref="Q3781:Q3844" si="378">IF(P3781&lt;0,0,IF(P3781&gt;1,1,IF(P3781&gt;0&lt;1,P3781,P3781)))</f>
        <v>0</v>
      </c>
      <c r="R3781" s="4">
        <f t="shared" ref="R3781:R3844" si="379">O3781*Q3781</f>
        <v>0</v>
      </c>
      <c r="S3781" s="4" t="str">
        <f t="shared" ref="S3781:S3844" si="380">IF(N3781&gt;0,LOG10(N3781),"")</f>
        <v/>
      </c>
      <c r="T3781" s="21">
        <f>Fångster!J3786</f>
        <v>0</v>
      </c>
      <c r="U3781" s="31" t="str">
        <f t="shared" ref="U3781:U3844" si="381">IF(T3781&gt;0,LOG10(T3781),"")</f>
        <v/>
      </c>
    </row>
    <row r="3782" spans="14:21" x14ac:dyDescent="0.2">
      <c r="N3782" s="22">
        <f>Fångster!G3787</f>
        <v>0</v>
      </c>
      <c r="O3782" s="28">
        <f t="shared" si="376"/>
        <v>0</v>
      </c>
      <c r="P3782" s="28">
        <f t="shared" si="377"/>
        <v>-2</v>
      </c>
      <c r="Q3782" s="28">
        <f t="shared" si="378"/>
        <v>0</v>
      </c>
      <c r="R3782" s="4">
        <f t="shared" si="379"/>
        <v>0</v>
      </c>
      <c r="S3782" s="4" t="str">
        <f t="shared" si="380"/>
        <v/>
      </c>
      <c r="T3782" s="21">
        <f>Fångster!J3787</f>
        <v>0</v>
      </c>
      <c r="U3782" s="31" t="str">
        <f t="shared" si="381"/>
        <v/>
      </c>
    </row>
    <row r="3783" spans="14:21" x14ac:dyDescent="0.2">
      <c r="N3783" s="22">
        <f>Fångster!G3788</f>
        <v>0</v>
      </c>
      <c r="O3783" s="28">
        <f t="shared" si="376"/>
        <v>0</v>
      </c>
      <c r="P3783" s="28">
        <f t="shared" si="377"/>
        <v>-2</v>
      </c>
      <c r="Q3783" s="28">
        <f t="shared" si="378"/>
        <v>0</v>
      </c>
      <c r="R3783" s="4">
        <f t="shared" si="379"/>
        <v>0</v>
      </c>
      <c r="S3783" s="4" t="str">
        <f t="shared" si="380"/>
        <v/>
      </c>
      <c r="T3783" s="21">
        <f>Fångster!J3788</f>
        <v>0</v>
      </c>
      <c r="U3783" s="31" t="str">
        <f t="shared" si="381"/>
        <v/>
      </c>
    </row>
    <row r="3784" spans="14:21" x14ac:dyDescent="0.2">
      <c r="N3784" s="22">
        <f>Fångster!G3789</f>
        <v>0</v>
      </c>
      <c r="O3784" s="28">
        <f t="shared" si="376"/>
        <v>0</v>
      </c>
      <c r="P3784" s="28">
        <f t="shared" si="377"/>
        <v>-2</v>
      </c>
      <c r="Q3784" s="28">
        <f t="shared" si="378"/>
        <v>0</v>
      </c>
      <c r="R3784" s="4">
        <f t="shared" si="379"/>
        <v>0</v>
      </c>
      <c r="S3784" s="4" t="str">
        <f t="shared" si="380"/>
        <v/>
      </c>
      <c r="T3784" s="21">
        <f>Fångster!J3789</f>
        <v>0</v>
      </c>
      <c r="U3784" s="31" t="str">
        <f t="shared" si="381"/>
        <v/>
      </c>
    </row>
    <row r="3785" spans="14:21" x14ac:dyDescent="0.2">
      <c r="N3785" s="22">
        <f>Fångster!G3790</f>
        <v>0</v>
      </c>
      <c r="O3785" s="28">
        <f t="shared" si="376"/>
        <v>0</v>
      </c>
      <c r="P3785" s="28">
        <f t="shared" si="377"/>
        <v>-2</v>
      </c>
      <c r="Q3785" s="28">
        <f t="shared" si="378"/>
        <v>0</v>
      </c>
      <c r="R3785" s="4">
        <f t="shared" si="379"/>
        <v>0</v>
      </c>
      <c r="S3785" s="4" t="str">
        <f t="shared" si="380"/>
        <v/>
      </c>
      <c r="T3785" s="21">
        <f>Fångster!J3790</f>
        <v>0</v>
      </c>
      <c r="U3785" s="31" t="str">
        <f t="shared" si="381"/>
        <v/>
      </c>
    </row>
    <row r="3786" spans="14:21" x14ac:dyDescent="0.2">
      <c r="N3786" s="22">
        <f>Fångster!G3791</f>
        <v>0</v>
      </c>
      <c r="O3786" s="28">
        <f t="shared" si="376"/>
        <v>0</v>
      </c>
      <c r="P3786" s="28">
        <f t="shared" si="377"/>
        <v>-2</v>
      </c>
      <c r="Q3786" s="28">
        <f t="shared" si="378"/>
        <v>0</v>
      </c>
      <c r="R3786" s="4">
        <f t="shared" si="379"/>
        <v>0</v>
      </c>
      <c r="S3786" s="4" t="str">
        <f t="shared" si="380"/>
        <v/>
      </c>
      <c r="T3786" s="21">
        <f>Fångster!J3791</f>
        <v>0</v>
      </c>
      <c r="U3786" s="31" t="str">
        <f t="shared" si="381"/>
        <v/>
      </c>
    </row>
    <row r="3787" spans="14:21" x14ac:dyDescent="0.2">
      <c r="N3787" s="22">
        <f>Fångster!G3792</f>
        <v>0</v>
      </c>
      <c r="O3787" s="28">
        <f t="shared" si="376"/>
        <v>0</v>
      </c>
      <c r="P3787" s="28">
        <f t="shared" si="377"/>
        <v>-2</v>
      </c>
      <c r="Q3787" s="28">
        <f t="shared" si="378"/>
        <v>0</v>
      </c>
      <c r="R3787" s="4">
        <f t="shared" si="379"/>
        <v>0</v>
      </c>
      <c r="S3787" s="4" t="str">
        <f t="shared" si="380"/>
        <v/>
      </c>
      <c r="T3787" s="21">
        <f>Fångster!J3792</f>
        <v>0</v>
      </c>
      <c r="U3787" s="31" t="str">
        <f t="shared" si="381"/>
        <v/>
      </c>
    </row>
    <row r="3788" spans="14:21" x14ac:dyDescent="0.2">
      <c r="N3788" s="22">
        <f>Fångster!G3793</f>
        <v>0</v>
      </c>
      <c r="O3788" s="28">
        <f t="shared" si="376"/>
        <v>0</v>
      </c>
      <c r="P3788" s="28">
        <f t="shared" si="377"/>
        <v>-2</v>
      </c>
      <c r="Q3788" s="28">
        <f t="shared" si="378"/>
        <v>0</v>
      </c>
      <c r="R3788" s="4">
        <f t="shared" si="379"/>
        <v>0</v>
      </c>
      <c r="S3788" s="4" t="str">
        <f t="shared" si="380"/>
        <v/>
      </c>
      <c r="T3788" s="21">
        <f>Fångster!J3793</f>
        <v>0</v>
      </c>
      <c r="U3788" s="31" t="str">
        <f t="shared" si="381"/>
        <v/>
      </c>
    </row>
    <row r="3789" spans="14:21" x14ac:dyDescent="0.2">
      <c r="N3789" s="22">
        <f>Fångster!G3794</f>
        <v>0</v>
      </c>
      <c r="O3789" s="28">
        <f t="shared" si="376"/>
        <v>0</v>
      </c>
      <c r="P3789" s="28">
        <f t="shared" si="377"/>
        <v>-2</v>
      </c>
      <c r="Q3789" s="28">
        <f t="shared" si="378"/>
        <v>0</v>
      </c>
      <c r="R3789" s="4">
        <f t="shared" si="379"/>
        <v>0</v>
      </c>
      <c r="S3789" s="4" t="str">
        <f t="shared" si="380"/>
        <v/>
      </c>
      <c r="T3789" s="21">
        <f>Fångster!J3794</f>
        <v>0</v>
      </c>
      <c r="U3789" s="31" t="str">
        <f t="shared" si="381"/>
        <v/>
      </c>
    </row>
    <row r="3790" spans="14:21" x14ac:dyDescent="0.2">
      <c r="N3790" s="22">
        <f>Fångster!G3795</f>
        <v>0</v>
      </c>
      <c r="O3790" s="28">
        <f t="shared" si="376"/>
        <v>0</v>
      </c>
      <c r="P3790" s="28">
        <f t="shared" si="377"/>
        <v>-2</v>
      </c>
      <c r="Q3790" s="28">
        <f t="shared" si="378"/>
        <v>0</v>
      </c>
      <c r="R3790" s="4">
        <f t="shared" si="379"/>
        <v>0</v>
      </c>
      <c r="S3790" s="4" t="str">
        <f t="shared" si="380"/>
        <v/>
      </c>
      <c r="T3790" s="21">
        <f>Fångster!J3795</f>
        <v>0</v>
      </c>
      <c r="U3790" s="31" t="str">
        <f t="shared" si="381"/>
        <v/>
      </c>
    </row>
    <row r="3791" spans="14:21" x14ac:dyDescent="0.2">
      <c r="N3791" s="22">
        <f>Fångster!G3796</f>
        <v>0</v>
      </c>
      <c r="O3791" s="28">
        <f t="shared" si="376"/>
        <v>0</v>
      </c>
      <c r="P3791" s="28">
        <f t="shared" si="377"/>
        <v>-2</v>
      </c>
      <c r="Q3791" s="28">
        <f t="shared" si="378"/>
        <v>0</v>
      </c>
      <c r="R3791" s="4">
        <f t="shared" si="379"/>
        <v>0</v>
      </c>
      <c r="S3791" s="4" t="str">
        <f t="shared" si="380"/>
        <v/>
      </c>
      <c r="T3791" s="21">
        <f>Fångster!J3796</f>
        <v>0</v>
      </c>
      <c r="U3791" s="31" t="str">
        <f t="shared" si="381"/>
        <v/>
      </c>
    </row>
    <row r="3792" spans="14:21" x14ac:dyDescent="0.2">
      <c r="N3792" s="22">
        <f>Fångster!G3797</f>
        <v>0</v>
      </c>
      <c r="O3792" s="28">
        <f t="shared" si="376"/>
        <v>0</v>
      </c>
      <c r="P3792" s="28">
        <f t="shared" si="377"/>
        <v>-2</v>
      </c>
      <c r="Q3792" s="28">
        <f t="shared" si="378"/>
        <v>0</v>
      </c>
      <c r="R3792" s="4">
        <f t="shared" si="379"/>
        <v>0</v>
      </c>
      <c r="S3792" s="4" t="str">
        <f t="shared" si="380"/>
        <v/>
      </c>
      <c r="T3792" s="21">
        <f>Fångster!J3797</f>
        <v>0</v>
      </c>
      <c r="U3792" s="31" t="str">
        <f t="shared" si="381"/>
        <v/>
      </c>
    </row>
    <row r="3793" spans="14:21" x14ac:dyDescent="0.2">
      <c r="N3793" s="22">
        <f>Fångster!G3798</f>
        <v>0</v>
      </c>
      <c r="O3793" s="28">
        <f t="shared" si="376"/>
        <v>0</v>
      </c>
      <c r="P3793" s="28">
        <f t="shared" si="377"/>
        <v>-2</v>
      </c>
      <c r="Q3793" s="28">
        <f t="shared" si="378"/>
        <v>0</v>
      </c>
      <c r="R3793" s="4">
        <f t="shared" si="379"/>
        <v>0</v>
      </c>
      <c r="S3793" s="4" t="str">
        <f t="shared" si="380"/>
        <v/>
      </c>
      <c r="T3793" s="21">
        <f>Fångster!J3798</f>
        <v>0</v>
      </c>
      <c r="U3793" s="31" t="str">
        <f t="shared" si="381"/>
        <v/>
      </c>
    </row>
    <row r="3794" spans="14:21" x14ac:dyDescent="0.2">
      <c r="N3794" s="22">
        <f>Fångster!G3799</f>
        <v>0</v>
      </c>
      <c r="O3794" s="28">
        <f t="shared" si="376"/>
        <v>0</v>
      </c>
      <c r="P3794" s="28">
        <f t="shared" si="377"/>
        <v>-2</v>
      </c>
      <c r="Q3794" s="28">
        <f t="shared" si="378"/>
        <v>0</v>
      </c>
      <c r="R3794" s="4">
        <f t="shared" si="379"/>
        <v>0</v>
      </c>
      <c r="S3794" s="4" t="str">
        <f t="shared" si="380"/>
        <v/>
      </c>
      <c r="T3794" s="21">
        <f>Fångster!J3799</f>
        <v>0</v>
      </c>
      <c r="U3794" s="31" t="str">
        <f t="shared" si="381"/>
        <v/>
      </c>
    </row>
    <row r="3795" spans="14:21" x14ac:dyDescent="0.2">
      <c r="N3795" s="22">
        <f>Fångster!G3800</f>
        <v>0</v>
      </c>
      <c r="O3795" s="28">
        <f t="shared" si="376"/>
        <v>0</v>
      </c>
      <c r="P3795" s="28">
        <f t="shared" si="377"/>
        <v>-2</v>
      </c>
      <c r="Q3795" s="28">
        <f t="shared" si="378"/>
        <v>0</v>
      </c>
      <c r="R3795" s="4">
        <f t="shared" si="379"/>
        <v>0</v>
      </c>
      <c r="S3795" s="4" t="str">
        <f t="shared" si="380"/>
        <v/>
      </c>
      <c r="T3795" s="21">
        <f>Fångster!J3800</f>
        <v>0</v>
      </c>
      <c r="U3795" s="31" t="str">
        <f t="shared" si="381"/>
        <v/>
      </c>
    </row>
    <row r="3796" spans="14:21" x14ac:dyDescent="0.2">
      <c r="N3796" s="22">
        <f>Fångster!G3801</f>
        <v>0</v>
      </c>
      <c r="O3796" s="28">
        <f t="shared" si="376"/>
        <v>0</v>
      </c>
      <c r="P3796" s="28">
        <f t="shared" si="377"/>
        <v>-2</v>
      </c>
      <c r="Q3796" s="28">
        <f t="shared" si="378"/>
        <v>0</v>
      </c>
      <c r="R3796" s="4">
        <f t="shared" si="379"/>
        <v>0</v>
      </c>
      <c r="S3796" s="4" t="str">
        <f t="shared" si="380"/>
        <v/>
      </c>
      <c r="T3796" s="21">
        <f>Fångster!J3801</f>
        <v>0</v>
      </c>
      <c r="U3796" s="31" t="str">
        <f t="shared" si="381"/>
        <v/>
      </c>
    </row>
    <row r="3797" spans="14:21" x14ac:dyDescent="0.2">
      <c r="N3797" s="22">
        <f>Fångster!G3802</f>
        <v>0</v>
      </c>
      <c r="O3797" s="28">
        <f t="shared" si="376"/>
        <v>0</v>
      </c>
      <c r="P3797" s="28">
        <f t="shared" si="377"/>
        <v>-2</v>
      </c>
      <c r="Q3797" s="28">
        <f t="shared" si="378"/>
        <v>0</v>
      </c>
      <c r="R3797" s="4">
        <f t="shared" si="379"/>
        <v>0</v>
      </c>
      <c r="S3797" s="4" t="str">
        <f t="shared" si="380"/>
        <v/>
      </c>
      <c r="T3797" s="21">
        <f>Fångster!J3802</f>
        <v>0</v>
      </c>
      <c r="U3797" s="31" t="str">
        <f t="shared" si="381"/>
        <v/>
      </c>
    </row>
    <row r="3798" spans="14:21" x14ac:dyDescent="0.2">
      <c r="N3798" s="22">
        <f>Fångster!G3803</f>
        <v>0</v>
      </c>
      <c r="O3798" s="28">
        <f t="shared" si="376"/>
        <v>0</v>
      </c>
      <c r="P3798" s="28">
        <f t="shared" si="377"/>
        <v>-2</v>
      </c>
      <c r="Q3798" s="28">
        <f t="shared" si="378"/>
        <v>0</v>
      </c>
      <c r="R3798" s="4">
        <f t="shared" si="379"/>
        <v>0</v>
      </c>
      <c r="S3798" s="4" t="str">
        <f t="shared" si="380"/>
        <v/>
      </c>
      <c r="T3798" s="21">
        <f>Fångster!J3803</f>
        <v>0</v>
      </c>
      <c r="U3798" s="31" t="str">
        <f t="shared" si="381"/>
        <v/>
      </c>
    </row>
    <row r="3799" spans="14:21" x14ac:dyDescent="0.2">
      <c r="N3799" s="22">
        <f>Fångster!G3804</f>
        <v>0</v>
      </c>
      <c r="O3799" s="28">
        <f t="shared" si="376"/>
        <v>0</v>
      </c>
      <c r="P3799" s="28">
        <f t="shared" si="377"/>
        <v>-2</v>
      </c>
      <c r="Q3799" s="28">
        <f t="shared" si="378"/>
        <v>0</v>
      </c>
      <c r="R3799" s="4">
        <f t="shared" si="379"/>
        <v>0</v>
      </c>
      <c r="S3799" s="4" t="str">
        <f t="shared" si="380"/>
        <v/>
      </c>
      <c r="T3799" s="21">
        <f>Fångster!J3804</f>
        <v>0</v>
      </c>
      <c r="U3799" s="31" t="str">
        <f t="shared" si="381"/>
        <v/>
      </c>
    </row>
    <row r="3800" spans="14:21" x14ac:dyDescent="0.2">
      <c r="N3800" s="22">
        <f>Fångster!G3805</f>
        <v>0</v>
      </c>
      <c r="O3800" s="28">
        <f t="shared" si="376"/>
        <v>0</v>
      </c>
      <c r="P3800" s="28">
        <f t="shared" si="377"/>
        <v>-2</v>
      </c>
      <c r="Q3800" s="28">
        <f t="shared" si="378"/>
        <v>0</v>
      </c>
      <c r="R3800" s="4">
        <f t="shared" si="379"/>
        <v>0</v>
      </c>
      <c r="S3800" s="4" t="str">
        <f t="shared" si="380"/>
        <v/>
      </c>
      <c r="T3800" s="21">
        <f>Fångster!J3805</f>
        <v>0</v>
      </c>
      <c r="U3800" s="31" t="str">
        <f t="shared" si="381"/>
        <v/>
      </c>
    </row>
    <row r="3801" spans="14:21" x14ac:dyDescent="0.2">
      <c r="N3801" s="22">
        <f>Fångster!G3806</f>
        <v>0</v>
      </c>
      <c r="O3801" s="28">
        <f t="shared" si="376"/>
        <v>0</v>
      </c>
      <c r="P3801" s="28">
        <f t="shared" si="377"/>
        <v>-2</v>
      </c>
      <c r="Q3801" s="28">
        <f t="shared" si="378"/>
        <v>0</v>
      </c>
      <c r="R3801" s="4">
        <f t="shared" si="379"/>
        <v>0</v>
      </c>
      <c r="S3801" s="4" t="str">
        <f t="shared" si="380"/>
        <v/>
      </c>
      <c r="T3801" s="21">
        <f>Fångster!J3806</f>
        <v>0</v>
      </c>
      <c r="U3801" s="31" t="str">
        <f t="shared" si="381"/>
        <v/>
      </c>
    </row>
    <row r="3802" spans="14:21" x14ac:dyDescent="0.2">
      <c r="N3802" s="22">
        <f>Fångster!G3807</f>
        <v>0</v>
      </c>
      <c r="O3802" s="28">
        <f t="shared" si="376"/>
        <v>0</v>
      </c>
      <c r="P3802" s="28">
        <f t="shared" si="377"/>
        <v>-2</v>
      </c>
      <c r="Q3802" s="28">
        <f t="shared" si="378"/>
        <v>0</v>
      </c>
      <c r="R3802" s="4">
        <f t="shared" si="379"/>
        <v>0</v>
      </c>
      <c r="S3802" s="4" t="str">
        <f t="shared" si="380"/>
        <v/>
      </c>
      <c r="T3802" s="21">
        <f>Fångster!J3807</f>
        <v>0</v>
      </c>
      <c r="U3802" s="31" t="str">
        <f t="shared" si="381"/>
        <v/>
      </c>
    </row>
    <row r="3803" spans="14:21" x14ac:dyDescent="0.2">
      <c r="N3803" s="22">
        <f>Fångster!G3808</f>
        <v>0</v>
      </c>
      <c r="O3803" s="28">
        <f t="shared" si="376"/>
        <v>0</v>
      </c>
      <c r="P3803" s="28">
        <f t="shared" si="377"/>
        <v>-2</v>
      </c>
      <c r="Q3803" s="28">
        <f t="shared" si="378"/>
        <v>0</v>
      </c>
      <c r="R3803" s="4">
        <f t="shared" si="379"/>
        <v>0</v>
      </c>
      <c r="S3803" s="4" t="str">
        <f t="shared" si="380"/>
        <v/>
      </c>
      <c r="T3803" s="21">
        <f>Fångster!J3808</f>
        <v>0</v>
      </c>
      <c r="U3803" s="31" t="str">
        <f t="shared" si="381"/>
        <v/>
      </c>
    </row>
    <row r="3804" spans="14:21" x14ac:dyDescent="0.2">
      <c r="N3804" s="22">
        <f>Fångster!G3809</f>
        <v>0</v>
      </c>
      <c r="O3804" s="28">
        <f t="shared" si="376"/>
        <v>0</v>
      </c>
      <c r="P3804" s="28">
        <f t="shared" si="377"/>
        <v>-2</v>
      </c>
      <c r="Q3804" s="28">
        <f t="shared" si="378"/>
        <v>0</v>
      </c>
      <c r="R3804" s="4">
        <f t="shared" si="379"/>
        <v>0</v>
      </c>
      <c r="S3804" s="4" t="str">
        <f t="shared" si="380"/>
        <v/>
      </c>
      <c r="T3804" s="21">
        <f>Fångster!J3809</f>
        <v>0</v>
      </c>
      <c r="U3804" s="31" t="str">
        <f t="shared" si="381"/>
        <v/>
      </c>
    </row>
    <row r="3805" spans="14:21" x14ac:dyDescent="0.2">
      <c r="N3805" s="22">
        <f>Fångster!G3810</f>
        <v>0</v>
      </c>
      <c r="O3805" s="28">
        <f t="shared" si="376"/>
        <v>0</v>
      </c>
      <c r="P3805" s="28">
        <f t="shared" si="377"/>
        <v>-2</v>
      </c>
      <c r="Q3805" s="28">
        <f t="shared" si="378"/>
        <v>0</v>
      </c>
      <c r="R3805" s="4">
        <f t="shared" si="379"/>
        <v>0</v>
      </c>
      <c r="S3805" s="4" t="str">
        <f t="shared" si="380"/>
        <v/>
      </c>
      <c r="T3805" s="21">
        <f>Fångster!J3810</f>
        <v>0</v>
      </c>
      <c r="U3805" s="31" t="str">
        <f t="shared" si="381"/>
        <v/>
      </c>
    </row>
    <row r="3806" spans="14:21" x14ac:dyDescent="0.2">
      <c r="N3806" s="22">
        <f>Fångster!G3811</f>
        <v>0</v>
      </c>
      <c r="O3806" s="28">
        <f t="shared" si="376"/>
        <v>0</v>
      </c>
      <c r="P3806" s="28">
        <f t="shared" si="377"/>
        <v>-2</v>
      </c>
      <c r="Q3806" s="28">
        <f t="shared" si="378"/>
        <v>0</v>
      </c>
      <c r="R3806" s="4">
        <f t="shared" si="379"/>
        <v>0</v>
      </c>
      <c r="S3806" s="4" t="str">
        <f t="shared" si="380"/>
        <v/>
      </c>
      <c r="T3806" s="21">
        <f>Fångster!J3811</f>
        <v>0</v>
      </c>
      <c r="U3806" s="31" t="str">
        <f t="shared" si="381"/>
        <v/>
      </c>
    </row>
    <row r="3807" spans="14:21" x14ac:dyDescent="0.2">
      <c r="N3807" s="22">
        <f>Fångster!G3812</f>
        <v>0</v>
      </c>
      <c r="O3807" s="28">
        <f t="shared" si="376"/>
        <v>0</v>
      </c>
      <c r="P3807" s="28">
        <f t="shared" si="377"/>
        <v>-2</v>
      </c>
      <c r="Q3807" s="28">
        <f t="shared" si="378"/>
        <v>0</v>
      </c>
      <c r="R3807" s="4">
        <f t="shared" si="379"/>
        <v>0</v>
      </c>
      <c r="S3807" s="4" t="str">
        <f t="shared" si="380"/>
        <v/>
      </c>
      <c r="T3807" s="21">
        <f>Fångster!J3812</f>
        <v>0</v>
      </c>
      <c r="U3807" s="31" t="str">
        <f t="shared" si="381"/>
        <v/>
      </c>
    </row>
    <row r="3808" spans="14:21" x14ac:dyDescent="0.2">
      <c r="N3808" s="22">
        <f>Fångster!G3813</f>
        <v>0</v>
      </c>
      <c r="O3808" s="28">
        <f t="shared" si="376"/>
        <v>0</v>
      </c>
      <c r="P3808" s="28">
        <f t="shared" si="377"/>
        <v>-2</v>
      </c>
      <c r="Q3808" s="28">
        <f t="shared" si="378"/>
        <v>0</v>
      </c>
      <c r="R3808" s="4">
        <f t="shared" si="379"/>
        <v>0</v>
      </c>
      <c r="S3808" s="4" t="str">
        <f t="shared" si="380"/>
        <v/>
      </c>
      <c r="T3808" s="21">
        <f>Fångster!J3813</f>
        <v>0</v>
      </c>
      <c r="U3808" s="31" t="str">
        <f t="shared" si="381"/>
        <v/>
      </c>
    </row>
    <row r="3809" spans="14:21" x14ac:dyDescent="0.2">
      <c r="N3809" s="22">
        <f>Fångster!G3814</f>
        <v>0</v>
      </c>
      <c r="O3809" s="28">
        <f t="shared" si="376"/>
        <v>0</v>
      </c>
      <c r="P3809" s="28">
        <f t="shared" si="377"/>
        <v>-2</v>
      </c>
      <c r="Q3809" s="28">
        <f t="shared" si="378"/>
        <v>0</v>
      </c>
      <c r="R3809" s="4">
        <f t="shared" si="379"/>
        <v>0</v>
      </c>
      <c r="S3809" s="4" t="str">
        <f t="shared" si="380"/>
        <v/>
      </c>
      <c r="T3809" s="21">
        <f>Fångster!J3814</f>
        <v>0</v>
      </c>
      <c r="U3809" s="31" t="str">
        <f t="shared" si="381"/>
        <v/>
      </c>
    </row>
    <row r="3810" spans="14:21" x14ac:dyDescent="0.2">
      <c r="N3810" s="22">
        <f>Fångster!G3815</f>
        <v>0</v>
      </c>
      <c r="O3810" s="28">
        <f t="shared" si="376"/>
        <v>0</v>
      </c>
      <c r="P3810" s="28">
        <f t="shared" si="377"/>
        <v>-2</v>
      </c>
      <c r="Q3810" s="28">
        <f t="shared" si="378"/>
        <v>0</v>
      </c>
      <c r="R3810" s="4">
        <f t="shared" si="379"/>
        <v>0</v>
      </c>
      <c r="S3810" s="4" t="str">
        <f t="shared" si="380"/>
        <v/>
      </c>
      <c r="T3810" s="21">
        <f>Fångster!J3815</f>
        <v>0</v>
      </c>
      <c r="U3810" s="31" t="str">
        <f t="shared" si="381"/>
        <v/>
      </c>
    </row>
    <row r="3811" spans="14:21" x14ac:dyDescent="0.2">
      <c r="N3811" s="22">
        <f>Fångster!G3816</f>
        <v>0</v>
      </c>
      <c r="O3811" s="28">
        <f t="shared" si="376"/>
        <v>0</v>
      </c>
      <c r="P3811" s="28">
        <f t="shared" si="377"/>
        <v>-2</v>
      </c>
      <c r="Q3811" s="28">
        <f t="shared" si="378"/>
        <v>0</v>
      </c>
      <c r="R3811" s="4">
        <f t="shared" si="379"/>
        <v>0</v>
      </c>
      <c r="S3811" s="4" t="str">
        <f t="shared" si="380"/>
        <v/>
      </c>
      <c r="T3811" s="21">
        <f>Fångster!J3816</f>
        <v>0</v>
      </c>
      <c r="U3811" s="31" t="str">
        <f t="shared" si="381"/>
        <v/>
      </c>
    </row>
    <row r="3812" spans="14:21" x14ac:dyDescent="0.2">
      <c r="N3812" s="22">
        <f>Fångster!G3817</f>
        <v>0</v>
      </c>
      <c r="O3812" s="28">
        <f t="shared" si="376"/>
        <v>0</v>
      </c>
      <c r="P3812" s="28">
        <f t="shared" si="377"/>
        <v>-2</v>
      </c>
      <c r="Q3812" s="28">
        <f t="shared" si="378"/>
        <v>0</v>
      </c>
      <c r="R3812" s="4">
        <f t="shared" si="379"/>
        <v>0</v>
      </c>
      <c r="S3812" s="4" t="str">
        <f t="shared" si="380"/>
        <v/>
      </c>
      <c r="T3812" s="21">
        <f>Fångster!J3817</f>
        <v>0</v>
      </c>
      <c r="U3812" s="31" t="str">
        <f t="shared" si="381"/>
        <v/>
      </c>
    </row>
    <row r="3813" spans="14:21" x14ac:dyDescent="0.2">
      <c r="N3813" s="22">
        <f>Fångster!G3818</f>
        <v>0</v>
      </c>
      <c r="O3813" s="28">
        <f t="shared" si="376"/>
        <v>0</v>
      </c>
      <c r="P3813" s="28">
        <f t="shared" si="377"/>
        <v>-2</v>
      </c>
      <c r="Q3813" s="28">
        <f t="shared" si="378"/>
        <v>0</v>
      </c>
      <c r="R3813" s="4">
        <f t="shared" si="379"/>
        <v>0</v>
      </c>
      <c r="S3813" s="4" t="str">
        <f t="shared" si="380"/>
        <v/>
      </c>
      <c r="T3813" s="21">
        <f>Fångster!J3818</f>
        <v>0</v>
      </c>
      <c r="U3813" s="31" t="str">
        <f t="shared" si="381"/>
        <v/>
      </c>
    </row>
    <row r="3814" spans="14:21" x14ac:dyDescent="0.2">
      <c r="N3814" s="22">
        <f>Fångster!G3819</f>
        <v>0</v>
      </c>
      <c r="O3814" s="28">
        <f t="shared" si="376"/>
        <v>0</v>
      </c>
      <c r="P3814" s="28">
        <f t="shared" si="377"/>
        <v>-2</v>
      </c>
      <c r="Q3814" s="28">
        <f t="shared" si="378"/>
        <v>0</v>
      </c>
      <c r="R3814" s="4">
        <f t="shared" si="379"/>
        <v>0</v>
      </c>
      <c r="S3814" s="4" t="str">
        <f t="shared" si="380"/>
        <v/>
      </c>
      <c r="T3814" s="21">
        <f>Fångster!J3819</f>
        <v>0</v>
      </c>
      <c r="U3814" s="31" t="str">
        <f t="shared" si="381"/>
        <v/>
      </c>
    </row>
    <row r="3815" spans="14:21" x14ac:dyDescent="0.2">
      <c r="N3815" s="22">
        <f>Fångster!G3820</f>
        <v>0</v>
      </c>
      <c r="O3815" s="28">
        <f t="shared" si="376"/>
        <v>0</v>
      </c>
      <c r="P3815" s="28">
        <f t="shared" si="377"/>
        <v>-2</v>
      </c>
      <c r="Q3815" s="28">
        <f t="shared" si="378"/>
        <v>0</v>
      </c>
      <c r="R3815" s="4">
        <f t="shared" si="379"/>
        <v>0</v>
      </c>
      <c r="S3815" s="4" t="str">
        <f t="shared" si="380"/>
        <v/>
      </c>
      <c r="T3815" s="21">
        <f>Fångster!J3820</f>
        <v>0</v>
      </c>
      <c r="U3815" s="31" t="str">
        <f t="shared" si="381"/>
        <v/>
      </c>
    </row>
    <row r="3816" spans="14:21" x14ac:dyDescent="0.2">
      <c r="N3816" s="22">
        <f>Fångster!G3821</f>
        <v>0</v>
      </c>
      <c r="O3816" s="28">
        <f t="shared" si="376"/>
        <v>0</v>
      </c>
      <c r="P3816" s="28">
        <f t="shared" si="377"/>
        <v>-2</v>
      </c>
      <c r="Q3816" s="28">
        <f t="shared" si="378"/>
        <v>0</v>
      </c>
      <c r="R3816" s="4">
        <f t="shared" si="379"/>
        <v>0</v>
      </c>
      <c r="S3816" s="4" t="str">
        <f t="shared" si="380"/>
        <v/>
      </c>
      <c r="T3816" s="21">
        <f>Fångster!J3821</f>
        <v>0</v>
      </c>
      <c r="U3816" s="31" t="str">
        <f t="shared" si="381"/>
        <v/>
      </c>
    </row>
    <row r="3817" spans="14:21" x14ac:dyDescent="0.2">
      <c r="N3817" s="22">
        <f>Fångster!G3822</f>
        <v>0</v>
      </c>
      <c r="O3817" s="28">
        <f t="shared" si="376"/>
        <v>0</v>
      </c>
      <c r="P3817" s="28">
        <f t="shared" si="377"/>
        <v>-2</v>
      </c>
      <c r="Q3817" s="28">
        <f t="shared" si="378"/>
        <v>0</v>
      </c>
      <c r="R3817" s="4">
        <f t="shared" si="379"/>
        <v>0</v>
      </c>
      <c r="S3817" s="4" t="str">
        <f t="shared" si="380"/>
        <v/>
      </c>
      <c r="T3817" s="21">
        <f>Fångster!J3822</f>
        <v>0</v>
      </c>
      <c r="U3817" s="31" t="str">
        <f t="shared" si="381"/>
        <v/>
      </c>
    </row>
    <row r="3818" spans="14:21" x14ac:dyDescent="0.2">
      <c r="N3818" s="22">
        <f>Fångster!G3823</f>
        <v>0</v>
      </c>
      <c r="O3818" s="28">
        <f t="shared" si="376"/>
        <v>0</v>
      </c>
      <c r="P3818" s="28">
        <f t="shared" si="377"/>
        <v>-2</v>
      </c>
      <c r="Q3818" s="28">
        <f t="shared" si="378"/>
        <v>0</v>
      </c>
      <c r="R3818" s="4">
        <f t="shared" si="379"/>
        <v>0</v>
      </c>
      <c r="S3818" s="4" t="str">
        <f t="shared" si="380"/>
        <v/>
      </c>
      <c r="T3818" s="21">
        <f>Fångster!J3823</f>
        <v>0</v>
      </c>
      <c r="U3818" s="31" t="str">
        <f t="shared" si="381"/>
        <v/>
      </c>
    </row>
    <row r="3819" spans="14:21" x14ac:dyDescent="0.2">
      <c r="N3819" s="22">
        <f>Fångster!G3824</f>
        <v>0</v>
      </c>
      <c r="O3819" s="28">
        <f t="shared" si="376"/>
        <v>0</v>
      </c>
      <c r="P3819" s="28">
        <f t="shared" si="377"/>
        <v>-2</v>
      </c>
      <c r="Q3819" s="28">
        <f t="shared" si="378"/>
        <v>0</v>
      </c>
      <c r="R3819" s="4">
        <f t="shared" si="379"/>
        <v>0</v>
      </c>
      <c r="S3819" s="4" t="str">
        <f t="shared" si="380"/>
        <v/>
      </c>
      <c r="T3819" s="21">
        <f>Fångster!J3824</f>
        <v>0</v>
      </c>
      <c r="U3819" s="31" t="str">
        <f t="shared" si="381"/>
        <v/>
      </c>
    </row>
    <row r="3820" spans="14:21" x14ac:dyDescent="0.2">
      <c r="N3820" s="22">
        <f>Fångster!G3825</f>
        <v>0</v>
      </c>
      <c r="O3820" s="28">
        <f t="shared" si="376"/>
        <v>0</v>
      </c>
      <c r="P3820" s="28">
        <f t="shared" si="377"/>
        <v>-2</v>
      </c>
      <c r="Q3820" s="28">
        <f t="shared" si="378"/>
        <v>0</v>
      </c>
      <c r="R3820" s="4">
        <f t="shared" si="379"/>
        <v>0</v>
      </c>
      <c r="S3820" s="4" t="str">
        <f t="shared" si="380"/>
        <v/>
      </c>
      <c r="T3820" s="21">
        <f>Fångster!J3825</f>
        <v>0</v>
      </c>
      <c r="U3820" s="31" t="str">
        <f t="shared" si="381"/>
        <v/>
      </c>
    </row>
    <row r="3821" spans="14:21" x14ac:dyDescent="0.2">
      <c r="N3821" s="22">
        <f>Fångster!G3826</f>
        <v>0</v>
      </c>
      <c r="O3821" s="28">
        <f t="shared" si="376"/>
        <v>0</v>
      </c>
      <c r="P3821" s="28">
        <f t="shared" si="377"/>
        <v>-2</v>
      </c>
      <c r="Q3821" s="28">
        <f t="shared" si="378"/>
        <v>0</v>
      </c>
      <c r="R3821" s="4">
        <f t="shared" si="379"/>
        <v>0</v>
      </c>
      <c r="S3821" s="4" t="str">
        <f t="shared" si="380"/>
        <v/>
      </c>
      <c r="T3821" s="21">
        <f>Fångster!J3826</f>
        <v>0</v>
      </c>
      <c r="U3821" s="31" t="str">
        <f t="shared" si="381"/>
        <v/>
      </c>
    </row>
    <row r="3822" spans="14:21" x14ac:dyDescent="0.2">
      <c r="N3822" s="22">
        <f>Fångster!G3827</f>
        <v>0</v>
      </c>
      <c r="O3822" s="28">
        <f t="shared" si="376"/>
        <v>0</v>
      </c>
      <c r="P3822" s="28">
        <f t="shared" si="377"/>
        <v>-2</v>
      </c>
      <c r="Q3822" s="28">
        <f t="shared" si="378"/>
        <v>0</v>
      </c>
      <c r="R3822" s="4">
        <f t="shared" si="379"/>
        <v>0</v>
      </c>
      <c r="S3822" s="4" t="str">
        <f t="shared" si="380"/>
        <v/>
      </c>
      <c r="T3822" s="21">
        <f>Fångster!J3827</f>
        <v>0</v>
      </c>
      <c r="U3822" s="31" t="str">
        <f t="shared" si="381"/>
        <v/>
      </c>
    </row>
    <row r="3823" spans="14:21" x14ac:dyDescent="0.2">
      <c r="N3823" s="22">
        <f>Fångster!G3828</f>
        <v>0</v>
      </c>
      <c r="O3823" s="28">
        <f t="shared" si="376"/>
        <v>0</v>
      </c>
      <c r="P3823" s="28">
        <f t="shared" si="377"/>
        <v>-2</v>
      </c>
      <c r="Q3823" s="28">
        <f t="shared" si="378"/>
        <v>0</v>
      </c>
      <c r="R3823" s="4">
        <f t="shared" si="379"/>
        <v>0</v>
      </c>
      <c r="S3823" s="4" t="str">
        <f t="shared" si="380"/>
        <v/>
      </c>
      <c r="T3823" s="21">
        <f>Fångster!J3828</f>
        <v>0</v>
      </c>
      <c r="U3823" s="31" t="str">
        <f t="shared" si="381"/>
        <v/>
      </c>
    </row>
    <row r="3824" spans="14:21" x14ac:dyDescent="0.2">
      <c r="N3824" s="22">
        <f>Fångster!G3829</f>
        <v>0</v>
      </c>
      <c r="O3824" s="28">
        <f t="shared" si="376"/>
        <v>0</v>
      </c>
      <c r="P3824" s="28">
        <f t="shared" si="377"/>
        <v>-2</v>
      </c>
      <c r="Q3824" s="28">
        <f t="shared" si="378"/>
        <v>0</v>
      </c>
      <c r="R3824" s="4">
        <f t="shared" si="379"/>
        <v>0</v>
      </c>
      <c r="S3824" s="4" t="str">
        <f t="shared" si="380"/>
        <v/>
      </c>
      <c r="T3824" s="21">
        <f>Fångster!J3829</f>
        <v>0</v>
      </c>
      <c r="U3824" s="31" t="str">
        <f t="shared" si="381"/>
        <v/>
      </c>
    </row>
    <row r="3825" spans="14:21" x14ac:dyDescent="0.2">
      <c r="N3825" s="22">
        <f>Fångster!G3830</f>
        <v>0</v>
      </c>
      <c r="O3825" s="28">
        <f t="shared" si="376"/>
        <v>0</v>
      </c>
      <c r="P3825" s="28">
        <f t="shared" si="377"/>
        <v>-2</v>
      </c>
      <c r="Q3825" s="28">
        <f t="shared" si="378"/>
        <v>0</v>
      </c>
      <c r="R3825" s="4">
        <f t="shared" si="379"/>
        <v>0</v>
      </c>
      <c r="S3825" s="4" t="str">
        <f t="shared" si="380"/>
        <v/>
      </c>
      <c r="T3825" s="21">
        <f>Fångster!J3830</f>
        <v>0</v>
      </c>
      <c r="U3825" s="31" t="str">
        <f t="shared" si="381"/>
        <v/>
      </c>
    </row>
    <row r="3826" spans="14:21" x14ac:dyDescent="0.2">
      <c r="N3826" s="22">
        <f>Fångster!G3831</f>
        <v>0</v>
      </c>
      <c r="O3826" s="28">
        <f t="shared" si="376"/>
        <v>0</v>
      </c>
      <c r="P3826" s="28">
        <f t="shared" si="377"/>
        <v>-2</v>
      </c>
      <c r="Q3826" s="28">
        <f t="shared" si="378"/>
        <v>0</v>
      </c>
      <c r="R3826" s="4">
        <f t="shared" si="379"/>
        <v>0</v>
      </c>
      <c r="S3826" s="4" t="str">
        <f t="shared" si="380"/>
        <v/>
      </c>
      <c r="T3826" s="21">
        <f>Fångster!J3831</f>
        <v>0</v>
      </c>
      <c r="U3826" s="31" t="str">
        <f t="shared" si="381"/>
        <v/>
      </c>
    </row>
    <row r="3827" spans="14:21" x14ac:dyDescent="0.2">
      <c r="N3827" s="22">
        <f>Fångster!G3832</f>
        <v>0</v>
      </c>
      <c r="O3827" s="28">
        <f t="shared" si="376"/>
        <v>0</v>
      </c>
      <c r="P3827" s="28">
        <f t="shared" si="377"/>
        <v>-2</v>
      </c>
      <c r="Q3827" s="28">
        <f t="shared" si="378"/>
        <v>0</v>
      </c>
      <c r="R3827" s="4">
        <f t="shared" si="379"/>
        <v>0</v>
      </c>
      <c r="S3827" s="4" t="str">
        <f t="shared" si="380"/>
        <v/>
      </c>
      <c r="T3827" s="21">
        <f>Fångster!J3832</f>
        <v>0</v>
      </c>
      <c r="U3827" s="31" t="str">
        <f t="shared" si="381"/>
        <v/>
      </c>
    </row>
    <row r="3828" spans="14:21" x14ac:dyDescent="0.2">
      <c r="N3828" s="22">
        <f>Fångster!G3833</f>
        <v>0</v>
      </c>
      <c r="O3828" s="28">
        <f t="shared" si="376"/>
        <v>0</v>
      </c>
      <c r="P3828" s="28">
        <f t="shared" si="377"/>
        <v>-2</v>
      </c>
      <c r="Q3828" s="28">
        <f t="shared" si="378"/>
        <v>0</v>
      </c>
      <c r="R3828" s="4">
        <f t="shared" si="379"/>
        <v>0</v>
      </c>
      <c r="S3828" s="4" t="str">
        <f t="shared" si="380"/>
        <v/>
      </c>
      <c r="T3828" s="21">
        <f>Fångster!J3833</f>
        <v>0</v>
      </c>
      <c r="U3828" s="31" t="str">
        <f t="shared" si="381"/>
        <v/>
      </c>
    </row>
    <row r="3829" spans="14:21" x14ac:dyDescent="0.2">
      <c r="N3829" s="22">
        <f>Fångster!G3834</f>
        <v>0</v>
      </c>
      <c r="O3829" s="28">
        <f t="shared" si="376"/>
        <v>0</v>
      </c>
      <c r="P3829" s="28">
        <f t="shared" si="377"/>
        <v>-2</v>
      </c>
      <c r="Q3829" s="28">
        <f t="shared" si="378"/>
        <v>0</v>
      </c>
      <c r="R3829" s="4">
        <f t="shared" si="379"/>
        <v>0</v>
      </c>
      <c r="S3829" s="4" t="str">
        <f t="shared" si="380"/>
        <v/>
      </c>
      <c r="T3829" s="21">
        <f>Fångster!J3834</f>
        <v>0</v>
      </c>
      <c r="U3829" s="31" t="str">
        <f t="shared" si="381"/>
        <v/>
      </c>
    </row>
    <row r="3830" spans="14:21" x14ac:dyDescent="0.2">
      <c r="N3830" s="22">
        <f>Fångster!G3835</f>
        <v>0</v>
      </c>
      <c r="O3830" s="28">
        <f t="shared" si="376"/>
        <v>0</v>
      </c>
      <c r="P3830" s="28">
        <f t="shared" si="377"/>
        <v>-2</v>
      </c>
      <c r="Q3830" s="28">
        <f t="shared" si="378"/>
        <v>0</v>
      </c>
      <c r="R3830" s="4">
        <f t="shared" si="379"/>
        <v>0</v>
      </c>
      <c r="S3830" s="4" t="str">
        <f t="shared" si="380"/>
        <v/>
      </c>
      <c r="T3830" s="21">
        <f>Fångster!J3835</f>
        <v>0</v>
      </c>
      <c r="U3830" s="31" t="str">
        <f t="shared" si="381"/>
        <v/>
      </c>
    </row>
    <row r="3831" spans="14:21" x14ac:dyDescent="0.2">
      <c r="N3831" s="22">
        <f>Fångster!G3836</f>
        <v>0</v>
      </c>
      <c r="O3831" s="28">
        <f t="shared" si="376"/>
        <v>0</v>
      </c>
      <c r="P3831" s="28">
        <f t="shared" si="377"/>
        <v>-2</v>
      </c>
      <c r="Q3831" s="28">
        <f t="shared" si="378"/>
        <v>0</v>
      </c>
      <c r="R3831" s="4">
        <f t="shared" si="379"/>
        <v>0</v>
      </c>
      <c r="S3831" s="4" t="str">
        <f t="shared" si="380"/>
        <v/>
      </c>
      <c r="T3831" s="21">
        <f>Fångster!J3836</f>
        <v>0</v>
      </c>
      <c r="U3831" s="31" t="str">
        <f t="shared" si="381"/>
        <v/>
      </c>
    </row>
    <row r="3832" spans="14:21" x14ac:dyDescent="0.2">
      <c r="N3832" s="22">
        <f>Fångster!G3837</f>
        <v>0</v>
      </c>
      <c r="O3832" s="28">
        <f t="shared" si="376"/>
        <v>0</v>
      </c>
      <c r="P3832" s="28">
        <f t="shared" si="377"/>
        <v>-2</v>
      </c>
      <c r="Q3832" s="28">
        <f t="shared" si="378"/>
        <v>0</v>
      </c>
      <c r="R3832" s="4">
        <f t="shared" si="379"/>
        <v>0</v>
      </c>
      <c r="S3832" s="4" t="str">
        <f t="shared" si="380"/>
        <v/>
      </c>
      <c r="T3832" s="21">
        <f>Fångster!J3837</f>
        <v>0</v>
      </c>
      <c r="U3832" s="31" t="str">
        <f t="shared" si="381"/>
        <v/>
      </c>
    </row>
    <row r="3833" spans="14:21" x14ac:dyDescent="0.2">
      <c r="N3833" s="22">
        <f>Fångster!G3838</f>
        <v>0</v>
      </c>
      <c r="O3833" s="28">
        <f t="shared" si="376"/>
        <v>0</v>
      </c>
      <c r="P3833" s="28">
        <f t="shared" si="377"/>
        <v>-2</v>
      </c>
      <c r="Q3833" s="28">
        <f t="shared" si="378"/>
        <v>0</v>
      </c>
      <c r="R3833" s="4">
        <f t="shared" si="379"/>
        <v>0</v>
      </c>
      <c r="S3833" s="4" t="str">
        <f t="shared" si="380"/>
        <v/>
      </c>
      <c r="T3833" s="21">
        <f>Fångster!J3838</f>
        <v>0</v>
      </c>
      <c r="U3833" s="31" t="str">
        <f t="shared" si="381"/>
        <v/>
      </c>
    </row>
    <row r="3834" spans="14:21" x14ac:dyDescent="0.2">
      <c r="N3834" s="22">
        <f>Fångster!G3839</f>
        <v>0</v>
      </c>
      <c r="O3834" s="28">
        <f t="shared" si="376"/>
        <v>0</v>
      </c>
      <c r="P3834" s="28">
        <f t="shared" si="377"/>
        <v>-2</v>
      </c>
      <c r="Q3834" s="28">
        <f t="shared" si="378"/>
        <v>0</v>
      </c>
      <c r="R3834" s="4">
        <f t="shared" si="379"/>
        <v>0</v>
      </c>
      <c r="S3834" s="4" t="str">
        <f t="shared" si="380"/>
        <v/>
      </c>
      <c r="T3834" s="21">
        <f>Fångster!J3839</f>
        <v>0</v>
      </c>
      <c r="U3834" s="31" t="str">
        <f t="shared" si="381"/>
        <v/>
      </c>
    </row>
    <row r="3835" spans="14:21" x14ac:dyDescent="0.2">
      <c r="N3835" s="22">
        <f>Fångster!G3840</f>
        <v>0</v>
      </c>
      <c r="O3835" s="28">
        <f t="shared" si="376"/>
        <v>0</v>
      </c>
      <c r="P3835" s="28">
        <f t="shared" si="377"/>
        <v>-2</v>
      </c>
      <c r="Q3835" s="28">
        <f t="shared" si="378"/>
        <v>0</v>
      </c>
      <c r="R3835" s="4">
        <f t="shared" si="379"/>
        <v>0</v>
      </c>
      <c r="S3835" s="4" t="str">
        <f t="shared" si="380"/>
        <v/>
      </c>
      <c r="T3835" s="21">
        <f>Fångster!J3840</f>
        <v>0</v>
      </c>
      <c r="U3835" s="31" t="str">
        <f t="shared" si="381"/>
        <v/>
      </c>
    </row>
    <row r="3836" spans="14:21" x14ac:dyDescent="0.2">
      <c r="N3836" s="22">
        <f>Fångster!G3841</f>
        <v>0</v>
      </c>
      <c r="O3836" s="28">
        <f t="shared" si="376"/>
        <v>0</v>
      </c>
      <c r="P3836" s="28">
        <f t="shared" si="377"/>
        <v>-2</v>
      </c>
      <c r="Q3836" s="28">
        <f t="shared" si="378"/>
        <v>0</v>
      </c>
      <c r="R3836" s="4">
        <f t="shared" si="379"/>
        <v>0</v>
      </c>
      <c r="S3836" s="4" t="str">
        <f t="shared" si="380"/>
        <v/>
      </c>
      <c r="T3836" s="21">
        <f>Fångster!J3841</f>
        <v>0</v>
      </c>
      <c r="U3836" s="31" t="str">
        <f t="shared" si="381"/>
        <v/>
      </c>
    </row>
    <row r="3837" spans="14:21" x14ac:dyDescent="0.2">
      <c r="N3837" s="22">
        <f>Fångster!G3842</f>
        <v>0</v>
      </c>
      <c r="O3837" s="28">
        <f t="shared" si="376"/>
        <v>0</v>
      </c>
      <c r="P3837" s="28">
        <f t="shared" si="377"/>
        <v>-2</v>
      </c>
      <c r="Q3837" s="28">
        <f t="shared" si="378"/>
        <v>0</v>
      </c>
      <c r="R3837" s="4">
        <f t="shared" si="379"/>
        <v>0</v>
      </c>
      <c r="S3837" s="4" t="str">
        <f t="shared" si="380"/>
        <v/>
      </c>
      <c r="T3837" s="21">
        <f>Fångster!J3842</f>
        <v>0</v>
      </c>
      <c r="U3837" s="31" t="str">
        <f t="shared" si="381"/>
        <v/>
      </c>
    </row>
    <row r="3838" spans="14:21" x14ac:dyDescent="0.2">
      <c r="N3838" s="22">
        <f>Fångster!G3843</f>
        <v>0</v>
      </c>
      <c r="O3838" s="28">
        <f t="shared" si="376"/>
        <v>0</v>
      </c>
      <c r="P3838" s="28">
        <f t="shared" si="377"/>
        <v>-2</v>
      </c>
      <c r="Q3838" s="28">
        <f t="shared" si="378"/>
        <v>0</v>
      </c>
      <c r="R3838" s="4">
        <f t="shared" si="379"/>
        <v>0</v>
      </c>
      <c r="S3838" s="4" t="str">
        <f t="shared" si="380"/>
        <v/>
      </c>
      <c r="T3838" s="21">
        <f>Fångster!J3843</f>
        <v>0</v>
      </c>
      <c r="U3838" s="31" t="str">
        <f t="shared" si="381"/>
        <v/>
      </c>
    </row>
    <row r="3839" spans="14:21" x14ac:dyDescent="0.2">
      <c r="N3839" s="22">
        <f>Fångster!G3844</f>
        <v>0</v>
      </c>
      <c r="O3839" s="28">
        <f t="shared" si="376"/>
        <v>0</v>
      </c>
      <c r="P3839" s="28">
        <f t="shared" si="377"/>
        <v>-2</v>
      </c>
      <c r="Q3839" s="28">
        <f t="shared" si="378"/>
        <v>0</v>
      </c>
      <c r="R3839" s="4">
        <f t="shared" si="379"/>
        <v>0</v>
      </c>
      <c r="S3839" s="4" t="str">
        <f t="shared" si="380"/>
        <v/>
      </c>
      <c r="T3839" s="21">
        <f>Fångster!J3844</f>
        <v>0</v>
      </c>
      <c r="U3839" s="31" t="str">
        <f t="shared" si="381"/>
        <v/>
      </c>
    </row>
    <row r="3840" spans="14:21" x14ac:dyDescent="0.2">
      <c r="N3840" s="22">
        <f>Fångster!G3845</f>
        <v>0</v>
      </c>
      <c r="O3840" s="28">
        <f t="shared" si="376"/>
        <v>0</v>
      </c>
      <c r="P3840" s="28">
        <f t="shared" si="377"/>
        <v>-2</v>
      </c>
      <c r="Q3840" s="28">
        <f t="shared" si="378"/>
        <v>0</v>
      </c>
      <c r="R3840" s="4">
        <f t="shared" si="379"/>
        <v>0</v>
      </c>
      <c r="S3840" s="4" t="str">
        <f t="shared" si="380"/>
        <v/>
      </c>
      <c r="T3840" s="21">
        <f>Fångster!J3845</f>
        <v>0</v>
      </c>
      <c r="U3840" s="31" t="str">
        <f t="shared" si="381"/>
        <v/>
      </c>
    </row>
    <row r="3841" spans="14:21" x14ac:dyDescent="0.2">
      <c r="N3841" s="22">
        <f>Fångster!G3846</f>
        <v>0</v>
      </c>
      <c r="O3841" s="28">
        <f t="shared" si="376"/>
        <v>0</v>
      </c>
      <c r="P3841" s="28">
        <f t="shared" si="377"/>
        <v>-2</v>
      </c>
      <c r="Q3841" s="28">
        <f t="shared" si="378"/>
        <v>0</v>
      </c>
      <c r="R3841" s="4">
        <f t="shared" si="379"/>
        <v>0</v>
      </c>
      <c r="S3841" s="4" t="str">
        <f t="shared" si="380"/>
        <v/>
      </c>
      <c r="T3841" s="21">
        <f>Fångster!J3846</f>
        <v>0</v>
      </c>
      <c r="U3841" s="31" t="str">
        <f t="shared" si="381"/>
        <v/>
      </c>
    </row>
    <row r="3842" spans="14:21" x14ac:dyDescent="0.2">
      <c r="N3842" s="22">
        <f>Fångster!G3847</f>
        <v>0</v>
      </c>
      <c r="O3842" s="28">
        <f t="shared" si="376"/>
        <v>0</v>
      </c>
      <c r="P3842" s="28">
        <f t="shared" si="377"/>
        <v>-2</v>
      </c>
      <c r="Q3842" s="28">
        <f t="shared" si="378"/>
        <v>0</v>
      </c>
      <c r="R3842" s="4">
        <f t="shared" si="379"/>
        <v>0</v>
      </c>
      <c r="S3842" s="4" t="str">
        <f t="shared" si="380"/>
        <v/>
      </c>
      <c r="T3842" s="21">
        <f>Fångster!J3847</f>
        <v>0</v>
      </c>
      <c r="U3842" s="31" t="str">
        <f t="shared" si="381"/>
        <v/>
      </c>
    </row>
    <row r="3843" spans="14:21" x14ac:dyDescent="0.2">
      <c r="N3843" s="22">
        <f>Fångster!G3848</f>
        <v>0</v>
      </c>
      <c r="O3843" s="28">
        <f t="shared" si="376"/>
        <v>0</v>
      </c>
      <c r="P3843" s="28">
        <f t="shared" si="377"/>
        <v>-2</v>
      </c>
      <c r="Q3843" s="28">
        <f t="shared" si="378"/>
        <v>0</v>
      </c>
      <c r="R3843" s="4">
        <f t="shared" si="379"/>
        <v>0</v>
      </c>
      <c r="S3843" s="4" t="str">
        <f t="shared" si="380"/>
        <v/>
      </c>
      <c r="T3843" s="21">
        <f>Fångster!J3848</f>
        <v>0</v>
      </c>
      <c r="U3843" s="31" t="str">
        <f t="shared" si="381"/>
        <v/>
      </c>
    </row>
    <row r="3844" spans="14:21" x14ac:dyDescent="0.2">
      <c r="N3844" s="22">
        <f>Fångster!G3849</f>
        <v>0</v>
      </c>
      <c r="O3844" s="28">
        <f t="shared" si="376"/>
        <v>0</v>
      </c>
      <c r="P3844" s="28">
        <f t="shared" si="377"/>
        <v>-2</v>
      </c>
      <c r="Q3844" s="28">
        <f t="shared" si="378"/>
        <v>0</v>
      </c>
      <c r="R3844" s="4">
        <f t="shared" si="379"/>
        <v>0</v>
      </c>
      <c r="S3844" s="4" t="str">
        <f t="shared" si="380"/>
        <v/>
      </c>
      <c r="T3844" s="21">
        <f>Fångster!J3849</f>
        <v>0</v>
      </c>
      <c r="U3844" s="31" t="str">
        <f t="shared" si="381"/>
        <v/>
      </c>
    </row>
    <row r="3845" spans="14:21" x14ac:dyDescent="0.2">
      <c r="N3845" s="22">
        <f>Fångster!G3850</f>
        <v>0</v>
      </c>
      <c r="O3845" s="28">
        <f t="shared" ref="O3845:O3908" si="382">(3.377*0.000001)*(POWER(N3845,3.205))</f>
        <v>0</v>
      </c>
      <c r="P3845" s="28">
        <f t="shared" ref="P3845:P3908" si="383">(1-(180-N3845)/60)</f>
        <v>-2</v>
      </c>
      <c r="Q3845" s="28">
        <f t="shared" ref="Q3845:Q3908" si="384">IF(P3845&lt;0,0,IF(P3845&gt;1,1,IF(P3845&gt;0&lt;1,P3845,P3845)))</f>
        <v>0</v>
      </c>
      <c r="R3845" s="4">
        <f t="shared" ref="R3845:R3908" si="385">O3845*Q3845</f>
        <v>0</v>
      </c>
      <c r="S3845" s="4" t="str">
        <f t="shared" ref="S3845:S3908" si="386">IF(N3845&gt;0,LOG10(N3845),"")</f>
        <v/>
      </c>
      <c r="T3845" s="21">
        <f>Fångster!J3850</f>
        <v>0</v>
      </c>
      <c r="U3845" s="31" t="str">
        <f t="shared" ref="U3845:U3908" si="387">IF(T3845&gt;0,LOG10(T3845),"")</f>
        <v/>
      </c>
    </row>
    <row r="3846" spans="14:21" x14ac:dyDescent="0.2">
      <c r="N3846" s="22">
        <f>Fångster!G3851</f>
        <v>0</v>
      </c>
      <c r="O3846" s="28">
        <f t="shared" si="382"/>
        <v>0</v>
      </c>
      <c r="P3846" s="28">
        <f t="shared" si="383"/>
        <v>-2</v>
      </c>
      <c r="Q3846" s="28">
        <f t="shared" si="384"/>
        <v>0</v>
      </c>
      <c r="R3846" s="4">
        <f t="shared" si="385"/>
        <v>0</v>
      </c>
      <c r="S3846" s="4" t="str">
        <f t="shared" si="386"/>
        <v/>
      </c>
      <c r="T3846" s="21">
        <f>Fångster!J3851</f>
        <v>0</v>
      </c>
      <c r="U3846" s="31" t="str">
        <f t="shared" si="387"/>
        <v/>
      </c>
    </row>
    <row r="3847" spans="14:21" x14ac:dyDescent="0.2">
      <c r="N3847" s="22">
        <f>Fångster!G3852</f>
        <v>0</v>
      </c>
      <c r="O3847" s="28">
        <f t="shared" si="382"/>
        <v>0</v>
      </c>
      <c r="P3847" s="28">
        <f t="shared" si="383"/>
        <v>-2</v>
      </c>
      <c r="Q3847" s="28">
        <f t="shared" si="384"/>
        <v>0</v>
      </c>
      <c r="R3847" s="4">
        <f t="shared" si="385"/>
        <v>0</v>
      </c>
      <c r="S3847" s="4" t="str">
        <f t="shared" si="386"/>
        <v/>
      </c>
      <c r="T3847" s="21">
        <f>Fångster!J3852</f>
        <v>0</v>
      </c>
      <c r="U3847" s="31" t="str">
        <f t="shared" si="387"/>
        <v/>
      </c>
    </row>
    <row r="3848" spans="14:21" x14ac:dyDescent="0.2">
      <c r="N3848" s="22">
        <f>Fångster!G3853</f>
        <v>0</v>
      </c>
      <c r="O3848" s="28">
        <f t="shared" si="382"/>
        <v>0</v>
      </c>
      <c r="P3848" s="28">
        <f t="shared" si="383"/>
        <v>-2</v>
      </c>
      <c r="Q3848" s="28">
        <f t="shared" si="384"/>
        <v>0</v>
      </c>
      <c r="R3848" s="4">
        <f t="shared" si="385"/>
        <v>0</v>
      </c>
      <c r="S3848" s="4" t="str">
        <f t="shared" si="386"/>
        <v/>
      </c>
      <c r="T3848" s="21">
        <f>Fångster!J3853</f>
        <v>0</v>
      </c>
      <c r="U3848" s="31" t="str">
        <f t="shared" si="387"/>
        <v/>
      </c>
    </row>
    <row r="3849" spans="14:21" x14ac:dyDescent="0.2">
      <c r="N3849" s="22">
        <f>Fångster!G3854</f>
        <v>0</v>
      </c>
      <c r="O3849" s="28">
        <f t="shared" si="382"/>
        <v>0</v>
      </c>
      <c r="P3849" s="28">
        <f t="shared" si="383"/>
        <v>-2</v>
      </c>
      <c r="Q3849" s="28">
        <f t="shared" si="384"/>
        <v>0</v>
      </c>
      <c r="R3849" s="4">
        <f t="shared" si="385"/>
        <v>0</v>
      </c>
      <c r="S3849" s="4" t="str">
        <f t="shared" si="386"/>
        <v/>
      </c>
      <c r="T3849" s="21">
        <f>Fångster!J3854</f>
        <v>0</v>
      </c>
      <c r="U3849" s="31" t="str">
        <f t="shared" si="387"/>
        <v/>
      </c>
    </row>
    <row r="3850" spans="14:21" x14ac:dyDescent="0.2">
      <c r="N3850" s="22">
        <f>Fångster!G3855</f>
        <v>0</v>
      </c>
      <c r="O3850" s="28">
        <f t="shared" si="382"/>
        <v>0</v>
      </c>
      <c r="P3850" s="28">
        <f t="shared" si="383"/>
        <v>-2</v>
      </c>
      <c r="Q3850" s="28">
        <f t="shared" si="384"/>
        <v>0</v>
      </c>
      <c r="R3850" s="4">
        <f t="shared" si="385"/>
        <v>0</v>
      </c>
      <c r="S3850" s="4" t="str">
        <f t="shared" si="386"/>
        <v/>
      </c>
      <c r="T3850" s="21">
        <f>Fångster!J3855</f>
        <v>0</v>
      </c>
      <c r="U3850" s="31" t="str">
        <f t="shared" si="387"/>
        <v/>
      </c>
    </row>
    <row r="3851" spans="14:21" x14ac:dyDescent="0.2">
      <c r="N3851" s="22">
        <f>Fångster!G3856</f>
        <v>0</v>
      </c>
      <c r="O3851" s="28">
        <f t="shared" si="382"/>
        <v>0</v>
      </c>
      <c r="P3851" s="28">
        <f t="shared" si="383"/>
        <v>-2</v>
      </c>
      <c r="Q3851" s="28">
        <f t="shared" si="384"/>
        <v>0</v>
      </c>
      <c r="R3851" s="4">
        <f t="shared" si="385"/>
        <v>0</v>
      </c>
      <c r="S3851" s="4" t="str">
        <f t="shared" si="386"/>
        <v/>
      </c>
      <c r="T3851" s="21">
        <f>Fångster!J3856</f>
        <v>0</v>
      </c>
      <c r="U3851" s="31" t="str">
        <f t="shared" si="387"/>
        <v/>
      </c>
    </row>
    <row r="3852" spans="14:21" x14ac:dyDescent="0.2">
      <c r="N3852" s="22">
        <f>Fångster!G3857</f>
        <v>0</v>
      </c>
      <c r="O3852" s="28">
        <f t="shared" si="382"/>
        <v>0</v>
      </c>
      <c r="P3852" s="28">
        <f t="shared" si="383"/>
        <v>-2</v>
      </c>
      <c r="Q3852" s="28">
        <f t="shared" si="384"/>
        <v>0</v>
      </c>
      <c r="R3852" s="4">
        <f t="shared" si="385"/>
        <v>0</v>
      </c>
      <c r="S3852" s="4" t="str">
        <f t="shared" si="386"/>
        <v/>
      </c>
      <c r="T3852" s="21">
        <f>Fångster!J3857</f>
        <v>0</v>
      </c>
      <c r="U3852" s="31" t="str">
        <f t="shared" si="387"/>
        <v/>
      </c>
    </row>
    <row r="3853" spans="14:21" x14ac:dyDescent="0.2">
      <c r="N3853" s="22">
        <f>Fångster!G3858</f>
        <v>0</v>
      </c>
      <c r="O3853" s="28">
        <f t="shared" si="382"/>
        <v>0</v>
      </c>
      <c r="P3853" s="28">
        <f t="shared" si="383"/>
        <v>-2</v>
      </c>
      <c r="Q3853" s="28">
        <f t="shared" si="384"/>
        <v>0</v>
      </c>
      <c r="R3853" s="4">
        <f t="shared" si="385"/>
        <v>0</v>
      </c>
      <c r="S3853" s="4" t="str">
        <f t="shared" si="386"/>
        <v/>
      </c>
      <c r="T3853" s="21">
        <f>Fångster!J3858</f>
        <v>0</v>
      </c>
      <c r="U3853" s="31" t="str">
        <f t="shared" si="387"/>
        <v/>
      </c>
    </row>
    <row r="3854" spans="14:21" x14ac:dyDescent="0.2">
      <c r="N3854" s="22">
        <f>Fångster!G3859</f>
        <v>0</v>
      </c>
      <c r="O3854" s="28">
        <f t="shared" si="382"/>
        <v>0</v>
      </c>
      <c r="P3854" s="28">
        <f t="shared" si="383"/>
        <v>-2</v>
      </c>
      <c r="Q3854" s="28">
        <f t="shared" si="384"/>
        <v>0</v>
      </c>
      <c r="R3854" s="4">
        <f t="shared" si="385"/>
        <v>0</v>
      </c>
      <c r="S3854" s="4" t="str">
        <f t="shared" si="386"/>
        <v/>
      </c>
      <c r="T3854" s="21">
        <f>Fångster!J3859</f>
        <v>0</v>
      </c>
      <c r="U3854" s="31" t="str">
        <f t="shared" si="387"/>
        <v/>
      </c>
    </row>
    <row r="3855" spans="14:21" x14ac:dyDescent="0.2">
      <c r="N3855" s="22">
        <f>Fångster!G3860</f>
        <v>0</v>
      </c>
      <c r="O3855" s="28">
        <f t="shared" si="382"/>
        <v>0</v>
      </c>
      <c r="P3855" s="28">
        <f t="shared" si="383"/>
        <v>-2</v>
      </c>
      <c r="Q3855" s="28">
        <f t="shared" si="384"/>
        <v>0</v>
      </c>
      <c r="R3855" s="4">
        <f t="shared" si="385"/>
        <v>0</v>
      </c>
      <c r="S3855" s="4" t="str">
        <f t="shared" si="386"/>
        <v/>
      </c>
      <c r="T3855" s="21">
        <f>Fångster!J3860</f>
        <v>0</v>
      </c>
      <c r="U3855" s="31" t="str">
        <f t="shared" si="387"/>
        <v/>
      </c>
    </row>
    <row r="3856" spans="14:21" x14ac:dyDescent="0.2">
      <c r="N3856" s="22">
        <f>Fångster!G3861</f>
        <v>0</v>
      </c>
      <c r="O3856" s="28">
        <f t="shared" si="382"/>
        <v>0</v>
      </c>
      <c r="P3856" s="28">
        <f t="shared" si="383"/>
        <v>-2</v>
      </c>
      <c r="Q3856" s="28">
        <f t="shared" si="384"/>
        <v>0</v>
      </c>
      <c r="R3856" s="4">
        <f t="shared" si="385"/>
        <v>0</v>
      </c>
      <c r="S3856" s="4" t="str">
        <f t="shared" si="386"/>
        <v/>
      </c>
      <c r="T3856" s="21">
        <f>Fångster!J3861</f>
        <v>0</v>
      </c>
      <c r="U3856" s="31" t="str">
        <f t="shared" si="387"/>
        <v/>
      </c>
    </row>
    <row r="3857" spans="14:21" x14ac:dyDescent="0.2">
      <c r="N3857" s="22">
        <f>Fångster!G3862</f>
        <v>0</v>
      </c>
      <c r="O3857" s="28">
        <f t="shared" si="382"/>
        <v>0</v>
      </c>
      <c r="P3857" s="28">
        <f t="shared" si="383"/>
        <v>-2</v>
      </c>
      <c r="Q3857" s="28">
        <f t="shared" si="384"/>
        <v>0</v>
      </c>
      <c r="R3857" s="4">
        <f t="shared" si="385"/>
        <v>0</v>
      </c>
      <c r="S3857" s="4" t="str">
        <f t="shared" si="386"/>
        <v/>
      </c>
      <c r="T3857" s="21">
        <f>Fångster!J3862</f>
        <v>0</v>
      </c>
      <c r="U3857" s="31" t="str">
        <f t="shared" si="387"/>
        <v/>
      </c>
    </row>
    <row r="3858" spans="14:21" x14ac:dyDescent="0.2">
      <c r="N3858" s="22">
        <f>Fångster!G3863</f>
        <v>0</v>
      </c>
      <c r="O3858" s="28">
        <f t="shared" si="382"/>
        <v>0</v>
      </c>
      <c r="P3858" s="28">
        <f t="shared" si="383"/>
        <v>-2</v>
      </c>
      <c r="Q3858" s="28">
        <f t="shared" si="384"/>
        <v>0</v>
      </c>
      <c r="R3858" s="4">
        <f t="shared" si="385"/>
        <v>0</v>
      </c>
      <c r="S3858" s="4" t="str">
        <f t="shared" si="386"/>
        <v/>
      </c>
      <c r="T3858" s="21">
        <f>Fångster!J3863</f>
        <v>0</v>
      </c>
      <c r="U3858" s="31" t="str">
        <f t="shared" si="387"/>
        <v/>
      </c>
    </row>
    <row r="3859" spans="14:21" x14ac:dyDescent="0.2">
      <c r="N3859" s="22">
        <f>Fångster!G3864</f>
        <v>0</v>
      </c>
      <c r="O3859" s="28">
        <f t="shared" si="382"/>
        <v>0</v>
      </c>
      <c r="P3859" s="28">
        <f t="shared" si="383"/>
        <v>-2</v>
      </c>
      <c r="Q3859" s="28">
        <f t="shared" si="384"/>
        <v>0</v>
      </c>
      <c r="R3859" s="4">
        <f t="shared" si="385"/>
        <v>0</v>
      </c>
      <c r="S3859" s="4" t="str">
        <f t="shared" si="386"/>
        <v/>
      </c>
      <c r="T3859" s="21">
        <f>Fångster!J3864</f>
        <v>0</v>
      </c>
      <c r="U3859" s="31" t="str">
        <f t="shared" si="387"/>
        <v/>
      </c>
    </row>
    <row r="3860" spans="14:21" x14ac:dyDescent="0.2">
      <c r="N3860" s="22">
        <f>Fångster!G3865</f>
        <v>0</v>
      </c>
      <c r="O3860" s="28">
        <f t="shared" si="382"/>
        <v>0</v>
      </c>
      <c r="P3860" s="28">
        <f t="shared" si="383"/>
        <v>-2</v>
      </c>
      <c r="Q3860" s="28">
        <f t="shared" si="384"/>
        <v>0</v>
      </c>
      <c r="R3860" s="4">
        <f t="shared" si="385"/>
        <v>0</v>
      </c>
      <c r="S3860" s="4" t="str">
        <f t="shared" si="386"/>
        <v/>
      </c>
      <c r="T3860" s="21">
        <f>Fångster!J3865</f>
        <v>0</v>
      </c>
      <c r="U3860" s="31" t="str">
        <f t="shared" si="387"/>
        <v/>
      </c>
    </row>
    <row r="3861" spans="14:21" x14ac:dyDescent="0.2">
      <c r="N3861" s="22">
        <f>Fångster!G3866</f>
        <v>0</v>
      </c>
      <c r="O3861" s="28">
        <f t="shared" si="382"/>
        <v>0</v>
      </c>
      <c r="P3861" s="28">
        <f t="shared" si="383"/>
        <v>-2</v>
      </c>
      <c r="Q3861" s="28">
        <f t="shared" si="384"/>
        <v>0</v>
      </c>
      <c r="R3861" s="4">
        <f t="shared" si="385"/>
        <v>0</v>
      </c>
      <c r="S3861" s="4" t="str">
        <f t="shared" si="386"/>
        <v/>
      </c>
      <c r="T3861" s="21">
        <f>Fångster!J3866</f>
        <v>0</v>
      </c>
      <c r="U3861" s="31" t="str">
        <f t="shared" si="387"/>
        <v/>
      </c>
    </row>
    <row r="3862" spans="14:21" x14ac:dyDescent="0.2">
      <c r="N3862" s="22">
        <f>Fångster!G3867</f>
        <v>0</v>
      </c>
      <c r="O3862" s="28">
        <f t="shared" si="382"/>
        <v>0</v>
      </c>
      <c r="P3862" s="28">
        <f t="shared" si="383"/>
        <v>-2</v>
      </c>
      <c r="Q3862" s="28">
        <f t="shared" si="384"/>
        <v>0</v>
      </c>
      <c r="R3862" s="4">
        <f t="shared" si="385"/>
        <v>0</v>
      </c>
      <c r="S3862" s="4" t="str">
        <f t="shared" si="386"/>
        <v/>
      </c>
      <c r="T3862" s="21">
        <f>Fångster!J3867</f>
        <v>0</v>
      </c>
      <c r="U3862" s="31" t="str">
        <f t="shared" si="387"/>
        <v/>
      </c>
    </row>
    <row r="3863" spans="14:21" x14ac:dyDescent="0.2">
      <c r="N3863" s="22">
        <f>Fångster!G3868</f>
        <v>0</v>
      </c>
      <c r="O3863" s="28">
        <f t="shared" si="382"/>
        <v>0</v>
      </c>
      <c r="P3863" s="28">
        <f t="shared" si="383"/>
        <v>-2</v>
      </c>
      <c r="Q3863" s="28">
        <f t="shared" si="384"/>
        <v>0</v>
      </c>
      <c r="R3863" s="4">
        <f t="shared" si="385"/>
        <v>0</v>
      </c>
      <c r="S3863" s="4" t="str">
        <f t="shared" si="386"/>
        <v/>
      </c>
      <c r="T3863" s="21">
        <f>Fångster!J3868</f>
        <v>0</v>
      </c>
      <c r="U3863" s="31" t="str">
        <f t="shared" si="387"/>
        <v/>
      </c>
    </row>
    <row r="3864" spans="14:21" x14ac:dyDescent="0.2">
      <c r="N3864" s="22">
        <f>Fångster!G3869</f>
        <v>0</v>
      </c>
      <c r="O3864" s="28">
        <f t="shared" si="382"/>
        <v>0</v>
      </c>
      <c r="P3864" s="28">
        <f t="shared" si="383"/>
        <v>-2</v>
      </c>
      <c r="Q3864" s="28">
        <f t="shared" si="384"/>
        <v>0</v>
      </c>
      <c r="R3864" s="4">
        <f t="shared" si="385"/>
        <v>0</v>
      </c>
      <c r="S3864" s="4" t="str">
        <f t="shared" si="386"/>
        <v/>
      </c>
      <c r="T3864" s="21">
        <f>Fångster!J3869</f>
        <v>0</v>
      </c>
      <c r="U3864" s="31" t="str">
        <f t="shared" si="387"/>
        <v/>
      </c>
    </row>
    <row r="3865" spans="14:21" x14ac:dyDescent="0.2">
      <c r="N3865" s="22">
        <f>Fångster!G3870</f>
        <v>0</v>
      </c>
      <c r="O3865" s="28">
        <f t="shared" si="382"/>
        <v>0</v>
      </c>
      <c r="P3865" s="28">
        <f t="shared" si="383"/>
        <v>-2</v>
      </c>
      <c r="Q3865" s="28">
        <f t="shared" si="384"/>
        <v>0</v>
      </c>
      <c r="R3865" s="4">
        <f t="shared" si="385"/>
        <v>0</v>
      </c>
      <c r="S3865" s="4" t="str">
        <f t="shared" si="386"/>
        <v/>
      </c>
      <c r="T3865" s="21">
        <f>Fångster!J3870</f>
        <v>0</v>
      </c>
      <c r="U3865" s="31" t="str">
        <f t="shared" si="387"/>
        <v/>
      </c>
    </row>
    <row r="3866" spans="14:21" x14ac:dyDescent="0.2">
      <c r="N3866" s="22">
        <f>Fångster!G3871</f>
        <v>0</v>
      </c>
      <c r="O3866" s="28">
        <f t="shared" si="382"/>
        <v>0</v>
      </c>
      <c r="P3866" s="28">
        <f t="shared" si="383"/>
        <v>-2</v>
      </c>
      <c r="Q3866" s="28">
        <f t="shared" si="384"/>
        <v>0</v>
      </c>
      <c r="R3866" s="4">
        <f t="shared" si="385"/>
        <v>0</v>
      </c>
      <c r="S3866" s="4" t="str">
        <f t="shared" si="386"/>
        <v/>
      </c>
      <c r="T3866" s="21">
        <f>Fångster!J3871</f>
        <v>0</v>
      </c>
      <c r="U3866" s="31" t="str">
        <f t="shared" si="387"/>
        <v/>
      </c>
    </row>
    <row r="3867" spans="14:21" x14ac:dyDescent="0.2">
      <c r="N3867" s="22">
        <f>Fångster!G3872</f>
        <v>0</v>
      </c>
      <c r="O3867" s="28">
        <f t="shared" si="382"/>
        <v>0</v>
      </c>
      <c r="P3867" s="28">
        <f t="shared" si="383"/>
        <v>-2</v>
      </c>
      <c r="Q3867" s="28">
        <f t="shared" si="384"/>
        <v>0</v>
      </c>
      <c r="R3867" s="4">
        <f t="shared" si="385"/>
        <v>0</v>
      </c>
      <c r="S3867" s="4" t="str">
        <f t="shared" si="386"/>
        <v/>
      </c>
      <c r="T3867" s="21">
        <f>Fångster!J3872</f>
        <v>0</v>
      </c>
      <c r="U3867" s="31" t="str">
        <f t="shared" si="387"/>
        <v/>
      </c>
    </row>
    <row r="3868" spans="14:21" x14ac:dyDescent="0.2">
      <c r="N3868" s="22">
        <f>Fångster!G3873</f>
        <v>0</v>
      </c>
      <c r="O3868" s="28">
        <f t="shared" si="382"/>
        <v>0</v>
      </c>
      <c r="P3868" s="28">
        <f t="shared" si="383"/>
        <v>-2</v>
      </c>
      <c r="Q3868" s="28">
        <f t="shared" si="384"/>
        <v>0</v>
      </c>
      <c r="R3868" s="4">
        <f t="shared" si="385"/>
        <v>0</v>
      </c>
      <c r="S3868" s="4" t="str">
        <f t="shared" si="386"/>
        <v/>
      </c>
      <c r="T3868" s="21">
        <f>Fångster!J3873</f>
        <v>0</v>
      </c>
      <c r="U3868" s="31" t="str">
        <f t="shared" si="387"/>
        <v/>
      </c>
    </row>
    <row r="3869" spans="14:21" x14ac:dyDescent="0.2">
      <c r="N3869" s="22">
        <f>Fångster!G3874</f>
        <v>0</v>
      </c>
      <c r="O3869" s="28">
        <f t="shared" si="382"/>
        <v>0</v>
      </c>
      <c r="P3869" s="28">
        <f t="shared" si="383"/>
        <v>-2</v>
      </c>
      <c r="Q3869" s="28">
        <f t="shared" si="384"/>
        <v>0</v>
      </c>
      <c r="R3869" s="4">
        <f t="shared" si="385"/>
        <v>0</v>
      </c>
      <c r="S3869" s="4" t="str">
        <f t="shared" si="386"/>
        <v/>
      </c>
      <c r="T3869" s="21">
        <f>Fångster!J3874</f>
        <v>0</v>
      </c>
      <c r="U3869" s="31" t="str">
        <f t="shared" si="387"/>
        <v/>
      </c>
    </row>
    <row r="3870" spans="14:21" x14ac:dyDescent="0.2">
      <c r="N3870" s="22">
        <f>Fångster!G3875</f>
        <v>0</v>
      </c>
      <c r="O3870" s="28">
        <f t="shared" si="382"/>
        <v>0</v>
      </c>
      <c r="P3870" s="28">
        <f t="shared" si="383"/>
        <v>-2</v>
      </c>
      <c r="Q3870" s="28">
        <f t="shared" si="384"/>
        <v>0</v>
      </c>
      <c r="R3870" s="4">
        <f t="shared" si="385"/>
        <v>0</v>
      </c>
      <c r="S3870" s="4" t="str">
        <f t="shared" si="386"/>
        <v/>
      </c>
      <c r="T3870" s="21">
        <f>Fångster!J3875</f>
        <v>0</v>
      </c>
      <c r="U3870" s="31" t="str">
        <f t="shared" si="387"/>
        <v/>
      </c>
    </row>
    <row r="3871" spans="14:21" x14ac:dyDescent="0.2">
      <c r="N3871" s="22">
        <f>Fångster!G3876</f>
        <v>0</v>
      </c>
      <c r="O3871" s="28">
        <f t="shared" si="382"/>
        <v>0</v>
      </c>
      <c r="P3871" s="28">
        <f t="shared" si="383"/>
        <v>-2</v>
      </c>
      <c r="Q3871" s="28">
        <f t="shared" si="384"/>
        <v>0</v>
      </c>
      <c r="R3871" s="4">
        <f t="shared" si="385"/>
        <v>0</v>
      </c>
      <c r="S3871" s="4" t="str">
        <f t="shared" si="386"/>
        <v/>
      </c>
      <c r="T3871" s="21">
        <f>Fångster!J3876</f>
        <v>0</v>
      </c>
      <c r="U3871" s="31" t="str">
        <f t="shared" si="387"/>
        <v/>
      </c>
    </row>
    <row r="3872" spans="14:21" x14ac:dyDescent="0.2">
      <c r="N3872" s="22">
        <f>Fångster!G3877</f>
        <v>0</v>
      </c>
      <c r="O3872" s="28">
        <f t="shared" si="382"/>
        <v>0</v>
      </c>
      <c r="P3872" s="28">
        <f t="shared" si="383"/>
        <v>-2</v>
      </c>
      <c r="Q3872" s="28">
        <f t="shared" si="384"/>
        <v>0</v>
      </c>
      <c r="R3872" s="4">
        <f t="shared" si="385"/>
        <v>0</v>
      </c>
      <c r="S3872" s="4" t="str">
        <f t="shared" si="386"/>
        <v/>
      </c>
      <c r="T3872" s="21">
        <f>Fångster!J3877</f>
        <v>0</v>
      </c>
      <c r="U3872" s="31" t="str">
        <f t="shared" si="387"/>
        <v/>
      </c>
    </row>
    <row r="3873" spans="14:21" x14ac:dyDescent="0.2">
      <c r="N3873" s="22">
        <f>Fångster!G3878</f>
        <v>0</v>
      </c>
      <c r="O3873" s="28">
        <f t="shared" si="382"/>
        <v>0</v>
      </c>
      <c r="P3873" s="28">
        <f t="shared" si="383"/>
        <v>-2</v>
      </c>
      <c r="Q3873" s="28">
        <f t="shared" si="384"/>
        <v>0</v>
      </c>
      <c r="R3873" s="4">
        <f t="shared" si="385"/>
        <v>0</v>
      </c>
      <c r="S3873" s="4" t="str">
        <f t="shared" si="386"/>
        <v/>
      </c>
      <c r="T3873" s="21">
        <f>Fångster!J3878</f>
        <v>0</v>
      </c>
      <c r="U3873" s="31" t="str">
        <f t="shared" si="387"/>
        <v/>
      </c>
    </row>
    <row r="3874" spans="14:21" x14ac:dyDescent="0.2">
      <c r="N3874" s="22">
        <f>Fångster!G3879</f>
        <v>0</v>
      </c>
      <c r="O3874" s="28">
        <f t="shared" si="382"/>
        <v>0</v>
      </c>
      <c r="P3874" s="28">
        <f t="shared" si="383"/>
        <v>-2</v>
      </c>
      <c r="Q3874" s="28">
        <f t="shared" si="384"/>
        <v>0</v>
      </c>
      <c r="R3874" s="4">
        <f t="shared" si="385"/>
        <v>0</v>
      </c>
      <c r="S3874" s="4" t="str">
        <f t="shared" si="386"/>
        <v/>
      </c>
      <c r="T3874" s="21">
        <f>Fångster!J3879</f>
        <v>0</v>
      </c>
      <c r="U3874" s="31" t="str">
        <f t="shared" si="387"/>
        <v/>
      </c>
    </row>
    <row r="3875" spans="14:21" x14ac:dyDescent="0.2">
      <c r="N3875" s="22">
        <f>Fångster!G3880</f>
        <v>0</v>
      </c>
      <c r="O3875" s="28">
        <f t="shared" si="382"/>
        <v>0</v>
      </c>
      <c r="P3875" s="28">
        <f t="shared" si="383"/>
        <v>-2</v>
      </c>
      <c r="Q3875" s="28">
        <f t="shared" si="384"/>
        <v>0</v>
      </c>
      <c r="R3875" s="4">
        <f t="shared" si="385"/>
        <v>0</v>
      </c>
      <c r="S3875" s="4" t="str">
        <f t="shared" si="386"/>
        <v/>
      </c>
      <c r="T3875" s="21">
        <f>Fångster!J3880</f>
        <v>0</v>
      </c>
      <c r="U3875" s="31" t="str">
        <f t="shared" si="387"/>
        <v/>
      </c>
    </row>
    <row r="3876" spans="14:21" x14ac:dyDescent="0.2">
      <c r="N3876" s="22">
        <f>Fångster!G3881</f>
        <v>0</v>
      </c>
      <c r="O3876" s="28">
        <f t="shared" si="382"/>
        <v>0</v>
      </c>
      <c r="P3876" s="28">
        <f t="shared" si="383"/>
        <v>-2</v>
      </c>
      <c r="Q3876" s="28">
        <f t="shared" si="384"/>
        <v>0</v>
      </c>
      <c r="R3876" s="4">
        <f t="shared" si="385"/>
        <v>0</v>
      </c>
      <c r="S3876" s="4" t="str">
        <f t="shared" si="386"/>
        <v/>
      </c>
      <c r="T3876" s="21">
        <f>Fångster!J3881</f>
        <v>0</v>
      </c>
      <c r="U3876" s="31" t="str">
        <f t="shared" si="387"/>
        <v/>
      </c>
    </row>
    <row r="3877" spans="14:21" x14ac:dyDescent="0.2">
      <c r="N3877" s="22">
        <f>Fångster!G3882</f>
        <v>0</v>
      </c>
      <c r="O3877" s="28">
        <f t="shared" si="382"/>
        <v>0</v>
      </c>
      <c r="P3877" s="28">
        <f t="shared" si="383"/>
        <v>-2</v>
      </c>
      <c r="Q3877" s="28">
        <f t="shared" si="384"/>
        <v>0</v>
      </c>
      <c r="R3877" s="4">
        <f t="shared" si="385"/>
        <v>0</v>
      </c>
      <c r="S3877" s="4" t="str">
        <f t="shared" si="386"/>
        <v/>
      </c>
      <c r="T3877" s="21">
        <f>Fångster!J3882</f>
        <v>0</v>
      </c>
      <c r="U3877" s="31" t="str">
        <f t="shared" si="387"/>
        <v/>
      </c>
    </row>
    <row r="3878" spans="14:21" x14ac:dyDescent="0.2">
      <c r="N3878" s="22">
        <f>Fångster!G3883</f>
        <v>0</v>
      </c>
      <c r="O3878" s="28">
        <f t="shared" si="382"/>
        <v>0</v>
      </c>
      <c r="P3878" s="28">
        <f t="shared" si="383"/>
        <v>-2</v>
      </c>
      <c r="Q3878" s="28">
        <f t="shared" si="384"/>
        <v>0</v>
      </c>
      <c r="R3878" s="4">
        <f t="shared" si="385"/>
        <v>0</v>
      </c>
      <c r="S3878" s="4" t="str">
        <f t="shared" si="386"/>
        <v/>
      </c>
      <c r="T3878" s="21">
        <f>Fångster!J3883</f>
        <v>0</v>
      </c>
      <c r="U3878" s="31" t="str">
        <f t="shared" si="387"/>
        <v/>
      </c>
    </row>
    <row r="3879" spans="14:21" x14ac:dyDescent="0.2">
      <c r="N3879" s="22">
        <f>Fångster!G3884</f>
        <v>0</v>
      </c>
      <c r="O3879" s="28">
        <f t="shared" si="382"/>
        <v>0</v>
      </c>
      <c r="P3879" s="28">
        <f t="shared" si="383"/>
        <v>-2</v>
      </c>
      <c r="Q3879" s="28">
        <f t="shared" si="384"/>
        <v>0</v>
      </c>
      <c r="R3879" s="4">
        <f t="shared" si="385"/>
        <v>0</v>
      </c>
      <c r="S3879" s="4" t="str">
        <f t="shared" si="386"/>
        <v/>
      </c>
      <c r="T3879" s="21">
        <f>Fångster!J3884</f>
        <v>0</v>
      </c>
      <c r="U3879" s="31" t="str">
        <f t="shared" si="387"/>
        <v/>
      </c>
    </row>
    <row r="3880" spans="14:21" x14ac:dyDescent="0.2">
      <c r="N3880" s="22">
        <f>Fångster!G3885</f>
        <v>0</v>
      </c>
      <c r="O3880" s="28">
        <f t="shared" si="382"/>
        <v>0</v>
      </c>
      <c r="P3880" s="28">
        <f t="shared" si="383"/>
        <v>-2</v>
      </c>
      <c r="Q3880" s="28">
        <f t="shared" si="384"/>
        <v>0</v>
      </c>
      <c r="R3880" s="4">
        <f t="shared" si="385"/>
        <v>0</v>
      </c>
      <c r="S3880" s="4" t="str">
        <f t="shared" si="386"/>
        <v/>
      </c>
      <c r="T3880" s="21">
        <f>Fångster!J3885</f>
        <v>0</v>
      </c>
      <c r="U3880" s="31" t="str">
        <f t="shared" si="387"/>
        <v/>
      </c>
    </row>
    <row r="3881" spans="14:21" x14ac:dyDescent="0.2">
      <c r="N3881" s="22">
        <f>Fångster!G3886</f>
        <v>0</v>
      </c>
      <c r="O3881" s="28">
        <f t="shared" si="382"/>
        <v>0</v>
      </c>
      <c r="P3881" s="28">
        <f t="shared" si="383"/>
        <v>-2</v>
      </c>
      <c r="Q3881" s="28">
        <f t="shared" si="384"/>
        <v>0</v>
      </c>
      <c r="R3881" s="4">
        <f t="shared" si="385"/>
        <v>0</v>
      </c>
      <c r="S3881" s="4" t="str">
        <f t="shared" si="386"/>
        <v/>
      </c>
      <c r="T3881" s="21">
        <f>Fångster!J3886</f>
        <v>0</v>
      </c>
      <c r="U3881" s="31" t="str">
        <f t="shared" si="387"/>
        <v/>
      </c>
    </row>
    <row r="3882" spans="14:21" x14ac:dyDescent="0.2">
      <c r="N3882" s="22">
        <f>Fångster!G3887</f>
        <v>0</v>
      </c>
      <c r="O3882" s="28">
        <f t="shared" si="382"/>
        <v>0</v>
      </c>
      <c r="P3882" s="28">
        <f t="shared" si="383"/>
        <v>-2</v>
      </c>
      <c r="Q3882" s="28">
        <f t="shared" si="384"/>
        <v>0</v>
      </c>
      <c r="R3882" s="4">
        <f t="shared" si="385"/>
        <v>0</v>
      </c>
      <c r="S3882" s="4" t="str">
        <f t="shared" si="386"/>
        <v/>
      </c>
      <c r="T3882" s="21">
        <f>Fångster!J3887</f>
        <v>0</v>
      </c>
      <c r="U3882" s="31" t="str">
        <f t="shared" si="387"/>
        <v/>
      </c>
    </row>
    <row r="3883" spans="14:21" x14ac:dyDescent="0.2">
      <c r="N3883" s="22">
        <f>Fångster!G3888</f>
        <v>0</v>
      </c>
      <c r="O3883" s="28">
        <f t="shared" si="382"/>
        <v>0</v>
      </c>
      <c r="P3883" s="28">
        <f t="shared" si="383"/>
        <v>-2</v>
      </c>
      <c r="Q3883" s="28">
        <f t="shared" si="384"/>
        <v>0</v>
      </c>
      <c r="R3883" s="4">
        <f t="shared" si="385"/>
        <v>0</v>
      </c>
      <c r="S3883" s="4" t="str">
        <f t="shared" si="386"/>
        <v/>
      </c>
      <c r="T3883" s="21">
        <f>Fångster!J3888</f>
        <v>0</v>
      </c>
      <c r="U3883" s="31" t="str">
        <f t="shared" si="387"/>
        <v/>
      </c>
    </row>
    <row r="3884" spans="14:21" x14ac:dyDescent="0.2">
      <c r="N3884" s="22">
        <f>Fångster!G3889</f>
        <v>0</v>
      </c>
      <c r="O3884" s="28">
        <f t="shared" si="382"/>
        <v>0</v>
      </c>
      <c r="P3884" s="28">
        <f t="shared" si="383"/>
        <v>-2</v>
      </c>
      <c r="Q3884" s="28">
        <f t="shared" si="384"/>
        <v>0</v>
      </c>
      <c r="R3884" s="4">
        <f t="shared" si="385"/>
        <v>0</v>
      </c>
      <c r="S3884" s="4" t="str">
        <f t="shared" si="386"/>
        <v/>
      </c>
      <c r="T3884" s="21">
        <f>Fångster!J3889</f>
        <v>0</v>
      </c>
      <c r="U3884" s="31" t="str">
        <f t="shared" si="387"/>
        <v/>
      </c>
    </row>
    <row r="3885" spans="14:21" x14ac:dyDescent="0.2">
      <c r="N3885" s="22">
        <f>Fångster!G3890</f>
        <v>0</v>
      </c>
      <c r="O3885" s="28">
        <f t="shared" si="382"/>
        <v>0</v>
      </c>
      <c r="P3885" s="28">
        <f t="shared" si="383"/>
        <v>-2</v>
      </c>
      <c r="Q3885" s="28">
        <f t="shared" si="384"/>
        <v>0</v>
      </c>
      <c r="R3885" s="4">
        <f t="shared" si="385"/>
        <v>0</v>
      </c>
      <c r="S3885" s="4" t="str">
        <f t="shared" si="386"/>
        <v/>
      </c>
      <c r="T3885" s="21">
        <f>Fångster!J3890</f>
        <v>0</v>
      </c>
      <c r="U3885" s="31" t="str">
        <f t="shared" si="387"/>
        <v/>
      </c>
    </row>
    <row r="3886" spans="14:21" x14ac:dyDescent="0.2">
      <c r="N3886" s="22">
        <f>Fångster!G3891</f>
        <v>0</v>
      </c>
      <c r="O3886" s="28">
        <f t="shared" si="382"/>
        <v>0</v>
      </c>
      <c r="P3886" s="28">
        <f t="shared" si="383"/>
        <v>-2</v>
      </c>
      <c r="Q3886" s="28">
        <f t="shared" si="384"/>
        <v>0</v>
      </c>
      <c r="R3886" s="4">
        <f t="shared" si="385"/>
        <v>0</v>
      </c>
      <c r="S3886" s="4" t="str">
        <f t="shared" si="386"/>
        <v/>
      </c>
      <c r="T3886" s="21">
        <f>Fångster!J3891</f>
        <v>0</v>
      </c>
      <c r="U3886" s="31" t="str">
        <f t="shared" si="387"/>
        <v/>
      </c>
    </row>
    <row r="3887" spans="14:21" x14ac:dyDescent="0.2">
      <c r="N3887" s="22">
        <f>Fångster!G3892</f>
        <v>0</v>
      </c>
      <c r="O3887" s="28">
        <f t="shared" si="382"/>
        <v>0</v>
      </c>
      <c r="P3887" s="28">
        <f t="shared" si="383"/>
        <v>-2</v>
      </c>
      <c r="Q3887" s="28">
        <f t="shared" si="384"/>
        <v>0</v>
      </c>
      <c r="R3887" s="4">
        <f t="shared" si="385"/>
        <v>0</v>
      </c>
      <c r="S3887" s="4" t="str">
        <f t="shared" si="386"/>
        <v/>
      </c>
      <c r="T3887" s="21">
        <f>Fångster!J3892</f>
        <v>0</v>
      </c>
      <c r="U3887" s="31" t="str">
        <f t="shared" si="387"/>
        <v/>
      </c>
    </row>
    <row r="3888" spans="14:21" x14ac:dyDescent="0.2">
      <c r="N3888" s="22">
        <f>Fångster!G3893</f>
        <v>0</v>
      </c>
      <c r="O3888" s="28">
        <f t="shared" si="382"/>
        <v>0</v>
      </c>
      <c r="P3888" s="28">
        <f t="shared" si="383"/>
        <v>-2</v>
      </c>
      <c r="Q3888" s="28">
        <f t="shared" si="384"/>
        <v>0</v>
      </c>
      <c r="R3888" s="4">
        <f t="shared" si="385"/>
        <v>0</v>
      </c>
      <c r="S3888" s="4" t="str">
        <f t="shared" si="386"/>
        <v/>
      </c>
      <c r="T3888" s="21">
        <f>Fångster!J3893</f>
        <v>0</v>
      </c>
      <c r="U3888" s="31" t="str">
        <f t="shared" si="387"/>
        <v/>
      </c>
    </row>
    <row r="3889" spans="14:21" x14ac:dyDescent="0.2">
      <c r="N3889" s="22">
        <f>Fångster!G3894</f>
        <v>0</v>
      </c>
      <c r="O3889" s="28">
        <f t="shared" si="382"/>
        <v>0</v>
      </c>
      <c r="P3889" s="28">
        <f t="shared" si="383"/>
        <v>-2</v>
      </c>
      <c r="Q3889" s="28">
        <f t="shared" si="384"/>
        <v>0</v>
      </c>
      <c r="R3889" s="4">
        <f t="shared" si="385"/>
        <v>0</v>
      </c>
      <c r="S3889" s="4" t="str">
        <f t="shared" si="386"/>
        <v/>
      </c>
      <c r="T3889" s="21">
        <f>Fångster!J3894</f>
        <v>0</v>
      </c>
      <c r="U3889" s="31" t="str">
        <f t="shared" si="387"/>
        <v/>
      </c>
    </row>
    <row r="3890" spans="14:21" x14ac:dyDescent="0.2">
      <c r="N3890" s="22">
        <f>Fångster!G3895</f>
        <v>0</v>
      </c>
      <c r="O3890" s="28">
        <f t="shared" si="382"/>
        <v>0</v>
      </c>
      <c r="P3890" s="28">
        <f t="shared" si="383"/>
        <v>-2</v>
      </c>
      <c r="Q3890" s="28">
        <f t="shared" si="384"/>
        <v>0</v>
      </c>
      <c r="R3890" s="4">
        <f t="shared" si="385"/>
        <v>0</v>
      </c>
      <c r="S3890" s="4" t="str">
        <f t="shared" si="386"/>
        <v/>
      </c>
      <c r="T3890" s="21">
        <f>Fångster!J3895</f>
        <v>0</v>
      </c>
      <c r="U3890" s="31" t="str">
        <f t="shared" si="387"/>
        <v/>
      </c>
    </row>
    <row r="3891" spans="14:21" x14ac:dyDescent="0.2">
      <c r="N3891" s="22">
        <f>Fångster!G3896</f>
        <v>0</v>
      </c>
      <c r="O3891" s="28">
        <f t="shared" si="382"/>
        <v>0</v>
      </c>
      <c r="P3891" s="28">
        <f t="shared" si="383"/>
        <v>-2</v>
      </c>
      <c r="Q3891" s="28">
        <f t="shared" si="384"/>
        <v>0</v>
      </c>
      <c r="R3891" s="4">
        <f t="shared" si="385"/>
        <v>0</v>
      </c>
      <c r="S3891" s="4" t="str">
        <f t="shared" si="386"/>
        <v/>
      </c>
      <c r="T3891" s="21">
        <f>Fångster!J3896</f>
        <v>0</v>
      </c>
      <c r="U3891" s="31" t="str">
        <f t="shared" si="387"/>
        <v/>
      </c>
    </row>
    <row r="3892" spans="14:21" x14ac:dyDescent="0.2">
      <c r="N3892" s="22">
        <f>Fångster!G3897</f>
        <v>0</v>
      </c>
      <c r="O3892" s="28">
        <f t="shared" si="382"/>
        <v>0</v>
      </c>
      <c r="P3892" s="28">
        <f t="shared" si="383"/>
        <v>-2</v>
      </c>
      <c r="Q3892" s="28">
        <f t="shared" si="384"/>
        <v>0</v>
      </c>
      <c r="R3892" s="4">
        <f t="shared" si="385"/>
        <v>0</v>
      </c>
      <c r="S3892" s="4" t="str">
        <f t="shared" si="386"/>
        <v/>
      </c>
      <c r="T3892" s="21">
        <f>Fångster!J3897</f>
        <v>0</v>
      </c>
      <c r="U3892" s="31" t="str">
        <f t="shared" si="387"/>
        <v/>
      </c>
    </row>
    <row r="3893" spans="14:21" x14ac:dyDescent="0.2">
      <c r="N3893" s="22">
        <f>Fångster!G3898</f>
        <v>0</v>
      </c>
      <c r="O3893" s="28">
        <f t="shared" si="382"/>
        <v>0</v>
      </c>
      <c r="P3893" s="28">
        <f t="shared" si="383"/>
        <v>-2</v>
      </c>
      <c r="Q3893" s="28">
        <f t="shared" si="384"/>
        <v>0</v>
      </c>
      <c r="R3893" s="4">
        <f t="shared" si="385"/>
        <v>0</v>
      </c>
      <c r="S3893" s="4" t="str">
        <f t="shared" si="386"/>
        <v/>
      </c>
      <c r="T3893" s="21">
        <f>Fångster!J3898</f>
        <v>0</v>
      </c>
      <c r="U3893" s="31" t="str">
        <f t="shared" si="387"/>
        <v/>
      </c>
    </row>
    <row r="3894" spans="14:21" x14ac:dyDescent="0.2">
      <c r="N3894" s="22">
        <f>Fångster!G3899</f>
        <v>0</v>
      </c>
      <c r="O3894" s="28">
        <f t="shared" si="382"/>
        <v>0</v>
      </c>
      <c r="P3894" s="28">
        <f t="shared" si="383"/>
        <v>-2</v>
      </c>
      <c r="Q3894" s="28">
        <f t="shared" si="384"/>
        <v>0</v>
      </c>
      <c r="R3894" s="4">
        <f t="shared" si="385"/>
        <v>0</v>
      </c>
      <c r="S3894" s="4" t="str">
        <f t="shared" si="386"/>
        <v/>
      </c>
      <c r="T3894" s="21">
        <f>Fångster!J3899</f>
        <v>0</v>
      </c>
      <c r="U3894" s="31" t="str">
        <f t="shared" si="387"/>
        <v/>
      </c>
    </row>
    <row r="3895" spans="14:21" x14ac:dyDescent="0.2">
      <c r="N3895" s="22">
        <f>Fångster!G3900</f>
        <v>0</v>
      </c>
      <c r="O3895" s="28">
        <f t="shared" si="382"/>
        <v>0</v>
      </c>
      <c r="P3895" s="28">
        <f t="shared" si="383"/>
        <v>-2</v>
      </c>
      <c r="Q3895" s="28">
        <f t="shared" si="384"/>
        <v>0</v>
      </c>
      <c r="R3895" s="4">
        <f t="shared" si="385"/>
        <v>0</v>
      </c>
      <c r="S3895" s="4" t="str">
        <f t="shared" si="386"/>
        <v/>
      </c>
      <c r="T3895" s="21">
        <f>Fångster!J3900</f>
        <v>0</v>
      </c>
      <c r="U3895" s="31" t="str">
        <f t="shared" si="387"/>
        <v/>
      </c>
    </row>
    <row r="3896" spans="14:21" x14ac:dyDescent="0.2">
      <c r="N3896" s="22">
        <f>Fångster!G3901</f>
        <v>0</v>
      </c>
      <c r="O3896" s="28">
        <f t="shared" si="382"/>
        <v>0</v>
      </c>
      <c r="P3896" s="28">
        <f t="shared" si="383"/>
        <v>-2</v>
      </c>
      <c r="Q3896" s="28">
        <f t="shared" si="384"/>
        <v>0</v>
      </c>
      <c r="R3896" s="4">
        <f t="shared" si="385"/>
        <v>0</v>
      </c>
      <c r="S3896" s="4" t="str">
        <f t="shared" si="386"/>
        <v/>
      </c>
      <c r="T3896" s="21">
        <f>Fångster!J3901</f>
        <v>0</v>
      </c>
      <c r="U3896" s="31" t="str">
        <f t="shared" si="387"/>
        <v/>
      </c>
    </row>
    <row r="3897" spans="14:21" x14ac:dyDescent="0.2">
      <c r="N3897" s="22">
        <f>Fångster!G3902</f>
        <v>0</v>
      </c>
      <c r="O3897" s="28">
        <f t="shared" si="382"/>
        <v>0</v>
      </c>
      <c r="P3897" s="28">
        <f t="shared" si="383"/>
        <v>-2</v>
      </c>
      <c r="Q3897" s="28">
        <f t="shared" si="384"/>
        <v>0</v>
      </c>
      <c r="R3897" s="4">
        <f t="shared" si="385"/>
        <v>0</v>
      </c>
      <c r="S3897" s="4" t="str">
        <f t="shared" si="386"/>
        <v/>
      </c>
      <c r="T3897" s="21">
        <f>Fångster!J3902</f>
        <v>0</v>
      </c>
      <c r="U3897" s="31" t="str">
        <f t="shared" si="387"/>
        <v/>
      </c>
    </row>
    <row r="3898" spans="14:21" x14ac:dyDescent="0.2">
      <c r="N3898" s="22">
        <f>Fångster!G3903</f>
        <v>0</v>
      </c>
      <c r="O3898" s="28">
        <f t="shared" si="382"/>
        <v>0</v>
      </c>
      <c r="P3898" s="28">
        <f t="shared" si="383"/>
        <v>-2</v>
      </c>
      <c r="Q3898" s="28">
        <f t="shared" si="384"/>
        <v>0</v>
      </c>
      <c r="R3898" s="4">
        <f t="shared" si="385"/>
        <v>0</v>
      </c>
      <c r="S3898" s="4" t="str">
        <f t="shared" si="386"/>
        <v/>
      </c>
      <c r="T3898" s="21">
        <f>Fångster!J3903</f>
        <v>0</v>
      </c>
      <c r="U3898" s="31" t="str">
        <f t="shared" si="387"/>
        <v/>
      </c>
    </row>
    <row r="3899" spans="14:21" x14ac:dyDescent="0.2">
      <c r="N3899" s="22">
        <f>Fångster!G3904</f>
        <v>0</v>
      </c>
      <c r="O3899" s="28">
        <f t="shared" si="382"/>
        <v>0</v>
      </c>
      <c r="P3899" s="28">
        <f t="shared" si="383"/>
        <v>-2</v>
      </c>
      <c r="Q3899" s="28">
        <f t="shared" si="384"/>
        <v>0</v>
      </c>
      <c r="R3899" s="4">
        <f t="shared" si="385"/>
        <v>0</v>
      </c>
      <c r="S3899" s="4" t="str">
        <f t="shared" si="386"/>
        <v/>
      </c>
      <c r="T3899" s="21">
        <f>Fångster!J3904</f>
        <v>0</v>
      </c>
      <c r="U3899" s="31" t="str">
        <f t="shared" si="387"/>
        <v/>
      </c>
    </row>
    <row r="3900" spans="14:21" x14ac:dyDescent="0.2">
      <c r="N3900" s="22">
        <f>Fångster!G3905</f>
        <v>0</v>
      </c>
      <c r="O3900" s="28">
        <f t="shared" si="382"/>
        <v>0</v>
      </c>
      <c r="P3900" s="28">
        <f t="shared" si="383"/>
        <v>-2</v>
      </c>
      <c r="Q3900" s="28">
        <f t="shared" si="384"/>
        <v>0</v>
      </c>
      <c r="R3900" s="4">
        <f t="shared" si="385"/>
        <v>0</v>
      </c>
      <c r="S3900" s="4" t="str">
        <f t="shared" si="386"/>
        <v/>
      </c>
      <c r="T3900" s="21">
        <f>Fångster!J3905</f>
        <v>0</v>
      </c>
      <c r="U3900" s="31" t="str">
        <f t="shared" si="387"/>
        <v/>
      </c>
    </row>
    <row r="3901" spans="14:21" x14ac:dyDescent="0.2">
      <c r="N3901" s="22">
        <f>Fångster!G3906</f>
        <v>0</v>
      </c>
      <c r="O3901" s="28">
        <f t="shared" si="382"/>
        <v>0</v>
      </c>
      <c r="P3901" s="28">
        <f t="shared" si="383"/>
        <v>-2</v>
      </c>
      <c r="Q3901" s="28">
        <f t="shared" si="384"/>
        <v>0</v>
      </c>
      <c r="R3901" s="4">
        <f t="shared" si="385"/>
        <v>0</v>
      </c>
      <c r="S3901" s="4" t="str">
        <f t="shared" si="386"/>
        <v/>
      </c>
      <c r="T3901" s="21">
        <f>Fångster!J3906</f>
        <v>0</v>
      </c>
      <c r="U3901" s="31" t="str">
        <f t="shared" si="387"/>
        <v/>
      </c>
    </row>
    <row r="3902" spans="14:21" x14ac:dyDescent="0.2">
      <c r="N3902" s="22">
        <f>Fångster!G3907</f>
        <v>0</v>
      </c>
      <c r="O3902" s="28">
        <f t="shared" si="382"/>
        <v>0</v>
      </c>
      <c r="P3902" s="28">
        <f t="shared" si="383"/>
        <v>-2</v>
      </c>
      <c r="Q3902" s="28">
        <f t="shared" si="384"/>
        <v>0</v>
      </c>
      <c r="R3902" s="4">
        <f t="shared" si="385"/>
        <v>0</v>
      </c>
      <c r="S3902" s="4" t="str">
        <f t="shared" si="386"/>
        <v/>
      </c>
      <c r="T3902" s="21">
        <f>Fångster!J3907</f>
        <v>0</v>
      </c>
      <c r="U3902" s="31" t="str">
        <f t="shared" si="387"/>
        <v/>
      </c>
    </row>
    <row r="3903" spans="14:21" x14ac:dyDescent="0.2">
      <c r="N3903" s="22">
        <f>Fångster!G3908</f>
        <v>0</v>
      </c>
      <c r="O3903" s="28">
        <f t="shared" si="382"/>
        <v>0</v>
      </c>
      <c r="P3903" s="28">
        <f t="shared" si="383"/>
        <v>-2</v>
      </c>
      <c r="Q3903" s="28">
        <f t="shared" si="384"/>
        <v>0</v>
      </c>
      <c r="R3903" s="4">
        <f t="shared" si="385"/>
        <v>0</v>
      </c>
      <c r="S3903" s="4" t="str">
        <f t="shared" si="386"/>
        <v/>
      </c>
      <c r="T3903" s="21">
        <f>Fångster!J3908</f>
        <v>0</v>
      </c>
      <c r="U3903" s="31" t="str">
        <f t="shared" si="387"/>
        <v/>
      </c>
    </row>
    <row r="3904" spans="14:21" x14ac:dyDescent="0.2">
      <c r="N3904" s="22">
        <f>Fångster!G3909</f>
        <v>0</v>
      </c>
      <c r="O3904" s="28">
        <f t="shared" si="382"/>
        <v>0</v>
      </c>
      <c r="P3904" s="28">
        <f t="shared" si="383"/>
        <v>-2</v>
      </c>
      <c r="Q3904" s="28">
        <f t="shared" si="384"/>
        <v>0</v>
      </c>
      <c r="R3904" s="4">
        <f t="shared" si="385"/>
        <v>0</v>
      </c>
      <c r="S3904" s="4" t="str">
        <f t="shared" si="386"/>
        <v/>
      </c>
      <c r="T3904" s="21">
        <f>Fångster!J3909</f>
        <v>0</v>
      </c>
      <c r="U3904" s="31" t="str">
        <f t="shared" si="387"/>
        <v/>
      </c>
    </row>
    <row r="3905" spans="14:21" x14ac:dyDescent="0.2">
      <c r="N3905" s="22">
        <f>Fångster!G3910</f>
        <v>0</v>
      </c>
      <c r="O3905" s="28">
        <f t="shared" si="382"/>
        <v>0</v>
      </c>
      <c r="P3905" s="28">
        <f t="shared" si="383"/>
        <v>-2</v>
      </c>
      <c r="Q3905" s="28">
        <f t="shared" si="384"/>
        <v>0</v>
      </c>
      <c r="R3905" s="4">
        <f t="shared" si="385"/>
        <v>0</v>
      </c>
      <c r="S3905" s="4" t="str">
        <f t="shared" si="386"/>
        <v/>
      </c>
      <c r="T3905" s="21">
        <f>Fångster!J3910</f>
        <v>0</v>
      </c>
      <c r="U3905" s="31" t="str">
        <f t="shared" si="387"/>
        <v/>
      </c>
    </row>
    <row r="3906" spans="14:21" x14ac:dyDescent="0.2">
      <c r="N3906" s="22">
        <f>Fångster!G3911</f>
        <v>0</v>
      </c>
      <c r="O3906" s="28">
        <f t="shared" si="382"/>
        <v>0</v>
      </c>
      <c r="P3906" s="28">
        <f t="shared" si="383"/>
        <v>-2</v>
      </c>
      <c r="Q3906" s="28">
        <f t="shared" si="384"/>
        <v>0</v>
      </c>
      <c r="R3906" s="4">
        <f t="shared" si="385"/>
        <v>0</v>
      </c>
      <c r="S3906" s="4" t="str">
        <f t="shared" si="386"/>
        <v/>
      </c>
      <c r="T3906" s="21">
        <f>Fångster!J3911</f>
        <v>0</v>
      </c>
      <c r="U3906" s="31" t="str">
        <f t="shared" si="387"/>
        <v/>
      </c>
    </row>
    <row r="3907" spans="14:21" x14ac:dyDescent="0.2">
      <c r="N3907" s="22">
        <f>Fångster!G3912</f>
        <v>0</v>
      </c>
      <c r="O3907" s="28">
        <f t="shared" si="382"/>
        <v>0</v>
      </c>
      <c r="P3907" s="28">
        <f t="shared" si="383"/>
        <v>-2</v>
      </c>
      <c r="Q3907" s="28">
        <f t="shared" si="384"/>
        <v>0</v>
      </c>
      <c r="R3907" s="4">
        <f t="shared" si="385"/>
        <v>0</v>
      </c>
      <c r="S3907" s="4" t="str">
        <f t="shared" si="386"/>
        <v/>
      </c>
      <c r="T3907" s="21">
        <f>Fångster!J3912</f>
        <v>0</v>
      </c>
      <c r="U3907" s="31" t="str">
        <f t="shared" si="387"/>
        <v/>
      </c>
    </row>
    <row r="3908" spans="14:21" x14ac:dyDescent="0.2">
      <c r="N3908" s="22">
        <f>Fångster!G3913</f>
        <v>0</v>
      </c>
      <c r="O3908" s="28">
        <f t="shared" si="382"/>
        <v>0</v>
      </c>
      <c r="P3908" s="28">
        <f t="shared" si="383"/>
        <v>-2</v>
      </c>
      <c r="Q3908" s="28">
        <f t="shared" si="384"/>
        <v>0</v>
      </c>
      <c r="R3908" s="4">
        <f t="shared" si="385"/>
        <v>0</v>
      </c>
      <c r="S3908" s="4" t="str">
        <f t="shared" si="386"/>
        <v/>
      </c>
      <c r="T3908" s="21">
        <f>Fångster!J3913</f>
        <v>0</v>
      </c>
      <c r="U3908" s="31" t="str">
        <f t="shared" si="387"/>
        <v/>
      </c>
    </row>
    <row r="3909" spans="14:21" x14ac:dyDescent="0.2">
      <c r="N3909" s="22">
        <f>Fångster!G3914</f>
        <v>0</v>
      </c>
      <c r="O3909" s="28">
        <f t="shared" ref="O3909:O3972" si="388">(3.377*0.000001)*(POWER(N3909,3.205))</f>
        <v>0</v>
      </c>
      <c r="P3909" s="28">
        <f t="shared" ref="P3909:P3972" si="389">(1-(180-N3909)/60)</f>
        <v>-2</v>
      </c>
      <c r="Q3909" s="28">
        <f t="shared" ref="Q3909:Q3972" si="390">IF(P3909&lt;0,0,IF(P3909&gt;1,1,IF(P3909&gt;0&lt;1,P3909,P3909)))</f>
        <v>0</v>
      </c>
      <c r="R3909" s="4">
        <f t="shared" ref="R3909:R3972" si="391">O3909*Q3909</f>
        <v>0</v>
      </c>
      <c r="S3909" s="4" t="str">
        <f t="shared" ref="S3909:S3972" si="392">IF(N3909&gt;0,LOG10(N3909),"")</f>
        <v/>
      </c>
      <c r="T3909" s="21">
        <f>Fångster!J3914</f>
        <v>0</v>
      </c>
      <c r="U3909" s="31" t="str">
        <f t="shared" ref="U3909:U3972" si="393">IF(T3909&gt;0,LOG10(T3909),"")</f>
        <v/>
      </c>
    </row>
    <row r="3910" spans="14:21" x14ac:dyDescent="0.2">
      <c r="N3910" s="22">
        <f>Fångster!G3915</f>
        <v>0</v>
      </c>
      <c r="O3910" s="28">
        <f t="shared" si="388"/>
        <v>0</v>
      </c>
      <c r="P3910" s="28">
        <f t="shared" si="389"/>
        <v>-2</v>
      </c>
      <c r="Q3910" s="28">
        <f t="shared" si="390"/>
        <v>0</v>
      </c>
      <c r="R3910" s="4">
        <f t="shared" si="391"/>
        <v>0</v>
      </c>
      <c r="S3910" s="4" t="str">
        <f t="shared" si="392"/>
        <v/>
      </c>
      <c r="T3910" s="21">
        <f>Fångster!J3915</f>
        <v>0</v>
      </c>
      <c r="U3910" s="31" t="str">
        <f t="shared" si="393"/>
        <v/>
      </c>
    </row>
    <row r="3911" spans="14:21" x14ac:dyDescent="0.2">
      <c r="N3911" s="22">
        <f>Fångster!G3916</f>
        <v>0</v>
      </c>
      <c r="O3911" s="28">
        <f t="shared" si="388"/>
        <v>0</v>
      </c>
      <c r="P3911" s="28">
        <f t="shared" si="389"/>
        <v>-2</v>
      </c>
      <c r="Q3911" s="28">
        <f t="shared" si="390"/>
        <v>0</v>
      </c>
      <c r="R3911" s="4">
        <f t="shared" si="391"/>
        <v>0</v>
      </c>
      <c r="S3911" s="4" t="str">
        <f t="shared" si="392"/>
        <v/>
      </c>
      <c r="T3911" s="21">
        <f>Fångster!J3916</f>
        <v>0</v>
      </c>
      <c r="U3911" s="31" t="str">
        <f t="shared" si="393"/>
        <v/>
      </c>
    </row>
    <row r="3912" spans="14:21" x14ac:dyDescent="0.2">
      <c r="N3912" s="22">
        <f>Fångster!G3917</f>
        <v>0</v>
      </c>
      <c r="O3912" s="28">
        <f t="shared" si="388"/>
        <v>0</v>
      </c>
      <c r="P3912" s="28">
        <f t="shared" si="389"/>
        <v>-2</v>
      </c>
      <c r="Q3912" s="28">
        <f t="shared" si="390"/>
        <v>0</v>
      </c>
      <c r="R3912" s="4">
        <f t="shared" si="391"/>
        <v>0</v>
      </c>
      <c r="S3912" s="4" t="str">
        <f t="shared" si="392"/>
        <v/>
      </c>
      <c r="T3912" s="21">
        <f>Fångster!J3917</f>
        <v>0</v>
      </c>
      <c r="U3912" s="31" t="str">
        <f t="shared" si="393"/>
        <v/>
      </c>
    </row>
    <row r="3913" spans="14:21" x14ac:dyDescent="0.2">
      <c r="N3913" s="22">
        <f>Fångster!G3918</f>
        <v>0</v>
      </c>
      <c r="O3913" s="28">
        <f t="shared" si="388"/>
        <v>0</v>
      </c>
      <c r="P3913" s="28">
        <f t="shared" si="389"/>
        <v>-2</v>
      </c>
      <c r="Q3913" s="28">
        <f t="shared" si="390"/>
        <v>0</v>
      </c>
      <c r="R3913" s="4">
        <f t="shared" si="391"/>
        <v>0</v>
      </c>
      <c r="S3913" s="4" t="str">
        <f t="shared" si="392"/>
        <v/>
      </c>
      <c r="T3913" s="21">
        <f>Fångster!J3918</f>
        <v>0</v>
      </c>
      <c r="U3913" s="31" t="str">
        <f t="shared" si="393"/>
        <v/>
      </c>
    </row>
    <row r="3914" spans="14:21" x14ac:dyDescent="0.2">
      <c r="N3914" s="22">
        <f>Fångster!G3919</f>
        <v>0</v>
      </c>
      <c r="O3914" s="28">
        <f t="shared" si="388"/>
        <v>0</v>
      </c>
      <c r="P3914" s="28">
        <f t="shared" si="389"/>
        <v>-2</v>
      </c>
      <c r="Q3914" s="28">
        <f t="shared" si="390"/>
        <v>0</v>
      </c>
      <c r="R3914" s="4">
        <f t="shared" si="391"/>
        <v>0</v>
      </c>
      <c r="S3914" s="4" t="str">
        <f t="shared" si="392"/>
        <v/>
      </c>
      <c r="T3914" s="21">
        <f>Fångster!J3919</f>
        <v>0</v>
      </c>
      <c r="U3914" s="31" t="str">
        <f t="shared" si="393"/>
        <v/>
      </c>
    </row>
    <row r="3915" spans="14:21" x14ac:dyDescent="0.2">
      <c r="N3915" s="22">
        <f>Fångster!G3920</f>
        <v>0</v>
      </c>
      <c r="O3915" s="28">
        <f t="shared" si="388"/>
        <v>0</v>
      </c>
      <c r="P3915" s="28">
        <f t="shared" si="389"/>
        <v>-2</v>
      </c>
      <c r="Q3915" s="28">
        <f t="shared" si="390"/>
        <v>0</v>
      </c>
      <c r="R3915" s="4">
        <f t="shared" si="391"/>
        <v>0</v>
      </c>
      <c r="S3915" s="4" t="str">
        <f t="shared" si="392"/>
        <v/>
      </c>
      <c r="T3915" s="21">
        <f>Fångster!J3920</f>
        <v>0</v>
      </c>
      <c r="U3915" s="31" t="str">
        <f t="shared" si="393"/>
        <v/>
      </c>
    </row>
    <row r="3916" spans="14:21" x14ac:dyDescent="0.2">
      <c r="N3916" s="22">
        <f>Fångster!G3921</f>
        <v>0</v>
      </c>
      <c r="O3916" s="28">
        <f t="shared" si="388"/>
        <v>0</v>
      </c>
      <c r="P3916" s="28">
        <f t="shared" si="389"/>
        <v>-2</v>
      </c>
      <c r="Q3916" s="28">
        <f t="shared" si="390"/>
        <v>0</v>
      </c>
      <c r="R3916" s="4">
        <f t="shared" si="391"/>
        <v>0</v>
      </c>
      <c r="S3916" s="4" t="str">
        <f t="shared" si="392"/>
        <v/>
      </c>
      <c r="T3916" s="21">
        <f>Fångster!J3921</f>
        <v>0</v>
      </c>
      <c r="U3916" s="31" t="str">
        <f t="shared" si="393"/>
        <v/>
      </c>
    </row>
    <row r="3917" spans="14:21" x14ac:dyDescent="0.2">
      <c r="N3917" s="22">
        <f>Fångster!G3922</f>
        <v>0</v>
      </c>
      <c r="O3917" s="28">
        <f t="shared" si="388"/>
        <v>0</v>
      </c>
      <c r="P3917" s="28">
        <f t="shared" si="389"/>
        <v>-2</v>
      </c>
      <c r="Q3917" s="28">
        <f t="shared" si="390"/>
        <v>0</v>
      </c>
      <c r="R3917" s="4">
        <f t="shared" si="391"/>
        <v>0</v>
      </c>
      <c r="S3917" s="4" t="str">
        <f t="shared" si="392"/>
        <v/>
      </c>
      <c r="T3917" s="21">
        <f>Fångster!J3922</f>
        <v>0</v>
      </c>
      <c r="U3917" s="31" t="str">
        <f t="shared" si="393"/>
        <v/>
      </c>
    </row>
    <row r="3918" spans="14:21" x14ac:dyDescent="0.2">
      <c r="N3918" s="22">
        <f>Fångster!G3923</f>
        <v>0</v>
      </c>
      <c r="O3918" s="28">
        <f t="shared" si="388"/>
        <v>0</v>
      </c>
      <c r="P3918" s="28">
        <f t="shared" si="389"/>
        <v>-2</v>
      </c>
      <c r="Q3918" s="28">
        <f t="shared" si="390"/>
        <v>0</v>
      </c>
      <c r="R3918" s="4">
        <f t="shared" si="391"/>
        <v>0</v>
      </c>
      <c r="S3918" s="4" t="str">
        <f t="shared" si="392"/>
        <v/>
      </c>
      <c r="T3918" s="21">
        <f>Fångster!J3923</f>
        <v>0</v>
      </c>
      <c r="U3918" s="31" t="str">
        <f t="shared" si="393"/>
        <v/>
      </c>
    </row>
    <row r="3919" spans="14:21" x14ac:dyDescent="0.2">
      <c r="N3919" s="22">
        <f>Fångster!G3924</f>
        <v>0</v>
      </c>
      <c r="O3919" s="28">
        <f t="shared" si="388"/>
        <v>0</v>
      </c>
      <c r="P3919" s="28">
        <f t="shared" si="389"/>
        <v>-2</v>
      </c>
      <c r="Q3919" s="28">
        <f t="shared" si="390"/>
        <v>0</v>
      </c>
      <c r="R3919" s="4">
        <f t="shared" si="391"/>
        <v>0</v>
      </c>
      <c r="S3919" s="4" t="str">
        <f t="shared" si="392"/>
        <v/>
      </c>
      <c r="T3919" s="21">
        <f>Fångster!J3924</f>
        <v>0</v>
      </c>
      <c r="U3919" s="31" t="str">
        <f t="shared" si="393"/>
        <v/>
      </c>
    </row>
    <row r="3920" spans="14:21" x14ac:dyDescent="0.2">
      <c r="N3920" s="22">
        <f>Fångster!G3925</f>
        <v>0</v>
      </c>
      <c r="O3920" s="28">
        <f t="shared" si="388"/>
        <v>0</v>
      </c>
      <c r="P3920" s="28">
        <f t="shared" si="389"/>
        <v>-2</v>
      </c>
      <c r="Q3920" s="28">
        <f t="shared" si="390"/>
        <v>0</v>
      </c>
      <c r="R3920" s="4">
        <f t="shared" si="391"/>
        <v>0</v>
      </c>
      <c r="S3920" s="4" t="str">
        <f t="shared" si="392"/>
        <v/>
      </c>
      <c r="T3920" s="21">
        <f>Fångster!J3925</f>
        <v>0</v>
      </c>
      <c r="U3920" s="31" t="str">
        <f t="shared" si="393"/>
        <v/>
      </c>
    </row>
    <row r="3921" spans="14:21" x14ac:dyDescent="0.2">
      <c r="N3921" s="22">
        <f>Fångster!G3926</f>
        <v>0</v>
      </c>
      <c r="O3921" s="28">
        <f t="shared" si="388"/>
        <v>0</v>
      </c>
      <c r="P3921" s="28">
        <f t="shared" si="389"/>
        <v>-2</v>
      </c>
      <c r="Q3921" s="28">
        <f t="shared" si="390"/>
        <v>0</v>
      </c>
      <c r="R3921" s="4">
        <f t="shared" si="391"/>
        <v>0</v>
      </c>
      <c r="S3921" s="4" t="str">
        <f t="shared" si="392"/>
        <v/>
      </c>
      <c r="T3921" s="21">
        <f>Fångster!J3926</f>
        <v>0</v>
      </c>
      <c r="U3921" s="31" t="str">
        <f t="shared" si="393"/>
        <v/>
      </c>
    </row>
    <row r="3922" spans="14:21" x14ac:dyDescent="0.2">
      <c r="N3922" s="22">
        <f>Fångster!G3927</f>
        <v>0</v>
      </c>
      <c r="O3922" s="28">
        <f t="shared" si="388"/>
        <v>0</v>
      </c>
      <c r="P3922" s="28">
        <f t="shared" si="389"/>
        <v>-2</v>
      </c>
      <c r="Q3922" s="28">
        <f t="shared" si="390"/>
        <v>0</v>
      </c>
      <c r="R3922" s="4">
        <f t="shared" si="391"/>
        <v>0</v>
      </c>
      <c r="S3922" s="4" t="str">
        <f t="shared" si="392"/>
        <v/>
      </c>
      <c r="T3922" s="21">
        <f>Fångster!J3927</f>
        <v>0</v>
      </c>
      <c r="U3922" s="31" t="str">
        <f t="shared" si="393"/>
        <v/>
      </c>
    </row>
    <row r="3923" spans="14:21" x14ac:dyDescent="0.2">
      <c r="N3923" s="22">
        <f>Fångster!G3928</f>
        <v>0</v>
      </c>
      <c r="O3923" s="28">
        <f t="shared" si="388"/>
        <v>0</v>
      </c>
      <c r="P3923" s="28">
        <f t="shared" si="389"/>
        <v>-2</v>
      </c>
      <c r="Q3923" s="28">
        <f t="shared" si="390"/>
        <v>0</v>
      </c>
      <c r="R3923" s="4">
        <f t="shared" si="391"/>
        <v>0</v>
      </c>
      <c r="S3923" s="4" t="str">
        <f t="shared" si="392"/>
        <v/>
      </c>
      <c r="T3923" s="21">
        <f>Fångster!J3928</f>
        <v>0</v>
      </c>
      <c r="U3923" s="31" t="str">
        <f t="shared" si="393"/>
        <v/>
      </c>
    </row>
    <row r="3924" spans="14:21" x14ac:dyDescent="0.2">
      <c r="N3924" s="22">
        <f>Fångster!G3929</f>
        <v>0</v>
      </c>
      <c r="O3924" s="28">
        <f t="shared" si="388"/>
        <v>0</v>
      </c>
      <c r="P3924" s="28">
        <f t="shared" si="389"/>
        <v>-2</v>
      </c>
      <c r="Q3924" s="28">
        <f t="shared" si="390"/>
        <v>0</v>
      </c>
      <c r="R3924" s="4">
        <f t="shared" si="391"/>
        <v>0</v>
      </c>
      <c r="S3924" s="4" t="str">
        <f t="shared" si="392"/>
        <v/>
      </c>
      <c r="T3924" s="21">
        <f>Fångster!J3929</f>
        <v>0</v>
      </c>
      <c r="U3924" s="31" t="str">
        <f t="shared" si="393"/>
        <v/>
      </c>
    </row>
    <row r="3925" spans="14:21" x14ac:dyDescent="0.2">
      <c r="N3925" s="22">
        <f>Fångster!G3930</f>
        <v>0</v>
      </c>
      <c r="O3925" s="28">
        <f t="shared" si="388"/>
        <v>0</v>
      </c>
      <c r="P3925" s="28">
        <f t="shared" si="389"/>
        <v>-2</v>
      </c>
      <c r="Q3925" s="28">
        <f t="shared" si="390"/>
        <v>0</v>
      </c>
      <c r="R3925" s="4">
        <f t="shared" si="391"/>
        <v>0</v>
      </c>
      <c r="S3925" s="4" t="str">
        <f t="shared" si="392"/>
        <v/>
      </c>
      <c r="T3925" s="21">
        <f>Fångster!J3930</f>
        <v>0</v>
      </c>
      <c r="U3925" s="31" t="str">
        <f t="shared" si="393"/>
        <v/>
      </c>
    </row>
    <row r="3926" spans="14:21" x14ac:dyDescent="0.2">
      <c r="N3926" s="22">
        <f>Fångster!G3931</f>
        <v>0</v>
      </c>
      <c r="O3926" s="28">
        <f t="shared" si="388"/>
        <v>0</v>
      </c>
      <c r="P3926" s="28">
        <f t="shared" si="389"/>
        <v>-2</v>
      </c>
      <c r="Q3926" s="28">
        <f t="shared" si="390"/>
        <v>0</v>
      </c>
      <c r="R3926" s="4">
        <f t="shared" si="391"/>
        <v>0</v>
      </c>
      <c r="S3926" s="4" t="str">
        <f t="shared" si="392"/>
        <v/>
      </c>
      <c r="T3926" s="21">
        <f>Fångster!J3931</f>
        <v>0</v>
      </c>
      <c r="U3926" s="31" t="str">
        <f t="shared" si="393"/>
        <v/>
      </c>
    </row>
    <row r="3927" spans="14:21" x14ac:dyDescent="0.2">
      <c r="N3927" s="22">
        <f>Fångster!G3932</f>
        <v>0</v>
      </c>
      <c r="O3927" s="28">
        <f t="shared" si="388"/>
        <v>0</v>
      </c>
      <c r="P3927" s="28">
        <f t="shared" si="389"/>
        <v>-2</v>
      </c>
      <c r="Q3927" s="28">
        <f t="shared" si="390"/>
        <v>0</v>
      </c>
      <c r="R3927" s="4">
        <f t="shared" si="391"/>
        <v>0</v>
      </c>
      <c r="S3927" s="4" t="str">
        <f t="shared" si="392"/>
        <v/>
      </c>
      <c r="T3927" s="21">
        <f>Fångster!J3932</f>
        <v>0</v>
      </c>
      <c r="U3927" s="31" t="str">
        <f t="shared" si="393"/>
        <v/>
      </c>
    </row>
    <row r="3928" spans="14:21" x14ac:dyDescent="0.2">
      <c r="N3928" s="22">
        <f>Fångster!G3933</f>
        <v>0</v>
      </c>
      <c r="O3928" s="28">
        <f t="shared" si="388"/>
        <v>0</v>
      </c>
      <c r="P3928" s="28">
        <f t="shared" si="389"/>
        <v>-2</v>
      </c>
      <c r="Q3928" s="28">
        <f t="shared" si="390"/>
        <v>0</v>
      </c>
      <c r="R3928" s="4">
        <f t="shared" si="391"/>
        <v>0</v>
      </c>
      <c r="S3928" s="4" t="str">
        <f t="shared" si="392"/>
        <v/>
      </c>
      <c r="T3928" s="21">
        <f>Fångster!J3933</f>
        <v>0</v>
      </c>
      <c r="U3928" s="31" t="str">
        <f t="shared" si="393"/>
        <v/>
      </c>
    </row>
    <row r="3929" spans="14:21" x14ac:dyDescent="0.2">
      <c r="N3929" s="22">
        <f>Fångster!G3934</f>
        <v>0</v>
      </c>
      <c r="O3929" s="28">
        <f t="shared" si="388"/>
        <v>0</v>
      </c>
      <c r="P3929" s="28">
        <f t="shared" si="389"/>
        <v>-2</v>
      </c>
      <c r="Q3929" s="28">
        <f t="shared" si="390"/>
        <v>0</v>
      </c>
      <c r="R3929" s="4">
        <f t="shared" si="391"/>
        <v>0</v>
      </c>
      <c r="S3929" s="4" t="str">
        <f t="shared" si="392"/>
        <v/>
      </c>
      <c r="T3929" s="21">
        <f>Fångster!J3934</f>
        <v>0</v>
      </c>
      <c r="U3929" s="31" t="str">
        <f t="shared" si="393"/>
        <v/>
      </c>
    </row>
    <row r="3930" spans="14:21" x14ac:dyDescent="0.2">
      <c r="N3930" s="22">
        <f>Fångster!G3935</f>
        <v>0</v>
      </c>
      <c r="O3930" s="28">
        <f t="shared" si="388"/>
        <v>0</v>
      </c>
      <c r="P3930" s="28">
        <f t="shared" si="389"/>
        <v>-2</v>
      </c>
      <c r="Q3930" s="28">
        <f t="shared" si="390"/>
        <v>0</v>
      </c>
      <c r="R3930" s="4">
        <f t="shared" si="391"/>
        <v>0</v>
      </c>
      <c r="S3930" s="4" t="str">
        <f t="shared" si="392"/>
        <v/>
      </c>
      <c r="T3930" s="21">
        <f>Fångster!J3935</f>
        <v>0</v>
      </c>
      <c r="U3930" s="31" t="str">
        <f t="shared" si="393"/>
        <v/>
      </c>
    </row>
    <row r="3931" spans="14:21" x14ac:dyDescent="0.2">
      <c r="N3931" s="22">
        <f>Fångster!G3936</f>
        <v>0</v>
      </c>
      <c r="O3931" s="28">
        <f t="shared" si="388"/>
        <v>0</v>
      </c>
      <c r="P3931" s="28">
        <f t="shared" si="389"/>
        <v>-2</v>
      </c>
      <c r="Q3931" s="28">
        <f t="shared" si="390"/>
        <v>0</v>
      </c>
      <c r="R3931" s="4">
        <f t="shared" si="391"/>
        <v>0</v>
      </c>
      <c r="S3931" s="4" t="str">
        <f t="shared" si="392"/>
        <v/>
      </c>
      <c r="T3931" s="21">
        <f>Fångster!J3936</f>
        <v>0</v>
      </c>
      <c r="U3931" s="31" t="str">
        <f t="shared" si="393"/>
        <v/>
      </c>
    </row>
    <row r="3932" spans="14:21" x14ac:dyDescent="0.2">
      <c r="N3932" s="22">
        <f>Fångster!G3937</f>
        <v>0</v>
      </c>
      <c r="O3932" s="28">
        <f t="shared" si="388"/>
        <v>0</v>
      </c>
      <c r="P3932" s="28">
        <f t="shared" si="389"/>
        <v>-2</v>
      </c>
      <c r="Q3932" s="28">
        <f t="shared" si="390"/>
        <v>0</v>
      </c>
      <c r="R3932" s="4">
        <f t="shared" si="391"/>
        <v>0</v>
      </c>
      <c r="S3932" s="4" t="str">
        <f t="shared" si="392"/>
        <v/>
      </c>
      <c r="T3932" s="21">
        <f>Fångster!J3937</f>
        <v>0</v>
      </c>
      <c r="U3932" s="31" t="str">
        <f t="shared" si="393"/>
        <v/>
      </c>
    </row>
    <row r="3933" spans="14:21" x14ac:dyDescent="0.2">
      <c r="N3933" s="22">
        <f>Fångster!G3938</f>
        <v>0</v>
      </c>
      <c r="O3933" s="28">
        <f t="shared" si="388"/>
        <v>0</v>
      </c>
      <c r="P3933" s="28">
        <f t="shared" si="389"/>
        <v>-2</v>
      </c>
      <c r="Q3933" s="28">
        <f t="shared" si="390"/>
        <v>0</v>
      </c>
      <c r="R3933" s="4">
        <f t="shared" si="391"/>
        <v>0</v>
      </c>
      <c r="S3933" s="4" t="str">
        <f t="shared" si="392"/>
        <v/>
      </c>
      <c r="T3933" s="21">
        <f>Fångster!J3938</f>
        <v>0</v>
      </c>
      <c r="U3933" s="31" t="str">
        <f t="shared" si="393"/>
        <v/>
      </c>
    </row>
    <row r="3934" spans="14:21" x14ac:dyDescent="0.2">
      <c r="N3934" s="22">
        <f>Fångster!G3939</f>
        <v>0</v>
      </c>
      <c r="O3934" s="28">
        <f t="shared" si="388"/>
        <v>0</v>
      </c>
      <c r="P3934" s="28">
        <f t="shared" si="389"/>
        <v>-2</v>
      </c>
      <c r="Q3934" s="28">
        <f t="shared" si="390"/>
        <v>0</v>
      </c>
      <c r="R3934" s="4">
        <f t="shared" si="391"/>
        <v>0</v>
      </c>
      <c r="S3934" s="4" t="str">
        <f t="shared" si="392"/>
        <v/>
      </c>
      <c r="T3934" s="21">
        <f>Fångster!J3939</f>
        <v>0</v>
      </c>
      <c r="U3934" s="31" t="str">
        <f t="shared" si="393"/>
        <v/>
      </c>
    </row>
    <row r="3935" spans="14:21" x14ac:dyDescent="0.2">
      <c r="N3935" s="22">
        <f>Fångster!G3940</f>
        <v>0</v>
      </c>
      <c r="O3935" s="28">
        <f t="shared" si="388"/>
        <v>0</v>
      </c>
      <c r="P3935" s="28">
        <f t="shared" si="389"/>
        <v>-2</v>
      </c>
      <c r="Q3935" s="28">
        <f t="shared" si="390"/>
        <v>0</v>
      </c>
      <c r="R3935" s="4">
        <f t="shared" si="391"/>
        <v>0</v>
      </c>
      <c r="S3935" s="4" t="str">
        <f t="shared" si="392"/>
        <v/>
      </c>
      <c r="T3935" s="21">
        <f>Fångster!J3940</f>
        <v>0</v>
      </c>
      <c r="U3935" s="31" t="str">
        <f t="shared" si="393"/>
        <v/>
      </c>
    </row>
    <row r="3936" spans="14:21" x14ac:dyDescent="0.2">
      <c r="N3936" s="22">
        <f>Fångster!G3941</f>
        <v>0</v>
      </c>
      <c r="O3936" s="28">
        <f t="shared" si="388"/>
        <v>0</v>
      </c>
      <c r="P3936" s="28">
        <f t="shared" si="389"/>
        <v>-2</v>
      </c>
      <c r="Q3936" s="28">
        <f t="shared" si="390"/>
        <v>0</v>
      </c>
      <c r="R3936" s="4">
        <f t="shared" si="391"/>
        <v>0</v>
      </c>
      <c r="S3936" s="4" t="str">
        <f t="shared" si="392"/>
        <v/>
      </c>
      <c r="T3936" s="21">
        <f>Fångster!J3941</f>
        <v>0</v>
      </c>
      <c r="U3936" s="31" t="str">
        <f t="shared" si="393"/>
        <v/>
      </c>
    </row>
    <row r="3937" spans="14:21" x14ac:dyDescent="0.2">
      <c r="N3937" s="22">
        <f>Fångster!G3942</f>
        <v>0</v>
      </c>
      <c r="O3937" s="28">
        <f t="shared" si="388"/>
        <v>0</v>
      </c>
      <c r="P3937" s="28">
        <f t="shared" si="389"/>
        <v>-2</v>
      </c>
      <c r="Q3937" s="28">
        <f t="shared" si="390"/>
        <v>0</v>
      </c>
      <c r="R3937" s="4">
        <f t="shared" si="391"/>
        <v>0</v>
      </c>
      <c r="S3937" s="4" t="str">
        <f t="shared" si="392"/>
        <v/>
      </c>
      <c r="T3937" s="21">
        <f>Fångster!J3942</f>
        <v>0</v>
      </c>
      <c r="U3937" s="31" t="str">
        <f t="shared" si="393"/>
        <v/>
      </c>
    </row>
    <row r="3938" spans="14:21" x14ac:dyDescent="0.2">
      <c r="N3938" s="22">
        <f>Fångster!G3943</f>
        <v>0</v>
      </c>
      <c r="O3938" s="28">
        <f t="shared" si="388"/>
        <v>0</v>
      </c>
      <c r="P3938" s="28">
        <f t="shared" si="389"/>
        <v>-2</v>
      </c>
      <c r="Q3938" s="28">
        <f t="shared" si="390"/>
        <v>0</v>
      </c>
      <c r="R3938" s="4">
        <f t="shared" si="391"/>
        <v>0</v>
      </c>
      <c r="S3938" s="4" t="str">
        <f t="shared" si="392"/>
        <v/>
      </c>
      <c r="T3938" s="21">
        <f>Fångster!J3943</f>
        <v>0</v>
      </c>
      <c r="U3938" s="31" t="str">
        <f t="shared" si="393"/>
        <v/>
      </c>
    </row>
    <row r="3939" spans="14:21" x14ac:dyDescent="0.2">
      <c r="N3939" s="22">
        <f>Fångster!G3944</f>
        <v>0</v>
      </c>
      <c r="O3939" s="28">
        <f t="shared" si="388"/>
        <v>0</v>
      </c>
      <c r="P3939" s="28">
        <f t="shared" si="389"/>
        <v>-2</v>
      </c>
      <c r="Q3939" s="28">
        <f t="shared" si="390"/>
        <v>0</v>
      </c>
      <c r="R3939" s="4">
        <f t="shared" si="391"/>
        <v>0</v>
      </c>
      <c r="S3939" s="4" t="str">
        <f t="shared" si="392"/>
        <v/>
      </c>
      <c r="T3939" s="21">
        <f>Fångster!J3944</f>
        <v>0</v>
      </c>
      <c r="U3939" s="31" t="str">
        <f t="shared" si="393"/>
        <v/>
      </c>
    </row>
    <row r="3940" spans="14:21" x14ac:dyDescent="0.2">
      <c r="N3940" s="22">
        <f>Fångster!G3945</f>
        <v>0</v>
      </c>
      <c r="O3940" s="28">
        <f t="shared" si="388"/>
        <v>0</v>
      </c>
      <c r="P3940" s="28">
        <f t="shared" si="389"/>
        <v>-2</v>
      </c>
      <c r="Q3940" s="28">
        <f t="shared" si="390"/>
        <v>0</v>
      </c>
      <c r="R3940" s="4">
        <f t="shared" si="391"/>
        <v>0</v>
      </c>
      <c r="S3940" s="4" t="str">
        <f t="shared" si="392"/>
        <v/>
      </c>
      <c r="T3940" s="21">
        <f>Fångster!J3945</f>
        <v>0</v>
      </c>
      <c r="U3940" s="31" t="str">
        <f t="shared" si="393"/>
        <v/>
      </c>
    </row>
    <row r="3941" spans="14:21" x14ac:dyDescent="0.2">
      <c r="N3941" s="22">
        <f>Fångster!G3946</f>
        <v>0</v>
      </c>
      <c r="O3941" s="28">
        <f t="shared" si="388"/>
        <v>0</v>
      </c>
      <c r="P3941" s="28">
        <f t="shared" si="389"/>
        <v>-2</v>
      </c>
      <c r="Q3941" s="28">
        <f t="shared" si="390"/>
        <v>0</v>
      </c>
      <c r="R3941" s="4">
        <f t="shared" si="391"/>
        <v>0</v>
      </c>
      <c r="S3941" s="4" t="str">
        <f t="shared" si="392"/>
        <v/>
      </c>
      <c r="T3941" s="21">
        <f>Fångster!J3946</f>
        <v>0</v>
      </c>
      <c r="U3941" s="31" t="str">
        <f t="shared" si="393"/>
        <v/>
      </c>
    </row>
    <row r="3942" spans="14:21" x14ac:dyDescent="0.2">
      <c r="N3942" s="22">
        <f>Fångster!G3947</f>
        <v>0</v>
      </c>
      <c r="O3942" s="28">
        <f t="shared" si="388"/>
        <v>0</v>
      </c>
      <c r="P3942" s="28">
        <f t="shared" si="389"/>
        <v>-2</v>
      </c>
      <c r="Q3942" s="28">
        <f t="shared" si="390"/>
        <v>0</v>
      </c>
      <c r="R3942" s="4">
        <f t="shared" si="391"/>
        <v>0</v>
      </c>
      <c r="S3942" s="4" t="str">
        <f t="shared" si="392"/>
        <v/>
      </c>
      <c r="T3942" s="21">
        <f>Fångster!J3947</f>
        <v>0</v>
      </c>
      <c r="U3942" s="31" t="str">
        <f t="shared" si="393"/>
        <v/>
      </c>
    </row>
    <row r="3943" spans="14:21" x14ac:dyDescent="0.2">
      <c r="N3943" s="22">
        <f>Fångster!G3948</f>
        <v>0</v>
      </c>
      <c r="O3943" s="28">
        <f t="shared" si="388"/>
        <v>0</v>
      </c>
      <c r="P3943" s="28">
        <f t="shared" si="389"/>
        <v>-2</v>
      </c>
      <c r="Q3943" s="28">
        <f t="shared" si="390"/>
        <v>0</v>
      </c>
      <c r="R3943" s="4">
        <f t="shared" si="391"/>
        <v>0</v>
      </c>
      <c r="S3943" s="4" t="str">
        <f t="shared" si="392"/>
        <v/>
      </c>
      <c r="T3943" s="21">
        <f>Fångster!J3948</f>
        <v>0</v>
      </c>
      <c r="U3943" s="31" t="str">
        <f t="shared" si="393"/>
        <v/>
      </c>
    </row>
    <row r="3944" spans="14:21" x14ac:dyDescent="0.2">
      <c r="N3944" s="22">
        <f>Fångster!G3949</f>
        <v>0</v>
      </c>
      <c r="O3944" s="28">
        <f t="shared" si="388"/>
        <v>0</v>
      </c>
      <c r="P3944" s="28">
        <f t="shared" si="389"/>
        <v>-2</v>
      </c>
      <c r="Q3944" s="28">
        <f t="shared" si="390"/>
        <v>0</v>
      </c>
      <c r="R3944" s="4">
        <f t="shared" si="391"/>
        <v>0</v>
      </c>
      <c r="S3944" s="4" t="str">
        <f t="shared" si="392"/>
        <v/>
      </c>
      <c r="T3944" s="21">
        <f>Fångster!J3949</f>
        <v>0</v>
      </c>
      <c r="U3944" s="31" t="str">
        <f t="shared" si="393"/>
        <v/>
      </c>
    </row>
    <row r="3945" spans="14:21" x14ac:dyDescent="0.2">
      <c r="N3945" s="22">
        <f>Fångster!G3950</f>
        <v>0</v>
      </c>
      <c r="O3945" s="28">
        <f t="shared" si="388"/>
        <v>0</v>
      </c>
      <c r="P3945" s="28">
        <f t="shared" si="389"/>
        <v>-2</v>
      </c>
      <c r="Q3945" s="28">
        <f t="shared" si="390"/>
        <v>0</v>
      </c>
      <c r="R3945" s="4">
        <f t="shared" si="391"/>
        <v>0</v>
      </c>
      <c r="S3945" s="4" t="str">
        <f t="shared" si="392"/>
        <v/>
      </c>
      <c r="T3945" s="21">
        <f>Fångster!J3950</f>
        <v>0</v>
      </c>
      <c r="U3945" s="31" t="str">
        <f t="shared" si="393"/>
        <v/>
      </c>
    </row>
    <row r="3946" spans="14:21" x14ac:dyDescent="0.2">
      <c r="N3946" s="22">
        <f>Fångster!G3951</f>
        <v>0</v>
      </c>
      <c r="O3946" s="28">
        <f t="shared" si="388"/>
        <v>0</v>
      </c>
      <c r="P3946" s="28">
        <f t="shared" si="389"/>
        <v>-2</v>
      </c>
      <c r="Q3946" s="28">
        <f t="shared" si="390"/>
        <v>0</v>
      </c>
      <c r="R3946" s="4">
        <f t="shared" si="391"/>
        <v>0</v>
      </c>
      <c r="S3946" s="4" t="str">
        <f t="shared" si="392"/>
        <v/>
      </c>
      <c r="T3946" s="21">
        <f>Fångster!J3951</f>
        <v>0</v>
      </c>
      <c r="U3946" s="31" t="str">
        <f t="shared" si="393"/>
        <v/>
      </c>
    </row>
    <row r="3947" spans="14:21" x14ac:dyDescent="0.2">
      <c r="N3947" s="22">
        <f>Fångster!G3952</f>
        <v>0</v>
      </c>
      <c r="O3947" s="28">
        <f t="shared" si="388"/>
        <v>0</v>
      </c>
      <c r="P3947" s="28">
        <f t="shared" si="389"/>
        <v>-2</v>
      </c>
      <c r="Q3947" s="28">
        <f t="shared" si="390"/>
        <v>0</v>
      </c>
      <c r="R3947" s="4">
        <f t="shared" si="391"/>
        <v>0</v>
      </c>
      <c r="S3947" s="4" t="str">
        <f t="shared" si="392"/>
        <v/>
      </c>
      <c r="T3947" s="21">
        <f>Fångster!J3952</f>
        <v>0</v>
      </c>
      <c r="U3947" s="31" t="str">
        <f t="shared" si="393"/>
        <v/>
      </c>
    </row>
    <row r="3948" spans="14:21" x14ac:dyDescent="0.2">
      <c r="N3948" s="22">
        <f>Fångster!G3953</f>
        <v>0</v>
      </c>
      <c r="O3948" s="28">
        <f t="shared" si="388"/>
        <v>0</v>
      </c>
      <c r="P3948" s="28">
        <f t="shared" si="389"/>
        <v>-2</v>
      </c>
      <c r="Q3948" s="28">
        <f t="shared" si="390"/>
        <v>0</v>
      </c>
      <c r="R3948" s="4">
        <f t="shared" si="391"/>
        <v>0</v>
      </c>
      <c r="S3948" s="4" t="str">
        <f t="shared" si="392"/>
        <v/>
      </c>
      <c r="T3948" s="21">
        <f>Fångster!J3953</f>
        <v>0</v>
      </c>
      <c r="U3948" s="31" t="str">
        <f t="shared" si="393"/>
        <v/>
      </c>
    </row>
    <row r="3949" spans="14:21" x14ac:dyDescent="0.2">
      <c r="N3949" s="22">
        <f>Fångster!G3954</f>
        <v>0</v>
      </c>
      <c r="O3949" s="28">
        <f t="shared" si="388"/>
        <v>0</v>
      </c>
      <c r="P3949" s="28">
        <f t="shared" si="389"/>
        <v>-2</v>
      </c>
      <c r="Q3949" s="28">
        <f t="shared" si="390"/>
        <v>0</v>
      </c>
      <c r="R3949" s="4">
        <f t="shared" si="391"/>
        <v>0</v>
      </c>
      <c r="S3949" s="4" t="str">
        <f t="shared" si="392"/>
        <v/>
      </c>
      <c r="T3949" s="21">
        <f>Fångster!J3954</f>
        <v>0</v>
      </c>
      <c r="U3949" s="31" t="str">
        <f t="shared" si="393"/>
        <v/>
      </c>
    </row>
    <row r="3950" spans="14:21" x14ac:dyDescent="0.2">
      <c r="N3950" s="22">
        <f>Fångster!G3955</f>
        <v>0</v>
      </c>
      <c r="O3950" s="28">
        <f t="shared" si="388"/>
        <v>0</v>
      </c>
      <c r="P3950" s="28">
        <f t="shared" si="389"/>
        <v>-2</v>
      </c>
      <c r="Q3950" s="28">
        <f t="shared" si="390"/>
        <v>0</v>
      </c>
      <c r="R3950" s="4">
        <f t="shared" si="391"/>
        <v>0</v>
      </c>
      <c r="S3950" s="4" t="str">
        <f t="shared" si="392"/>
        <v/>
      </c>
      <c r="T3950" s="21">
        <f>Fångster!J3955</f>
        <v>0</v>
      </c>
      <c r="U3950" s="31" t="str">
        <f t="shared" si="393"/>
        <v/>
      </c>
    </row>
    <row r="3951" spans="14:21" x14ac:dyDescent="0.2">
      <c r="N3951" s="22">
        <f>Fångster!G3956</f>
        <v>0</v>
      </c>
      <c r="O3951" s="28">
        <f t="shared" si="388"/>
        <v>0</v>
      </c>
      <c r="P3951" s="28">
        <f t="shared" si="389"/>
        <v>-2</v>
      </c>
      <c r="Q3951" s="28">
        <f t="shared" si="390"/>
        <v>0</v>
      </c>
      <c r="R3951" s="4">
        <f t="shared" si="391"/>
        <v>0</v>
      </c>
      <c r="S3951" s="4" t="str">
        <f t="shared" si="392"/>
        <v/>
      </c>
      <c r="T3951" s="21">
        <f>Fångster!J3956</f>
        <v>0</v>
      </c>
      <c r="U3951" s="31" t="str">
        <f t="shared" si="393"/>
        <v/>
      </c>
    </row>
    <row r="3952" spans="14:21" x14ac:dyDescent="0.2">
      <c r="N3952" s="22">
        <f>Fångster!G3957</f>
        <v>0</v>
      </c>
      <c r="O3952" s="28">
        <f t="shared" si="388"/>
        <v>0</v>
      </c>
      <c r="P3952" s="28">
        <f t="shared" si="389"/>
        <v>-2</v>
      </c>
      <c r="Q3952" s="28">
        <f t="shared" si="390"/>
        <v>0</v>
      </c>
      <c r="R3952" s="4">
        <f t="shared" si="391"/>
        <v>0</v>
      </c>
      <c r="S3952" s="4" t="str">
        <f t="shared" si="392"/>
        <v/>
      </c>
      <c r="T3952" s="21">
        <f>Fångster!J3957</f>
        <v>0</v>
      </c>
      <c r="U3952" s="31" t="str">
        <f t="shared" si="393"/>
        <v/>
      </c>
    </row>
    <row r="3953" spans="14:21" x14ac:dyDescent="0.2">
      <c r="N3953" s="22">
        <f>Fångster!G3958</f>
        <v>0</v>
      </c>
      <c r="O3953" s="28">
        <f t="shared" si="388"/>
        <v>0</v>
      </c>
      <c r="P3953" s="28">
        <f t="shared" si="389"/>
        <v>-2</v>
      </c>
      <c r="Q3953" s="28">
        <f t="shared" si="390"/>
        <v>0</v>
      </c>
      <c r="R3953" s="4">
        <f t="shared" si="391"/>
        <v>0</v>
      </c>
      <c r="S3953" s="4" t="str">
        <f t="shared" si="392"/>
        <v/>
      </c>
      <c r="T3953" s="21">
        <f>Fångster!J3958</f>
        <v>0</v>
      </c>
      <c r="U3953" s="31" t="str">
        <f t="shared" si="393"/>
        <v/>
      </c>
    </row>
    <row r="3954" spans="14:21" x14ac:dyDescent="0.2">
      <c r="N3954" s="22">
        <f>Fångster!G3959</f>
        <v>0</v>
      </c>
      <c r="O3954" s="28">
        <f t="shared" si="388"/>
        <v>0</v>
      </c>
      <c r="P3954" s="28">
        <f t="shared" si="389"/>
        <v>-2</v>
      </c>
      <c r="Q3954" s="28">
        <f t="shared" si="390"/>
        <v>0</v>
      </c>
      <c r="R3954" s="4">
        <f t="shared" si="391"/>
        <v>0</v>
      </c>
      <c r="S3954" s="4" t="str">
        <f t="shared" si="392"/>
        <v/>
      </c>
      <c r="T3954" s="21">
        <f>Fångster!J3959</f>
        <v>0</v>
      </c>
      <c r="U3954" s="31" t="str">
        <f t="shared" si="393"/>
        <v/>
      </c>
    </row>
    <row r="3955" spans="14:21" x14ac:dyDescent="0.2">
      <c r="N3955" s="22">
        <f>Fångster!G3960</f>
        <v>0</v>
      </c>
      <c r="O3955" s="28">
        <f t="shared" si="388"/>
        <v>0</v>
      </c>
      <c r="P3955" s="28">
        <f t="shared" si="389"/>
        <v>-2</v>
      </c>
      <c r="Q3955" s="28">
        <f t="shared" si="390"/>
        <v>0</v>
      </c>
      <c r="R3955" s="4">
        <f t="shared" si="391"/>
        <v>0</v>
      </c>
      <c r="S3955" s="4" t="str">
        <f t="shared" si="392"/>
        <v/>
      </c>
      <c r="T3955" s="21">
        <f>Fångster!J3960</f>
        <v>0</v>
      </c>
      <c r="U3955" s="31" t="str">
        <f t="shared" si="393"/>
        <v/>
      </c>
    </row>
    <row r="3956" spans="14:21" x14ac:dyDescent="0.2">
      <c r="N3956" s="22">
        <f>Fångster!G3961</f>
        <v>0</v>
      </c>
      <c r="O3956" s="28">
        <f t="shared" si="388"/>
        <v>0</v>
      </c>
      <c r="P3956" s="28">
        <f t="shared" si="389"/>
        <v>-2</v>
      </c>
      <c r="Q3956" s="28">
        <f t="shared" si="390"/>
        <v>0</v>
      </c>
      <c r="R3956" s="4">
        <f t="shared" si="391"/>
        <v>0</v>
      </c>
      <c r="S3956" s="4" t="str">
        <f t="shared" si="392"/>
        <v/>
      </c>
      <c r="T3956" s="21">
        <f>Fångster!J3961</f>
        <v>0</v>
      </c>
      <c r="U3956" s="31" t="str">
        <f t="shared" si="393"/>
        <v/>
      </c>
    </row>
    <row r="3957" spans="14:21" x14ac:dyDescent="0.2">
      <c r="N3957" s="22">
        <f>Fångster!G3962</f>
        <v>0</v>
      </c>
      <c r="O3957" s="28">
        <f t="shared" si="388"/>
        <v>0</v>
      </c>
      <c r="P3957" s="28">
        <f t="shared" si="389"/>
        <v>-2</v>
      </c>
      <c r="Q3957" s="28">
        <f t="shared" si="390"/>
        <v>0</v>
      </c>
      <c r="R3957" s="4">
        <f t="shared" si="391"/>
        <v>0</v>
      </c>
      <c r="S3957" s="4" t="str">
        <f t="shared" si="392"/>
        <v/>
      </c>
      <c r="T3957" s="21">
        <f>Fångster!J3962</f>
        <v>0</v>
      </c>
      <c r="U3957" s="31" t="str">
        <f t="shared" si="393"/>
        <v/>
      </c>
    </row>
    <row r="3958" spans="14:21" x14ac:dyDescent="0.2">
      <c r="N3958" s="22">
        <f>Fångster!G3963</f>
        <v>0</v>
      </c>
      <c r="O3958" s="28">
        <f t="shared" si="388"/>
        <v>0</v>
      </c>
      <c r="P3958" s="28">
        <f t="shared" si="389"/>
        <v>-2</v>
      </c>
      <c r="Q3958" s="28">
        <f t="shared" si="390"/>
        <v>0</v>
      </c>
      <c r="R3958" s="4">
        <f t="shared" si="391"/>
        <v>0</v>
      </c>
      <c r="S3958" s="4" t="str">
        <f t="shared" si="392"/>
        <v/>
      </c>
      <c r="T3958" s="21">
        <f>Fångster!J3963</f>
        <v>0</v>
      </c>
      <c r="U3958" s="31" t="str">
        <f t="shared" si="393"/>
        <v/>
      </c>
    </row>
    <row r="3959" spans="14:21" x14ac:dyDescent="0.2">
      <c r="N3959" s="22">
        <f>Fångster!G3964</f>
        <v>0</v>
      </c>
      <c r="O3959" s="28">
        <f t="shared" si="388"/>
        <v>0</v>
      </c>
      <c r="P3959" s="28">
        <f t="shared" si="389"/>
        <v>-2</v>
      </c>
      <c r="Q3959" s="28">
        <f t="shared" si="390"/>
        <v>0</v>
      </c>
      <c r="R3959" s="4">
        <f t="shared" si="391"/>
        <v>0</v>
      </c>
      <c r="S3959" s="4" t="str">
        <f t="shared" si="392"/>
        <v/>
      </c>
      <c r="T3959" s="21">
        <f>Fångster!J3964</f>
        <v>0</v>
      </c>
      <c r="U3959" s="31" t="str">
        <f t="shared" si="393"/>
        <v/>
      </c>
    </row>
    <row r="3960" spans="14:21" x14ac:dyDescent="0.2">
      <c r="N3960" s="22">
        <f>Fångster!G3965</f>
        <v>0</v>
      </c>
      <c r="O3960" s="28">
        <f t="shared" si="388"/>
        <v>0</v>
      </c>
      <c r="P3960" s="28">
        <f t="shared" si="389"/>
        <v>-2</v>
      </c>
      <c r="Q3960" s="28">
        <f t="shared" si="390"/>
        <v>0</v>
      </c>
      <c r="R3960" s="4">
        <f t="shared" si="391"/>
        <v>0</v>
      </c>
      <c r="S3960" s="4" t="str">
        <f t="shared" si="392"/>
        <v/>
      </c>
      <c r="T3960" s="21">
        <f>Fångster!J3965</f>
        <v>0</v>
      </c>
      <c r="U3960" s="31" t="str">
        <f t="shared" si="393"/>
        <v/>
      </c>
    </row>
    <row r="3961" spans="14:21" x14ac:dyDescent="0.2">
      <c r="N3961" s="22">
        <f>Fångster!G3966</f>
        <v>0</v>
      </c>
      <c r="O3961" s="28">
        <f t="shared" si="388"/>
        <v>0</v>
      </c>
      <c r="P3961" s="28">
        <f t="shared" si="389"/>
        <v>-2</v>
      </c>
      <c r="Q3961" s="28">
        <f t="shared" si="390"/>
        <v>0</v>
      </c>
      <c r="R3961" s="4">
        <f t="shared" si="391"/>
        <v>0</v>
      </c>
      <c r="S3961" s="4" t="str">
        <f t="shared" si="392"/>
        <v/>
      </c>
      <c r="T3961" s="21">
        <f>Fångster!J3966</f>
        <v>0</v>
      </c>
      <c r="U3961" s="31" t="str">
        <f t="shared" si="393"/>
        <v/>
      </c>
    </row>
    <row r="3962" spans="14:21" x14ac:dyDescent="0.2">
      <c r="N3962" s="22">
        <f>Fångster!G3967</f>
        <v>0</v>
      </c>
      <c r="O3962" s="28">
        <f t="shared" si="388"/>
        <v>0</v>
      </c>
      <c r="P3962" s="28">
        <f t="shared" si="389"/>
        <v>-2</v>
      </c>
      <c r="Q3962" s="28">
        <f t="shared" si="390"/>
        <v>0</v>
      </c>
      <c r="R3962" s="4">
        <f t="shared" si="391"/>
        <v>0</v>
      </c>
      <c r="S3962" s="4" t="str">
        <f t="shared" si="392"/>
        <v/>
      </c>
      <c r="T3962" s="21">
        <f>Fångster!J3967</f>
        <v>0</v>
      </c>
      <c r="U3962" s="31" t="str">
        <f t="shared" si="393"/>
        <v/>
      </c>
    </row>
    <row r="3963" spans="14:21" x14ac:dyDescent="0.2">
      <c r="N3963" s="22">
        <f>Fångster!G3968</f>
        <v>0</v>
      </c>
      <c r="O3963" s="28">
        <f t="shared" si="388"/>
        <v>0</v>
      </c>
      <c r="P3963" s="28">
        <f t="shared" si="389"/>
        <v>-2</v>
      </c>
      <c r="Q3963" s="28">
        <f t="shared" si="390"/>
        <v>0</v>
      </c>
      <c r="R3963" s="4">
        <f t="shared" si="391"/>
        <v>0</v>
      </c>
      <c r="S3963" s="4" t="str">
        <f t="shared" si="392"/>
        <v/>
      </c>
      <c r="T3963" s="21">
        <f>Fångster!J3968</f>
        <v>0</v>
      </c>
      <c r="U3963" s="31" t="str">
        <f t="shared" si="393"/>
        <v/>
      </c>
    </row>
    <row r="3964" spans="14:21" x14ac:dyDescent="0.2">
      <c r="N3964" s="22">
        <f>Fångster!G3969</f>
        <v>0</v>
      </c>
      <c r="O3964" s="28">
        <f t="shared" si="388"/>
        <v>0</v>
      </c>
      <c r="P3964" s="28">
        <f t="shared" si="389"/>
        <v>-2</v>
      </c>
      <c r="Q3964" s="28">
        <f t="shared" si="390"/>
        <v>0</v>
      </c>
      <c r="R3964" s="4">
        <f t="shared" si="391"/>
        <v>0</v>
      </c>
      <c r="S3964" s="4" t="str">
        <f t="shared" si="392"/>
        <v/>
      </c>
      <c r="T3964" s="21">
        <f>Fångster!J3969</f>
        <v>0</v>
      </c>
      <c r="U3964" s="31" t="str">
        <f t="shared" si="393"/>
        <v/>
      </c>
    </row>
    <row r="3965" spans="14:21" x14ac:dyDescent="0.2">
      <c r="N3965" s="22">
        <f>Fångster!G3970</f>
        <v>0</v>
      </c>
      <c r="O3965" s="28">
        <f t="shared" si="388"/>
        <v>0</v>
      </c>
      <c r="P3965" s="28">
        <f t="shared" si="389"/>
        <v>-2</v>
      </c>
      <c r="Q3965" s="28">
        <f t="shared" si="390"/>
        <v>0</v>
      </c>
      <c r="R3965" s="4">
        <f t="shared" si="391"/>
        <v>0</v>
      </c>
      <c r="S3965" s="4" t="str">
        <f t="shared" si="392"/>
        <v/>
      </c>
      <c r="T3965" s="21">
        <f>Fångster!J3970</f>
        <v>0</v>
      </c>
      <c r="U3965" s="31" t="str">
        <f t="shared" si="393"/>
        <v/>
      </c>
    </row>
    <row r="3966" spans="14:21" x14ac:dyDescent="0.2">
      <c r="N3966" s="22">
        <f>Fångster!G3971</f>
        <v>0</v>
      </c>
      <c r="O3966" s="28">
        <f t="shared" si="388"/>
        <v>0</v>
      </c>
      <c r="P3966" s="28">
        <f t="shared" si="389"/>
        <v>-2</v>
      </c>
      <c r="Q3966" s="28">
        <f t="shared" si="390"/>
        <v>0</v>
      </c>
      <c r="R3966" s="4">
        <f t="shared" si="391"/>
        <v>0</v>
      </c>
      <c r="S3966" s="4" t="str">
        <f t="shared" si="392"/>
        <v/>
      </c>
      <c r="T3966" s="21">
        <f>Fångster!J3971</f>
        <v>0</v>
      </c>
      <c r="U3966" s="31" t="str">
        <f t="shared" si="393"/>
        <v/>
      </c>
    </row>
    <row r="3967" spans="14:21" x14ac:dyDescent="0.2">
      <c r="N3967" s="22">
        <f>Fångster!G3972</f>
        <v>0</v>
      </c>
      <c r="O3967" s="28">
        <f t="shared" si="388"/>
        <v>0</v>
      </c>
      <c r="P3967" s="28">
        <f t="shared" si="389"/>
        <v>-2</v>
      </c>
      <c r="Q3967" s="28">
        <f t="shared" si="390"/>
        <v>0</v>
      </c>
      <c r="R3967" s="4">
        <f t="shared" si="391"/>
        <v>0</v>
      </c>
      <c r="S3967" s="4" t="str">
        <f t="shared" si="392"/>
        <v/>
      </c>
      <c r="T3967" s="21">
        <f>Fångster!J3972</f>
        <v>0</v>
      </c>
      <c r="U3967" s="31" t="str">
        <f t="shared" si="393"/>
        <v/>
      </c>
    </row>
    <row r="3968" spans="14:21" x14ac:dyDescent="0.2">
      <c r="N3968" s="22">
        <f>Fångster!G3973</f>
        <v>0</v>
      </c>
      <c r="O3968" s="28">
        <f t="shared" si="388"/>
        <v>0</v>
      </c>
      <c r="P3968" s="28">
        <f t="shared" si="389"/>
        <v>-2</v>
      </c>
      <c r="Q3968" s="28">
        <f t="shared" si="390"/>
        <v>0</v>
      </c>
      <c r="R3968" s="4">
        <f t="shared" si="391"/>
        <v>0</v>
      </c>
      <c r="S3968" s="4" t="str">
        <f t="shared" si="392"/>
        <v/>
      </c>
      <c r="T3968" s="21">
        <f>Fångster!J3973</f>
        <v>0</v>
      </c>
      <c r="U3968" s="31" t="str">
        <f t="shared" si="393"/>
        <v/>
      </c>
    </row>
    <row r="3969" spans="14:21" x14ac:dyDescent="0.2">
      <c r="N3969" s="22">
        <f>Fångster!G3974</f>
        <v>0</v>
      </c>
      <c r="O3969" s="28">
        <f t="shared" si="388"/>
        <v>0</v>
      </c>
      <c r="P3969" s="28">
        <f t="shared" si="389"/>
        <v>-2</v>
      </c>
      <c r="Q3969" s="28">
        <f t="shared" si="390"/>
        <v>0</v>
      </c>
      <c r="R3969" s="4">
        <f t="shared" si="391"/>
        <v>0</v>
      </c>
      <c r="S3969" s="4" t="str">
        <f t="shared" si="392"/>
        <v/>
      </c>
      <c r="T3969" s="21">
        <f>Fångster!J3974</f>
        <v>0</v>
      </c>
      <c r="U3969" s="31" t="str">
        <f t="shared" si="393"/>
        <v/>
      </c>
    </row>
    <row r="3970" spans="14:21" x14ac:dyDescent="0.2">
      <c r="N3970" s="22">
        <f>Fångster!G3975</f>
        <v>0</v>
      </c>
      <c r="O3970" s="28">
        <f t="shared" si="388"/>
        <v>0</v>
      </c>
      <c r="P3970" s="28">
        <f t="shared" si="389"/>
        <v>-2</v>
      </c>
      <c r="Q3970" s="28">
        <f t="shared" si="390"/>
        <v>0</v>
      </c>
      <c r="R3970" s="4">
        <f t="shared" si="391"/>
        <v>0</v>
      </c>
      <c r="S3970" s="4" t="str">
        <f t="shared" si="392"/>
        <v/>
      </c>
      <c r="T3970" s="21">
        <f>Fångster!J3975</f>
        <v>0</v>
      </c>
      <c r="U3970" s="31" t="str">
        <f t="shared" si="393"/>
        <v/>
      </c>
    </row>
    <row r="3971" spans="14:21" x14ac:dyDescent="0.2">
      <c r="N3971" s="22">
        <f>Fångster!G3976</f>
        <v>0</v>
      </c>
      <c r="O3971" s="28">
        <f t="shared" si="388"/>
        <v>0</v>
      </c>
      <c r="P3971" s="28">
        <f t="shared" si="389"/>
        <v>-2</v>
      </c>
      <c r="Q3971" s="28">
        <f t="shared" si="390"/>
        <v>0</v>
      </c>
      <c r="R3971" s="4">
        <f t="shared" si="391"/>
        <v>0</v>
      </c>
      <c r="S3971" s="4" t="str">
        <f t="shared" si="392"/>
        <v/>
      </c>
      <c r="T3971" s="21">
        <f>Fångster!J3976</f>
        <v>0</v>
      </c>
      <c r="U3971" s="31" t="str">
        <f t="shared" si="393"/>
        <v/>
      </c>
    </row>
    <row r="3972" spans="14:21" x14ac:dyDescent="0.2">
      <c r="N3972" s="22">
        <f>Fångster!G3977</f>
        <v>0</v>
      </c>
      <c r="O3972" s="28">
        <f t="shared" si="388"/>
        <v>0</v>
      </c>
      <c r="P3972" s="28">
        <f t="shared" si="389"/>
        <v>-2</v>
      </c>
      <c r="Q3972" s="28">
        <f t="shared" si="390"/>
        <v>0</v>
      </c>
      <c r="R3972" s="4">
        <f t="shared" si="391"/>
        <v>0</v>
      </c>
      <c r="S3972" s="4" t="str">
        <f t="shared" si="392"/>
        <v/>
      </c>
      <c r="T3972" s="21">
        <f>Fångster!J3977</f>
        <v>0</v>
      </c>
      <c r="U3972" s="31" t="str">
        <f t="shared" si="393"/>
        <v/>
      </c>
    </row>
    <row r="3973" spans="14:21" x14ac:dyDescent="0.2">
      <c r="N3973" s="22">
        <f>Fångster!G3978</f>
        <v>0</v>
      </c>
      <c r="O3973" s="28">
        <f t="shared" ref="O3973:O4036" si="394">(3.377*0.000001)*(POWER(N3973,3.205))</f>
        <v>0</v>
      </c>
      <c r="P3973" s="28">
        <f t="shared" ref="P3973:P4036" si="395">(1-(180-N3973)/60)</f>
        <v>-2</v>
      </c>
      <c r="Q3973" s="28">
        <f t="shared" ref="Q3973:Q4036" si="396">IF(P3973&lt;0,0,IF(P3973&gt;1,1,IF(P3973&gt;0&lt;1,P3973,P3973)))</f>
        <v>0</v>
      </c>
      <c r="R3973" s="4">
        <f t="shared" ref="R3973:R4036" si="397">O3973*Q3973</f>
        <v>0</v>
      </c>
      <c r="S3973" s="4" t="str">
        <f t="shared" ref="S3973:S4036" si="398">IF(N3973&gt;0,LOG10(N3973),"")</f>
        <v/>
      </c>
      <c r="T3973" s="21">
        <f>Fångster!J3978</f>
        <v>0</v>
      </c>
      <c r="U3973" s="31" t="str">
        <f t="shared" ref="U3973:U4036" si="399">IF(T3973&gt;0,LOG10(T3973),"")</f>
        <v/>
      </c>
    </row>
    <row r="3974" spans="14:21" x14ac:dyDescent="0.2">
      <c r="N3974" s="22">
        <f>Fångster!G3979</f>
        <v>0</v>
      </c>
      <c r="O3974" s="28">
        <f t="shared" si="394"/>
        <v>0</v>
      </c>
      <c r="P3974" s="28">
        <f t="shared" si="395"/>
        <v>-2</v>
      </c>
      <c r="Q3974" s="28">
        <f t="shared" si="396"/>
        <v>0</v>
      </c>
      <c r="R3974" s="4">
        <f t="shared" si="397"/>
        <v>0</v>
      </c>
      <c r="S3974" s="4" t="str">
        <f t="shared" si="398"/>
        <v/>
      </c>
      <c r="T3974" s="21">
        <f>Fångster!J3979</f>
        <v>0</v>
      </c>
      <c r="U3974" s="31" t="str">
        <f t="shared" si="399"/>
        <v/>
      </c>
    </row>
    <row r="3975" spans="14:21" x14ac:dyDescent="0.2">
      <c r="N3975" s="22">
        <f>Fångster!G3980</f>
        <v>0</v>
      </c>
      <c r="O3975" s="28">
        <f t="shared" si="394"/>
        <v>0</v>
      </c>
      <c r="P3975" s="28">
        <f t="shared" si="395"/>
        <v>-2</v>
      </c>
      <c r="Q3975" s="28">
        <f t="shared" si="396"/>
        <v>0</v>
      </c>
      <c r="R3975" s="4">
        <f t="shared" si="397"/>
        <v>0</v>
      </c>
      <c r="S3975" s="4" t="str">
        <f t="shared" si="398"/>
        <v/>
      </c>
      <c r="T3975" s="21">
        <f>Fångster!J3980</f>
        <v>0</v>
      </c>
      <c r="U3975" s="31" t="str">
        <f t="shared" si="399"/>
        <v/>
      </c>
    </row>
    <row r="3976" spans="14:21" x14ac:dyDescent="0.2">
      <c r="N3976" s="22">
        <f>Fångster!G3981</f>
        <v>0</v>
      </c>
      <c r="O3976" s="28">
        <f t="shared" si="394"/>
        <v>0</v>
      </c>
      <c r="P3976" s="28">
        <f t="shared" si="395"/>
        <v>-2</v>
      </c>
      <c r="Q3976" s="28">
        <f t="shared" si="396"/>
        <v>0</v>
      </c>
      <c r="R3976" s="4">
        <f t="shared" si="397"/>
        <v>0</v>
      </c>
      <c r="S3976" s="4" t="str">
        <f t="shared" si="398"/>
        <v/>
      </c>
      <c r="T3976" s="21">
        <f>Fångster!J3981</f>
        <v>0</v>
      </c>
      <c r="U3976" s="31" t="str">
        <f t="shared" si="399"/>
        <v/>
      </c>
    </row>
    <row r="3977" spans="14:21" x14ac:dyDescent="0.2">
      <c r="N3977" s="22">
        <f>Fångster!G3982</f>
        <v>0</v>
      </c>
      <c r="O3977" s="28">
        <f t="shared" si="394"/>
        <v>0</v>
      </c>
      <c r="P3977" s="28">
        <f t="shared" si="395"/>
        <v>-2</v>
      </c>
      <c r="Q3977" s="28">
        <f t="shared" si="396"/>
        <v>0</v>
      </c>
      <c r="R3977" s="4">
        <f t="shared" si="397"/>
        <v>0</v>
      </c>
      <c r="S3977" s="4" t="str">
        <f t="shared" si="398"/>
        <v/>
      </c>
      <c r="T3977" s="21">
        <f>Fångster!J3982</f>
        <v>0</v>
      </c>
      <c r="U3977" s="31" t="str">
        <f t="shared" si="399"/>
        <v/>
      </c>
    </row>
    <row r="3978" spans="14:21" x14ac:dyDescent="0.2">
      <c r="N3978" s="22">
        <f>Fångster!G3983</f>
        <v>0</v>
      </c>
      <c r="O3978" s="28">
        <f t="shared" si="394"/>
        <v>0</v>
      </c>
      <c r="P3978" s="28">
        <f t="shared" si="395"/>
        <v>-2</v>
      </c>
      <c r="Q3978" s="28">
        <f t="shared" si="396"/>
        <v>0</v>
      </c>
      <c r="R3978" s="4">
        <f t="shared" si="397"/>
        <v>0</v>
      </c>
      <c r="S3978" s="4" t="str">
        <f t="shared" si="398"/>
        <v/>
      </c>
      <c r="T3978" s="21">
        <f>Fångster!J3983</f>
        <v>0</v>
      </c>
      <c r="U3978" s="31" t="str">
        <f t="shared" si="399"/>
        <v/>
      </c>
    </row>
    <row r="3979" spans="14:21" x14ac:dyDescent="0.2">
      <c r="N3979" s="22">
        <f>Fångster!G3984</f>
        <v>0</v>
      </c>
      <c r="O3979" s="28">
        <f t="shared" si="394"/>
        <v>0</v>
      </c>
      <c r="P3979" s="28">
        <f t="shared" si="395"/>
        <v>-2</v>
      </c>
      <c r="Q3979" s="28">
        <f t="shared" si="396"/>
        <v>0</v>
      </c>
      <c r="R3979" s="4">
        <f t="shared" si="397"/>
        <v>0</v>
      </c>
      <c r="S3979" s="4" t="str">
        <f t="shared" si="398"/>
        <v/>
      </c>
      <c r="T3979" s="21">
        <f>Fångster!J3984</f>
        <v>0</v>
      </c>
      <c r="U3979" s="31" t="str">
        <f t="shared" si="399"/>
        <v/>
      </c>
    </row>
    <row r="3980" spans="14:21" x14ac:dyDescent="0.2">
      <c r="N3980" s="22">
        <f>Fångster!G3985</f>
        <v>0</v>
      </c>
      <c r="O3980" s="28">
        <f t="shared" si="394"/>
        <v>0</v>
      </c>
      <c r="P3980" s="28">
        <f t="shared" si="395"/>
        <v>-2</v>
      </c>
      <c r="Q3980" s="28">
        <f t="shared" si="396"/>
        <v>0</v>
      </c>
      <c r="R3980" s="4">
        <f t="shared" si="397"/>
        <v>0</v>
      </c>
      <c r="S3980" s="4" t="str">
        <f t="shared" si="398"/>
        <v/>
      </c>
      <c r="T3980" s="21">
        <f>Fångster!J3985</f>
        <v>0</v>
      </c>
      <c r="U3980" s="31" t="str">
        <f t="shared" si="399"/>
        <v/>
      </c>
    </row>
    <row r="3981" spans="14:21" x14ac:dyDescent="0.2">
      <c r="N3981" s="22">
        <f>Fångster!G3986</f>
        <v>0</v>
      </c>
      <c r="O3981" s="28">
        <f t="shared" si="394"/>
        <v>0</v>
      </c>
      <c r="P3981" s="28">
        <f t="shared" si="395"/>
        <v>-2</v>
      </c>
      <c r="Q3981" s="28">
        <f t="shared" si="396"/>
        <v>0</v>
      </c>
      <c r="R3981" s="4">
        <f t="shared" si="397"/>
        <v>0</v>
      </c>
      <c r="S3981" s="4" t="str">
        <f t="shared" si="398"/>
        <v/>
      </c>
      <c r="T3981" s="21">
        <f>Fångster!J3986</f>
        <v>0</v>
      </c>
      <c r="U3981" s="31" t="str">
        <f t="shared" si="399"/>
        <v/>
      </c>
    </row>
    <row r="3982" spans="14:21" x14ac:dyDescent="0.2">
      <c r="N3982" s="22">
        <f>Fångster!G3987</f>
        <v>0</v>
      </c>
      <c r="O3982" s="28">
        <f t="shared" si="394"/>
        <v>0</v>
      </c>
      <c r="P3982" s="28">
        <f t="shared" si="395"/>
        <v>-2</v>
      </c>
      <c r="Q3982" s="28">
        <f t="shared" si="396"/>
        <v>0</v>
      </c>
      <c r="R3982" s="4">
        <f t="shared" si="397"/>
        <v>0</v>
      </c>
      <c r="S3982" s="4" t="str">
        <f t="shared" si="398"/>
        <v/>
      </c>
      <c r="T3982" s="21">
        <f>Fångster!J3987</f>
        <v>0</v>
      </c>
      <c r="U3982" s="31" t="str">
        <f t="shared" si="399"/>
        <v/>
      </c>
    </row>
    <row r="3983" spans="14:21" x14ac:dyDescent="0.2">
      <c r="N3983" s="22">
        <f>Fångster!G3988</f>
        <v>0</v>
      </c>
      <c r="O3983" s="28">
        <f t="shared" si="394"/>
        <v>0</v>
      </c>
      <c r="P3983" s="28">
        <f t="shared" si="395"/>
        <v>-2</v>
      </c>
      <c r="Q3983" s="28">
        <f t="shared" si="396"/>
        <v>0</v>
      </c>
      <c r="R3983" s="4">
        <f t="shared" si="397"/>
        <v>0</v>
      </c>
      <c r="S3983" s="4" t="str">
        <f t="shared" si="398"/>
        <v/>
      </c>
      <c r="T3983" s="21">
        <f>Fångster!J3988</f>
        <v>0</v>
      </c>
      <c r="U3983" s="31" t="str">
        <f t="shared" si="399"/>
        <v/>
      </c>
    </row>
    <row r="3984" spans="14:21" x14ac:dyDescent="0.2">
      <c r="N3984" s="22">
        <f>Fångster!G3989</f>
        <v>0</v>
      </c>
      <c r="O3984" s="28">
        <f t="shared" si="394"/>
        <v>0</v>
      </c>
      <c r="P3984" s="28">
        <f t="shared" si="395"/>
        <v>-2</v>
      </c>
      <c r="Q3984" s="28">
        <f t="shared" si="396"/>
        <v>0</v>
      </c>
      <c r="R3984" s="4">
        <f t="shared" si="397"/>
        <v>0</v>
      </c>
      <c r="S3984" s="4" t="str">
        <f t="shared" si="398"/>
        <v/>
      </c>
      <c r="T3984" s="21">
        <f>Fångster!J3989</f>
        <v>0</v>
      </c>
      <c r="U3984" s="31" t="str">
        <f t="shared" si="399"/>
        <v/>
      </c>
    </row>
    <row r="3985" spans="14:21" x14ac:dyDescent="0.2">
      <c r="N3985" s="22">
        <f>Fångster!G3990</f>
        <v>0</v>
      </c>
      <c r="O3985" s="28">
        <f t="shared" si="394"/>
        <v>0</v>
      </c>
      <c r="P3985" s="28">
        <f t="shared" si="395"/>
        <v>-2</v>
      </c>
      <c r="Q3985" s="28">
        <f t="shared" si="396"/>
        <v>0</v>
      </c>
      <c r="R3985" s="4">
        <f t="shared" si="397"/>
        <v>0</v>
      </c>
      <c r="S3985" s="4" t="str">
        <f t="shared" si="398"/>
        <v/>
      </c>
      <c r="T3985" s="21">
        <f>Fångster!J3990</f>
        <v>0</v>
      </c>
      <c r="U3985" s="31" t="str">
        <f t="shared" si="399"/>
        <v/>
      </c>
    </row>
    <row r="3986" spans="14:21" x14ac:dyDescent="0.2">
      <c r="N3986" s="22">
        <f>Fångster!G3991</f>
        <v>0</v>
      </c>
      <c r="O3986" s="28">
        <f t="shared" si="394"/>
        <v>0</v>
      </c>
      <c r="P3986" s="28">
        <f t="shared" si="395"/>
        <v>-2</v>
      </c>
      <c r="Q3986" s="28">
        <f t="shared" si="396"/>
        <v>0</v>
      </c>
      <c r="R3986" s="4">
        <f t="shared" si="397"/>
        <v>0</v>
      </c>
      <c r="S3986" s="4" t="str">
        <f t="shared" si="398"/>
        <v/>
      </c>
      <c r="T3986" s="21">
        <f>Fångster!J3991</f>
        <v>0</v>
      </c>
      <c r="U3986" s="31" t="str">
        <f t="shared" si="399"/>
        <v/>
      </c>
    </row>
    <row r="3987" spans="14:21" x14ac:dyDescent="0.2">
      <c r="N3987" s="22">
        <f>Fångster!G3992</f>
        <v>0</v>
      </c>
      <c r="O3987" s="28">
        <f t="shared" si="394"/>
        <v>0</v>
      </c>
      <c r="P3987" s="28">
        <f t="shared" si="395"/>
        <v>-2</v>
      </c>
      <c r="Q3987" s="28">
        <f t="shared" si="396"/>
        <v>0</v>
      </c>
      <c r="R3987" s="4">
        <f t="shared" si="397"/>
        <v>0</v>
      </c>
      <c r="S3987" s="4" t="str">
        <f t="shared" si="398"/>
        <v/>
      </c>
      <c r="T3987" s="21">
        <f>Fångster!J3992</f>
        <v>0</v>
      </c>
      <c r="U3987" s="31" t="str">
        <f t="shared" si="399"/>
        <v/>
      </c>
    </row>
    <row r="3988" spans="14:21" x14ac:dyDescent="0.2">
      <c r="N3988" s="22">
        <f>Fångster!G3993</f>
        <v>0</v>
      </c>
      <c r="O3988" s="28">
        <f t="shared" si="394"/>
        <v>0</v>
      </c>
      <c r="P3988" s="28">
        <f t="shared" si="395"/>
        <v>-2</v>
      </c>
      <c r="Q3988" s="28">
        <f t="shared" si="396"/>
        <v>0</v>
      </c>
      <c r="R3988" s="4">
        <f t="shared" si="397"/>
        <v>0</v>
      </c>
      <c r="S3988" s="4" t="str">
        <f t="shared" si="398"/>
        <v/>
      </c>
      <c r="T3988" s="21">
        <f>Fångster!J3993</f>
        <v>0</v>
      </c>
      <c r="U3988" s="31" t="str">
        <f t="shared" si="399"/>
        <v/>
      </c>
    </row>
    <row r="3989" spans="14:21" x14ac:dyDescent="0.2">
      <c r="N3989" s="22">
        <f>Fångster!G3994</f>
        <v>0</v>
      </c>
      <c r="O3989" s="28">
        <f t="shared" si="394"/>
        <v>0</v>
      </c>
      <c r="P3989" s="28">
        <f t="shared" si="395"/>
        <v>-2</v>
      </c>
      <c r="Q3989" s="28">
        <f t="shared" si="396"/>
        <v>0</v>
      </c>
      <c r="R3989" s="4">
        <f t="shared" si="397"/>
        <v>0</v>
      </c>
      <c r="S3989" s="4" t="str">
        <f t="shared" si="398"/>
        <v/>
      </c>
      <c r="T3989" s="21">
        <f>Fångster!J3994</f>
        <v>0</v>
      </c>
      <c r="U3989" s="31" t="str">
        <f t="shared" si="399"/>
        <v/>
      </c>
    </row>
    <row r="3990" spans="14:21" x14ac:dyDescent="0.2">
      <c r="N3990" s="22">
        <f>Fångster!G3995</f>
        <v>0</v>
      </c>
      <c r="O3990" s="28">
        <f t="shared" si="394"/>
        <v>0</v>
      </c>
      <c r="P3990" s="28">
        <f t="shared" si="395"/>
        <v>-2</v>
      </c>
      <c r="Q3990" s="28">
        <f t="shared" si="396"/>
        <v>0</v>
      </c>
      <c r="R3990" s="4">
        <f t="shared" si="397"/>
        <v>0</v>
      </c>
      <c r="S3990" s="4" t="str">
        <f t="shared" si="398"/>
        <v/>
      </c>
      <c r="T3990" s="21">
        <f>Fångster!J3995</f>
        <v>0</v>
      </c>
      <c r="U3990" s="31" t="str">
        <f t="shared" si="399"/>
        <v/>
      </c>
    </row>
    <row r="3991" spans="14:21" x14ac:dyDescent="0.2">
      <c r="N3991" s="22">
        <f>Fångster!G3996</f>
        <v>0</v>
      </c>
      <c r="O3991" s="28">
        <f t="shared" si="394"/>
        <v>0</v>
      </c>
      <c r="P3991" s="28">
        <f t="shared" si="395"/>
        <v>-2</v>
      </c>
      <c r="Q3991" s="28">
        <f t="shared" si="396"/>
        <v>0</v>
      </c>
      <c r="R3991" s="4">
        <f t="shared" si="397"/>
        <v>0</v>
      </c>
      <c r="S3991" s="4" t="str">
        <f t="shared" si="398"/>
        <v/>
      </c>
      <c r="T3991" s="21">
        <f>Fångster!J3996</f>
        <v>0</v>
      </c>
      <c r="U3991" s="31" t="str">
        <f t="shared" si="399"/>
        <v/>
      </c>
    </row>
    <row r="3992" spans="14:21" x14ac:dyDescent="0.2">
      <c r="N3992" s="22">
        <f>Fångster!G3997</f>
        <v>0</v>
      </c>
      <c r="O3992" s="28">
        <f t="shared" si="394"/>
        <v>0</v>
      </c>
      <c r="P3992" s="28">
        <f t="shared" si="395"/>
        <v>-2</v>
      </c>
      <c r="Q3992" s="28">
        <f t="shared" si="396"/>
        <v>0</v>
      </c>
      <c r="R3992" s="4">
        <f t="shared" si="397"/>
        <v>0</v>
      </c>
      <c r="S3992" s="4" t="str">
        <f t="shared" si="398"/>
        <v/>
      </c>
      <c r="T3992" s="21">
        <f>Fångster!J3997</f>
        <v>0</v>
      </c>
      <c r="U3992" s="31" t="str">
        <f t="shared" si="399"/>
        <v/>
      </c>
    </row>
    <row r="3993" spans="14:21" x14ac:dyDescent="0.2">
      <c r="N3993" s="22">
        <f>Fångster!G3998</f>
        <v>0</v>
      </c>
      <c r="O3993" s="28">
        <f t="shared" si="394"/>
        <v>0</v>
      </c>
      <c r="P3993" s="28">
        <f t="shared" si="395"/>
        <v>-2</v>
      </c>
      <c r="Q3993" s="28">
        <f t="shared" si="396"/>
        <v>0</v>
      </c>
      <c r="R3993" s="4">
        <f t="shared" si="397"/>
        <v>0</v>
      </c>
      <c r="S3993" s="4" t="str">
        <f t="shared" si="398"/>
        <v/>
      </c>
      <c r="T3993" s="21">
        <f>Fångster!J3998</f>
        <v>0</v>
      </c>
      <c r="U3993" s="31" t="str">
        <f t="shared" si="399"/>
        <v/>
      </c>
    </row>
    <row r="3994" spans="14:21" x14ac:dyDescent="0.2">
      <c r="N3994" s="22">
        <f>Fångster!G3999</f>
        <v>0</v>
      </c>
      <c r="O3994" s="28">
        <f t="shared" si="394"/>
        <v>0</v>
      </c>
      <c r="P3994" s="28">
        <f t="shared" si="395"/>
        <v>-2</v>
      </c>
      <c r="Q3994" s="28">
        <f t="shared" si="396"/>
        <v>0</v>
      </c>
      <c r="R3994" s="4">
        <f t="shared" si="397"/>
        <v>0</v>
      </c>
      <c r="S3994" s="4" t="str">
        <f t="shared" si="398"/>
        <v/>
      </c>
      <c r="T3994" s="21">
        <f>Fångster!J3999</f>
        <v>0</v>
      </c>
      <c r="U3994" s="31" t="str">
        <f t="shared" si="399"/>
        <v/>
      </c>
    </row>
    <row r="3995" spans="14:21" x14ac:dyDescent="0.2">
      <c r="N3995" s="22">
        <f>Fångster!G4000</f>
        <v>0</v>
      </c>
      <c r="O3995" s="28">
        <f t="shared" si="394"/>
        <v>0</v>
      </c>
      <c r="P3995" s="28">
        <f t="shared" si="395"/>
        <v>-2</v>
      </c>
      <c r="Q3995" s="28">
        <f t="shared" si="396"/>
        <v>0</v>
      </c>
      <c r="R3995" s="4">
        <f t="shared" si="397"/>
        <v>0</v>
      </c>
      <c r="S3995" s="4" t="str">
        <f t="shared" si="398"/>
        <v/>
      </c>
      <c r="T3995" s="21">
        <f>Fångster!J4000</f>
        <v>0</v>
      </c>
      <c r="U3995" s="31" t="str">
        <f t="shared" si="399"/>
        <v/>
      </c>
    </row>
    <row r="3996" spans="14:21" x14ac:dyDescent="0.2">
      <c r="N3996" s="22">
        <f>Fångster!G4001</f>
        <v>0</v>
      </c>
      <c r="O3996" s="28">
        <f t="shared" si="394"/>
        <v>0</v>
      </c>
      <c r="P3996" s="28">
        <f t="shared" si="395"/>
        <v>-2</v>
      </c>
      <c r="Q3996" s="28">
        <f t="shared" si="396"/>
        <v>0</v>
      </c>
      <c r="R3996" s="4">
        <f t="shared" si="397"/>
        <v>0</v>
      </c>
      <c r="S3996" s="4" t="str">
        <f t="shared" si="398"/>
        <v/>
      </c>
      <c r="T3996" s="21">
        <f>Fångster!J4001</f>
        <v>0</v>
      </c>
      <c r="U3996" s="31" t="str">
        <f t="shared" si="399"/>
        <v/>
      </c>
    </row>
    <row r="3997" spans="14:21" x14ac:dyDescent="0.2">
      <c r="N3997" s="22">
        <f>Fångster!G4002</f>
        <v>0</v>
      </c>
      <c r="O3997" s="28">
        <f t="shared" si="394"/>
        <v>0</v>
      </c>
      <c r="P3997" s="28">
        <f t="shared" si="395"/>
        <v>-2</v>
      </c>
      <c r="Q3997" s="28">
        <f t="shared" si="396"/>
        <v>0</v>
      </c>
      <c r="R3997" s="4">
        <f t="shared" si="397"/>
        <v>0</v>
      </c>
      <c r="S3997" s="4" t="str">
        <f t="shared" si="398"/>
        <v/>
      </c>
      <c r="T3997" s="21">
        <f>Fångster!J4002</f>
        <v>0</v>
      </c>
      <c r="U3997" s="31" t="str">
        <f t="shared" si="399"/>
        <v/>
      </c>
    </row>
    <row r="3998" spans="14:21" x14ac:dyDescent="0.2">
      <c r="N3998" s="22">
        <f>Fångster!G4003</f>
        <v>0</v>
      </c>
      <c r="O3998" s="28">
        <f t="shared" si="394"/>
        <v>0</v>
      </c>
      <c r="P3998" s="28">
        <f t="shared" si="395"/>
        <v>-2</v>
      </c>
      <c r="Q3998" s="28">
        <f t="shared" si="396"/>
        <v>0</v>
      </c>
      <c r="R3998" s="4">
        <f t="shared" si="397"/>
        <v>0</v>
      </c>
      <c r="S3998" s="4" t="str">
        <f t="shared" si="398"/>
        <v/>
      </c>
      <c r="T3998" s="21">
        <f>Fångster!J4003</f>
        <v>0</v>
      </c>
      <c r="U3998" s="31" t="str">
        <f t="shared" si="399"/>
        <v/>
      </c>
    </row>
    <row r="3999" spans="14:21" x14ac:dyDescent="0.2">
      <c r="N3999" s="22">
        <f>Fångster!G4004</f>
        <v>0</v>
      </c>
      <c r="O3999" s="28">
        <f t="shared" si="394"/>
        <v>0</v>
      </c>
      <c r="P3999" s="28">
        <f t="shared" si="395"/>
        <v>-2</v>
      </c>
      <c r="Q3999" s="28">
        <f t="shared" si="396"/>
        <v>0</v>
      </c>
      <c r="R3999" s="4">
        <f t="shared" si="397"/>
        <v>0</v>
      </c>
      <c r="S3999" s="4" t="str">
        <f t="shared" si="398"/>
        <v/>
      </c>
      <c r="T3999" s="21">
        <f>Fångster!J4004</f>
        <v>0</v>
      </c>
      <c r="U3999" s="31" t="str">
        <f t="shared" si="399"/>
        <v/>
      </c>
    </row>
    <row r="4000" spans="14:21" x14ac:dyDescent="0.2">
      <c r="N4000" s="22">
        <f>Fångster!G4005</f>
        <v>0</v>
      </c>
      <c r="O4000" s="28">
        <f t="shared" si="394"/>
        <v>0</v>
      </c>
      <c r="P4000" s="28">
        <f t="shared" si="395"/>
        <v>-2</v>
      </c>
      <c r="Q4000" s="28">
        <f t="shared" si="396"/>
        <v>0</v>
      </c>
      <c r="R4000" s="4">
        <f t="shared" si="397"/>
        <v>0</v>
      </c>
      <c r="S4000" s="4" t="str">
        <f t="shared" si="398"/>
        <v/>
      </c>
      <c r="T4000" s="21">
        <f>Fångster!J4005</f>
        <v>0</v>
      </c>
      <c r="U4000" s="31" t="str">
        <f t="shared" si="399"/>
        <v/>
      </c>
    </row>
    <row r="4001" spans="14:21" x14ac:dyDescent="0.2">
      <c r="N4001" s="22">
        <f>Fångster!G4006</f>
        <v>0</v>
      </c>
      <c r="O4001" s="28">
        <f t="shared" si="394"/>
        <v>0</v>
      </c>
      <c r="P4001" s="28">
        <f t="shared" si="395"/>
        <v>-2</v>
      </c>
      <c r="Q4001" s="28">
        <f t="shared" si="396"/>
        <v>0</v>
      </c>
      <c r="R4001" s="4">
        <f t="shared" si="397"/>
        <v>0</v>
      </c>
      <c r="S4001" s="4" t="str">
        <f t="shared" si="398"/>
        <v/>
      </c>
      <c r="T4001" s="21">
        <f>Fångster!J4006</f>
        <v>0</v>
      </c>
      <c r="U4001" s="31" t="str">
        <f t="shared" si="399"/>
        <v/>
      </c>
    </row>
    <row r="4002" spans="14:21" x14ac:dyDescent="0.2">
      <c r="N4002" s="22">
        <f>Fångster!G4007</f>
        <v>0</v>
      </c>
      <c r="O4002" s="28">
        <f t="shared" si="394"/>
        <v>0</v>
      </c>
      <c r="P4002" s="28">
        <f t="shared" si="395"/>
        <v>-2</v>
      </c>
      <c r="Q4002" s="28">
        <f t="shared" si="396"/>
        <v>0</v>
      </c>
      <c r="R4002" s="4">
        <f t="shared" si="397"/>
        <v>0</v>
      </c>
      <c r="S4002" s="4" t="str">
        <f t="shared" si="398"/>
        <v/>
      </c>
      <c r="T4002" s="21">
        <f>Fångster!J4007</f>
        <v>0</v>
      </c>
      <c r="U4002" s="31" t="str">
        <f t="shared" si="399"/>
        <v/>
      </c>
    </row>
    <row r="4003" spans="14:21" x14ac:dyDescent="0.2">
      <c r="N4003" s="22">
        <f>Fångster!G4008</f>
        <v>0</v>
      </c>
      <c r="O4003" s="28">
        <f t="shared" si="394"/>
        <v>0</v>
      </c>
      <c r="P4003" s="28">
        <f t="shared" si="395"/>
        <v>-2</v>
      </c>
      <c r="Q4003" s="28">
        <f t="shared" si="396"/>
        <v>0</v>
      </c>
      <c r="R4003" s="4">
        <f t="shared" si="397"/>
        <v>0</v>
      </c>
      <c r="S4003" s="4" t="str">
        <f t="shared" si="398"/>
        <v/>
      </c>
      <c r="T4003" s="21">
        <f>Fångster!J4008</f>
        <v>0</v>
      </c>
      <c r="U4003" s="31" t="str">
        <f t="shared" si="399"/>
        <v/>
      </c>
    </row>
    <row r="4004" spans="14:21" x14ac:dyDescent="0.2">
      <c r="N4004" s="22">
        <f>Fångster!G4009</f>
        <v>0</v>
      </c>
      <c r="O4004" s="28">
        <f t="shared" si="394"/>
        <v>0</v>
      </c>
      <c r="P4004" s="28">
        <f t="shared" si="395"/>
        <v>-2</v>
      </c>
      <c r="Q4004" s="28">
        <f t="shared" si="396"/>
        <v>0</v>
      </c>
      <c r="R4004" s="4">
        <f t="shared" si="397"/>
        <v>0</v>
      </c>
      <c r="S4004" s="4" t="str">
        <f t="shared" si="398"/>
        <v/>
      </c>
      <c r="T4004" s="21">
        <f>Fångster!J4009</f>
        <v>0</v>
      </c>
      <c r="U4004" s="31" t="str">
        <f t="shared" si="399"/>
        <v/>
      </c>
    </row>
    <row r="4005" spans="14:21" x14ac:dyDescent="0.2">
      <c r="N4005" s="22">
        <f>Fångster!G4010</f>
        <v>0</v>
      </c>
      <c r="O4005" s="28">
        <f t="shared" si="394"/>
        <v>0</v>
      </c>
      <c r="P4005" s="28">
        <f t="shared" si="395"/>
        <v>-2</v>
      </c>
      <c r="Q4005" s="28">
        <f t="shared" si="396"/>
        <v>0</v>
      </c>
      <c r="R4005" s="4">
        <f t="shared" si="397"/>
        <v>0</v>
      </c>
      <c r="S4005" s="4" t="str">
        <f t="shared" si="398"/>
        <v/>
      </c>
      <c r="T4005" s="21">
        <f>Fångster!J4010</f>
        <v>0</v>
      </c>
      <c r="U4005" s="31" t="str">
        <f t="shared" si="399"/>
        <v/>
      </c>
    </row>
    <row r="4006" spans="14:21" x14ac:dyDescent="0.2">
      <c r="N4006" s="22">
        <f>Fångster!G4011</f>
        <v>0</v>
      </c>
      <c r="O4006" s="28">
        <f t="shared" si="394"/>
        <v>0</v>
      </c>
      <c r="P4006" s="28">
        <f t="shared" si="395"/>
        <v>-2</v>
      </c>
      <c r="Q4006" s="28">
        <f t="shared" si="396"/>
        <v>0</v>
      </c>
      <c r="R4006" s="4">
        <f t="shared" si="397"/>
        <v>0</v>
      </c>
      <c r="S4006" s="4" t="str">
        <f t="shared" si="398"/>
        <v/>
      </c>
      <c r="T4006" s="21">
        <f>Fångster!J4011</f>
        <v>0</v>
      </c>
      <c r="U4006" s="31" t="str">
        <f t="shared" si="399"/>
        <v/>
      </c>
    </row>
    <row r="4007" spans="14:21" x14ac:dyDescent="0.2">
      <c r="N4007" s="22">
        <f>Fångster!G4012</f>
        <v>0</v>
      </c>
      <c r="O4007" s="28">
        <f t="shared" si="394"/>
        <v>0</v>
      </c>
      <c r="P4007" s="28">
        <f t="shared" si="395"/>
        <v>-2</v>
      </c>
      <c r="Q4007" s="28">
        <f t="shared" si="396"/>
        <v>0</v>
      </c>
      <c r="R4007" s="4">
        <f t="shared" si="397"/>
        <v>0</v>
      </c>
      <c r="S4007" s="4" t="str">
        <f t="shared" si="398"/>
        <v/>
      </c>
      <c r="T4007" s="21">
        <f>Fångster!J4012</f>
        <v>0</v>
      </c>
      <c r="U4007" s="31" t="str">
        <f t="shared" si="399"/>
        <v/>
      </c>
    </row>
    <row r="4008" spans="14:21" x14ac:dyDescent="0.2">
      <c r="N4008" s="22">
        <f>Fångster!G4013</f>
        <v>0</v>
      </c>
      <c r="O4008" s="28">
        <f t="shared" si="394"/>
        <v>0</v>
      </c>
      <c r="P4008" s="28">
        <f t="shared" si="395"/>
        <v>-2</v>
      </c>
      <c r="Q4008" s="28">
        <f t="shared" si="396"/>
        <v>0</v>
      </c>
      <c r="R4008" s="4">
        <f t="shared" si="397"/>
        <v>0</v>
      </c>
      <c r="S4008" s="4" t="str">
        <f t="shared" si="398"/>
        <v/>
      </c>
      <c r="T4008" s="21">
        <f>Fångster!J4013</f>
        <v>0</v>
      </c>
      <c r="U4008" s="31" t="str">
        <f t="shared" si="399"/>
        <v/>
      </c>
    </row>
    <row r="4009" spans="14:21" x14ac:dyDescent="0.2">
      <c r="N4009" s="22">
        <f>Fångster!G4014</f>
        <v>0</v>
      </c>
      <c r="O4009" s="28">
        <f t="shared" si="394"/>
        <v>0</v>
      </c>
      <c r="P4009" s="28">
        <f t="shared" si="395"/>
        <v>-2</v>
      </c>
      <c r="Q4009" s="28">
        <f t="shared" si="396"/>
        <v>0</v>
      </c>
      <c r="R4009" s="4">
        <f t="shared" si="397"/>
        <v>0</v>
      </c>
      <c r="S4009" s="4" t="str">
        <f t="shared" si="398"/>
        <v/>
      </c>
      <c r="T4009" s="21">
        <f>Fångster!J4014</f>
        <v>0</v>
      </c>
      <c r="U4009" s="31" t="str">
        <f t="shared" si="399"/>
        <v/>
      </c>
    </row>
    <row r="4010" spans="14:21" x14ac:dyDescent="0.2">
      <c r="N4010" s="22">
        <f>Fångster!G4015</f>
        <v>0</v>
      </c>
      <c r="O4010" s="28">
        <f t="shared" si="394"/>
        <v>0</v>
      </c>
      <c r="P4010" s="28">
        <f t="shared" si="395"/>
        <v>-2</v>
      </c>
      <c r="Q4010" s="28">
        <f t="shared" si="396"/>
        <v>0</v>
      </c>
      <c r="R4010" s="4">
        <f t="shared" si="397"/>
        <v>0</v>
      </c>
      <c r="S4010" s="4" t="str">
        <f t="shared" si="398"/>
        <v/>
      </c>
      <c r="T4010" s="21">
        <f>Fångster!J4015</f>
        <v>0</v>
      </c>
      <c r="U4010" s="31" t="str">
        <f t="shared" si="399"/>
        <v/>
      </c>
    </row>
    <row r="4011" spans="14:21" x14ac:dyDescent="0.2">
      <c r="N4011" s="22">
        <f>Fångster!G4016</f>
        <v>0</v>
      </c>
      <c r="O4011" s="28">
        <f t="shared" si="394"/>
        <v>0</v>
      </c>
      <c r="P4011" s="28">
        <f t="shared" si="395"/>
        <v>-2</v>
      </c>
      <c r="Q4011" s="28">
        <f t="shared" si="396"/>
        <v>0</v>
      </c>
      <c r="R4011" s="4">
        <f t="shared" si="397"/>
        <v>0</v>
      </c>
      <c r="S4011" s="4" t="str">
        <f t="shared" si="398"/>
        <v/>
      </c>
      <c r="T4011" s="21">
        <f>Fångster!J4016</f>
        <v>0</v>
      </c>
      <c r="U4011" s="31" t="str">
        <f t="shared" si="399"/>
        <v/>
      </c>
    </row>
    <row r="4012" spans="14:21" x14ac:dyDescent="0.2">
      <c r="N4012" s="22">
        <f>Fångster!G4017</f>
        <v>0</v>
      </c>
      <c r="O4012" s="28">
        <f t="shared" si="394"/>
        <v>0</v>
      </c>
      <c r="P4012" s="28">
        <f t="shared" si="395"/>
        <v>-2</v>
      </c>
      <c r="Q4012" s="28">
        <f t="shared" si="396"/>
        <v>0</v>
      </c>
      <c r="R4012" s="4">
        <f t="shared" si="397"/>
        <v>0</v>
      </c>
      <c r="S4012" s="4" t="str">
        <f t="shared" si="398"/>
        <v/>
      </c>
      <c r="T4012" s="21">
        <f>Fångster!J4017</f>
        <v>0</v>
      </c>
      <c r="U4012" s="31" t="str">
        <f t="shared" si="399"/>
        <v/>
      </c>
    </row>
    <row r="4013" spans="14:21" x14ac:dyDescent="0.2">
      <c r="N4013" s="22">
        <f>Fångster!G4018</f>
        <v>0</v>
      </c>
      <c r="O4013" s="28">
        <f t="shared" si="394"/>
        <v>0</v>
      </c>
      <c r="P4013" s="28">
        <f t="shared" si="395"/>
        <v>-2</v>
      </c>
      <c r="Q4013" s="28">
        <f t="shared" si="396"/>
        <v>0</v>
      </c>
      <c r="R4013" s="4">
        <f t="shared" si="397"/>
        <v>0</v>
      </c>
      <c r="S4013" s="4" t="str">
        <f t="shared" si="398"/>
        <v/>
      </c>
      <c r="T4013" s="21">
        <f>Fångster!J4018</f>
        <v>0</v>
      </c>
      <c r="U4013" s="31" t="str">
        <f t="shared" si="399"/>
        <v/>
      </c>
    </row>
    <row r="4014" spans="14:21" x14ac:dyDescent="0.2">
      <c r="N4014" s="22">
        <f>Fångster!G4019</f>
        <v>0</v>
      </c>
      <c r="O4014" s="28">
        <f t="shared" si="394"/>
        <v>0</v>
      </c>
      <c r="P4014" s="28">
        <f t="shared" si="395"/>
        <v>-2</v>
      </c>
      <c r="Q4014" s="28">
        <f t="shared" si="396"/>
        <v>0</v>
      </c>
      <c r="R4014" s="4">
        <f t="shared" si="397"/>
        <v>0</v>
      </c>
      <c r="S4014" s="4" t="str">
        <f t="shared" si="398"/>
        <v/>
      </c>
      <c r="T4014" s="21">
        <f>Fångster!J4019</f>
        <v>0</v>
      </c>
      <c r="U4014" s="31" t="str">
        <f t="shared" si="399"/>
        <v/>
      </c>
    </row>
    <row r="4015" spans="14:21" x14ac:dyDescent="0.2">
      <c r="N4015" s="22">
        <f>Fångster!G4020</f>
        <v>0</v>
      </c>
      <c r="O4015" s="28">
        <f t="shared" si="394"/>
        <v>0</v>
      </c>
      <c r="P4015" s="28">
        <f t="shared" si="395"/>
        <v>-2</v>
      </c>
      <c r="Q4015" s="28">
        <f t="shared" si="396"/>
        <v>0</v>
      </c>
      <c r="R4015" s="4">
        <f t="shared" si="397"/>
        <v>0</v>
      </c>
      <c r="S4015" s="4" t="str">
        <f t="shared" si="398"/>
        <v/>
      </c>
      <c r="T4015" s="21">
        <f>Fångster!J4020</f>
        <v>0</v>
      </c>
      <c r="U4015" s="31" t="str">
        <f t="shared" si="399"/>
        <v/>
      </c>
    </row>
    <row r="4016" spans="14:21" x14ac:dyDescent="0.2">
      <c r="N4016" s="22">
        <f>Fångster!G4021</f>
        <v>0</v>
      </c>
      <c r="O4016" s="28">
        <f t="shared" si="394"/>
        <v>0</v>
      </c>
      <c r="P4016" s="28">
        <f t="shared" si="395"/>
        <v>-2</v>
      </c>
      <c r="Q4016" s="28">
        <f t="shared" si="396"/>
        <v>0</v>
      </c>
      <c r="R4016" s="4">
        <f t="shared" si="397"/>
        <v>0</v>
      </c>
      <c r="S4016" s="4" t="str">
        <f t="shared" si="398"/>
        <v/>
      </c>
      <c r="T4016" s="21">
        <f>Fångster!J4021</f>
        <v>0</v>
      </c>
      <c r="U4016" s="31" t="str">
        <f t="shared" si="399"/>
        <v/>
      </c>
    </row>
    <row r="4017" spans="14:21" x14ac:dyDescent="0.2">
      <c r="N4017" s="22">
        <f>Fångster!G4022</f>
        <v>0</v>
      </c>
      <c r="O4017" s="28">
        <f t="shared" si="394"/>
        <v>0</v>
      </c>
      <c r="P4017" s="28">
        <f t="shared" si="395"/>
        <v>-2</v>
      </c>
      <c r="Q4017" s="28">
        <f t="shared" si="396"/>
        <v>0</v>
      </c>
      <c r="R4017" s="4">
        <f t="shared" si="397"/>
        <v>0</v>
      </c>
      <c r="S4017" s="4" t="str">
        <f t="shared" si="398"/>
        <v/>
      </c>
      <c r="T4017" s="21">
        <f>Fångster!J4022</f>
        <v>0</v>
      </c>
      <c r="U4017" s="31" t="str">
        <f t="shared" si="399"/>
        <v/>
      </c>
    </row>
    <row r="4018" spans="14:21" x14ac:dyDescent="0.2">
      <c r="N4018" s="22">
        <f>Fångster!G4023</f>
        <v>0</v>
      </c>
      <c r="O4018" s="28">
        <f t="shared" si="394"/>
        <v>0</v>
      </c>
      <c r="P4018" s="28">
        <f t="shared" si="395"/>
        <v>-2</v>
      </c>
      <c r="Q4018" s="28">
        <f t="shared" si="396"/>
        <v>0</v>
      </c>
      <c r="R4018" s="4">
        <f t="shared" si="397"/>
        <v>0</v>
      </c>
      <c r="S4018" s="4" t="str">
        <f t="shared" si="398"/>
        <v/>
      </c>
      <c r="T4018" s="21">
        <f>Fångster!J4023</f>
        <v>0</v>
      </c>
      <c r="U4018" s="31" t="str">
        <f t="shared" si="399"/>
        <v/>
      </c>
    </row>
    <row r="4019" spans="14:21" x14ac:dyDescent="0.2">
      <c r="N4019" s="22">
        <f>Fångster!G4024</f>
        <v>0</v>
      </c>
      <c r="O4019" s="28">
        <f t="shared" si="394"/>
        <v>0</v>
      </c>
      <c r="P4019" s="28">
        <f t="shared" si="395"/>
        <v>-2</v>
      </c>
      <c r="Q4019" s="28">
        <f t="shared" si="396"/>
        <v>0</v>
      </c>
      <c r="R4019" s="4">
        <f t="shared" si="397"/>
        <v>0</v>
      </c>
      <c r="S4019" s="4" t="str">
        <f t="shared" si="398"/>
        <v/>
      </c>
      <c r="T4019" s="21">
        <f>Fångster!J4024</f>
        <v>0</v>
      </c>
      <c r="U4019" s="31" t="str">
        <f t="shared" si="399"/>
        <v/>
      </c>
    </row>
    <row r="4020" spans="14:21" x14ac:dyDescent="0.2">
      <c r="N4020" s="22">
        <f>Fångster!G4025</f>
        <v>0</v>
      </c>
      <c r="O4020" s="28">
        <f t="shared" si="394"/>
        <v>0</v>
      </c>
      <c r="P4020" s="28">
        <f t="shared" si="395"/>
        <v>-2</v>
      </c>
      <c r="Q4020" s="28">
        <f t="shared" si="396"/>
        <v>0</v>
      </c>
      <c r="R4020" s="4">
        <f t="shared" si="397"/>
        <v>0</v>
      </c>
      <c r="S4020" s="4" t="str">
        <f t="shared" si="398"/>
        <v/>
      </c>
      <c r="T4020" s="21">
        <f>Fångster!J4025</f>
        <v>0</v>
      </c>
      <c r="U4020" s="31" t="str">
        <f t="shared" si="399"/>
        <v/>
      </c>
    </row>
    <row r="4021" spans="14:21" x14ac:dyDescent="0.2">
      <c r="N4021" s="22">
        <f>Fångster!G4026</f>
        <v>0</v>
      </c>
      <c r="O4021" s="28">
        <f t="shared" si="394"/>
        <v>0</v>
      </c>
      <c r="P4021" s="28">
        <f t="shared" si="395"/>
        <v>-2</v>
      </c>
      <c r="Q4021" s="28">
        <f t="shared" si="396"/>
        <v>0</v>
      </c>
      <c r="R4021" s="4">
        <f t="shared" si="397"/>
        <v>0</v>
      </c>
      <c r="S4021" s="4" t="str">
        <f t="shared" si="398"/>
        <v/>
      </c>
      <c r="T4021" s="21">
        <f>Fångster!J4026</f>
        <v>0</v>
      </c>
      <c r="U4021" s="31" t="str">
        <f t="shared" si="399"/>
        <v/>
      </c>
    </row>
    <row r="4022" spans="14:21" x14ac:dyDescent="0.2">
      <c r="N4022" s="22">
        <f>Fångster!G4027</f>
        <v>0</v>
      </c>
      <c r="O4022" s="28">
        <f t="shared" si="394"/>
        <v>0</v>
      </c>
      <c r="P4022" s="28">
        <f t="shared" si="395"/>
        <v>-2</v>
      </c>
      <c r="Q4022" s="28">
        <f t="shared" si="396"/>
        <v>0</v>
      </c>
      <c r="R4022" s="4">
        <f t="shared" si="397"/>
        <v>0</v>
      </c>
      <c r="S4022" s="4" t="str">
        <f t="shared" si="398"/>
        <v/>
      </c>
      <c r="T4022" s="21">
        <f>Fångster!J4027</f>
        <v>0</v>
      </c>
      <c r="U4022" s="31" t="str">
        <f t="shared" si="399"/>
        <v/>
      </c>
    </row>
    <row r="4023" spans="14:21" x14ac:dyDescent="0.2">
      <c r="N4023" s="22">
        <f>Fångster!G4028</f>
        <v>0</v>
      </c>
      <c r="O4023" s="28">
        <f t="shared" si="394"/>
        <v>0</v>
      </c>
      <c r="P4023" s="28">
        <f t="shared" si="395"/>
        <v>-2</v>
      </c>
      <c r="Q4023" s="28">
        <f t="shared" si="396"/>
        <v>0</v>
      </c>
      <c r="R4023" s="4">
        <f t="shared" si="397"/>
        <v>0</v>
      </c>
      <c r="S4023" s="4" t="str">
        <f t="shared" si="398"/>
        <v/>
      </c>
      <c r="T4023" s="21">
        <f>Fångster!J4028</f>
        <v>0</v>
      </c>
      <c r="U4023" s="31" t="str">
        <f t="shared" si="399"/>
        <v/>
      </c>
    </row>
    <row r="4024" spans="14:21" x14ac:dyDescent="0.2">
      <c r="N4024" s="22">
        <f>Fångster!G4029</f>
        <v>0</v>
      </c>
      <c r="O4024" s="28">
        <f t="shared" si="394"/>
        <v>0</v>
      </c>
      <c r="P4024" s="28">
        <f t="shared" si="395"/>
        <v>-2</v>
      </c>
      <c r="Q4024" s="28">
        <f t="shared" si="396"/>
        <v>0</v>
      </c>
      <c r="R4024" s="4">
        <f t="shared" si="397"/>
        <v>0</v>
      </c>
      <c r="S4024" s="4" t="str">
        <f t="shared" si="398"/>
        <v/>
      </c>
      <c r="T4024" s="21">
        <f>Fångster!J4029</f>
        <v>0</v>
      </c>
      <c r="U4024" s="31" t="str">
        <f t="shared" si="399"/>
        <v/>
      </c>
    </row>
    <row r="4025" spans="14:21" x14ac:dyDescent="0.2">
      <c r="N4025" s="22">
        <f>Fångster!G4030</f>
        <v>0</v>
      </c>
      <c r="O4025" s="28">
        <f t="shared" si="394"/>
        <v>0</v>
      </c>
      <c r="P4025" s="28">
        <f t="shared" si="395"/>
        <v>-2</v>
      </c>
      <c r="Q4025" s="28">
        <f t="shared" si="396"/>
        <v>0</v>
      </c>
      <c r="R4025" s="4">
        <f t="shared" si="397"/>
        <v>0</v>
      </c>
      <c r="S4025" s="4" t="str">
        <f t="shared" si="398"/>
        <v/>
      </c>
      <c r="T4025" s="21">
        <f>Fångster!J4030</f>
        <v>0</v>
      </c>
      <c r="U4025" s="31" t="str">
        <f t="shared" si="399"/>
        <v/>
      </c>
    </row>
    <row r="4026" spans="14:21" x14ac:dyDescent="0.2">
      <c r="N4026" s="22">
        <f>Fångster!G4031</f>
        <v>0</v>
      </c>
      <c r="O4026" s="28">
        <f t="shared" si="394"/>
        <v>0</v>
      </c>
      <c r="P4026" s="28">
        <f t="shared" si="395"/>
        <v>-2</v>
      </c>
      <c r="Q4026" s="28">
        <f t="shared" si="396"/>
        <v>0</v>
      </c>
      <c r="R4026" s="4">
        <f t="shared" si="397"/>
        <v>0</v>
      </c>
      <c r="S4026" s="4" t="str">
        <f t="shared" si="398"/>
        <v/>
      </c>
      <c r="T4026" s="21">
        <f>Fångster!J4031</f>
        <v>0</v>
      </c>
      <c r="U4026" s="31" t="str">
        <f t="shared" si="399"/>
        <v/>
      </c>
    </row>
    <row r="4027" spans="14:21" x14ac:dyDescent="0.2">
      <c r="N4027" s="22">
        <f>Fångster!G4032</f>
        <v>0</v>
      </c>
      <c r="O4027" s="28">
        <f t="shared" si="394"/>
        <v>0</v>
      </c>
      <c r="P4027" s="28">
        <f t="shared" si="395"/>
        <v>-2</v>
      </c>
      <c r="Q4027" s="28">
        <f t="shared" si="396"/>
        <v>0</v>
      </c>
      <c r="R4027" s="4">
        <f t="shared" si="397"/>
        <v>0</v>
      </c>
      <c r="S4027" s="4" t="str">
        <f t="shared" si="398"/>
        <v/>
      </c>
      <c r="T4027" s="21">
        <f>Fångster!J4032</f>
        <v>0</v>
      </c>
      <c r="U4027" s="31" t="str">
        <f t="shared" si="399"/>
        <v/>
      </c>
    </row>
    <row r="4028" spans="14:21" x14ac:dyDescent="0.2">
      <c r="N4028" s="22">
        <f>Fångster!G4033</f>
        <v>0</v>
      </c>
      <c r="O4028" s="28">
        <f t="shared" si="394"/>
        <v>0</v>
      </c>
      <c r="P4028" s="28">
        <f t="shared" si="395"/>
        <v>-2</v>
      </c>
      <c r="Q4028" s="28">
        <f t="shared" si="396"/>
        <v>0</v>
      </c>
      <c r="R4028" s="4">
        <f t="shared" si="397"/>
        <v>0</v>
      </c>
      <c r="S4028" s="4" t="str">
        <f t="shared" si="398"/>
        <v/>
      </c>
      <c r="T4028" s="21">
        <f>Fångster!J4033</f>
        <v>0</v>
      </c>
      <c r="U4028" s="31" t="str">
        <f t="shared" si="399"/>
        <v/>
      </c>
    </row>
    <row r="4029" spans="14:21" x14ac:dyDescent="0.2">
      <c r="N4029" s="22">
        <f>Fångster!G4034</f>
        <v>0</v>
      </c>
      <c r="O4029" s="28">
        <f t="shared" si="394"/>
        <v>0</v>
      </c>
      <c r="P4029" s="28">
        <f t="shared" si="395"/>
        <v>-2</v>
      </c>
      <c r="Q4029" s="28">
        <f t="shared" si="396"/>
        <v>0</v>
      </c>
      <c r="R4029" s="4">
        <f t="shared" si="397"/>
        <v>0</v>
      </c>
      <c r="S4029" s="4" t="str">
        <f t="shared" si="398"/>
        <v/>
      </c>
      <c r="T4029" s="21">
        <f>Fångster!J4034</f>
        <v>0</v>
      </c>
      <c r="U4029" s="31" t="str">
        <f t="shared" si="399"/>
        <v/>
      </c>
    </row>
    <row r="4030" spans="14:21" x14ac:dyDescent="0.2">
      <c r="N4030" s="22">
        <f>Fångster!G4035</f>
        <v>0</v>
      </c>
      <c r="O4030" s="28">
        <f t="shared" si="394"/>
        <v>0</v>
      </c>
      <c r="P4030" s="28">
        <f t="shared" si="395"/>
        <v>-2</v>
      </c>
      <c r="Q4030" s="28">
        <f t="shared" si="396"/>
        <v>0</v>
      </c>
      <c r="R4030" s="4">
        <f t="shared" si="397"/>
        <v>0</v>
      </c>
      <c r="S4030" s="4" t="str">
        <f t="shared" si="398"/>
        <v/>
      </c>
      <c r="T4030" s="21">
        <f>Fångster!J4035</f>
        <v>0</v>
      </c>
      <c r="U4030" s="31" t="str">
        <f t="shared" si="399"/>
        <v/>
      </c>
    </row>
    <row r="4031" spans="14:21" x14ac:dyDescent="0.2">
      <c r="N4031" s="22">
        <f>Fångster!G4036</f>
        <v>0</v>
      </c>
      <c r="O4031" s="28">
        <f t="shared" si="394"/>
        <v>0</v>
      </c>
      <c r="P4031" s="28">
        <f t="shared" si="395"/>
        <v>-2</v>
      </c>
      <c r="Q4031" s="28">
        <f t="shared" si="396"/>
        <v>0</v>
      </c>
      <c r="R4031" s="4">
        <f t="shared" si="397"/>
        <v>0</v>
      </c>
      <c r="S4031" s="4" t="str">
        <f t="shared" si="398"/>
        <v/>
      </c>
      <c r="T4031" s="21">
        <f>Fångster!J4036</f>
        <v>0</v>
      </c>
      <c r="U4031" s="31" t="str">
        <f t="shared" si="399"/>
        <v/>
      </c>
    </row>
    <row r="4032" spans="14:21" x14ac:dyDescent="0.2">
      <c r="N4032" s="22">
        <f>Fångster!G4037</f>
        <v>0</v>
      </c>
      <c r="O4032" s="28">
        <f t="shared" si="394"/>
        <v>0</v>
      </c>
      <c r="P4032" s="28">
        <f t="shared" si="395"/>
        <v>-2</v>
      </c>
      <c r="Q4032" s="28">
        <f t="shared" si="396"/>
        <v>0</v>
      </c>
      <c r="R4032" s="4">
        <f t="shared" si="397"/>
        <v>0</v>
      </c>
      <c r="S4032" s="4" t="str">
        <f t="shared" si="398"/>
        <v/>
      </c>
      <c r="T4032" s="21">
        <f>Fångster!J4037</f>
        <v>0</v>
      </c>
      <c r="U4032" s="31" t="str">
        <f t="shared" si="399"/>
        <v/>
      </c>
    </row>
    <row r="4033" spans="14:21" x14ac:dyDescent="0.2">
      <c r="N4033" s="22">
        <f>Fångster!G4038</f>
        <v>0</v>
      </c>
      <c r="O4033" s="28">
        <f t="shared" si="394"/>
        <v>0</v>
      </c>
      <c r="P4033" s="28">
        <f t="shared" si="395"/>
        <v>-2</v>
      </c>
      <c r="Q4033" s="28">
        <f t="shared" si="396"/>
        <v>0</v>
      </c>
      <c r="R4033" s="4">
        <f t="shared" si="397"/>
        <v>0</v>
      </c>
      <c r="S4033" s="4" t="str">
        <f t="shared" si="398"/>
        <v/>
      </c>
      <c r="T4033" s="21">
        <f>Fångster!J4038</f>
        <v>0</v>
      </c>
      <c r="U4033" s="31" t="str">
        <f t="shared" si="399"/>
        <v/>
      </c>
    </row>
    <row r="4034" spans="14:21" x14ac:dyDescent="0.2">
      <c r="N4034" s="22">
        <f>Fångster!G4039</f>
        <v>0</v>
      </c>
      <c r="O4034" s="28">
        <f t="shared" si="394"/>
        <v>0</v>
      </c>
      <c r="P4034" s="28">
        <f t="shared" si="395"/>
        <v>-2</v>
      </c>
      <c r="Q4034" s="28">
        <f t="shared" si="396"/>
        <v>0</v>
      </c>
      <c r="R4034" s="4">
        <f t="shared" si="397"/>
        <v>0</v>
      </c>
      <c r="S4034" s="4" t="str">
        <f t="shared" si="398"/>
        <v/>
      </c>
      <c r="T4034" s="21">
        <f>Fångster!J4039</f>
        <v>0</v>
      </c>
      <c r="U4034" s="31" t="str">
        <f t="shared" si="399"/>
        <v/>
      </c>
    </row>
    <row r="4035" spans="14:21" x14ac:dyDescent="0.2">
      <c r="N4035" s="22">
        <f>Fångster!G4040</f>
        <v>0</v>
      </c>
      <c r="O4035" s="28">
        <f t="shared" si="394"/>
        <v>0</v>
      </c>
      <c r="P4035" s="28">
        <f t="shared" si="395"/>
        <v>-2</v>
      </c>
      <c r="Q4035" s="28">
        <f t="shared" si="396"/>
        <v>0</v>
      </c>
      <c r="R4035" s="4">
        <f t="shared" si="397"/>
        <v>0</v>
      </c>
      <c r="S4035" s="4" t="str">
        <f t="shared" si="398"/>
        <v/>
      </c>
      <c r="T4035" s="21">
        <f>Fångster!J4040</f>
        <v>0</v>
      </c>
      <c r="U4035" s="31" t="str">
        <f t="shared" si="399"/>
        <v/>
      </c>
    </row>
    <row r="4036" spans="14:21" x14ac:dyDescent="0.2">
      <c r="N4036" s="22">
        <f>Fångster!G4041</f>
        <v>0</v>
      </c>
      <c r="O4036" s="28">
        <f t="shared" si="394"/>
        <v>0</v>
      </c>
      <c r="P4036" s="28">
        <f t="shared" si="395"/>
        <v>-2</v>
      </c>
      <c r="Q4036" s="28">
        <f t="shared" si="396"/>
        <v>0</v>
      </c>
      <c r="R4036" s="4">
        <f t="shared" si="397"/>
        <v>0</v>
      </c>
      <c r="S4036" s="4" t="str">
        <f t="shared" si="398"/>
        <v/>
      </c>
      <c r="T4036" s="21">
        <f>Fångster!J4041</f>
        <v>0</v>
      </c>
      <c r="U4036" s="31" t="str">
        <f t="shared" si="399"/>
        <v/>
      </c>
    </row>
    <row r="4037" spans="14:21" x14ac:dyDescent="0.2">
      <c r="N4037" s="22">
        <f>Fångster!G4042</f>
        <v>0</v>
      </c>
      <c r="O4037" s="28">
        <f t="shared" ref="O4037:O4100" si="400">(3.377*0.000001)*(POWER(N4037,3.205))</f>
        <v>0</v>
      </c>
      <c r="P4037" s="28">
        <f t="shared" ref="P4037:P4100" si="401">(1-(180-N4037)/60)</f>
        <v>-2</v>
      </c>
      <c r="Q4037" s="28">
        <f t="shared" ref="Q4037:Q4100" si="402">IF(P4037&lt;0,0,IF(P4037&gt;1,1,IF(P4037&gt;0&lt;1,P4037,P4037)))</f>
        <v>0</v>
      </c>
      <c r="R4037" s="4">
        <f t="shared" ref="R4037:R4100" si="403">O4037*Q4037</f>
        <v>0</v>
      </c>
      <c r="S4037" s="4" t="str">
        <f t="shared" ref="S4037:S4100" si="404">IF(N4037&gt;0,LOG10(N4037),"")</f>
        <v/>
      </c>
      <c r="T4037" s="21">
        <f>Fångster!J4042</f>
        <v>0</v>
      </c>
      <c r="U4037" s="31" t="str">
        <f t="shared" ref="U4037:U4100" si="405">IF(T4037&gt;0,LOG10(T4037),"")</f>
        <v/>
      </c>
    </row>
    <row r="4038" spans="14:21" x14ac:dyDescent="0.2">
      <c r="N4038" s="22">
        <f>Fångster!G4043</f>
        <v>0</v>
      </c>
      <c r="O4038" s="28">
        <f t="shared" si="400"/>
        <v>0</v>
      </c>
      <c r="P4038" s="28">
        <f t="shared" si="401"/>
        <v>-2</v>
      </c>
      <c r="Q4038" s="28">
        <f t="shared" si="402"/>
        <v>0</v>
      </c>
      <c r="R4038" s="4">
        <f t="shared" si="403"/>
        <v>0</v>
      </c>
      <c r="S4038" s="4" t="str">
        <f t="shared" si="404"/>
        <v/>
      </c>
      <c r="T4038" s="21">
        <f>Fångster!J4043</f>
        <v>0</v>
      </c>
      <c r="U4038" s="31" t="str">
        <f t="shared" si="405"/>
        <v/>
      </c>
    </row>
    <row r="4039" spans="14:21" x14ac:dyDescent="0.2">
      <c r="N4039" s="22">
        <f>Fångster!G4044</f>
        <v>0</v>
      </c>
      <c r="O4039" s="28">
        <f t="shared" si="400"/>
        <v>0</v>
      </c>
      <c r="P4039" s="28">
        <f t="shared" si="401"/>
        <v>-2</v>
      </c>
      <c r="Q4039" s="28">
        <f t="shared" si="402"/>
        <v>0</v>
      </c>
      <c r="R4039" s="4">
        <f t="shared" si="403"/>
        <v>0</v>
      </c>
      <c r="S4039" s="4" t="str">
        <f t="shared" si="404"/>
        <v/>
      </c>
      <c r="T4039" s="21">
        <f>Fångster!J4044</f>
        <v>0</v>
      </c>
      <c r="U4039" s="31" t="str">
        <f t="shared" si="405"/>
        <v/>
      </c>
    </row>
    <row r="4040" spans="14:21" x14ac:dyDescent="0.2">
      <c r="N4040" s="22">
        <f>Fångster!G4045</f>
        <v>0</v>
      </c>
      <c r="O4040" s="28">
        <f t="shared" si="400"/>
        <v>0</v>
      </c>
      <c r="P4040" s="28">
        <f t="shared" si="401"/>
        <v>-2</v>
      </c>
      <c r="Q4040" s="28">
        <f t="shared" si="402"/>
        <v>0</v>
      </c>
      <c r="R4040" s="4">
        <f t="shared" si="403"/>
        <v>0</v>
      </c>
      <c r="S4040" s="4" t="str">
        <f t="shared" si="404"/>
        <v/>
      </c>
      <c r="T4040" s="21">
        <f>Fångster!J4045</f>
        <v>0</v>
      </c>
      <c r="U4040" s="31" t="str">
        <f t="shared" si="405"/>
        <v/>
      </c>
    </row>
    <row r="4041" spans="14:21" x14ac:dyDescent="0.2">
      <c r="N4041" s="22">
        <f>Fångster!G4046</f>
        <v>0</v>
      </c>
      <c r="O4041" s="28">
        <f t="shared" si="400"/>
        <v>0</v>
      </c>
      <c r="P4041" s="28">
        <f t="shared" si="401"/>
        <v>-2</v>
      </c>
      <c r="Q4041" s="28">
        <f t="shared" si="402"/>
        <v>0</v>
      </c>
      <c r="R4041" s="4">
        <f t="shared" si="403"/>
        <v>0</v>
      </c>
      <c r="S4041" s="4" t="str">
        <f t="shared" si="404"/>
        <v/>
      </c>
      <c r="T4041" s="21">
        <f>Fångster!J4046</f>
        <v>0</v>
      </c>
      <c r="U4041" s="31" t="str">
        <f t="shared" si="405"/>
        <v/>
      </c>
    </row>
    <row r="4042" spans="14:21" x14ac:dyDescent="0.2">
      <c r="N4042" s="22">
        <f>Fångster!G4047</f>
        <v>0</v>
      </c>
      <c r="O4042" s="28">
        <f t="shared" si="400"/>
        <v>0</v>
      </c>
      <c r="P4042" s="28">
        <f t="shared" si="401"/>
        <v>-2</v>
      </c>
      <c r="Q4042" s="28">
        <f t="shared" si="402"/>
        <v>0</v>
      </c>
      <c r="R4042" s="4">
        <f t="shared" si="403"/>
        <v>0</v>
      </c>
      <c r="S4042" s="4" t="str">
        <f t="shared" si="404"/>
        <v/>
      </c>
      <c r="T4042" s="21">
        <f>Fångster!J4047</f>
        <v>0</v>
      </c>
      <c r="U4042" s="31" t="str">
        <f t="shared" si="405"/>
        <v/>
      </c>
    </row>
    <row r="4043" spans="14:21" x14ac:dyDescent="0.2">
      <c r="N4043" s="22">
        <f>Fångster!G4048</f>
        <v>0</v>
      </c>
      <c r="O4043" s="28">
        <f t="shared" si="400"/>
        <v>0</v>
      </c>
      <c r="P4043" s="28">
        <f t="shared" si="401"/>
        <v>-2</v>
      </c>
      <c r="Q4043" s="28">
        <f t="shared" si="402"/>
        <v>0</v>
      </c>
      <c r="R4043" s="4">
        <f t="shared" si="403"/>
        <v>0</v>
      </c>
      <c r="S4043" s="4" t="str">
        <f t="shared" si="404"/>
        <v/>
      </c>
      <c r="T4043" s="21">
        <f>Fångster!J4048</f>
        <v>0</v>
      </c>
      <c r="U4043" s="31" t="str">
        <f t="shared" si="405"/>
        <v/>
      </c>
    </row>
    <row r="4044" spans="14:21" x14ac:dyDescent="0.2">
      <c r="N4044" s="22">
        <f>Fångster!G4049</f>
        <v>0</v>
      </c>
      <c r="O4044" s="28">
        <f t="shared" si="400"/>
        <v>0</v>
      </c>
      <c r="P4044" s="28">
        <f t="shared" si="401"/>
        <v>-2</v>
      </c>
      <c r="Q4044" s="28">
        <f t="shared" si="402"/>
        <v>0</v>
      </c>
      <c r="R4044" s="4">
        <f t="shared" si="403"/>
        <v>0</v>
      </c>
      <c r="S4044" s="4" t="str">
        <f t="shared" si="404"/>
        <v/>
      </c>
      <c r="T4044" s="21">
        <f>Fångster!J4049</f>
        <v>0</v>
      </c>
      <c r="U4044" s="31" t="str">
        <f t="shared" si="405"/>
        <v/>
      </c>
    </row>
    <row r="4045" spans="14:21" x14ac:dyDescent="0.2">
      <c r="N4045" s="22">
        <f>Fångster!G4050</f>
        <v>0</v>
      </c>
      <c r="O4045" s="28">
        <f t="shared" si="400"/>
        <v>0</v>
      </c>
      <c r="P4045" s="28">
        <f t="shared" si="401"/>
        <v>-2</v>
      </c>
      <c r="Q4045" s="28">
        <f t="shared" si="402"/>
        <v>0</v>
      </c>
      <c r="R4045" s="4">
        <f t="shared" si="403"/>
        <v>0</v>
      </c>
      <c r="S4045" s="4" t="str">
        <f t="shared" si="404"/>
        <v/>
      </c>
      <c r="T4045" s="21">
        <f>Fångster!J4050</f>
        <v>0</v>
      </c>
      <c r="U4045" s="31" t="str">
        <f t="shared" si="405"/>
        <v/>
      </c>
    </row>
    <row r="4046" spans="14:21" x14ac:dyDescent="0.2">
      <c r="N4046" s="22">
        <f>Fångster!G4051</f>
        <v>0</v>
      </c>
      <c r="O4046" s="28">
        <f t="shared" si="400"/>
        <v>0</v>
      </c>
      <c r="P4046" s="28">
        <f t="shared" si="401"/>
        <v>-2</v>
      </c>
      <c r="Q4046" s="28">
        <f t="shared" si="402"/>
        <v>0</v>
      </c>
      <c r="R4046" s="4">
        <f t="shared" si="403"/>
        <v>0</v>
      </c>
      <c r="S4046" s="4" t="str">
        <f t="shared" si="404"/>
        <v/>
      </c>
      <c r="T4046" s="21">
        <f>Fångster!J4051</f>
        <v>0</v>
      </c>
      <c r="U4046" s="31" t="str">
        <f t="shared" si="405"/>
        <v/>
      </c>
    </row>
    <row r="4047" spans="14:21" x14ac:dyDescent="0.2">
      <c r="N4047" s="22">
        <f>Fångster!G4052</f>
        <v>0</v>
      </c>
      <c r="O4047" s="28">
        <f t="shared" si="400"/>
        <v>0</v>
      </c>
      <c r="P4047" s="28">
        <f t="shared" si="401"/>
        <v>-2</v>
      </c>
      <c r="Q4047" s="28">
        <f t="shared" si="402"/>
        <v>0</v>
      </c>
      <c r="R4047" s="4">
        <f t="shared" si="403"/>
        <v>0</v>
      </c>
      <c r="S4047" s="4" t="str">
        <f t="shared" si="404"/>
        <v/>
      </c>
      <c r="T4047" s="21">
        <f>Fångster!J4052</f>
        <v>0</v>
      </c>
      <c r="U4047" s="31" t="str">
        <f t="shared" si="405"/>
        <v/>
      </c>
    </row>
    <row r="4048" spans="14:21" x14ac:dyDescent="0.2">
      <c r="N4048" s="22">
        <f>Fångster!G4053</f>
        <v>0</v>
      </c>
      <c r="O4048" s="28">
        <f t="shared" si="400"/>
        <v>0</v>
      </c>
      <c r="P4048" s="28">
        <f t="shared" si="401"/>
        <v>-2</v>
      </c>
      <c r="Q4048" s="28">
        <f t="shared" si="402"/>
        <v>0</v>
      </c>
      <c r="R4048" s="4">
        <f t="shared" si="403"/>
        <v>0</v>
      </c>
      <c r="S4048" s="4" t="str">
        <f t="shared" si="404"/>
        <v/>
      </c>
      <c r="T4048" s="21">
        <f>Fångster!J4053</f>
        <v>0</v>
      </c>
      <c r="U4048" s="31" t="str">
        <f t="shared" si="405"/>
        <v/>
      </c>
    </row>
    <row r="4049" spans="14:21" x14ac:dyDescent="0.2">
      <c r="N4049" s="22">
        <f>Fångster!G4054</f>
        <v>0</v>
      </c>
      <c r="O4049" s="28">
        <f t="shared" si="400"/>
        <v>0</v>
      </c>
      <c r="P4049" s="28">
        <f t="shared" si="401"/>
        <v>-2</v>
      </c>
      <c r="Q4049" s="28">
        <f t="shared" si="402"/>
        <v>0</v>
      </c>
      <c r="R4049" s="4">
        <f t="shared" si="403"/>
        <v>0</v>
      </c>
      <c r="S4049" s="4" t="str">
        <f t="shared" si="404"/>
        <v/>
      </c>
      <c r="T4049" s="21">
        <f>Fångster!J4054</f>
        <v>0</v>
      </c>
      <c r="U4049" s="31" t="str">
        <f t="shared" si="405"/>
        <v/>
      </c>
    </row>
    <row r="4050" spans="14:21" x14ac:dyDescent="0.2">
      <c r="N4050" s="22">
        <f>Fångster!G4055</f>
        <v>0</v>
      </c>
      <c r="O4050" s="28">
        <f t="shared" si="400"/>
        <v>0</v>
      </c>
      <c r="P4050" s="28">
        <f t="shared" si="401"/>
        <v>-2</v>
      </c>
      <c r="Q4050" s="28">
        <f t="shared" si="402"/>
        <v>0</v>
      </c>
      <c r="R4050" s="4">
        <f t="shared" si="403"/>
        <v>0</v>
      </c>
      <c r="S4050" s="4" t="str">
        <f t="shared" si="404"/>
        <v/>
      </c>
      <c r="T4050" s="21">
        <f>Fångster!J4055</f>
        <v>0</v>
      </c>
      <c r="U4050" s="31" t="str">
        <f t="shared" si="405"/>
        <v/>
      </c>
    </row>
    <row r="4051" spans="14:21" x14ac:dyDescent="0.2">
      <c r="N4051" s="22">
        <f>Fångster!G4056</f>
        <v>0</v>
      </c>
      <c r="O4051" s="28">
        <f t="shared" si="400"/>
        <v>0</v>
      </c>
      <c r="P4051" s="28">
        <f t="shared" si="401"/>
        <v>-2</v>
      </c>
      <c r="Q4051" s="28">
        <f t="shared" si="402"/>
        <v>0</v>
      </c>
      <c r="R4051" s="4">
        <f t="shared" si="403"/>
        <v>0</v>
      </c>
      <c r="S4051" s="4" t="str">
        <f t="shared" si="404"/>
        <v/>
      </c>
      <c r="T4051" s="21">
        <f>Fångster!J4056</f>
        <v>0</v>
      </c>
      <c r="U4051" s="31" t="str">
        <f t="shared" si="405"/>
        <v/>
      </c>
    </row>
    <row r="4052" spans="14:21" x14ac:dyDescent="0.2">
      <c r="N4052" s="22">
        <f>Fångster!G4057</f>
        <v>0</v>
      </c>
      <c r="O4052" s="28">
        <f t="shared" si="400"/>
        <v>0</v>
      </c>
      <c r="P4052" s="28">
        <f t="shared" si="401"/>
        <v>-2</v>
      </c>
      <c r="Q4052" s="28">
        <f t="shared" si="402"/>
        <v>0</v>
      </c>
      <c r="R4052" s="4">
        <f t="shared" si="403"/>
        <v>0</v>
      </c>
      <c r="S4052" s="4" t="str">
        <f t="shared" si="404"/>
        <v/>
      </c>
      <c r="T4052" s="21">
        <f>Fångster!J4057</f>
        <v>0</v>
      </c>
      <c r="U4052" s="31" t="str">
        <f t="shared" si="405"/>
        <v/>
      </c>
    </row>
    <row r="4053" spans="14:21" x14ac:dyDescent="0.2">
      <c r="N4053" s="22">
        <f>Fångster!G4058</f>
        <v>0</v>
      </c>
      <c r="O4053" s="28">
        <f t="shared" si="400"/>
        <v>0</v>
      </c>
      <c r="P4053" s="28">
        <f t="shared" si="401"/>
        <v>-2</v>
      </c>
      <c r="Q4053" s="28">
        <f t="shared" si="402"/>
        <v>0</v>
      </c>
      <c r="R4053" s="4">
        <f t="shared" si="403"/>
        <v>0</v>
      </c>
      <c r="S4053" s="4" t="str">
        <f t="shared" si="404"/>
        <v/>
      </c>
      <c r="T4053" s="21">
        <f>Fångster!J4058</f>
        <v>0</v>
      </c>
      <c r="U4053" s="31" t="str">
        <f t="shared" si="405"/>
        <v/>
      </c>
    </row>
    <row r="4054" spans="14:21" x14ac:dyDescent="0.2">
      <c r="N4054" s="22">
        <f>Fångster!G4059</f>
        <v>0</v>
      </c>
      <c r="O4054" s="28">
        <f t="shared" si="400"/>
        <v>0</v>
      </c>
      <c r="P4054" s="28">
        <f t="shared" si="401"/>
        <v>-2</v>
      </c>
      <c r="Q4054" s="28">
        <f t="shared" si="402"/>
        <v>0</v>
      </c>
      <c r="R4054" s="4">
        <f t="shared" si="403"/>
        <v>0</v>
      </c>
      <c r="S4054" s="4" t="str">
        <f t="shared" si="404"/>
        <v/>
      </c>
      <c r="T4054" s="21">
        <f>Fångster!J4059</f>
        <v>0</v>
      </c>
      <c r="U4054" s="31" t="str">
        <f t="shared" si="405"/>
        <v/>
      </c>
    </row>
    <row r="4055" spans="14:21" x14ac:dyDescent="0.2">
      <c r="N4055" s="22">
        <f>Fångster!G4060</f>
        <v>0</v>
      </c>
      <c r="O4055" s="28">
        <f t="shared" si="400"/>
        <v>0</v>
      </c>
      <c r="P4055" s="28">
        <f t="shared" si="401"/>
        <v>-2</v>
      </c>
      <c r="Q4055" s="28">
        <f t="shared" si="402"/>
        <v>0</v>
      </c>
      <c r="R4055" s="4">
        <f t="shared" si="403"/>
        <v>0</v>
      </c>
      <c r="S4055" s="4" t="str">
        <f t="shared" si="404"/>
        <v/>
      </c>
      <c r="T4055" s="21">
        <f>Fångster!J4060</f>
        <v>0</v>
      </c>
      <c r="U4055" s="31" t="str">
        <f t="shared" si="405"/>
        <v/>
      </c>
    </row>
    <row r="4056" spans="14:21" x14ac:dyDescent="0.2">
      <c r="N4056" s="22">
        <f>Fångster!G4061</f>
        <v>0</v>
      </c>
      <c r="O4056" s="28">
        <f t="shared" si="400"/>
        <v>0</v>
      </c>
      <c r="P4056" s="28">
        <f t="shared" si="401"/>
        <v>-2</v>
      </c>
      <c r="Q4056" s="28">
        <f t="shared" si="402"/>
        <v>0</v>
      </c>
      <c r="R4056" s="4">
        <f t="shared" si="403"/>
        <v>0</v>
      </c>
      <c r="S4056" s="4" t="str">
        <f t="shared" si="404"/>
        <v/>
      </c>
      <c r="T4056" s="21">
        <f>Fångster!J4061</f>
        <v>0</v>
      </c>
      <c r="U4056" s="31" t="str">
        <f t="shared" si="405"/>
        <v/>
      </c>
    </row>
    <row r="4057" spans="14:21" x14ac:dyDescent="0.2">
      <c r="N4057" s="22">
        <f>Fångster!G4062</f>
        <v>0</v>
      </c>
      <c r="O4057" s="28">
        <f t="shared" si="400"/>
        <v>0</v>
      </c>
      <c r="P4057" s="28">
        <f t="shared" si="401"/>
        <v>-2</v>
      </c>
      <c r="Q4057" s="28">
        <f t="shared" si="402"/>
        <v>0</v>
      </c>
      <c r="R4057" s="4">
        <f t="shared" si="403"/>
        <v>0</v>
      </c>
      <c r="S4057" s="4" t="str">
        <f t="shared" si="404"/>
        <v/>
      </c>
      <c r="T4057" s="21">
        <f>Fångster!J4062</f>
        <v>0</v>
      </c>
      <c r="U4057" s="31" t="str">
        <f t="shared" si="405"/>
        <v/>
      </c>
    </row>
    <row r="4058" spans="14:21" x14ac:dyDescent="0.2">
      <c r="N4058" s="22">
        <f>Fångster!G4063</f>
        <v>0</v>
      </c>
      <c r="O4058" s="28">
        <f t="shared" si="400"/>
        <v>0</v>
      </c>
      <c r="P4058" s="28">
        <f t="shared" si="401"/>
        <v>-2</v>
      </c>
      <c r="Q4058" s="28">
        <f t="shared" si="402"/>
        <v>0</v>
      </c>
      <c r="R4058" s="4">
        <f t="shared" si="403"/>
        <v>0</v>
      </c>
      <c r="S4058" s="4" t="str">
        <f t="shared" si="404"/>
        <v/>
      </c>
      <c r="T4058" s="21">
        <f>Fångster!J4063</f>
        <v>0</v>
      </c>
      <c r="U4058" s="31" t="str">
        <f t="shared" si="405"/>
        <v/>
      </c>
    </row>
    <row r="4059" spans="14:21" x14ac:dyDescent="0.2">
      <c r="N4059" s="22">
        <f>Fångster!G4064</f>
        <v>0</v>
      </c>
      <c r="O4059" s="28">
        <f t="shared" si="400"/>
        <v>0</v>
      </c>
      <c r="P4059" s="28">
        <f t="shared" si="401"/>
        <v>-2</v>
      </c>
      <c r="Q4059" s="28">
        <f t="shared" si="402"/>
        <v>0</v>
      </c>
      <c r="R4059" s="4">
        <f t="shared" si="403"/>
        <v>0</v>
      </c>
      <c r="S4059" s="4" t="str">
        <f t="shared" si="404"/>
        <v/>
      </c>
      <c r="T4059" s="21">
        <f>Fångster!J4064</f>
        <v>0</v>
      </c>
      <c r="U4059" s="31" t="str">
        <f t="shared" si="405"/>
        <v/>
      </c>
    </row>
    <row r="4060" spans="14:21" x14ac:dyDescent="0.2">
      <c r="N4060" s="22">
        <f>Fångster!G4065</f>
        <v>0</v>
      </c>
      <c r="O4060" s="28">
        <f t="shared" si="400"/>
        <v>0</v>
      </c>
      <c r="P4060" s="28">
        <f t="shared" si="401"/>
        <v>-2</v>
      </c>
      <c r="Q4060" s="28">
        <f t="shared" si="402"/>
        <v>0</v>
      </c>
      <c r="R4060" s="4">
        <f t="shared" si="403"/>
        <v>0</v>
      </c>
      <c r="S4060" s="4" t="str">
        <f t="shared" si="404"/>
        <v/>
      </c>
      <c r="T4060" s="21">
        <f>Fångster!J4065</f>
        <v>0</v>
      </c>
      <c r="U4060" s="31" t="str">
        <f t="shared" si="405"/>
        <v/>
      </c>
    </row>
    <row r="4061" spans="14:21" x14ac:dyDescent="0.2">
      <c r="N4061" s="22">
        <f>Fångster!G4066</f>
        <v>0</v>
      </c>
      <c r="O4061" s="28">
        <f t="shared" si="400"/>
        <v>0</v>
      </c>
      <c r="P4061" s="28">
        <f t="shared" si="401"/>
        <v>-2</v>
      </c>
      <c r="Q4061" s="28">
        <f t="shared" si="402"/>
        <v>0</v>
      </c>
      <c r="R4061" s="4">
        <f t="shared" si="403"/>
        <v>0</v>
      </c>
      <c r="S4061" s="4" t="str">
        <f t="shared" si="404"/>
        <v/>
      </c>
      <c r="T4061" s="21">
        <f>Fångster!J4066</f>
        <v>0</v>
      </c>
      <c r="U4061" s="31" t="str">
        <f t="shared" si="405"/>
        <v/>
      </c>
    </row>
    <row r="4062" spans="14:21" x14ac:dyDescent="0.2">
      <c r="N4062" s="22">
        <f>Fångster!G4067</f>
        <v>0</v>
      </c>
      <c r="O4062" s="28">
        <f t="shared" si="400"/>
        <v>0</v>
      </c>
      <c r="P4062" s="28">
        <f t="shared" si="401"/>
        <v>-2</v>
      </c>
      <c r="Q4062" s="28">
        <f t="shared" si="402"/>
        <v>0</v>
      </c>
      <c r="R4062" s="4">
        <f t="shared" si="403"/>
        <v>0</v>
      </c>
      <c r="S4062" s="4" t="str">
        <f t="shared" si="404"/>
        <v/>
      </c>
      <c r="T4062" s="21">
        <f>Fångster!J4067</f>
        <v>0</v>
      </c>
      <c r="U4062" s="31" t="str">
        <f t="shared" si="405"/>
        <v/>
      </c>
    </row>
    <row r="4063" spans="14:21" x14ac:dyDescent="0.2">
      <c r="N4063" s="22">
        <f>Fångster!G4068</f>
        <v>0</v>
      </c>
      <c r="O4063" s="28">
        <f t="shared" si="400"/>
        <v>0</v>
      </c>
      <c r="P4063" s="28">
        <f t="shared" si="401"/>
        <v>-2</v>
      </c>
      <c r="Q4063" s="28">
        <f t="shared" si="402"/>
        <v>0</v>
      </c>
      <c r="R4063" s="4">
        <f t="shared" si="403"/>
        <v>0</v>
      </c>
      <c r="S4063" s="4" t="str">
        <f t="shared" si="404"/>
        <v/>
      </c>
      <c r="T4063" s="21">
        <f>Fångster!J4068</f>
        <v>0</v>
      </c>
      <c r="U4063" s="31" t="str">
        <f t="shared" si="405"/>
        <v/>
      </c>
    </row>
    <row r="4064" spans="14:21" x14ac:dyDescent="0.2">
      <c r="N4064" s="22">
        <f>Fångster!G4069</f>
        <v>0</v>
      </c>
      <c r="O4064" s="28">
        <f t="shared" si="400"/>
        <v>0</v>
      </c>
      <c r="P4064" s="28">
        <f t="shared" si="401"/>
        <v>-2</v>
      </c>
      <c r="Q4064" s="28">
        <f t="shared" si="402"/>
        <v>0</v>
      </c>
      <c r="R4064" s="4">
        <f t="shared" si="403"/>
        <v>0</v>
      </c>
      <c r="S4064" s="4" t="str">
        <f t="shared" si="404"/>
        <v/>
      </c>
      <c r="T4064" s="21">
        <f>Fångster!J4069</f>
        <v>0</v>
      </c>
      <c r="U4064" s="31" t="str">
        <f t="shared" si="405"/>
        <v/>
      </c>
    </row>
    <row r="4065" spans="14:21" x14ac:dyDescent="0.2">
      <c r="N4065" s="22">
        <f>Fångster!G4070</f>
        <v>0</v>
      </c>
      <c r="O4065" s="28">
        <f t="shared" si="400"/>
        <v>0</v>
      </c>
      <c r="P4065" s="28">
        <f t="shared" si="401"/>
        <v>-2</v>
      </c>
      <c r="Q4065" s="28">
        <f t="shared" si="402"/>
        <v>0</v>
      </c>
      <c r="R4065" s="4">
        <f t="shared" si="403"/>
        <v>0</v>
      </c>
      <c r="S4065" s="4" t="str">
        <f t="shared" si="404"/>
        <v/>
      </c>
      <c r="T4065" s="21">
        <f>Fångster!J4070</f>
        <v>0</v>
      </c>
      <c r="U4065" s="31" t="str">
        <f t="shared" si="405"/>
        <v/>
      </c>
    </row>
    <row r="4066" spans="14:21" x14ac:dyDescent="0.2">
      <c r="N4066" s="22">
        <f>Fångster!G4071</f>
        <v>0</v>
      </c>
      <c r="O4066" s="28">
        <f t="shared" si="400"/>
        <v>0</v>
      </c>
      <c r="P4066" s="28">
        <f t="shared" si="401"/>
        <v>-2</v>
      </c>
      <c r="Q4066" s="28">
        <f t="shared" si="402"/>
        <v>0</v>
      </c>
      <c r="R4066" s="4">
        <f t="shared" si="403"/>
        <v>0</v>
      </c>
      <c r="S4066" s="4" t="str">
        <f t="shared" si="404"/>
        <v/>
      </c>
      <c r="T4066" s="21">
        <f>Fångster!J4071</f>
        <v>0</v>
      </c>
      <c r="U4066" s="31" t="str">
        <f t="shared" si="405"/>
        <v/>
      </c>
    </row>
    <row r="4067" spans="14:21" x14ac:dyDescent="0.2">
      <c r="N4067" s="22">
        <f>Fångster!G4072</f>
        <v>0</v>
      </c>
      <c r="O4067" s="28">
        <f t="shared" si="400"/>
        <v>0</v>
      </c>
      <c r="P4067" s="28">
        <f t="shared" si="401"/>
        <v>-2</v>
      </c>
      <c r="Q4067" s="28">
        <f t="shared" si="402"/>
        <v>0</v>
      </c>
      <c r="R4067" s="4">
        <f t="shared" si="403"/>
        <v>0</v>
      </c>
      <c r="S4067" s="4" t="str">
        <f t="shared" si="404"/>
        <v/>
      </c>
      <c r="T4067" s="21">
        <f>Fångster!J4072</f>
        <v>0</v>
      </c>
      <c r="U4067" s="31" t="str">
        <f t="shared" si="405"/>
        <v/>
      </c>
    </row>
    <row r="4068" spans="14:21" x14ac:dyDescent="0.2">
      <c r="N4068" s="22">
        <f>Fångster!G4073</f>
        <v>0</v>
      </c>
      <c r="O4068" s="28">
        <f t="shared" si="400"/>
        <v>0</v>
      </c>
      <c r="P4068" s="28">
        <f t="shared" si="401"/>
        <v>-2</v>
      </c>
      <c r="Q4068" s="28">
        <f t="shared" si="402"/>
        <v>0</v>
      </c>
      <c r="R4068" s="4">
        <f t="shared" si="403"/>
        <v>0</v>
      </c>
      <c r="S4068" s="4" t="str">
        <f t="shared" si="404"/>
        <v/>
      </c>
      <c r="T4068" s="21">
        <f>Fångster!J4073</f>
        <v>0</v>
      </c>
      <c r="U4068" s="31" t="str">
        <f t="shared" si="405"/>
        <v/>
      </c>
    </row>
    <row r="4069" spans="14:21" x14ac:dyDescent="0.2">
      <c r="N4069" s="22">
        <f>Fångster!G4074</f>
        <v>0</v>
      </c>
      <c r="O4069" s="28">
        <f t="shared" si="400"/>
        <v>0</v>
      </c>
      <c r="P4069" s="28">
        <f t="shared" si="401"/>
        <v>-2</v>
      </c>
      <c r="Q4069" s="28">
        <f t="shared" si="402"/>
        <v>0</v>
      </c>
      <c r="R4069" s="4">
        <f t="shared" si="403"/>
        <v>0</v>
      </c>
      <c r="S4069" s="4" t="str">
        <f t="shared" si="404"/>
        <v/>
      </c>
      <c r="T4069" s="21">
        <f>Fångster!J4074</f>
        <v>0</v>
      </c>
      <c r="U4069" s="31" t="str">
        <f t="shared" si="405"/>
        <v/>
      </c>
    </row>
    <row r="4070" spans="14:21" x14ac:dyDescent="0.2">
      <c r="N4070" s="22">
        <f>Fångster!G4075</f>
        <v>0</v>
      </c>
      <c r="O4070" s="28">
        <f t="shared" si="400"/>
        <v>0</v>
      </c>
      <c r="P4070" s="28">
        <f t="shared" si="401"/>
        <v>-2</v>
      </c>
      <c r="Q4070" s="28">
        <f t="shared" si="402"/>
        <v>0</v>
      </c>
      <c r="R4070" s="4">
        <f t="shared" si="403"/>
        <v>0</v>
      </c>
      <c r="S4070" s="4" t="str">
        <f t="shared" si="404"/>
        <v/>
      </c>
      <c r="T4070" s="21">
        <f>Fångster!J4075</f>
        <v>0</v>
      </c>
      <c r="U4070" s="31" t="str">
        <f t="shared" si="405"/>
        <v/>
      </c>
    </row>
    <row r="4071" spans="14:21" x14ac:dyDescent="0.2">
      <c r="N4071" s="22">
        <f>Fångster!G4076</f>
        <v>0</v>
      </c>
      <c r="O4071" s="28">
        <f t="shared" si="400"/>
        <v>0</v>
      </c>
      <c r="P4071" s="28">
        <f t="shared" si="401"/>
        <v>-2</v>
      </c>
      <c r="Q4071" s="28">
        <f t="shared" si="402"/>
        <v>0</v>
      </c>
      <c r="R4071" s="4">
        <f t="shared" si="403"/>
        <v>0</v>
      </c>
      <c r="S4071" s="4" t="str">
        <f t="shared" si="404"/>
        <v/>
      </c>
      <c r="T4071" s="21">
        <f>Fångster!J4076</f>
        <v>0</v>
      </c>
      <c r="U4071" s="31" t="str">
        <f t="shared" si="405"/>
        <v/>
      </c>
    </row>
    <row r="4072" spans="14:21" x14ac:dyDescent="0.2">
      <c r="N4072" s="22">
        <f>Fångster!G4077</f>
        <v>0</v>
      </c>
      <c r="O4072" s="28">
        <f t="shared" si="400"/>
        <v>0</v>
      </c>
      <c r="P4072" s="28">
        <f t="shared" si="401"/>
        <v>-2</v>
      </c>
      <c r="Q4072" s="28">
        <f t="shared" si="402"/>
        <v>0</v>
      </c>
      <c r="R4072" s="4">
        <f t="shared" si="403"/>
        <v>0</v>
      </c>
      <c r="S4072" s="4" t="str">
        <f t="shared" si="404"/>
        <v/>
      </c>
      <c r="T4072" s="21">
        <f>Fångster!J4077</f>
        <v>0</v>
      </c>
      <c r="U4072" s="31" t="str">
        <f t="shared" si="405"/>
        <v/>
      </c>
    </row>
    <row r="4073" spans="14:21" x14ac:dyDescent="0.2">
      <c r="N4073" s="22">
        <f>Fångster!G4078</f>
        <v>0</v>
      </c>
      <c r="O4073" s="28">
        <f t="shared" si="400"/>
        <v>0</v>
      </c>
      <c r="P4073" s="28">
        <f t="shared" si="401"/>
        <v>-2</v>
      </c>
      <c r="Q4073" s="28">
        <f t="shared" si="402"/>
        <v>0</v>
      </c>
      <c r="R4073" s="4">
        <f t="shared" si="403"/>
        <v>0</v>
      </c>
      <c r="S4073" s="4" t="str">
        <f t="shared" si="404"/>
        <v/>
      </c>
      <c r="T4073" s="21">
        <f>Fångster!J4078</f>
        <v>0</v>
      </c>
      <c r="U4073" s="31" t="str">
        <f t="shared" si="405"/>
        <v/>
      </c>
    </row>
    <row r="4074" spans="14:21" x14ac:dyDescent="0.2">
      <c r="N4074" s="22">
        <f>Fångster!G4079</f>
        <v>0</v>
      </c>
      <c r="O4074" s="28">
        <f t="shared" si="400"/>
        <v>0</v>
      </c>
      <c r="P4074" s="28">
        <f t="shared" si="401"/>
        <v>-2</v>
      </c>
      <c r="Q4074" s="28">
        <f t="shared" si="402"/>
        <v>0</v>
      </c>
      <c r="R4074" s="4">
        <f t="shared" si="403"/>
        <v>0</v>
      </c>
      <c r="S4074" s="4" t="str">
        <f t="shared" si="404"/>
        <v/>
      </c>
      <c r="T4074" s="21">
        <f>Fångster!J4079</f>
        <v>0</v>
      </c>
      <c r="U4074" s="31" t="str">
        <f t="shared" si="405"/>
        <v/>
      </c>
    </row>
    <row r="4075" spans="14:21" x14ac:dyDescent="0.2">
      <c r="N4075" s="22">
        <f>Fångster!G4080</f>
        <v>0</v>
      </c>
      <c r="O4075" s="28">
        <f t="shared" si="400"/>
        <v>0</v>
      </c>
      <c r="P4075" s="28">
        <f t="shared" si="401"/>
        <v>-2</v>
      </c>
      <c r="Q4075" s="28">
        <f t="shared" si="402"/>
        <v>0</v>
      </c>
      <c r="R4075" s="4">
        <f t="shared" si="403"/>
        <v>0</v>
      </c>
      <c r="S4075" s="4" t="str">
        <f t="shared" si="404"/>
        <v/>
      </c>
      <c r="T4075" s="21">
        <f>Fångster!J4080</f>
        <v>0</v>
      </c>
      <c r="U4075" s="31" t="str">
        <f t="shared" si="405"/>
        <v/>
      </c>
    </row>
    <row r="4076" spans="14:21" x14ac:dyDescent="0.2">
      <c r="N4076" s="22">
        <f>Fångster!G4081</f>
        <v>0</v>
      </c>
      <c r="O4076" s="28">
        <f t="shared" si="400"/>
        <v>0</v>
      </c>
      <c r="P4076" s="28">
        <f t="shared" si="401"/>
        <v>-2</v>
      </c>
      <c r="Q4076" s="28">
        <f t="shared" si="402"/>
        <v>0</v>
      </c>
      <c r="R4076" s="4">
        <f t="shared" si="403"/>
        <v>0</v>
      </c>
      <c r="S4076" s="4" t="str">
        <f t="shared" si="404"/>
        <v/>
      </c>
      <c r="T4076" s="21">
        <f>Fångster!J4081</f>
        <v>0</v>
      </c>
      <c r="U4076" s="31" t="str">
        <f t="shared" si="405"/>
        <v/>
      </c>
    </row>
    <row r="4077" spans="14:21" x14ac:dyDescent="0.2">
      <c r="N4077" s="22">
        <f>Fångster!G4082</f>
        <v>0</v>
      </c>
      <c r="O4077" s="28">
        <f t="shared" si="400"/>
        <v>0</v>
      </c>
      <c r="P4077" s="28">
        <f t="shared" si="401"/>
        <v>-2</v>
      </c>
      <c r="Q4077" s="28">
        <f t="shared" si="402"/>
        <v>0</v>
      </c>
      <c r="R4077" s="4">
        <f t="shared" si="403"/>
        <v>0</v>
      </c>
      <c r="S4077" s="4" t="str">
        <f t="shared" si="404"/>
        <v/>
      </c>
      <c r="T4077" s="21">
        <f>Fångster!J4082</f>
        <v>0</v>
      </c>
      <c r="U4077" s="31" t="str">
        <f t="shared" si="405"/>
        <v/>
      </c>
    </row>
    <row r="4078" spans="14:21" x14ac:dyDescent="0.2">
      <c r="N4078" s="22">
        <f>Fångster!G4083</f>
        <v>0</v>
      </c>
      <c r="O4078" s="28">
        <f t="shared" si="400"/>
        <v>0</v>
      </c>
      <c r="P4078" s="28">
        <f t="shared" si="401"/>
        <v>-2</v>
      </c>
      <c r="Q4078" s="28">
        <f t="shared" si="402"/>
        <v>0</v>
      </c>
      <c r="R4078" s="4">
        <f t="shared" si="403"/>
        <v>0</v>
      </c>
      <c r="S4078" s="4" t="str">
        <f t="shared" si="404"/>
        <v/>
      </c>
      <c r="T4078" s="21">
        <f>Fångster!J4083</f>
        <v>0</v>
      </c>
      <c r="U4078" s="31" t="str">
        <f t="shared" si="405"/>
        <v/>
      </c>
    </row>
    <row r="4079" spans="14:21" x14ac:dyDescent="0.2">
      <c r="N4079" s="22">
        <f>Fångster!G4084</f>
        <v>0</v>
      </c>
      <c r="O4079" s="28">
        <f t="shared" si="400"/>
        <v>0</v>
      </c>
      <c r="P4079" s="28">
        <f t="shared" si="401"/>
        <v>-2</v>
      </c>
      <c r="Q4079" s="28">
        <f t="shared" si="402"/>
        <v>0</v>
      </c>
      <c r="R4079" s="4">
        <f t="shared" si="403"/>
        <v>0</v>
      </c>
      <c r="S4079" s="4" t="str">
        <f t="shared" si="404"/>
        <v/>
      </c>
      <c r="T4079" s="21">
        <f>Fångster!J4084</f>
        <v>0</v>
      </c>
      <c r="U4079" s="31" t="str">
        <f t="shared" si="405"/>
        <v/>
      </c>
    </row>
    <row r="4080" spans="14:21" x14ac:dyDescent="0.2">
      <c r="N4080" s="22">
        <f>Fångster!G4085</f>
        <v>0</v>
      </c>
      <c r="O4080" s="28">
        <f t="shared" si="400"/>
        <v>0</v>
      </c>
      <c r="P4080" s="28">
        <f t="shared" si="401"/>
        <v>-2</v>
      </c>
      <c r="Q4080" s="28">
        <f t="shared" si="402"/>
        <v>0</v>
      </c>
      <c r="R4080" s="4">
        <f t="shared" si="403"/>
        <v>0</v>
      </c>
      <c r="S4080" s="4" t="str">
        <f t="shared" si="404"/>
        <v/>
      </c>
      <c r="T4080" s="21">
        <f>Fångster!J4085</f>
        <v>0</v>
      </c>
      <c r="U4080" s="31" t="str">
        <f t="shared" si="405"/>
        <v/>
      </c>
    </row>
    <row r="4081" spans="14:21" x14ac:dyDescent="0.2">
      <c r="N4081" s="22">
        <f>Fångster!G4086</f>
        <v>0</v>
      </c>
      <c r="O4081" s="28">
        <f t="shared" si="400"/>
        <v>0</v>
      </c>
      <c r="P4081" s="28">
        <f t="shared" si="401"/>
        <v>-2</v>
      </c>
      <c r="Q4081" s="28">
        <f t="shared" si="402"/>
        <v>0</v>
      </c>
      <c r="R4081" s="4">
        <f t="shared" si="403"/>
        <v>0</v>
      </c>
      <c r="S4081" s="4" t="str">
        <f t="shared" si="404"/>
        <v/>
      </c>
      <c r="T4081" s="21">
        <f>Fångster!J4086</f>
        <v>0</v>
      </c>
      <c r="U4081" s="31" t="str">
        <f t="shared" si="405"/>
        <v/>
      </c>
    </row>
    <row r="4082" spans="14:21" x14ac:dyDescent="0.2">
      <c r="N4082" s="22">
        <f>Fångster!G4087</f>
        <v>0</v>
      </c>
      <c r="O4082" s="28">
        <f t="shared" si="400"/>
        <v>0</v>
      </c>
      <c r="P4082" s="28">
        <f t="shared" si="401"/>
        <v>-2</v>
      </c>
      <c r="Q4082" s="28">
        <f t="shared" si="402"/>
        <v>0</v>
      </c>
      <c r="R4082" s="4">
        <f t="shared" si="403"/>
        <v>0</v>
      </c>
      <c r="S4082" s="4" t="str">
        <f t="shared" si="404"/>
        <v/>
      </c>
      <c r="T4082" s="21">
        <f>Fångster!J4087</f>
        <v>0</v>
      </c>
      <c r="U4082" s="31" t="str">
        <f t="shared" si="405"/>
        <v/>
      </c>
    </row>
    <row r="4083" spans="14:21" x14ac:dyDescent="0.2">
      <c r="N4083" s="22">
        <f>Fångster!G4088</f>
        <v>0</v>
      </c>
      <c r="O4083" s="28">
        <f t="shared" si="400"/>
        <v>0</v>
      </c>
      <c r="P4083" s="28">
        <f t="shared" si="401"/>
        <v>-2</v>
      </c>
      <c r="Q4083" s="28">
        <f t="shared" si="402"/>
        <v>0</v>
      </c>
      <c r="R4083" s="4">
        <f t="shared" si="403"/>
        <v>0</v>
      </c>
      <c r="S4083" s="4" t="str">
        <f t="shared" si="404"/>
        <v/>
      </c>
      <c r="T4083" s="21">
        <f>Fångster!J4088</f>
        <v>0</v>
      </c>
      <c r="U4083" s="31" t="str">
        <f t="shared" si="405"/>
        <v/>
      </c>
    </row>
    <row r="4084" spans="14:21" x14ac:dyDescent="0.2">
      <c r="N4084" s="22">
        <f>Fångster!G4089</f>
        <v>0</v>
      </c>
      <c r="O4084" s="28">
        <f t="shared" si="400"/>
        <v>0</v>
      </c>
      <c r="P4084" s="28">
        <f t="shared" si="401"/>
        <v>-2</v>
      </c>
      <c r="Q4084" s="28">
        <f t="shared" si="402"/>
        <v>0</v>
      </c>
      <c r="R4084" s="4">
        <f t="shared" si="403"/>
        <v>0</v>
      </c>
      <c r="S4084" s="4" t="str">
        <f t="shared" si="404"/>
        <v/>
      </c>
      <c r="T4084" s="21">
        <f>Fångster!J4089</f>
        <v>0</v>
      </c>
      <c r="U4084" s="31" t="str">
        <f t="shared" si="405"/>
        <v/>
      </c>
    </row>
    <row r="4085" spans="14:21" x14ac:dyDescent="0.2">
      <c r="N4085" s="22">
        <f>Fångster!G4090</f>
        <v>0</v>
      </c>
      <c r="O4085" s="28">
        <f t="shared" si="400"/>
        <v>0</v>
      </c>
      <c r="P4085" s="28">
        <f t="shared" si="401"/>
        <v>-2</v>
      </c>
      <c r="Q4085" s="28">
        <f t="shared" si="402"/>
        <v>0</v>
      </c>
      <c r="R4085" s="4">
        <f t="shared" si="403"/>
        <v>0</v>
      </c>
      <c r="S4085" s="4" t="str">
        <f t="shared" si="404"/>
        <v/>
      </c>
      <c r="T4085" s="21">
        <f>Fångster!J4090</f>
        <v>0</v>
      </c>
      <c r="U4085" s="31" t="str">
        <f t="shared" si="405"/>
        <v/>
      </c>
    </row>
    <row r="4086" spans="14:21" x14ac:dyDescent="0.2">
      <c r="N4086" s="22">
        <f>Fångster!G4091</f>
        <v>0</v>
      </c>
      <c r="O4086" s="28">
        <f t="shared" si="400"/>
        <v>0</v>
      </c>
      <c r="P4086" s="28">
        <f t="shared" si="401"/>
        <v>-2</v>
      </c>
      <c r="Q4086" s="28">
        <f t="shared" si="402"/>
        <v>0</v>
      </c>
      <c r="R4086" s="4">
        <f t="shared" si="403"/>
        <v>0</v>
      </c>
      <c r="S4086" s="4" t="str">
        <f t="shared" si="404"/>
        <v/>
      </c>
      <c r="T4086" s="21">
        <f>Fångster!J4091</f>
        <v>0</v>
      </c>
      <c r="U4086" s="31" t="str">
        <f t="shared" si="405"/>
        <v/>
      </c>
    </row>
    <row r="4087" spans="14:21" x14ac:dyDescent="0.2">
      <c r="N4087" s="22">
        <f>Fångster!G4092</f>
        <v>0</v>
      </c>
      <c r="O4087" s="28">
        <f t="shared" si="400"/>
        <v>0</v>
      </c>
      <c r="P4087" s="28">
        <f t="shared" si="401"/>
        <v>-2</v>
      </c>
      <c r="Q4087" s="28">
        <f t="shared" si="402"/>
        <v>0</v>
      </c>
      <c r="R4087" s="4">
        <f t="shared" si="403"/>
        <v>0</v>
      </c>
      <c r="S4087" s="4" t="str">
        <f t="shared" si="404"/>
        <v/>
      </c>
      <c r="T4087" s="21">
        <f>Fångster!J4092</f>
        <v>0</v>
      </c>
      <c r="U4087" s="31" t="str">
        <f t="shared" si="405"/>
        <v/>
      </c>
    </row>
    <row r="4088" spans="14:21" x14ac:dyDescent="0.2">
      <c r="N4088" s="22">
        <f>Fångster!G4093</f>
        <v>0</v>
      </c>
      <c r="O4088" s="28">
        <f t="shared" si="400"/>
        <v>0</v>
      </c>
      <c r="P4088" s="28">
        <f t="shared" si="401"/>
        <v>-2</v>
      </c>
      <c r="Q4088" s="28">
        <f t="shared" si="402"/>
        <v>0</v>
      </c>
      <c r="R4088" s="4">
        <f t="shared" si="403"/>
        <v>0</v>
      </c>
      <c r="S4088" s="4" t="str">
        <f t="shared" si="404"/>
        <v/>
      </c>
      <c r="T4088" s="21">
        <f>Fångster!J4093</f>
        <v>0</v>
      </c>
      <c r="U4088" s="31" t="str">
        <f t="shared" si="405"/>
        <v/>
      </c>
    </row>
    <row r="4089" spans="14:21" x14ac:dyDescent="0.2">
      <c r="N4089" s="22">
        <f>Fångster!G4094</f>
        <v>0</v>
      </c>
      <c r="O4089" s="28">
        <f t="shared" si="400"/>
        <v>0</v>
      </c>
      <c r="P4089" s="28">
        <f t="shared" si="401"/>
        <v>-2</v>
      </c>
      <c r="Q4089" s="28">
        <f t="shared" si="402"/>
        <v>0</v>
      </c>
      <c r="R4089" s="4">
        <f t="shared" si="403"/>
        <v>0</v>
      </c>
      <c r="S4089" s="4" t="str">
        <f t="shared" si="404"/>
        <v/>
      </c>
      <c r="T4089" s="21">
        <f>Fångster!J4094</f>
        <v>0</v>
      </c>
      <c r="U4089" s="31" t="str">
        <f t="shared" si="405"/>
        <v/>
      </c>
    </row>
    <row r="4090" spans="14:21" x14ac:dyDescent="0.2">
      <c r="N4090" s="22">
        <f>Fångster!G4095</f>
        <v>0</v>
      </c>
      <c r="O4090" s="28">
        <f t="shared" si="400"/>
        <v>0</v>
      </c>
      <c r="P4090" s="28">
        <f t="shared" si="401"/>
        <v>-2</v>
      </c>
      <c r="Q4090" s="28">
        <f t="shared" si="402"/>
        <v>0</v>
      </c>
      <c r="R4090" s="4">
        <f t="shared" si="403"/>
        <v>0</v>
      </c>
      <c r="S4090" s="4" t="str">
        <f t="shared" si="404"/>
        <v/>
      </c>
      <c r="T4090" s="21">
        <f>Fångster!J4095</f>
        <v>0</v>
      </c>
      <c r="U4090" s="31" t="str">
        <f t="shared" si="405"/>
        <v/>
      </c>
    </row>
    <row r="4091" spans="14:21" x14ac:dyDescent="0.2">
      <c r="N4091" s="22">
        <f>Fångster!G4096</f>
        <v>0</v>
      </c>
      <c r="O4091" s="28">
        <f t="shared" si="400"/>
        <v>0</v>
      </c>
      <c r="P4091" s="28">
        <f t="shared" si="401"/>
        <v>-2</v>
      </c>
      <c r="Q4091" s="28">
        <f t="shared" si="402"/>
        <v>0</v>
      </c>
      <c r="R4091" s="4">
        <f t="shared" si="403"/>
        <v>0</v>
      </c>
      <c r="S4091" s="4" t="str">
        <f t="shared" si="404"/>
        <v/>
      </c>
      <c r="T4091" s="21">
        <f>Fångster!J4096</f>
        <v>0</v>
      </c>
      <c r="U4091" s="31" t="str">
        <f t="shared" si="405"/>
        <v/>
      </c>
    </row>
    <row r="4092" spans="14:21" x14ac:dyDescent="0.2">
      <c r="N4092" s="22">
        <f>Fångster!G4097</f>
        <v>0</v>
      </c>
      <c r="O4092" s="28">
        <f t="shared" si="400"/>
        <v>0</v>
      </c>
      <c r="P4092" s="28">
        <f t="shared" si="401"/>
        <v>-2</v>
      </c>
      <c r="Q4092" s="28">
        <f t="shared" si="402"/>
        <v>0</v>
      </c>
      <c r="R4092" s="4">
        <f t="shared" si="403"/>
        <v>0</v>
      </c>
      <c r="S4092" s="4" t="str">
        <f t="shared" si="404"/>
        <v/>
      </c>
      <c r="T4092" s="21">
        <f>Fångster!J4097</f>
        <v>0</v>
      </c>
      <c r="U4092" s="31" t="str">
        <f t="shared" si="405"/>
        <v/>
      </c>
    </row>
    <row r="4093" spans="14:21" x14ac:dyDescent="0.2">
      <c r="N4093" s="22">
        <f>Fångster!G4098</f>
        <v>0</v>
      </c>
      <c r="O4093" s="28">
        <f t="shared" si="400"/>
        <v>0</v>
      </c>
      <c r="P4093" s="28">
        <f t="shared" si="401"/>
        <v>-2</v>
      </c>
      <c r="Q4093" s="28">
        <f t="shared" si="402"/>
        <v>0</v>
      </c>
      <c r="R4093" s="4">
        <f t="shared" si="403"/>
        <v>0</v>
      </c>
      <c r="S4093" s="4" t="str">
        <f t="shared" si="404"/>
        <v/>
      </c>
      <c r="T4093" s="21">
        <f>Fångster!J4098</f>
        <v>0</v>
      </c>
      <c r="U4093" s="31" t="str">
        <f t="shared" si="405"/>
        <v/>
      </c>
    </row>
    <row r="4094" spans="14:21" x14ac:dyDescent="0.2">
      <c r="N4094" s="22">
        <f>Fångster!G4099</f>
        <v>0</v>
      </c>
      <c r="O4094" s="28">
        <f t="shared" si="400"/>
        <v>0</v>
      </c>
      <c r="P4094" s="28">
        <f t="shared" si="401"/>
        <v>-2</v>
      </c>
      <c r="Q4094" s="28">
        <f t="shared" si="402"/>
        <v>0</v>
      </c>
      <c r="R4094" s="4">
        <f t="shared" si="403"/>
        <v>0</v>
      </c>
      <c r="S4094" s="4" t="str">
        <f t="shared" si="404"/>
        <v/>
      </c>
      <c r="T4094" s="21">
        <f>Fångster!J4099</f>
        <v>0</v>
      </c>
      <c r="U4094" s="31" t="str">
        <f t="shared" si="405"/>
        <v/>
      </c>
    </row>
    <row r="4095" spans="14:21" x14ac:dyDescent="0.2">
      <c r="N4095" s="22">
        <f>Fångster!G4100</f>
        <v>0</v>
      </c>
      <c r="O4095" s="28">
        <f t="shared" si="400"/>
        <v>0</v>
      </c>
      <c r="P4095" s="28">
        <f t="shared" si="401"/>
        <v>-2</v>
      </c>
      <c r="Q4095" s="28">
        <f t="shared" si="402"/>
        <v>0</v>
      </c>
      <c r="R4095" s="4">
        <f t="shared" si="403"/>
        <v>0</v>
      </c>
      <c r="S4095" s="4" t="str">
        <f t="shared" si="404"/>
        <v/>
      </c>
      <c r="T4095" s="21">
        <f>Fångster!J4100</f>
        <v>0</v>
      </c>
      <c r="U4095" s="31" t="str">
        <f t="shared" si="405"/>
        <v/>
      </c>
    </row>
    <row r="4096" spans="14:21" x14ac:dyDescent="0.2">
      <c r="N4096" s="22">
        <f>Fångster!G4101</f>
        <v>0</v>
      </c>
      <c r="O4096" s="28">
        <f t="shared" si="400"/>
        <v>0</v>
      </c>
      <c r="P4096" s="28">
        <f t="shared" si="401"/>
        <v>-2</v>
      </c>
      <c r="Q4096" s="28">
        <f t="shared" si="402"/>
        <v>0</v>
      </c>
      <c r="R4096" s="4">
        <f t="shared" si="403"/>
        <v>0</v>
      </c>
      <c r="S4096" s="4" t="str">
        <f t="shared" si="404"/>
        <v/>
      </c>
      <c r="T4096" s="21">
        <f>Fångster!J4101</f>
        <v>0</v>
      </c>
      <c r="U4096" s="31" t="str">
        <f t="shared" si="405"/>
        <v/>
      </c>
    </row>
    <row r="4097" spans="14:21" x14ac:dyDescent="0.2">
      <c r="N4097" s="22">
        <f>Fångster!G4102</f>
        <v>0</v>
      </c>
      <c r="O4097" s="28">
        <f t="shared" si="400"/>
        <v>0</v>
      </c>
      <c r="P4097" s="28">
        <f t="shared" si="401"/>
        <v>-2</v>
      </c>
      <c r="Q4097" s="28">
        <f t="shared" si="402"/>
        <v>0</v>
      </c>
      <c r="R4097" s="4">
        <f t="shared" si="403"/>
        <v>0</v>
      </c>
      <c r="S4097" s="4" t="str">
        <f t="shared" si="404"/>
        <v/>
      </c>
      <c r="T4097" s="21">
        <f>Fångster!J4102</f>
        <v>0</v>
      </c>
      <c r="U4097" s="31" t="str">
        <f t="shared" si="405"/>
        <v/>
      </c>
    </row>
    <row r="4098" spans="14:21" x14ac:dyDescent="0.2">
      <c r="N4098" s="22">
        <f>Fångster!G4103</f>
        <v>0</v>
      </c>
      <c r="O4098" s="28">
        <f t="shared" si="400"/>
        <v>0</v>
      </c>
      <c r="P4098" s="28">
        <f t="shared" si="401"/>
        <v>-2</v>
      </c>
      <c r="Q4098" s="28">
        <f t="shared" si="402"/>
        <v>0</v>
      </c>
      <c r="R4098" s="4">
        <f t="shared" si="403"/>
        <v>0</v>
      </c>
      <c r="S4098" s="4" t="str">
        <f t="shared" si="404"/>
        <v/>
      </c>
      <c r="T4098" s="21">
        <f>Fångster!J4103</f>
        <v>0</v>
      </c>
      <c r="U4098" s="31" t="str">
        <f t="shared" si="405"/>
        <v/>
      </c>
    </row>
    <row r="4099" spans="14:21" x14ac:dyDescent="0.2">
      <c r="N4099" s="22">
        <f>Fångster!G4104</f>
        <v>0</v>
      </c>
      <c r="O4099" s="28">
        <f t="shared" si="400"/>
        <v>0</v>
      </c>
      <c r="P4099" s="28">
        <f t="shared" si="401"/>
        <v>-2</v>
      </c>
      <c r="Q4099" s="28">
        <f t="shared" si="402"/>
        <v>0</v>
      </c>
      <c r="R4099" s="4">
        <f t="shared" si="403"/>
        <v>0</v>
      </c>
      <c r="S4099" s="4" t="str">
        <f t="shared" si="404"/>
        <v/>
      </c>
      <c r="T4099" s="21">
        <f>Fångster!J4104</f>
        <v>0</v>
      </c>
      <c r="U4099" s="31" t="str">
        <f t="shared" si="405"/>
        <v/>
      </c>
    </row>
    <row r="4100" spans="14:21" x14ac:dyDescent="0.2">
      <c r="N4100" s="22">
        <f>Fångster!G4105</f>
        <v>0</v>
      </c>
      <c r="O4100" s="28">
        <f t="shared" si="400"/>
        <v>0</v>
      </c>
      <c r="P4100" s="28">
        <f t="shared" si="401"/>
        <v>-2</v>
      </c>
      <c r="Q4100" s="28">
        <f t="shared" si="402"/>
        <v>0</v>
      </c>
      <c r="R4100" s="4">
        <f t="shared" si="403"/>
        <v>0</v>
      </c>
      <c r="S4100" s="4" t="str">
        <f t="shared" si="404"/>
        <v/>
      </c>
      <c r="T4100" s="21">
        <f>Fångster!J4105</f>
        <v>0</v>
      </c>
      <c r="U4100" s="31" t="str">
        <f t="shared" si="405"/>
        <v/>
      </c>
    </row>
    <row r="4101" spans="14:21" x14ac:dyDescent="0.2">
      <c r="N4101" s="22">
        <f>Fångster!G4106</f>
        <v>0</v>
      </c>
      <c r="O4101" s="28">
        <f t="shared" ref="O4101:O4164" si="406">(3.377*0.000001)*(POWER(N4101,3.205))</f>
        <v>0</v>
      </c>
      <c r="P4101" s="28">
        <f t="shared" ref="P4101:P4164" si="407">(1-(180-N4101)/60)</f>
        <v>-2</v>
      </c>
      <c r="Q4101" s="28">
        <f t="shared" ref="Q4101:Q4164" si="408">IF(P4101&lt;0,0,IF(P4101&gt;1,1,IF(P4101&gt;0&lt;1,P4101,P4101)))</f>
        <v>0</v>
      </c>
      <c r="R4101" s="4">
        <f t="shared" ref="R4101:R4164" si="409">O4101*Q4101</f>
        <v>0</v>
      </c>
      <c r="S4101" s="4" t="str">
        <f t="shared" ref="S4101:S4164" si="410">IF(N4101&gt;0,LOG10(N4101),"")</f>
        <v/>
      </c>
      <c r="T4101" s="21">
        <f>Fångster!J4106</f>
        <v>0</v>
      </c>
      <c r="U4101" s="31" t="str">
        <f t="shared" ref="U4101:U4164" si="411">IF(T4101&gt;0,LOG10(T4101),"")</f>
        <v/>
      </c>
    </row>
    <row r="4102" spans="14:21" x14ac:dyDescent="0.2">
      <c r="N4102" s="22">
        <f>Fångster!G4107</f>
        <v>0</v>
      </c>
      <c r="O4102" s="28">
        <f t="shared" si="406"/>
        <v>0</v>
      </c>
      <c r="P4102" s="28">
        <f t="shared" si="407"/>
        <v>-2</v>
      </c>
      <c r="Q4102" s="28">
        <f t="shared" si="408"/>
        <v>0</v>
      </c>
      <c r="R4102" s="4">
        <f t="shared" si="409"/>
        <v>0</v>
      </c>
      <c r="S4102" s="4" t="str">
        <f t="shared" si="410"/>
        <v/>
      </c>
      <c r="T4102" s="21">
        <f>Fångster!J4107</f>
        <v>0</v>
      </c>
      <c r="U4102" s="31" t="str">
        <f t="shared" si="411"/>
        <v/>
      </c>
    </row>
    <row r="4103" spans="14:21" x14ac:dyDescent="0.2">
      <c r="N4103" s="22">
        <f>Fångster!G4108</f>
        <v>0</v>
      </c>
      <c r="O4103" s="28">
        <f t="shared" si="406"/>
        <v>0</v>
      </c>
      <c r="P4103" s="28">
        <f t="shared" si="407"/>
        <v>-2</v>
      </c>
      <c r="Q4103" s="28">
        <f t="shared" si="408"/>
        <v>0</v>
      </c>
      <c r="R4103" s="4">
        <f t="shared" si="409"/>
        <v>0</v>
      </c>
      <c r="S4103" s="4" t="str">
        <f t="shared" si="410"/>
        <v/>
      </c>
      <c r="T4103" s="21">
        <f>Fångster!J4108</f>
        <v>0</v>
      </c>
      <c r="U4103" s="31" t="str">
        <f t="shared" si="411"/>
        <v/>
      </c>
    </row>
    <row r="4104" spans="14:21" x14ac:dyDescent="0.2">
      <c r="N4104" s="22">
        <f>Fångster!G4109</f>
        <v>0</v>
      </c>
      <c r="O4104" s="28">
        <f t="shared" si="406"/>
        <v>0</v>
      </c>
      <c r="P4104" s="28">
        <f t="shared" si="407"/>
        <v>-2</v>
      </c>
      <c r="Q4104" s="28">
        <f t="shared" si="408"/>
        <v>0</v>
      </c>
      <c r="R4104" s="4">
        <f t="shared" si="409"/>
        <v>0</v>
      </c>
      <c r="S4104" s="4" t="str">
        <f t="shared" si="410"/>
        <v/>
      </c>
      <c r="T4104" s="21">
        <f>Fångster!J4109</f>
        <v>0</v>
      </c>
      <c r="U4104" s="31" t="str">
        <f t="shared" si="411"/>
        <v/>
      </c>
    </row>
    <row r="4105" spans="14:21" x14ac:dyDescent="0.2">
      <c r="N4105" s="22">
        <f>Fångster!G4110</f>
        <v>0</v>
      </c>
      <c r="O4105" s="28">
        <f t="shared" si="406"/>
        <v>0</v>
      </c>
      <c r="P4105" s="28">
        <f t="shared" si="407"/>
        <v>-2</v>
      </c>
      <c r="Q4105" s="28">
        <f t="shared" si="408"/>
        <v>0</v>
      </c>
      <c r="R4105" s="4">
        <f t="shared" si="409"/>
        <v>0</v>
      </c>
      <c r="S4105" s="4" t="str">
        <f t="shared" si="410"/>
        <v/>
      </c>
      <c r="T4105" s="21">
        <f>Fångster!J4110</f>
        <v>0</v>
      </c>
      <c r="U4105" s="31" t="str">
        <f t="shared" si="411"/>
        <v/>
      </c>
    </row>
    <row r="4106" spans="14:21" x14ac:dyDescent="0.2">
      <c r="N4106" s="22">
        <f>Fångster!G4111</f>
        <v>0</v>
      </c>
      <c r="O4106" s="28">
        <f t="shared" si="406"/>
        <v>0</v>
      </c>
      <c r="P4106" s="28">
        <f t="shared" si="407"/>
        <v>-2</v>
      </c>
      <c r="Q4106" s="28">
        <f t="shared" si="408"/>
        <v>0</v>
      </c>
      <c r="R4106" s="4">
        <f t="shared" si="409"/>
        <v>0</v>
      </c>
      <c r="S4106" s="4" t="str">
        <f t="shared" si="410"/>
        <v/>
      </c>
      <c r="T4106" s="21">
        <f>Fångster!J4111</f>
        <v>0</v>
      </c>
      <c r="U4106" s="31" t="str">
        <f t="shared" si="411"/>
        <v/>
      </c>
    </row>
    <row r="4107" spans="14:21" x14ac:dyDescent="0.2">
      <c r="N4107" s="22">
        <f>Fångster!G4112</f>
        <v>0</v>
      </c>
      <c r="O4107" s="28">
        <f t="shared" si="406"/>
        <v>0</v>
      </c>
      <c r="P4107" s="28">
        <f t="shared" si="407"/>
        <v>-2</v>
      </c>
      <c r="Q4107" s="28">
        <f t="shared" si="408"/>
        <v>0</v>
      </c>
      <c r="R4107" s="4">
        <f t="shared" si="409"/>
        <v>0</v>
      </c>
      <c r="S4107" s="4" t="str">
        <f t="shared" si="410"/>
        <v/>
      </c>
      <c r="T4107" s="21">
        <f>Fångster!J4112</f>
        <v>0</v>
      </c>
      <c r="U4107" s="31" t="str">
        <f t="shared" si="411"/>
        <v/>
      </c>
    </row>
    <row r="4108" spans="14:21" x14ac:dyDescent="0.2">
      <c r="N4108" s="22">
        <f>Fångster!G4113</f>
        <v>0</v>
      </c>
      <c r="O4108" s="28">
        <f t="shared" si="406"/>
        <v>0</v>
      </c>
      <c r="P4108" s="28">
        <f t="shared" si="407"/>
        <v>-2</v>
      </c>
      <c r="Q4108" s="28">
        <f t="shared" si="408"/>
        <v>0</v>
      </c>
      <c r="R4108" s="4">
        <f t="shared" si="409"/>
        <v>0</v>
      </c>
      <c r="S4108" s="4" t="str">
        <f t="shared" si="410"/>
        <v/>
      </c>
      <c r="T4108" s="21">
        <f>Fångster!J4113</f>
        <v>0</v>
      </c>
      <c r="U4108" s="31" t="str">
        <f t="shared" si="411"/>
        <v/>
      </c>
    </row>
    <row r="4109" spans="14:21" x14ac:dyDescent="0.2">
      <c r="N4109" s="22">
        <f>Fångster!G4114</f>
        <v>0</v>
      </c>
      <c r="O4109" s="28">
        <f t="shared" si="406"/>
        <v>0</v>
      </c>
      <c r="P4109" s="28">
        <f t="shared" si="407"/>
        <v>-2</v>
      </c>
      <c r="Q4109" s="28">
        <f t="shared" si="408"/>
        <v>0</v>
      </c>
      <c r="R4109" s="4">
        <f t="shared" si="409"/>
        <v>0</v>
      </c>
      <c r="S4109" s="4" t="str">
        <f t="shared" si="410"/>
        <v/>
      </c>
      <c r="T4109" s="21">
        <f>Fångster!J4114</f>
        <v>0</v>
      </c>
      <c r="U4109" s="31" t="str">
        <f t="shared" si="411"/>
        <v/>
      </c>
    </row>
    <row r="4110" spans="14:21" x14ac:dyDescent="0.2">
      <c r="N4110" s="22">
        <f>Fångster!G4115</f>
        <v>0</v>
      </c>
      <c r="O4110" s="28">
        <f t="shared" si="406"/>
        <v>0</v>
      </c>
      <c r="P4110" s="28">
        <f t="shared" si="407"/>
        <v>-2</v>
      </c>
      <c r="Q4110" s="28">
        <f t="shared" si="408"/>
        <v>0</v>
      </c>
      <c r="R4110" s="4">
        <f t="shared" si="409"/>
        <v>0</v>
      </c>
      <c r="S4110" s="4" t="str">
        <f t="shared" si="410"/>
        <v/>
      </c>
      <c r="T4110" s="21">
        <f>Fångster!J4115</f>
        <v>0</v>
      </c>
      <c r="U4110" s="31" t="str">
        <f t="shared" si="411"/>
        <v/>
      </c>
    </row>
    <row r="4111" spans="14:21" x14ac:dyDescent="0.2">
      <c r="N4111" s="22">
        <f>Fångster!G4116</f>
        <v>0</v>
      </c>
      <c r="O4111" s="28">
        <f t="shared" si="406"/>
        <v>0</v>
      </c>
      <c r="P4111" s="28">
        <f t="shared" si="407"/>
        <v>-2</v>
      </c>
      <c r="Q4111" s="28">
        <f t="shared" si="408"/>
        <v>0</v>
      </c>
      <c r="R4111" s="4">
        <f t="shared" si="409"/>
        <v>0</v>
      </c>
      <c r="S4111" s="4" t="str">
        <f t="shared" si="410"/>
        <v/>
      </c>
      <c r="T4111" s="21">
        <f>Fångster!J4116</f>
        <v>0</v>
      </c>
      <c r="U4111" s="31" t="str">
        <f t="shared" si="411"/>
        <v/>
      </c>
    </row>
    <row r="4112" spans="14:21" x14ac:dyDescent="0.2">
      <c r="N4112" s="22">
        <f>Fångster!G4117</f>
        <v>0</v>
      </c>
      <c r="O4112" s="28">
        <f t="shared" si="406"/>
        <v>0</v>
      </c>
      <c r="P4112" s="28">
        <f t="shared" si="407"/>
        <v>-2</v>
      </c>
      <c r="Q4112" s="28">
        <f t="shared" si="408"/>
        <v>0</v>
      </c>
      <c r="R4112" s="4">
        <f t="shared" si="409"/>
        <v>0</v>
      </c>
      <c r="S4112" s="4" t="str">
        <f t="shared" si="410"/>
        <v/>
      </c>
      <c r="T4112" s="21">
        <f>Fångster!J4117</f>
        <v>0</v>
      </c>
      <c r="U4112" s="31" t="str">
        <f t="shared" si="411"/>
        <v/>
      </c>
    </row>
    <row r="4113" spans="14:21" x14ac:dyDescent="0.2">
      <c r="N4113" s="22">
        <f>Fångster!G4118</f>
        <v>0</v>
      </c>
      <c r="O4113" s="28">
        <f t="shared" si="406"/>
        <v>0</v>
      </c>
      <c r="P4113" s="28">
        <f t="shared" si="407"/>
        <v>-2</v>
      </c>
      <c r="Q4113" s="28">
        <f t="shared" si="408"/>
        <v>0</v>
      </c>
      <c r="R4113" s="4">
        <f t="shared" si="409"/>
        <v>0</v>
      </c>
      <c r="S4113" s="4" t="str">
        <f t="shared" si="410"/>
        <v/>
      </c>
      <c r="T4113" s="21">
        <f>Fångster!J4118</f>
        <v>0</v>
      </c>
      <c r="U4113" s="31" t="str">
        <f t="shared" si="411"/>
        <v/>
      </c>
    </row>
    <row r="4114" spans="14:21" x14ac:dyDescent="0.2">
      <c r="N4114" s="22">
        <f>Fångster!G4119</f>
        <v>0</v>
      </c>
      <c r="O4114" s="28">
        <f t="shared" si="406"/>
        <v>0</v>
      </c>
      <c r="P4114" s="28">
        <f t="shared" si="407"/>
        <v>-2</v>
      </c>
      <c r="Q4114" s="28">
        <f t="shared" si="408"/>
        <v>0</v>
      </c>
      <c r="R4114" s="4">
        <f t="shared" si="409"/>
        <v>0</v>
      </c>
      <c r="S4114" s="4" t="str">
        <f t="shared" si="410"/>
        <v/>
      </c>
      <c r="T4114" s="21">
        <f>Fångster!J4119</f>
        <v>0</v>
      </c>
      <c r="U4114" s="31" t="str">
        <f t="shared" si="411"/>
        <v/>
      </c>
    </row>
    <row r="4115" spans="14:21" x14ac:dyDescent="0.2">
      <c r="N4115" s="22">
        <f>Fångster!G4120</f>
        <v>0</v>
      </c>
      <c r="O4115" s="28">
        <f t="shared" si="406"/>
        <v>0</v>
      </c>
      <c r="P4115" s="28">
        <f t="shared" si="407"/>
        <v>-2</v>
      </c>
      <c r="Q4115" s="28">
        <f t="shared" si="408"/>
        <v>0</v>
      </c>
      <c r="R4115" s="4">
        <f t="shared" si="409"/>
        <v>0</v>
      </c>
      <c r="S4115" s="4" t="str">
        <f t="shared" si="410"/>
        <v/>
      </c>
      <c r="T4115" s="21">
        <f>Fångster!J4120</f>
        <v>0</v>
      </c>
      <c r="U4115" s="31" t="str">
        <f t="shared" si="411"/>
        <v/>
      </c>
    </row>
    <row r="4116" spans="14:21" x14ac:dyDescent="0.2">
      <c r="N4116" s="22">
        <f>Fångster!G4121</f>
        <v>0</v>
      </c>
      <c r="O4116" s="28">
        <f t="shared" si="406"/>
        <v>0</v>
      </c>
      <c r="P4116" s="28">
        <f t="shared" si="407"/>
        <v>-2</v>
      </c>
      <c r="Q4116" s="28">
        <f t="shared" si="408"/>
        <v>0</v>
      </c>
      <c r="R4116" s="4">
        <f t="shared" si="409"/>
        <v>0</v>
      </c>
      <c r="S4116" s="4" t="str">
        <f t="shared" si="410"/>
        <v/>
      </c>
      <c r="T4116" s="21">
        <f>Fångster!J4121</f>
        <v>0</v>
      </c>
      <c r="U4116" s="31" t="str">
        <f t="shared" si="411"/>
        <v/>
      </c>
    </row>
    <row r="4117" spans="14:21" x14ac:dyDescent="0.2">
      <c r="N4117" s="22">
        <f>Fångster!G4122</f>
        <v>0</v>
      </c>
      <c r="O4117" s="28">
        <f t="shared" si="406"/>
        <v>0</v>
      </c>
      <c r="P4117" s="28">
        <f t="shared" si="407"/>
        <v>-2</v>
      </c>
      <c r="Q4117" s="28">
        <f t="shared" si="408"/>
        <v>0</v>
      </c>
      <c r="R4117" s="4">
        <f t="shared" si="409"/>
        <v>0</v>
      </c>
      <c r="S4117" s="4" t="str">
        <f t="shared" si="410"/>
        <v/>
      </c>
      <c r="T4117" s="21">
        <f>Fångster!J4122</f>
        <v>0</v>
      </c>
      <c r="U4117" s="31" t="str">
        <f t="shared" si="411"/>
        <v/>
      </c>
    </row>
    <row r="4118" spans="14:21" x14ac:dyDescent="0.2">
      <c r="N4118" s="22">
        <f>Fångster!G4123</f>
        <v>0</v>
      </c>
      <c r="O4118" s="28">
        <f t="shared" si="406"/>
        <v>0</v>
      </c>
      <c r="P4118" s="28">
        <f t="shared" si="407"/>
        <v>-2</v>
      </c>
      <c r="Q4118" s="28">
        <f t="shared" si="408"/>
        <v>0</v>
      </c>
      <c r="R4118" s="4">
        <f t="shared" si="409"/>
        <v>0</v>
      </c>
      <c r="S4118" s="4" t="str">
        <f t="shared" si="410"/>
        <v/>
      </c>
      <c r="T4118" s="21">
        <f>Fångster!J4123</f>
        <v>0</v>
      </c>
      <c r="U4118" s="31" t="str">
        <f t="shared" si="411"/>
        <v/>
      </c>
    </row>
    <row r="4119" spans="14:21" x14ac:dyDescent="0.2">
      <c r="N4119" s="22">
        <f>Fångster!G4124</f>
        <v>0</v>
      </c>
      <c r="O4119" s="28">
        <f t="shared" si="406"/>
        <v>0</v>
      </c>
      <c r="P4119" s="28">
        <f t="shared" si="407"/>
        <v>-2</v>
      </c>
      <c r="Q4119" s="28">
        <f t="shared" si="408"/>
        <v>0</v>
      </c>
      <c r="R4119" s="4">
        <f t="shared" si="409"/>
        <v>0</v>
      </c>
      <c r="S4119" s="4" t="str">
        <f t="shared" si="410"/>
        <v/>
      </c>
      <c r="T4119" s="21">
        <f>Fångster!J4124</f>
        <v>0</v>
      </c>
      <c r="U4119" s="31" t="str">
        <f t="shared" si="411"/>
        <v/>
      </c>
    </row>
    <row r="4120" spans="14:21" x14ac:dyDescent="0.2">
      <c r="N4120" s="22">
        <f>Fångster!G4125</f>
        <v>0</v>
      </c>
      <c r="O4120" s="28">
        <f t="shared" si="406"/>
        <v>0</v>
      </c>
      <c r="P4120" s="28">
        <f t="shared" si="407"/>
        <v>-2</v>
      </c>
      <c r="Q4120" s="28">
        <f t="shared" si="408"/>
        <v>0</v>
      </c>
      <c r="R4120" s="4">
        <f t="shared" si="409"/>
        <v>0</v>
      </c>
      <c r="S4120" s="4" t="str">
        <f t="shared" si="410"/>
        <v/>
      </c>
      <c r="T4120" s="21">
        <f>Fångster!J4125</f>
        <v>0</v>
      </c>
      <c r="U4120" s="31" t="str">
        <f t="shared" si="411"/>
        <v/>
      </c>
    </row>
    <row r="4121" spans="14:21" x14ac:dyDescent="0.2">
      <c r="N4121" s="22">
        <f>Fångster!G4126</f>
        <v>0</v>
      </c>
      <c r="O4121" s="28">
        <f t="shared" si="406"/>
        <v>0</v>
      </c>
      <c r="P4121" s="28">
        <f t="shared" si="407"/>
        <v>-2</v>
      </c>
      <c r="Q4121" s="28">
        <f t="shared" si="408"/>
        <v>0</v>
      </c>
      <c r="R4121" s="4">
        <f t="shared" si="409"/>
        <v>0</v>
      </c>
      <c r="S4121" s="4" t="str">
        <f t="shared" si="410"/>
        <v/>
      </c>
      <c r="T4121" s="21">
        <f>Fångster!J4126</f>
        <v>0</v>
      </c>
      <c r="U4121" s="31" t="str">
        <f t="shared" si="411"/>
        <v/>
      </c>
    </row>
    <row r="4122" spans="14:21" x14ac:dyDescent="0.2">
      <c r="N4122" s="22">
        <f>Fångster!G4127</f>
        <v>0</v>
      </c>
      <c r="O4122" s="28">
        <f t="shared" si="406"/>
        <v>0</v>
      </c>
      <c r="P4122" s="28">
        <f t="shared" si="407"/>
        <v>-2</v>
      </c>
      <c r="Q4122" s="28">
        <f t="shared" si="408"/>
        <v>0</v>
      </c>
      <c r="R4122" s="4">
        <f t="shared" si="409"/>
        <v>0</v>
      </c>
      <c r="S4122" s="4" t="str">
        <f t="shared" si="410"/>
        <v/>
      </c>
      <c r="T4122" s="21">
        <f>Fångster!J4127</f>
        <v>0</v>
      </c>
      <c r="U4122" s="31" t="str">
        <f t="shared" si="411"/>
        <v/>
      </c>
    </row>
    <row r="4123" spans="14:21" x14ac:dyDescent="0.2">
      <c r="N4123" s="22">
        <f>Fångster!G4128</f>
        <v>0</v>
      </c>
      <c r="O4123" s="28">
        <f t="shared" si="406"/>
        <v>0</v>
      </c>
      <c r="P4123" s="28">
        <f t="shared" si="407"/>
        <v>-2</v>
      </c>
      <c r="Q4123" s="28">
        <f t="shared" si="408"/>
        <v>0</v>
      </c>
      <c r="R4123" s="4">
        <f t="shared" si="409"/>
        <v>0</v>
      </c>
      <c r="S4123" s="4" t="str">
        <f t="shared" si="410"/>
        <v/>
      </c>
      <c r="T4123" s="21">
        <f>Fångster!J4128</f>
        <v>0</v>
      </c>
      <c r="U4123" s="31" t="str">
        <f t="shared" si="411"/>
        <v/>
      </c>
    </row>
    <row r="4124" spans="14:21" x14ac:dyDescent="0.2">
      <c r="N4124" s="22">
        <f>Fångster!G4129</f>
        <v>0</v>
      </c>
      <c r="O4124" s="28">
        <f t="shared" si="406"/>
        <v>0</v>
      </c>
      <c r="P4124" s="28">
        <f t="shared" si="407"/>
        <v>-2</v>
      </c>
      <c r="Q4124" s="28">
        <f t="shared" si="408"/>
        <v>0</v>
      </c>
      <c r="R4124" s="4">
        <f t="shared" si="409"/>
        <v>0</v>
      </c>
      <c r="S4124" s="4" t="str">
        <f t="shared" si="410"/>
        <v/>
      </c>
      <c r="T4124" s="21">
        <f>Fångster!J4129</f>
        <v>0</v>
      </c>
      <c r="U4124" s="31" t="str">
        <f t="shared" si="411"/>
        <v/>
      </c>
    </row>
    <row r="4125" spans="14:21" x14ac:dyDescent="0.2">
      <c r="N4125" s="22">
        <f>Fångster!G4130</f>
        <v>0</v>
      </c>
      <c r="O4125" s="28">
        <f t="shared" si="406"/>
        <v>0</v>
      </c>
      <c r="P4125" s="28">
        <f t="shared" si="407"/>
        <v>-2</v>
      </c>
      <c r="Q4125" s="28">
        <f t="shared" si="408"/>
        <v>0</v>
      </c>
      <c r="R4125" s="4">
        <f t="shared" si="409"/>
        <v>0</v>
      </c>
      <c r="S4125" s="4" t="str">
        <f t="shared" si="410"/>
        <v/>
      </c>
      <c r="T4125" s="21">
        <f>Fångster!J4130</f>
        <v>0</v>
      </c>
      <c r="U4125" s="31" t="str">
        <f t="shared" si="411"/>
        <v/>
      </c>
    </row>
    <row r="4126" spans="14:21" x14ac:dyDescent="0.2">
      <c r="N4126" s="22">
        <f>Fångster!G4131</f>
        <v>0</v>
      </c>
      <c r="O4126" s="28">
        <f t="shared" si="406"/>
        <v>0</v>
      </c>
      <c r="P4126" s="28">
        <f t="shared" si="407"/>
        <v>-2</v>
      </c>
      <c r="Q4126" s="28">
        <f t="shared" si="408"/>
        <v>0</v>
      </c>
      <c r="R4126" s="4">
        <f t="shared" si="409"/>
        <v>0</v>
      </c>
      <c r="S4126" s="4" t="str">
        <f t="shared" si="410"/>
        <v/>
      </c>
      <c r="T4126" s="21">
        <f>Fångster!J4131</f>
        <v>0</v>
      </c>
      <c r="U4126" s="31" t="str">
        <f t="shared" si="411"/>
        <v/>
      </c>
    </row>
    <row r="4127" spans="14:21" x14ac:dyDescent="0.2">
      <c r="N4127" s="22">
        <f>Fångster!G4132</f>
        <v>0</v>
      </c>
      <c r="O4127" s="28">
        <f t="shared" si="406"/>
        <v>0</v>
      </c>
      <c r="P4127" s="28">
        <f t="shared" si="407"/>
        <v>-2</v>
      </c>
      <c r="Q4127" s="28">
        <f t="shared" si="408"/>
        <v>0</v>
      </c>
      <c r="R4127" s="4">
        <f t="shared" si="409"/>
        <v>0</v>
      </c>
      <c r="S4127" s="4" t="str">
        <f t="shared" si="410"/>
        <v/>
      </c>
      <c r="T4127" s="21">
        <f>Fångster!J4132</f>
        <v>0</v>
      </c>
      <c r="U4127" s="31" t="str">
        <f t="shared" si="411"/>
        <v/>
      </c>
    </row>
    <row r="4128" spans="14:21" x14ac:dyDescent="0.2">
      <c r="N4128" s="22">
        <f>Fångster!G4133</f>
        <v>0</v>
      </c>
      <c r="O4128" s="28">
        <f t="shared" si="406"/>
        <v>0</v>
      </c>
      <c r="P4128" s="28">
        <f t="shared" si="407"/>
        <v>-2</v>
      </c>
      <c r="Q4128" s="28">
        <f t="shared" si="408"/>
        <v>0</v>
      </c>
      <c r="R4128" s="4">
        <f t="shared" si="409"/>
        <v>0</v>
      </c>
      <c r="S4128" s="4" t="str">
        <f t="shared" si="410"/>
        <v/>
      </c>
      <c r="T4128" s="21">
        <f>Fångster!J4133</f>
        <v>0</v>
      </c>
      <c r="U4128" s="31" t="str">
        <f t="shared" si="411"/>
        <v/>
      </c>
    </row>
    <row r="4129" spans="14:21" x14ac:dyDescent="0.2">
      <c r="N4129" s="22">
        <f>Fångster!G4134</f>
        <v>0</v>
      </c>
      <c r="O4129" s="28">
        <f t="shared" si="406"/>
        <v>0</v>
      </c>
      <c r="P4129" s="28">
        <f t="shared" si="407"/>
        <v>-2</v>
      </c>
      <c r="Q4129" s="28">
        <f t="shared" si="408"/>
        <v>0</v>
      </c>
      <c r="R4129" s="4">
        <f t="shared" si="409"/>
        <v>0</v>
      </c>
      <c r="S4129" s="4" t="str">
        <f t="shared" si="410"/>
        <v/>
      </c>
      <c r="T4129" s="21">
        <f>Fångster!J4134</f>
        <v>0</v>
      </c>
      <c r="U4129" s="31" t="str">
        <f t="shared" si="411"/>
        <v/>
      </c>
    </row>
    <row r="4130" spans="14:21" x14ac:dyDescent="0.2">
      <c r="N4130" s="22">
        <f>Fångster!G4135</f>
        <v>0</v>
      </c>
      <c r="O4130" s="28">
        <f t="shared" si="406"/>
        <v>0</v>
      </c>
      <c r="P4130" s="28">
        <f t="shared" si="407"/>
        <v>-2</v>
      </c>
      <c r="Q4130" s="28">
        <f t="shared" si="408"/>
        <v>0</v>
      </c>
      <c r="R4130" s="4">
        <f t="shared" si="409"/>
        <v>0</v>
      </c>
      <c r="S4130" s="4" t="str">
        <f t="shared" si="410"/>
        <v/>
      </c>
      <c r="T4130" s="21">
        <f>Fångster!J4135</f>
        <v>0</v>
      </c>
      <c r="U4130" s="31" t="str">
        <f t="shared" si="411"/>
        <v/>
      </c>
    </row>
    <row r="4131" spans="14:21" x14ac:dyDescent="0.2">
      <c r="N4131" s="22">
        <f>Fångster!G4136</f>
        <v>0</v>
      </c>
      <c r="O4131" s="28">
        <f t="shared" si="406"/>
        <v>0</v>
      </c>
      <c r="P4131" s="28">
        <f t="shared" si="407"/>
        <v>-2</v>
      </c>
      <c r="Q4131" s="28">
        <f t="shared" si="408"/>
        <v>0</v>
      </c>
      <c r="R4131" s="4">
        <f t="shared" si="409"/>
        <v>0</v>
      </c>
      <c r="S4131" s="4" t="str">
        <f t="shared" si="410"/>
        <v/>
      </c>
      <c r="T4131" s="21">
        <f>Fångster!J4136</f>
        <v>0</v>
      </c>
      <c r="U4131" s="31" t="str">
        <f t="shared" si="411"/>
        <v/>
      </c>
    </row>
    <row r="4132" spans="14:21" x14ac:dyDescent="0.2">
      <c r="N4132" s="22">
        <f>Fångster!G4137</f>
        <v>0</v>
      </c>
      <c r="O4132" s="28">
        <f t="shared" si="406"/>
        <v>0</v>
      </c>
      <c r="P4132" s="28">
        <f t="shared" si="407"/>
        <v>-2</v>
      </c>
      <c r="Q4132" s="28">
        <f t="shared" si="408"/>
        <v>0</v>
      </c>
      <c r="R4132" s="4">
        <f t="shared" si="409"/>
        <v>0</v>
      </c>
      <c r="S4132" s="4" t="str">
        <f t="shared" si="410"/>
        <v/>
      </c>
      <c r="T4132" s="21">
        <f>Fångster!J4137</f>
        <v>0</v>
      </c>
      <c r="U4132" s="31" t="str">
        <f t="shared" si="411"/>
        <v/>
      </c>
    </row>
    <row r="4133" spans="14:21" x14ac:dyDescent="0.2">
      <c r="N4133" s="22">
        <f>Fångster!G4138</f>
        <v>0</v>
      </c>
      <c r="O4133" s="28">
        <f t="shared" si="406"/>
        <v>0</v>
      </c>
      <c r="P4133" s="28">
        <f t="shared" si="407"/>
        <v>-2</v>
      </c>
      <c r="Q4133" s="28">
        <f t="shared" si="408"/>
        <v>0</v>
      </c>
      <c r="R4133" s="4">
        <f t="shared" si="409"/>
        <v>0</v>
      </c>
      <c r="S4133" s="4" t="str">
        <f t="shared" si="410"/>
        <v/>
      </c>
      <c r="T4133" s="21">
        <f>Fångster!J4138</f>
        <v>0</v>
      </c>
      <c r="U4133" s="31" t="str">
        <f t="shared" si="411"/>
        <v/>
      </c>
    </row>
    <row r="4134" spans="14:21" x14ac:dyDescent="0.2">
      <c r="N4134" s="22">
        <f>Fångster!G4139</f>
        <v>0</v>
      </c>
      <c r="O4134" s="28">
        <f t="shared" si="406"/>
        <v>0</v>
      </c>
      <c r="P4134" s="28">
        <f t="shared" si="407"/>
        <v>-2</v>
      </c>
      <c r="Q4134" s="28">
        <f t="shared" si="408"/>
        <v>0</v>
      </c>
      <c r="R4134" s="4">
        <f t="shared" si="409"/>
        <v>0</v>
      </c>
      <c r="S4134" s="4" t="str">
        <f t="shared" si="410"/>
        <v/>
      </c>
      <c r="T4134" s="21">
        <f>Fångster!J4139</f>
        <v>0</v>
      </c>
      <c r="U4134" s="31" t="str">
        <f t="shared" si="411"/>
        <v/>
      </c>
    </row>
    <row r="4135" spans="14:21" x14ac:dyDescent="0.2">
      <c r="N4135" s="22">
        <f>Fångster!G4140</f>
        <v>0</v>
      </c>
      <c r="O4135" s="28">
        <f t="shared" si="406"/>
        <v>0</v>
      </c>
      <c r="P4135" s="28">
        <f t="shared" si="407"/>
        <v>-2</v>
      </c>
      <c r="Q4135" s="28">
        <f t="shared" si="408"/>
        <v>0</v>
      </c>
      <c r="R4135" s="4">
        <f t="shared" si="409"/>
        <v>0</v>
      </c>
      <c r="S4135" s="4" t="str">
        <f t="shared" si="410"/>
        <v/>
      </c>
      <c r="T4135" s="21">
        <f>Fångster!J4140</f>
        <v>0</v>
      </c>
      <c r="U4135" s="31" t="str">
        <f t="shared" si="411"/>
        <v/>
      </c>
    </row>
    <row r="4136" spans="14:21" x14ac:dyDescent="0.2">
      <c r="N4136" s="22">
        <f>Fångster!G4141</f>
        <v>0</v>
      </c>
      <c r="O4136" s="28">
        <f t="shared" si="406"/>
        <v>0</v>
      </c>
      <c r="P4136" s="28">
        <f t="shared" si="407"/>
        <v>-2</v>
      </c>
      <c r="Q4136" s="28">
        <f t="shared" si="408"/>
        <v>0</v>
      </c>
      <c r="R4136" s="4">
        <f t="shared" si="409"/>
        <v>0</v>
      </c>
      <c r="S4136" s="4" t="str">
        <f t="shared" si="410"/>
        <v/>
      </c>
      <c r="T4136" s="21">
        <f>Fångster!J4141</f>
        <v>0</v>
      </c>
      <c r="U4136" s="31" t="str">
        <f t="shared" si="411"/>
        <v/>
      </c>
    </row>
    <row r="4137" spans="14:21" x14ac:dyDescent="0.2">
      <c r="N4137" s="22">
        <f>Fångster!G4142</f>
        <v>0</v>
      </c>
      <c r="O4137" s="28">
        <f t="shared" si="406"/>
        <v>0</v>
      </c>
      <c r="P4137" s="28">
        <f t="shared" si="407"/>
        <v>-2</v>
      </c>
      <c r="Q4137" s="28">
        <f t="shared" si="408"/>
        <v>0</v>
      </c>
      <c r="R4137" s="4">
        <f t="shared" si="409"/>
        <v>0</v>
      </c>
      <c r="S4137" s="4" t="str">
        <f t="shared" si="410"/>
        <v/>
      </c>
      <c r="T4137" s="21">
        <f>Fångster!J4142</f>
        <v>0</v>
      </c>
      <c r="U4137" s="31" t="str">
        <f t="shared" si="411"/>
        <v/>
      </c>
    </row>
    <row r="4138" spans="14:21" x14ac:dyDescent="0.2">
      <c r="N4138" s="22">
        <f>Fångster!G4143</f>
        <v>0</v>
      </c>
      <c r="O4138" s="28">
        <f t="shared" si="406"/>
        <v>0</v>
      </c>
      <c r="P4138" s="28">
        <f t="shared" si="407"/>
        <v>-2</v>
      </c>
      <c r="Q4138" s="28">
        <f t="shared" si="408"/>
        <v>0</v>
      </c>
      <c r="R4138" s="4">
        <f t="shared" si="409"/>
        <v>0</v>
      </c>
      <c r="S4138" s="4" t="str">
        <f t="shared" si="410"/>
        <v/>
      </c>
      <c r="T4138" s="21">
        <f>Fångster!J4143</f>
        <v>0</v>
      </c>
      <c r="U4138" s="31" t="str">
        <f t="shared" si="411"/>
        <v/>
      </c>
    </row>
    <row r="4139" spans="14:21" x14ac:dyDescent="0.2">
      <c r="N4139" s="22">
        <f>Fångster!G4144</f>
        <v>0</v>
      </c>
      <c r="O4139" s="28">
        <f t="shared" si="406"/>
        <v>0</v>
      </c>
      <c r="P4139" s="28">
        <f t="shared" si="407"/>
        <v>-2</v>
      </c>
      <c r="Q4139" s="28">
        <f t="shared" si="408"/>
        <v>0</v>
      </c>
      <c r="R4139" s="4">
        <f t="shared" si="409"/>
        <v>0</v>
      </c>
      <c r="S4139" s="4" t="str">
        <f t="shared" si="410"/>
        <v/>
      </c>
      <c r="T4139" s="21">
        <f>Fångster!J4144</f>
        <v>0</v>
      </c>
      <c r="U4139" s="31" t="str">
        <f t="shared" si="411"/>
        <v/>
      </c>
    </row>
    <row r="4140" spans="14:21" x14ac:dyDescent="0.2">
      <c r="N4140" s="22">
        <f>Fångster!G4145</f>
        <v>0</v>
      </c>
      <c r="O4140" s="28">
        <f t="shared" si="406"/>
        <v>0</v>
      </c>
      <c r="P4140" s="28">
        <f t="shared" si="407"/>
        <v>-2</v>
      </c>
      <c r="Q4140" s="28">
        <f t="shared" si="408"/>
        <v>0</v>
      </c>
      <c r="R4140" s="4">
        <f t="shared" si="409"/>
        <v>0</v>
      </c>
      <c r="S4140" s="4" t="str">
        <f t="shared" si="410"/>
        <v/>
      </c>
      <c r="T4140" s="21">
        <f>Fångster!J4145</f>
        <v>0</v>
      </c>
      <c r="U4140" s="31" t="str">
        <f t="shared" si="411"/>
        <v/>
      </c>
    </row>
    <row r="4141" spans="14:21" x14ac:dyDescent="0.2">
      <c r="N4141" s="22">
        <f>Fångster!G4146</f>
        <v>0</v>
      </c>
      <c r="O4141" s="28">
        <f t="shared" si="406"/>
        <v>0</v>
      </c>
      <c r="P4141" s="28">
        <f t="shared" si="407"/>
        <v>-2</v>
      </c>
      <c r="Q4141" s="28">
        <f t="shared" si="408"/>
        <v>0</v>
      </c>
      <c r="R4141" s="4">
        <f t="shared" si="409"/>
        <v>0</v>
      </c>
      <c r="S4141" s="4" t="str">
        <f t="shared" si="410"/>
        <v/>
      </c>
      <c r="T4141" s="21">
        <f>Fångster!J4146</f>
        <v>0</v>
      </c>
      <c r="U4141" s="31" t="str">
        <f t="shared" si="411"/>
        <v/>
      </c>
    </row>
    <row r="4142" spans="14:21" x14ac:dyDescent="0.2">
      <c r="N4142" s="22">
        <f>Fångster!G4147</f>
        <v>0</v>
      </c>
      <c r="O4142" s="28">
        <f t="shared" si="406"/>
        <v>0</v>
      </c>
      <c r="P4142" s="28">
        <f t="shared" si="407"/>
        <v>-2</v>
      </c>
      <c r="Q4142" s="28">
        <f t="shared" si="408"/>
        <v>0</v>
      </c>
      <c r="R4142" s="4">
        <f t="shared" si="409"/>
        <v>0</v>
      </c>
      <c r="S4142" s="4" t="str">
        <f t="shared" si="410"/>
        <v/>
      </c>
      <c r="T4142" s="21">
        <f>Fångster!J4147</f>
        <v>0</v>
      </c>
      <c r="U4142" s="31" t="str">
        <f t="shared" si="411"/>
        <v/>
      </c>
    </row>
    <row r="4143" spans="14:21" x14ac:dyDescent="0.2">
      <c r="N4143" s="22">
        <f>Fångster!G4148</f>
        <v>0</v>
      </c>
      <c r="O4143" s="28">
        <f t="shared" si="406"/>
        <v>0</v>
      </c>
      <c r="P4143" s="28">
        <f t="shared" si="407"/>
        <v>-2</v>
      </c>
      <c r="Q4143" s="28">
        <f t="shared" si="408"/>
        <v>0</v>
      </c>
      <c r="R4143" s="4">
        <f t="shared" si="409"/>
        <v>0</v>
      </c>
      <c r="S4143" s="4" t="str">
        <f t="shared" si="410"/>
        <v/>
      </c>
      <c r="T4143" s="21">
        <f>Fångster!J4148</f>
        <v>0</v>
      </c>
      <c r="U4143" s="31" t="str">
        <f t="shared" si="411"/>
        <v/>
      </c>
    </row>
    <row r="4144" spans="14:21" x14ac:dyDescent="0.2">
      <c r="N4144" s="22">
        <f>Fångster!G4149</f>
        <v>0</v>
      </c>
      <c r="O4144" s="28">
        <f t="shared" si="406"/>
        <v>0</v>
      </c>
      <c r="P4144" s="28">
        <f t="shared" si="407"/>
        <v>-2</v>
      </c>
      <c r="Q4144" s="28">
        <f t="shared" si="408"/>
        <v>0</v>
      </c>
      <c r="R4144" s="4">
        <f t="shared" si="409"/>
        <v>0</v>
      </c>
      <c r="S4144" s="4" t="str">
        <f t="shared" si="410"/>
        <v/>
      </c>
      <c r="T4144" s="21">
        <f>Fångster!J4149</f>
        <v>0</v>
      </c>
      <c r="U4144" s="31" t="str">
        <f t="shared" si="411"/>
        <v/>
      </c>
    </row>
    <row r="4145" spans="14:21" x14ac:dyDescent="0.2">
      <c r="N4145" s="22">
        <f>Fångster!G4150</f>
        <v>0</v>
      </c>
      <c r="O4145" s="28">
        <f t="shared" si="406"/>
        <v>0</v>
      </c>
      <c r="P4145" s="28">
        <f t="shared" si="407"/>
        <v>-2</v>
      </c>
      <c r="Q4145" s="28">
        <f t="shared" si="408"/>
        <v>0</v>
      </c>
      <c r="R4145" s="4">
        <f t="shared" si="409"/>
        <v>0</v>
      </c>
      <c r="S4145" s="4" t="str">
        <f t="shared" si="410"/>
        <v/>
      </c>
      <c r="T4145" s="21">
        <f>Fångster!J4150</f>
        <v>0</v>
      </c>
      <c r="U4145" s="31" t="str">
        <f t="shared" si="411"/>
        <v/>
      </c>
    </row>
    <row r="4146" spans="14:21" x14ac:dyDescent="0.2">
      <c r="N4146" s="22">
        <f>Fångster!G4151</f>
        <v>0</v>
      </c>
      <c r="O4146" s="28">
        <f t="shared" si="406"/>
        <v>0</v>
      </c>
      <c r="P4146" s="28">
        <f t="shared" si="407"/>
        <v>-2</v>
      </c>
      <c r="Q4146" s="28">
        <f t="shared" si="408"/>
        <v>0</v>
      </c>
      <c r="R4146" s="4">
        <f t="shared" si="409"/>
        <v>0</v>
      </c>
      <c r="S4146" s="4" t="str">
        <f t="shared" si="410"/>
        <v/>
      </c>
      <c r="T4146" s="21">
        <f>Fångster!J4151</f>
        <v>0</v>
      </c>
      <c r="U4146" s="31" t="str">
        <f t="shared" si="411"/>
        <v/>
      </c>
    </row>
    <row r="4147" spans="14:21" x14ac:dyDescent="0.2">
      <c r="N4147" s="22">
        <f>Fångster!G4152</f>
        <v>0</v>
      </c>
      <c r="O4147" s="28">
        <f t="shared" si="406"/>
        <v>0</v>
      </c>
      <c r="P4147" s="28">
        <f t="shared" si="407"/>
        <v>-2</v>
      </c>
      <c r="Q4147" s="28">
        <f t="shared" si="408"/>
        <v>0</v>
      </c>
      <c r="R4147" s="4">
        <f t="shared" si="409"/>
        <v>0</v>
      </c>
      <c r="S4147" s="4" t="str">
        <f t="shared" si="410"/>
        <v/>
      </c>
      <c r="T4147" s="21">
        <f>Fångster!J4152</f>
        <v>0</v>
      </c>
      <c r="U4147" s="31" t="str">
        <f t="shared" si="411"/>
        <v/>
      </c>
    </row>
    <row r="4148" spans="14:21" x14ac:dyDescent="0.2">
      <c r="N4148" s="22">
        <f>Fångster!G4153</f>
        <v>0</v>
      </c>
      <c r="O4148" s="28">
        <f t="shared" si="406"/>
        <v>0</v>
      </c>
      <c r="P4148" s="28">
        <f t="shared" si="407"/>
        <v>-2</v>
      </c>
      <c r="Q4148" s="28">
        <f t="shared" si="408"/>
        <v>0</v>
      </c>
      <c r="R4148" s="4">
        <f t="shared" si="409"/>
        <v>0</v>
      </c>
      <c r="S4148" s="4" t="str">
        <f t="shared" si="410"/>
        <v/>
      </c>
      <c r="T4148" s="21">
        <f>Fångster!J4153</f>
        <v>0</v>
      </c>
      <c r="U4148" s="31" t="str">
        <f t="shared" si="411"/>
        <v/>
      </c>
    </row>
    <row r="4149" spans="14:21" x14ac:dyDescent="0.2">
      <c r="N4149" s="22">
        <f>Fångster!G4154</f>
        <v>0</v>
      </c>
      <c r="O4149" s="28">
        <f t="shared" si="406"/>
        <v>0</v>
      </c>
      <c r="P4149" s="28">
        <f t="shared" si="407"/>
        <v>-2</v>
      </c>
      <c r="Q4149" s="28">
        <f t="shared" si="408"/>
        <v>0</v>
      </c>
      <c r="R4149" s="4">
        <f t="shared" si="409"/>
        <v>0</v>
      </c>
      <c r="S4149" s="4" t="str">
        <f t="shared" si="410"/>
        <v/>
      </c>
      <c r="T4149" s="21">
        <f>Fångster!J4154</f>
        <v>0</v>
      </c>
      <c r="U4149" s="31" t="str">
        <f t="shared" si="411"/>
        <v/>
      </c>
    </row>
    <row r="4150" spans="14:21" x14ac:dyDescent="0.2">
      <c r="N4150" s="22">
        <f>Fångster!G4155</f>
        <v>0</v>
      </c>
      <c r="O4150" s="28">
        <f t="shared" si="406"/>
        <v>0</v>
      </c>
      <c r="P4150" s="28">
        <f t="shared" si="407"/>
        <v>-2</v>
      </c>
      <c r="Q4150" s="28">
        <f t="shared" si="408"/>
        <v>0</v>
      </c>
      <c r="R4150" s="4">
        <f t="shared" si="409"/>
        <v>0</v>
      </c>
      <c r="S4150" s="4" t="str">
        <f t="shared" si="410"/>
        <v/>
      </c>
      <c r="T4150" s="21">
        <f>Fångster!J4155</f>
        <v>0</v>
      </c>
      <c r="U4150" s="31" t="str">
        <f t="shared" si="411"/>
        <v/>
      </c>
    </row>
    <row r="4151" spans="14:21" x14ac:dyDescent="0.2">
      <c r="N4151" s="22">
        <f>Fångster!G4156</f>
        <v>0</v>
      </c>
      <c r="O4151" s="28">
        <f t="shared" si="406"/>
        <v>0</v>
      </c>
      <c r="P4151" s="28">
        <f t="shared" si="407"/>
        <v>-2</v>
      </c>
      <c r="Q4151" s="28">
        <f t="shared" si="408"/>
        <v>0</v>
      </c>
      <c r="R4151" s="4">
        <f t="shared" si="409"/>
        <v>0</v>
      </c>
      <c r="S4151" s="4" t="str">
        <f t="shared" si="410"/>
        <v/>
      </c>
      <c r="T4151" s="21">
        <f>Fångster!J4156</f>
        <v>0</v>
      </c>
      <c r="U4151" s="31" t="str">
        <f t="shared" si="411"/>
        <v/>
      </c>
    </row>
    <row r="4152" spans="14:21" x14ac:dyDescent="0.2">
      <c r="N4152" s="22">
        <f>Fångster!G4157</f>
        <v>0</v>
      </c>
      <c r="O4152" s="28">
        <f t="shared" si="406"/>
        <v>0</v>
      </c>
      <c r="P4152" s="28">
        <f t="shared" si="407"/>
        <v>-2</v>
      </c>
      <c r="Q4152" s="28">
        <f t="shared" si="408"/>
        <v>0</v>
      </c>
      <c r="R4152" s="4">
        <f t="shared" si="409"/>
        <v>0</v>
      </c>
      <c r="S4152" s="4" t="str">
        <f t="shared" si="410"/>
        <v/>
      </c>
      <c r="T4152" s="21">
        <f>Fångster!J4157</f>
        <v>0</v>
      </c>
      <c r="U4152" s="31" t="str">
        <f t="shared" si="411"/>
        <v/>
      </c>
    </row>
    <row r="4153" spans="14:21" x14ac:dyDescent="0.2">
      <c r="N4153" s="22">
        <f>Fångster!G4158</f>
        <v>0</v>
      </c>
      <c r="O4153" s="28">
        <f t="shared" si="406"/>
        <v>0</v>
      </c>
      <c r="P4153" s="28">
        <f t="shared" si="407"/>
        <v>-2</v>
      </c>
      <c r="Q4153" s="28">
        <f t="shared" si="408"/>
        <v>0</v>
      </c>
      <c r="R4153" s="4">
        <f t="shared" si="409"/>
        <v>0</v>
      </c>
      <c r="S4153" s="4" t="str">
        <f t="shared" si="410"/>
        <v/>
      </c>
      <c r="T4153" s="21">
        <f>Fångster!J4158</f>
        <v>0</v>
      </c>
      <c r="U4153" s="31" t="str">
        <f t="shared" si="411"/>
        <v/>
      </c>
    </row>
    <row r="4154" spans="14:21" x14ac:dyDescent="0.2">
      <c r="N4154" s="22">
        <f>Fångster!G4159</f>
        <v>0</v>
      </c>
      <c r="O4154" s="28">
        <f t="shared" si="406"/>
        <v>0</v>
      </c>
      <c r="P4154" s="28">
        <f t="shared" si="407"/>
        <v>-2</v>
      </c>
      <c r="Q4154" s="28">
        <f t="shared" si="408"/>
        <v>0</v>
      </c>
      <c r="R4154" s="4">
        <f t="shared" si="409"/>
        <v>0</v>
      </c>
      <c r="S4154" s="4" t="str">
        <f t="shared" si="410"/>
        <v/>
      </c>
      <c r="T4154" s="21">
        <f>Fångster!J4159</f>
        <v>0</v>
      </c>
      <c r="U4154" s="31" t="str">
        <f t="shared" si="411"/>
        <v/>
      </c>
    </row>
    <row r="4155" spans="14:21" x14ac:dyDescent="0.2">
      <c r="N4155" s="22">
        <f>Fångster!G4160</f>
        <v>0</v>
      </c>
      <c r="O4155" s="28">
        <f t="shared" si="406"/>
        <v>0</v>
      </c>
      <c r="P4155" s="28">
        <f t="shared" si="407"/>
        <v>-2</v>
      </c>
      <c r="Q4155" s="28">
        <f t="shared" si="408"/>
        <v>0</v>
      </c>
      <c r="R4155" s="4">
        <f t="shared" si="409"/>
        <v>0</v>
      </c>
      <c r="S4155" s="4" t="str">
        <f t="shared" si="410"/>
        <v/>
      </c>
      <c r="T4155" s="21">
        <f>Fångster!J4160</f>
        <v>0</v>
      </c>
      <c r="U4155" s="31" t="str">
        <f t="shared" si="411"/>
        <v/>
      </c>
    </row>
    <row r="4156" spans="14:21" x14ac:dyDescent="0.2">
      <c r="N4156" s="22">
        <f>Fångster!G4161</f>
        <v>0</v>
      </c>
      <c r="O4156" s="28">
        <f t="shared" si="406"/>
        <v>0</v>
      </c>
      <c r="P4156" s="28">
        <f t="shared" si="407"/>
        <v>-2</v>
      </c>
      <c r="Q4156" s="28">
        <f t="shared" si="408"/>
        <v>0</v>
      </c>
      <c r="R4156" s="4">
        <f t="shared" si="409"/>
        <v>0</v>
      </c>
      <c r="S4156" s="4" t="str">
        <f t="shared" si="410"/>
        <v/>
      </c>
      <c r="T4156" s="21">
        <f>Fångster!J4161</f>
        <v>0</v>
      </c>
      <c r="U4156" s="31" t="str">
        <f t="shared" si="411"/>
        <v/>
      </c>
    </row>
    <row r="4157" spans="14:21" x14ac:dyDescent="0.2">
      <c r="N4157" s="22">
        <f>Fångster!G4162</f>
        <v>0</v>
      </c>
      <c r="O4157" s="28">
        <f t="shared" si="406"/>
        <v>0</v>
      </c>
      <c r="P4157" s="28">
        <f t="shared" si="407"/>
        <v>-2</v>
      </c>
      <c r="Q4157" s="28">
        <f t="shared" si="408"/>
        <v>0</v>
      </c>
      <c r="R4157" s="4">
        <f t="shared" si="409"/>
        <v>0</v>
      </c>
      <c r="S4157" s="4" t="str">
        <f t="shared" si="410"/>
        <v/>
      </c>
      <c r="T4157" s="21">
        <f>Fångster!J4162</f>
        <v>0</v>
      </c>
      <c r="U4157" s="31" t="str">
        <f t="shared" si="411"/>
        <v/>
      </c>
    </row>
    <row r="4158" spans="14:21" x14ac:dyDescent="0.2">
      <c r="N4158" s="22">
        <f>Fångster!G4163</f>
        <v>0</v>
      </c>
      <c r="O4158" s="28">
        <f t="shared" si="406"/>
        <v>0</v>
      </c>
      <c r="P4158" s="28">
        <f t="shared" si="407"/>
        <v>-2</v>
      </c>
      <c r="Q4158" s="28">
        <f t="shared" si="408"/>
        <v>0</v>
      </c>
      <c r="R4158" s="4">
        <f t="shared" si="409"/>
        <v>0</v>
      </c>
      <c r="S4158" s="4" t="str">
        <f t="shared" si="410"/>
        <v/>
      </c>
      <c r="T4158" s="21">
        <f>Fångster!J4163</f>
        <v>0</v>
      </c>
      <c r="U4158" s="31" t="str">
        <f t="shared" si="411"/>
        <v/>
      </c>
    </row>
    <row r="4159" spans="14:21" x14ac:dyDescent="0.2">
      <c r="N4159" s="22">
        <f>Fångster!G4164</f>
        <v>0</v>
      </c>
      <c r="O4159" s="28">
        <f t="shared" si="406"/>
        <v>0</v>
      </c>
      <c r="P4159" s="28">
        <f t="shared" si="407"/>
        <v>-2</v>
      </c>
      <c r="Q4159" s="28">
        <f t="shared" si="408"/>
        <v>0</v>
      </c>
      <c r="R4159" s="4">
        <f t="shared" si="409"/>
        <v>0</v>
      </c>
      <c r="S4159" s="4" t="str">
        <f t="shared" si="410"/>
        <v/>
      </c>
      <c r="T4159" s="21">
        <f>Fångster!J4164</f>
        <v>0</v>
      </c>
      <c r="U4159" s="31" t="str">
        <f t="shared" si="411"/>
        <v/>
      </c>
    </row>
    <row r="4160" spans="14:21" x14ac:dyDescent="0.2">
      <c r="N4160" s="22">
        <f>Fångster!G4165</f>
        <v>0</v>
      </c>
      <c r="O4160" s="28">
        <f t="shared" si="406"/>
        <v>0</v>
      </c>
      <c r="P4160" s="28">
        <f t="shared" si="407"/>
        <v>-2</v>
      </c>
      <c r="Q4160" s="28">
        <f t="shared" si="408"/>
        <v>0</v>
      </c>
      <c r="R4160" s="4">
        <f t="shared" si="409"/>
        <v>0</v>
      </c>
      <c r="S4160" s="4" t="str">
        <f t="shared" si="410"/>
        <v/>
      </c>
      <c r="T4160" s="21">
        <f>Fångster!J4165</f>
        <v>0</v>
      </c>
      <c r="U4160" s="31" t="str">
        <f t="shared" si="411"/>
        <v/>
      </c>
    </row>
    <row r="4161" spans="14:21" x14ac:dyDescent="0.2">
      <c r="N4161" s="22">
        <f>Fångster!G4166</f>
        <v>0</v>
      </c>
      <c r="O4161" s="28">
        <f t="shared" si="406"/>
        <v>0</v>
      </c>
      <c r="P4161" s="28">
        <f t="shared" si="407"/>
        <v>-2</v>
      </c>
      <c r="Q4161" s="28">
        <f t="shared" si="408"/>
        <v>0</v>
      </c>
      <c r="R4161" s="4">
        <f t="shared" si="409"/>
        <v>0</v>
      </c>
      <c r="S4161" s="4" t="str">
        <f t="shared" si="410"/>
        <v/>
      </c>
      <c r="T4161" s="21">
        <f>Fångster!J4166</f>
        <v>0</v>
      </c>
      <c r="U4161" s="31" t="str">
        <f t="shared" si="411"/>
        <v/>
      </c>
    </row>
    <row r="4162" spans="14:21" x14ac:dyDescent="0.2">
      <c r="N4162" s="22">
        <f>Fångster!G4167</f>
        <v>0</v>
      </c>
      <c r="O4162" s="28">
        <f t="shared" si="406"/>
        <v>0</v>
      </c>
      <c r="P4162" s="28">
        <f t="shared" si="407"/>
        <v>-2</v>
      </c>
      <c r="Q4162" s="28">
        <f t="shared" si="408"/>
        <v>0</v>
      </c>
      <c r="R4162" s="4">
        <f t="shared" si="409"/>
        <v>0</v>
      </c>
      <c r="S4162" s="4" t="str">
        <f t="shared" si="410"/>
        <v/>
      </c>
      <c r="T4162" s="21">
        <f>Fångster!J4167</f>
        <v>0</v>
      </c>
      <c r="U4162" s="31" t="str">
        <f t="shared" si="411"/>
        <v/>
      </c>
    </row>
    <row r="4163" spans="14:21" x14ac:dyDescent="0.2">
      <c r="N4163" s="22">
        <f>Fångster!G4168</f>
        <v>0</v>
      </c>
      <c r="O4163" s="28">
        <f t="shared" si="406"/>
        <v>0</v>
      </c>
      <c r="P4163" s="28">
        <f t="shared" si="407"/>
        <v>-2</v>
      </c>
      <c r="Q4163" s="28">
        <f t="shared" si="408"/>
        <v>0</v>
      </c>
      <c r="R4163" s="4">
        <f t="shared" si="409"/>
        <v>0</v>
      </c>
      <c r="S4163" s="4" t="str">
        <f t="shared" si="410"/>
        <v/>
      </c>
      <c r="T4163" s="21">
        <f>Fångster!J4168</f>
        <v>0</v>
      </c>
      <c r="U4163" s="31" t="str">
        <f t="shared" si="411"/>
        <v/>
      </c>
    </row>
    <row r="4164" spans="14:21" x14ac:dyDescent="0.2">
      <c r="N4164" s="22">
        <f>Fångster!G4169</f>
        <v>0</v>
      </c>
      <c r="O4164" s="28">
        <f t="shared" si="406"/>
        <v>0</v>
      </c>
      <c r="P4164" s="28">
        <f t="shared" si="407"/>
        <v>-2</v>
      </c>
      <c r="Q4164" s="28">
        <f t="shared" si="408"/>
        <v>0</v>
      </c>
      <c r="R4164" s="4">
        <f t="shared" si="409"/>
        <v>0</v>
      </c>
      <c r="S4164" s="4" t="str">
        <f t="shared" si="410"/>
        <v/>
      </c>
      <c r="T4164" s="21">
        <f>Fångster!J4169</f>
        <v>0</v>
      </c>
      <c r="U4164" s="31" t="str">
        <f t="shared" si="411"/>
        <v/>
      </c>
    </row>
    <row r="4165" spans="14:21" x14ac:dyDescent="0.2">
      <c r="N4165" s="22">
        <f>Fångster!G4170</f>
        <v>0</v>
      </c>
      <c r="O4165" s="28">
        <f t="shared" ref="O4165:O4228" si="412">(3.377*0.000001)*(POWER(N4165,3.205))</f>
        <v>0</v>
      </c>
      <c r="P4165" s="28">
        <f t="shared" ref="P4165:P4228" si="413">(1-(180-N4165)/60)</f>
        <v>-2</v>
      </c>
      <c r="Q4165" s="28">
        <f t="shared" ref="Q4165:Q4228" si="414">IF(P4165&lt;0,0,IF(P4165&gt;1,1,IF(P4165&gt;0&lt;1,P4165,P4165)))</f>
        <v>0</v>
      </c>
      <c r="R4165" s="4">
        <f t="shared" ref="R4165:R4228" si="415">O4165*Q4165</f>
        <v>0</v>
      </c>
      <c r="S4165" s="4" t="str">
        <f t="shared" ref="S4165:S4228" si="416">IF(N4165&gt;0,LOG10(N4165),"")</f>
        <v/>
      </c>
      <c r="T4165" s="21">
        <f>Fångster!J4170</f>
        <v>0</v>
      </c>
      <c r="U4165" s="31" t="str">
        <f t="shared" ref="U4165:U4228" si="417">IF(T4165&gt;0,LOG10(T4165),"")</f>
        <v/>
      </c>
    </row>
    <row r="4166" spans="14:21" x14ac:dyDescent="0.2">
      <c r="N4166" s="22">
        <f>Fångster!G4171</f>
        <v>0</v>
      </c>
      <c r="O4166" s="28">
        <f t="shared" si="412"/>
        <v>0</v>
      </c>
      <c r="P4166" s="28">
        <f t="shared" si="413"/>
        <v>-2</v>
      </c>
      <c r="Q4166" s="28">
        <f t="shared" si="414"/>
        <v>0</v>
      </c>
      <c r="R4166" s="4">
        <f t="shared" si="415"/>
        <v>0</v>
      </c>
      <c r="S4166" s="4" t="str">
        <f t="shared" si="416"/>
        <v/>
      </c>
      <c r="T4166" s="21">
        <f>Fångster!J4171</f>
        <v>0</v>
      </c>
      <c r="U4166" s="31" t="str">
        <f t="shared" si="417"/>
        <v/>
      </c>
    </row>
    <row r="4167" spans="14:21" x14ac:dyDescent="0.2">
      <c r="N4167" s="22">
        <f>Fångster!G4172</f>
        <v>0</v>
      </c>
      <c r="O4167" s="28">
        <f t="shared" si="412"/>
        <v>0</v>
      </c>
      <c r="P4167" s="28">
        <f t="shared" si="413"/>
        <v>-2</v>
      </c>
      <c r="Q4167" s="28">
        <f t="shared" si="414"/>
        <v>0</v>
      </c>
      <c r="R4167" s="4">
        <f t="shared" si="415"/>
        <v>0</v>
      </c>
      <c r="S4167" s="4" t="str">
        <f t="shared" si="416"/>
        <v/>
      </c>
      <c r="T4167" s="21">
        <f>Fångster!J4172</f>
        <v>0</v>
      </c>
      <c r="U4167" s="31" t="str">
        <f t="shared" si="417"/>
        <v/>
      </c>
    </row>
    <row r="4168" spans="14:21" x14ac:dyDescent="0.2">
      <c r="N4168" s="22">
        <f>Fångster!G4173</f>
        <v>0</v>
      </c>
      <c r="O4168" s="28">
        <f t="shared" si="412"/>
        <v>0</v>
      </c>
      <c r="P4168" s="28">
        <f t="shared" si="413"/>
        <v>-2</v>
      </c>
      <c r="Q4168" s="28">
        <f t="shared" si="414"/>
        <v>0</v>
      </c>
      <c r="R4168" s="4">
        <f t="shared" si="415"/>
        <v>0</v>
      </c>
      <c r="S4168" s="4" t="str">
        <f t="shared" si="416"/>
        <v/>
      </c>
      <c r="T4168" s="21">
        <f>Fångster!J4173</f>
        <v>0</v>
      </c>
      <c r="U4168" s="31" t="str">
        <f t="shared" si="417"/>
        <v/>
      </c>
    </row>
    <row r="4169" spans="14:21" x14ac:dyDescent="0.2">
      <c r="N4169" s="22">
        <f>Fångster!G4174</f>
        <v>0</v>
      </c>
      <c r="O4169" s="28">
        <f t="shared" si="412"/>
        <v>0</v>
      </c>
      <c r="P4169" s="28">
        <f t="shared" si="413"/>
        <v>-2</v>
      </c>
      <c r="Q4169" s="28">
        <f t="shared" si="414"/>
        <v>0</v>
      </c>
      <c r="R4169" s="4">
        <f t="shared" si="415"/>
        <v>0</v>
      </c>
      <c r="S4169" s="4" t="str">
        <f t="shared" si="416"/>
        <v/>
      </c>
      <c r="T4169" s="21">
        <f>Fångster!J4174</f>
        <v>0</v>
      </c>
      <c r="U4169" s="31" t="str">
        <f t="shared" si="417"/>
        <v/>
      </c>
    </row>
    <row r="4170" spans="14:21" x14ac:dyDescent="0.2">
      <c r="N4170" s="22">
        <f>Fångster!G4175</f>
        <v>0</v>
      </c>
      <c r="O4170" s="28">
        <f t="shared" si="412"/>
        <v>0</v>
      </c>
      <c r="P4170" s="28">
        <f t="shared" si="413"/>
        <v>-2</v>
      </c>
      <c r="Q4170" s="28">
        <f t="shared" si="414"/>
        <v>0</v>
      </c>
      <c r="R4170" s="4">
        <f t="shared" si="415"/>
        <v>0</v>
      </c>
      <c r="S4170" s="4" t="str">
        <f t="shared" si="416"/>
        <v/>
      </c>
      <c r="T4170" s="21">
        <f>Fångster!J4175</f>
        <v>0</v>
      </c>
      <c r="U4170" s="31" t="str">
        <f t="shared" si="417"/>
        <v/>
      </c>
    </row>
    <row r="4171" spans="14:21" x14ac:dyDescent="0.2">
      <c r="N4171" s="22">
        <f>Fångster!G4176</f>
        <v>0</v>
      </c>
      <c r="O4171" s="28">
        <f t="shared" si="412"/>
        <v>0</v>
      </c>
      <c r="P4171" s="28">
        <f t="shared" si="413"/>
        <v>-2</v>
      </c>
      <c r="Q4171" s="28">
        <f t="shared" si="414"/>
        <v>0</v>
      </c>
      <c r="R4171" s="4">
        <f t="shared" si="415"/>
        <v>0</v>
      </c>
      <c r="S4171" s="4" t="str">
        <f t="shared" si="416"/>
        <v/>
      </c>
      <c r="T4171" s="21">
        <f>Fångster!J4176</f>
        <v>0</v>
      </c>
      <c r="U4171" s="31" t="str">
        <f t="shared" si="417"/>
        <v/>
      </c>
    </row>
    <row r="4172" spans="14:21" x14ac:dyDescent="0.2">
      <c r="N4172" s="22">
        <f>Fångster!G4177</f>
        <v>0</v>
      </c>
      <c r="O4172" s="28">
        <f t="shared" si="412"/>
        <v>0</v>
      </c>
      <c r="P4172" s="28">
        <f t="shared" si="413"/>
        <v>-2</v>
      </c>
      <c r="Q4172" s="28">
        <f t="shared" si="414"/>
        <v>0</v>
      </c>
      <c r="R4172" s="4">
        <f t="shared" si="415"/>
        <v>0</v>
      </c>
      <c r="S4172" s="4" t="str">
        <f t="shared" si="416"/>
        <v/>
      </c>
      <c r="T4172" s="21">
        <f>Fångster!J4177</f>
        <v>0</v>
      </c>
      <c r="U4172" s="31" t="str">
        <f t="shared" si="417"/>
        <v/>
      </c>
    </row>
    <row r="4173" spans="14:21" x14ac:dyDescent="0.2">
      <c r="N4173" s="22">
        <f>Fångster!G4178</f>
        <v>0</v>
      </c>
      <c r="O4173" s="28">
        <f t="shared" si="412"/>
        <v>0</v>
      </c>
      <c r="P4173" s="28">
        <f t="shared" si="413"/>
        <v>-2</v>
      </c>
      <c r="Q4173" s="28">
        <f t="shared" si="414"/>
        <v>0</v>
      </c>
      <c r="R4173" s="4">
        <f t="shared" si="415"/>
        <v>0</v>
      </c>
      <c r="S4173" s="4" t="str">
        <f t="shared" si="416"/>
        <v/>
      </c>
      <c r="T4173" s="21">
        <f>Fångster!J4178</f>
        <v>0</v>
      </c>
      <c r="U4173" s="31" t="str">
        <f t="shared" si="417"/>
        <v/>
      </c>
    </row>
    <row r="4174" spans="14:21" x14ac:dyDescent="0.2">
      <c r="N4174" s="22">
        <f>Fångster!G4179</f>
        <v>0</v>
      </c>
      <c r="O4174" s="28">
        <f t="shared" si="412"/>
        <v>0</v>
      </c>
      <c r="P4174" s="28">
        <f t="shared" si="413"/>
        <v>-2</v>
      </c>
      <c r="Q4174" s="28">
        <f t="shared" si="414"/>
        <v>0</v>
      </c>
      <c r="R4174" s="4">
        <f t="shared" si="415"/>
        <v>0</v>
      </c>
      <c r="S4174" s="4" t="str">
        <f t="shared" si="416"/>
        <v/>
      </c>
      <c r="T4174" s="21">
        <f>Fångster!J4179</f>
        <v>0</v>
      </c>
      <c r="U4174" s="31" t="str">
        <f t="shared" si="417"/>
        <v/>
      </c>
    </row>
    <row r="4175" spans="14:21" x14ac:dyDescent="0.2">
      <c r="N4175" s="22">
        <f>Fångster!G4180</f>
        <v>0</v>
      </c>
      <c r="O4175" s="28">
        <f t="shared" si="412"/>
        <v>0</v>
      </c>
      <c r="P4175" s="28">
        <f t="shared" si="413"/>
        <v>-2</v>
      </c>
      <c r="Q4175" s="28">
        <f t="shared" si="414"/>
        <v>0</v>
      </c>
      <c r="R4175" s="4">
        <f t="shared" si="415"/>
        <v>0</v>
      </c>
      <c r="S4175" s="4" t="str">
        <f t="shared" si="416"/>
        <v/>
      </c>
      <c r="T4175" s="21">
        <f>Fångster!J4180</f>
        <v>0</v>
      </c>
      <c r="U4175" s="31" t="str">
        <f t="shared" si="417"/>
        <v/>
      </c>
    </row>
    <row r="4176" spans="14:21" x14ac:dyDescent="0.2">
      <c r="N4176" s="22">
        <f>Fångster!G4181</f>
        <v>0</v>
      </c>
      <c r="O4176" s="28">
        <f t="shared" si="412"/>
        <v>0</v>
      </c>
      <c r="P4176" s="28">
        <f t="shared" si="413"/>
        <v>-2</v>
      </c>
      <c r="Q4176" s="28">
        <f t="shared" si="414"/>
        <v>0</v>
      </c>
      <c r="R4176" s="4">
        <f t="shared" si="415"/>
        <v>0</v>
      </c>
      <c r="S4176" s="4" t="str">
        <f t="shared" si="416"/>
        <v/>
      </c>
      <c r="T4176" s="21">
        <f>Fångster!J4181</f>
        <v>0</v>
      </c>
      <c r="U4176" s="31" t="str">
        <f t="shared" si="417"/>
        <v/>
      </c>
    </row>
    <row r="4177" spans="14:21" x14ac:dyDescent="0.2">
      <c r="N4177" s="22">
        <f>Fångster!G4182</f>
        <v>0</v>
      </c>
      <c r="O4177" s="28">
        <f t="shared" si="412"/>
        <v>0</v>
      </c>
      <c r="P4177" s="28">
        <f t="shared" si="413"/>
        <v>-2</v>
      </c>
      <c r="Q4177" s="28">
        <f t="shared" si="414"/>
        <v>0</v>
      </c>
      <c r="R4177" s="4">
        <f t="shared" si="415"/>
        <v>0</v>
      </c>
      <c r="S4177" s="4" t="str">
        <f t="shared" si="416"/>
        <v/>
      </c>
      <c r="T4177" s="21">
        <f>Fångster!J4182</f>
        <v>0</v>
      </c>
      <c r="U4177" s="31" t="str">
        <f t="shared" si="417"/>
        <v/>
      </c>
    </row>
    <row r="4178" spans="14:21" x14ac:dyDescent="0.2">
      <c r="N4178" s="22">
        <f>Fångster!G4183</f>
        <v>0</v>
      </c>
      <c r="O4178" s="28">
        <f t="shared" si="412"/>
        <v>0</v>
      </c>
      <c r="P4178" s="28">
        <f t="shared" si="413"/>
        <v>-2</v>
      </c>
      <c r="Q4178" s="28">
        <f t="shared" si="414"/>
        <v>0</v>
      </c>
      <c r="R4178" s="4">
        <f t="shared" si="415"/>
        <v>0</v>
      </c>
      <c r="S4178" s="4" t="str">
        <f t="shared" si="416"/>
        <v/>
      </c>
      <c r="T4178" s="21">
        <f>Fångster!J4183</f>
        <v>0</v>
      </c>
      <c r="U4178" s="31" t="str">
        <f t="shared" si="417"/>
        <v/>
      </c>
    </row>
    <row r="4179" spans="14:21" x14ac:dyDescent="0.2">
      <c r="N4179" s="22">
        <f>Fångster!G4184</f>
        <v>0</v>
      </c>
      <c r="O4179" s="28">
        <f t="shared" si="412"/>
        <v>0</v>
      </c>
      <c r="P4179" s="28">
        <f t="shared" si="413"/>
        <v>-2</v>
      </c>
      <c r="Q4179" s="28">
        <f t="shared" si="414"/>
        <v>0</v>
      </c>
      <c r="R4179" s="4">
        <f t="shared" si="415"/>
        <v>0</v>
      </c>
      <c r="S4179" s="4" t="str">
        <f t="shared" si="416"/>
        <v/>
      </c>
      <c r="T4179" s="21">
        <f>Fångster!J4184</f>
        <v>0</v>
      </c>
      <c r="U4179" s="31" t="str">
        <f t="shared" si="417"/>
        <v/>
      </c>
    </row>
    <row r="4180" spans="14:21" x14ac:dyDescent="0.2">
      <c r="N4180" s="22">
        <f>Fångster!G4185</f>
        <v>0</v>
      </c>
      <c r="O4180" s="28">
        <f t="shared" si="412"/>
        <v>0</v>
      </c>
      <c r="P4180" s="28">
        <f t="shared" si="413"/>
        <v>-2</v>
      </c>
      <c r="Q4180" s="28">
        <f t="shared" si="414"/>
        <v>0</v>
      </c>
      <c r="R4180" s="4">
        <f t="shared" si="415"/>
        <v>0</v>
      </c>
      <c r="S4180" s="4" t="str">
        <f t="shared" si="416"/>
        <v/>
      </c>
      <c r="T4180" s="21">
        <f>Fångster!J4185</f>
        <v>0</v>
      </c>
      <c r="U4180" s="31" t="str">
        <f t="shared" si="417"/>
        <v/>
      </c>
    </row>
    <row r="4181" spans="14:21" x14ac:dyDescent="0.2">
      <c r="N4181" s="22">
        <f>Fångster!G4186</f>
        <v>0</v>
      </c>
      <c r="O4181" s="28">
        <f t="shared" si="412"/>
        <v>0</v>
      </c>
      <c r="P4181" s="28">
        <f t="shared" si="413"/>
        <v>-2</v>
      </c>
      <c r="Q4181" s="28">
        <f t="shared" si="414"/>
        <v>0</v>
      </c>
      <c r="R4181" s="4">
        <f t="shared" si="415"/>
        <v>0</v>
      </c>
      <c r="S4181" s="4" t="str">
        <f t="shared" si="416"/>
        <v/>
      </c>
      <c r="T4181" s="21">
        <f>Fångster!J4186</f>
        <v>0</v>
      </c>
      <c r="U4181" s="31" t="str">
        <f t="shared" si="417"/>
        <v/>
      </c>
    </row>
    <row r="4182" spans="14:21" x14ac:dyDescent="0.2">
      <c r="N4182" s="22">
        <f>Fångster!G4187</f>
        <v>0</v>
      </c>
      <c r="O4182" s="28">
        <f t="shared" si="412"/>
        <v>0</v>
      </c>
      <c r="P4182" s="28">
        <f t="shared" si="413"/>
        <v>-2</v>
      </c>
      <c r="Q4182" s="28">
        <f t="shared" si="414"/>
        <v>0</v>
      </c>
      <c r="R4182" s="4">
        <f t="shared" si="415"/>
        <v>0</v>
      </c>
      <c r="S4182" s="4" t="str">
        <f t="shared" si="416"/>
        <v/>
      </c>
      <c r="T4182" s="21">
        <f>Fångster!J4187</f>
        <v>0</v>
      </c>
      <c r="U4182" s="31" t="str">
        <f t="shared" si="417"/>
        <v/>
      </c>
    </row>
    <row r="4183" spans="14:21" x14ac:dyDescent="0.2">
      <c r="N4183" s="22">
        <f>Fångster!G4188</f>
        <v>0</v>
      </c>
      <c r="O4183" s="28">
        <f t="shared" si="412"/>
        <v>0</v>
      </c>
      <c r="P4183" s="28">
        <f t="shared" si="413"/>
        <v>-2</v>
      </c>
      <c r="Q4183" s="28">
        <f t="shared" si="414"/>
        <v>0</v>
      </c>
      <c r="R4183" s="4">
        <f t="shared" si="415"/>
        <v>0</v>
      </c>
      <c r="S4183" s="4" t="str">
        <f t="shared" si="416"/>
        <v/>
      </c>
      <c r="T4183" s="21">
        <f>Fångster!J4188</f>
        <v>0</v>
      </c>
      <c r="U4183" s="31" t="str">
        <f t="shared" si="417"/>
        <v/>
      </c>
    </row>
    <row r="4184" spans="14:21" x14ac:dyDescent="0.2">
      <c r="N4184" s="22">
        <f>Fångster!G4189</f>
        <v>0</v>
      </c>
      <c r="O4184" s="28">
        <f t="shared" si="412"/>
        <v>0</v>
      </c>
      <c r="P4184" s="28">
        <f t="shared" si="413"/>
        <v>-2</v>
      </c>
      <c r="Q4184" s="28">
        <f t="shared" si="414"/>
        <v>0</v>
      </c>
      <c r="R4184" s="4">
        <f t="shared" si="415"/>
        <v>0</v>
      </c>
      <c r="S4184" s="4" t="str">
        <f t="shared" si="416"/>
        <v/>
      </c>
      <c r="T4184" s="21">
        <f>Fångster!J4189</f>
        <v>0</v>
      </c>
      <c r="U4184" s="31" t="str">
        <f t="shared" si="417"/>
        <v/>
      </c>
    </row>
    <row r="4185" spans="14:21" x14ac:dyDescent="0.2">
      <c r="N4185" s="22">
        <f>Fångster!G4190</f>
        <v>0</v>
      </c>
      <c r="O4185" s="28">
        <f t="shared" si="412"/>
        <v>0</v>
      </c>
      <c r="P4185" s="28">
        <f t="shared" si="413"/>
        <v>-2</v>
      </c>
      <c r="Q4185" s="28">
        <f t="shared" si="414"/>
        <v>0</v>
      </c>
      <c r="R4185" s="4">
        <f t="shared" si="415"/>
        <v>0</v>
      </c>
      <c r="S4185" s="4" t="str">
        <f t="shared" si="416"/>
        <v/>
      </c>
      <c r="T4185" s="21">
        <f>Fångster!J4190</f>
        <v>0</v>
      </c>
      <c r="U4185" s="31" t="str">
        <f t="shared" si="417"/>
        <v/>
      </c>
    </row>
    <row r="4186" spans="14:21" x14ac:dyDescent="0.2">
      <c r="N4186" s="22">
        <f>Fångster!G4191</f>
        <v>0</v>
      </c>
      <c r="O4186" s="28">
        <f t="shared" si="412"/>
        <v>0</v>
      </c>
      <c r="P4186" s="28">
        <f t="shared" si="413"/>
        <v>-2</v>
      </c>
      <c r="Q4186" s="28">
        <f t="shared" si="414"/>
        <v>0</v>
      </c>
      <c r="R4186" s="4">
        <f t="shared" si="415"/>
        <v>0</v>
      </c>
      <c r="S4186" s="4" t="str">
        <f t="shared" si="416"/>
        <v/>
      </c>
      <c r="T4186" s="21">
        <f>Fångster!J4191</f>
        <v>0</v>
      </c>
      <c r="U4186" s="31" t="str">
        <f t="shared" si="417"/>
        <v/>
      </c>
    </row>
    <row r="4187" spans="14:21" x14ac:dyDescent="0.2">
      <c r="N4187" s="22">
        <f>Fångster!G4192</f>
        <v>0</v>
      </c>
      <c r="O4187" s="28">
        <f t="shared" si="412"/>
        <v>0</v>
      </c>
      <c r="P4187" s="28">
        <f t="shared" si="413"/>
        <v>-2</v>
      </c>
      <c r="Q4187" s="28">
        <f t="shared" si="414"/>
        <v>0</v>
      </c>
      <c r="R4187" s="4">
        <f t="shared" si="415"/>
        <v>0</v>
      </c>
      <c r="S4187" s="4" t="str">
        <f t="shared" si="416"/>
        <v/>
      </c>
      <c r="T4187" s="21">
        <f>Fångster!J4192</f>
        <v>0</v>
      </c>
      <c r="U4187" s="31" t="str">
        <f t="shared" si="417"/>
        <v/>
      </c>
    </row>
    <row r="4188" spans="14:21" x14ac:dyDescent="0.2">
      <c r="N4188" s="22">
        <f>Fångster!G4193</f>
        <v>0</v>
      </c>
      <c r="O4188" s="28">
        <f t="shared" si="412"/>
        <v>0</v>
      </c>
      <c r="P4188" s="28">
        <f t="shared" si="413"/>
        <v>-2</v>
      </c>
      <c r="Q4188" s="28">
        <f t="shared" si="414"/>
        <v>0</v>
      </c>
      <c r="R4188" s="4">
        <f t="shared" si="415"/>
        <v>0</v>
      </c>
      <c r="S4188" s="4" t="str">
        <f t="shared" si="416"/>
        <v/>
      </c>
      <c r="T4188" s="21">
        <f>Fångster!J4193</f>
        <v>0</v>
      </c>
      <c r="U4188" s="31" t="str">
        <f t="shared" si="417"/>
        <v/>
      </c>
    </row>
    <row r="4189" spans="14:21" x14ac:dyDescent="0.2">
      <c r="N4189" s="22">
        <f>Fångster!G4194</f>
        <v>0</v>
      </c>
      <c r="O4189" s="28">
        <f t="shared" si="412"/>
        <v>0</v>
      </c>
      <c r="P4189" s="28">
        <f t="shared" si="413"/>
        <v>-2</v>
      </c>
      <c r="Q4189" s="28">
        <f t="shared" si="414"/>
        <v>0</v>
      </c>
      <c r="R4189" s="4">
        <f t="shared" si="415"/>
        <v>0</v>
      </c>
      <c r="S4189" s="4" t="str">
        <f t="shared" si="416"/>
        <v/>
      </c>
      <c r="T4189" s="21">
        <f>Fångster!J4194</f>
        <v>0</v>
      </c>
      <c r="U4189" s="31" t="str">
        <f t="shared" si="417"/>
        <v/>
      </c>
    </row>
    <row r="4190" spans="14:21" x14ac:dyDescent="0.2">
      <c r="N4190" s="22">
        <f>Fångster!G4195</f>
        <v>0</v>
      </c>
      <c r="O4190" s="28">
        <f t="shared" si="412"/>
        <v>0</v>
      </c>
      <c r="P4190" s="28">
        <f t="shared" si="413"/>
        <v>-2</v>
      </c>
      <c r="Q4190" s="28">
        <f t="shared" si="414"/>
        <v>0</v>
      </c>
      <c r="R4190" s="4">
        <f t="shared" si="415"/>
        <v>0</v>
      </c>
      <c r="S4190" s="4" t="str">
        <f t="shared" si="416"/>
        <v/>
      </c>
      <c r="T4190" s="21">
        <f>Fångster!J4195</f>
        <v>0</v>
      </c>
      <c r="U4190" s="31" t="str">
        <f t="shared" si="417"/>
        <v/>
      </c>
    </row>
    <row r="4191" spans="14:21" x14ac:dyDescent="0.2">
      <c r="N4191" s="22">
        <f>Fångster!G4196</f>
        <v>0</v>
      </c>
      <c r="O4191" s="28">
        <f t="shared" si="412"/>
        <v>0</v>
      </c>
      <c r="P4191" s="28">
        <f t="shared" si="413"/>
        <v>-2</v>
      </c>
      <c r="Q4191" s="28">
        <f t="shared" si="414"/>
        <v>0</v>
      </c>
      <c r="R4191" s="4">
        <f t="shared" si="415"/>
        <v>0</v>
      </c>
      <c r="S4191" s="4" t="str">
        <f t="shared" si="416"/>
        <v/>
      </c>
      <c r="T4191" s="21">
        <f>Fångster!J4196</f>
        <v>0</v>
      </c>
      <c r="U4191" s="31" t="str">
        <f t="shared" si="417"/>
        <v/>
      </c>
    </row>
    <row r="4192" spans="14:21" x14ac:dyDescent="0.2">
      <c r="N4192" s="22">
        <f>Fångster!G4197</f>
        <v>0</v>
      </c>
      <c r="O4192" s="28">
        <f t="shared" si="412"/>
        <v>0</v>
      </c>
      <c r="P4192" s="28">
        <f t="shared" si="413"/>
        <v>-2</v>
      </c>
      <c r="Q4192" s="28">
        <f t="shared" si="414"/>
        <v>0</v>
      </c>
      <c r="R4192" s="4">
        <f t="shared" si="415"/>
        <v>0</v>
      </c>
      <c r="S4192" s="4" t="str">
        <f t="shared" si="416"/>
        <v/>
      </c>
      <c r="T4192" s="21">
        <f>Fångster!J4197</f>
        <v>0</v>
      </c>
      <c r="U4192" s="31" t="str">
        <f t="shared" si="417"/>
        <v/>
      </c>
    </row>
    <row r="4193" spans="14:21" x14ac:dyDescent="0.2">
      <c r="N4193" s="22">
        <f>Fångster!G4198</f>
        <v>0</v>
      </c>
      <c r="O4193" s="28">
        <f t="shared" si="412"/>
        <v>0</v>
      </c>
      <c r="P4193" s="28">
        <f t="shared" si="413"/>
        <v>-2</v>
      </c>
      <c r="Q4193" s="28">
        <f t="shared" si="414"/>
        <v>0</v>
      </c>
      <c r="R4193" s="4">
        <f t="shared" si="415"/>
        <v>0</v>
      </c>
      <c r="S4193" s="4" t="str">
        <f t="shared" si="416"/>
        <v/>
      </c>
      <c r="T4193" s="21">
        <f>Fångster!J4198</f>
        <v>0</v>
      </c>
      <c r="U4193" s="31" t="str">
        <f t="shared" si="417"/>
        <v/>
      </c>
    </row>
    <row r="4194" spans="14:21" x14ac:dyDescent="0.2">
      <c r="N4194" s="22">
        <f>Fångster!G4199</f>
        <v>0</v>
      </c>
      <c r="O4194" s="28">
        <f t="shared" si="412"/>
        <v>0</v>
      </c>
      <c r="P4194" s="28">
        <f t="shared" si="413"/>
        <v>-2</v>
      </c>
      <c r="Q4194" s="28">
        <f t="shared" si="414"/>
        <v>0</v>
      </c>
      <c r="R4194" s="4">
        <f t="shared" si="415"/>
        <v>0</v>
      </c>
      <c r="S4194" s="4" t="str">
        <f t="shared" si="416"/>
        <v/>
      </c>
      <c r="T4194" s="21">
        <f>Fångster!J4199</f>
        <v>0</v>
      </c>
      <c r="U4194" s="31" t="str">
        <f t="shared" si="417"/>
        <v/>
      </c>
    </row>
    <row r="4195" spans="14:21" x14ac:dyDescent="0.2">
      <c r="N4195" s="22">
        <f>Fångster!G4200</f>
        <v>0</v>
      </c>
      <c r="O4195" s="28">
        <f t="shared" si="412"/>
        <v>0</v>
      </c>
      <c r="P4195" s="28">
        <f t="shared" si="413"/>
        <v>-2</v>
      </c>
      <c r="Q4195" s="28">
        <f t="shared" si="414"/>
        <v>0</v>
      </c>
      <c r="R4195" s="4">
        <f t="shared" si="415"/>
        <v>0</v>
      </c>
      <c r="S4195" s="4" t="str">
        <f t="shared" si="416"/>
        <v/>
      </c>
      <c r="T4195" s="21">
        <f>Fångster!J4200</f>
        <v>0</v>
      </c>
      <c r="U4195" s="31" t="str">
        <f t="shared" si="417"/>
        <v/>
      </c>
    </row>
    <row r="4196" spans="14:21" x14ac:dyDescent="0.2">
      <c r="N4196" s="22">
        <f>Fångster!G4201</f>
        <v>0</v>
      </c>
      <c r="O4196" s="28">
        <f t="shared" si="412"/>
        <v>0</v>
      </c>
      <c r="P4196" s="28">
        <f t="shared" si="413"/>
        <v>-2</v>
      </c>
      <c r="Q4196" s="28">
        <f t="shared" si="414"/>
        <v>0</v>
      </c>
      <c r="R4196" s="4">
        <f t="shared" si="415"/>
        <v>0</v>
      </c>
      <c r="S4196" s="4" t="str">
        <f t="shared" si="416"/>
        <v/>
      </c>
      <c r="T4196" s="21">
        <f>Fångster!J4201</f>
        <v>0</v>
      </c>
      <c r="U4196" s="31" t="str">
        <f t="shared" si="417"/>
        <v/>
      </c>
    </row>
    <row r="4197" spans="14:21" x14ac:dyDescent="0.2">
      <c r="N4197" s="22">
        <f>Fångster!G4202</f>
        <v>0</v>
      </c>
      <c r="O4197" s="28">
        <f t="shared" si="412"/>
        <v>0</v>
      </c>
      <c r="P4197" s="28">
        <f t="shared" si="413"/>
        <v>-2</v>
      </c>
      <c r="Q4197" s="28">
        <f t="shared" si="414"/>
        <v>0</v>
      </c>
      <c r="R4197" s="4">
        <f t="shared" si="415"/>
        <v>0</v>
      </c>
      <c r="S4197" s="4" t="str">
        <f t="shared" si="416"/>
        <v/>
      </c>
      <c r="T4197" s="21">
        <f>Fångster!J4202</f>
        <v>0</v>
      </c>
      <c r="U4197" s="31" t="str">
        <f t="shared" si="417"/>
        <v/>
      </c>
    </row>
    <row r="4198" spans="14:21" x14ac:dyDescent="0.2">
      <c r="N4198" s="22">
        <f>Fångster!G4203</f>
        <v>0</v>
      </c>
      <c r="O4198" s="28">
        <f t="shared" si="412"/>
        <v>0</v>
      </c>
      <c r="P4198" s="28">
        <f t="shared" si="413"/>
        <v>-2</v>
      </c>
      <c r="Q4198" s="28">
        <f t="shared" si="414"/>
        <v>0</v>
      </c>
      <c r="R4198" s="4">
        <f t="shared" si="415"/>
        <v>0</v>
      </c>
      <c r="S4198" s="4" t="str">
        <f t="shared" si="416"/>
        <v/>
      </c>
      <c r="T4198" s="21">
        <f>Fångster!J4203</f>
        <v>0</v>
      </c>
      <c r="U4198" s="31" t="str">
        <f t="shared" si="417"/>
        <v/>
      </c>
    </row>
    <row r="4199" spans="14:21" x14ac:dyDescent="0.2">
      <c r="N4199" s="22">
        <f>Fångster!G4204</f>
        <v>0</v>
      </c>
      <c r="O4199" s="28">
        <f t="shared" si="412"/>
        <v>0</v>
      </c>
      <c r="P4199" s="28">
        <f t="shared" si="413"/>
        <v>-2</v>
      </c>
      <c r="Q4199" s="28">
        <f t="shared" si="414"/>
        <v>0</v>
      </c>
      <c r="R4199" s="4">
        <f t="shared" si="415"/>
        <v>0</v>
      </c>
      <c r="S4199" s="4" t="str">
        <f t="shared" si="416"/>
        <v/>
      </c>
      <c r="T4199" s="21">
        <f>Fångster!J4204</f>
        <v>0</v>
      </c>
      <c r="U4199" s="31" t="str">
        <f t="shared" si="417"/>
        <v/>
      </c>
    </row>
    <row r="4200" spans="14:21" x14ac:dyDescent="0.2">
      <c r="N4200" s="22">
        <f>Fångster!G4205</f>
        <v>0</v>
      </c>
      <c r="O4200" s="28">
        <f t="shared" si="412"/>
        <v>0</v>
      </c>
      <c r="P4200" s="28">
        <f t="shared" si="413"/>
        <v>-2</v>
      </c>
      <c r="Q4200" s="28">
        <f t="shared" si="414"/>
        <v>0</v>
      </c>
      <c r="R4200" s="4">
        <f t="shared" si="415"/>
        <v>0</v>
      </c>
      <c r="S4200" s="4" t="str">
        <f t="shared" si="416"/>
        <v/>
      </c>
      <c r="T4200" s="21">
        <f>Fångster!J4205</f>
        <v>0</v>
      </c>
      <c r="U4200" s="31" t="str">
        <f t="shared" si="417"/>
        <v/>
      </c>
    </row>
    <row r="4201" spans="14:21" x14ac:dyDescent="0.2">
      <c r="N4201" s="22">
        <f>Fångster!G4206</f>
        <v>0</v>
      </c>
      <c r="O4201" s="28">
        <f t="shared" si="412"/>
        <v>0</v>
      </c>
      <c r="P4201" s="28">
        <f t="shared" si="413"/>
        <v>-2</v>
      </c>
      <c r="Q4201" s="28">
        <f t="shared" si="414"/>
        <v>0</v>
      </c>
      <c r="R4201" s="4">
        <f t="shared" si="415"/>
        <v>0</v>
      </c>
      <c r="S4201" s="4" t="str">
        <f t="shared" si="416"/>
        <v/>
      </c>
      <c r="T4201" s="21">
        <f>Fångster!J4206</f>
        <v>0</v>
      </c>
      <c r="U4201" s="31" t="str">
        <f t="shared" si="417"/>
        <v/>
      </c>
    </row>
    <row r="4202" spans="14:21" x14ac:dyDescent="0.2">
      <c r="N4202" s="22">
        <f>Fångster!G4207</f>
        <v>0</v>
      </c>
      <c r="O4202" s="28">
        <f t="shared" si="412"/>
        <v>0</v>
      </c>
      <c r="P4202" s="28">
        <f t="shared" si="413"/>
        <v>-2</v>
      </c>
      <c r="Q4202" s="28">
        <f t="shared" si="414"/>
        <v>0</v>
      </c>
      <c r="R4202" s="4">
        <f t="shared" si="415"/>
        <v>0</v>
      </c>
      <c r="S4202" s="4" t="str">
        <f t="shared" si="416"/>
        <v/>
      </c>
      <c r="T4202" s="21">
        <f>Fångster!J4207</f>
        <v>0</v>
      </c>
      <c r="U4202" s="31" t="str">
        <f t="shared" si="417"/>
        <v/>
      </c>
    </row>
    <row r="4203" spans="14:21" x14ac:dyDescent="0.2">
      <c r="N4203" s="22">
        <f>Fångster!G4208</f>
        <v>0</v>
      </c>
      <c r="O4203" s="28">
        <f t="shared" si="412"/>
        <v>0</v>
      </c>
      <c r="P4203" s="28">
        <f t="shared" si="413"/>
        <v>-2</v>
      </c>
      <c r="Q4203" s="28">
        <f t="shared" si="414"/>
        <v>0</v>
      </c>
      <c r="R4203" s="4">
        <f t="shared" si="415"/>
        <v>0</v>
      </c>
      <c r="S4203" s="4" t="str">
        <f t="shared" si="416"/>
        <v/>
      </c>
      <c r="T4203" s="21">
        <f>Fångster!J4208</f>
        <v>0</v>
      </c>
      <c r="U4203" s="31" t="str">
        <f t="shared" si="417"/>
        <v/>
      </c>
    </row>
    <row r="4204" spans="14:21" x14ac:dyDescent="0.2">
      <c r="N4204" s="22">
        <f>Fångster!G4209</f>
        <v>0</v>
      </c>
      <c r="O4204" s="28">
        <f t="shared" si="412"/>
        <v>0</v>
      </c>
      <c r="P4204" s="28">
        <f t="shared" si="413"/>
        <v>-2</v>
      </c>
      <c r="Q4204" s="28">
        <f t="shared" si="414"/>
        <v>0</v>
      </c>
      <c r="R4204" s="4">
        <f t="shared" si="415"/>
        <v>0</v>
      </c>
      <c r="S4204" s="4" t="str">
        <f t="shared" si="416"/>
        <v/>
      </c>
      <c r="T4204" s="21">
        <f>Fångster!J4209</f>
        <v>0</v>
      </c>
      <c r="U4204" s="31" t="str">
        <f t="shared" si="417"/>
        <v/>
      </c>
    </row>
    <row r="4205" spans="14:21" x14ac:dyDescent="0.2">
      <c r="N4205" s="22">
        <f>Fångster!G4210</f>
        <v>0</v>
      </c>
      <c r="O4205" s="28">
        <f t="shared" si="412"/>
        <v>0</v>
      </c>
      <c r="P4205" s="28">
        <f t="shared" si="413"/>
        <v>-2</v>
      </c>
      <c r="Q4205" s="28">
        <f t="shared" si="414"/>
        <v>0</v>
      </c>
      <c r="R4205" s="4">
        <f t="shared" si="415"/>
        <v>0</v>
      </c>
      <c r="S4205" s="4" t="str">
        <f t="shared" si="416"/>
        <v/>
      </c>
      <c r="T4205" s="21">
        <f>Fångster!J4210</f>
        <v>0</v>
      </c>
      <c r="U4205" s="31" t="str">
        <f t="shared" si="417"/>
        <v/>
      </c>
    </row>
    <row r="4206" spans="14:21" x14ac:dyDescent="0.2">
      <c r="N4206" s="22">
        <f>Fångster!G4211</f>
        <v>0</v>
      </c>
      <c r="O4206" s="28">
        <f t="shared" si="412"/>
        <v>0</v>
      </c>
      <c r="P4206" s="28">
        <f t="shared" si="413"/>
        <v>-2</v>
      </c>
      <c r="Q4206" s="28">
        <f t="shared" si="414"/>
        <v>0</v>
      </c>
      <c r="R4206" s="4">
        <f t="shared" si="415"/>
        <v>0</v>
      </c>
      <c r="S4206" s="4" t="str">
        <f t="shared" si="416"/>
        <v/>
      </c>
      <c r="T4206" s="21">
        <f>Fångster!J4211</f>
        <v>0</v>
      </c>
      <c r="U4206" s="31" t="str">
        <f t="shared" si="417"/>
        <v/>
      </c>
    </row>
    <row r="4207" spans="14:21" x14ac:dyDescent="0.2">
      <c r="N4207" s="22">
        <f>Fångster!G4212</f>
        <v>0</v>
      </c>
      <c r="O4207" s="28">
        <f t="shared" si="412"/>
        <v>0</v>
      </c>
      <c r="P4207" s="28">
        <f t="shared" si="413"/>
        <v>-2</v>
      </c>
      <c r="Q4207" s="28">
        <f t="shared" si="414"/>
        <v>0</v>
      </c>
      <c r="R4207" s="4">
        <f t="shared" si="415"/>
        <v>0</v>
      </c>
      <c r="S4207" s="4" t="str">
        <f t="shared" si="416"/>
        <v/>
      </c>
      <c r="T4207" s="21">
        <f>Fångster!J4212</f>
        <v>0</v>
      </c>
      <c r="U4207" s="31" t="str">
        <f t="shared" si="417"/>
        <v/>
      </c>
    </row>
    <row r="4208" spans="14:21" x14ac:dyDescent="0.2">
      <c r="N4208" s="22">
        <f>Fångster!G4213</f>
        <v>0</v>
      </c>
      <c r="O4208" s="28">
        <f t="shared" si="412"/>
        <v>0</v>
      </c>
      <c r="P4208" s="28">
        <f t="shared" si="413"/>
        <v>-2</v>
      </c>
      <c r="Q4208" s="28">
        <f t="shared" si="414"/>
        <v>0</v>
      </c>
      <c r="R4208" s="4">
        <f t="shared" si="415"/>
        <v>0</v>
      </c>
      <c r="S4208" s="4" t="str">
        <f t="shared" si="416"/>
        <v/>
      </c>
      <c r="T4208" s="21">
        <f>Fångster!J4213</f>
        <v>0</v>
      </c>
      <c r="U4208" s="31" t="str">
        <f t="shared" si="417"/>
        <v/>
      </c>
    </row>
    <row r="4209" spans="14:21" x14ac:dyDescent="0.2">
      <c r="N4209" s="22">
        <f>Fångster!G4214</f>
        <v>0</v>
      </c>
      <c r="O4209" s="28">
        <f t="shared" si="412"/>
        <v>0</v>
      </c>
      <c r="P4209" s="28">
        <f t="shared" si="413"/>
        <v>-2</v>
      </c>
      <c r="Q4209" s="28">
        <f t="shared" si="414"/>
        <v>0</v>
      </c>
      <c r="R4209" s="4">
        <f t="shared" si="415"/>
        <v>0</v>
      </c>
      <c r="S4209" s="4" t="str">
        <f t="shared" si="416"/>
        <v/>
      </c>
      <c r="T4209" s="21">
        <f>Fångster!J4214</f>
        <v>0</v>
      </c>
      <c r="U4209" s="31" t="str">
        <f t="shared" si="417"/>
        <v/>
      </c>
    </row>
    <row r="4210" spans="14:21" x14ac:dyDescent="0.2">
      <c r="N4210" s="22">
        <f>Fångster!G4215</f>
        <v>0</v>
      </c>
      <c r="O4210" s="28">
        <f t="shared" si="412"/>
        <v>0</v>
      </c>
      <c r="P4210" s="28">
        <f t="shared" si="413"/>
        <v>-2</v>
      </c>
      <c r="Q4210" s="28">
        <f t="shared" si="414"/>
        <v>0</v>
      </c>
      <c r="R4210" s="4">
        <f t="shared" si="415"/>
        <v>0</v>
      </c>
      <c r="S4210" s="4" t="str">
        <f t="shared" si="416"/>
        <v/>
      </c>
      <c r="T4210" s="21">
        <f>Fångster!J4215</f>
        <v>0</v>
      </c>
      <c r="U4210" s="31" t="str">
        <f t="shared" si="417"/>
        <v/>
      </c>
    </row>
    <row r="4211" spans="14:21" x14ac:dyDescent="0.2">
      <c r="N4211" s="22">
        <f>Fångster!G4216</f>
        <v>0</v>
      </c>
      <c r="O4211" s="28">
        <f t="shared" si="412"/>
        <v>0</v>
      </c>
      <c r="P4211" s="28">
        <f t="shared" si="413"/>
        <v>-2</v>
      </c>
      <c r="Q4211" s="28">
        <f t="shared" si="414"/>
        <v>0</v>
      </c>
      <c r="R4211" s="4">
        <f t="shared" si="415"/>
        <v>0</v>
      </c>
      <c r="S4211" s="4" t="str">
        <f t="shared" si="416"/>
        <v/>
      </c>
      <c r="T4211" s="21">
        <f>Fångster!J4216</f>
        <v>0</v>
      </c>
      <c r="U4211" s="31" t="str">
        <f t="shared" si="417"/>
        <v/>
      </c>
    </row>
    <row r="4212" spans="14:21" x14ac:dyDescent="0.2">
      <c r="N4212" s="22">
        <f>Fångster!G4217</f>
        <v>0</v>
      </c>
      <c r="O4212" s="28">
        <f t="shared" si="412"/>
        <v>0</v>
      </c>
      <c r="P4212" s="28">
        <f t="shared" si="413"/>
        <v>-2</v>
      </c>
      <c r="Q4212" s="28">
        <f t="shared" si="414"/>
        <v>0</v>
      </c>
      <c r="R4212" s="4">
        <f t="shared" si="415"/>
        <v>0</v>
      </c>
      <c r="S4212" s="4" t="str">
        <f t="shared" si="416"/>
        <v/>
      </c>
      <c r="T4212" s="21">
        <f>Fångster!J4217</f>
        <v>0</v>
      </c>
      <c r="U4212" s="31" t="str">
        <f t="shared" si="417"/>
        <v/>
      </c>
    </row>
    <row r="4213" spans="14:21" x14ac:dyDescent="0.2">
      <c r="N4213" s="22">
        <f>Fångster!G4218</f>
        <v>0</v>
      </c>
      <c r="O4213" s="28">
        <f t="shared" si="412"/>
        <v>0</v>
      </c>
      <c r="P4213" s="28">
        <f t="shared" si="413"/>
        <v>-2</v>
      </c>
      <c r="Q4213" s="28">
        <f t="shared" si="414"/>
        <v>0</v>
      </c>
      <c r="R4213" s="4">
        <f t="shared" si="415"/>
        <v>0</v>
      </c>
      <c r="S4213" s="4" t="str">
        <f t="shared" si="416"/>
        <v/>
      </c>
      <c r="T4213" s="21">
        <f>Fångster!J4218</f>
        <v>0</v>
      </c>
      <c r="U4213" s="31" t="str">
        <f t="shared" si="417"/>
        <v/>
      </c>
    </row>
    <row r="4214" spans="14:21" x14ac:dyDescent="0.2">
      <c r="N4214" s="22">
        <f>Fångster!G4219</f>
        <v>0</v>
      </c>
      <c r="O4214" s="28">
        <f t="shared" si="412"/>
        <v>0</v>
      </c>
      <c r="P4214" s="28">
        <f t="shared" si="413"/>
        <v>-2</v>
      </c>
      <c r="Q4214" s="28">
        <f t="shared" si="414"/>
        <v>0</v>
      </c>
      <c r="R4214" s="4">
        <f t="shared" si="415"/>
        <v>0</v>
      </c>
      <c r="S4214" s="4" t="str">
        <f t="shared" si="416"/>
        <v/>
      </c>
      <c r="T4214" s="21">
        <f>Fångster!J4219</f>
        <v>0</v>
      </c>
      <c r="U4214" s="31" t="str">
        <f t="shared" si="417"/>
        <v/>
      </c>
    </row>
    <row r="4215" spans="14:21" x14ac:dyDescent="0.2">
      <c r="N4215" s="22">
        <f>Fångster!G4220</f>
        <v>0</v>
      </c>
      <c r="O4215" s="28">
        <f t="shared" si="412"/>
        <v>0</v>
      </c>
      <c r="P4215" s="28">
        <f t="shared" si="413"/>
        <v>-2</v>
      </c>
      <c r="Q4215" s="28">
        <f t="shared" si="414"/>
        <v>0</v>
      </c>
      <c r="R4215" s="4">
        <f t="shared" si="415"/>
        <v>0</v>
      </c>
      <c r="S4215" s="4" t="str">
        <f t="shared" si="416"/>
        <v/>
      </c>
      <c r="T4215" s="21">
        <f>Fångster!J4220</f>
        <v>0</v>
      </c>
      <c r="U4215" s="31" t="str">
        <f t="shared" si="417"/>
        <v/>
      </c>
    </row>
    <row r="4216" spans="14:21" x14ac:dyDescent="0.2">
      <c r="N4216" s="22">
        <f>Fångster!G4221</f>
        <v>0</v>
      </c>
      <c r="O4216" s="28">
        <f t="shared" si="412"/>
        <v>0</v>
      </c>
      <c r="P4216" s="28">
        <f t="shared" si="413"/>
        <v>-2</v>
      </c>
      <c r="Q4216" s="28">
        <f t="shared" si="414"/>
        <v>0</v>
      </c>
      <c r="R4216" s="4">
        <f t="shared" si="415"/>
        <v>0</v>
      </c>
      <c r="S4216" s="4" t="str">
        <f t="shared" si="416"/>
        <v/>
      </c>
      <c r="T4216" s="21">
        <f>Fångster!J4221</f>
        <v>0</v>
      </c>
      <c r="U4216" s="31" t="str">
        <f t="shared" si="417"/>
        <v/>
      </c>
    </row>
    <row r="4217" spans="14:21" x14ac:dyDescent="0.2">
      <c r="N4217" s="22">
        <f>Fångster!G4222</f>
        <v>0</v>
      </c>
      <c r="O4217" s="28">
        <f t="shared" si="412"/>
        <v>0</v>
      </c>
      <c r="P4217" s="28">
        <f t="shared" si="413"/>
        <v>-2</v>
      </c>
      <c r="Q4217" s="28">
        <f t="shared" si="414"/>
        <v>0</v>
      </c>
      <c r="R4217" s="4">
        <f t="shared" si="415"/>
        <v>0</v>
      </c>
      <c r="S4217" s="4" t="str">
        <f t="shared" si="416"/>
        <v/>
      </c>
      <c r="T4217" s="21">
        <f>Fångster!J4222</f>
        <v>0</v>
      </c>
      <c r="U4217" s="31" t="str">
        <f t="shared" si="417"/>
        <v/>
      </c>
    </row>
    <row r="4218" spans="14:21" x14ac:dyDescent="0.2">
      <c r="N4218" s="22">
        <f>Fångster!G4223</f>
        <v>0</v>
      </c>
      <c r="O4218" s="28">
        <f t="shared" si="412"/>
        <v>0</v>
      </c>
      <c r="P4218" s="28">
        <f t="shared" si="413"/>
        <v>-2</v>
      </c>
      <c r="Q4218" s="28">
        <f t="shared" si="414"/>
        <v>0</v>
      </c>
      <c r="R4218" s="4">
        <f t="shared" si="415"/>
        <v>0</v>
      </c>
      <c r="S4218" s="4" t="str">
        <f t="shared" si="416"/>
        <v/>
      </c>
      <c r="T4218" s="21">
        <f>Fångster!J4223</f>
        <v>0</v>
      </c>
      <c r="U4218" s="31" t="str">
        <f t="shared" si="417"/>
        <v/>
      </c>
    </row>
    <row r="4219" spans="14:21" x14ac:dyDescent="0.2">
      <c r="N4219" s="22">
        <f>Fångster!G4224</f>
        <v>0</v>
      </c>
      <c r="O4219" s="28">
        <f t="shared" si="412"/>
        <v>0</v>
      </c>
      <c r="P4219" s="28">
        <f t="shared" si="413"/>
        <v>-2</v>
      </c>
      <c r="Q4219" s="28">
        <f t="shared" si="414"/>
        <v>0</v>
      </c>
      <c r="R4219" s="4">
        <f t="shared" si="415"/>
        <v>0</v>
      </c>
      <c r="S4219" s="4" t="str">
        <f t="shared" si="416"/>
        <v/>
      </c>
      <c r="T4219" s="21">
        <f>Fångster!J4224</f>
        <v>0</v>
      </c>
      <c r="U4219" s="31" t="str">
        <f t="shared" si="417"/>
        <v/>
      </c>
    </row>
    <row r="4220" spans="14:21" x14ac:dyDescent="0.2">
      <c r="N4220" s="22">
        <f>Fångster!G4225</f>
        <v>0</v>
      </c>
      <c r="O4220" s="28">
        <f t="shared" si="412"/>
        <v>0</v>
      </c>
      <c r="P4220" s="28">
        <f t="shared" si="413"/>
        <v>-2</v>
      </c>
      <c r="Q4220" s="28">
        <f t="shared" si="414"/>
        <v>0</v>
      </c>
      <c r="R4220" s="4">
        <f t="shared" si="415"/>
        <v>0</v>
      </c>
      <c r="S4220" s="4" t="str">
        <f t="shared" si="416"/>
        <v/>
      </c>
      <c r="T4220" s="21">
        <f>Fångster!J4225</f>
        <v>0</v>
      </c>
      <c r="U4220" s="31" t="str">
        <f t="shared" si="417"/>
        <v/>
      </c>
    </row>
    <row r="4221" spans="14:21" x14ac:dyDescent="0.2">
      <c r="N4221" s="22">
        <f>Fångster!G4226</f>
        <v>0</v>
      </c>
      <c r="O4221" s="28">
        <f t="shared" si="412"/>
        <v>0</v>
      </c>
      <c r="P4221" s="28">
        <f t="shared" si="413"/>
        <v>-2</v>
      </c>
      <c r="Q4221" s="28">
        <f t="shared" si="414"/>
        <v>0</v>
      </c>
      <c r="R4221" s="4">
        <f t="shared" si="415"/>
        <v>0</v>
      </c>
      <c r="S4221" s="4" t="str">
        <f t="shared" si="416"/>
        <v/>
      </c>
      <c r="T4221" s="21">
        <f>Fångster!J4226</f>
        <v>0</v>
      </c>
      <c r="U4221" s="31" t="str">
        <f t="shared" si="417"/>
        <v/>
      </c>
    </row>
    <row r="4222" spans="14:21" x14ac:dyDescent="0.2">
      <c r="N4222" s="22">
        <f>Fångster!G4227</f>
        <v>0</v>
      </c>
      <c r="O4222" s="28">
        <f t="shared" si="412"/>
        <v>0</v>
      </c>
      <c r="P4222" s="28">
        <f t="shared" si="413"/>
        <v>-2</v>
      </c>
      <c r="Q4222" s="28">
        <f t="shared" si="414"/>
        <v>0</v>
      </c>
      <c r="R4222" s="4">
        <f t="shared" si="415"/>
        <v>0</v>
      </c>
      <c r="S4222" s="4" t="str">
        <f t="shared" si="416"/>
        <v/>
      </c>
      <c r="T4222" s="21">
        <f>Fångster!J4227</f>
        <v>0</v>
      </c>
      <c r="U4222" s="31" t="str">
        <f t="shared" si="417"/>
        <v/>
      </c>
    </row>
    <row r="4223" spans="14:21" x14ac:dyDescent="0.2">
      <c r="N4223" s="22">
        <f>Fångster!G4228</f>
        <v>0</v>
      </c>
      <c r="O4223" s="28">
        <f t="shared" si="412"/>
        <v>0</v>
      </c>
      <c r="P4223" s="28">
        <f t="shared" si="413"/>
        <v>-2</v>
      </c>
      <c r="Q4223" s="28">
        <f t="shared" si="414"/>
        <v>0</v>
      </c>
      <c r="R4223" s="4">
        <f t="shared" si="415"/>
        <v>0</v>
      </c>
      <c r="S4223" s="4" t="str">
        <f t="shared" si="416"/>
        <v/>
      </c>
      <c r="T4223" s="21">
        <f>Fångster!J4228</f>
        <v>0</v>
      </c>
      <c r="U4223" s="31" t="str">
        <f t="shared" si="417"/>
        <v/>
      </c>
    </row>
    <row r="4224" spans="14:21" x14ac:dyDescent="0.2">
      <c r="N4224" s="22">
        <f>Fångster!G4229</f>
        <v>0</v>
      </c>
      <c r="O4224" s="28">
        <f t="shared" si="412"/>
        <v>0</v>
      </c>
      <c r="P4224" s="28">
        <f t="shared" si="413"/>
        <v>-2</v>
      </c>
      <c r="Q4224" s="28">
        <f t="shared" si="414"/>
        <v>0</v>
      </c>
      <c r="R4224" s="4">
        <f t="shared" si="415"/>
        <v>0</v>
      </c>
      <c r="S4224" s="4" t="str">
        <f t="shared" si="416"/>
        <v/>
      </c>
      <c r="T4224" s="21">
        <f>Fångster!J4229</f>
        <v>0</v>
      </c>
      <c r="U4224" s="31" t="str">
        <f t="shared" si="417"/>
        <v/>
      </c>
    </row>
    <row r="4225" spans="14:21" x14ac:dyDescent="0.2">
      <c r="N4225" s="22">
        <f>Fångster!G4230</f>
        <v>0</v>
      </c>
      <c r="O4225" s="28">
        <f t="shared" si="412"/>
        <v>0</v>
      </c>
      <c r="P4225" s="28">
        <f t="shared" si="413"/>
        <v>-2</v>
      </c>
      <c r="Q4225" s="28">
        <f t="shared" si="414"/>
        <v>0</v>
      </c>
      <c r="R4225" s="4">
        <f t="shared" si="415"/>
        <v>0</v>
      </c>
      <c r="S4225" s="4" t="str">
        <f t="shared" si="416"/>
        <v/>
      </c>
      <c r="T4225" s="21">
        <f>Fångster!J4230</f>
        <v>0</v>
      </c>
      <c r="U4225" s="31" t="str">
        <f t="shared" si="417"/>
        <v/>
      </c>
    </row>
    <row r="4226" spans="14:21" x14ac:dyDescent="0.2">
      <c r="N4226" s="22">
        <f>Fångster!G4231</f>
        <v>0</v>
      </c>
      <c r="O4226" s="28">
        <f t="shared" si="412"/>
        <v>0</v>
      </c>
      <c r="P4226" s="28">
        <f t="shared" si="413"/>
        <v>-2</v>
      </c>
      <c r="Q4226" s="28">
        <f t="shared" si="414"/>
        <v>0</v>
      </c>
      <c r="R4226" s="4">
        <f t="shared" si="415"/>
        <v>0</v>
      </c>
      <c r="S4226" s="4" t="str">
        <f t="shared" si="416"/>
        <v/>
      </c>
      <c r="T4226" s="21">
        <f>Fångster!J4231</f>
        <v>0</v>
      </c>
      <c r="U4226" s="31" t="str">
        <f t="shared" si="417"/>
        <v/>
      </c>
    </row>
    <row r="4227" spans="14:21" x14ac:dyDescent="0.2">
      <c r="N4227" s="22">
        <f>Fångster!G4232</f>
        <v>0</v>
      </c>
      <c r="O4227" s="28">
        <f t="shared" si="412"/>
        <v>0</v>
      </c>
      <c r="P4227" s="28">
        <f t="shared" si="413"/>
        <v>-2</v>
      </c>
      <c r="Q4227" s="28">
        <f t="shared" si="414"/>
        <v>0</v>
      </c>
      <c r="R4227" s="4">
        <f t="shared" si="415"/>
        <v>0</v>
      </c>
      <c r="S4227" s="4" t="str">
        <f t="shared" si="416"/>
        <v/>
      </c>
      <c r="T4227" s="21">
        <f>Fångster!J4232</f>
        <v>0</v>
      </c>
      <c r="U4227" s="31" t="str">
        <f t="shared" si="417"/>
        <v/>
      </c>
    </row>
    <row r="4228" spans="14:21" x14ac:dyDescent="0.2">
      <c r="N4228" s="22">
        <f>Fångster!G4233</f>
        <v>0</v>
      </c>
      <c r="O4228" s="28">
        <f t="shared" si="412"/>
        <v>0</v>
      </c>
      <c r="P4228" s="28">
        <f t="shared" si="413"/>
        <v>-2</v>
      </c>
      <c r="Q4228" s="28">
        <f t="shared" si="414"/>
        <v>0</v>
      </c>
      <c r="R4228" s="4">
        <f t="shared" si="415"/>
        <v>0</v>
      </c>
      <c r="S4228" s="4" t="str">
        <f t="shared" si="416"/>
        <v/>
      </c>
      <c r="T4228" s="21">
        <f>Fångster!J4233</f>
        <v>0</v>
      </c>
      <c r="U4228" s="31" t="str">
        <f t="shared" si="417"/>
        <v/>
      </c>
    </row>
    <row r="4229" spans="14:21" x14ac:dyDescent="0.2">
      <c r="N4229" s="22">
        <f>Fångster!G4234</f>
        <v>0</v>
      </c>
      <c r="O4229" s="28">
        <f t="shared" ref="O4229:O4292" si="418">(3.377*0.000001)*(POWER(N4229,3.205))</f>
        <v>0</v>
      </c>
      <c r="P4229" s="28">
        <f t="shared" ref="P4229:P4292" si="419">(1-(180-N4229)/60)</f>
        <v>-2</v>
      </c>
      <c r="Q4229" s="28">
        <f t="shared" ref="Q4229:Q4292" si="420">IF(P4229&lt;0,0,IF(P4229&gt;1,1,IF(P4229&gt;0&lt;1,P4229,P4229)))</f>
        <v>0</v>
      </c>
      <c r="R4229" s="4">
        <f t="shared" ref="R4229:R4292" si="421">O4229*Q4229</f>
        <v>0</v>
      </c>
      <c r="S4229" s="4" t="str">
        <f t="shared" ref="S4229:S4292" si="422">IF(N4229&gt;0,LOG10(N4229),"")</f>
        <v/>
      </c>
      <c r="T4229" s="21">
        <f>Fångster!J4234</f>
        <v>0</v>
      </c>
      <c r="U4229" s="31" t="str">
        <f t="shared" ref="U4229:U4292" si="423">IF(T4229&gt;0,LOG10(T4229),"")</f>
        <v/>
      </c>
    </row>
    <row r="4230" spans="14:21" x14ac:dyDescent="0.2">
      <c r="N4230" s="22">
        <f>Fångster!G4235</f>
        <v>0</v>
      </c>
      <c r="O4230" s="28">
        <f t="shared" si="418"/>
        <v>0</v>
      </c>
      <c r="P4230" s="28">
        <f t="shared" si="419"/>
        <v>-2</v>
      </c>
      <c r="Q4230" s="28">
        <f t="shared" si="420"/>
        <v>0</v>
      </c>
      <c r="R4230" s="4">
        <f t="shared" si="421"/>
        <v>0</v>
      </c>
      <c r="S4230" s="4" t="str">
        <f t="shared" si="422"/>
        <v/>
      </c>
      <c r="T4230" s="21">
        <f>Fångster!J4235</f>
        <v>0</v>
      </c>
      <c r="U4230" s="31" t="str">
        <f t="shared" si="423"/>
        <v/>
      </c>
    </row>
    <row r="4231" spans="14:21" x14ac:dyDescent="0.2">
      <c r="N4231" s="22">
        <f>Fångster!G4236</f>
        <v>0</v>
      </c>
      <c r="O4231" s="28">
        <f t="shared" si="418"/>
        <v>0</v>
      </c>
      <c r="P4231" s="28">
        <f t="shared" si="419"/>
        <v>-2</v>
      </c>
      <c r="Q4231" s="28">
        <f t="shared" si="420"/>
        <v>0</v>
      </c>
      <c r="R4231" s="4">
        <f t="shared" si="421"/>
        <v>0</v>
      </c>
      <c r="S4231" s="4" t="str">
        <f t="shared" si="422"/>
        <v/>
      </c>
      <c r="T4231" s="21">
        <f>Fångster!J4236</f>
        <v>0</v>
      </c>
      <c r="U4231" s="31" t="str">
        <f t="shared" si="423"/>
        <v/>
      </c>
    </row>
    <row r="4232" spans="14:21" x14ac:dyDescent="0.2">
      <c r="N4232" s="22">
        <f>Fångster!G4237</f>
        <v>0</v>
      </c>
      <c r="O4232" s="28">
        <f t="shared" si="418"/>
        <v>0</v>
      </c>
      <c r="P4232" s="28">
        <f t="shared" si="419"/>
        <v>-2</v>
      </c>
      <c r="Q4232" s="28">
        <f t="shared" si="420"/>
        <v>0</v>
      </c>
      <c r="R4232" s="4">
        <f t="shared" si="421"/>
        <v>0</v>
      </c>
      <c r="S4232" s="4" t="str">
        <f t="shared" si="422"/>
        <v/>
      </c>
      <c r="T4232" s="21">
        <f>Fångster!J4237</f>
        <v>0</v>
      </c>
      <c r="U4232" s="31" t="str">
        <f t="shared" si="423"/>
        <v/>
      </c>
    </row>
    <row r="4233" spans="14:21" x14ac:dyDescent="0.2">
      <c r="N4233" s="22">
        <f>Fångster!G4238</f>
        <v>0</v>
      </c>
      <c r="O4233" s="28">
        <f t="shared" si="418"/>
        <v>0</v>
      </c>
      <c r="P4233" s="28">
        <f t="shared" si="419"/>
        <v>-2</v>
      </c>
      <c r="Q4233" s="28">
        <f t="shared" si="420"/>
        <v>0</v>
      </c>
      <c r="R4233" s="4">
        <f t="shared" si="421"/>
        <v>0</v>
      </c>
      <c r="S4233" s="4" t="str">
        <f t="shared" si="422"/>
        <v/>
      </c>
      <c r="T4233" s="21">
        <f>Fångster!J4238</f>
        <v>0</v>
      </c>
      <c r="U4233" s="31" t="str">
        <f t="shared" si="423"/>
        <v/>
      </c>
    </row>
    <row r="4234" spans="14:21" x14ac:dyDescent="0.2">
      <c r="N4234" s="22">
        <f>Fångster!G4239</f>
        <v>0</v>
      </c>
      <c r="O4234" s="28">
        <f t="shared" si="418"/>
        <v>0</v>
      </c>
      <c r="P4234" s="28">
        <f t="shared" si="419"/>
        <v>-2</v>
      </c>
      <c r="Q4234" s="28">
        <f t="shared" si="420"/>
        <v>0</v>
      </c>
      <c r="R4234" s="4">
        <f t="shared" si="421"/>
        <v>0</v>
      </c>
      <c r="S4234" s="4" t="str">
        <f t="shared" si="422"/>
        <v/>
      </c>
      <c r="T4234" s="21">
        <f>Fångster!J4239</f>
        <v>0</v>
      </c>
      <c r="U4234" s="31" t="str">
        <f t="shared" si="423"/>
        <v/>
      </c>
    </row>
    <row r="4235" spans="14:21" x14ac:dyDescent="0.2">
      <c r="N4235" s="22">
        <f>Fångster!G4240</f>
        <v>0</v>
      </c>
      <c r="O4235" s="28">
        <f t="shared" si="418"/>
        <v>0</v>
      </c>
      <c r="P4235" s="28">
        <f t="shared" si="419"/>
        <v>-2</v>
      </c>
      <c r="Q4235" s="28">
        <f t="shared" si="420"/>
        <v>0</v>
      </c>
      <c r="R4235" s="4">
        <f t="shared" si="421"/>
        <v>0</v>
      </c>
      <c r="S4235" s="4" t="str">
        <f t="shared" si="422"/>
        <v/>
      </c>
      <c r="T4235" s="21">
        <f>Fångster!J4240</f>
        <v>0</v>
      </c>
      <c r="U4235" s="31" t="str">
        <f t="shared" si="423"/>
        <v/>
      </c>
    </row>
    <row r="4236" spans="14:21" x14ac:dyDescent="0.2">
      <c r="N4236" s="22">
        <f>Fångster!G4241</f>
        <v>0</v>
      </c>
      <c r="O4236" s="28">
        <f t="shared" si="418"/>
        <v>0</v>
      </c>
      <c r="P4236" s="28">
        <f t="shared" si="419"/>
        <v>-2</v>
      </c>
      <c r="Q4236" s="28">
        <f t="shared" si="420"/>
        <v>0</v>
      </c>
      <c r="R4236" s="4">
        <f t="shared" si="421"/>
        <v>0</v>
      </c>
      <c r="S4236" s="4" t="str">
        <f t="shared" si="422"/>
        <v/>
      </c>
      <c r="T4236" s="21">
        <f>Fångster!J4241</f>
        <v>0</v>
      </c>
      <c r="U4236" s="31" t="str">
        <f t="shared" si="423"/>
        <v/>
      </c>
    </row>
    <row r="4237" spans="14:21" x14ac:dyDescent="0.2">
      <c r="N4237" s="22">
        <f>Fångster!G4242</f>
        <v>0</v>
      </c>
      <c r="O4237" s="28">
        <f t="shared" si="418"/>
        <v>0</v>
      </c>
      <c r="P4237" s="28">
        <f t="shared" si="419"/>
        <v>-2</v>
      </c>
      <c r="Q4237" s="28">
        <f t="shared" si="420"/>
        <v>0</v>
      </c>
      <c r="R4237" s="4">
        <f t="shared" si="421"/>
        <v>0</v>
      </c>
      <c r="S4237" s="4" t="str">
        <f t="shared" si="422"/>
        <v/>
      </c>
      <c r="T4237" s="21">
        <f>Fångster!J4242</f>
        <v>0</v>
      </c>
      <c r="U4237" s="31" t="str">
        <f t="shared" si="423"/>
        <v/>
      </c>
    </row>
    <row r="4238" spans="14:21" x14ac:dyDescent="0.2">
      <c r="N4238" s="22">
        <f>Fångster!G4243</f>
        <v>0</v>
      </c>
      <c r="O4238" s="28">
        <f t="shared" si="418"/>
        <v>0</v>
      </c>
      <c r="P4238" s="28">
        <f t="shared" si="419"/>
        <v>-2</v>
      </c>
      <c r="Q4238" s="28">
        <f t="shared" si="420"/>
        <v>0</v>
      </c>
      <c r="R4238" s="4">
        <f t="shared" si="421"/>
        <v>0</v>
      </c>
      <c r="S4238" s="4" t="str">
        <f t="shared" si="422"/>
        <v/>
      </c>
      <c r="T4238" s="21">
        <f>Fångster!J4243</f>
        <v>0</v>
      </c>
      <c r="U4238" s="31" t="str">
        <f t="shared" si="423"/>
        <v/>
      </c>
    </row>
    <row r="4239" spans="14:21" x14ac:dyDescent="0.2">
      <c r="N4239" s="22">
        <f>Fångster!G4244</f>
        <v>0</v>
      </c>
      <c r="O4239" s="28">
        <f t="shared" si="418"/>
        <v>0</v>
      </c>
      <c r="P4239" s="28">
        <f t="shared" si="419"/>
        <v>-2</v>
      </c>
      <c r="Q4239" s="28">
        <f t="shared" si="420"/>
        <v>0</v>
      </c>
      <c r="R4239" s="4">
        <f t="shared" si="421"/>
        <v>0</v>
      </c>
      <c r="S4239" s="4" t="str">
        <f t="shared" si="422"/>
        <v/>
      </c>
      <c r="T4239" s="21">
        <f>Fångster!J4244</f>
        <v>0</v>
      </c>
      <c r="U4239" s="31" t="str">
        <f t="shared" si="423"/>
        <v/>
      </c>
    </row>
    <row r="4240" spans="14:21" x14ac:dyDescent="0.2">
      <c r="N4240" s="22">
        <f>Fångster!G4245</f>
        <v>0</v>
      </c>
      <c r="O4240" s="28">
        <f t="shared" si="418"/>
        <v>0</v>
      </c>
      <c r="P4240" s="28">
        <f t="shared" si="419"/>
        <v>-2</v>
      </c>
      <c r="Q4240" s="28">
        <f t="shared" si="420"/>
        <v>0</v>
      </c>
      <c r="R4240" s="4">
        <f t="shared" si="421"/>
        <v>0</v>
      </c>
      <c r="S4240" s="4" t="str">
        <f t="shared" si="422"/>
        <v/>
      </c>
      <c r="T4240" s="21">
        <f>Fångster!J4245</f>
        <v>0</v>
      </c>
      <c r="U4240" s="31" t="str">
        <f t="shared" si="423"/>
        <v/>
      </c>
    </row>
    <row r="4241" spans="14:21" x14ac:dyDescent="0.2">
      <c r="N4241" s="22">
        <f>Fångster!G4246</f>
        <v>0</v>
      </c>
      <c r="O4241" s="28">
        <f t="shared" si="418"/>
        <v>0</v>
      </c>
      <c r="P4241" s="28">
        <f t="shared" si="419"/>
        <v>-2</v>
      </c>
      <c r="Q4241" s="28">
        <f t="shared" si="420"/>
        <v>0</v>
      </c>
      <c r="R4241" s="4">
        <f t="shared" si="421"/>
        <v>0</v>
      </c>
      <c r="S4241" s="4" t="str">
        <f t="shared" si="422"/>
        <v/>
      </c>
      <c r="T4241" s="21">
        <f>Fångster!J4246</f>
        <v>0</v>
      </c>
      <c r="U4241" s="31" t="str">
        <f t="shared" si="423"/>
        <v/>
      </c>
    </row>
    <row r="4242" spans="14:21" x14ac:dyDescent="0.2">
      <c r="N4242" s="22">
        <f>Fångster!G4247</f>
        <v>0</v>
      </c>
      <c r="O4242" s="28">
        <f t="shared" si="418"/>
        <v>0</v>
      </c>
      <c r="P4242" s="28">
        <f t="shared" si="419"/>
        <v>-2</v>
      </c>
      <c r="Q4242" s="28">
        <f t="shared" si="420"/>
        <v>0</v>
      </c>
      <c r="R4242" s="4">
        <f t="shared" si="421"/>
        <v>0</v>
      </c>
      <c r="S4242" s="4" t="str">
        <f t="shared" si="422"/>
        <v/>
      </c>
      <c r="T4242" s="21">
        <f>Fångster!J4247</f>
        <v>0</v>
      </c>
      <c r="U4242" s="31" t="str">
        <f t="shared" si="423"/>
        <v/>
      </c>
    </row>
    <row r="4243" spans="14:21" x14ac:dyDescent="0.2">
      <c r="N4243" s="22">
        <f>Fångster!G4248</f>
        <v>0</v>
      </c>
      <c r="O4243" s="28">
        <f t="shared" si="418"/>
        <v>0</v>
      </c>
      <c r="P4243" s="28">
        <f t="shared" si="419"/>
        <v>-2</v>
      </c>
      <c r="Q4243" s="28">
        <f t="shared" si="420"/>
        <v>0</v>
      </c>
      <c r="R4243" s="4">
        <f t="shared" si="421"/>
        <v>0</v>
      </c>
      <c r="S4243" s="4" t="str">
        <f t="shared" si="422"/>
        <v/>
      </c>
      <c r="T4243" s="21">
        <f>Fångster!J4248</f>
        <v>0</v>
      </c>
      <c r="U4243" s="31" t="str">
        <f t="shared" si="423"/>
        <v/>
      </c>
    </row>
    <row r="4244" spans="14:21" x14ac:dyDescent="0.2">
      <c r="N4244" s="22">
        <f>Fångster!G4249</f>
        <v>0</v>
      </c>
      <c r="O4244" s="28">
        <f t="shared" si="418"/>
        <v>0</v>
      </c>
      <c r="P4244" s="28">
        <f t="shared" si="419"/>
        <v>-2</v>
      </c>
      <c r="Q4244" s="28">
        <f t="shared" si="420"/>
        <v>0</v>
      </c>
      <c r="R4244" s="4">
        <f t="shared" si="421"/>
        <v>0</v>
      </c>
      <c r="S4244" s="4" t="str">
        <f t="shared" si="422"/>
        <v/>
      </c>
      <c r="T4244" s="21">
        <f>Fångster!J4249</f>
        <v>0</v>
      </c>
      <c r="U4244" s="31" t="str">
        <f t="shared" si="423"/>
        <v/>
      </c>
    </row>
    <row r="4245" spans="14:21" x14ac:dyDescent="0.2">
      <c r="N4245" s="22">
        <f>Fångster!G4250</f>
        <v>0</v>
      </c>
      <c r="O4245" s="28">
        <f t="shared" si="418"/>
        <v>0</v>
      </c>
      <c r="P4245" s="28">
        <f t="shared" si="419"/>
        <v>-2</v>
      </c>
      <c r="Q4245" s="28">
        <f t="shared" si="420"/>
        <v>0</v>
      </c>
      <c r="R4245" s="4">
        <f t="shared" si="421"/>
        <v>0</v>
      </c>
      <c r="S4245" s="4" t="str">
        <f t="shared" si="422"/>
        <v/>
      </c>
      <c r="T4245" s="21">
        <f>Fångster!J4250</f>
        <v>0</v>
      </c>
      <c r="U4245" s="31" t="str">
        <f t="shared" si="423"/>
        <v/>
      </c>
    </row>
    <row r="4246" spans="14:21" x14ac:dyDescent="0.2">
      <c r="N4246" s="22">
        <f>Fångster!G4251</f>
        <v>0</v>
      </c>
      <c r="O4246" s="28">
        <f t="shared" si="418"/>
        <v>0</v>
      </c>
      <c r="P4246" s="28">
        <f t="shared" si="419"/>
        <v>-2</v>
      </c>
      <c r="Q4246" s="28">
        <f t="shared" si="420"/>
        <v>0</v>
      </c>
      <c r="R4246" s="4">
        <f t="shared" si="421"/>
        <v>0</v>
      </c>
      <c r="S4246" s="4" t="str">
        <f t="shared" si="422"/>
        <v/>
      </c>
      <c r="T4246" s="21">
        <f>Fångster!J4251</f>
        <v>0</v>
      </c>
      <c r="U4246" s="31" t="str">
        <f t="shared" si="423"/>
        <v/>
      </c>
    </row>
    <row r="4247" spans="14:21" x14ac:dyDescent="0.2">
      <c r="N4247" s="22">
        <f>Fångster!G4252</f>
        <v>0</v>
      </c>
      <c r="O4247" s="28">
        <f t="shared" si="418"/>
        <v>0</v>
      </c>
      <c r="P4247" s="28">
        <f t="shared" si="419"/>
        <v>-2</v>
      </c>
      <c r="Q4247" s="28">
        <f t="shared" si="420"/>
        <v>0</v>
      </c>
      <c r="R4247" s="4">
        <f t="shared" si="421"/>
        <v>0</v>
      </c>
      <c r="S4247" s="4" t="str">
        <f t="shared" si="422"/>
        <v/>
      </c>
      <c r="T4247" s="21">
        <f>Fångster!J4252</f>
        <v>0</v>
      </c>
      <c r="U4247" s="31" t="str">
        <f t="shared" si="423"/>
        <v/>
      </c>
    </row>
    <row r="4248" spans="14:21" x14ac:dyDescent="0.2">
      <c r="N4248" s="22">
        <f>Fångster!G4253</f>
        <v>0</v>
      </c>
      <c r="O4248" s="28">
        <f t="shared" si="418"/>
        <v>0</v>
      </c>
      <c r="P4248" s="28">
        <f t="shared" si="419"/>
        <v>-2</v>
      </c>
      <c r="Q4248" s="28">
        <f t="shared" si="420"/>
        <v>0</v>
      </c>
      <c r="R4248" s="4">
        <f t="shared" si="421"/>
        <v>0</v>
      </c>
      <c r="S4248" s="4" t="str">
        <f t="shared" si="422"/>
        <v/>
      </c>
      <c r="T4248" s="21">
        <f>Fångster!J4253</f>
        <v>0</v>
      </c>
      <c r="U4248" s="31" t="str">
        <f t="shared" si="423"/>
        <v/>
      </c>
    </row>
    <row r="4249" spans="14:21" x14ac:dyDescent="0.2">
      <c r="N4249" s="22">
        <f>Fångster!G4254</f>
        <v>0</v>
      </c>
      <c r="O4249" s="28">
        <f t="shared" si="418"/>
        <v>0</v>
      </c>
      <c r="P4249" s="28">
        <f t="shared" si="419"/>
        <v>-2</v>
      </c>
      <c r="Q4249" s="28">
        <f t="shared" si="420"/>
        <v>0</v>
      </c>
      <c r="R4249" s="4">
        <f t="shared" si="421"/>
        <v>0</v>
      </c>
      <c r="S4249" s="4" t="str">
        <f t="shared" si="422"/>
        <v/>
      </c>
      <c r="T4249" s="21">
        <f>Fångster!J4254</f>
        <v>0</v>
      </c>
      <c r="U4249" s="31" t="str">
        <f t="shared" si="423"/>
        <v/>
      </c>
    </row>
    <row r="4250" spans="14:21" x14ac:dyDescent="0.2">
      <c r="N4250" s="22">
        <f>Fångster!G4255</f>
        <v>0</v>
      </c>
      <c r="O4250" s="28">
        <f t="shared" si="418"/>
        <v>0</v>
      </c>
      <c r="P4250" s="28">
        <f t="shared" si="419"/>
        <v>-2</v>
      </c>
      <c r="Q4250" s="28">
        <f t="shared" si="420"/>
        <v>0</v>
      </c>
      <c r="R4250" s="4">
        <f t="shared" si="421"/>
        <v>0</v>
      </c>
      <c r="S4250" s="4" t="str">
        <f t="shared" si="422"/>
        <v/>
      </c>
      <c r="T4250" s="21">
        <f>Fångster!J4255</f>
        <v>0</v>
      </c>
      <c r="U4250" s="31" t="str">
        <f t="shared" si="423"/>
        <v/>
      </c>
    </row>
    <row r="4251" spans="14:21" x14ac:dyDescent="0.2">
      <c r="N4251" s="22">
        <f>Fångster!G4256</f>
        <v>0</v>
      </c>
      <c r="O4251" s="28">
        <f t="shared" si="418"/>
        <v>0</v>
      </c>
      <c r="P4251" s="28">
        <f t="shared" si="419"/>
        <v>-2</v>
      </c>
      <c r="Q4251" s="28">
        <f t="shared" si="420"/>
        <v>0</v>
      </c>
      <c r="R4251" s="4">
        <f t="shared" si="421"/>
        <v>0</v>
      </c>
      <c r="S4251" s="4" t="str">
        <f t="shared" si="422"/>
        <v/>
      </c>
      <c r="T4251" s="21">
        <f>Fångster!J4256</f>
        <v>0</v>
      </c>
      <c r="U4251" s="31" t="str">
        <f t="shared" si="423"/>
        <v/>
      </c>
    </row>
    <row r="4252" spans="14:21" x14ac:dyDescent="0.2">
      <c r="N4252" s="22">
        <f>Fångster!G4257</f>
        <v>0</v>
      </c>
      <c r="O4252" s="28">
        <f t="shared" si="418"/>
        <v>0</v>
      </c>
      <c r="P4252" s="28">
        <f t="shared" si="419"/>
        <v>-2</v>
      </c>
      <c r="Q4252" s="28">
        <f t="shared" si="420"/>
        <v>0</v>
      </c>
      <c r="R4252" s="4">
        <f t="shared" si="421"/>
        <v>0</v>
      </c>
      <c r="S4252" s="4" t="str">
        <f t="shared" si="422"/>
        <v/>
      </c>
      <c r="T4252" s="21">
        <f>Fångster!J4257</f>
        <v>0</v>
      </c>
      <c r="U4252" s="31" t="str">
        <f t="shared" si="423"/>
        <v/>
      </c>
    </row>
    <row r="4253" spans="14:21" x14ac:dyDescent="0.2">
      <c r="N4253" s="22">
        <f>Fångster!G4258</f>
        <v>0</v>
      </c>
      <c r="O4253" s="28">
        <f t="shared" si="418"/>
        <v>0</v>
      </c>
      <c r="P4253" s="28">
        <f t="shared" si="419"/>
        <v>-2</v>
      </c>
      <c r="Q4253" s="28">
        <f t="shared" si="420"/>
        <v>0</v>
      </c>
      <c r="R4253" s="4">
        <f t="shared" si="421"/>
        <v>0</v>
      </c>
      <c r="S4253" s="4" t="str">
        <f t="shared" si="422"/>
        <v/>
      </c>
      <c r="T4253" s="21">
        <f>Fångster!J4258</f>
        <v>0</v>
      </c>
      <c r="U4253" s="31" t="str">
        <f t="shared" si="423"/>
        <v/>
      </c>
    </row>
    <row r="4254" spans="14:21" x14ac:dyDescent="0.2">
      <c r="N4254" s="22">
        <f>Fångster!G4259</f>
        <v>0</v>
      </c>
      <c r="O4254" s="28">
        <f t="shared" si="418"/>
        <v>0</v>
      </c>
      <c r="P4254" s="28">
        <f t="shared" si="419"/>
        <v>-2</v>
      </c>
      <c r="Q4254" s="28">
        <f t="shared" si="420"/>
        <v>0</v>
      </c>
      <c r="R4254" s="4">
        <f t="shared" si="421"/>
        <v>0</v>
      </c>
      <c r="S4254" s="4" t="str">
        <f t="shared" si="422"/>
        <v/>
      </c>
      <c r="T4254" s="21">
        <f>Fångster!J4259</f>
        <v>0</v>
      </c>
      <c r="U4254" s="31" t="str">
        <f t="shared" si="423"/>
        <v/>
      </c>
    </row>
    <row r="4255" spans="14:21" x14ac:dyDescent="0.2">
      <c r="N4255" s="22">
        <f>Fångster!G4260</f>
        <v>0</v>
      </c>
      <c r="O4255" s="28">
        <f t="shared" si="418"/>
        <v>0</v>
      </c>
      <c r="P4255" s="28">
        <f t="shared" si="419"/>
        <v>-2</v>
      </c>
      <c r="Q4255" s="28">
        <f t="shared" si="420"/>
        <v>0</v>
      </c>
      <c r="R4255" s="4">
        <f t="shared" si="421"/>
        <v>0</v>
      </c>
      <c r="S4255" s="4" t="str">
        <f t="shared" si="422"/>
        <v/>
      </c>
      <c r="T4255" s="21">
        <f>Fångster!J4260</f>
        <v>0</v>
      </c>
      <c r="U4255" s="31" t="str">
        <f t="shared" si="423"/>
        <v/>
      </c>
    </row>
    <row r="4256" spans="14:21" x14ac:dyDescent="0.2">
      <c r="N4256" s="22">
        <f>Fångster!G4261</f>
        <v>0</v>
      </c>
      <c r="O4256" s="28">
        <f t="shared" si="418"/>
        <v>0</v>
      </c>
      <c r="P4256" s="28">
        <f t="shared" si="419"/>
        <v>-2</v>
      </c>
      <c r="Q4256" s="28">
        <f t="shared" si="420"/>
        <v>0</v>
      </c>
      <c r="R4256" s="4">
        <f t="shared" si="421"/>
        <v>0</v>
      </c>
      <c r="S4256" s="4" t="str">
        <f t="shared" si="422"/>
        <v/>
      </c>
      <c r="T4256" s="21">
        <f>Fångster!J4261</f>
        <v>0</v>
      </c>
      <c r="U4256" s="31" t="str">
        <f t="shared" si="423"/>
        <v/>
      </c>
    </row>
    <row r="4257" spans="14:21" x14ac:dyDescent="0.2">
      <c r="N4257" s="22">
        <f>Fångster!G4262</f>
        <v>0</v>
      </c>
      <c r="O4257" s="28">
        <f t="shared" si="418"/>
        <v>0</v>
      </c>
      <c r="P4257" s="28">
        <f t="shared" si="419"/>
        <v>-2</v>
      </c>
      <c r="Q4257" s="28">
        <f t="shared" si="420"/>
        <v>0</v>
      </c>
      <c r="R4257" s="4">
        <f t="shared" si="421"/>
        <v>0</v>
      </c>
      <c r="S4257" s="4" t="str">
        <f t="shared" si="422"/>
        <v/>
      </c>
      <c r="T4257" s="21">
        <f>Fångster!J4262</f>
        <v>0</v>
      </c>
      <c r="U4257" s="31" t="str">
        <f t="shared" si="423"/>
        <v/>
      </c>
    </row>
    <row r="4258" spans="14:21" x14ac:dyDescent="0.2">
      <c r="N4258" s="22">
        <f>Fångster!G4263</f>
        <v>0</v>
      </c>
      <c r="O4258" s="28">
        <f t="shared" si="418"/>
        <v>0</v>
      </c>
      <c r="P4258" s="28">
        <f t="shared" si="419"/>
        <v>-2</v>
      </c>
      <c r="Q4258" s="28">
        <f t="shared" si="420"/>
        <v>0</v>
      </c>
      <c r="R4258" s="4">
        <f t="shared" si="421"/>
        <v>0</v>
      </c>
      <c r="S4258" s="4" t="str">
        <f t="shared" si="422"/>
        <v/>
      </c>
      <c r="T4258" s="21">
        <f>Fångster!J4263</f>
        <v>0</v>
      </c>
      <c r="U4258" s="31" t="str">
        <f t="shared" si="423"/>
        <v/>
      </c>
    </row>
    <row r="4259" spans="14:21" x14ac:dyDescent="0.2">
      <c r="N4259" s="22">
        <f>Fångster!G4264</f>
        <v>0</v>
      </c>
      <c r="O4259" s="28">
        <f t="shared" si="418"/>
        <v>0</v>
      </c>
      <c r="P4259" s="28">
        <f t="shared" si="419"/>
        <v>-2</v>
      </c>
      <c r="Q4259" s="28">
        <f t="shared" si="420"/>
        <v>0</v>
      </c>
      <c r="R4259" s="4">
        <f t="shared" si="421"/>
        <v>0</v>
      </c>
      <c r="S4259" s="4" t="str">
        <f t="shared" si="422"/>
        <v/>
      </c>
      <c r="T4259" s="21">
        <f>Fångster!J4264</f>
        <v>0</v>
      </c>
      <c r="U4259" s="31" t="str">
        <f t="shared" si="423"/>
        <v/>
      </c>
    </row>
    <row r="4260" spans="14:21" x14ac:dyDescent="0.2">
      <c r="N4260" s="22">
        <f>Fångster!G4265</f>
        <v>0</v>
      </c>
      <c r="O4260" s="28">
        <f t="shared" si="418"/>
        <v>0</v>
      </c>
      <c r="P4260" s="28">
        <f t="shared" si="419"/>
        <v>-2</v>
      </c>
      <c r="Q4260" s="28">
        <f t="shared" si="420"/>
        <v>0</v>
      </c>
      <c r="R4260" s="4">
        <f t="shared" si="421"/>
        <v>0</v>
      </c>
      <c r="S4260" s="4" t="str">
        <f t="shared" si="422"/>
        <v/>
      </c>
      <c r="T4260" s="21">
        <f>Fångster!J4265</f>
        <v>0</v>
      </c>
      <c r="U4260" s="31" t="str">
        <f t="shared" si="423"/>
        <v/>
      </c>
    </row>
    <row r="4261" spans="14:21" x14ac:dyDescent="0.2">
      <c r="N4261" s="22">
        <f>Fångster!G4266</f>
        <v>0</v>
      </c>
      <c r="O4261" s="28">
        <f t="shared" si="418"/>
        <v>0</v>
      </c>
      <c r="P4261" s="28">
        <f t="shared" si="419"/>
        <v>-2</v>
      </c>
      <c r="Q4261" s="28">
        <f t="shared" si="420"/>
        <v>0</v>
      </c>
      <c r="R4261" s="4">
        <f t="shared" si="421"/>
        <v>0</v>
      </c>
      <c r="S4261" s="4" t="str">
        <f t="shared" si="422"/>
        <v/>
      </c>
      <c r="T4261" s="21">
        <f>Fångster!J4266</f>
        <v>0</v>
      </c>
      <c r="U4261" s="31" t="str">
        <f t="shared" si="423"/>
        <v/>
      </c>
    </row>
    <row r="4262" spans="14:21" x14ac:dyDescent="0.2">
      <c r="N4262" s="22">
        <f>Fångster!G4267</f>
        <v>0</v>
      </c>
      <c r="O4262" s="28">
        <f t="shared" si="418"/>
        <v>0</v>
      </c>
      <c r="P4262" s="28">
        <f t="shared" si="419"/>
        <v>-2</v>
      </c>
      <c r="Q4262" s="28">
        <f t="shared" si="420"/>
        <v>0</v>
      </c>
      <c r="R4262" s="4">
        <f t="shared" si="421"/>
        <v>0</v>
      </c>
      <c r="S4262" s="4" t="str">
        <f t="shared" si="422"/>
        <v/>
      </c>
      <c r="T4262" s="21">
        <f>Fångster!J4267</f>
        <v>0</v>
      </c>
      <c r="U4262" s="31" t="str">
        <f t="shared" si="423"/>
        <v/>
      </c>
    </row>
    <row r="4263" spans="14:21" x14ac:dyDescent="0.2">
      <c r="N4263" s="22">
        <f>Fångster!G4268</f>
        <v>0</v>
      </c>
      <c r="O4263" s="28">
        <f t="shared" si="418"/>
        <v>0</v>
      </c>
      <c r="P4263" s="28">
        <f t="shared" si="419"/>
        <v>-2</v>
      </c>
      <c r="Q4263" s="28">
        <f t="shared" si="420"/>
        <v>0</v>
      </c>
      <c r="R4263" s="4">
        <f t="shared" si="421"/>
        <v>0</v>
      </c>
      <c r="S4263" s="4" t="str">
        <f t="shared" si="422"/>
        <v/>
      </c>
      <c r="T4263" s="21">
        <f>Fångster!J4268</f>
        <v>0</v>
      </c>
      <c r="U4263" s="31" t="str">
        <f t="shared" si="423"/>
        <v/>
      </c>
    </row>
    <row r="4264" spans="14:21" x14ac:dyDescent="0.2">
      <c r="N4264" s="22">
        <f>Fångster!G4269</f>
        <v>0</v>
      </c>
      <c r="O4264" s="28">
        <f t="shared" si="418"/>
        <v>0</v>
      </c>
      <c r="P4264" s="28">
        <f t="shared" si="419"/>
        <v>-2</v>
      </c>
      <c r="Q4264" s="28">
        <f t="shared" si="420"/>
        <v>0</v>
      </c>
      <c r="R4264" s="4">
        <f t="shared" si="421"/>
        <v>0</v>
      </c>
      <c r="S4264" s="4" t="str">
        <f t="shared" si="422"/>
        <v/>
      </c>
      <c r="T4264" s="21">
        <f>Fångster!J4269</f>
        <v>0</v>
      </c>
      <c r="U4264" s="31" t="str">
        <f t="shared" si="423"/>
        <v/>
      </c>
    </row>
    <row r="4265" spans="14:21" x14ac:dyDescent="0.2">
      <c r="N4265" s="22">
        <f>Fångster!G4270</f>
        <v>0</v>
      </c>
      <c r="O4265" s="28">
        <f t="shared" si="418"/>
        <v>0</v>
      </c>
      <c r="P4265" s="28">
        <f t="shared" si="419"/>
        <v>-2</v>
      </c>
      <c r="Q4265" s="28">
        <f t="shared" si="420"/>
        <v>0</v>
      </c>
      <c r="R4265" s="4">
        <f t="shared" si="421"/>
        <v>0</v>
      </c>
      <c r="S4265" s="4" t="str">
        <f t="shared" si="422"/>
        <v/>
      </c>
      <c r="T4265" s="21">
        <f>Fångster!J4270</f>
        <v>0</v>
      </c>
      <c r="U4265" s="31" t="str">
        <f t="shared" si="423"/>
        <v/>
      </c>
    </row>
    <row r="4266" spans="14:21" x14ac:dyDescent="0.2">
      <c r="N4266" s="22">
        <f>Fångster!G4271</f>
        <v>0</v>
      </c>
      <c r="O4266" s="28">
        <f t="shared" si="418"/>
        <v>0</v>
      </c>
      <c r="P4266" s="28">
        <f t="shared" si="419"/>
        <v>-2</v>
      </c>
      <c r="Q4266" s="28">
        <f t="shared" si="420"/>
        <v>0</v>
      </c>
      <c r="R4266" s="4">
        <f t="shared" si="421"/>
        <v>0</v>
      </c>
      <c r="S4266" s="4" t="str">
        <f t="shared" si="422"/>
        <v/>
      </c>
      <c r="T4266" s="21">
        <f>Fångster!J4271</f>
        <v>0</v>
      </c>
      <c r="U4266" s="31" t="str">
        <f t="shared" si="423"/>
        <v/>
      </c>
    </row>
    <row r="4267" spans="14:21" x14ac:dyDescent="0.2">
      <c r="N4267" s="22">
        <f>Fångster!G4272</f>
        <v>0</v>
      </c>
      <c r="O4267" s="28">
        <f t="shared" si="418"/>
        <v>0</v>
      </c>
      <c r="P4267" s="28">
        <f t="shared" si="419"/>
        <v>-2</v>
      </c>
      <c r="Q4267" s="28">
        <f t="shared" si="420"/>
        <v>0</v>
      </c>
      <c r="R4267" s="4">
        <f t="shared" si="421"/>
        <v>0</v>
      </c>
      <c r="S4267" s="4" t="str">
        <f t="shared" si="422"/>
        <v/>
      </c>
      <c r="T4267" s="21">
        <f>Fångster!J4272</f>
        <v>0</v>
      </c>
      <c r="U4267" s="31" t="str">
        <f t="shared" si="423"/>
        <v/>
      </c>
    </row>
    <row r="4268" spans="14:21" x14ac:dyDescent="0.2">
      <c r="N4268" s="22">
        <f>Fångster!G4273</f>
        <v>0</v>
      </c>
      <c r="O4268" s="28">
        <f t="shared" si="418"/>
        <v>0</v>
      </c>
      <c r="P4268" s="28">
        <f t="shared" si="419"/>
        <v>-2</v>
      </c>
      <c r="Q4268" s="28">
        <f t="shared" si="420"/>
        <v>0</v>
      </c>
      <c r="R4268" s="4">
        <f t="shared" si="421"/>
        <v>0</v>
      </c>
      <c r="S4268" s="4" t="str">
        <f t="shared" si="422"/>
        <v/>
      </c>
      <c r="T4268" s="21">
        <f>Fångster!J4273</f>
        <v>0</v>
      </c>
      <c r="U4268" s="31" t="str">
        <f t="shared" si="423"/>
        <v/>
      </c>
    </row>
    <row r="4269" spans="14:21" x14ac:dyDescent="0.2">
      <c r="N4269" s="22">
        <f>Fångster!G4274</f>
        <v>0</v>
      </c>
      <c r="O4269" s="28">
        <f t="shared" si="418"/>
        <v>0</v>
      </c>
      <c r="P4269" s="28">
        <f t="shared" si="419"/>
        <v>-2</v>
      </c>
      <c r="Q4269" s="28">
        <f t="shared" si="420"/>
        <v>0</v>
      </c>
      <c r="R4269" s="4">
        <f t="shared" si="421"/>
        <v>0</v>
      </c>
      <c r="S4269" s="4" t="str">
        <f t="shared" si="422"/>
        <v/>
      </c>
      <c r="T4269" s="21">
        <f>Fångster!J4274</f>
        <v>0</v>
      </c>
      <c r="U4269" s="31" t="str">
        <f t="shared" si="423"/>
        <v/>
      </c>
    </row>
    <row r="4270" spans="14:21" x14ac:dyDescent="0.2">
      <c r="N4270" s="22">
        <f>Fångster!G4275</f>
        <v>0</v>
      </c>
      <c r="O4270" s="28">
        <f t="shared" si="418"/>
        <v>0</v>
      </c>
      <c r="P4270" s="28">
        <f t="shared" si="419"/>
        <v>-2</v>
      </c>
      <c r="Q4270" s="28">
        <f t="shared" si="420"/>
        <v>0</v>
      </c>
      <c r="R4270" s="4">
        <f t="shared" si="421"/>
        <v>0</v>
      </c>
      <c r="S4270" s="4" t="str">
        <f t="shared" si="422"/>
        <v/>
      </c>
      <c r="T4270" s="21">
        <f>Fångster!J4275</f>
        <v>0</v>
      </c>
      <c r="U4270" s="31" t="str">
        <f t="shared" si="423"/>
        <v/>
      </c>
    </row>
    <row r="4271" spans="14:21" x14ac:dyDescent="0.2">
      <c r="N4271" s="22">
        <f>Fångster!G4276</f>
        <v>0</v>
      </c>
      <c r="O4271" s="28">
        <f t="shared" si="418"/>
        <v>0</v>
      </c>
      <c r="P4271" s="28">
        <f t="shared" si="419"/>
        <v>-2</v>
      </c>
      <c r="Q4271" s="28">
        <f t="shared" si="420"/>
        <v>0</v>
      </c>
      <c r="R4271" s="4">
        <f t="shared" si="421"/>
        <v>0</v>
      </c>
      <c r="S4271" s="4" t="str">
        <f t="shared" si="422"/>
        <v/>
      </c>
      <c r="T4271" s="21">
        <f>Fångster!J4276</f>
        <v>0</v>
      </c>
      <c r="U4271" s="31" t="str">
        <f t="shared" si="423"/>
        <v/>
      </c>
    </row>
    <row r="4272" spans="14:21" x14ac:dyDescent="0.2">
      <c r="N4272" s="22">
        <f>Fångster!G4277</f>
        <v>0</v>
      </c>
      <c r="O4272" s="28">
        <f t="shared" si="418"/>
        <v>0</v>
      </c>
      <c r="P4272" s="28">
        <f t="shared" si="419"/>
        <v>-2</v>
      </c>
      <c r="Q4272" s="28">
        <f t="shared" si="420"/>
        <v>0</v>
      </c>
      <c r="R4272" s="4">
        <f t="shared" si="421"/>
        <v>0</v>
      </c>
      <c r="S4272" s="4" t="str">
        <f t="shared" si="422"/>
        <v/>
      </c>
      <c r="T4272" s="21">
        <f>Fångster!J4277</f>
        <v>0</v>
      </c>
      <c r="U4272" s="31" t="str">
        <f t="shared" si="423"/>
        <v/>
      </c>
    </row>
    <row r="4273" spans="14:21" x14ac:dyDescent="0.2">
      <c r="N4273" s="22">
        <f>Fångster!G4278</f>
        <v>0</v>
      </c>
      <c r="O4273" s="28">
        <f t="shared" si="418"/>
        <v>0</v>
      </c>
      <c r="P4273" s="28">
        <f t="shared" si="419"/>
        <v>-2</v>
      </c>
      <c r="Q4273" s="28">
        <f t="shared" si="420"/>
        <v>0</v>
      </c>
      <c r="R4273" s="4">
        <f t="shared" si="421"/>
        <v>0</v>
      </c>
      <c r="S4273" s="4" t="str">
        <f t="shared" si="422"/>
        <v/>
      </c>
      <c r="T4273" s="21">
        <f>Fångster!J4278</f>
        <v>0</v>
      </c>
      <c r="U4273" s="31" t="str">
        <f t="shared" si="423"/>
        <v/>
      </c>
    </row>
    <row r="4274" spans="14:21" x14ac:dyDescent="0.2">
      <c r="N4274" s="22">
        <f>Fångster!G4279</f>
        <v>0</v>
      </c>
      <c r="O4274" s="28">
        <f t="shared" si="418"/>
        <v>0</v>
      </c>
      <c r="P4274" s="28">
        <f t="shared" si="419"/>
        <v>-2</v>
      </c>
      <c r="Q4274" s="28">
        <f t="shared" si="420"/>
        <v>0</v>
      </c>
      <c r="R4274" s="4">
        <f t="shared" si="421"/>
        <v>0</v>
      </c>
      <c r="S4274" s="4" t="str">
        <f t="shared" si="422"/>
        <v/>
      </c>
      <c r="T4274" s="21">
        <f>Fångster!J4279</f>
        <v>0</v>
      </c>
      <c r="U4274" s="31" t="str">
        <f t="shared" si="423"/>
        <v/>
      </c>
    </row>
    <row r="4275" spans="14:21" x14ac:dyDescent="0.2">
      <c r="N4275" s="22">
        <f>Fångster!G4280</f>
        <v>0</v>
      </c>
      <c r="O4275" s="28">
        <f t="shared" si="418"/>
        <v>0</v>
      </c>
      <c r="P4275" s="28">
        <f t="shared" si="419"/>
        <v>-2</v>
      </c>
      <c r="Q4275" s="28">
        <f t="shared" si="420"/>
        <v>0</v>
      </c>
      <c r="R4275" s="4">
        <f t="shared" si="421"/>
        <v>0</v>
      </c>
      <c r="S4275" s="4" t="str">
        <f t="shared" si="422"/>
        <v/>
      </c>
      <c r="T4275" s="21">
        <f>Fångster!J4280</f>
        <v>0</v>
      </c>
      <c r="U4275" s="31" t="str">
        <f t="shared" si="423"/>
        <v/>
      </c>
    </row>
    <row r="4276" spans="14:21" x14ac:dyDescent="0.2">
      <c r="N4276" s="22">
        <f>Fångster!G4281</f>
        <v>0</v>
      </c>
      <c r="O4276" s="28">
        <f t="shared" si="418"/>
        <v>0</v>
      </c>
      <c r="P4276" s="28">
        <f t="shared" si="419"/>
        <v>-2</v>
      </c>
      <c r="Q4276" s="28">
        <f t="shared" si="420"/>
        <v>0</v>
      </c>
      <c r="R4276" s="4">
        <f t="shared" si="421"/>
        <v>0</v>
      </c>
      <c r="S4276" s="4" t="str">
        <f t="shared" si="422"/>
        <v/>
      </c>
      <c r="T4276" s="21">
        <f>Fångster!J4281</f>
        <v>0</v>
      </c>
      <c r="U4276" s="31" t="str">
        <f t="shared" si="423"/>
        <v/>
      </c>
    </row>
    <row r="4277" spans="14:21" x14ac:dyDescent="0.2">
      <c r="N4277" s="22">
        <f>Fångster!G4282</f>
        <v>0</v>
      </c>
      <c r="O4277" s="28">
        <f t="shared" si="418"/>
        <v>0</v>
      </c>
      <c r="P4277" s="28">
        <f t="shared" si="419"/>
        <v>-2</v>
      </c>
      <c r="Q4277" s="28">
        <f t="shared" si="420"/>
        <v>0</v>
      </c>
      <c r="R4277" s="4">
        <f t="shared" si="421"/>
        <v>0</v>
      </c>
      <c r="S4277" s="4" t="str">
        <f t="shared" si="422"/>
        <v/>
      </c>
      <c r="T4277" s="21">
        <f>Fångster!J4282</f>
        <v>0</v>
      </c>
      <c r="U4277" s="31" t="str">
        <f t="shared" si="423"/>
        <v/>
      </c>
    </row>
    <row r="4278" spans="14:21" x14ac:dyDescent="0.2">
      <c r="N4278" s="22">
        <f>Fångster!G4283</f>
        <v>0</v>
      </c>
      <c r="O4278" s="28">
        <f t="shared" si="418"/>
        <v>0</v>
      </c>
      <c r="P4278" s="28">
        <f t="shared" si="419"/>
        <v>-2</v>
      </c>
      <c r="Q4278" s="28">
        <f t="shared" si="420"/>
        <v>0</v>
      </c>
      <c r="R4278" s="4">
        <f t="shared" si="421"/>
        <v>0</v>
      </c>
      <c r="S4278" s="4" t="str">
        <f t="shared" si="422"/>
        <v/>
      </c>
      <c r="T4278" s="21">
        <f>Fångster!J4283</f>
        <v>0</v>
      </c>
      <c r="U4278" s="31" t="str">
        <f t="shared" si="423"/>
        <v/>
      </c>
    </row>
    <row r="4279" spans="14:21" x14ac:dyDescent="0.2">
      <c r="N4279" s="22">
        <f>Fångster!G4284</f>
        <v>0</v>
      </c>
      <c r="O4279" s="28">
        <f t="shared" si="418"/>
        <v>0</v>
      </c>
      <c r="P4279" s="28">
        <f t="shared" si="419"/>
        <v>-2</v>
      </c>
      <c r="Q4279" s="28">
        <f t="shared" si="420"/>
        <v>0</v>
      </c>
      <c r="R4279" s="4">
        <f t="shared" si="421"/>
        <v>0</v>
      </c>
      <c r="S4279" s="4" t="str">
        <f t="shared" si="422"/>
        <v/>
      </c>
      <c r="T4279" s="21">
        <f>Fångster!J4284</f>
        <v>0</v>
      </c>
      <c r="U4279" s="31" t="str">
        <f t="shared" si="423"/>
        <v/>
      </c>
    </row>
    <row r="4280" spans="14:21" x14ac:dyDescent="0.2">
      <c r="N4280" s="22">
        <f>Fångster!G4285</f>
        <v>0</v>
      </c>
      <c r="O4280" s="28">
        <f t="shared" si="418"/>
        <v>0</v>
      </c>
      <c r="P4280" s="28">
        <f t="shared" si="419"/>
        <v>-2</v>
      </c>
      <c r="Q4280" s="28">
        <f t="shared" si="420"/>
        <v>0</v>
      </c>
      <c r="R4280" s="4">
        <f t="shared" si="421"/>
        <v>0</v>
      </c>
      <c r="S4280" s="4" t="str">
        <f t="shared" si="422"/>
        <v/>
      </c>
      <c r="T4280" s="21">
        <f>Fångster!J4285</f>
        <v>0</v>
      </c>
      <c r="U4280" s="31" t="str">
        <f t="shared" si="423"/>
        <v/>
      </c>
    </row>
    <row r="4281" spans="14:21" x14ac:dyDescent="0.2">
      <c r="N4281" s="22">
        <f>Fångster!G4286</f>
        <v>0</v>
      </c>
      <c r="O4281" s="28">
        <f t="shared" si="418"/>
        <v>0</v>
      </c>
      <c r="P4281" s="28">
        <f t="shared" si="419"/>
        <v>-2</v>
      </c>
      <c r="Q4281" s="28">
        <f t="shared" si="420"/>
        <v>0</v>
      </c>
      <c r="R4281" s="4">
        <f t="shared" si="421"/>
        <v>0</v>
      </c>
      <c r="S4281" s="4" t="str">
        <f t="shared" si="422"/>
        <v/>
      </c>
      <c r="T4281" s="21">
        <f>Fångster!J4286</f>
        <v>0</v>
      </c>
      <c r="U4281" s="31" t="str">
        <f t="shared" si="423"/>
        <v/>
      </c>
    </row>
    <row r="4282" spans="14:21" x14ac:dyDescent="0.2">
      <c r="N4282" s="22">
        <f>Fångster!G4287</f>
        <v>0</v>
      </c>
      <c r="O4282" s="28">
        <f t="shared" si="418"/>
        <v>0</v>
      </c>
      <c r="P4282" s="28">
        <f t="shared" si="419"/>
        <v>-2</v>
      </c>
      <c r="Q4282" s="28">
        <f t="shared" si="420"/>
        <v>0</v>
      </c>
      <c r="R4282" s="4">
        <f t="shared" si="421"/>
        <v>0</v>
      </c>
      <c r="S4282" s="4" t="str">
        <f t="shared" si="422"/>
        <v/>
      </c>
      <c r="T4282" s="21">
        <f>Fångster!J4287</f>
        <v>0</v>
      </c>
      <c r="U4282" s="31" t="str">
        <f t="shared" si="423"/>
        <v/>
      </c>
    </row>
    <row r="4283" spans="14:21" x14ac:dyDescent="0.2">
      <c r="N4283" s="22">
        <f>Fångster!G4288</f>
        <v>0</v>
      </c>
      <c r="O4283" s="28">
        <f t="shared" si="418"/>
        <v>0</v>
      </c>
      <c r="P4283" s="28">
        <f t="shared" si="419"/>
        <v>-2</v>
      </c>
      <c r="Q4283" s="28">
        <f t="shared" si="420"/>
        <v>0</v>
      </c>
      <c r="R4283" s="4">
        <f t="shared" si="421"/>
        <v>0</v>
      </c>
      <c r="S4283" s="4" t="str">
        <f t="shared" si="422"/>
        <v/>
      </c>
      <c r="T4283" s="21">
        <f>Fångster!J4288</f>
        <v>0</v>
      </c>
      <c r="U4283" s="31" t="str">
        <f t="shared" si="423"/>
        <v/>
      </c>
    </row>
    <row r="4284" spans="14:21" x14ac:dyDescent="0.2">
      <c r="N4284" s="22">
        <f>Fångster!G4289</f>
        <v>0</v>
      </c>
      <c r="O4284" s="28">
        <f t="shared" si="418"/>
        <v>0</v>
      </c>
      <c r="P4284" s="28">
        <f t="shared" si="419"/>
        <v>-2</v>
      </c>
      <c r="Q4284" s="28">
        <f t="shared" si="420"/>
        <v>0</v>
      </c>
      <c r="R4284" s="4">
        <f t="shared" si="421"/>
        <v>0</v>
      </c>
      <c r="S4284" s="4" t="str">
        <f t="shared" si="422"/>
        <v/>
      </c>
      <c r="T4284" s="21">
        <f>Fångster!J4289</f>
        <v>0</v>
      </c>
      <c r="U4284" s="31" t="str">
        <f t="shared" si="423"/>
        <v/>
      </c>
    </row>
    <row r="4285" spans="14:21" x14ac:dyDescent="0.2">
      <c r="N4285" s="22">
        <f>Fångster!G4290</f>
        <v>0</v>
      </c>
      <c r="O4285" s="28">
        <f t="shared" si="418"/>
        <v>0</v>
      </c>
      <c r="P4285" s="28">
        <f t="shared" si="419"/>
        <v>-2</v>
      </c>
      <c r="Q4285" s="28">
        <f t="shared" si="420"/>
        <v>0</v>
      </c>
      <c r="R4285" s="4">
        <f t="shared" si="421"/>
        <v>0</v>
      </c>
      <c r="S4285" s="4" t="str">
        <f t="shared" si="422"/>
        <v/>
      </c>
      <c r="T4285" s="21">
        <f>Fångster!J4290</f>
        <v>0</v>
      </c>
      <c r="U4285" s="31" t="str">
        <f t="shared" si="423"/>
        <v/>
      </c>
    </row>
    <row r="4286" spans="14:21" x14ac:dyDescent="0.2">
      <c r="N4286" s="22">
        <f>Fångster!G4291</f>
        <v>0</v>
      </c>
      <c r="O4286" s="28">
        <f t="shared" si="418"/>
        <v>0</v>
      </c>
      <c r="P4286" s="28">
        <f t="shared" si="419"/>
        <v>-2</v>
      </c>
      <c r="Q4286" s="28">
        <f t="shared" si="420"/>
        <v>0</v>
      </c>
      <c r="R4286" s="4">
        <f t="shared" si="421"/>
        <v>0</v>
      </c>
      <c r="S4286" s="4" t="str">
        <f t="shared" si="422"/>
        <v/>
      </c>
      <c r="T4286" s="21">
        <f>Fångster!J4291</f>
        <v>0</v>
      </c>
      <c r="U4286" s="31" t="str">
        <f t="shared" si="423"/>
        <v/>
      </c>
    </row>
    <row r="4287" spans="14:21" x14ac:dyDescent="0.2">
      <c r="N4287" s="22">
        <f>Fångster!G4292</f>
        <v>0</v>
      </c>
      <c r="O4287" s="28">
        <f t="shared" si="418"/>
        <v>0</v>
      </c>
      <c r="P4287" s="28">
        <f t="shared" si="419"/>
        <v>-2</v>
      </c>
      <c r="Q4287" s="28">
        <f t="shared" si="420"/>
        <v>0</v>
      </c>
      <c r="R4287" s="4">
        <f t="shared" si="421"/>
        <v>0</v>
      </c>
      <c r="S4287" s="4" t="str">
        <f t="shared" si="422"/>
        <v/>
      </c>
      <c r="T4287" s="21">
        <f>Fångster!J4292</f>
        <v>0</v>
      </c>
      <c r="U4287" s="31" t="str">
        <f t="shared" si="423"/>
        <v/>
      </c>
    </row>
    <row r="4288" spans="14:21" x14ac:dyDescent="0.2">
      <c r="N4288" s="22">
        <f>Fångster!G4293</f>
        <v>0</v>
      </c>
      <c r="O4288" s="28">
        <f t="shared" si="418"/>
        <v>0</v>
      </c>
      <c r="P4288" s="28">
        <f t="shared" si="419"/>
        <v>-2</v>
      </c>
      <c r="Q4288" s="28">
        <f t="shared" si="420"/>
        <v>0</v>
      </c>
      <c r="R4288" s="4">
        <f t="shared" si="421"/>
        <v>0</v>
      </c>
      <c r="S4288" s="4" t="str">
        <f t="shared" si="422"/>
        <v/>
      </c>
      <c r="T4288" s="21">
        <f>Fångster!J4293</f>
        <v>0</v>
      </c>
      <c r="U4288" s="31" t="str">
        <f t="shared" si="423"/>
        <v/>
      </c>
    </row>
    <row r="4289" spans="14:21" x14ac:dyDescent="0.2">
      <c r="N4289" s="22">
        <f>Fångster!G4294</f>
        <v>0</v>
      </c>
      <c r="O4289" s="28">
        <f t="shared" si="418"/>
        <v>0</v>
      </c>
      <c r="P4289" s="28">
        <f t="shared" si="419"/>
        <v>-2</v>
      </c>
      <c r="Q4289" s="28">
        <f t="shared" si="420"/>
        <v>0</v>
      </c>
      <c r="R4289" s="4">
        <f t="shared" si="421"/>
        <v>0</v>
      </c>
      <c r="S4289" s="4" t="str">
        <f t="shared" si="422"/>
        <v/>
      </c>
      <c r="T4289" s="21">
        <f>Fångster!J4294</f>
        <v>0</v>
      </c>
      <c r="U4289" s="31" t="str">
        <f t="shared" si="423"/>
        <v/>
      </c>
    </row>
    <row r="4290" spans="14:21" x14ac:dyDescent="0.2">
      <c r="N4290" s="22">
        <f>Fångster!G4295</f>
        <v>0</v>
      </c>
      <c r="O4290" s="28">
        <f t="shared" si="418"/>
        <v>0</v>
      </c>
      <c r="P4290" s="28">
        <f t="shared" si="419"/>
        <v>-2</v>
      </c>
      <c r="Q4290" s="28">
        <f t="shared" si="420"/>
        <v>0</v>
      </c>
      <c r="R4290" s="4">
        <f t="shared" si="421"/>
        <v>0</v>
      </c>
      <c r="S4290" s="4" t="str">
        <f t="shared" si="422"/>
        <v/>
      </c>
      <c r="T4290" s="21">
        <f>Fångster!J4295</f>
        <v>0</v>
      </c>
      <c r="U4290" s="31" t="str">
        <f t="shared" si="423"/>
        <v/>
      </c>
    </row>
    <row r="4291" spans="14:21" x14ac:dyDescent="0.2">
      <c r="N4291" s="22">
        <f>Fångster!G4296</f>
        <v>0</v>
      </c>
      <c r="O4291" s="28">
        <f t="shared" si="418"/>
        <v>0</v>
      </c>
      <c r="P4291" s="28">
        <f t="shared" si="419"/>
        <v>-2</v>
      </c>
      <c r="Q4291" s="28">
        <f t="shared" si="420"/>
        <v>0</v>
      </c>
      <c r="R4291" s="4">
        <f t="shared" si="421"/>
        <v>0</v>
      </c>
      <c r="S4291" s="4" t="str">
        <f t="shared" si="422"/>
        <v/>
      </c>
      <c r="T4291" s="21">
        <f>Fångster!J4296</f>
        <v>0</v>
      </c>
      <c r="U4291" s="31" t="str">
        <f t="shared" si="423"/>
        <v/>
      </c>
    </row>
    <row r="4292" spans="14:21" x14ac:dyDescent="0.2">
      <c r="N4292" s="22">
        <f>Fångster!G4297</f>
        <v>0</v>
      </c>
      <c r="O4292" s="28">
        <f t="shared" si="418"/>
        <v>0</v>
      </c>
      <c r="P4292" s="28">
        <f t="shared" si="419"/>
        <v>-2</v>
      </c>
      <c r="Q4292" s="28">
        <f t="shared" si="420"/>
        <v>0</v>
      </c>
      <c r="R4292" s="4">
        <f t="shared" si="421"/>
        <v>0</v>
      </c>
      <c r="S4292" s="4" t="str">
        <f t="shared" si="422"/>
        <v/>
      </c>
      <c r="T4292" s="21">
        <f>Fångster!J4297</f>
        <v>0</v>
      </c>
      <c r="U4292" s="31" t="str">
        <f t="shared" si="423"/>
        <v/>
      </c>
    </row>
    <row r="4293" spans="14:21" x14ac:dyDescent="0.2">
      <c r="N4293" s="22">
        <f>Fångster!G4298</f>
        <v>0</v>
      </c>
      <c r="O4293" s="28">
        <f t="shared" ref="O4293:O4356" si="424">(3.377*0.000001)*(POWER(N4293,3.205))</f>
        <v>0</v>
      </c>
      <c r="P4293" s="28">
        <f t="shared" ref="P4293:P4356" si="425">(1-(180-N4293)/60)</f>
        <v>-2</v>
      </c>
      <c r="Q4293" s="28">
        <f t="shared" ref="Q4293:Q4356" si="426">IF(P4293&lt;0,0,IF(P4293&gt;1,1,IF(P4293&gt;0&lt;1,P4293,P4293)))</f>
        <v>0</v>
      </c>
      <c r="R4293" s="4">
        <f t="shared" ref="R4293:R4356" si="427">O4293*Q4293</f>
        <v>0</v>
      </c>
      <c r="S4293" s="4" t="str">
        <f t="shared" ref="S4293:S4356" si="428">IF(N4293&gt;0,LOG10(N4293),"")</f>
        <v/>
      </c>
      <c r="T4293" s="21">
        <f>Fångster!J4298</f>
        <v>0</v>
      </c>
      <c r="U4293" s="31" t="str">
        <f t="shared" ref="U4293:U4356" si="429">IF(T4293&gt;0,LOG10(T4293),"")</f>
        <v/>
      </c>
    </row>
    <row r="4294" spans="14:21" x14ac:dyDescent="0.2">
      <c r="N4294" s="22">
        <f>Fångster!G4299</f>
        <v>0</v>
      </c>
      <c r="O4294" s="28">
        <f t="shared" si="424"/>
        <v>0</v>
      </c>
      <c r="P4294" s="28">
        <f t="shared" si="425"/>
        <v>-2</v>
      </c>
      <c r="Q4294" s="28">
        <f t="shared" si="426"/>
        <v>0</v>
      </c>
      <c r="R4294" s="4">
        <f t="shared" si="427"/>
        <v>0</v>
      </c>
      <c r="S4294" s="4" t="str">
        <f t="shared" si="428"/>
        <v/>
      </c>
      <c r="T4294" s="21">
        <f>Fångster!J4299</f>
        <v>0</v>
      </c>
      <c r="U4294" s="31" t="str">
        <f t="shared" si="429"/>
        <v/>
      </c>
    </row>
    <row r="4295" spans="14:21" x14ac:dyDescent="0.2">
      <c r="N4295" s="22">
        <f>Fångster!G4300</f>
        <v>0</v>
      </c>
      <c r="O4295" s="28">
        <f t="shared" si="424"/>
        <v>0</v>
      </c>
      <c r="P4295" s="28">
        <f t="shared" si="425"/>
        <v>-2</v>
      </c>
      <c r="Q4295" s="28">
        <f t="shared" si="426"/>
        <v>0</v>
      </c>
      <c r="R4295" s="4">
        <f t="shared" si="427"/>
        <v>0</v>
      </c>
      <c r="S4295" s="4" t="str">
        <f t="shared" si="428"/>
        <v/>
      </c>
      <c r="T4295" s="21">
        <f>Fångster!J4300</f>
        <v>0</v>
      </c>
      <c r="U4295" s="31" t="str">
        <f t="shared" si="429"/>
        <v/>
      </c>
    </row>
    <row r="4296" spans="14:21" x14ac:dyDescent="0.2">
      <c r="N4296" s="22">
        <f>Fångster!G4301</f>
        <v>0</v>
      </c>
      <c r="O4296" s="28">
        <f t="shared" si="424"/>
        <v>0</v>
      </c>
      <c r="P4296" s="28">
        <f t="shared" si="425"/>
        <v>-2</v>
      </c>
      <c r="Q4296" s="28">
        <f t="shared" si="426"/>
        <v>0</v>
      </c>
      <c r="R4296" s="4">
        <f t="shared" si="427"/>
        <v>0</v>
      </c>
      <c r="S4296" s="4" t="str">
        <f t="shared" si="428"/>
        <v/>
      </c>
      <c r="T4296" s="21">
        <f>Fångster!J4301</f>
        <v>0</v>
      </c>
      <c r="U4296" s="31" t="str">
        <f t="shared" si="429"/>
        <v/>
      </c>
    </row>
    <row r="4297" spans="14:21" x14ac:dyDescent="0.2">
      <c r="N4297" s="22">
        <f>Fångster!G4302</f>
        <v>0</v>
      </c>
      <c r="O4297" s="28">
        <f t="shared" si="424"/>
        <v>0</v>
      </c>
      <c r="P4297" s="28">
        <f t="shared" si="425"/>
        <v>-2</v>
      </c>
      <c r="Q4297" s="28">
        <f t="shared" si="426"/>
        <v>0</v>
      </c>
      <c r="R4297" s="4">
        <f t="shared" si="427"/>
        <v>0</v>
      </c>
      <c r="S4297" s="4" t="str">
        <f t="shared" si="428"/>
        <v/>
      </c>
      <c r="T4297" s="21">
        <f>Fångster!J4302</f>
        <v>0</v>
      </c>
      <c r="U4297" s="31" t="str">
        <f t="shared" si="429"/>
        <v/>
      </c>
    </row>
    <row r="4298" spans="14:21" x14ac:dyDescent="0.2">
      <c r="N4298" s="22">
        <f>Fångster!G4303</f>
        <v>0</v>
      </c>
      <c r="O4298" s="28">
        <f t="shared" si="424"/>
        <v>0</v>
      </c>
      <c r="P4298" s="28">
        <f t="shared" si="425"/>
        <v>-2</v>
      </c>
      <c r="Q4298" s="28">
        <f t="shared" si="426"/>
        <v>0</v>
      </c>
      <c r="R4298" s="4">
        <f t="shared" si="427"/>
        <v>0</v>
      </c>
      <c r="S4298" s="4" t="str">
        <f t="shared" si="428"/>
        <v/>
      </c>
      <c r="T4298" s="21">
        <f>Fångster!J4303</f>
        <v>0</v>
      </c>
      <c r="U4298" s="31" t="str">
        <f t="shared" si="429"/>
        <v/>
      </c>
    </row>
    <row r="4299" spans="14:21" x14ac:dyDescent="0.2">
      <c r="N4299" s="22">
        <f>Fångster!G4304</f>
        <v>0</v>
      </c>
      <c r="O4299" s="28">
        <f t="shared" si="424"/>
        <v>0</v>
      </c>
      <c r="P4299" s="28">
        <f t="shared" si="425"/>
        <v>-2</v>
      </c>
      <c r="Q4299" s="28">
        <f t="shared" si="426"/>
        <v>0</v>
      </c>
      <c r="R4299" s="4">
        <f t="shared" si="427"/>
        <v>0</v>
      </c>
      <c r="S4299" s="4" t="str">
        <f t="shared" si="428"/>
        <v/>
      </c>
      <c r="T4299" s="21">
        <f>Fångster!J4304</f>
        <v>0</v>
      </c>
      <c r="U4299" s="31" t="str">
        <f t="shared" si="429"/>
        <v/>
      </c>
    </row>
    <row r="4300" spans="14:21" x14ac:dyDescent="0.2">
      <c r="N4300" s="22">
        <f>Fångster!G4305</f>
        <v>0</v>
      </c>
      <c r="O4300" s="28">
        <f t="shared" si="424"/>
        <v>0</v>
      </c>
      <c r="P4300" s="28">
        <f t="shared" si="425"/>
        <v>-2</v>
      </c>
      <c r="Q4300" s="28">
        <f t="shared" si="426"/>
        <v>0</v>
      </c>
      <c r="R4300" s="4">
        <f t="shared" si="427"/>
        <v>0</v>
      </c>
      <c r="S4300" s="4" t="str">
        <f t="shared" si="428"/>
        <v/>
      </c>
      <c r="T4300" s="21">
        <f>Fångster!J4305</f>
        <v>0</v>
      </c>
      <c r="U4300" s="31" t="str">
        <f t="shared" si="429"/>
        <v/>
      </c>
    </row>
    <row r="4301" spans="14:21" x14ac:dyDescent="0.2">
      <c r="N4301" s="22">
        <f>Fångster!G4306</f>
        <v>0</v>
      </c>
      <c r="O4301" s="28">
        <f t="shared" si="424"/>
        <v>0</v>
      </c>
      <c r="P4301" s="28">
        <f t="shared" si="425"/>
        <v>-2</v>
      </c>
      <c r="Q4301" s="28">
        <f t="shared" si="426"/>
        <v>0</v>
      </c>
      <c r="R4301" s="4">
        <f t="shared" si="427"/>
        <v>0</v>
      </c>
      <c r="S4301" s="4" t="str">
        <f t="shared" si="428"/>
        <v/>
      </c>
      <c r="T4301" s="21">
        <f>Fångster!J4306</f>
        <v>0</v>
      </c>
      <c r="U4301" s="31" t="str">
        <f t="shared" si="429"/>
        <v/>
      </c>
    </row>
    <row r="4302" spans="14:21" x14ac:dyDescent="0.2">
      <c r="N4302" s="22">
        <f>Fångster!G4307</f>
        <v>0</v>
      </c>
      <c r="O4302" s="28">
        <f t="shared" si="424"/>
        <v>0</v>
      </c>
      <c r="P4302" s="28">
        <f t="shared" si="425"/>
        <v>-2</v>
      </c>
      <c r="Q4302" s="28">
        <f t="shared" si="426"/>
        <v>0</v>
      </c>
      <c r="R4302" s="4">
        <f t="shared" si="427"/>
        <v>0</v>
      </c>
      <c r="S4302" s="4" t="str">
        <f t="shared" si="428"/>
        <v/>
      </c>
      <c r="T4302" s="21">
        <f>Fångster!J4307</f>
        <v>0</v>
      </c>
      <c r="U4302" s="31" t="str">
        <f t="shared" si="429"/>
        <v/>
      </c>
    </row>
    <row r="4303" spans="14:21" x14ac:dyDescent="0.2">
      <c r="N4303" s="22">
        <f>Fångster!G4308</f>
        <v>0</v>
      </c>
      <c r="O4303" s="28">
        <f t="shared" si="424"/>
        <v>0</v>
      </c>
      <c r="P4303" s="28">
        <f t="shared" si="425"/>
        <v>-2</v>
      </c>
      <c r="Q4303" s="28">
        <f t="shared" si="426"/>
        <v>0</v>
      </c>
      <c r="R4303" s="4">
        <f t="shared" si="427"/>
        <v>0</v>
      </c>
      <c r="S4303" s="4" t="str">
        <f t="shared" si="428"/>
        <v/>
      </c>
      <c r="T4303" s="21">
        <f>Fångster!J4308</f>
        <v>0</v>
      </c>
      <c r="U4303" s="31" t="str">
        <f t="shared" si="429"/>
        <v/>
      </c>
    </row>
    <row r="4304" spans="14:21" x14ac:dyDescent="0.2">
      <c r="N4304" s="22">
        <f>Fångster!G4309</f>
        <v>0</v>
      </c>
      <c r="O4304" s="28">
        <f t="shared" si="424"/>
        <v>0</v>
      </c>
      <c r="P4304" s="28">
        <f t="shared" si="425"/>
        <v>-2</v>
      </c>
      <c r="Q4304" s="28">
        <f t="shared" si="426"/>
        <v>0</v>
      </c>
      <c r="R4304" s="4">
        <f t="shared" si="427"/>
        <v>0</v>
      </c>
      <c r="S4304" s="4" t="str">
        <f t="shared" si="428"/>
        <v/>
      </c>
      <c r="T4304" s="21">
        <f>Fångster!J4309</f>
        <v>0</v>
      </c>
      <c r="U4304" s="31" t="str">
        <f t="shared" si="429"/>
        <v/>
      </c>
    </row>
    <row r="4305" spans="14:21" x14ac:dyDescent="0.2">
      <c r="N4305" s="22">
        <f>Fångster!G4310</f>
        <v>0</v>
      </c>
      <c r="O4305" s="28">
        <f t="shared" si="424"/>
        <v>0</v>
      </c>
      <c r="P4305" s="28">
        <f t="shared" si="425"/>
        <v>-2</v>
      </c>
      <c r="Q4305" s="28">
        <f t="shared" si="426"/>
        <v>0</v>
      </c>
      <c r="R4305" s="4">
        <f t="shared" si="427"/>
        <v>0</v>
      </c>
      <c r="S4305" s="4" t="str">
        <f t="shared" si="428"/>
        <v/>
      </c>
      <c r="T4305" s="21">
        <f>Fångster!J4310</f>
        <v>0</v>
      </c>
      <c r="U4305" s="31" t="str">
        <f t="shared" si="429"/>
        <v/>
      </c>
    </row>
    <row r="4306" spans="14:21" x14ac:dyDescent="0.2">
      <c r="N4306" s="22">
        <f>Fångster!G4311</f>
        <v>0</v>
      </c>
      <c r="O4306" s="28">
        <f t="shared" si="424"/>
        <v>0</v>
      </c>
      <c r="P4306" s="28">
        <f t="shared" si="425"/>
        <v>-2</v>
      </c>
      <c r="Q4306" s="28">
        <f t="shared" si="426"/>
        <v>0</v>
      </c>
      <c r="R4306" s="4">
        <f t="shared" si="427"/>
        <v>0</v>
      </c>
      <c r="S4306" s="4" t="str">
        <f t="shared" si="428"/>
        <v/>
      </c>
      <c r="T4306" s="21">
        <f>Fångster!J4311</f>
        <v>0</v>
      </c>
      <c r="U4306" s="31" t="str">
        <f t="shared" si="429"/>
        <v/>
      </c>
    </row>
    <row r="4307" spans="14:21" x14ac:dyDescent="0.2">
      <c r="N4307" s="22">
        <f>Fångster!G4312</f>
        <v>0</v>
      </c>
      <c r="O4307" s="28">
        <f t="shared" si="424"/>
        <v>0</v>
      </c>
      <c r="P4307" s="28">
        <f t="shared" si="425"/>
        <v>-2</v>
      </c>
      <c r="Q4307" s="28">
        <f t="shared" si="426"/>
        <v>0</v>
      </c>
      <c r="R4307" s="4">
        <f t="shared" si="427"/>
        <v>0</v>
      </c>
      <c r="S4307" s="4" t="str">
        <f t="shared" si="428"/>
        <v/>
      </c>
      <c r="T4307" s="21">
        <f>Fångster!J4312</f>
        <v>0</v>
      </c>
      <c r="U4307" s="31" t="str">
        <f t="shared" si="429"/>
        <v/>
      </c>
    </row>
    <row r="4308" spans="14:21" x14ac:dyDescent="0.2">
      <c r="N4308" s="22">
        <f>Fångster!G4313</f>
        <v>0</v>
      </c>
      <c r="O4308" s="28">
        <f t="shared" si="424"/>
        <v>0</v>
      </c>
      <c r="P4308" s="28">
        <f t="shared" si="425"/>
        <v>-2</v>
      </c>
      <c r="Q4308" s="28">
        <f t="shared" si="426"/>
        <v>0</v>
      </c>
      <c r="R4308" s="4">
        <f t="shared" si="427"/>
        <v>0</v>
      </c>
      <c r="S4308" s="4" t="str">
        <f t="shared" si="428"/>
        <v/>
      </c>
      <c r="T4308" s="21">
        <f>Fångster!J4313</f>
        <v>0</v>
      </c>
      <c r="U4308" s="31" t="str">
        <f t="shared" si="429"/>
        <v/>
      </c>
    </row>
    <row r="4309" spans="14:21" x14ac:dyDescent="0.2">
      <c r="N4309" s="22">
        <f>Fångster!G4314</f>
        <v>0</v>
      </c>
      <c r="O4309" s="28">
        <f t="shared" si="424"/>
        <v>0</v>
      </c>
      <c r="P4309" s="28">
        <f t="shared" si="425"/>
        <v>-2</v>
      </c>
      <c r="Q4309" s="28">
        <f t="shared" si="426"/>
        <v>0</v>
      </c>
      <c r="R4309" s="4">
        <f t="shared" si="427"/>
        <v>0</v>
      </c>
      <c r="S4309" s="4" t="str">
        <f t="shared" si="428"/>
        <v/>
      </c>
      <c r="T4309" s="21">
        <f>Fångster!J4314</f>
        <v>0</v>
      </c>
      <c r="U4309" s="31" t="str">
        <f t="shared" si="429"/>
        <v/>
      </c>
    </row>
    <row r="4310" spans="14:21" x14ac:dyDescent="0.2">
      <c r="N4310" s="22">
        <f>Fångster!G4315</f>
        <v>0</v>
      </c>
      <c r="O4310" s="28">
        <f t="shared" si="424"/>
        <v>0</v>
      </c>
      <c r="P4310" s="28">
        <f t="shared" si="425"/>
        <v>-2</v>
      </c>
      <c r="Q4310" s="28">
        <f t="shared" si="426"/>
        <v>0</v>
      </c>
      <c r="R4310" s="4">
        <f t="shared" si="427"/>
        <v>0</v>
      </c>
      <c r="S4310" s="4" t="str">
        <f t="shared" si="428"/>
        <v/>
      </c>
      <c r="T4310" s="21">
        <f>Fångster!J4315</f>
        <v>0</v>
      </c>
      <c r="U4310" s="31" t="str">
        <f t="shared" si="429"/>
        <v/>
      </c>
    </row>
    <row r="4311" spans="14:21" x14ac:dyDescent="0.2">
      <c r="N4311" s="22">
        <f>Fångster!G4316</f>
        <v>0</v>
      </c>
      <c r="O4311" s="28">
        <f t="shared" si="424"/>
        <v>0</v>
      </c>
      <c r="P4311" s="28">
        <f t="shared" si="425"/>
        <v>-2</v>
      </c>
      <c r="Q4311" s="28">
        <f t="shared" si="426"/>
        <v>0</v>
      </c>
      <c r="R4311" s="4">
        <f t="shared" si="427"/>
        <v>0</v>
      </c>
      <c r="S4311" s="4" t="str">
        <f t="shared" si="428"/>
        <v/>
      </c>
      <c r="T4311" s="21">
        <f>Fångster!J4316</f>
        <v>0</v>
      </c>
      <c r="U4311" s="31" t="str">
        <f t="shared" si="429"/>
        <v/>
      </c>
    </row>
    <row r="4312" spans="14:21" x14ac:dyDescent="0.2">
      <c r="N4312" s="22">
        <f>Fångster!G4317</f>
        <v>0</v>
      </c>
      <c r="O4312" s="28">
        <f t="shared" si="424"/>
        <v>0</v>
      </c>
      <c r="P4312" s="28">
        <f t="shared" si="425"/>
        <v>-2</v>
      </c>
      <c r="Q4312" s="28">
        <f t="shared" si="426"/>
        <v>0</v>
      </c>
      <c r="R4312" s="4">
        <f t="shared" si="427"/>
        <v>0</v>
      </c>
      <c r="S4312" s="4" t="str">
        <f t="shared" si="428"/>
        <v/>
      </c>
      <c r="T4312" s="21">
        <f>Fångster!J4317</f>
        <v>0</v>
      </c>
      <c r="U4312" s="31" t="str">
        <f t="shared" si="429"/>
        <v/>
      </c>
    </row>
    <row r="4313" spans="14:21" x14ac:dyDescent="0.2">
      <c r="N4313" s="22">
        <f>Fångster!G4318</f>
        <v>0</v>
      </c>
      <c r="O4313" s="28">
        <f t="shared" si="424"/>
        <v>0</v>
      </c>
      <c r="P4313" s="28">
        <f t="shared" si="425"/>
        <v>-2</v>
      </c>
      <c r="Q4313" s="28">
        <f t="shared" si="426"/>
        <v>0</v>
      </c>
      <c r="R4313" s="4">
        <f t="shared" si="427"/>
        <v>0</v>
      </c>
      <c r="S4313" s="4" t="str">
        <f t="shared" si="428"/>
        <v/>
      </c>
      <c r="T4313" s="21">
        <f>Fångster!J4318</f>
        <v>0</v>
      </c>
      <c r="U4313" s="31" t="str">
        <f t="shared" si="429"/>
        <v/>
      </c>
    </row>
    <row r="4314" spans="14:21" x14ac:dyDescent="0.2">
      <c r="N4314" s="22">
        <f>Fångster!G4319</f>
        <v>0</v>
      </c>
      <c r="O4314" s="28">
        <f t="shared" si="424"/>
        <v>0</v>
      </c>
      <c r="P4314" s="28">
        <f t="shared" si="425"/>
        <v>-2</v>
      </c>
      <c r="Q4314" s="28">
        <f t="shared" si="426"/>
        <v>0</v>
      </c>
      <c r="R4314" s="4">
        <f t="shared" si="427"/>
        <v>0</v>
      </c>
      <c r="S4314" s="4" t="str">
        <f t="shared" si="428"/>
        <v/>
      </c>
      <c r="T4314" s="21">
        <f>Fångster!J4319</f>
        <v>0</v>
      </c>
      <c r="U4314" s="31" t="str">
        <f t="shared" si="429"/>
        <v/>
      </c>
    </row>
    <row r="4315" spans="14:21" x14ac:dyDescent="0.2">
      <c r="N4315" s="22">
        <f>Fångster!G4320</f>
        <v>0</v>
      </c>
      <c r="O4315" s="28">
        <f t="shared" si="424"/>
        <v>0</v>
      </c>
      <c r="P4315" s="28">
        <f t="shared" si="425"/>
        <v>-2</v>
      </c>
      <c r="Q4315" s="28">
        <f t="shared" si="426"/>
        <v>0</v>
      </c>
      <c r="R4315" s="4">
        <f t="shared" si="427"/>
        <v>0</v>
      </c>
      <c r="S4315" s="4" t="str">
        <f t="shared" si="428"/>
        <v/>
      </c>
      <c r="T4315" s="21">
        <f>Fångster!J4320</f>
        <v>0</v>
      </c>
      <c r="U4315" s="31" t="str">
        <f t="shared" si="429"/>
        <v/>
      </c>
    </row>
    <row r="4316" spans="14:21" x14ac:dyDescent="0.2">
      <c r="N4316" s="22">
        <f>Fångster!G4321</f>
        <v>0</v>
      </c>
      <c r="O4316" s="28">
        <f t="shared" si="424"/>
        <v>0</v>
      </c>
      <c r="P4316" s="28">
        <f t="shared" si="425"/>
        <v>-2</v>
      </c>
      <c r="Q4316" s="28">
        <f t="shared" si="426"/>
        <v>0</v>
      </c>
      <c r="R4316" s="4">
        <f t="shared" si="427"/>
        <v>0</v>
      </c>
      <c r="S4316" s="4" t="str">
        <f t="shared" si="428"/>
        <v/>
      </c>
      <c r="T4316" s="21">
        <f>Fångster!J4321</f>
        <v>0</v>
      </c>
      <c r="U4316" s="31" t="str">
        <f t="shared" si="429"/>
        <v/>
      </c>
    </row>
    <row r="4317" spans="14:21" x14ac:dyDescent="0.2">
      <c r="N4317" s="22">
        <f>Fångster!G4322</f>
        <v>0</v>
      </c>
      <c r="O4317" s="28">
        <f t="shared" si="424"/>
        <v>0</v>
      </c>
      <c r="P4317" s="28">
        <f t="shared" si="425"/>
        <v>-2</v>
      </c>
      <c r="Q4317" s="28">
        <f t="shared" si="426"/>
        <v>0</v>
      </c>
      <c r="R4317" s="4">
        <f t="shared" si="427"/>
        <v>0</v>
      </c>
      <c r="S4317" s="4" t="str">
        <f t="shared" si="428"/>
        <v/>
      </c>
      <c r="T4317" s="21">
        <f>Fångster!J4322</f>
        <v>0</v>
      </c>
      <c r="U4317" s="31" t="str">
        <f t="shared" si="429"/>
        <v/>
      </c>
    </row>
    <row r="4318" spans="14:21" x14ac:dyDescent="0.2">
      <c r="N4318" s="22">
        <f>Fångster!G4323</f>
        <v>0</v>
      </c>
      <c r="O4318" s="28">
        <f t="shared" si="424"/>
        <v>0</v>
      </c>
      <c r="P4318" s="28">
        <f t="shared" si="425"/>
        <v>-2</v>
      </c>
      <c r="Q4318" s="28">
        <f t="shared" si="426"/>
        <v>0</v>
      </c>
      <c r="R4318" s="4">
        <f t="shared" si="427"/>
        <v>0</v>
      </c>
      <c r="S4318" s="4" t="str">
        <f t="shared" si="428"/>
        <v/>
      </c>
      <c r="T4318" s="21">
        <f>Fångster!J4323</f>
        <v>0</v>
      </c>
      <c r="U4318" s="31" t="str">
        <f t="shared" si="429"/>
        <v/>
      </c>
    </row>
    <row r="4319" spans="14:21" x14ac:dyDescent="0.2">
      <c r="N4319" s="22">
        <f>Fångster!G4324</f>
        <v>0</v>
      </c>
      <c r="O4319" s="28">
        <f t="shared" si="424"/>
        <v>0</v>
      </c>
      <c r="P4319" s="28">
        <f t="shared" si="425"/>
        <v>-2</v>
      </c>
      <c r="Q4319" s="28">
        <f t="shared" si="426"/>
        <v>0</v>
      </c>
      <c r="R4319" s="4">
        <f t="shared" si="427"/>
        <v>0</v>
      </c>
      <c r="S4319" s="4" t="str">
        <f t="shared" si="428"/>
        <v/>
      </c>
      <c r="T4319" s="21">
        <f>Fångster!J4324</f>
        <v>0</v>
      </c>
      <c r="U4319" s="31" t="str">
        <f t="shared" si="429"/>
        <v/>
      </c>
    </row>
    <row r="4320" spans="14:21" x14ac:dyDescent="0.2">
      <c r="N4320" s="22">
        <f>Fångster!G4325</f>
        <v>0</v>
      </c>
      <c r="O4320" s="28">
        <f t="shared" si="424"/>
        <v>0</v>
      </c>
      <c r="P4320" s="28">
        <f t="shared" si="425"/>
        <v>-2</v>
      </c>
      <c r="Q4320" s="28">
        <f t="shared" si="426"/>
        <v>0</v>
      </c>
      <c r="R4320" s="4">
        <f t="shared" si="427"/>
        <v>0</v>
      </c>
      <c r="S4320" s="4" t="str">
        <f t="shared" si="428"/>
        <v/>
      </c>
      <c r="T4320" s="21">
        <f>Fångster!J4325</f>
        <v>0</v>
      </c>
      <c r="U4320" s="31" t="str">
        <f t="shared" si="429"/>
        <v/>
      </c>
    </row>
    <row r="4321" spans="14:21" x14ac:dyDescent="0.2">
      <c r="N4321" s="22">
        <f>Fångster!G4326</f>
        <v>0</v>
      </c>
      <c r="O4321" s="28">
        <f t="shared" si="424"/>
        <v>0</v>
      </c>
      <c r="P4321" s="28">
        <f t="shared" si="425"/>
        <v>-2</v>
      </c>
      <c r="Q4321" s="28">
        <f t="shared" si="426"/>
        <v>0</v>
      </c>
      <c r="R4321" s="4">
        <f t="shared" si="427"/>
        <v>0</v>
      </c>
      <c r="S4321" s="4" t="str">
        <f t="shared" si="428"/>
        <v/>
      </c>
      <c r="T4321" s="21">
        <f>Fångster!J4326</f>
        <v>0</v>
      </c>
      <c r="U4321" s="31" t="str">
        <f t="shared" si="429"/>
        <v/>
      </c>
    </row>
    <row r="4322" spans="14:21" x14ac:dyDescent="0.2">
      <c r="N4322" s="22">
        <f>Fångster!G4327</f>
        <v>0</v>
      </c>
      <c r="O4322" s="28">
        <f t="shared" si="424"/>
        <v>0</v>
      </c>
      <c r="P4322" s="28">
        <f t="shared" si="425"/>
        <v>-2</v>
      </c>
      <c r="Q4322" s="28">
        <f t="shared" si="426"/>
        <v>0</v>
      </c>
      <c r="R4322" s="4">
        <f t="shared" si="427"/>
        <v>0</v>
      </c>
      <c r="S4322" s="4" t="str">
        <f t="shared" si="428"/>
        <v/>
      </c>
      <c r="T4322" s="21">
        <f>Fångster!J4327</f>
        <v>0</v>
      </c>
      <c r="U4322" s="31" t="str">
        <f t="shared" si="429"/>
        <v/>
      </c>
    </row>
    <row r="4323" spans="14:21" x14ac:dyDescent="0.2">
      <c r="N4323" s="22">
        <f>Fångster!G4328</f>
        <v>0</v>
      </c>
      <c r="O4323" s="28">
        <f t="shared" si="424"/>
        <v>0</v>
      </c>
      <c r="P4323" s="28">
        <f t="shared" si="425"/>
        <v>-2</v>
      </c>
      <c r="Q4323" s="28">
        <f t="shared" si="426"/>
        <v>0</v>
      </c>
      <c r="R4323" s="4">
        <f t="shared" si="427"/>
        <v>0</v>
      </c>
      <c r="S4323" s="4" t="str">
        <f t="shared" si="428"/>
        <v/>
      </c>
      <c r="T4323" s="21">
        <f>Fångster!J4328</f>
        <v>0</v>
      </c>
      <c r="U4323" s="31" t="str">
        <f t="shared" si="429"/>
        <v/>
      </c>
    </row>
    <row r="4324" spans="14:21" x14ac:dyDescent="0.2">
      <c r="N4324" s="22">
        <f>Fångster!G4329</f>
        <v>0</v>
      </c>
      <c r="O4324" s="28">
        <f t="shared" si="424"/>
        <v>0</v>
      </c>
      <c r="P4324" s="28">
        <f t="shared" si="425"/>
        <v>-2</v>
      </c>
      <c r="Q4324" s="28">
        <f t="shared" si="426"/>
        <v>0</v>
      </c>
      <c r="R4324" s="4">
        <f t="shared" si="427"/>
        <v>0</v>
      </c>
      <c r="S4324" s="4" t="str">
        <f t="shared" si="428"/>
        <v/>
      </c>
      <c r="T4324" s="21">
        <f>Fångster!J4329</f>
        <v>0</v>
      </c>
      <c r="U4324" s="31" t="str">
        <f t="shared" si="429"/>
        <v/>
      </c>
    </row>
    <row r="4325" spans="14:21" x14ac:dyDescent="0.2">
      <c r="N4325" s="22">
        <f>Fångster!G4330</f>
        <v>0</v>
      </c>
      <c r="O4325" s="28">
        <f t="shared" si="424"/>
        <v>0</v>
      </c>
      <c r="P4325" s="28">
        <f t="shared" si="425"/>
        <v>-2</v>
      </c>
      <c r="Q4325" s="28">
        <f t="shared" si="426"/>
        <v>0</v>
      </c>
      <c r="R4325" s="4">
        <f t="shared" si="427"/>
        <v>0</v>
      </c>
      <c r="S4325" s="4" t="str">
        <f t="shared" si="428"/>
        <v/>
      </c>
      <c r="T4325" s="21">
        <f>Fångster!J4330</f>
        <v>0</v>
      </c>
      <c r="U4325" s="31" t="str">
        <f t="shared" si="429"/>
        <v/>
      </c>
    </row>
    <row r="4326" spans="14:21" x14ac:dyDescent="0.2">
      <c r="N4326" s="22">
        <f>Fångster!G4331</f>
        <v>0</v>
      </c>
      <c r="O4326" s="28">
        <f t="shared" si="424"/>
        <v>0</v>
      </c>
      <c r="P4326" s="28">
        <f t="shared" si="425"/>
        <v>-2</v>
      </c>
      <c r="Q4326" s="28">
        <f t="shared" si="426"/>
        <v>0</v>
      </c>
      <c r="R4326" s="4">
        <f t="shared" si="427"/>
        <v>0</v>
      </c>
      <c r="S4326" s="4" t="str">
        <f t="shared" si="428"/>
        <v/>
      </c>
      <c r="T4326" s="21">
        <f>Fångster!J4331</f>
        <v>0</v>
      </c>
      <c r="U4326" s="31" t="str">
        <f t="shared" si="429"/>
        <v/>
      </c>
    </row>
    <row r="4327" spans="14:21" x14ac:dyDescent="0.2">
      <c r="N4327" s="22">
        <f>Fångster!G4332</f>
        <v>0</v>
      </c>
      <c r="O4327" s="28">
        <f t="shared" si="424"/>
        <v>0</v>
      </c>
      <c r="P4327" s="28">
        <f t="shared" si="425"/>
        <v>-2</v>
      </c>
      <c r="Q4327" s="28">
        <f t="shared" si="426"/>
        <v>0</v>
      </c>
      <c r="R4327" s="4">
        <f t="shared" si="427"/>
        <v>0</v>
      </c>
      <c r="S4327" s="4" t="str">
        <f t="shared" si="428"/>
        <v/>
      </c>
      <c r="T4327" s="21">
        <f>Fångster!J4332</f>
        <v>0</v>
      </c>
      <c r="U4327" s="31" t="str">
        <f t="shared" si="429"/>
        <v/>
      </c>
    </row>
    <row r="4328" spans="14:21" x14ac:dyDescent="0.2">
      <c r="N4328" s="22">
        <f>Fångster!G4333</f>
        <v>0</v>
      </c>
      <c r="O4328" s="28">
        <f t="shared" si="424"/>
        <v>0</v>
      </c>
      <c r="P4328" s="28">
        <f t="shared" si="425"/>
        <v>-2</v>
      </c>
      <c r="Q4328" s="28">
        <f t="shared" si="426"/>
        <v>0</v>
      </c>
      <c r="R4328" s="4">
        <f t="shared" si="427"/>
        <v>0</v>
      </c>
      <c r="S4328" s="4" t="str">
        <f t="shared" si="428"/>
        <v/>
      </c>
      <c r="T4328" s="21">
        <f>Fångster!J4333</f>
        <v>0</v>
      </c>
      <c r="U4328" s="31" t="str">
        <f t="shared" si="429"/>
        <v/>
      </c>
    </row>
    <row r="4329" spans="14:21" x14ac:dyDescent="0.2">
      <c r="N4329" s="22">
        <f>Fångster!G4334</f>
        <v>0</v>
      </c>
      <c r="O4329" s="28">
        <f t="shared" si="424"/>
        <v>0</v>
      </c>
      <c r="P4329" s="28">
        <f t="shared" si="425"/>
        <v>-2</v>
      </c>
      <c r="Q4329" s="28">
        <f t="shared" si="426"/>
        <v>0</v>
      </c>
      <c r="R4329" s="4">
        <f t="shared" si="427"/>
        <v>0</v>
      </c>
      <c r="S4329" s="4" t="str">
        <f t="shared" si="428"/>
        <v/>
      </c>
      <c r="T4329" s="21">
        <f>Fångster!J4334</f>
        <v>0</v>
      </c>
      <c r="U4329" s="31" t="str">
        <f t="shared" si="429"/>
        <v/>
      </c>
    </row>
    <row r="4330" spans="14:21" x14ac:dyDescent="0.2">
      <c r="N4330" s="22">
        <f>Fångster!G4335</f>
        <v>0</v>
      </c>
      <c r="O4330" s="28">
        <f t="shared" si="424"/>
        <v>0</v>
      </c>
      <c r="P4330" s="28">
        <f t="shared" si="425"/>
        <v>-2</v>
      </c>
      <c r="Q4330" s="28">
        <f t="shared" si="426"/>
        <v>0</v>
      </c>
      <c r="R4330" s="4">
        <f t="shared" si="427"/>
        <v>0</v>
      </c>
      <c r="S4330" s="4" t="str">
        <f t="shared" si="428"/>
        <v/>
      </c>
      <c r="T4330" s="21">
        <f>Fångster!J4335</f>
        <v>0</v>
      </c>
      <c r="U4330" s="31" t="str">
        <f t="shared" si="429"/>
        <v/>
      </c>
    </row>
    <row r="4331" spans="14:21" x14ac:dyDescent="0.2">
      <c r="N4331" s="22">
        <f>Fångster!G4336</f>
        <v>0</v>
      </c>
      <c r="O4331" s="28">
        <f t="shared" si="424"/>
        <v>0</v>
      </c>
      <c r="P4331" s="28">
        <f t="shared" si="425"/>
        <v>-2</v>
      </c>
      <c r="Q4331" s="28">
        <f t="shared" si="426"/>
        <v>0</v>
      </c>
      <c r="R4331" s="4">
        <f t="shared" si="427"/>
        <v>0</v>
      </c>
      <c r="S4331" s="4" t="str">
        <f t="shared" si="428"/>
        <v/>
      </c>
      <c r="T4331" s="21">
        <f>Fångster!J4336</f>
        <v>0</v>
      </c>
      <c r="U4331" s="31" t="str">
        <f t="shared" si="429"/>
        <v/>
      </c>
    </row>
    <row r="4332" spans="14:21" x14ac:dyDescent="0.2">
      <c r="N4332" s="22">
        <f>Fångster!G4337</f>
        <v>0</v>
      </c>
      <c r="O4332" s="28">
        <f t="shared" si="424"/>
        <v>0</v>
      </c>
      <c r="P4332" s="28">
        <f t="shared" si="425"/>
        <v>-2</v>
      </c>
      <c r="Q4332" s="28">
        <f t="shared" si="426"/>
        <v>0</v>
      </c>
      <c r="R4332" s="4">
        <f t="shared" si="427"/>
        <v>0</v>
      </c>
      <c r="S4332" s="4" t="str">
        <f t="shared" si="428"/>
        <v/>
      </c>
      <c r="T4332" s="21">
        <f>Fångster!J4337</f>
        <v>0</v>
      </c>
      <c r="U4332" s="31" t="str">
        <f t="shared" si="429"/>
        <v/>
      </c>
    </row>
    <row r="4333" spans="14:21" x14ac:dyDescent="0.2">
      <c r="N4333" s="22">
        <f>Fångster!G4338</f>
        <v>0</v>
      </c>
      <c r="O4333" s="28">
        <f t="shared" si="424"/>
        <v>0</v>
      </c>
      <c r="P4333" s="28">
        <f t="shared" si="425"/>
        <v>-2</v>
      </c>
      <c r="Q4333" s="28">
        <f t="shared" si="426"/>
        <v>0</v>
      </c>
      <c r="R4333" s="4">
        <f t="shared" si="427"/>
        <v>0</v>
      </c>
      <c r="S4333" s="4" t="str">
        <f t="shared" si="428"/>
        <v/>
      </c>
      <c r="T4333" s="21">
        <f>Fångster!J4338</f>
        <v>0</v>
      </c>
      <c r="U4333" s="31" t="str">
        <f t="shared" si="429"/>
        <v/>
      </c>
    </row>
    <row r="4334" spans="14:21" x14ac:dyDescent="0.2">
      <c r="N4334" s="22">
        <f>Fångster!G4339</f>
        <v>0</v>
      </c>
      <c r="O4334" s="28">
        <f t="shared" si="424"/>
        <v>0</v>
      </c>
      <c r="P4334" s="28">
        <f t="shared" si="425"/>
        <v>-2</v>
      </c>
      <c r="Q4334" s="28">
        <f t="shared" si="426"/>
        <v>0</v>
      </c>
      <c r="R4334" s="4">
        <f t="shared" si="427"/>
        <v>0</v>
      </c>
      <c r="S4334" s="4" t="str">
        <f t="shared" si="428"/>
        <v/>
      </c>
      <c r="T4334" s="21">
        <f>Fångster!J4339</f>
        <v>0</v>
      </c>
      <c r="U4334" s="31" t="str">
        <f t="shared" si="429"/>
        <v/>
      </c>
    </row>
    <row r="4335" spans="14:21" x14ac:dyDescent="0.2">
      <c r="N4335" s="22">
        <f>Fångster!G4340</f>
        <v>0</v>
      </c>
      <c r="O4335" s="28">
        <f t="shared" si="424"/>
        <v>0</v>
      </c>
      <c r="P4335" s="28">
        <f t="shared" si="425"/>
        <v>-2</v>
      </c>
      <c r="Q4335" s="28">
        <f t="shared" si="426"/>
        <v>0</v>
      </c>
      <c r="R4335" s="4">
        <f t="shared" si="427"/>
        <v>0</v>
      </c>
      <c r="S4335" s="4" t="str">
        <f t="shared" si="428"/>
        <v/>
      </c>
      <c r="T4335" s="21">
        <f>Fångster!J4340</f>
        <v>0</v>
      </c>
      <c r="U4335" s="31" t="str">
        <f t="shared" si="429"/>
        <v/>
      </c>
    </row>
    <row r="4336" spans="14:21" x14ac:dyDescent="0.2">
      <c r="N4336" s="22">
        <f>Fångster!G4341</f>
        <v>0</v>
      </c>
      <c r="O4336" s="28">
        <f t="shared" si="424"/>
        <v>0</v>
      </c>
      <c r="P4336" s="28">
        <f t="shared" si="425"/>
        <v>-2</v>
      </c>
      <c r="Q4336" s="28">
        <f t="shared" si="426"/>
        <v>0</v>
      </c>
      <c r="R4336" s="4">
        <f t="shared" si="427"/>
        <v>0</v>
      </c>
      <c r="S4336" s="4" t="str">
        <f t="shared" si="428"/>
        <v/>
      </c>
      <c r="T4336" s="21">
        <f>Fångster!J4341</f>
        <v>0</v>
      </c>
      <c r="U4336" s="31" t="str">
        <f t="shared" si="429"/>
        <v/>
      </c>
    </row>
    <row r="4337" spans="14:21" x14ac:dyDescent="0.2">
      <c r="N4337" s="22">
        <f>Fångster!G4342</f>
        <v>0</v>
      </c>
      <c r="O4337" s="28">
        <f t="shared" si="424"/>
        <v>0</v>
      </c>
      <c r="P4337" s="28">
        <f t="shared" si="425"/>
        <v>-2</v>
      </c>
      <c r="Q4337" s="28">
        <f t="shared" si="426"/>
        <v>0</v>
      </c>
      <c r="R4337" s="4">
        <f t="shared" si="427"/>
        <v>0</v>
      </c>
      <c r="S4337" s="4" t="str">
        <f t="shared" si="428"/>
        <v/>
      </c>
      <c r="T4337" s="21">
        <f>Fångster!J4342</f>
        <v>0</v>
      </c>
      <c r="U4337" s="31" t="str">
        <f t="shared" si="429"/>
        <v/>
      </c>
    </row>
    <row r="4338" spans="14:21" x14ac:dyDescent="0.2">
      <c r="N4338" s="22">
        <f>Fångster!G4343</f>
        <v>0</v>
      </c>
      <c r="O4338" s="28">
        <f t="shared" si="424"/>
        <v>0</v>
      </c>
      <c r="P4338" s="28">
        <f t="shared" si="425"/>
        <v>-2</v>
      </c>
      <c r="Q4338" s="28">
        <f t="shared" si="426"/>
        <v>0</v>
      </c>
      <c r="R4338" s="4">
        <f t="shared" si="427"/>
        <v>0</v>
      </c>
      <c r="S4338" s="4" t="str">
        <f t="shared" si="428"/>
        <v/>
      </c>
      <c r="T4338" s="21">
        <f>Fångster!J4343</f>
        <v>0</v>
      </c>
      <c r="U4338" s="31" t="str">
        <f t="shared" si="429"/>
        <v/>
      </c>
    </row>
    <row r="4339" spans="14:21" x14ac:dyDescent="0.2">
      <c r="N4339" s="22">
        <f>Fångster!G4344</f>
        <v>0</v>
      </c>
      <c r="O4339" s="28">
        <f t="shared" si="424"/>
        <v>0</v>
      </c>
      <c r="P4339" s="28">
        <f t="shared" si="425"/>
        <v>-2</v>
      </c>
      <c r="Q4339" s="28">
        <f t="shared" si="426"/>
        <v>0</v>
      </c>
      <c r="R4339" s="4">
        <f t="shared" si="427"/>
        <v>0</v>
      </c>
      <c r="S4339" s="4" t="str">
        <f t="shared" si="428"/>
        <v/>
      </c>
      <c r="T4339" s="21">
        <f>Fångster!J4344</f>
        <v>0</v>
      </c>
      <c r="U4339" s="31" t="str">
        <f t="shared" si="429"/>
        <v/>
      </c>
    </row>
    <row r="4340" spans="14:21" x14ac:dyDescent="0.2">
      <c r="N4340" s="22">
        <f>Fångster!G4345</f>
        <v>0</v>
      </c>
      <c r="O4340" s="28">
        <f t="shared" si="424"/>
        <v>0</v>
      </c>
      <c r="P4340" s="28">
        <f t="shared" si="425"/>
        <v>-2</v>
      </c>
      <c r="Q4340" s="28">
        <f t="shared" si="426"/>
        <v>0</v>
      </c>
      <c r="R4340" s="4">
        <f t="shared" si="427"/>
        <v>0</v>
      </c>
      <c r="S4340" s="4" t="str">
        <f t="shared" si="428"/>
        <v/>
      </c>
      <c r="T4340" s="21">
        <f>Fångster!J4345</f>
        <v>0</v>
      </c>
      <c r="U4340" s="31" t="str">
        <f t="shared" si="429"/>
        <v/>
      </c>
    </row>
    <row r="4341" spans="14:21" x14ac:dyDescent="0.2">
      <c r="N4341" s="22">
        <f>Fångster!G4346</f>
        <v>0</v>
      </c>
      <c r="O4341" s="28">
        <f t="shared" si="424"/>
        <v>0</v>
      </c>
      <c r="P4341" s="28">
        <f t="shared" si="425"/>
        <v>-2</v>
      </c>
      <c r="Q4341" s="28">
        <f t="shared" si="426"/>
        <v>0</v>
      </c>
      <c r="R4341" s="4">
        <f t="shared" si="427"/>
        <v>0</v>
      </c>
      <c r="S4341" s="4" t="str">
        <f t="shared" si="428"/>
        <v/>
      </c>
      <c r="T4341" s="21">
        <f>Fångster!J4346</f>
        <v>0</v>
      </c>
      <c r="U4341" s="31" t="str">
        <f t="shared" si="429"/>
        <v/>
      </c>
    </row>
    <row r="4342" spans="14:21" x14ac:dyDescent="0.2">
      <c r="N4342" s="22">
        <f>Fångster!G4347</f>
        <v>0</v>
      </c>
      <c r="O4342" s="28">
        <f t="shared" si="424"/>
        <v>0</v>
      </c>
      <c r="P4342" s="28">
        <f t="shared" si="425"/>
        <v>-2</v>
      </c>
      <c r="Q4342" s="28">
        <f t="shared" si="426"/>
        <v>0</v>
      </c>
      <c r="R4342" s="4">
        <f t="shared" si="427"/>
        <v>0</v>
      </c>
      <c r="S4342" s="4" t="str">
        <f t="shared" si="428"/>
        <v/>
      </c>
      <c r="T4342" s="21">
        <f>Fångster!J4347</f>
        <v>0</v>
      </c>
      <c r="U4342" s="31" t="str">
        <f t="shared" si="429"/>
        <v/>
      </c>
    </row>
    <row r="4343" spans="14:21" x14ac:dyDescent="0.2">
      <c r="N4343" s="22">
        <f>Fångster!G4348</f>
        <v>0</v>
      </c>
      <c r="O4343" s="28">
        <f t="shared" si="424"/>
        <v>0</v>
      </c>
      <c r="P4343" s="28">
        <f t="shared" si="425"/>
        <v>-2</v>
      </c>
      <c r="Q4343" s="28">
        <f t="shared" si="426"/>
        <v>0</v>
      </c>
      <c r="R4343" s="4">
        <f t="shared" si="427"/>
        <v>0</v>
      </c>
      <c r="S4343" s="4" t="str">
        <f t="shared" si="428"/>
        <v/>
      </c>
      <c r="T4343" s="21">
        <f>Fångster!J4348</f>
        <v>0</v>
      </c>
      <c r="U4343" s="31" t="str">
        <f t="shared" si="429"/>
        <v/>
      </c>
    </row>
    <row r="4344" spans="14:21" x14ac:dyDescent="0.2">
      <c r="N4344" s="22">
        <f>Fångster!G4349</f>
        <v>0</v>
      </c>
      <c r="O4344" s="28">
        <f t="shared" si="424"/>
        <v>0</v>
      </c>
      <c r="P4344" s="28">
        <f t="shared" si="425"/>
        <v>-2</v>
      </c>
      <c r="Q4344" s="28">
        <f t="shared" si="426"/>
        <v>0</v>
      </c>
      <c r="R4344" s="4">
        <f t="shared" si="427"/>
        <v>0</v>
      </c>
      <c r="S4344" s="4" t="str">
        <f t="shared" si="428"/>
        <v/>
      </c>
      <c r="T4344" s="21">
        <f>Fångster!J4349</f>
        <v>0</v>
      </c>
      <c r="U4344" s="31" t="str">
        <f t="shared" si="429"/>
        <v/>
      </c>
    </row>
    <row r="4345" spans="14:21" x14ac:dyDescent="0.2">
      <c r="N4345" s="22">
        <f>Fångster!G4350</f>
        <v>0</v>
      </c>
      <c r="O4345" s="28">
        <f t="shared" si="424"/>
        <v>0</v>
      </c>
      <c r="P4345" s="28">
        <f t="shared" si="425"/>
        <v>-2</v>
      </c>
      <c r="Q4345" s="28">
        <f t="shared" si="426"/>
        <v>0</v>
      </c>
      <c r="R4345" s="4">
        <f t="shared" si="427"/>
        <v>0</v>
      </c>
      <c r="S4345" s="4" t="str">
        <f t="shared" si="428"/>
        <v/>
      </c>
      <c r="T4345" s="21">
        <f>Fångster!J4350</f>
        <v>0</v>
      </c>
      <c r="U4345" s="31" t="str">
        <f t="shared" si="429"/>
        <v/>
      </c>
    </row>
    <row r="4346" spans="14:21" x14ac:dyDescent="0.2">
      <c r="N4346" s="22">
        <f>Fångster!G4351</f>
        <v>0</v>
      </c>
      <c r="O4346" s="28">
        <f t="shared" si="424"/>
        <v>0</v>
      </c>
      <c r="P4346" s="28">
        <f t="shared" si="425"/>
        <v>-2</v>
      </c>
      <c r="Q4346" s="28">
        <f t="shared" si="426"/>
        <v>0</v>
      </c>
      <c r="R4346" s="4">
        <f t="shared" si="427"/>
        <v>0</v>
      </c>
      <c r="S4346" s="4" t="str">
        <f t="shared" si="428"/>
        <v/>
      </c>
      <c r="T4346" s="21">
        <f>Fångster!J4351</f>
        <v>0</v>
      </c>
      <c r="U4346" s="31" t="str">
        <f t="shared" si="429"/>
        <v/>
      </c>
    </row>
    <row r="4347" spans="14:21" x14ac:dyDescent="0.2">
      <c r="N4347" s="22">
        <f>Fångster!G4352</f>
        <v>0</v>
      </c>
      <c r="O4347" s="28">
        <f t="shared" si="424"/>
        <v>0</v>
      </c>
      <c r="P4347" s="28">
        <f t="shared" si="425"/>
        <v>-2</v>
      </c>
      <c r="Q4347" s="28">
        <f t="shared" si="426"/>
        <v>0</v>
      </c>
      <c r="R4347" s="4">
        <f t="shared" si="427"/>
        <v>0</v>
      </c>
      <c r="S4347" s="4" t="str">
        <f t="shared" si="428"/>
        <v/>
      </c>
      <c r="T4347" s="21">
        <f>Fångster!J4352</f>
        <v>0</v>
      </c>
      <c r="U4347" s="31" t="str">
        <f t="shared" si="429"/>
        <v/>
      </c>
    </row>
    <row r="4348" spans="14:21" x14ac:dyDescent="0.2">
      <c r="N4348" s="22">
        <f>Fångster!G4353</f>
        <v>0</v>
      </c>
      <c r="O4348" s="28">
        <f t="shared" si="424"/>
        <v>0</v>
      </c>
      <c r="P4348" s="28">
        <f t="shared" si="425"/>
        <v>-2</v>
      </c>
      <c r="Q4348" s="28">
        <f t="shared" si="426"/>
        <v>0</v>
      </c>
      <c r="R4348" s="4">
        <f t="shared" si="427"/>
        <v>0</v>
      </c>
      <c r="S4348" s="4" t="str">
        <f t="shared" si="428"/>
        <v/>
      </c>
      <c r="T4348" s="21">
        <f>Fångster!J4353</f>
        <v>0</v>
      </c>
      <c r="U4348" s="31" t="str">
        <f t="shared" si="429"/>
        <v/>
      </c>
    </row>
    <row r="4349" spans="14:21" x14ac:dyDescent="0.2">
      <c r="N4349" s="22">
        <f>Fångster!G4354</f>
        <v>0</v>
      </c>
      <c r="O4349" s="28">
        <f t="shared" si="424"/>
        <v>0</v>
      </c>
      <c r="P4349" s="28">
        <f t="shared" si="425"/>
        <v>-2</v>
      </c>
      <c r="Q4349" s="28">
        <f t="shared" si="426"/>
        <v>0</v>
      </c>
      <c r="R4349" s="4">
        <f t="shared" si="427"/>
        <v>0</v>
      </c>
      <c r="S4349" s="4" t="str">
        <f t="shared" si="428"/>
        <v/>
      </c>
      <c r="T4349" s="21">
        <f>Fångster!J4354</f>
        <v>0</v>
      </c>
      <c r="U4349" s="31" t="str">
        <f t="shared" si="429"/>
        <v/>
      </c>
    </row>
    <row r="4350" spans="14:21" x14ac:dyDescent="0.2">
      <c r="N4350" s="22">
        <f>Fångster!G4355</f>
        <v>0</v>
      </c>
      <c r="O4350" s="28">
        <f t="shared" si="424"/>
        <v>0</v>
      </c>
      <c r="P4350" s="28">
        <f t="shared" si="425"/>
        <v>-2</v>
      </c>
      <c r="Q4350" s="28">
        <f t="shared" si="426"/>
        <v>0</v>
      </c>
      <c r="R4350" s="4">
        <f t="shared" si="427"/>
        <v>0</v>
      </c>
      <c r="S4350" s="4" t="str">
        <f t="shared" si="428"/>
        <v/>
      </c>
      <c r="T4350" s="21">
        <f>Fångster!J4355</f>
        <v>0</v>
      </c>
      <c r="U4350" s="31" t="str">
        <f t="shared" si="429"/>
        <v/>
      </c>
    </row>
    <row r="4351" spans="14:21" x14ac:dyDescent="0.2">
      <c r="N4351" s="22">
        <f>Fångster!G4356</f>
        <v>0</v>
      </c>
      <c r="O4351" s="28">
        <f t="shared" si="424"/>
        <v>0</v>
      </c>
      <c r="P4351" s="28">
        <f t="shared" si="425"/>
        <v>-2</v>
      </c>
      <c r="Q4351" s="28">
        <f t="shared" si="426"/>
        <v>0</v>
      </c>
      <c r="R4351" s="4">
        <f t="shared" si="427"/>
        <v>0</v>
      </c>
      <c r="S4351" s="4" t="str">
        <f t="shared" si="428"/>
        <v/>
      </c>
      <c r="T4351" s="21">
        <f>Fångster!J4356</f>
        <v>0</v>
      </c>
      <c r="U4351" s="31" t="str">
        <f t="shared" si="429"/>
        <v/>
      </c>
    </row>
    <row r="4352" spans="14:21" x14ac:dyDescent="0.2">
      <c r="N4352" s="22">
        <f>Fångster!G4357</f>
        <v>0</v>
      </c>
      <c r="O4352" s="28">
        <f t="shared" si="424"/>
        <v>0</v>
      </c>
      <c r="P4352" s="28">
        <f t="shared" si="425"/>
        <v>-2</v>
      </c>
      <c r="Q4352" s="28">
        <f t="shared" si="426"/>
        <v>0</v>
      </c>
      <c r="R4352" s="4">
        <f t="shared" si="427"/>
        <v>0</v>
      </c>
      <c r="S4352" s="4" t="str">
        <f t="shared" si="428"/>
        <v/>
      </c>
      <c r="T4352" s="21">
        <f>Fångster!J4357</f>
        <v>0</v>
      </c>
      <c r="U4352" s="31" t="str">
        <f t="shared" si="429"/>
        <v/>
      </c>
    </row>
    <row r="4353" spans="14:21" x14ac:dyDescent="0.2">
      <c r="N4353" s="22">
        <f>Fångster!G4358</f>
        <v>0</v>
      </c>
      <c r="O4353" s="28">
        <f t="shared" si="424"/>
        <v>0</v>
      </c>
      <c r="P4353" s="28">
        <f t="shared" si="425"/>
        <v>-2</v>
      </c>
      <c r="Q4353" s="28">
        <f t="shared" si="426"/>
        <v>0</v>
      </c>
      <c r="R4353" s="4">
        <f t="shared" si="427"/>
        <v>0</v>
      </c>
      <c r="S4353" s="4" t="str">
        <f t="shared" si="428"/>
        <v/>
      </c>
      <c r="T4353" s="21">
        <f>Fångster!J4358</f>
        <v>0</v>
      </c>
      <c r="U4353" s="31" t="str">
        <f t="shared" si="429"/>
        <v/>
      </c>
    </row>
    <row r="4354" spans="14:21" x14ac:dyDescent="0.2">
      <c r="N4354" s="22">
        <f>Fångster!G4359</f>
        <v>0</v>
      </c>
      <c r="O4354" s="28">
        <f t="shared" si="424"/>
        <v>0</v>
      </c>
      <c r="P4354" s="28">
        <f t="shared" si="425"/>
        <v>-2</v>
      </c>
      <c r="Q4354" s="28">
        <f t="shared" si="426"/>
        <v>0</v>
      </c>
      <c r="R4354" s="4">
        <f t="shared" si="427"/>
        <v>0</v>
      </c>
      <c r="S4354" s="4" t="str">
        <f t="shared" si="428"/>
        <v/>
      </c>
      <c r="T4354" s="21">
        <f>Fångster!J4359</f>
        <v>0</v>
      </c>
      <c r="U4354" s="31" t="str">
        <f t="shared" si="429"/>
        <v/>
      </c>
    </row>
    <row r="4355" spans="14:21" x14ac:dyDescent="0.2">
      <c r="N4355" s="22">
        <f>Fångster!G4360</f>
        <v>0</v>
      </c>
      <c r="O4355" s="28">
        <f t="shared" si="424"/>
        <v>0</v>
      </c>
      <c r="P4355" s="28">
        <f t="shared" si="425"/>
        <v>-2</v>
      </c>
      <c r="Q4355" s="28">
        <f t="shared" si="426"/>
        <v>0</v>
      </c>
      <c r="R4355" s="4">
        <f t="shared" si="427"/>
        <v>0</v>
      </c>
      <c r="S4355" s="4" t="str">
        <f t="shared" si="428"/>
        <v/>
      </c>
      <c r="T4355" s="21">
        <f>Fångster!J4360</f>
        <v>0</v>
      </c>
      <c r="U4355" s="31" t="str">
        <f t="shared" si="429"/>
        <v/>
      </c>
    </row>
    <row r="4356" spans="14:21" x14ac:dyDescent="0.2">
      <c r="N4356" s="22">
        <f>Fångster!G4361</f>
        <v>0</v>
      </c>
      <c r="O4356" s="28">
        <f t="shared" si="424"/>
        <v>0</v>
      </c>
      <c r="P4356" s="28">
        <f t="shared" si="425"/>
        <v>-2</v>
      </c>
      <c r="Q4356" s="28">
        <f t="shared" si="426"/>
        <v>0</v>
      </c>
      <c r="R4356" s="4">
        <f t="shared" si="427"/>
        <v>0</v>
      </c>
      <c r="S4356" s="4" t="str">
        <f t="shared" si="428"/>
        <v/>
      </c>
      <c r="T4356" s="21">
        <f>Fångster!J4361</f>
        <v>0</v>
      </c>
      <c r="U4356" s="31" t="str">
        <f t="shared" si="429"/>
        <v/>
      </c>
    </row>
    <row r="4357" spans="14:21" x14ac:dyDescent="0.2">
      <c r="N4357" s="22">
        <f>Fångster!G4362</f>
        <v>0</v>
      </c>
      <c r="O4357" s="28">
        <f t="shared" ref="O4357:O4420" si="430">(3.377*0.000001)*(POWER(N4357,3.205))</f>
        <v>0</v>
      </c>
      <c r="P4357" s="28">
        <f t="shared" ref="P4357:P4420" si="431">(1-(180-N4357)/60)</f>
        <v>-2</v>
      </c>
      <c r="Q4357" s="28">
        <f t="shared" ref="Q4357:Q4420" si="432">IF(P4357&lt;0,0,IF(P4357&gt;1,1,IF(P4357&gt;0&lt;1,P4357,P4357)))</f>
        <v>0</v>
      </c>
      <c r="R4357" s="4">
        <f t="shared" ref="R4357:R4420" si="433">O4357*Q4357</f>
        <v>0</v>
      </c>
      <c r="S4357" s="4" t="str">
        <f t="shared" ref="S4357:S4420" si="434">IF(N4357&gt;0,LOG10(N4357),"")</f>
        <v/>
      </c>
      <c r="T4357" s="21">
        <f>Fångster!J4362</f>
        <v>0</v>
      </c>
      <c r="U4357" s="31" t="str">
        <f t="shared" ref="U4357:U4420" si="435">IF(T4357&gt;0,LOG10(T4357),"")</f>
        <v/>
      </c>
    </row>
    <row r="4358" spans="14:21" x14ac:dyDescent="0.2">
      <c r="N4358" s="22">
        <f>Fångster!G4363</f>
        <v>0</v>
      </c>
      <c r="O4358" s="28">
        <f t="shared" si="430"/>
        <v>0</v>
      </c>
      <c r="P4358" s="28">
        <f t="shared" si="431"/>
        <v>-2</v>
      </c>
      <c r="Q4358" s="28">
        <f t="shared" si="432"/>
        <v>0</v>
      </c>
      <c r="R4358" s="4">
        <f t="shared" si="433"/>
        <v>0</v>
      </c>
      <c r="S4358" s="4" t="str">
        <f t="shared" si="434"/>
        <v/>
      </c>
      <c r="T4358" s="21">
        <f>Fångster!J4363</f>
        <v>0</v>
      </c>
      <c r="U4358" s="31" t="str">
        <f t="shared" si="435"/>
        <v/>
      </c>
    </row>
    <row r="4359" spans="14:21" x14ac:dyDescent="0.2">
      <c r="N4359" s="22">
        <f>Fångster!G4364</f>
        <v>0</v>
      </c>
      <c r="O4359" s="28">
        <f t="shared" si="430"/>
        <v>0</v>
      </c>
      <c r="P4359" s="28">
        <f t="shared" si="431"/>
        <v>-2</v>
      </c>
      <c r="Q4359" s="28">
        <f t="shared" si="432"/>
        <v>0</v>
      </c>
      <c r="R4359" s="4">
        <f t="shared" si="433"/>
        <v>0</v>
      </c>
      <c r="S4359" s="4" t="str">
        <f t="shared" si="434"/>
        <v/>
      </c>
      <c r="T4359" s="21">
        <f>Fångster!J4364</f>
        <v>0</v>
      </c>
      <c r="U4359" s="31" t="str">
        <f t="shared" si="435"/>
        <v/>
      </c>
    </row>
    <row r="4360" spans="14:21" x14ac:dyDescent="0.2">
      <c r="N4360" s="22">
        <f>Fångster!G4365</f>
        <v>0</v>
      </c>
      <c r="O4360" s="28">
        <f t="shared" si="430"/>
        <v>0</v>
      </c>
      <c r="P4360" s="28">
        <f t="shared" si="431"/>
        <v>-2</v>
      </c>
      <c r="Q4360" s="28">
        <f t="shared" si="432"/>
        <v>0</v>
      </c>
      <c r="R4360" s="4">
        <f t="shared" si="433"/>
        <v>0</v>
      </c>
      <c r="S4360" s="4" t="str">
        <f t="shared" si="434"/>
        <v/>
      </c>
      <c r="T4360" s="21">
        <f>Fångster!J4365</f>
        <v>0</v>
      </c>
      <c r="U4360" s="31" t="str">
        <f t="shared" si="435"/>
        <v/>
      </c>
    </row>
    <row r="4361" spans="14:21" x14ac:dyDescent="0.2">
      <c r="N4361" s="22">
        <f>Fångster!G4366</f>
        <v>0</v>
      </c>
      <c r="O4361" s="28">
        <f t="shared" si="430"/>
        <v>0</v>
      </c>
      <c r="P4361" s="28">
        <f t="shared" si="431"/>
        <v>-2</v>
      </c>
      <c r="Q4361" s="28">
        <f t="shared" si="432"/>
        <v>0</v>
      </c>
      <c r="R4361" s="4">
        <f t="shared" si="433"/>
        <v>0</v>
      </c>
      <c r="S4361" s="4" t="str">
        <f t="shared" si="434"/>
        <v/>
      </c>
      <c r="T4361" s="21">
        <f>Fångster!J4366</f>
        <v>0</v>
      </c>
      <c r="U4361" s="31" t="str">
        <f t="shared" si="435"/>
        <v/>
      </c>
    </row>
    <row r="4362" spans="14:21" x14ac:dyDescent="0.2">
      <c r="N4362" s="22">
        <f>Fångster!G4367</f>
        <v>0</v>
      </c>
      <c r="O4362" s="28">
        <f t="shared" si="430"/>
        <v>0</v>
      </c>
      <c r="P4362" s="28">
        <f t="shared" si="431"/>
        <v>-2</v>
      </c>
      <c r="Q4362" s="28">
        <f t="shared" si="432"/>
        <v>0</v>
      </c>
      <c r="R4362" s="4">
        <f t="shared" si="433"/>
        <v>0</v>
      </c>
      <c r="S4362" s="4" t="str">
        <f t="shared" si="434"/>
        <v/>
      </c>
      <c r="T4362" s="21">
        <f>Fångster!J4367</f>
        <v>0</v>
      </c>
      <c r="U4362" s="31" t="str">
        <f t="shared" si="435"/>
        <v/>
      </c>
    </row>
    <row r="4363" spans="14:21" x14ac:dyDescent="0.2">
      <c r="N4363" s="22">
        <f>Fångster!G4368</f>
        <v>0</v>
      </c>
      <c r="O4363" s="28">
        <f t="shared" si="430"/>
        <v>0</v>
      </c>
      <c r="P4363" s="28">
        <f t="shared" si="431"/>
        <v>-2</v>
      </c>
      <c r="Q4363" s="28">
        <f t="shared" si="432"/>
        <v>0</v>
      </c>
      <c r="R4363" s="4">
        <f t="shared" si="433"/>
        <v>0</v>
      </c>
      <c r="S4363" s="4" t="str">
        <f t="shared" si="434"/>
        <v/>
      </c>
      <c r="T4363" s="21">
        <f>Fångster!J4368</f>
        <v>0</v>
      </c>
      <c r="U4363" s="31" t="str">
        <f t="shared" si="435"/>
        <v/>
      </c>
    </row>
    <row r="4364" spans="14:21" x14ac:dyDescent="0.2">
      <c r="N4364" s="22">
        <f>Fångster!G4369</f>
        <v>0</v>
      </c>
      <c r="O4364" s="28">
        <f t="shared" si="430"/>
        <v>0</v>
      </c>
      <c r="P4364" s="28">
        <f t="shared" si="431"/>
        <v>-2</v>
      </c>
      <c r="Q4364" s="28">
        <f t="shared" si="432"/>
        <v>0</v>
      </c>
      <c r="R4364" s="4">
        <f t="shared" si="433"/>
        <v>0</v>
      </c>
      <c r="S4364" s="4" t="str">
        <f t="shared" si="434"/>
        <v/>
      </c>
      <c r="T4364" s="21">
        <f>Fångster!J4369</f>
        <v>0</v>
      </c>
      <c r="U4364" s="31" t="str">
        <f t="shared" si="435"/>
        <v/>
      </c>
    </row>
    <row r="4365" spans="14:21" x14ac:dyDescent="0.2">
      <c r="N4365" s="22">
        <f>Fångster!G4370</f>
        <v>0</v>
      </c>
      <c r="O4365" s="28">
        <f t="shared" si="430"/>
        <v>0</v>
      </c>
      <c r="P4365" s="28">
        <f t="shared" si="431"/>
        <v>-2</v>
      </c>
      <c r="Q4365" s="28">
        <f t="shared" si="432"/>
        <v>0</v>
      </c>
      <c r="R4365" s="4">
        <f t="shared" si="433"/>
        <v>0</v>
      </c>
      <c r="S4365" s="4" t="str">
        <f t="shared" si="434"/>
        <v/>
      </c>
      <c r="T4365" s="21">
        <f>Fångster!J4370</f>
        <v>0</v>
      </c>
      <c r="U4365" s="31" t="str">
        <f t="shared" si="435"/>
        <v/>
      </c>
    </row>
    <row r="4366" spans="14:21" x14ac:dyDescent="0.2">
      <c r="N4366" s="22">
        <f>Fångster!G4371</f>
        <v>0</v>
      </c>
      <c r="O4366" s="28">
        <f t="shared" si="430"/>
        <v>0</v>
      </c>
      <c r="P4366" s="28">
        <f t="shared" si="431"/>
        <v>-2</v>
      </c>
      <c r="Q4366" s="28">
        <f t="shared" si="432"/>
        <v>0</v>
      </c>
      <c r="R4366" s="4">
        <f t="shared" si="433"/>
        <v>0</v>
      </c>
      <c r="S4366" s="4" t="str">
        <f t="shared" si="434"/>
        <v/>
      </c>
      <c r="T4366" s="21">
        <f>Fångster!J4371</f>
        <v>0</v>
      </c>
      <c r="U4366" s="31" t="str">
        <f t="shared" si="435"/>
        <v/>
      </c>
    </row>
    <row r="4367" spans="14:21" x14ac:dyDescent="0.2">
      <c r="N4367" s="22">
        <f>Fångster!G4372</f>
        <v>0</v>
      </c>
      <c r="O4367" s="28">
        <f t="shared" si="430"/>
        <v>0</v>
      </c>
      <c r="P4367" s="28">
        <f t="shared" si="431"/>
        <v>-2</v>
      </c>
      <c r="Q4367" s="28">
        <f t="shared" si="432"/>
        <v>0</v>
      </c>
      <c r="R4367" s="4">
        <f t="shared" si="433"/>
        <v>0</v>
      </c>
      <c r="S4367" s="4" t="str">
        <f t="shared" si="434"/>
        <v/>
      </c>
      <c r="T4367" s="21">
        <f>Fångster!J4372</f>
        <v>0</v>
      </c>
      <c r="U4367" s="31" t="str">
        <f t="shared" si="435"/>
        <v/>
      </c>
    </row>
    <row r="4368" spans="14:21" x14ac:dyDescent="0.2">
      <c r="N4368" s="22">
        <f>Fångster!G4373</f>
        <v>0</v>
      </c>
      <c r="O4368" s="28">
        <f t="shared" si="430"/>
        <v>0</v>
      </c>
      <c r="P4368" s="28">
        <f t="shared" si="431"/>
        <v>-2</v>
      </c>
      <c r="Q4368" s="28">
        <f t="shared" si="432"/>
        <v>0</v>
      </c>
      <c r="R4368" s="4">
        <f t="shared" si="433"/>
        <v>0</v>
      </c>
      <c r="S4368" s="4" t="str">
        <f t="shared" si="434"/>
        <v/>
      </c>
      <c r="T4368" s="21">
        <f>Fångster!J4373</f>
        <v>0</v>
      </c>
      <c r="U4368" s="31" t="str">
        <f t="shared" si="435"/>
        <v/>
      </c>
    </row>
    <row r="4369" spans="14:21" x14ac:dyDescent="0.2">
      <c r="N4369" s="22">
        <f>Fångster!G4374</f>
        <v>0</v>
      </c>
      <c r="O4369" s="28">
        <f t="shared" si="430"/>
        <v>0</v>
      </c>
      <c r="P4369" s="28">
        <f t="shared" si="431"/>
        <v>-2</v>
      </c>
      <c r="Q4369" s="28">
        <f t="shared" si="432"/>
        <v>0</v>
      </c>
      <c r="R4369" s="4">
        <f t="shared" si="433"/>
        <v>0</v>
      </c>
      <c r="S4369" s="4" t="str">
        <f t="shared" si="434"/>
        <v/>
      </c>
      <c r="T4369" s="21">
        <f>Fångster!J4374</f>
        <v>0</v>
      </c>
      <c r="U4369" s="31" t="str">
        <f t="shared" si="435"/>
        <v/>
      </c>
    </row>
    <row r="4370" spans="14:21" x14ac:dyDescent="0.2">
      <c r="N4370" s="22">
        <f>Fångster!G4375</f>
        <v>0</v>
      </c>
      <c r="O4370" s="28">
        <f t="shared" si="430"/>
        <v>0</v>
      </c>
      <c r="P4370" s="28">
        <f t="shared" si="431"/>
        <v>-2</v>
      </c>
      <c r="Q4370" s="28">
        <f t="shared" si="432"/>
        <v>0</v>
      </c>
      <c r="R4370" s="4">
        <f t="shared" si="433"/>
        <v>0</v>
      </c>
      <c r="S4370" s="4" t="str">
        <f t="shared" si="434"/>
        <v/>
      </c>
      <c r="T4370" s="21">
        <f>Fångster!J4375</f>
        <v>0</v>
      </c>
      <c r="U4370" s="31" t="str">
        <f t="shared" si="435"/>
        <v/>
      </c>
    </row>
    <row r="4371" spans="14:21" x14ac:dyDescent="0.2">
      <c r="N4371" s="22">
        <f>Fångster!G4376</f>
        <v>0</v>
      </c>
      <c r="O4371" s="28">
        <f t="shared" si="430"/>
        <v>0</v>
      </c>
      <c r="P4371" s="28">
        <f t="shared" si="431"/>
        <v>-2</v>
      </c>
      <c r="Q4371" s="28">
        <f t="shared" si="432"/>
        <v>0</v>
      </c>
      <c r="R4371" s="4">
        <f t="shared" si="433"/>
        <v>0</v>
      </c>
      <c r="S4371" s="4" t="str">
        <f t="shared" si="434"/>
        <v/>
      </c>
      <c r="T4371" s="21">
        <f>Fångster!J4376</f>
        <v>0</v>
      </c>
      <c r="U4371" s="31" t="str">
        <f t="shared" si="435"/>
        <v/>
      </c>
    </row>
    <row r="4372" spans="14:21" x14ac:dyDescent="0.2">
      <c r="N4372" s="22">
        <f>Fångster!G4377</f>
        <v>0</v>
      </c>
      <c r="O4372" s="28">
        <f t="shared" si="430"/>
        <v>0</v>
      </c>
      <c r="P4372" s="28">
        <f t="shared" si="431"/>
        <v>-2</v>
      </c>
      <c r="Q4372" s="28">
        <f t="shared" si="432"/>
        <v>0</v>
      </c>
      <c r="R4372" s="4">
        <f t="shared" si="433"/>
        <v>0</v>
      </c>
      <c r="S4372" s="4" t="str">
        <f t="shared" si="434"/>
        <v/>
      </c>
      <c r="T4372" s="21">
        <f>Fångster!J4377</f>
        <v>0</v>
      </c>
      <c r="U4372" s="31" t="str">
        <f t="shared" si="435"/>
        <v/>
      </c>
    </row>
    <row r="4373" spans="14:21" x14ac:dyDescent="0.2">
      <c r="N4373" s="22">
        <f>Fångster!G4378</f>
        <v>0</v>
      </c>
      <c r="O4373" s="28">
        <f t="shared" si="430"/>
        <v>0</v>
      </c>
      <c r="P4373" s="28">
        <f t="shared" si="431"/>
        <v>-2</v>
      </c>
      <c r="Q4373" s="28">
        <f t="shared" si="432"/>
        <v>0</v>
      </c>
      <c r="R4373" s="4">
        <f t="shared" si="433"/>
        <v>0</v>
      </c>
      <c r="S4373" s="4" t="str">
        <f t="shared" si="434"/>
        <v/>
      </c>
      <c r="T4373" s="21">
        <f>Fångster!J4378</f>
        <v>0</v>
      </c>
      <c r="U4373" s="31" t="str">
        <f t="shared" si="435"/>
        <v/>
      </c>
    </row>
    <row r="4374" spans="14:21" x14ac:dyDescent="0.2">
      <c r="N4374" s="22">
        <f>Fångster!G4379</f>
        <v>0</v>
      </c>
      <c r="O4374" s="28">
        <f t="shared" si="430"/>
        <v>0</v>
      </c>
      <c r="P4374" s="28">
        <f t="shared" si="431"/>
        <v>-2</v>
      </c>
      <c r="Q4374" s="28">
        <f t="shared" si="432"/>
        <v>0</v>
      </c>
      <c r="R4374" s="4">
        <f t="shared" si="433"/>
        <v>0</v>
      </c>
      <c r="S4374" s="4" t="str">
        <f t="shared" si="434"/>
        <v/>
      </c>
      <c r="T4374" s="21">
        <f>Fångster!J4379</f>
        <v>0</v>
      </c>
      <c r="U4374" s="31" t="str">
        <f t="shared" si="435"/>
        <v/>
      </c>
    </row>
    <row r="4375" spans="14:21" x14ac:dyDescent="0.2">
      <c r="N4375" s="22">
        <f>Fångster!G4380</f>
        <v>0</v>
      </c>
      <c r="O4375" s="28">
        <f t="shared" si="430"/>
        <v>0</v>
      </c>
      <c r="P4375" s="28">
        <f t="shared" si="431"/>
        <v>-2</v>
      </c>
      <c r="Q4375" s="28">
        <f t="shared" si="432"/>
        <v>0</v>
      </c>
      <c r="R4375" s="4">
        <f t="shared" si="433"/>
        <v>0</v>
      </c>
      <c r="S4375" s="4" t="str">
        <f t="shared" si="434"/>
        <v/>
      </c>
      <c r="T4375" s="21">
        <f>Fångster!J4380</f>
        <v>0</v>
      </c>
      <c r="U4375" s="31" t="str">
        <f t="shared" si="435"/>
        <v/>
      </c>
    </row>
    <row r="4376" spans="14:21" x14ac:dyDescent="0.2">
      <c r="N4376" s="22">
        <f>Fångster!G4381</f>
        <v>0</v>
      </c>
      <c r="O4376" s="28">
        <f t="shared" si="430"/>
        <v>0</v>
      </c>
      <c r="P4376" s="28">
        <f t="shared" si="431"/>
        <v>-2</v>
      </c>
      <c r="Q4376" s="28">
        <f t="shared" si="432"/>
        <v>0</v>
      </c>
      <c r="R4376" s="4">
        <f t="shared" si="433"/>
        <v>0</v>
      </c>
      <c r="S4376" s="4" t="str">
        <f t="shared" si="434"/>
        <v/>
      </c>
      <c r="T4376" s="21">
        <f>Fångster!J4381</f>
        <v>0</v>
      </c>
      <c r="U4376" s="31" t="str">
        <f t="shared" si="435"/>
        <v/>
      </c>
    </row>
    <row r="4377" spans="14:21" x14ac:dyDescent="0.2">
      <c r="N4377" s="22">
        <f>Fångster!G4382</f>
        <v>0</v>
      </c>
      <c r="O4377" s="28">
        <f t="shared" si="430"/>
        <v>0</v>
      </c>
      <c r="P4377" s="28">
        <f t="shared" si="431"/>
        <v>-2</v>
      </c>
      <c r="Q4377" s="28">
        <f t="shared" si="432"/>
        <v>0</v>
      </c>
      <c r="R4377" s="4">
        <f t="shared" si="433"/>
        <v>0</v>
      </c>
      <c r="S4377" s="4" t="str">
        <f t="shared" si="434"/>
        <v/>
      </c>
      <c r="T4377" s="21">
        <f>Fångster!J4382</f>
        <v>0</v>
      </c>
      <c r="U4377" s="31" t="str">
        <f t="shared" si="435"/>
        <v/>
      </c>
    </row>
    <row r="4378" spans="14:21" x14ac:dyDescent="0.2">
      <c r="N4378" s="22">
        <f>Fångster!G4383</f>
        <v>0</v>
      </c>
      <c r="O4378" s="28">
        <f t="shared" si="430"/>
        <v>0</v>
      </c>
      <c r="P4378" s="28">
        <f t="shared" si="431"/>
        <v>-2</v>
      </c>
      <c r="Q4378" s="28">
        <f t="shared" si="432"/>
        <v>0</v>
      </c>
      <c r="R4378" s="4">
        <f t="shared" si="433"/>
        <v>0</v>
      </c>
      <c r="S4378" s="4" t="str">
        <f t="shared" si="434"/>
        <v/>
      </c>
      <c r="T4378" s="21">
        <f>Fångster!J4383</f>
        <v>0</v>
      </c>
      <c r="U4378" s="31" t="str">
        <f t="shared" si="435"/>
        <v/>
      </c>
    </row>
    <row r="4379" spans="14:21" x14ac:dyDescent="0.2">
      <c r="N4379" s="22">
        <f>Fångster!G4384</f>
        <v>0</v>
      </c>
      <c r="O4379" s="28">
        <f t="shared" si="430"/>
        <v>0</v>
      </c>
      <c r="P4379" s="28">
        <f t="shared" si="431"/>
        <v>-2</v>
      </c>
      <c r="Q4379" s="28">
        <f t="shared" si="432"/>
        <v>0</v>
      </c>
      <c r="R4379" s="4">
        <f t="shared" si="433"/>
        <v>0</v>
      </c>
      <c r="S4379" s="4" t="str">
        <f t="shared" si="434"/>
        <v/>
      </c>
      <c r="T4379" s="21">
        <f>Fångster!J4384</f>
        <v>0</v>
      </c>
      <c r="U4379" s="31" t="str">
        <f t="shared" si="435"/>
        <v/>
      </c>
    </row>
    <row r="4380" spans="14:21" x14ac:dyDescent="0.2">
      <c r="N4380" s="22">
        <f>Fångster!G4385</f>
        <v>0</v>
      </c>
      <c r="O4380" s="28">
        <f t="shared" si="430"/>
        <v>0</v>
      </c>
      <c r="P4380" s="28">
        <f t="shared" si="431"/>
        <v>-2</v>
      </c>
      <c r="Q4380" s="28">
        <f t="shared" si="432"/>
        <v>0</v>
      </c>
      <c r="R4380" s="4">
        <f t="shared" si="433"/>
        <v>0</v>
      </c>
      <c r="S4380" s="4" t="str">
        <f t="shared" si="434"/>
        <v/>
      </c>
      <c r="T4380" s="21">
        <f>Fångster!J4385</f>
        <v>0</v>
      </c>
      <c r="U4380" s="31" t="str">
        <f t="shared" si="435"/>
        <v/>
      </c>
    </row>
    <row r="4381" spans="14:21" x14ac:dyDescent="0.2">
      <c r="N4381" s="22">
        <f>Fångster!G4386</f>
        <v>0</v>
      </c>
      <c r="O4381" s="28">
        <f t="shared" si="430"/>
        <v>0</v>
      </c>
      <c r="P4381" s="28">
        <f t="shared" si="431"/>
        <v>-2</v>
      </c>
      <c r="Q4381" s="28">
        <f t="shared" si="432"/>
        <v>0</v>
      </c>
      <c r="R4381" s="4">
        <f t="shared" si="433"/>
        <v>0</v>
      </c>
      <c r="S4381" s="4" t="str">
        <f t="shared" si="434"/>
        <v/>
      </c>
      <c r="T4381" s="21">
        <f>Fångster!J4386</f>
        <v>0</v>
      </c>
      <c r="U4381" s="31" t="str">
        <f t="shared" si="435"/>
        <v/>
      </c>
    </row>
    <row r="4382" spans="14:21" x14ac:dyDescent="0.2">
      <c r="N4382" s="22">
        <f>Fångster!G4387</f>
        <v>0</v>
      </c>
      <c r="O4382" s="28">
        <f t="shared" si="430"/>
        <v>0</v>
      </c>
      <c r="P4382" s="28">
        <f t="shared" si="431"/>
        <v>-2</v>
      </c>
      <c r="Q4382" s="28">
        <f t="shared" si="432"/>
        <v>0</v>
      </c>
      <c r="R4382" s="4">
        <f t="shared" si="433"/>
        <v>0</v>
      </c>
      <c r="S4382" s="4" t="str">
        <f t="shared" si="434"/>
        <v/>
      </c>
      <c r="T4382" s="21">
        <f>Fångster!J4387</f>
        <v>0</v>
      </c>
      <c r="U4382" s="31" t="str">
        <f t="shared" si="435"/>
        <v/>
      </c>
    </row>
    <row r="4383" spans="14:21" x14ac:dyDescent="0.2">
      <c r="N4383" s="22">
        <f>Fångster!G4388</f>
        <v>0</v>
      </c>
      <c r="O4383" s="28">
        <f t="shared" si="430"/>
        <v>0</v>
      </c>
      <c r="P4383" s="28">
        <f t="shared" si="431"/>
        <v>-2</v>
      </c>
      <c r="Q4383" s="28">
        <f t="shared" si="432"/>
        <v>0</v>
      </c>
      <c r="R4383" s="4">
        <f t="shared" si="433"/>
        <v>0</v>
      </c>
      <c r="S4383" s="4" t="str">
        <f t="shared" si="434"/>
        <v/>
      </c>
      <c r="T4383" s="21">
        <f>Fångster!J4388</f>
        <v>0</v>
      </c>
      <c r="U4383" s="31" t="str">
        <f t="shared" si="435"/>
        <v/>
      </c>
    </row>
    <row r="4384" spans="14:21" x14ac:dyDescent="0.2">
      <c r="N4384" s="22">
        <f>Fångster!G4389</f>
        <v>0</v>
      </c>
      <c r="O4384" s="28">
        <f t="shared" si="430"/>
        <v>0</v>
      </c>
      <c r="P4384" s="28">
        <f t="shared" si="431"/>
        <v>-2</v>
      </c>
      <c r="Q4384" s="28">
        <f t="shared" si="432"/>
        <v>0</v>
      </c>
      <c r="R4384" s="4">
        <f t="shared" si="433"/>
        <v>0</v>
      </c>
      <c r="S4384" s="4" t="str">
        <f t="shared" si="434"/>
        <v/>
      </c>
      <c r="T4384" s="21">
        <f>Fångster!J4389</f>
        <v>0</v>
      </c>
      <c r="U4384" s="31" t="str">
        <f t="shared" si="435"/>
        <v/>
      </c>
    </row>
    <row r="4385" spans="14:21" x14ac:dyDescent="0.2">
      <c r="N4385" s="22">
        <f>Fångster!G4390</f>
        <v>0</v>
      </c>
      <c r="O4385" s="28">
        <f t="shared" si="430"/>
        <v>0</v>
      </c>
      <c r="P4385" s="28">
        <f t="shared" si="431"/>
        <v>-2</v>
      </c>
      <c r="Q4385" s="28">
        <f t="shared" si="432"/>
        <v>0</v>
      </c>
      <c r="R4385" s="4">
        <f t="shared" si="433"/>
        <v>0</v>
      </c>
      <c r="S4385" s="4" t="str">
        <f t="shared" si="434"/>
        <v/>
      </c>
      <c r="T4385" s="21">
        <f>Fångster!J4390</f>
        <v>0</v>
      </c>
      <c r="U4385" s="31" t="str">
        <f t="shared" si="435"/>
        <v/>
      </c>
    </row>
    <row r="4386" spans="14:21" x14ac:dyDescent="0.2">
      <c r="N4386" s="22">
        <f>Fångster!G4391</f>
        <v>0</v>
      </c>
      <c r="O4386" s="28">
        <f t="shared" si="430"/>
        <v>0</v>
      </c>
      <c r="P4386" s="28">
        <f t="shared" si="431"/>
        <v>-2</v>
      </c>
      <c r="Q4386" s="28">
        <f t="shared" si="432"/>
        <v>0</v>
      </c>
      <c r="R4386" s="4">
        <f t="shared" si="433"/>
        <v>0</v>
      </c>
      <c r="S4386" s="4" t="str">
        <f t="shared" si="434"/>
        <v/>
      </c>
      <c r="T4386" s="21">
        <f>Fångster!J4391</f>
        <v>0</v>
      </c>
      <c r="U4386" s="31" t="str">
        <f t="shared" si="435"/>
        <v/>
      </c>
    </row>
    <row r="4387" spans="14:21" x14ac:dyDescent="0.2">
      <c r="N4387" s="22">
        <f>Fångster!G4392</f>
        <v>0</v>
      </c>
      <c r="O4387" s="28">
        <f t="shared" si="430"/>
        <v>0</v>
      </c>
      <c r="P4387" s="28">
        <f t="shared" si="431"/>
        <v>-2</v>
      </c>
      <c r="Q4387" s="28">
        <f t="shared" si="432"/>
        <v>0</v>
      </c>
      <c r="R4387" s="4">
        <f t="shared" si="433"/>
        <v>0</v>
      </c>
      <c r="S4387" s="4" t="str">
        <f t="shared" si="434"/>
        <v/>
      </c>
      <c r="T4387" s="21">
        <f>Fångster!J4392</f>
        <v>0</v>
      </c>
      <c r="U4387" s="31" t="str">
        <f t="shared" si="435"/>
        <v/>
      </c>
    </row>
    <row r="4388" spans="14:21" x14ac:dyDescent="0.2">
      <c r="N4388" s="22">
        <f>Fångster!G4393</f>
        <v>0</v>
      </c>
      <c r="O4388" s="28">
        <f t="shared" si="430"/>
        <v>0</v>
      </c>
      <c r="P4388" s="28">
        <f t="shared" si="431"/>
        <v>-2</v>
      </c>
      <c r="Q4388" s="28">
        <f t="shared" si="432"/>
        <v>0</v>
      </c>
      <c r="R4388" s="4">
        <f t="shared" si="433"/>
        <v>0</v>
      </c>
      <c r="S4388" s="4" t="str">
        <f t="shared" si="434"/>
        <v/>
      </c>
      <c r="T4388" s="21">
        <f>Fångster!J4393</f>
        <v>0</v>
      </c>
      <c r="U4388" s="31" t="str">
        <f t="shared" si="435"/>
        <v/>
      </c>
    </row>
    <row r="4389" spans="14:21" x14ac:dyDescent="0.2">
      <c r="N4389" s="22">
        <f>Fångster!G4394</f>
        <v>0</v>
      </c>
      <c r="O4389" s="28">
        <f t="shared" si="430"/>
        <v>0</v>
      </c>
      <c r="P4389" s="28">
        <f t="shared" si="431"/>
        <v>-2</v>
      </c>
      <c r="Q4389" s="28">
        <f t="shared" si="432"/>
        <v>0</v>
      </c>
      <c r="R4389" s="4">
        <f t="shared" si="433"/>
        <v>0</v>
      </c>
      <c r="S4389" s="4" t="str">
        <f t="shared" si="434"/>
        <v/>
      </c>
      <c r="T4389" s="21">
        <f>Fångster!J4394</f>
        <v>0</v>
      </c>
      <c r="U4389" s="31" t="str">
        <f t="shared" si="435"/>
        <v/>
      </c>
    </row>
    <row r="4390" spans="14:21" x14ac:dyDescent="0.2">
      <c r="N4390" s="22">
        <f>Fångster!G4395</f>
        <v>0</v>
      </c>
      <c r="O4390" s="28">
        <f t="shared" si="430"/>
        <v>0</v>
      </c>
      <c r="P4390" s="28">
        <f t="shared" si="431"/>
        <v>-2</v>
      </c>
      <c r="Q4390" s="28">
        <f t="shared" si="432"/>
        <v>0</v>
      </c>
      <c r="R4390" s="4">
        <f t="shared" si="433"/>
        <v>0</v>
      </c>
      <c r="S4390" s="4" t="str">
        <f t="shared" si="434"/>
        <v/>
      </c>
      <c r="T4390" s="21">
        <f>Fångster!J4395</f>
        <v>0</v>
      </c>
      <c r="U4390" s="31" t="str">
        <f t="shared" si="435"/>
        <v/>
      </c>
    </row>
    <row r="4391" spans="14:21" x14ac:dyDescent="0.2">
      <c r="N4391" s="22">
        <f>Fångster!G4396</f>
        <v>0</v>
      </c>
      <c r="O4391" s="28">
        <f t="shared" si="430"/>
        <v>0</v>
      </c>
      <c r="P4391" s="28">
        <f t="shared" si="431"/>
        <v>-2</v>
      </c>
      <c r="Q4391" s="28">
        <f t="shared" si="432"/>
        <v>0</v>
      </c>
      <c r="R4391" s="4">
        <f t="shared" si="433"/>
        <v>0</v>
      </c>
      <c r="S4391" s="4" t="str">
        <f t="shared" si="434"/>
        <v/>
      </c>
      <c r="T4391" s="21">
        <f>Fångster!J4396</f>
        <v>0</v>
      </c>
      <c r="U4391" s="31" t="str">
        <f t="shared" si="435"/>
        <v/>
      </c>
    </row>
    <row r="4392" spans="14:21" x14ac:dyDescent="0.2">
      <c r="N4392" s="22">
        <f>Fångster!G4397</f>
        <v>0</v>
      </c>
      <c r="O4392" s="28">
        <f t="shared" si="430"/>
        <v>0</v>
      </c>
      <c r="P4392" s="28">
        <f t="shared" si="431"/>
        <v>-2</v>
      </c>
      <c r="Q4392" s="28">
        <f t="shared" si="432"/>
        <v>0</v>
      </c>
      <c r="R4392" s="4">
        <f t="shared" si="433"/>
        <v>0</v>
      </c>
      <c r="S4392" s="4" t="str">
        <f t="shared" si="434"/>
        <v/>
      </c>
      <c r="T4392" s="21">
        <f>Fångster!J4397</f>
        <v>0</v>
      </c>
      <c r="U4392" s="31" t="str">
        <f t="shared" si="435"/>
        <v/>
      </c>
    </row>
    <row r="4393" spans="14:21" x14ac:dyDescent="0.2">
      <c r="N4393" s="22">
        <f>Fångster!G4398</f>
        <v>0</v>
      </c>
      <c r="O4393" s="28">
        <f t="shared" si="430"/>
        <v>0</v>
      </c>
      <c r="P4393" s="28">
        <f t="shared" si="431"/>
        <v>-2</v>
      </c>
      <c r="Q4393" s="28">
        <f t="shared" si="432"/>
        <v>0</v>
      </c>
      <c r="R4393" s="4">
        <f t="shared" si="433"/>
        <v>0</v>
      </c>
      <c r="S4393" s="4" t="str">
        <f t="shared" si="434"/>
        <v/>
      </c>
      <c r="T4393" s="21">
        <f>Fångster!J4398</f>
        <v>0</v>
      </c>
      <c r="U4393" s="31" t="str">
        <f t="shared" si="435"/>
        <v/>
      </c>
    </row>
    <row r="4394" spans="14:21" x14ac:dyDescent="0.2">
      <c r="N4394" s="22">
        <f>Fångster!G4399</f>
        <v>0</v>
      </c>
      <c r="O4394" s="28">
        <f t="shared" si="430"/>
        <v>0</v>
      </c>
      <c r="P4394" s="28">
        <f t="shared" si="431"/>
        <v>-2</v>
      </c>
      <c r="Q4394" s="28">
        <f t="shared" si="432"/>
        <v>0</v>
      </c>
      <c r="R4394" s="4">
        <f t="shared" si="433"/>
        <v>0</v>
      </c>
      <c r="S4394" s="4" t="str">
        <f t="shared" si="434"/>
        <v/>
      </c>
      <c r="T4394" s="21">
        <f>Fångster!J4399</f>
        <v>0</v>
      </c>
      <c r="U4394" s="31" t="str">
        <f t="shared" si="435"/>
        <v/>
      </c>
    </row>
    <row r="4395" spans="14:21" x14ac:dyDescent="0.2">
      <c r="N4395" s="22">
        <f>Fångster!G4400</f>
        <v>0</v>
      </c>
      <c r="O4395" s="28">
        <f t="shared" si="430"/>
        <v>0</v>
      </c>
      <c r="P4395" s="28">
        <f t="shared" si="431"/>
        <v>-2</v>
      </c>
      <c r="Q4395" s="28">
        <f t="shared" si="432"/>
        <v>0</v>
      </c>
      <c r="R4395" s="4">
        <f t="shared" si="433"/>
        <v>0</v>
      </c>
      <c r="S4395" s="4" t="str">
        <f t="shared" si="434"/>
        <v/>
      </c>
      <c r="T4395" s="21">
        <f>Fångster!J4400</f>
        <v>0</v>
      </c>
      <c r="U4395" s="31" t="str">
        <f t="shared" si="435"/>
        <v/>
      </c>
    </row>
    <row r="4396" spans="14:21" x14ac:dyDescent="0.2">
      <c r="N4396" s="22">
        <f>Fångster!G4401</f>
        <v>0</v>
      </c>
      <c r="O4396" s="28">
        <f t="shared" si="430"/>
        <v>0</v>
      </c>
      <c r="P4396" s="28">
        <f t="shared" si="431"/>
        <v>-2</v>
      </c>
      <c r="Q4396" s="28">
        <f t="shared" si="432"/>
        <v>0</v>
      </c>
      <c r="R4396" s="4">
        <f t="shared" si="433"/>
        <v>0</v>
      </c>
      <c r="S4396" s="4" t="str">
        <f t="shared" si="434"/>
        <v/>
      </c>
      <c r="T4396" s="21">
        <f>Fångster!J4401</f>
        <v>0</v>
      </c>
      <c r="U4396" s="31" t="str">
        <f t="shared" si="435"/>
        <v/>
      </c>
    </row>
    <row r="4397" spans="14:21" x14ac:dyDescent="0.2">
      <c r="N4397" s="22">
        <f>Fångster!G4402</f>
        <v>0</v>
      </c>
      <c r="O4397" s="28">
        <f t="shared" si="430"/>
        <v>0</v>
      </c>
      <c r="P4397" s="28">
        <f t="shared" si="431"/>
        <v>-2</v>
      </c>
      <c r="Q4397" s="28">
        <f t="shared" si="432"/>
        <v>0</v>
      </c>
      <c r="R4397" s="4">
        <f t="shared" si="433"/>
        <v>0</v>
      </c>
      <c r="S4397" s="4" t="str">
        <f t="shared" si="434"/>
        <v/>
      </c>
      <c r="T4397" s="21">
        <f>Fångster!J4402</f>
        <v>0</v>
      </c>
      <c r="U4397" s="31" t="str">
        <f t="shared" si="435"/>
        <v/>
      </c>
    </row>
    <row r="4398" spans="14:21" x14ac:dyDescent="0.2">
      <c r="N4398" s="22">
        <f>Fångster!G4403</f>
        <v>0</v>
      </c>
      <c r="O4398" s="28">
        <f t="shared" si="430"/>
        <v>0</v>
      </c>
      <c r="P4398" s="28">
        <f t="shared" si="431"/>
        <v>-2</v>
      </c>
      <c r="Q4398" s="28">
        <f t="shared" si="432"/>
        <v>0</v>
      </c>
      <c r="R4398" s="4">
        <f t="shared" si="433"/>
        <v>0</v>
      </c>
      <c r="S4398" s="4" t="str">
        <f t="shared" si="434"/>
        <v/>
      </c>
      <c r="T4398" s="21">
        <f>Fångster!J4403</f>
        <v>0</v>
      </c>
      <c r="U4398" s="31" t="str">
        <f t="shared" si="435"/>
        <v/>
      </c>
    </row>
    <row r="4399" spans="14:21" x14ac:dyDescent="0.2">
      <c r="N4399" s="22">
        <f>Fångster!G4404</f>
        <v>0</v>
      </c>
      <c r="O4399" s="28">
        <f t="shared" si="430"/>
        <v>0</v>
      </c>
      <c r="P4399" s="28">
        <f t="shared" si="431"/>
        <v>-2</v>
      </c>
      <c r="Q4399" s="28">
        <f t="shared" si="432"/>
        <v>0</v>
      </c>
      <c r="R4399" s="4">
        <f t="shared" si="433"/>
        <v>0</v>
      </c>
      <c r="S4399" s="4" t="str">
        <f t="shared" si="434"/>
        <v/>
      </c>
      <c r="T4399" s="21">
        <f>Fångster!J4404</f>
        <v>0</v>
      </c>
      <c r="U4399" s="31" t="str">
        <f t="shared" si="435"/>
        <v/>
      </c>
    </row>
    <row r="4400" spans="14:21" x14ac:dyDescent="0.2">
      <c r="N4400" s="22">
        <f>Fångster!G4405</f>
        <v>0</v>
      </c>
      <c r="O4400" s="28">
        <f t="shared" si="430"/>
        <v>0</v>
      </c>
      <c r="P4400" s="28">
        <f t="shared" si="431"/>
        <v>-2</v>
      </c>
      <c r="Q4400" s="28">
        <f t="shared" si="432"/>
        <v>0</v>
      </c>
      <c r="R4400" s="4">
        <f t="shared" si="433"/>
        <v>0</v>
      </c>
      <c r="S4400" s="4" t="str">
        <f t="shared" si="434"/>
        <v/>
      </c>
      <c r="T4400" s="21">
        <f>Fångster!J4405</f>
        <v>0</v>
      </c>
      <c r="U4400" s="31" t="str">
        <f t="shared" si="435"/>
        <v/>
      </c>
    </row>
    <row r="4401" spans="14:21" x14ac:dyDescent="0.2">
      <c r="N4401" s="22">
        <f>Fångster!G4406</f>
        <v>0</v>
      </c>
      <c r="O4401" s="28">
        <f t="shared" si="430"/>
        <v>0</v>
      </c>
      <c r="P4401" s="28">
        <f t="shared" si="431"/>
        <v>-2</v>
      </c>
      <c r="Q4401" s="28">
        <f t="shared" si="432"/>
        <v>0</v>
      </c>
      <c r="R4401" s="4">
        <f t="shared" si="433"/>
        <v>0</v>
      </c>
      <c r="S4401" s="4" t="str">
        <f t="shared" si="434"/>
        <v/>
      </c>
      <c r="T4401" s="21">
        <f>Fångster!J4406</f>
        <v>0</v>
      </c>
      <c r="U4401" s="31" t="str">
        <f t="shared" si="435"/>
        <v/>
      </c>
    </row>
    <row r="4402" spans="14:21" x14ac:dyDescent="0.2">
      <c r="N4402" s="22">
        <f>Fångster!G4407</f>
        <v>0</v>
      </c>
      <c r="O4402" s="28">
        <f t="shared" si="430"/>
        <v>0</v>
      </c>
      <c r="P4402" s="28">
        <f t="shared" si="431"/>
        <v>-2</v>
      </c>
      <c r="Q4402" s="28">
        <f t="shared" si="432"/>
        <v>0</v>
      </c>
      <c r="R4402" s="4">
        <f t="shared" si="433"/>
        <v>0</v>
      </c>
      <c r="S4402" s="4" t="str">
        <f t="shared" si="434"/>
        <v/>
      </c>
      <c r="T4402" s="21">
        <f>Fångster!J4407</f>
        <v>0</v>
      </c>
      <c r="U4402" s="31" t="str">
        <f t="shared" si="435"/>
        <v/>
      </c>
    </row>
    <row r="4403" spans="14:21" x14ac:dyDescent="0.2">
      <c r="N4403" s="22">
        <f>Fångster!G4408</f>
        <v>0</v>
      </c>
      <c r="O4403" s="28">
        <f t="shared" si="430"/>
        <v>0</v>
      </c>
      <c r="P4403" s="28">
        <f t="shared" si="431"/>
        <v>-2</v>
      </c>
      <c r="Q4403" s="28">
        <f t="shared" si="432"/>
        <v>0</v>
      </c>
      <c r="R4403" s="4">
        <f t="shared" si="433"/>
        <v>0</v>
      </c>
      <c r="S4403" s="4" t="str">
        <f t="shared" si="434"/>
        <v/>
      </c>
      <c r="T4403" s="21">
        <f>Fångster!J4408</f>
        <v>0</v>
      </c>
      <c r="U4403" s="31" t="str">
        <f t="shared" si="435"/>
        <v/>
      </c>
    </row>
    <row r="4404" spans="14:21" x14ac:dyDescent="0.2">
      <c r="N4404" s="22">
        <f>Fångster!G4409</f>
        <v>0</v>
      </c>
      <c r="O4404" s="28">
        <f t="shared" si="430"/>
        <v>0</v>
      </c>
      <c r="P4404" s="28">
        <f t="shared" si="431"/>
        <v>-2</v>
      </c>
      <c r="Q4404" s="28">
        <f t="shared" si="432"/>
        <v>0</v>
      </c>
      <c r="R4404" s="4">
        <f t="shared" si="433"/>
        <v>0</v>
      </c>
      <c r="S4404" s="4" t="str">
        <f t="shared" si="434"/>
        <v/>
      </c>
      <c r="T4404" s="21">
        <f>Fångster!J4409</f>
        <v>0</v>
      </c>
      <c r="U4404" s="31" t="str">
        <f t="shared" si="435"/>
        <v/>
      </c>
    </row>
    <row r="4405" spans="14:21" x14ac:dyDescent="0.2">
      <c r="N4405" s="22">
        <f>Fångster!G4410</f>
        <v>0</v>
      </c>
      <c r="O4405" s="28">
        <f t="shared" si="430"/>
        <v>0</v>
      </c>
      <c r="P4405" s="28">
        <f t="shared" si="431"/>
        <v>-2</v>
      </c>
      <c r="Q4405" s="28">
        <f t="shared" si="432"/>
        <v>0</v>
      </c>
      <c r="R4405" s="4">
        <f t="shared" si="433"/>
        <v>0</v>
      </c>
      <c r="S4405" s="4" t="str">
        <f t="shared" si="434"/>
        <v/>
      </c>
      <c r="T4405" s="21">
        <f>Fångster!J4410</f>
        <v>0</v>
      </c>
      <c r="U4405" s="31" t="str">
        <f t="shared" si="435"/>
        <v/>
      </c>
    </row>
    <row r="4406" spans="14:21" x14ac:dyDescent="0.2">
      <c r="N4406" s="22">
        <f>Fångster!G4411</f>
        <v>0</v>
      </c>
      <c r="O4406" s="28">
        <f t="shared" si="430"/>
        <v>0</v>
      </c>
      <c r="P4406" s="28">
        <f t="shared" si="431"/>
        <v>-2</v>
      </c>
      <c r="Q4406" s="28">
        <f t="shared" si="432"/>
        <v>0</v>
      </c>
      <c r="R4406" s="4">
        <f t="shared" si="433"/>
        <v>0</v>
      </c>
      <c r="S4406" s="4" t="str">
        <f t="shared" si="434"/>
        <v/>
      </c>
      <c r="T4406" s="21">
        <f>Fångster!J4411</f>
        <v>0</v>
      </c>
      <c r="U4406" s="31" t="str">
        <f t="shared" si="435"/>
        <v/>
      </c>
    </row>
    <row r="4407" spans="14:21" x14ac:dyDescent="0.2">
      <c r="N4407" s="22">
        <f>Fångster!G4412</f>
        <v>0</v>
      </c>
      <c r="O4407" s="28">
        <f t="shared" si="430"/>
        <v>0</v>
      </c>
      <c r="P4407" s="28">
        <f t="shared" si="431"/>
        <v>-2</v>
      </c>
      <c r="Q4407" s="28">
        <f t="shared" si="432"/>
        <v>0</v>
      </c>
      <c r="R4407" s="4">
        <f t="shared" si="433"/>
        <v>0</v>
      </c>
      <c r="S4407" s="4" t="str">
        <f t="shared" si="434"/>
        <v/>
      </c>
      <c r="T4407" s="21">
        <f>Fångster!J4412</f>
        <v>0</v>
      </c>
      <c r="U4407" s="31" t="str">
        <f t="shared" si="435"/>
        <v/>
      </c>
    </row>
    <row r="4408" spans="14:21" x14ac:dyDescent="0.2">
      <c r="N4408" s="22">
        <f>Fångster!G4413</f>
        <v>0</v>
      </c>
      <c r="O4408" s="28">
        <f t="shared" si="430"/>
        <v>0</v>
      </c>
      <c r="P4408" s="28">
        <f t="shared" si="431"/>
        <v>-2</v>
      </c>
      <c r="Q4408" s="28">
        <f t="shared" si="432"/>
        <v>0</v>
      </c>
      <c r="R4408" s="4">
        <f t="shared" si="433"/>
        <v>0</v>
      </c>
      <c r="S4408" s="4" t="str">
        <f t="shared" si="434"/>
        <v/>
      </c>
      <c r="T4408" s="21">
        <f>Fångster!J4413</f>
        <v>0</v>
      </c>
      <c r="U4408" s="31" t="str">
        <f t="shared" si="435"/>
        <v/>
      </c>
    </row>
    <row r="4409" spans="14:21" x14ac:dyDescent="0.2">
      <c r="N4409" s="22">
        <f>Fångster!G4414</f>
        <v>0</v>
      </c>
      <c r="O4409" s="28">
        <f t="shared" si="430"/>
        <v>0</v>
      </c>
      <c r="P4409" s="28">
        <f t="shared" si="431"/>
        <v>-2</v>
      </c>
      <c r="Q4409" s="28">
        <f t="shared" si="432"/>
        <v>0</v>
      </c>
      <c r="R4409" s="4">
        <f t="shared" si="433"/>
        <v>0</v>
      </c>
      <c r="S4409" s="4" t="str">
        <f t="shared" si="434"/>
        <v/>
      </c>
      <c r="T4409" s="21">
        <f>Fångster!J4414</f>
        <v>0</v>
      </c>
      <c r="U4409" s="31" t="str">
        <f t="shared" si="435"/>
        <v/>
      </c>
    </row>
    <row r="4410" spans="14:21" x14ac:dyDescent="0.2">
      <c r="N4410" s="22">
        <f>Fångster!G4415</f>
        <v>0</v>
      </c>
      <c r="O4410" s="28">
        <f t="shared" si="430"/>
        <v>0</v>
      </c>
      <c r="P4410" s="28">
        <f t="shared" si="431"/>
        <v>-2</v>
      </c>
      <c r="Q4410" s="28">
        <f t="shared" si="432"/>
        <v>0</v>
      </c>
      <c r="R4410" s="4">
        <f t="shared" si="433"/>
        <v>0</v>
      </c>
      <c r="S4410" s="4" t="str">
        <f t="shared" si="434"/>
        <v/>
      </c>
      <c r="T4410" s="21">
        <f>Fångster!J4415</f>
        <v>0</v>
      </c>
      <c r="U4410" s="31" t="str">
        <f t="shared" si="435"/>
        <v/>
      </c>
    </row>
    <row r="4411" spans="14:21" x14ac:dyDescent="0.2">
      <c r="N4411" s="22">
        <f>Fångster!G4416</f>
        <v>0</v>
      </c>
      <c r="O4411" s="28">
        <f t="shared" si="430"/>
        <v>0</v>
      </c>
      <c r="P4411" s="28">
        <f t="shared" si="431"/>
        <v>-2</v>
      </c>
      <c r="Q4411" s="28">
        <f t="shared" si="432"/>
        <v>0</v>
      </c>
      <c r="R4411" s="4">
        <f t="shared" si="433"/>
        <v>0</v>
      </c>
      <c r="S4411" s="4" t="str">
        <f t="shared" si="434"/>
        <v/>
      </c>
      <c r="T4411" s="21">
        <f>Fångster!J4416</f>
        <v>0</v>
      </c>
      <c r="U4411" s="31" t="str">
        <f t="shared" si="435"/>
        <v/>
      </c>
    </row>
    <row r="4412" spans="14:21" x14ac:dyDescent="0.2">
      <c r="N4412" s="22">
        <f>Fångster!G4417</f>
        <v>0</v>
      </c>
      <c r="O4412" s="28">
        <f t="shared" si="430"/>
        <v>0</v>
      </c>
      <c r="P4412" s="28">
        <f t="shared" si="431"/>
        <v>-2</v>
      </c>
      <c r="Q4412" s="28">
        <f t="shared" si="432"/>
        <v>0</v>
      </c>
      <c r="R4412" s="4">
        <f t="shared" si="433"/>
        <v>0</v>
      </c>
      <c r="S4412" s="4" t="str">
        <f t="shared" si="434"/>
        <v/>
      </c>
      <c r="T4412" s="21">
        <f>Fångster!J4417</f>
        <v>0</v>
      </c>
      <c r="U4412" s="31" t="str">
        <f t="shared" si="435"/>
        <v/>
      </c>
    </row>
    <row r="4413" spans="14:21" x14ac:dyDescent="0.2">
      <c r="N4413" s="22">
        <f>Fångster!G4418</f>
        <v>0</v>
      </c>
      <c r="O4413" s="28">
        <f t="shared" si="430"/>
        <v>0</v>
      </c>
      <c r="P4413" s="28">
        <f t="shared" si="431"/>
        <v>-2</v>
      </c>
      <c r="Q4413" s="28">
        <f t="shared" si="432"/>
        <v>0</v>
      </c>
      <c r="R4413" s="4">
        <f t="shared" si="433"/>
        <v>0</v>
      </c>
      <c r="S4413" s="4" t="str">
        <f t="shared" si="434"/>
        <v/>
      </c>
      <c r="T4413" s="21">
        <f>Fångster!J4418</f>
        <v>0</v>
      </c>
      <c r="U4413" s="31" t="str">
        <f t="shared" si="435"/>
        <v/>
      </c>
    </row>
    <row r="4414" spans="14:21" x14ac:dyDescent="0.2">
      <c r="N4414" s="22">
        <f>Fångster!G4419</f>
        <v>0</v>
      </c>
      <c r="O4414" s="28">
        <f t="shared" si="430"/>
        <v>0</v>
      </c>
      <c r="P4414" s="28">
        <f t="shared" si="431"/>
        <v>-2</v>
      </c>
      <c r="Q4414" s="28">
        <f t="shared" si="432"/>
        <v>0</v>
      </c>
      <c r="R4414" s="4">
        <f t="shared" si="433"/>
        <v>0</v>
      </c>
      <c r="S4414" s="4" t="str">
        <f t="shared" si="434"/>
        <v/>
      </c>
      <c r="T4414" s="21">
        <f>Fångster!J4419</f>
        <v>0</v>
      </c>
      <c r="U4414" s="31" t="str">
        <f t="shared" si="435"/>
        <v/>
      </c>
    </row>
    <row r="4415" spans="14:21" x14ac:dyDescent="0.2">
      <c r="N4415" s="22">
        <f>Fångster!G4420</f>
        <v>0</v>
      </c>
      <c r="O4415" s="28">
        <f t="shared" si="430"/>
        <v>0</v>
      </c>
      <c r="P4415" s="28">
        <f t="shared" si="431"/>
        <v>-2</v>
      </c>
      <c r="Q4415" s="28">
        <f t="shared" si="432"/>
        <v>0</v>
      </c>
      <c r="R4415" s="4">
        <f t="shared" si="433"/>
        <v>0</v>
      </c>
      <c r="S4415" s="4" t="str">
        <f t="shared" si="434"/>
        <v/>
      </c>
      <c r="T4415" s="21">
        <f>Fångster!J4420</f>
        <v>0</v>
      </c>
      <c r="U4415" s="31" t="str">
        <f t="shared" si="435"/>
        <v/>
      </c>
    </row>
    <row r="4416" spans="14:21" x14ac:dyDescent="0.2">
      <c r="N4416" s="22">
        <f>Fångster!G4421</f>
        <v>0</v>
      </c>
      <c r="O4416" s="28">
        <f t="shared" si="430"/>
        <v>0</v>
      </c>
      <c r="P4416" s="28">
        <f t="shared" si="431"/>
        <v>-2</v>
      </c>
      <c r="Q4416" s="28">
        <f t="shared" si="432"/>
        <v>0</v>
      </c>
      <c r="R4416" s="4">
        <f t="shared" si="433"/>
        <v>0</v>
      </c>
      <c r="S4416" s="4" t="str">
        <f t="shared" si="434"/>
        <v/>
      </c>
      <c r="T4416" s="21">
        <f>Fångster!J4421</f>
        <v>0</v>
      </c>
      <c r="U4416" s="31" t="str">
        <f t="shared" si="435"/>
        <v/>
      </c>
    </row>
    <row r="4417" spans="14:21" x14ac:dyDescent="0.2">
      <c r="N4417" s="22">
        <f>Fångster!G4422</f>
        <v>0</v>
      </c>
      <c r="O4417" s="28">
        <f t="shared" si="430"/>
        <v>0</v>
      </c>
      <c r="P4417" s="28">
        <f t="shared" si="431"/>
        <v>-2</v>
      </c>
      <c r="Q4417" s="28">
        <f t="shared" si="432"/>
        <v>0</v>
      </c>
      <c r="R4417" s="4">
        <f t="shared" si="433"/>
        <v>0</v>
      </c>
      <c r="S4417" s="4" t="str">
        <f t="shared" si="434"/>
        <v/>
      </c>
      <c r="T4417" s="21">
        <f>Fångster!J4422</f>
        <v>0</v>
      </c>
      <c r="U4417" s="31" t="str">
        <f t="shared" si="435"/>
        <v/>
      </c>
    </row>
    <row r="4418" spans="14:21" x14ac:dyDescent="0.2">
      <c r="N4418" s="22">
        <f>Fångster!G4423</f>
        <v>0</v>
      </c>
      <c r="O4418" s="28">
        <f t="shared" si="430"/>
        <v>0</v>
      </c>
      <c r="P4418" s="28">
        <f t="shared" si="431"/>
        <v>-2</v>
      </c>
      <c r="Q4418" s="28">
        <f t="shared" si="432"/>
        <v>0</v>
      </c>
      <c r="R4418" s="4">
        <f t="shared" si="433"/>
        <v>0</v>
      </c>
      <c r="S4418" s="4" t="str">
        <f t="shared" si="434"/>
        <v/>
      </c>
      <c r="T4418" s="21">
        <f>Fångster!J4423</f>
        <v>0</v>
      </c>
      <c r="U4418" s="31" t="str">
        <f t="shared" si="435"/>
        <v/>
      </c>
    </row>
    <row r="4419" spans="14:21" x14ac:dyDescent="0.2">
      <c r="N4419" s="22">
        <f>Fångster!G4424</f>
        <v>0</v>
      </c>
      <c r="O4419" s="28">
        <f t="shared" si="430"/>
        <v>0</v>
      </c>
      <c r="P4419" s="28">
        <f t="shared" si="431"/>
        <v>-2</v>
      </c>
      <c r="Q4419" s="28">
        <f t="shared" si="432"/>
        <v>0</v>
      </c>
      <c r="R4419" s="4">
        <f t="shared" si="433"/>
        <v>0</v>
      </c>
      <c r="S4419" s="4" t="str">
        <f t="shared" si="434"/>
        <v/>
      </c>
      <c r="T4419" s="21">
        <f>Fångster!J4424</f>
        <v>0</v>
      </c>
      <c r="U4419" s="31" t="str">
        <f t="shared" si="435"/>
        <v/>
      </c>
    </row>
    <row r="4420" spans="14:21" x14ac:dyDescent="0.2">
      <c r="N4420" s="22">
        <f>Fångster!G4425</f>
        <v>0</v>
      </c>
      <c r="O4420" s="28">
        <f t="shared" si="430"/>
        <v>0</v>
      </c>
      <c r="P4420" s="28">
        <f t="shared" si="431"/>
        <v>-2</v>
      </c>
      <c r="Q4420" s="28">
        <f t="shared" si="432"/>
        <v>0</v>
      </c>
      <c r="R4420" s="4">
        <f t="shared" si="433"/>
        <v>0</v>
      </c>
      <c r="S4420" s="4" t="str">
        <f t="shared" si="434"/>
        <v/>
      </c>
      <c r="T4420" s="21">
        <f>Fångster!J4425</f>
        <v>0</v>
      </c>
      <c r="U4420" s="31" t="str">
        <f t="shared" si="435"/>
        <v/>
      </c>
    </row>
    <row r="4421" spans="14:21" x14ac:dyDescent="0.2">
      <c r="N4421" s="22">
        <f>Fångster!G4426</f>
        <v>0</v>
      </c>
      <c r="O4421" s="28">
        <f t="shared" ref="O4421:O4484" si="436">(3.377*0.000001)*(POWER(N4421,3.205))</f>
        <v>0</v>
      </c>
      <c r="P4421" s="28">
        <f t="shared" ref="P4421:P4484" si="437">(1-(180-N4421)/60)</f>
        <v>-2</v>
      </c>
      <c r="Q4421" s="28">
        <f t="shared" ref="Q4421:Q4484" si="438">IF(P4421&lt;0,0,IF(P4421&gt;1,1,IF(P4421&gt;0&lt;1,P4421,P4421)))</f>
        <v>0</v>
      </c>
      <c r="R4421" s="4">
        <f t="shared" ref="R4421:R4484" si="439">O4421*Q4421</f>
        <v>0</v>
      </c>
      <c r="S4421" s="4" t="str">
        <f t="shared" ref="S4421:S4484" si="440">IF(N4421&gt;0,LOG10(N4421),"")</f>
        <v/>
      </c>
      <c r="T4421" s="21">
        <f>Fångster!J4426</f>
        <v>0</v>
      </c>
      <c r="U4421" s="31" t="str">
        <f t="shared" ref="U4421:U4484" si="441">IF(T4421&gt;0,LOG10(T4421),"")</f>
        <v/>
      </c>
    </row>
    <row r="4422" spans="14:21" x14ac:dyDescent="0.2">
      <c r="N4422" s="22">
        <f>Fångster!G4427</f>
        <v>0</v>
      </c>
      <c r="O4422" s="28">
        <f t="shared" si="436"/>
        <v>0</v>
      </c>
      <c r="P4422" s="28">
        <f t="shared" si="437"/>
        <v>-2</v>
      </c>
      <c r="Q4422" s="28">
        <f t="shared" si="438"/>
        <v>0</v>
      </c>
      <c r="R4422" s="4">
        <f t="shared" si="439"/>
        <v>0</v>
      </c>
      <c r="S4422" s="4" t="str">
        <f t="shared" si="440"/>
        <v/>
      </c>
      <c r="T4422" s="21">
        <f>Fångster!J4427</f>
        <v>0</v>
      </c>
      <c r="U4422" s="31" t="str">
        <f t="shared" si="441"/>
        <v/>
      </c>
    </row>
    <row r="4423" spans="14:21" x14ac:dyDescent="0.2">
      <c r="N4423" s="22">
        <f>Fångster!G4428</f>
        <v>0</v>
      </c>
      <c r="O4423" s="28">
        <f t="shared" si="436"/>
        <v>0</v>
      </c>
      <c r="P4423" s="28">
        <f t="shared" si="437"/>
        <v>-2</v>
      </c>
      <c r="Q4423" s="28">
        <f t="shared" si="438"/>
        <v>0</v>
      </c>
      <c r="R4423" s="4">
        <f t="shared" si="439"/>
        <v>0</v>
      </c>
      <c r="S4423" s="4" t="str">
        <f t="shared" si="440"/>
        <v/>
      </c>
      <c r="T4423" s="21">
        <f>Fångster!J4428</f>
        <v>0</v>
      </c>
      <c r="U4423" s="31" t="str">
        <f t="shared" si="441"/>
        <v/>
      </c>
    </row>
    <row r="4424" spans="14:21" x14ac:dyDescent="0.2">
      <c r="N4424" s="22">
        <f>Fångster!G4429</f>
        <v>0</v>
      </c>
      <c r="O4424" s="28">
        <f t="shared" si="436"/>
        <v>0</v>
      </c>
      <c r="P4424" s="28">
        <f t="shared" si="437"/>
        <v>-2</v>
      </c>
      <c r="Q4424" s="28">
        <f t="shared" si="438"/>
        <v>0</v>
      </c>
      <c r="R4424" s="4">
        <f t="shared" si="439"/>
        <v>0</v>
      </c>
      <c r="S4424" s="4" t="str">
        <f t="shared" si="440"/>
        <v/>
      </c>
      <c r="T4424" s="21">
        <f>Fångster!J4429</f>
        <v>0</v>
      </c>
      <c r="U4424" s="31" t="str">
        <f t="shared" si="441"/>
        <v/>
      </c>
    </row>
    <row r="4425" spans="14:21" x14ac:dyDescent="0.2">
      <c r="N4425" s="22">
        <f>Fångster!G4430</f>
        <v>0</v>
      </c>
      <c r="O4425" s="28">
        <f t="shared" si="436"/>
        <v>0</v>
      </c>
      <c r="P4425" s="28">
        <f t="shared" si="437"/>
        <v>-2</v>
      </c>
      <c r="Q4425" s="28">
        <f t="shared" si="438"/>
        <v>0</v>
      </c>
      <c r="R4425" s="4">
        <f t="shared" si="439"/>
        <v>0</v>
      </c>
      <c r="S4425" s="4" t="str">
        <f t="shared" si="440"/>
        <v/>
      </c>
      <c r="T4425" s="21">
        <f>Fångster!J4430</f>
        <v>0</v>
      </c>
      <c r="U4425" s="31" t="str">
        <f t="shared" si="441"/>
        <v/>
      </c>
    </row>
    <row r="4426" spans="14:21" x14ac:dyDescent="0.2">
      <c r="N4426" s="22">
        <f>Fångster!G4431</f>
        <v>0</v>
      </c>
      <c r="O4426" s="28">
        <f t="shared" si="436"/>
        <v>0</v>
      </c>
      <c r="P4426" s="28">
        <f t="shared" si="437"/>
        <v>-2</v>
      </c>
      <c r="Q4426" s="28">
        <f t="shared" si="438"/>
        <v>0</v>
      </c>
      <c r="R4426" s="4">
        <f t="shared" si="439"/>
        <v>0</v>
      </c>
      <c r="S4426" s="4" t="str">
        <f t="shared" si="440"/>
        <v/>
      </c>
      <c r="T4426" s="21">
        <f>Fångster!J4431</f>
        <v>0</v>
      </c>
      <c r="U4426" s="31" t="str">
        <f t="shared" si="441"/>
        <v/>
      </c>
    </row>
    <row r="4427" spans="14:21" x14ac:dyDescent="0.2">
      <c r="N4427" s="22">
        <f>Fångster!G4432</f>
        <v>0</v>
      </c>
      <c r="O4427" s="28">
        <f t="shared" si="436"/>
        <v>0</v>
      </c>
      <c r="P4427" s="28">
        <f t="shared" si="437"/>
        <v>-2</v>
      </c>
      <c r="Q4427" s="28">
        <f t="shared" si="438"/>
        <v>0</v>
      </c>
      <c r="R4427" s="4">
        <f t="shared" si="439"/>
        <v>0</v>
      </c>
      <c r="S4427" s="4" t="str">
        <f t="shared" si="440"/>
        <v/>
      </c>
      <c r="T4427" s="21">
        <f>Fångster!J4432</f>
        <v>0</v>
      </c>
      <c r="U4427" s="31" t="str">
        <f t="shared" si="441"/>
        <v/>
      </c>
    </row>
    <row r="4428" spans="14:21" x14ac:dyDescent="0.2">
      <c r="N4428" s="22">
        <f>Fångster!G4433</f>
        <v>0</v>
      </c>
      <c r="O4428" s="28">
        <f t="shared" si="436"/>
        <v>0</v>
      </c>
      <c r="P4428" s="28">
        <f t="shared" si="437"/>
        <v>-2</v>
      </c>
      <c r="Q4428" s="28">
        <f t="shared" si="438"/>
        <v>0</v>
      </c>
      <c r="R4428" s="4">
        <f t="shared" si="439"/>
        <v>0</v>
      </c>
      <c r="S4428" s="4" t="str">
        <f t="shared" si="440"/>
        <v/>
      </c>
      <c r="T4428" s="21">
        <f>Fångster!J4433</f>
        <v>0</v>
      </c>
      <c r="U4428" s="31" t="str">
        <f t="shared" si="441"/>
        <v/>
      </c>
    </row>
    <row r="4429" spans="14:21" x14ac:dyDescent="0.2">
      <c r="N4429" s="22">
        <f>Fångster!G4434</f>
        <v>0</v>
      </c>
      <c r="O4429" s="28">
        <f t="shared" si="436"/>
        <v>0</v>
      </c>
      <c r="P4429" s="28">
        <f t="shared" si="437"/>
        <v>-2</v>
      </c>
      <c r="Q4429" s="28">
        <f t="shared" si="438"/>
        <v>0</v>
      </c>
      <c r="R4429" s="4">
        <f t="shared" si="439"/>
        <v>0</v>
      </c>
      <c r="S4429" s="4" t="str">
        <f t="shared" si="440"/>
        <v/>
      </c>
      <c r="T4429" s="21">
        <f>Fångster!J4434</f>
        <v>0</v>
      </c>
      <c r="U4429" s="31" t="str">
        <f t="shared" si="441"/>
        <v/>
      </c>
    </row>
    <row r="4430" spans="14:21" x14ac:dyDescent="0.2">
      <c r="N4430" s="22">
        <f>Fångster!G4435</f>
        <v>0</v>
      </c>
      <c r="O4430" s="28">
        <f t="shared" si="436"/>
        <v>0</v>
      </c>
      <c r="P4430" s="28">
        <f t="shared" si="437"/>
        <v>-2</v>
      </c>
      <c r="Q4430" s="28">
        <f t="shared" si="438"/>
        <v>0</v>
      </c>
      <c r="R4430" s="4">
        <f t="shared" si="439"/>
        <v>0</v>
      </c>
      <c r="S4430" s="4" t="str">
        <f t="shared" si="440"/>
        <v/>
      </c>
      <c r="T4430" s="21">
        <f>Fångster!J4435</f>
        <v>0</v>
      </c>
      <c r="U4430" s="31" t="str">
        <f t="shared" si="441"/>
        <v/>
      </c>
    </row>
    <row r="4431" spans="14:21" x14ac:dyDescent="0.2">
      <c r="N4431" s="22">
        <f>Fångster!G4436</f>
        <v>0</v>
      </c>
      <c r="O4431" s="28">
        <f t="shared" si="436"/>
        <v>0</v>
      </c>
      <c r="P4431" s="28">
        <f t="shared" si="437"/>
        <v>-2</v>
      </c>
      <c r="Q4431" s="28">
        <f t="shared" si="438"/>
        <v>0</v>
      </c>
      <c r="R4431" s="4">
        <f t="shared" si="439"/>
        <v>0</v>
      </c>
      <c r="S4431" s="4" t="str">
        <f t="shared" si="440"/>
        <v/>
      </c>
      <c r="T4431" s="21">
        <f>Fångster!J4436</f>
        <v>0</v>
      </c>
      <c r="U4431" s="31" t="str">
        <f t="shared" si="441"/>
        <v/>
      </c>
    </row>
    <row r="4432" spans="14:21" x14ac:dyDescent="0.2">
      <c r="N4432" s="22">
        <f>Fångster!G4437</f>
        <v>0</v>
      </c>
      <c r="O4432" s="28">
        <f t="shared" si="436"/>
        <v>0</v>
      </c>
      <c r="P4432" s="28">
        <f t="shared" si="437"/>
        <v>-2</v>
      </c>
      <c r="Q4432" s="28">
        <f t="shared" si="438"/>
        <v>0</v>
      </c>
      <c r="R4432" s="4">
        <f t="shared" si="439"/>
        <v>0</v>
      </c>
      <c r="S4432" s="4" t="str">
        <f t="shared" si="440"/>
        <v/>
      </c>
      <c r="T4432" s="21">
        <f>Fångster!J4437</f>
        <v>0</v>
      </c>
      <c r="U4432" s="31" t="str">
        <f t="shared" si="441"/>
        <v/>
      </c>
    </row>
    <row r="4433" spans="14:21" x14ac:dyDescent="0.2">
      <c r="N4433" s="22">
        <f>Fångster!G4438</f>
        <v>0</v>
      </c>
      <c r="O4433" s="28">
        <f t="shared" si="436"/>
        <v>0</v>
      </c>
      <c r="P4433" s="28">
        <f t="shared" si="437"/>
        <v>-2</v>
      </c>
      <c r="Q4433" s="28">
        <f t="shared" si="438"/>
        <v>0</v>
      </c>
      <c r="R4433" s="4">
        <f t="shared" si="439"/>
        <v>0</v>
      </c>
      <c r="S4433" s="4" t="str">
        <f t="shared" si="440"/>
        <v/>
      </c>
      <c r="T4433" s="21">
        <f>Fångster!J4438</f>
        <v>0</v>
      </c>
      <c r="U4433" s="31" t="str">
        <f t="shared" si="441"/>
        <v/>
      </c>
    </row>
    <row r="4434" spans="14:21" x14ac:dyDescent="0.2">
      <c r="N4434" s="22">
        <f>Fångster!G4439</f>
        <v>0</v>
      </c>
      <c r="O4434" s="28">
        <f t="shared" si="436"/>
        <v>0</v>
      </c>
      <c r="P4434" s="28">
        <f t="shared" si="437"/>
        <v>-2</v>
      </c>
      <c r="Q4434" s="28">
        <f t="shared" si="438"/>
        <v>0</v>
      </c>
      <c r="R4434" s="4">
        <f t="shared" si="439"/>
        <v>0</v>
      </c>
      <c r="S4434" s="4" t="str">
        <f t="shared" si="440"/>
        <v/>
      </c>
      <c r="T4434" s="21">
        <f>Fångster!J4439</f>
        <v>0</v>
      </c>
      <c r="U4434" s="31" t="str">
        <f t="shared" si="441"/>
        <v/>
      </c>
    </row>
    <row r="4435" spans="14:21" x14ac:dyDescent="0.2">
      <c r="N4435" s="22">
        <f>Fångster!G4440</f>
        <v>0</v>
      </c>
      <c r="O4435" s="28">
        <f t="shared" si="436"/>
        <v>0</v>
      </c>
      <c r="P4435" s="28">
        <f t="shared" si="437"/>
        <v>-2</v>
      </c>
      <c r="Q4435" s="28">
        <f t="shared" si="438"/>
        <v>0</v>
      </c>
      <c r="R4435" s="4">
        <f t="shared" si="439"/>
        <v>0</v>
      </c>
      <c r="S4435" s="4" t="str">
        <f t="shared" si="440"/>
        <v/>
      </c>
      <c r="T4435" s="21">
        <f>Fångster!J4440</f>
        <v>0</v>
      </c>
      <c r="U4435" s="31" t="str">
        <f t="shared" si="441"/>
        <v/>
      </c>
    </row>
    <row r="4436" spans="14:21" x14ac:dyDescent="0.2">
      <c r="N4436" s="22">
        <f>Fångster!G4441</f>
        <v>0</v>
      </c>
      <c r="O4436" s="28">
        <f t="shared" si="436"/>
        <v>0</v>
      </c>
      <c r="P4436" s="28">
        <f t="shared" si="437"/>
        <v>-2</v>
      </c>
      <c r="Q4436" s="28">
        <f t="shared" si="438"/>
        <v>0</v>
      </c>
      <c r="R4436" s="4">
        <f t="shared" si="439"/>
        <v>0</v>
      </c>
      <c r="S4436" s="4" t="str">
        <f t="shared" si="440"/>
        <v/>
      </c>
      <c r="T4436" s="21">
        <f>Fångster!J4441</f>
        <v>0</v>
      </c>
      <c r="U4436" s="31" t="str">
        <f t="shared" si="441"/>
        <v/>
      </c>
    </row>
    <row r="4437" spans="14:21" x14ac:dyDescent="0.2">
      <c r="N4437" s="22">
        <f>Fångster!G4442</f>
        <v>0</v>
      </c>
      <c r="O4437" s="28">
        <f t="shared" si="436"/>
        <v>0</v>
      </c>
      <c r="P4437" s="28">
        <f t="shared" si="437"/>
        <v>-2</v>
      </c>
      <c r="Q4437" s="28">
        <f t="shared" si="438"/>
        <v>0</v>
      </c>
      <c r="R4437" s="4">
        <f t="shared" si="439"/>
        <v>0</v>
      </c>
      <c r="S4437" s="4" t="str">
        <f t="shared" si="440"/>
        <v/>
      </c>
      <c r="T4437" s="21">
        <f>Fångster!J4442</f>
        <v>0</v>
      </c>
      <c r="U4437" s="31" t="str">
        <f t="shared" si="441"/>
        <v/>
      </c>
    </row>
    <row r="4438" spans="14:21" x14ac:dyDescent="0.2">
      <c r="N4438" s="22">
        <f>Fångster!G4443</f>
        <v>0</v>
      </c>
      <c r="O4438" s="28">
        <f t="shared" si="436"/>
        <v>0</v>
      </c>
      <c r="P4438" s="28">
        <f t="shared" si="437"/>
        <v>-2</v>
      </c>
      <c r="Q4438" s="28">
        <f t="shared" si="438"/>
        <v>0</v>
      </c>
      <c r="R4438" s="4">
        <f t="shared" si="439"/>
        <v>0</v>
      </c>
      <c r="S4438" s="4" t="str">
        <f t="shared" si="440"/>
        <v/>
      </c>
      <c r="T4438" s="21">
        <f>Fångster!J4443</f>
        <v>0</v>
      </c>
      <c r="U4438" s="31" t="str">
        <f t="shared" si="441"/>
        <v/>
      </c>
    </row>
    <row r="4439" spans="14:21" x14ac:dyDescent="0.2">
      <c r="N4439" s="22">
        <f>Fångster!G4444</f>
        <v>0</v>
      </c>
      <c r="O4439" s="28">
        <f t="shared" si="436"/>
        <v>0</v>
      </c>
      <c r="P4439" s="28">
        <f t="shared" si="437"/>
        <v>-2</v>
      </c>
      <c r="Q4439" s="28">
        <f t="shared" si="438"/>
        <v>0</v>
      </c>
      <c r="R4439" s="4">
        <f t="shared" si="439"/>
        <v>0</v>
      </c>
      <c r="S4439" s="4" t="str">
        <f t="shared" si="440"/>
        <v/>
      </c>
      <c r="T4439" s="21">
        <f>Fångster!J4444</f>
        <v>0</v>
      </c>
      <c r="U4439" s="31" t="str">
        <f t="shared" si="441"/>
        <v/>
      </c>
    </row>
    <row r="4440" spans="14:21" x14ac:dyDescent="0.2">
      <c r="N4440" s="22">
        <f>Fångster!G4445</f>
        <v>0</v>
      </c>
      <c r="O4440" s="28">
        <f t="shared" si="436"/>
        <v>0</v>
      </c>
      <c r="P4440" s="28">
        <f t="shared" si="437"/>
        <v>-2</v>
      </c>
      <c r="Q4440" s="28">
        <f t="shared" si="438"/>
        <v>0</v>
      </c>
      <c r="R4440" s="4">
        <f t="shared" si="439"/>
        <v>0</v>
      </c>
      <c r="S4440" s="4" t="str">
        <f t="shared" si="440"/>
        <v/>
      </c>
      <c r="T4440" s="21">
        <f>Fångster!J4445</f>
        <v>0</v>
      </c>
      <c r="U4440" s="31" t="str">
        <f t="shared" si="441"/>
        <v/>
      </c>
    </row>
    <row r="4441" spans="14:21" x14ac:dyDescent="0.2">
      <c r="N4441" s="22">
        <f>Fångster!G4446</f>
        <v>0</v>
      </c>
      <c r="O4441" s="28">
        <f t="shared" si="436"/>
        <v>0</v>
      </c>
      <c r="P4441" s="28">
        <f t="shared" si="437"/>
        <v>-2</v>
      </c>
      <c r="Q4441" s="28">
        <f t="shared" si="438"/>
        <v>0</v>
      </c>
      <c r="R4441" s="4">
        <f t="shared" si="439"/>
        <v>0</v>
      </c>
      <c r="S4441" s="4" t="str">
        <f t="shared" si="440"/>
        <v/>
      </c>
      <c r="T4441" s="21">
        <f>Fångster!J4446</f>
        <v>0</v>
      </c>
      <c r="U4441" s="31" t="str">
        <f t="shared" si="441"/>
        <v/>
      </c>
    </row>
    <row r="4442" spans="14:21" x14ac:dyDescent="0.2">
      <c r="N4442" s="22">
        <f>Fångster!G4447</f>
        <v>0</v>
      </c>
      <c r="O4442" s="28">
        <f t="shared" si="436"/>
        <v>0</v>
      </c>
      <c r="P4442" s="28">
        <f t="shared" si="437"/>
        <v>-2</v>
      </c>
      <c r="Q4442" s="28">
        <f t="shared" si="438"/>
        <v>0</v>
      </c>
      <c r="R4442" s="4">
        <f t="shared" si="439"/>
        <v>0</v>
      </c>
      <c r="S4442" s="4" t="str">
        <f t="shared" si="440"/>
        <v/>
      </c>
      <c r="T4442" s="21">
        <f>Fångster!J4447</f>
        <v>0</v>
      </c>
      <c r="U4442" s="31" t="str">
        <f t="shared" si="441"/>
        <v/>
      </c>
    </row>
    <row r="4443" spans="14:21" x14ac:dyDescent="0.2">
      <c r="N4443" s="22">
        <f>Fångster!G4448</f>
        <v>0</v>
      </c>
      <c r="O4443" s="28">
        <f t="shared" si="436"/>
        <v>0</v>
      </c>
      <c r="P4443" s="28">
        <f t="shared" si="437"/>
        <v>-2</v>
      </c>
      <c r="Q4443" s="28">
        <f t="shared" si="438"/>
        <v>0</v>
      </c>
      <c r="R4443" s="4">
        <f t="shared" si="439"/>
        <v>0</v>
      </c>
      <c r="S4443" s="4" t="str">
        <f t="shared" si="440"/>
        <v/>
      </c>
      <c r="T4443" s="21">
        <f>Fångster!J4448</f>
        <v>0</v>
      </c>
      <c r="U4443" s="31" t="str">
        <f t="shared" si="441"/>
        <v/>
      </c>
    </row>
    <row r="4444" spans="14:21" x14ac:dyDescent="0.2">
      <c r="N4444" s="22">
        <f>Fångster!G4449</f>
        <v>0</v>
      </c>
      <c r="O4444" s="28">
        <f t="shared" si="436"/>
        <v>0</v>
      </c>
      <c r="P4444" s="28">
        <f t="shared" si="437"/>
        <v>-2</v>
      </c>
      <c r="Q4444" s="28">
        <f t="shared" si="438"/>
        <v>0</v>
      </c>
      <c r="R4444" s="4">
        <f t="shared" si="439"/>
        <v>0</v>
      </c>
      <c r="S4444" s="4" t="str">
        <f t="shared" si="440"/>
        <v/>
      </c>
      <c r="T4444" s="21">
        <f>Fångster!J4449</f>
        <v>0</v>
      </c>
      <c r="U4444" s="31" t="str">
        <f t="shared" si="441"/>
        <v/>
      </c>
    </row>
    <row r="4445" spans="14:21" x14ac:dyDescent="0.2">
      <c r="N4445" s="22">
        <f>Fångster!G4450</f>
        <v>0</v>
      </c>
      <c r="O4445" s="28">
        <f t="shared" si="436"/>
        <v>0</v>
      </c>
      <c r="P4445" s="28">
        <f t="shared" si="437"/>
        <v>-2</v>
      </c>
      <c r="Q4445" s="28">
        <f t="shared" si="438"/>
        <v>0</v>
      </c>
      <c r="R4445" s="4">
        <f t="shared" si="439"/>
        <v>0</v>
      </c>
      <c r="S4445" s="4" t="str">
        <f t="shared" si="440"/>
        <v/>
      </c>
      <c r="T4445" s="21">
        <f>Fångster!J4450</f>
        <v>0</v>
      </c>
      <c r="U4445" s="31" t="str">
        <f t="shared" si="441"/>
        <v/>
      </c>
    </row>
    <row r="4446" spans="14:21" x14ac:dyDescent="0.2">
      <c r="N4446" s="22">
        <f>Fångster!G4451</f>
        <v>0</v>
      </c>
      <c r="O4446" s="28">
        <f t="shared" si="436"/>
        <v>0</v>
      </c>
      <c r="P4446" s="28">
        <f t="shared" si="437"/>
        <v>-2</v>
      </c>
      <c r="Q4446" s="28">
        <f t="shared" si="438"/>
        <v>0</v>
      </c>
      <c r="R4446" s="4">
        <f t="shared" si="439"/>
        <v>0</v>
      </c>
      <c r="S4446" s="4" t="str">
        <f t="shared" si="440"/>
        <v/>
      </c>
      <c r="T4446" s="21">
        <f>Fångster!J4451</f>
        <v>0</v>
      </c>
      <c r="U4446" s="31" t="str">
        <f t="shared" si="441"/>
        <v/>
      </c>
    </row>
    <row r="4447" spans="14:21" x14ac:dyDescent="0.2">
      <c r="N4447" s="22">
        <f>Fångster!G4452</f>
        <v>0</v>
      </c>
      <c r="O4447" s="28">
        <f t="shared" si="436"/>
        <v>0</v>
      </c>
      <c r="P4447" s="28">
        <f t="shared" si="437"/>
        <v>-2</v>
      </c>
      <c r="Q4447" s="28">
        <f t="shared" si="438"/>
        <v>0</v>
      </c>
      <c r="R4447" s="4">
        <f t="shared" si="439"/>
        <v>0</v>
      </c>
      <c r="S4447" s="4" t="str">
        <f t="shared" si="440"/>
        <v/>
      </c>
      <c r="T4447" s="21">
        <f>Fångster!J4452</f>
        <v>0</v>
      </c>
      <c r="U4447" s="31" t="str">
        <f t="shared" si="441"/>
        <v/>
      </c>
    </row>
    <row r="4448" spans="14:21" x14ac:dyDescent="0.2">
      <c r="N4448" s="22">
        <f>Fångster!G4453</f>
        <v>0</v>
      </c>
      <c r="O4448" s="28">
        <f t="shared" si="436"/>
        <v>0</v>
      </c>
      <c r="P4448" s="28">
        <f t="shared" si="437"/>
        <v>-2</v>
      </c>
      <c r="Q4448" s="28">
        <f t="shared" si="438"/>
        <v>0</v>
      </c>
      <c r="R4448" s="4">
        <f t="shared" si="439"/>
        <v>0</v>
      </c>
      <c r="S4448" s="4" t="str">
        <f t="shared" si="440"/>
        <v/>
      </c>
      <c r="T4448" s="21">
        <f>Fångster!J4453</f>
        <v>0</v>
      </c>
      <c r="U4448" s="31" t="str">
        <f t="shared" si="441"/>
        <v/>
      </c>
    </row>
    <row r="4449" spans="14:21" x14ac:dyDescent="0.2">
      <c r="N4449" s="22">
        <f>Fångster!G4454</f>
        <v>0</v>
      </c>
      <c r="O4449" s="28">
        <f t="shared" si="436"/>
        <v>0</v>
      </c>
      <c r="P4449" s="28">
        <f t="shared" si="437"/>
        <v>-2</v>
      </c>
      <c r="Q4449" s="28">
        <f t="shared" si="438"/>
        <v>0</v>
      </c>
      <c r="R4449" s="4">
        <f t="shared" si="439"/>
        <v>0</v>
      </c>
      <c r="S4449" s="4" t="str">
        <f t="shared" si="440"/>
        <v/>
      </c>
      <c r="T4449" s="21">
        <f>Fångster!J4454</f>
        <v>0</v>
      </c>
      <c r="U4449" s="31" t="str">
        <f t="shared" si="441"/>
        <v/>
      </c>
    </row>
    <row r="4450" spans="14:21" x14ac:dyDescent="0.2">
      <c r="N4450" s="22">
        <f>Fångster!G4455</f>
        <v>0</v>
      </c>
      <c r="O4450" s="28">
        <f t="shared" si="436"/>
        <v>0</v>
      </c>
      <c r="P4450" s="28">
        <f t="shared" si="437"/>
        <v>-2</v>
      </c>
      <c r="Q4450" s="28">
        <f t="shared" si="438"/>
        <v>0</v>
      </c>
      <c r="R4450" s="4">
        <f t="shared" si="439"/>
        <v>0</v>
      </c>
      <c r="S4450" s="4" t="str">
        <f t="shared" si="440"/>
        <v/>
      </c>
      <c r="T4450" s="21">
        <f>Fångster!J4455</f>
        <v>0</v>
      </c>
      <c r="U4450" s="31" t="str">
        <f t="shared" si="441"/>
        <v/>
      </c>
    </row>
    <row r="4451" spans="14:21" x14ac:dyDescent="0.2">
      <c r="N4451" s="22">
        <f>Fångster!G4456</f>
        <v>0</v>
      </c>
      <c r="O4451" s="28">
        <f t="shared" si="436"/>
        <v>0</v>
      </c>
      <c r="P4451" s="28">
        <f t="shared" si="437"/>
        <v>-2</v>
      </c>
      <c r="Q4451" s="28">
        <f t="shared" si="438"/>
        <v>0</v>
      </c>
      <c r="R4451" s="4">
        <f t="shared" si="439"/>
        <v>0</v>
      </c>
      <c r="S4451" s="4" t="str">
        <f t="shared" si="440"/>
        <v/>
      </c>
      <c r="T4451" s="21">
        <f>Fångster!J4456</f>
        <v>0</v>
      </c>
      <c r="U4451" s="31" t="str">
        <f t="shared" si="441"/>
        <v/>
      </c>
    </row>
    <row r="4452" spans="14:21" x14ac:dyDescent="0.2">
      <c r="N4452" s="22">
        <f>Fångster!G4457</f>
        <v>0</v>
      </c>
      <c r="O4452" s="28">
        <f t="shared" si="436"/>
        <v>0</v>
      </c>
      <c r="P4452" s="28">
        <f t="shared" si="437"/>
        <v>-2</v>
      </c>
      <c r="Q4452" s="28">
        <f t="shared" si="438"/>
        <v>0</v>
      </c>
      <c r="R4452" s="4">
        <f t="shared" si="439"/>
        <v>0</v>
      </c>
      <c r="S4452" s="4" t="str">
        <f t="shared" si="440"/>
        <v/>
      </c>
      <c r="T4452" s="21">
        <f>Fångster!J4457</f>
        <v>0</v>
      </c>
      <c r="U4452" s="31" t="str">
        <f t="shared" si="441"/>
        <v/>
      </c>
    </row>
    <row r="4453" spans="14:21" x14ac:dyDescent="0.2">
      <c r="N4453" s="22">
        <f>Fångster!G4458</f>
        <v>0</v>
      </c>
      <c r="O4453" s="28">
        <f t="shared" si="436"/>
        <v>0</v>
      </c>
      <c r="P4453" s="28">
        <f t="shared" si="437"/>
        <v>-2</v>
      </c>
      <c r="Q4453" s="28">
        <f t="shared" si="438"/>
        <v>0</v>
      </c>
      <c r="R4453" s="4">
        <f t="shared" si="439"/>
        <v>0</v>
      </c>
      <c r="S4453" s="4" t="str">
        <f t="shared" si="440"/>
        <v/>
      </c>
      <c r="T4453" s="21">
        <f>Fångster!J4458</f>
        <v>0</v>
      </c>
      <c r="U4453" s="31" t="str">
        <f t="shared" si="441"/>
        <v/>
      </c>
    </row>
    <row r="4454" spans="14:21" x14ac:dyDescent="0.2">
      <c r="N4454" s="22">
        <f>Fångster!G4459</f>
        <v>0</v>
      </c>
      <c r="O4454" s="28">
        <f t="shared" si="436"/>
        <v>0</v>
      </c>
      <c r="P4454" s="28">
        <f t="shared" si="437"/>
        <v>-2</v>
      </c>
      <c r="Q4454" s="28">
        <f t="shared" si="438"/>
        <v>0</v>
      </c>
      <c r="R4454" s="4">
        <f t="shared" si="439"/>
        <v>0</v>
      </c>
      <c r="S4454" s="4" t="str">
        <f t="shared" si="440"/>
        <v/>
      </c>
      <c r="T4454" s="21">
        <f>Fångster!J4459</f>
        <v>0</v>
      </c>
      <c r="U4454" s="31" t="str">
        <f t="shared" si="441"/>
        <v/>
      </c>
    </row>
    <row r="4455" spans="14:21" x14ac:dyDescent="0.2">
      <c r="N4455" s="22">
        <f>Fångster!G4460</f>
        <v>0</v>
      </c>
      <c r="O4455" s="28">
        <f t="shared" si="436"/>
        <v>0</v>
      </c>
      <c r="P4455" s="28">
        <f t="shared" si="437"/>
        <v>-2</v>
      </c>
      <c r="Q4455" s="28">
        <f t="shared" si="438"/>
        <v>0</v>
      </c>
      <c r="R4455" s="4">
        <f t="shared" si="439"/>
        <v>0</v>
      </c>
      <c r="S4455" s="4" t="str">
        <f t="shared" si="440"/>
        <v/>
      </c>
      <c r="T4455" s="21">
        <f>Fångster!J4460</f>
        <v>0</v>
      </c>
      <c r="U4455" s="31" t="str">
        <f t="shared" si="441"/>
        <v/>
      </c>
    </row>
    <row r="4456" spans="14:21" x14ac:dyDescent="0.2">
      <c r="N4456" s="22">
        <f>Fångster!G4461</f>
        <v>0</v>
      </c>
      <c r="O4456" s="28">
        <f t="shared" si="436"/>
        <v>0</v>
      </c>
      <c r="P4456" s="28">
        <f t="shared" si="437"/>
        <v>-2</v>
      </c>
      <c r="Q4456" s="28">
        <f t="shared" si="438"/>
        <v>0</v>
      </c>
      <c r="R4456" s="4">
        <f t="shared" si="439"/>
        <v>0</v>
      </c>
      <c r="S4456" s="4" t="str">
        <f t="shared" si="440"/>
        <v/>
      </c>
      <c r="T4456" s="21">
        <f>Fångster!J4461</f>
        <v>0</v>
      </c>
      <c r="U4456" s="31" t="str">
        <f t="shared" si="441"/>
        <v/>
      </c>
    </row>
    <row r="4457" spans="14:21" x14ac:dyDescent="0.2">
      <c r="N4457" s="22">
        <f>Fångster!G4462</f>
        <v>0</v>
      </c>
      <c r="O4457" s="28">
        <f t="shared" si="436"/>
        <v>0</v>
      </c>
      <c r="P4457" s="28">
        <f t="shared" si="437"/>
        <v>-2</v>
      </c>
      <c r="Q4457" s="28">
        <f t="shared" si="438"/>
        <v>0</v>
      </c>
      <c r="R4457" s="4">
        <f t="shared" si="439"/>
        <v>0</v>
      </c>
      <c r="S4457" s="4" t="str">
        <f t="shared" si="440"/>
        <v/>
      </c>
      <c r="T4457" s="21">
        <f>Fångster!J4462</f>
        <v>0</v>
      </c>
      <c r="U4457" s="31" t="str">
        <f t="shared" si="441"/>
        <v/>
      </c>
    </row>
    <row r="4458" spans="14:21" x14ac:dyDescent="0.2">
      <c r="N4458" s="22">
        <f>Fångster!G4463</f>
        <v>0</v>
      </c>
      <c r="O4458" s="28">
        <f t="shared" si="436"/>
        <v>0</v>
      </c>
      <c r="P4458" s="28">
        <f t="shared" si="437"/>
        <v>-2</v>
      </c>
      <c r="Q4458" s="28">
        <f t="shared" si="438"/>
        <v>0</v>
      </c>
      <c r="R4458" s="4">
        <f t="shared" si="439"/>
        <v>0</v>
      </c>
      <c r="S4458" s="4" t="str">
        <f t="shared" si="440"/>
        <v/>
      </c>
      <c r="T4458" s="21">
        <f>Fångster!J4463</f>
        <v>0</v>
      </c>
      <c r="U4458" s="31" t="str">
        <f t="shared" si="441"/>
        <v/>
      </c>
    </row>
    <row r="4459" spans="14:21" x14ac:dyDescent="0.2">
      <c r="N4459" s="22">
        <f>Fångster!G4464</f>
        <v>0</v>
      </c>
      <c r="O4459" s="28">
        <f t="shared" si="436"/>
        <v>0</v>
      </c>
      <c r="P4459" s="28">
        <f t="shared" si="437"/>
        <v>-2</v>
      </c>
      <c r="Q4459" s="28">
        <f t="shared" si="438"/>
        <v>0</v>
      </c>
      <c r="R4459" s="4">
        <f t="shared" si="439"/>
        <v>0</v>
      </c>
      <c r="S4459" s="4" t="str">
        <f t="shared" si="440"/>
        <v/>
      </c>
      <c r="T4459" s="21">
        <f>Fångster!J4464</f>
        <v>0</v>
      </c>
      <c r="U4459" s="31" t="str">
        <f t="shared" si="441"/>
        <v/>
      </c>
    </row>
    <row r="4460" spans="14:21" x14ac:dyDescent="0.2">
      <c r="N4460" s="22">
        <f>Fångster!G4465</f>
        <v>0</v>
      </c>
      <c r="O4460" s="28">
        <f t="shared" si="436"/>
        <v>0</v>
      </c>
      <c r="P4460" s="28">
        <f t="shared" si="437"/>
        <v>-2</v>
      </c>
      <c r="Q4460" s="28">
        <f t="shared" si="438"/>
        <v>0</v>
      </c>
      <c r="R4460" s="4">
        <f t="shared" si="439"/>
        <v>0</v>
      </c>
      <c r="S4460" s="4" t="str">
        <f t="shared" si="440"/>
        <v/>
      </c>
      <c r="T4460" s="21">
        <f>Fångster!J4465</f>
        <v>0</v>
      </c>
      <c r="U4460" s="31" t="str">
        <f t="shared" si="441"/>
        <v/>
      </c>
    </row>
    <row r="4461" spans="14:21" x14ac:dyDescent="0.2">
      <c r="N4461" s="22">
        <f>Fångster!G4466</f>
        <v>0</v>
      </c>
      <c r="O4461" s="28">
        <f t="shared" si="436"/>
        <v>0</v>
      </c>
      <c r="P4461" s="28">
        <f t="shared" si="437"/>
        <v>-2</v>
      </c>
      <c r="Q4461" s="28">
        <f t="shared" si="438"/>
        <v>0</v>
      </c>
      <c r="R4461" s="4">
        <f t="shared" si="439"/>
        <v>0</v>
      </c>
      <c r="S4461" s="4" t="str">
        <f t="shared" si="440"/>
        <v/>
      </c>
      <c r="T4461" s="21">
        <f>Fångster!J4466</f>
        <v>0</v>
      </c>
      <c r="U4461" s="31" t="str">
        <f t="shared" si="441"/>
        <v/>
      </c>
    </row>
    <row r="4462" spans="14:21" x14ac:dyDescent="0.2">
      <c r="N4462" s="22">
        <f>Fångster!G4467</f>
        <v>0</v>
      </c>
      <c r="O4462" s="28">
        <f t="shared" si="436"/>
        <v>0</v>
      </c>
      <c r="P4462" s="28">
        <f t="shared" si="437"/>
        <v>-2</v>
      </c>
      <c r="Q4462" s="28">
        <f t="shared" si="438"/>
        <v>0</v>
      </c>
      <c r="R4462" s="4">
        <f t="shared" si="439"/>
        <v>0</v>
      </c>
      <c r="S4462" s="4" t="str">
        <f t="shared" si="440"/>
        <v/>
      </c>
      <c r="T4462" s="21">
        <f>Fångster!J4467</f>
        <v>0</v>
      </c>
      <c r="U4462" s="31" t="str">
        <f t="shared" si="441"/>
        <v/>
      </c>
    </row>
    <row r="4463" spans="14:21" x14ac:dyDescent="0.2">
      <c r="N4463" s="22">
        <f>Fångster!G4468</f>
        <v>0</v>
      </c>
      <c r="O4463" s="28">
        <f t="shared" si="436"/>
        <v>0</v>
      </c>
      <c r="P4463" s="28">
        <f t="shared" si="437"/>
        <v>-2</v>
      </c>
      <c r="Q4463" s="28">
        <f t="shared" si="438"/>
        <v>0</v>
      </c>
      <c r="R4463" s="4">
        <f t="shared" si="439"/>
        <v>0</v>
      </c>
      <c r="S4463" s="4" t="str">
        <f t="shared" si="440"/>
        <v/>
      </c>
      <c r="T4463" s="21">
        <f>Fångster!J4468</f>
        <v>0</v>
      </c>
      <c r="U4463" s="31" t="str">
        <f t="shared" si="441"/>
        <v/>
      </c>
    </row>
    <row r="4464" spans="14:21" x14ac:dyDescent="0.2">
      <c r="N4464" s="22">
        <f>Fångster!G4469</f>
        <v>0</v>
      </c>
      <c r="O4464" s="28">
        <f t="shared" si="436"/>
        <v>0</v>
      </c>
      <c r="P4464" s="28">
        <f t="shared" si="437"/>
        <v>-2</v>
      </c>
      <c r="Q4464" s="28">
        <f t="shared" si="438"/>
        <v>0</v>
      </c>
      <c r="R4464" s="4">
        <f t="shared" si="439"/>
        <v>0</v>
      </c>
      <c r="S4464" s="4" t="str">
        <f t="shared" si="440"/>
        <v/>
      </c>
      <c r="T4464" s="21">
        <f>Fångster!J4469</f>
        <v>0</v>
      </c>
      <c r="U4464" s="31" t="str">
        <f t="shared" si="441"/>
        <v/>
      </c>
    </row>
    <row r="4465" spans="14:21" x14ac:dyDescent="0.2">
      <c r="N4465" s="22">
        <f>Fångster!G4470</f>
        <v>0</v>
      </c>
      <c r="O4465" s="28">
        <f t="shared" si="436"/>
        <v>0</v>
      </c>
      <c r="P4465" s="28">
        <f t="shared" si="437"/>
        <v>-2</v>
      </c>
      <c r="Q4465" s="28">
        <f t="shared" si="438"/>
        <v>0</v>
      </c>
      <c r="R4465" s="4">
        <f t="shared" si="439"/>
        <v>0</v>
      </c>
      <c r="S4465" s="4" t="str">
        <f t="shared" si="440"/>
        <v/>
      </c>
      <c r="T4465" s="21">
        <f>Fångster!J4470</f>
        <v>0</v>
      </c>
      <c r="U4465" s="31" t="str">
        <f t="shared" si="441"/>
        <v/>
      </c>
    </row>
    <row r="4466" spans="14:21" x14ac:dyDescent="0.2">
      <c r="N4466" s="22">
        <f>Fångster!G4471</f>
        <v>0</v>
      </c>
      <c r="O4466" s="28">
        <f t="shared" si="436"/>
        <v>0</v>
      </c>
      <c r="P4466" s="28">
        <f t="shared" si="437"/>
        <v>-2</v>
      </c>
      <c r="Q4466" s="28">
        <f t="shared" si="438"/>
        <v>0</v>
      </c>
      <c r="R4466" s="4">
        <f t="shared" si="439"/>
        <v>0</v>
      </c>
      <c r="S4466" s="4" t="str">
        <f t="shared" si="440"/>
        <v/>
      </c>
      <c r="T4466" s="21">
        <f>Fångster!J4471</f>
        <v>0</v>
      </c>
      <c r="U4466" s="31" t="str">
        <f t="shared" si="441"/>
        <v/>
      </c>
    </row>
    <row r="4467" spans="14:21" x14ac:dyDescent="0.2">
      <c r="N4467" s="22">
        <f>Fångster!G4472</f>
        <v>0</v>
      </c>
      <c r="O4467" s="28">
        <f t="shared" si="436"/>
        <v>0</v>
      </c>
      <c r="P4467" s="28">
        <f t="shared" si="437"/>
        <v>-2</v>
      </c>
      <c r="Q4467" s="28">
        <f t="shared" si="438"/>
        <v>0</v>
      </c>
      <c r="R4467" s="4">
        <f t="shared" si="439"/>
        <v>0</v>
      </c>
      <c r="S4467" s="4" t="str">
        <f t="shared" si="440"/>
        <v/>
      </c>
      <c r="T4467" s="21">
        <f>Fångster!J4472</f>
        <v>0</v>
      </c>
      <c r="U4467" s="31" t="str">
        <f t="shared" si="441"/>
        <v/>
      </c>
    </row>
    <row r="4468" spans="14:21" x14ac:dyDescent="0.2">
      <c r="N4468" s="22">
        <f>Fångster!G4473</f>
        <v>0</v>
      </c>
      <c r="O4468" s="28">
        <f t="shared" si="436"/>
        <v>0</v>
      </c>
      <c r="P4468" s="28">
        <f t="shared" si="437"/>
        <v>-2</v>
      </c>
      <c r="Q4468" s="28">
        <f t="shared" si="438"/>
        <v>0</v>
      </c>
      <c r="R4468" s="4">
        <f t="shared" si="439"/>
        <v>0</v>
      </c>
      <c r="S4468" s="4" t="str">
        <f t="shared" si="440"/>
        <v/>
      </c>
      <c r="T4468" s="21">
        <f>Fångster!J4473</f>
        <v>0</v>
      </c>
      <c r="U4468" s="31" t="str">
        <f t="shared" si="441"/>
        <v/>
      </c>
    </row>
    <row r="4469" spans="14:21" x14ac:dyDescent="0.2">
      <c r="N4469" s="22">
        <f>Fångster!G4474</f>
        <v>0</v>
      </c>
      <c r="O4469" s="28">
        <f t="shared" si="436"/>
        <v>0</v>
      </c>
      <c r="P4469" s="28">
        <f t="shared" si="437"/>
        <v>-2</v>
      </c>
      <c r="Q4469" s="28">
        <f t="shared" si="438"/>
        <v>0</v>
      </c>
      <c r="R4469" s="4">
        <f t="shared" si="439"/>
        <v>0</v>
      </c>
      <c r="S4469" s="4" t="str">
        <f t="shared" si="440"/>
        <v/>
      </c>
      <c r="T4469" s="21">
        <f>Fångster!J4474</f>
        <v>0</v>
      </c>
      <c r="U4469" s="31" t="str">
        <f t="shared" si="441"/>
        <v/>
      </c>
    </row>
    <row r="4470" spans="14:21" x14ac:dyDescent="0.2">
      <c r="N4470" s="22">
        <f>Fångster!G4475</f>
        <v>0</v>
      </c>
      <c r="O4470" s="28">
        <f t="shared" si="436"/>
        <v>0</v>
      </c>
      <c r="P4470" s="28">
        <f t="shared" si="437"/>
        <v>-2</v>
      </c>
      <c r="Q4470" s="28">
        <f t="shared" si="438"/>
        <v>0</v>
      </c>
      <c r="R4470" s="4">
        <f t="shared" si="439"/>
        <v>0</v>
      </c>
      <c r="S4470" s="4" t="str">
        <f t="shared" si="440"/>
        <v/>
      </c>
      <c r="T4470" s="21">
        <f>Fångster!J4475</f>
        <v>0</v>
      </c>
      <c r="U4470" s="31" t="str">
        <f t="shared" si="441"/>
        <v/>
      </c>
    </row>
    <row r="4471" spans="14:21" x14ac:dyDescent="0.2">
      <c r="N4471" s="22">
        <f>Fångster!G4476</f>
        <v>0</v>
      </c>
      <c r="O4471" s="28">
        <f t="shared" si="436"/>
        <v>0</v>
      </c>
      <c r="P4471" s="28">
        <f t="shared" si="437"/>
        <v>-2</v>
      </c>
      <c r="Q4471" s="28">
        <f t="shared" si="438"/>
        <v>0</v>
      </c>
      <c r="R4471" s="4">
        <f t="shared" si="439"/>
        <v>0</v>
      </c>
      <c r="S4471" s="4" t="str">
        <f t="shared" si="440"/>
        <v/>
      </c>
      <c r="T4471" s="21">
        <f>Fångster!J4476</f>
        <v>0</v>
      </c>
      <c r="U4471" s="31" t="str">
        <f t="shared" si="441"/>
        <v/>
      </c>
    </row>
    <row r="4472" spans="14:21" x14ac:dyDescent="0.2">
      <c r="N4472" s="22">
        <f>Fångster!G4477</f>
        <v>0</v>
      </c>
      <c r="O4472" s="28">
        <f t="shared" si="436"/>
        <v>0</v>
      </c>
      <c r="P4472" s="28">
        <f t="shared" si="437"/>
        <v>-2</v>
      </c>
      <c r="Q4472" s="28">
        <f t="shared" si="438"/>
        <v>0</v>
      </c>
      <c r="R4472" s="4">
        <f t="shared" si="439"/>
        <v>0</v>
      </c>
      <c r="S4472" s="4" t="str">
        <f t="shared" si="440"/>
        <v/>
      </c>
      <c r="T4472" s="21">
        <f>Fångster!J4477</f>
        <v>0</v>
      </c>
      <c r="U4472" s="31" t="str">
        <f t="shared" si="441"/>
        <v/>
      </c>
    </row>
    <row r="4473" spans="14:21" x14ac:dyDescent="0.2">
      <c r="N4473" s="22">
        <f>Fångster!G4478</f>
        <v>0</v>
      </c>
      <c r="O4473" s="28">
        <f t="shared" si="436"/>
        <v>0</v>
      </c>
      <c r="P4473" s="28">
        <f t="shared" si="437"/>
        <v>-2</v>
      </c>
      <c r="Q4473" s="28">
        <f t="shared" si="438"/>
        <v>0</v>
      </c>
      <c r="R4473" s="4">
        <f t="shared" si="439"/>
        <v>0</v>
      </c>
      <c r="S4473" s="4" t="str">
        <f t="shared" si="440"/>
        <v/>
      </c>
      <c r="T4473" s="21">
        <f>Fångster!J4478</f>
        <v>0</v>
      </c>
      <c r="U4473" s="31" t="str">
        <f t="shared" si="441"/>
        <v/>
      </c>
    </row>
    <row r="4474" spans="14:21" x14ac:dyDescent="0.2">
      <c r="N4474" s="22">
        <f>Fångster!G4479</f>
        <v>0</v>
      </c>
      <c r="O4474" s="28">
        <f t="shared" si="436"/>
        <v>0</v>
      </c>
      <c r="P4474" s="28">
        <f t="shared" si="437"/>
        <v>-2</v>
      </c>
      <c r="Q4474" s="28">
        <f t="shared" si="438"/>
        <v>0</v>
      </c>
      <c r="R4474" s="4">
        <f t="shared" si="439"/>
        <v>0</v>
      </c>
      <c r="S4474" s="4" t="str">
        <f t="shared" si="440"/>
        <v/>
      </c>
      <c r="T4474" s="21">
        <f>Fångster!J4479</f>
        <v>0</v>
      </c>
      <c r="U4474" s="31" t="str">
        <f t="shared" si="441"/>
        <v/>
      </c>
    </row>
    <row r="4475" spans="14:21" x14ac:dyDescent="0.2">
      <c r="N4475" s="22">
        <f>Fångster!G4480</f>
        <v>0</v>
      </c>
      <c r="O4475" s="28">
        <f t="shared" si="436"/>
        <v>0</v>
      </c>
      <c r="P4475" s="28">
        <f t="shared" si="437"/>
        <v>-2</v>
      </c>
      <c r="Q4475" s="28">
        <f t="shared" si="438"/>
        <v>0</v>
      </c>
      <c r="R4475" s="4">
        <f t="shared" si="439"/>
        <v>0</v>
      </c>
      <c r="S4475" s="4" t="str">
        <f t="shared" si="440"/>
        <v/>
      </c>
      <c r="T4475" s="21">
        <f>Fångster!J4480</f>
        <v>0</v>
      </c>
      <c r="U4475" s="31" t="str">
        <f t="shared" si="441"/>
        <v/>
      </c>
    </row>
    <row r="4476" spans="14:21" x14ac:dyDescent="0.2">
      <c r="N4476" s="22">
        <f>Fångster!G4481</f>
        <v>0</v>
      </c>
      <c r="O4476" s="28">
        <f t="shared" si="436"/>
        <v>0</v>
      </c>
      <c r="P4476" s="28">
        <f t="shared" si="437"/>
        <v>-2</v>
      </c>
      <c r="Q4476" s="28">
        <f t="shared" si="438"/>
        <v>0</v>
      </c>
      <c r="R4476" s="4">
        <f t="shared" si="439"/>
        <v>0</v>
      </c>
      <c r="S4476" s="4" t="str">
        <f t="shared" si="440"/>
        <v/>
      </c>
      <c r="T4476" s="21">
        <f>Fångster!J4481</f>
        <v>0</v>
      </c>
      <c r="U4476" s="31" t="str">
        <f t="shared" si="441"/>
        <v/>
      </c>
    </row>
    <row r="4477" spans="14:21" x14ac:dyDescent="0.2">
      <c r="N4477" s="22">
        <f>Fångster!G4482</f>
        <v>0</v>
      </c>
      <c r="O4477" s="28">
        <f t="shared" si="436"/>
        <v>0</v>
      </c>
      <c r="P4477" s="28">
        <f t="shared" si="437"/>
        <v>-2</v>
      </c>
      <c r="Q4477" s="28">
        <f t="shared" si="438"/>
        <v>0</v>
      </c>
      <c r="R4477" s="4">
        <f t="shared" si="439"/>
        <v>0</v>
      </c>
      <c r="S4477" s="4" t="str">
        <f t="shared" si="440"/>
        <v/>
      </c>
      <c r="T4477" s="21">
        <f>Fångster!J4482</f>
        <v>0</v>
      </c>
      <c r="U4477" s="31" t="str">
        <f t="shared" si="441"/>
        <v/>
      </c>
    </row>
    <row r="4478" spans="14:21" x14ac:dyDescent="0.2">
      <c r="N4478" s="22">
        <f>Fångster!G4483</f>
        <v>0</v>
      </c>
      <c r="O4478" s="28">
        <f t="shared" si="436"/>
        <v>0</v>
      </c>
      <c r="P4478" s="28">
        <f t="shared" si="437"/>
        <v>-2</v>
      </c>
      <c r="Q4478" s="28">
        <f t="shared" si="438"/>
        <v>0</v>
      </c>
      <c r="R4478" s="4">
        <f t="shared" si="439"/>
        <v>0</v>
      </c>
      <c r="S4478" s="4" t="str">
        <f t="shared" si="440"/>
        <v/>
      </c>
      <c r="T4478" s="21">
        <f>Fångster!J4483</f>
        <v>0</v>
      </c>
      <c r="U4478" s="31" t="str">
        <f t="shared" si="441"/>
        <v/>
      </c>
    </row>
    <row r="4479" spans="14:21" x14ac:dyDescent="0.2">
      <c r="N4479" s="22">
        <f>Fångster!G4484</f>
        <v>0</v>
      </c>
      <c r="O4479" s="28">
        <f t="shared" si="436"/>
        <v>0</v>
      </c>
      <c r="P4479" s="28">
        <f t="shared" si="437"/>
        <v>-2</v>
      </c>
      <c r="Q4479" s="28">
        <f t="shared" si="438"/>
        <v>0</v>
      </c>
      <c r="R4479" s="4">
        <f t="shared" si="439"/>
        <v>0</v>
      </c>
      <c r="S4479" s="4" t="str">
        <f t="shared" si="440"/>
        <v/>
      </c>
      <c r="T4479" s="21">
        <f>Fångster!J4484</f>
        <v>0</v>
      </c>
      <c r="U4479" s="31" t="str">
        <f t="shared" si="441"/>
        <v/>
      </c>
    </row>
    <row r="4480" spans="14:21" x14ac:dyDescent="0.2">
      <c r="N4480" s="22">
        <f>Fångster!G4485</f>
        <v>0</v>
      </c>
      <c r="O4480" s="28">
        <f t="shared" si="436"/>
        <v>0</v>
      </c>
      <c r="P4480" s="28">
        <f t="shared" si="437"/>
        <v>-2</v>
      </c>
      <c r="Q4480" s="28">
        <f t="shared" si="438"/>
        <v>0</v>
      </c>
      <c r="R4480" s="4">
        <f t="shared" si="439"/>
        <v>0</v>
      </c>
      <c r="S4480" s="4" t="str">
        <f t="shared" si="440"/>
        <v/>
      </c>
      <c r="T4480" s="21">
        <f>Fångster!J4485</f>
        <v>0</v>
      </c>
      <c r="U4480" s="31" t="str">
        <f t="shared" si="441"/>
        <v/>
      </c>
    </row>
    <row r="4481" spans="14:21" x14ac:dyDescent="0.2">
      <c r="N4481" s="22">
        <f>Fångster!G4486</f>
        <v>0</v>
      </c>
      <c r="O4481" s="28">
        <f t="shared" si="436"/>
        <v>0</v>
      </c>
      <c r="P4481" s="28">
        <f t="shared" si="437"/>
        <v>-2</v>
      </c>
      <c r="Q4481" s="28">
        <f t="shared" si="438"/>
        <v>0</v>
      </c>
      <c r="R4481" s="4">
        <f t="shared" si="439"/>
        <v>0</v>
      </c>
      <c r="S4481" s="4" t="str">
        <f t="shared" si="440"/>
        <v/>
      </c>
      <c r="T4481" s="21">
        <f>Fångster!J4486</f>
        <v>0</v>
      </c>
      <c r="U4481" s="31" t="str">
        <f t="shared" si="441"/>
        <v/>
      </c>
    </row>
    <row r="4482" spans="14:21" x14ac:dyDescent="0.2">
      <c r="N4482" s="22">
        <f>Fångster!G4487</f>
        <v>0</v>
      </c>
      <c r="O4482" s="28">
        <f t="shared" si="436"/>
        <v>0</v>
      </c>
      <c r="P4482" s="28">
        <f t="shared" si="437"/>
        <v>-2</v>
      </c>
      <c r="Q4482" s="28">
        <f t="shared" si="438"/>
        <v>0</v>
      </c>
      <c r="R4482" s="4">
        <f t="shared" si="439"/>
        <v>0</v>
      </c>
      <c r="S4482" s="4" t="str">
        <f t="shared" si="440"/>
        <v/>
      </c>
      <c r="T4482" s="21">
        <f>Fångster!J4487</f>
        <v>0</v>
      </c>
      <c r="U4482" s="31" t="str">
        <f t="shared" si="441"/>
        <v/>
      </c>
    </row>
    <row r="4483" spans="14:21" x14ac:dyDescent="0.2">
      <c r="N4483" s="22">
        <f>Fångster!G4488</f>
        <v>0</v>
      </c>
      <c r="O4483" s="28">
        <f t="shared" si="436"/>
        <v>0</v>
      </c>
      <c r="P4483" s="28">
        <f t="shared" si="437"/>
        <v>-2</v>
      </c>
      <c r="Q4483" s="28">
        <f t="shared" si="438"/>
        <v>0</v>
      </c>
      <c r="R4483" s="4">
        <f t="shared" si="439"/>
        <v>0</v>
      </c>
      <c r="S4483" s="4" t="str">
        <f t="shared" si="440"/>
        <v/>
      </c>
      <c r="T4483" s="21">
        <f>Fångster!J4488</f>
        <v>0</v>
      </c>
      <c r="U4483" s="31" t="str">
        <f t="shared" si="441"/>
        <v/>
      </c>
    </row>
    <row r="4484" spans="14:21" x14ac:dyDescent="0.2">
      <c r="N4484" s="22">
        <f>Fångster!G4489</f>
        <v>0</v>
      </c>
      <c r="O4484" s="28">
        <f t="shared" si="436"/>
        <v>0</v>
      </c>
      <c r="P4484" s="28">
        <f t="shared" si="437"/>
        <v>-2</v>
      </c>
      <c r="Q4484" s="28">
        <f t="shared" si="438"/>
        <v>0</v>
      </c>
      <c r="R4484" s="4">
        <f t="shared" si="439"/>
        <v>0</v>
      </c>
      <c r="S4484" s="4" t="str">
        <f t="shared" si="440"/>
        <v/>
      </c>
      <c r="T4484" s="21">
        <f>Fångster!J4489</f>
        <v>0</v>
      </c>
      <c r="U4484" s="31" t="str">
        <f t="shared" si="441"/>
        <v/>
      </c>
    </row>
    <row r="4485" spans="14:21" x14ac:dyDescent="0.2">
      <c r="N4485" s="22">
        <f>Fångster!G4490</f>
        <v>0</v>
      </c>
      <c r="O4485" s="28">
        <f t="shared" ref="O4485:O4548" si="442">(3.377*0.000001)*(POWER(N4485,3.205))</f>
        <v>0</v>
      </c>
      <c r="P4485" s="28">
        <f t="shared" ref="P4485:P4548" si="443">(1-(180-N4485)/60)</f>
        <v>-2</v>
      </c>
      <c r="Q4485" s="28">
        <f t="shared" ref="Q4485:Q4548" si="444">IF(P4485&lt;0,0,IF(P4485&gt;1,1,IF(P4485&gt;0&lt;1,P4485,P4485)))</f>
        <v>0</v>
      </c>
      <c r="R4485" s="4">
        <f t="shared" ref="R4485:R4548" si="445">O4485*Q4485</f>
        <v>0</v>
      </c>
      <c r="S4485" s="4" t="str">
        <f t="shared" ref="S4485:S4548" si="446">IF(N4485&gt;0,LOG10(N4485),"")</f>
        <v/>
      </c>
      <c r="T4485" s="21">
        <f>Fångster!J4490</f>
        <v>0</v>
      </c>
      <c r="U4485" s="31" t="str">
        <f t="shared" ref="U4485:U4548" si="447">IF(T4485&gt;0,LOG10(T4485),"")</f>
        <v/>
      </c>
    </row>
    <row r="4486" spans="14:21" x14ac:dyDescent="0.2">
      <c r="N4486" s="22">
        <f>Fångster!G4491</f>
        <v>0</v>
      </c>
      <c r="O4486" s="28">
        <f t="shared" si="442"/>
        <v>0</v>
      </c>
      <c r="P4486" s="28">
        <f t="shared" si="443"/>
        <v>-2</v>
      </c>
      <c r="Q4486" s="28">
        <f t="shared" si="444"/>
        <v>0</v>
      </c>
      <c r="R4486" s="4">
        <f t="shared" si="445"/>
        <v>0</v>
      </c>
      <c r="S4486" s="4" t="str">
        <f t="shared" si="446"/>
        <v/>
      </c>
      <c r="T4486" s="21">
        <f>Fångster!J4491</f>
        <v>0</v>
      </c>
      <c r="U4486" s="31" t="str">
        <f t="shared" si="447"/>
        <v/>
      </c>
    </row>
    <row r="4487" spans="14:21" x14ac:dyDescent="0.2">
      <c r="N4487" s="22">
        <f>Fångster!G4492</f>
        <v>0</v>
      </c>
      <c r="O4487" s="28">
        <f t="shared" si="442"/>
        <v>0</v>
      </c>
      <c r="P4487" s="28">
        <f t="shared" si="443"/>
        <v>-2</v>
      </c>
      <c r="Q4487" s="28">
        <f t="shared" si="444"/>
        <v>0</v>
      </c>
      <c r="R4487" s="4">
        <f t="shared" si="445"/>
        <v>0</v>
      </c>
      <c r="S4487" s="4" t="str">
        <f t="shared" si="446"/>
        <v/>
      </c>
      <c r="T4487" s="21">
        <f>Fångster!J4492</f>
        <v>0</v>
      </c>
      <c r="U4487" s="31" t="str">
        <f t="shared" si="447"/>
        <v/>
      </c>
    </row>
    <row r="4488" spans="14:21" x14ac:dyDescent="0.2">
      <c r="N4488" s="22">
        <f>Fångster!G4493</f>
        <v>0</v>
      </c>
      <c r="O4488" s="28">
        <f t="shared" si="442"/>
        <v>0</v>
      </c>
      <c r="P4488" s="28">
        <f t="shared" si="443"/>
        <v>-2</v>
      </c>
      <c r="Q4488" s="28">
        <f t="shared" si="444"/>
        <v>0</v>
      </c>
      <c r="R4488" s="4">
        <f t="shared" si="445"/>
        <v>0</v>
      </c>
      <c r="S4488" s="4" t="str">
        <f t="shared" si="446"/>
        <v/>
      </c>
      <c r="T4488" s="21">
        <f>Fångster!J4493</f>
        <v>0</v>
      </c>
      <c r="U4488" s="31" t="str">
        <f t="shared" si="447"/>
        <v/>
      </c>
    </row>
    <row r="4489" spans="14:21" x14ac:dyDescent="0.2">
      <c r="N4489" s="22">
        <f>Fångster!G4494</f>
        <v>0</v>
      </c>
      <c r="O4489" s="28">
        <f t="shared" si="442"/>
        <v>0</v>
      </c>
      <c r="P4489" s="28">
        <f t="shared" si="443"/>
        <v>-2</v>
      </c>
      <c r="Q4489" s="28">
        <f t="shared" si="444"/>
        <v>0</v>
      </c>
      <c r="R4489" s="4">
        <f t="shared" si="445"/>
        <v>0</v>
      </c>
      <c r="S4489" s="4" t="str">
        <f t="shared" si="446"/>
        <v/>
      </c>
      <c r="T4489" s="21">
        <f>Fångster!J4494</f>
        <v>0</v>
      </c>
      <c r="U4489" s="31" t="str">
        <f t="shared" si="447"/>
        <v/>
      </c>
    </row>
    <row r="4490" spans="14:21" x14ac:dyDescent="0.2">
      <c r="N4490" s="22">
        <f>Fångster!G4495</f>
        <v>0</v>
      </c>
      <c r="O4490" s="28">
        <f t="shared" si="442"/>
        <v>0</v>
      </c>
      <c r="P4490" s="28">
        <f t="shared" si="443"/>
        <v>-2</v>
      </c>
      <c r="Q4490" s="28">
        <f t="shared" si="444"/>
        <v>0</v>
      </c>
      <c r="R4490" s="4">
        <f t="shared" si="445"/>
        <v>0</v>
      </c>
      <c r="S4490" s="4" t="str">
        <f t="shared" si="446"/>
        <v/>
      </c>
      <c r="T4490" s="21">
        <f>Fångster!J4495</f>
        <v>0</v>
      </c>
      <c r="U4490" s="31" t="str">
        <f t="shared" si="447"/>
        <v/>
      </c>
    </row>
    <row r="4491" spans="14:21" x14ac:dyDescent="0.2">
      <c r="N4491" s="22">
        <f>Fångster!G4496</f>
        <v>0</v>
      </c>
      <c r="O4491" s="28">
        <f t="shared" si="442"/>
        <v>0</v>
      </c>
      <c r="P4491" s="28">
        <f t="shared" si="443"/>
        <v>-2</v>
      </c>
      <c r="Q4491" s="28">
        <f t="shared" si="444"/>
        <v>0</v>
      </c>
      <c r="R4491" s="4">
        <f t="shared" si="445"/>
        <v>0</v>
      </c>
      <c r="S4491" s="4" t="str">
        <f t="shared" si="446"/>
        <v/>
      </c>
      <c r="T4491" s="21">
        <f>Fångster!J4496</f>
        <v>0</v>
      </c>
      <c r="U4491" s="31" t="str">
        <f t="shared" si="447"/>
        <v/>
      </c>
    </row>
    <row r="4492" spans="14:21" x14ac:dyDescent="0.2">
      <c r="N4492" s="22">
        <f>Fångster!G4497</f>
        <v>0</v>
      </c>
      <c r="O4492" s="28">
        <f t="shared" si="442"/>
        <v>0</v>
      </c>
      <c r="P4492" s="28">
        <f t="shared" si="443"/>
        <v>-2</v>
      </c>
      <c r="Q4492" s="28">
        <f t="shared" si="444"/>
        <v>0</v>
      </c>
      <c r="R4492" s="4">
        <f t="shared" si="445"/>
        <v>0</v>
      </c>
      <c r="S4492" s="4" t="str">
        <f t="shared" si="446"/>
        <v/>
      </c>
      <c r="T4492" s="21">
        <f>Fångster!J4497</f>
        <v>0</v>
      </c>
      <c r="U4492" s="31" t="str">
        <f t="shared" si="447"/>
        <v/>
      </c>
    </row>
    <row r="4493" spans="14:21" x14ac:dyDescent="0.2">
      <c r="N4493" s="22">
        <f>Fångster!G4498</f>
        <v>0</v>
      </c>
      <c r="O4493" s="28">
        <f t="shared" si="442"/>
        <v>0</v>
      </c>
      <c r="P4493" s="28">
        <f t="shared" si="443"/>
        <v>-2</v>
      </c>
      <c r="Q4493" s="28">
        <f t="shared" si="444"/>
        <v>0</v>
      </c>
      <c r="R4493" s="4">
        <f t="shared" si="445"/>
        <v>0</v>
      </c>
      <c r="S4493" s="4" t="str">
        <f t="shared" si="446"/>
        <v/>
      </c>
      <c r="T4493" s="21">
        <f>Fångster!J4498</f>
        <v>0</v>
      </c>
      <c r="U4493" s="31" t="str">
        <f t="shared" si="447"/>
        <v/>
      </c>
    </row>
    <row r="4494" spans="14:21" x14ac:dyDescent="0.2">
      <c r="N4494" s="22">
        <f>Fångster!G4499</f>
        <v>0</v>
      </c>
      <c r="O4494" s="28">
        <f t="shared" si="442"/>
        <v>0</v>
      </c>
      <c r="P4494" s="28">
        <f t="shared" si="443"/>
        <v>-2</v>
      </c>
      <c r="Q4494" s="28">
        <f t="shared" si="444"/>
        <v>0</v>
      </c>
      <c r="R4494" s="4">
        <f t="shared" si="445"/>
        <v>0</v>
      </c>
      <c r="S4494" s="4" t="str">
        <f t="shared" si="446"/>
        <v/>
      </c>
      <c r="T4494" s="21">
        <f>Fångster!J4499</f>
        <v>0</v>
      </c>
      <c r="U4494" s="31" t="str">
        <f t="shared" si="447"/>
        <v/>
      </c>
    </row>
    <row r="4495" spans="14:21" x14ac:dyDescent="0.2">
      <c r="N4495" s="22">
        <f>Fångster!G4500</f>
        <v>0</v>
      </c>
      <c r="O4495" s="28">
        <f t="shared" si="442"/>
        <v>0</v>
      </c>
      <c r="P4495" s="28">
        <f t="shared" si="443"/>
        <v>-2</v>
      </c>
      <c r="Q4495" s="28">
        <f t="shared" si="444"/>
        <v>0</v>
      </c>
      <c r="R4495" s="4">
        <f t="shared" si="445"/>
        <v>0</v>
      </c>
      <c r="S4495" s="4" t="str">
        <f t="shared" si="446"/>
        <v/>
      </c>
      <c r="T4495" s="21">
        <f>Fångster!J4500</f>
        <v>0</v>
      </c>
      <c r="U4495" s="31" t="str">
        <f t="shared" si="447"/>
        <v/>
      </c>
    </row>
    <row r="4496" spans="14:21" x14ac:dyDescent="0.2">
      <c r="N4496" s="22">
        <f>Fångster!G4501</f>
        <v>0</v>
      </c>
      <c r="O4496" s="28">
        <f t="shared" si="442"/>
        <v>0</v>
      </c>
      <c r="P4496" s="28">
        <f t="shared" si="443"/>
        <v>-2</v>
      </c>
      <c r="Q4496" s="28">
        <f t="shared" si="444"/>
        <v>0</v>
      </c>
      <c r="R4496" s="4">
        <f t="shared" si="445"/>
        <v>0</v>
      </c>
      <c r="S4496" s="4" t="str">
        <f t="shared" si="446"/>
        <v/>
      </c>
      <c r="T4496" s="21">
        <f>Fångster!J4501</f>
        <v>0</v>
      </c>
      <c r="U4496" s="31" t="str">
        <f t="shared" si="447"/>
        <v/>
      </c>
    </row>
    <row r="4497" spans="14:21" x14ac:dyDescent="0.2">
      <c r="N4497" s="22">
        <f>Fångster!G4502</f>
        <v>0</v>
      </c>
      <c r="O4497" s="28">
        <f t="shared" si="442"/>
        <v>0</v>
      </c>
      <c r="P4497" s="28">
        <f t="shared" si="443"/>
        <v>-2</v>
      </c>
      <c r="Q4497" s="28">
        <f t="shared" si="444"/>
        <v>0</v>
      </c>
      <c r="R4497" s="4">
        <f t="shared" si="445"/>
        <v>0</v>
      </c>
      <c r="S4497" s="4" t="str">
        <f t="shared" si="446"/>
        <v/>
      </c>
      <c r="T4497" s="21">
        <f>Fångster!J4502</f>
        <v>0</v>
      </c>
      <c r="U4497" s="31" t="str">
        <f t="shared" si="447"/>
        <v/>
      </c>
    </row>
    <row r="4498" spans="14:21" x14ac:dyDescent="0.2">
      <c r="N4498" s="22">
        <f>Fångster!G4503</f>
        <v>0</v>
      </c>
      <c r="O4498" s="28">
        <f t="shared" si="442"/>
        <v>0</v>
      </c>
      <c r="P4498" s="28">
        <f t="shared" si="443"/>
        <v>-2</v>
      </c>
      <c r="Q4498" s="28">
        <f t="shared" si="444"/>
        <v>0</v>
      </c>
      <c r="R4498" s="4">
        <f t="shared" si="445"/>
        <v>0</v>
      </c>
      <c r="S4498" s="4" t="str">
        <f t="shared" si="446"/>
        <v/>
      </c>
      <c r="T4498" s="21">
        <f>Fångster!J4503</f>
        <v>0</v>
      </c>
      <c r="U4498" s="31" t="str">
        <f t="shared" si="447"/>
        <v/>
      </c>
    </row>
    <row r="4499" spans="14:21" x14ac:dyDescent="0.2">
      <c r="N4499" s="22">
        <f>Fångster!G4504</f>
        <v>0</v>
      </c>
      <c r="O4499" s="28">
        <f t="shared" si="442"/>
        <v>0</v>
      </c>
      <c r="P4499" s="28">
        <f t="shared" si="443"/>
        <v>-2</v>
      </c>
      <c r="Q4499" s="28">
        <f t="shared" si="444"/>
        <v>0</v>
      </c>
      <c r="R4499" s="4">
        <f t="shared" si="445"/>
        <v>0</v>
      </c>
      <c r="S4499" s="4" t="str">
        <f t="shared" si="446"/>
        <v/>
      </c>
      <c r="T4499" s="21">
        <f>Fångster!J4504</f>
        <v>0</v>
      </c>
      <c r="U4499" s="31" t="str">
        <f t="shared" si="447"/>
        <v/>
      </c>
    </row>
    <row r="4500" spans="14:21" x14ac:dyDescent="0.2">
      <c r="N4500" s="22">
        <f>Fångster!G4505</f>
        <v>0</v>
      </c>
      <c r="O4500" s="28">
        <f t="shared" si="442"/>
        <v>0</v>
      </c>
      <c r="P4500" s="28">
        <f t="shared" si="443"/>
        <v>-2</v>
      </c>
      <c r="Q4500" s="28">
        <f t="shared" si="444"/>
        <v>0</v>
      </c>
      <c r="R4500" s="4">
        <f t="shared" si="445"/>
        <v>0</v>
      </c>
      <c r="S4500" s="4" t="str">
        <f t="shared" si="446"/>
        <v/>
      </c>
      <c r="T4500" s="21">
        <f>Fångster!J4505</f>
        <v>0</v>
      </c>
      <c r="U4500" s="31" t="str">
        <f t="shared" si="447"/>
        <v/>
      </c>
    </row>
    <row r="4501" spans="14:21" x14ac:dyDescent="0.2">
      <c r="N4501" s="22">
        <f>Fångster!G4506</f>
        <v>0</v>
      </c>
      <c r="O4501" s="28">
        <f t="shared" si="442"/>
        <v>0</v>
      </c>
      <c r="P4501" s="28">
        <f t="shared" si="443"/>
        <v>-2</v>
      </c>
      <c r="Q4501" s="28">
        <f t="shared" si="444"/>
        <v>0</v>
      </c>
      <c r="R4501" s="4">
        <f t="shared" si="445"/>
        <v>0</v>
      </c>
      <c r="S4501" s="4" t="str">
        <f t="shared" si="446"/>
        <v/>
      </c>
      <c r="T4501" s="21">
        <f>Fångster!J4506</f>
        <v>0</v>
      </c>
      <c r="U4501" s="31" t="str">
        <f t="shared" si="447"/>
        <v/>
      </c>
    </row>
    <row r="4502" spans="14:21" x14ac:dyDescent="0.2">
      <c r="N4502" s="22">
        <f>Fångster!G4507</f>
        <v>0</v>
      </c>
      <c r="O4502" s="28">
        <f t="shared" si="442"/>
        <v>0</v>
      </c>
      <c r="P4502" s="28">
        <f t="shared" si="443"/>
        <v>-2</v>
      </c>
      <c r="Q4502" s="28">
        <f t="shared" si="444"/>
        <v>0</v>
      </c>
      <c r="R4502" s="4">
        <f t="shared" si="445"/>
        <v>0</v>
      </c>
      <c r="S4502" s="4" t="str">
        <f t="shared" si="446"/>
        <v/>
      </c>
      <c r="T4502" s="21">
        <f>Fångster!J4507</f>
        <v>0</v>
      </c>
      <c r="U4502" s="31" t="str">
        <f t="shared" si="447"/>
        <v/>
      </c>
    </row>
    <row r="4503" spans="14:21" x14ac:dyDescent="0.2">
      <c r="N4503" s="22">
        <f>Fångster!G4508</f>
        <v>0</v>
      </c>
      <c r="O4503" s="28">
        <f t="shared" si="442"/>
        <v>0</v>
      </c>
      <c r="P4503" s="28">
        <f t="shared" si="443"/>
        <v>-2</v>
      </c>
      <c r="Q4503" s="28">
        <f t="shared" si="444"/>
        <v>0</v>
      </c>
      <c r="R4503" s="4">
        <f t="shared" si="445"/>
        <v>0</v>
      </c>
      <c r="S4503" s="4" t="str">
        <f t="shared" si="446"/>
        <v/>
      </c>
      <c r="T4503" s="21">
        <f>Fångster!J4508</f>
        <v>0</v>
      </c>
      <c r="U4503" s="31" t="str">
        <f t="shared" si="447"/>
        <v/>
      </c>
    </row>
    <row r="4504" spans="14:21" x14ac:dyDescent="0.2">
      <c r="N4504" s="22">
        <f>Fångster!G4509</f>
        <v>0</v>
      </c>
      <c r="O4504" s="28">
        <f t="shared" si="442"/>
        <v>0</v>
      </c>
      <c r="P4504" s="28">
        <f t="shared" si="443"/>
        <v>-2</v>
      </c>
      <c r="Q4504" s="28">
        <f t="shared" si="444"/>
        <v>0</v>
      </c>
      <c r="R4504" s="4">
        <f t="shared" si="445"/>
        <v>0</v>
      </c>
      <c r="S4504" s="4" t="str">
        <f t="shared" si="446"/>
        <v/>
      </c>
      <c r="T4504" s="21">
        <f>Fångster!J4509</f>
        <v>0</v>
      </c>
      <c r="U4504" s="31" t="str">
        <f t="shared" si="447"/>
        <v/>
      </c>
    </row>
    <row r="4505" spans="14:21" x14ac:dyDescent="0.2">
      <c r="N4505" s="22">
        <f>Fångster!G4510</f>
        <v>0</v>
      </c>
      <c r="O4505" s="28">
        <f t="shared" si="442"/>
        <v>0</v>
      </c>
      <c r="P4505" s="28">
        <f t="shared" si="443"/>
        <v>-2</v>
      </c>
      <c r="Q4505" s="28">
        <f t="shared" si="444"/>
        <v>0</v>
      </c>
      <c r="R4505" s="4">
        <f t="shared" si="445"/>
        <v>0</v>
      </c>
      <c r="S4505" s="4" t="str">
        <f t="shared" si="446"/>
        <v/>
      </c>
      <c r="T4505" s="21">
        <f>Fångster!J4510</f>
        <v>0</v>
      </c>
      <c r="U4505" s="31" t="str">
        <f t="shared" si="447"/>
        <v/>
      </c>
    </row>
    <row r="4506" spans="14:21" x14ac:dyDescent="0.2">
      <c r="N4506" s="22">
        <f>Fångster!G4511</f>
        <v>0</v>
      </c>
      <c r="O4506" s="28">
        <f t="shared" si="442"/>
        <v>0</v>
      </c>
      <c r="P4506" s="28">
        <f t="shared" si="443"/>
        <v>-2</v>
      </c>
      <c r="Q4506" s="28">
        <f t="shared" si="444"/>
        <v>0</v>
      </c>
      <c r="R4506" s="4">
        <f t="shared" si="445"/>
        <v>0</v>
      </c>
      <c r="S4506" s="4" t="str">
        <f t="shared" si="446"/>
        <v/>
      </c>
      <c r="T4506" s="21">
        <f>Fångster!J4511</f>
        <v>0</v>
      </c>
      <c r="U4506" s="31" t="str">
        <f t="shared" si="447"/>
        <v/>
      </c>
    </row>
    <row r="4507" spans="14:21" x14ac:dyDescent="0.2">
      <c r="N4507" s="22">
        <f>Fångster!G4512</f>
        <v>0</v>
      </c>
      <c r="O4507" s="28">
        <f t="shared" si="442"/>
        <v>0</v>
      </c>
      <c r="P4507" s="28">
        <f t="shared" si="443"/>
        <v>-2</v>
      </c>
      <c r="Q4507" s="28">
        <f t="shared" si="444"/>
        <v>0</v>
      </c>
      <c r="R4507" s="4">
        <f t="shared" si="445"/>
        <v>0</v>
      </c>
      <c r="S4507" s="4" t="str">
        <f t="shared" si="446"/>
        <v/>
      </c>
      <c r="T4507" s="21">
        <f>Fångster!J4512</f>
        <v>0</v>
      </c>
      <c r="U4507" s="31" t="str">
        <f t="shared" si="447"/>
        <v/>
      </c>
    </row>
    <row r="4508" spans="14:21" x14ac:dyDescent="0.2">
      <c r="N4508" s="22">
        <f>Fångster!G4513</f>
        <v>0</v>
      </c>
      <c r="O4508" s="28">
        <f t="shared" si="442"/>
        <v>0</v>
      </c>
      <c r="P4508" s="28">
        <f t="shared" si="443"/>
        <v>-2</v>
      </c>
      <c r="Q4508" s="28">
        <f t="shared" si="444"/>
        <v>0</v>
      </c>
      <c r="R4508" s="4">
        <f t="shared" si="445"/>
        <v>0</v>
      </c>
      <c r="S4508" s="4" t="str">
        <f t="shared" si="446"/>
        <v/>
      </c>
      <c r="T4508" s="21">
        <f>Fångster!J4513</f>
        <v>0</v>
      </c>
      <c r="U4508" s="31" t="str">
        <f t="shared" si="447"/>
        <v/>
      </c>
    </row>
    <row r="4509" spans="14:21" x14ac:dyDescent="0.2">
      <c r="N4509" s="22">
        <f>Fångster!G4514</f>
        <v>0</v>
      </c>
      <c r="O4509" s="28">
        <f t="shared" si="442"/>
        <v>0</v>
      </c>
      <c r="P4509" s="28">
        <f t="shared" si="443"/>
        <v>-2</v>
      </c>
      <c r="Q4509" s="28">
        <f t="shared" si="444"/>
        <v>0</v>
      </c>
      <c r="R4509" s="4">
        <f t="shared" si="445"/>
        <v>0</v>
      </c>
      <c r="S4509" s="4" t="str">
        <f t="shared" si="446"/>
        <v/>
      </c>
      <c r="T4509" s="21">
        <f>Fångster!J4514</f>
        <v>0</v>
      </c>
      <c r="U4509" s="31" t="str">
        <f t="shared" si="447"/>
        <v/>
      </c>
    </row>
    <row r="4510" spans="14:21" x14ac:dyDescent="0.2">
      <c r="N4510" s="22">
        <f>Fångster!G4515</f>
        <v>0</v>
      </c>
      <c r="O4510" s="28">
        <f t="shared" si="442"/>
        <v>0</v>
      </c>
      <c r="P4510" s="28">
        <f t="shared" si="443"/>
        <v>-2</v>
      </c>
      <c r="Q4510" s="28">
        <f t="shared" si="444"/>
        <v>0</v>
      </c>
      <c r="R4510" s="4">
        <f t="shared" si="445"/>
        <v>0</v>
      </c>
      <c r="S4510" s="4" t="str">
        <f t="shared" si="446"/>
        <v/>
      </c>
      <c r="T4510" s="21">
        <f>Fångster!J4515</f>
        <v>0</v>
      </c>
      <c r="U4510" s="31" t="str">
        <f t="shared" si="447"/>
        <v/>
      </c>
    </row>
    <row r="4511" spans="14:21" x14ac:dyDescent="0.2">
      <c r="N4511" s="22">
        <f>Fångster!G4516</f>
        <v>0</v>
      </c>
      <c r="O4511" s="28">
        <f t="shared" si="442"/>
        <v>0</v>
      </c>
      <c r="P4511" s="28">
        <f t="shared" si="443"/>
        <v>-2</v>
      </c>
      <c r="Q4511" s="28">
        <f t="shared" si="444"/>
        <v>0</v>
      </c>
      <c r="R4511" s="4">
        <f t="shared" si="445"/>
        <v>0</v>
      </c>
      <c r="S4511" s="4" t="str">
        <f t="shared" si="446"/>
        <v/>
      </c>
      <c r="T4511" s="21">
        <f>Fångster!J4516</f>
        <v>0</v>
      </c>
      <c r="U4511" s="31" t="str">
        <f t="shared" si="447"/>
        <v/>
      </c>
    </row>
    <row r="4512" spans="14:21" x14ac:dyDescent="0.2">
      <c r="N4512" s="22">
        <f>Fångster!G4517</f>
        <v>0</v>
      </c>
      <c r="O4512" s="28">
        <f t="shared" si="442"/>
        <v>0</v>
      </c>
      <c r="P4512" s="28">
        <f t="shared" si="443"/>
        <v>-2</v>
      </c>
      <c r="Q4512" s="28">
        <f t="shared" si="444"/>
        <v>0</v>
      </c>
      <c r="R4512" s="4">
        <f t="shared" si="445"/>
        <v>0</v>
      </c>
      <c r="S4512" s="4" t="str">
        <f t="shared" si="446"/>
        <v/>
      </c>
      <c r="T4512" s="21">
        <f>Fångster!J4517</f>
        <v>0</v>
      </c>
      <c r="U4512" s="31" t="str">
        <f t="shared" si="447"/>
        <v/>
      </c>
    </row>
    <row r="4513" spans="14:21" x14ac:dyDescent="0.2">
      <c r="N4513" s="22">
        <f>Fångster!G4518</f>
        <v>0</v>
      </c>
      <c r="O4513" s="28">
        <f t="shared" si="442"/>
        <v>0</v>
      </c>
      <c r="P4513" s="28">
        <f t="shared" si="443"/>
        <v>-2</v>
      </c>
      <c r="Q4513" s="28">
        <f t="shared" si="444"/>
        <v>0</v>
      </c>
      <c r="R4513" s="4">
        <f t="shared" si="445"/>
        <v>0</v>
      </c>
      <c r="S4513" s="4" t="str">
        <f t="shared" si="446"/>
        <v/>
      </c>
      <c r="T4513" s="21">
        <f>Fångster!J4518</f>
        <v>0</v>
      </c>
      <c r="U4513" s="31" t="str">
        <f t="shared" si="447"/>
        <v/>
      </c>
    </row>
    <row r="4514" spans="14:21" x14ac:dyDescent="0.2">
      <c r="N4514" s="22">
        <f>Fångster!G4519</f>
        <v>0</v>
      </c>
      <c r="O4514" s="28">
        <f t="shared" si="442"/>
        <v>0</v>
      </c>
      <c r="P4514" s="28">
        <f t="shared" si="443"/>
        <v>-2</v>
      </c>
      <c r="Q4514" s="28">
        <f t="shared" si="444"/>
        <v>0</v>
      </c>
      <c r="R4514" s="4">
        <f t="shared" si="445"/>
        <v>0</v>
      </c>
      <c r="S4514" s="4" t="str">
        <f t="shared" si="446"/>
        <v/>
      </c>
      <c r="T4514" s="21">
        <f>Fångster!J4519</f>
        <v>0</v>
      </c>
      <c r="U4514" s="31" t="str">
        <f t="shared" si="447"/>
        <v/>
      </c>
    </row>
    <row r="4515" spans="14:21" x14ac:dyDescent="0.2">
      <c r="N4515" s="22">
        <f>Fångster!G4520</f>
        <v>0</v>
      </c>
      <c r="O4515" s="28">
        <f t="shared" si="442"/>
        <v>0</v>
      </c>
      <c r="P4515" s="28">
        <f t="shared" si="443"/>
        <v>-2</v>
      </c>
      <c r="Q4515" s="28">
        <f t="shared" si="444"/>
        <v>0</v>
      </c>
      <c r="R4515" s="4">
        <f t="shared" si="445"/>
        <v>0</v>
      </c>
      <c r="S4515" s="4" t="str">
        <f t="shared" si="446"/>
        <v/>
      </c>
      <c r="T4515" s="21">
        <f>Fångster!J4520</f>
        <v>0</v>
      </c>
      <c r="U4515" s="31" t="str">
        <f t="shared" si="447"/>
        <v/>
      </c>
    </row>
    <row r="4516" spans="14:21" x14ac:dyDescent="0.2">
      <c r="N4516" s="22">
        <f>Fångster!G4521</f>
        <v>0</v>
      </c>
      <c r="O4516" s="28">
        <f t="shared" si="442"/>
        <v>0</v>
      </c>
      <c r="P4516" s="28">
        <f t="shared" si="443"/>
        <v>-2</v>
      </c>
      <c r="Q4516" s="28">
        <f t="shared" si="444"/>
        <v>0</v>
      </c>
      <c r="R4516" s="4">
        <f t="shared" si="445"/>
        <v>0</v>
      </c>
      <c r="S4516" s="4" t="str">
        <f t="shared" si="446"/>
        <v/>
      </c>
      <c r="T4516" s="21">
        <f>Fångster!J4521</f>
        <v>0</v>
      </c>
      <c r="U4516" s="31" t="str">
        <f t="shared" si="447"/>
        <v/>
      </c>
    </row>
    <row r="4517" spans="14:21" x14ac:dyDescent="0.2">
      <c r="N4517" s="22">
        <f>Fångster!G4522</f>
        <v>0</v>
      </c>
      <c r="O4517" s="28">
        <f t="shared" si="442"/>
        <v>0</v>
      </c>
      <c r="P4517" s="28">
        <f t="shared" si="443"/>
        <v>-2</v>
      </c>
      <c r="Q4517" s="28">
        <f t="shared" si="444"/>
        <v>0</v>
      </c>
      <c r="R4517" s="4">
        <f t="shared" si="445"/>
        <v>0</v>
      </c>
      <c r="S4517" s="4" t="str">
        <f t="shared" si="446"/>
        <v/>
      </c>
      <c r="T4517" s="21">
        <f>Fångster!J4522</f>
        <v>0</v>
      </c>
      <c r="U4517" s="31" t="str">
        <f t="shared" si="447"/>
        <v/>
      </c>
    </row>
    <row r="4518" spans="14:21" x14ac:dyDescent="0.2">
      <c r="N4518" s="22">
        <f>Fångster!G4523</f>
        <v>0</v>
      </c>
      <c r="O4518" s="28">
        <f t="shared" si="442"/>
        <v>0</v>
      </c>
      <c r="P4518" s="28">
        <f t="shared" si="443"/>
        <v>-2</v>
      </c>
      <c r="Q4518" s="28">
        <f t="shared" si="444"/>
        <v>0</v>
      </c>
      <c r="R4518" s="4">
        <f t="shared" si="445"/>
        <v>0</v>
      </c>
      <c r="S4518" s="4" t="str">
        <f t="shared" si="446"/>
        <v/>
      </c>
      <c r="T4518" s="21">
        <f>Fångster!J4523</f>
        <v>0</v>
      </c>
      <c r="U4518" s="31" t="str">
        <f t="shared" si="447"/>
        <v/>
      </c>
    </row>
    <row r="4519" spans="14:21" x14ac:dyDescent="0.2">
      <c r="N4519" s="22">
        <f>Fångster!G4524</f>
        <v>0</v>
      </c>
      <c r="O4519" s="28">
        <f t="shared" si="442"/>
        <v>0</v>
      </c>
      <c r="P4519" s="28">
        <f t="shared" si="443"/>
        <v>-2</v>
      </c>
      <c r="Q4519" s="28">
        <f t="shared" si="444"/>
        <v>0</v>
      </c>
      <c r="R4519" s="4">
        <f t="shared" si="445"/>
        <v>0</v>
      </c>
      <c r="S4519" s="4" t="str">
        <f t="shared" si="446"/>
        <v/>
      </c>
      <c r="T4519" s="21">
        <f>Fångster!J4524</f>
        <v>0</v>
      </c>
      <c r="U4519" s="31" t="str">
        <f t="shared" si="447"/>
        <v/>
      </c>
    </row>
    <row r="4520" spans="14:21" x14ac:dyDescent="0.2">
      <c r="N4520" s="22">
        <f>Fångster!G4525</f>
        <v>0</v>
      </c>
      <c r="O4520" s="28">
        <f t="shared" si="442"/>
        <v>0</v>
      </c>
      <c r="P4520" s="28">
        <f t="shared" si="443"/>
        <v>-2</v>
      </c>
      <c r="Q4520" s="28">
        <f t="shared" si="444"/>
        <v>0</v>
      </c>
      <c r="R4520" s="4">
        <f t="shared" si="445"/>
        <v>0</v>
      </c>
      <c r="S4520" s="4" t="str">
        <f t="shared" si="446"/>
        <v/>
      </c>
      <c r="T4520" s="21">
        <f>Fångster!J4525</f>
        <v>0</v>
      </c>
      <c r="U4520" s="31" t="str">
        <f t="shared" si="447"/>
        <v/>
      </c>
    </row>
    <row r="4521" spans="14:21" x14ac:dyDescent="0.2">
      <c r="N4521" s="22">
        <f>Fångster!G4526</f>
        <v>0</v>
      </c>
      <c r="O4521" s="28">
        <f t="shared" si="442"/>
        <v>0</v>
      </c>
      <c r="P4521" s="28">
        <f t="shared" si="443"/>
        <v>-2</v>
      </c>
      <c r="Q4521" s="28">
        <f t="shared" si="444"/>
        <v>0</v>
      </c>
      <c r="R4521" s="4">
        <f t="shared" si="445"/>
        <v>0</v>
      </c>
      <c r="S4521" s="4" t="str">
        <f t="shared" si="446"/>
        <v/>
      </c>
      <c r="T4521" s="21">
        <f>Fångster!J4526</f>
        <v>0</v>
      </c>
      <c r="U4521" s="31" t="str">
        <f t="shared" si="447"/>
        <v/>
      </c>
    </row>
    <row r="4522" spans="14:21" x14ac:dyDescent="0.2">
      <c r="N4522" s="22">
        <f>Fångster!G4527</f>
        <v>0</v>
      </c>
      <c r="O4522" s="28">
        <f t="shared" si="442"/>
        <v>0</v>
      </c>
      <c r="P4522" s="28">
        <f t="shared" si="443"/>
        <v>-2</v>
      </c>
      <c r="Q4522" s="28">
        <f t="shared" si="444"/>
        <v>0</v>
      </c>
      <c r="R4522" s="4">
        <f t="shared" si="445"/>
        <v>0</v>
      </c>
      <c r="S4522" s="4" t="str">
        <f t="shared" si="446"/>
        <v/>
      </c>
      <c r="T4522" s="21">
        <f>Fångster!J4527</f>
        <v>0</v>
      </c>
      <c r="U4522" s="31" t="str">
        <f t="shared" si="447"/>
        <v/>
      </c>
    </row>
    <row r="4523" spans="14:21" x14ac:dyDescent="0.2">
      <c r="N4523" s="22">
        <f>Fångster!G4528</f>
        <v>0</v>
      </c>
      <c r="O4523" s="28">
        <f t="shared" si="442"/>
        <v>0</v>
      </c>
      <c r="P4523" s="28">
        <f t="shared" si="443"/>
        <v>-2</v>
      </c>
      <c r="Q4523" s="28">
        <f t="shared" si="444"/>
        <v>0</v>
      </c>
      <c r="R4523" s="4">
        <f t="shared" si="445"/>
        <v>0</v>
      </c>
      <c r="S4523" s="4" t="str">
        <f t="shared" si="446"/>
        <v/>
      </c>
      <c r="T4523" s="21">
        <f>Fångster!J4528</f>
        <v>0</v>
      </c>
      <c r="U4523" s="31" t="str">
        <f t="shared" si="447"/>
        <v/>
      </c>
    </row>
    <row r="4524" spans="14:21" x14ac:dyDescent="0.2">
      <c r="N4524" s="22">
        <f>Fångster!G4529</f>
        <v>0</v>
      </c>
      <c r="O4524" s="28">
        <f t="shared" si="442"/>
        <v>0</v>
      </c>
      <c r="P4524" s="28">
        <f t="shared" si="443"/>
        <v>-2</v>
      </c>
      <c r="Q4524" s="28">
        <f t="shared" si="444"/>
        <v>0</v>
      </c>
      <c r="R4524" s="4">
        <f t="shared" si="445"/>
        <v>0</v>
      </c>
      <c r="S4524" s="4" t="str">
        <f t="shared" si="446"/>
        <v/>
      </c>
      <c r="T4524" s="21">
        <f>Fångster!J4529</f>
        <v>0</v>
      </c>
      <c r="U4524" s="31" t="str">
        <f t="shared" si="447"/>
        <v/>
      </c>
    </row>
    <row r="4525" spans="14:21" x14ac:dyDescent="0.2">
      <c r="N4525" s="22">
        <f>Fångster!G4530</f>
        <v>0</v>
      </c>
      <c r="O4525" s="28">
        <f t="shared" si="442"/>
        <v>0</v>
      </c>
      <c r="P4525" s="28">
        <f t="shared" si="443"/>
        <v>-2</v>
      </c>
      <c r="Q4525" s="28">
        <f t="shared" si="444"/>
        <v>0</v>
      </c>
      <c r="R4525" s="4">
        <f t="shared" si="445"/>
        <v>0</v>
      </c>
      <c r="S4525" s="4" t="str">
        <f t="shared" si="446"/>
        <v/>
      </c>
      <c r="T4525" s="21">
        <f>Fångster!J4530</f>
        <v>0</v>
      </c>
      <c r="U4525" s="31" t="str">
        <f t="shared" si="447"/>
        <v/>
      </c>
    </row>
    <row r="4526" spans="14:21" x14ac:dyDescent="0.2">
      <c r="N4526" s="22">
        <f>Fångster!G4531</f>
        <v>0</v>
      </c>
      <c r="O4526" s="28">
        <f t="shared" si="442"/>
        <v>0</v>
      </c>
      <c r="P4526" s="28">
        <f t="shared" si="443"/>
        <v>-2</v>
      </c>
      <c r="Q4526" s="28">
        <f t="shared" si="444"/>
        <v>0</v>
      </c>
      <c r="R4526" s="4">
        <f t="shared" si="445"/>
        <v>0</v>
      </c>
      <c r="S4526" s="4" t="str">
        <f t="shared" si="446"/>
        <v/>
      </c>
      <c r="T4526" s="21">
        <f>Fångster!J4531</f>
        <v>0</v>
      </c>
      <c r="U4526" s="31" t="str">
        <f t="shared" si="447"/>
        <v/>
      </c>
    </row>
    <row r="4527" spans="14:21" x14ac:dyDescent="0.2">
      <c r="N4527" s="22">
        <f>Fångster!G4532</f>
        <v>0</v>
      </c>
      <c r="O4527" s="28">
        <f t="shared" si="442"/>
        <v>0</v>
      </c>
      <c r="P4527" s="28">
        <f t="shared" si="443"/>
        <v>-2</v>
      </c>
      <c r="Q4527" s="28">
        <f t="shared" si="444"/>
        <v>0</v>
      </c>
      <c r="R4527" s="4">
        <f t="shared" si="445"/>
        <v>0</v>
      </c>
      <c r="S4527" s="4" t="str">
        <f t="shared" si="446"/>
        <v/>
      </c>
      <c r="T4527" s="21">
        <f>Fångster!J4532</f>
        <v>0</v>
      </c>
      <c r="U4527" s="31" t="str">
        <f t="shared" si="447"/>
        <v/>
      </c>
    </row>
    <row r="4528" spans="14:21" x14ac:dyDescent="0.2">
      <c r="N4528" s="22">
        <f>Fångster!G4533</f>
        <v>0</v>
      </c>
      <c r="O4528" s="28">
        <f t="shared" si="442"/>
        <v>0</v>
      </c>
      <c r="P4528" s="28">
        <f t="shared" si="443"/>
        <v>-2</v>
      </c>
      <c r="Q4528" s="28">
        <f t="shared" si="444"/>
        <v>0</v>
      </c>
      <c r="R4528" s="4">
        <f t="shared" si="445"/>
        <v>0</v>
      </c>
      <c r="S4528" s="4" t="str">
        <f t="shared" si="446"/>
        <v/>
      </c>
      <c r="T4528" s="21">
        <f>Fångster!J4533</f>
        <v>0</v>
      </c>
      <c r="U4528" s="31" t="str">
        <f t="shared" si="447"/>
        <v/>
      </c>
    </row>
    <row r="4529" spans="14:21" x14ac:dyDescent="0.2">
      <c r="N4529" s="22">
        <f>Fångster!G4534</f>
        <v>0</v>
      </c>
      <c r="O4529" s="28">
        <f t="shared" si="442"/>
        <v>0</v>
      </c>
      <c r="P4529" s="28">
        <f t="shared" si="443"/>
        <v>-2</v>
      </c>
      <c r="Q4529" s="28">
        <f t="shared" si="444"/>
        <v>0</v>
      </c>
      <c r="R4529" s="4">
        <f t="shared" si="445"/>
        <v>0</v>
      </c>
      <c r="S4529" s="4" t="str">
        <f t="shared" si="446"/>
        <v/>
      </c>
      <c r="T4529" s="21">
        <f>Fångster!J4534</f>
        <v>0</v>
      </c>
      <c r="U4529" s="31" t="str">
        <f t="shared" si="447"/>
        <v/>
      </c>
    </row>
    <row r="4530" spans="14:21" x14ac:dyDescent="0.2">
      <c r="N4530" s="22">
        <f>Fångster!G4535</f>
        <v>0</v>
      </c>
      <c r="O4530" s="28">
        <f t="shared" si="442"/>
        <v>0</v>
      </c>
      <c r="P4530" s="28">
        <f t="shared" si="443"/>
        <v>-2</v>
      </c>
      <c r="Q4530" s="28">
        <f t="shared" si="444"/>
        <v>0</v>
      </c>
      <c r="R4530" s="4">
        <f t="shared" si="445"/>
        <v>0</v>
      </c>
      <c r="S4530" s="4" t="str">
        <f t="shared" si="446"/>
        <v/>
      </c>
      <c r="T4530" s="21">
        <f>Fångster!J4535</f>
        <v>0</v>
      </c>
      <c r="U4530" s="31" t="str">
        <f t="shared" si="447"/>
        <v/>
      </c>
    </row>
    <row r="4531" spans="14:21" x14ac:dyDescent="0.2">
      <c r="N4531" s="22">
        <f>Fångster!G4536</f>
        <v>0</v>
      </c>
      <c r="O4531" s="28">
        <f t="shared" si="442"/>
        <v>0</v>
      </c>
      <c r="P4531" s="28">
        <f t="shared" si="443"/>
        <v>-2</v>
      </c>
      <c r="Q4531" s="28">
        <f t="shared" si="444"/>
        <v>0</v>
      </c>
      <c r="R4531" s="4">
        <f t="shared" si="445"/>
        <v>0</v>
      </c>
      <c r="S4531" s="4" t="str">
        <f t="shared" si="446"/>
        <v/>
      </c>
      <c r="T4531" s="21">
        <f>Fångster!J4536</f>
        <v>0</v>
      </c>
      <c r="U4531" s="31" t="str">
        <f t="shared" si="447"/>
        <v/>
      </c>
    </row>
    <row r="4532" spans="14:21" x14ac:dyDescent="0.2">
      <c r="N4532" s="22">
        <f>Fångster!G4537</f>
        <v>0</v>
      </c>
      <c r="O4532" s="28">
        <f t="shared" si="442"/>
        <v>0</v>
      </c>
      <c r="P4532" s="28">
        <f t="shared" si="443"/>
        <v>-2</v>
      </c>
      <c r="Q4532" s="28">
        <f t="shared" si="444"/>
        <v>0</v>
      </c>
      <c r="R4532" s="4">
        <f t="shared" si="445"/>
        <v>0</v>
      </c>
      <c r="S4532" s="4" t="str">
        <f t="shared" si="446"/>
        <v/>
      </c>
      <c r="T4532" s="21">
        <f>Fångster!J4537</f>
        <v>0</v>
      </c>
      <c r="U4532" s="31" t="str">
        <f t="shared" si="447"/>
        <v/>
      </c>
    </row>
    <row r="4533" spans="14:21" x14ac:dyDescent="0.2">
      <c r="N4533" s="22">
        <f>Fångster!G4538</f>
        <v>0</v>
      </c>
      <c r="O4533" s="28">
        <f t="shared" si="442"/>
        <v>0</v>
      </c>
      <c r="P4533" s="28">
        <f t="shared" si="443"/>
        <v>-2</v>
      </c>
      <c r="Q4533" s="28">
        <f t="shared" si="444"/>
        <v>0</v>
      </c>
      <c r="R4533" s="4">
        <f t="shared" si="445"/>
        <v>0</v>
      </c>
      <c r="S4533" s="4" t="str">
        <f t="shared" si="446"/>
        <v/>
      </c>
      <c r="T4533" s="21">
        <f>Fångster!J4538</f>
        <v>0</v>
      </c>
      <c r="U4533" s="31" t="str">
        <f t="shared" si="447"/>
        <v/>
      </c>
    </row>
    <row r="4534" spans="14:21" x14ac:dyDescent="0.2">
      <c r="N4534" s="22">
        <f>Fångster!G4539</f>
        <v>0</v>
      </c>
      <c r="O4534" s="28">
        <f t="shared" si="442"/>
        <v>0</v>
      </c>
      <c r="P4534" s="28">
        <f t="shared" si="443"/>
        <v>-2</v>
      </c>
      <c r="Q4534" s="28">
        <f t="shared" si="444"/>
        <v>0</v>
      </c>
      <c r="R4534" s="4">
        <f t="shared" si="445"/>
        <v>0</v>
      </c>
      <c r="S4534" s="4" t="str">
        <f t="shared" si="446"/>
        <v/>
      </c>
      <c r="T4534" s="21">
        <f>Fångster!J4539</f>
        <v>0</v>
      </c>
      <c r="U4534" s="31" t="str">
        <f t="shared" si="447"/>
        <v/>
      </c>
    </row>
    <row r="4535" spans="14:21" x14ac:dyDescent="0.2">
      <c r="N4535" s="22">
        <f>Fångster!G4540</f>
        <v>0</v>
      </c>
      <c r="O4535" s="28">
        <f t="shared" si="442"/>
        <v>0</v>
      </c>
      <c r="P4535" s="28">
        <f t="shared" si="443"/>
        <v>-2</v>
      </c>
      <c r="Q4535" s="28">
        <f t="shared" si="444"/>
        <v>0</v>
      </c>
      <c r="R4535" s="4">
        <f t="shared" si="445"/>
        <v>0</v>
      </c>
      <c r="S4535" s="4" t="str">
        <f t="shared" si="446"/>
        <v/>
      </c>
      <c r="T4535" s="21">
        <f>Fångster!J4540</f>
        <v>0</v>
      </c>
      <c r="U4535" s="31" t="str">
        <f t="shared" si="447"/>
        <v/>
      </c>
    </row>
    <row r="4536" spans="14:21" x14ac:dyDescent="0.2">
      <c r="N4536" s="22">
        <f>Fångster!G4541</f>
        <v>0</v>
      </c>
      <c r="O4536" s="28">
        <f t="shared" si="442"/>
        <v>0</v>
      </c>
      <c r="P4536" s="28">
        <f t="shared" si="443"/>
        <v>-2</v>
      </c>
      <c r="Q4536" s="28">
        <f t="shared" si="444"/>
        <v>0</v>
      </c>
      <c r="R4536" s="4">
        <f t="shared" si="445"/>
        <v>0</v>
      </c>
      <c r="S4536" s="4" t="str">
        <f t="shared" si="446"/>
        <v/>
      </c>
      <c r="T4536" s="21">
        <f>Fångster!J4541</f>
        <v>0</v>
      </c>
      <c r="U4536" s="31" t="str">
        <f t="shared" si="447"/>
        <v/>
      </c>
    </row>
    <row r="4537" spans="14:21" x14ac:dyDescent="0.2">
      <c r="N4537" s="22">
        <f>Fångster!G4542</f>
        <v>0</v>
      </c>
      <c r="O4537" s="28">
        <f t="shared" si="442"/>
        <v>0</v>
      </c>
      <c r="P4537" s="28">
        <f t="shared" si="443"/>
        <v>-2</v>
      </c>
      <c r="Q4537" s="28">
        <f t="shared" si="444"/>
        <v>0</v>
      </c>
      <c r="R4537" s="4">
        <f t="shared" si="445"/>
        <v>0</v>
      </c>
      <c r="S4537" s="4" t="str">
        <f t="shared" si="446"/>
        <v/>
      </c>
      <c r="T4537" s="21">
        <f>Fångster!J4542</f>
        <v>0</v>
      </c>
      <c r="U4537" s="31" t="str">
        <f t="shared" si="447"/>
        <v/>
      </c>
    </row>
    <row r="4538" spans="14:21" x14ac:dyDescent="0.2">
      <c r="N4538" s="22">
        <f>Fångster!G4543</f>
        <v>0</v>
      </c>
      <c r="O4538" s="28">
        <f t="shared" si="442"/>
        <v>0</v>
      </c>
      <c r="P4538" s="28">
        <f t="shared" si="443"/>
        <v>-2</v>
      </c>
      <c r="Q4538" s="28">
        <f t="shared" si="444"/>
        <v>0</v>
      </c>
      <c r="R4538" s="4">
        <f t="shared" si="445"/>
        <v>0</v>
      </c>
      <c r="S4538" s="4" t="str">
        <f t="shared" si="446"/>
        <v/>
      </c>
      <c r="T4538" s="21">
        <f>Fångster!J4543</f>
        <v>0</v>
      </c>
      <c r="U4538" s="31" t="str">
        <f t="shared" si="447"/>
        <v/>
      </c>
    </row>
    <row r="4539" spans="14:21" x14ac:dyDescent="0.2">
      <c r="N4539" s="22">
        <f>Fångster!G4544</f>
        <v>0</v>
      </c>
      <c r="O4539" s="28">
        <f t="shared" si="442"/>
        <v>0</v>
      </c>
      <c r="P4539" s="28">
        <f t="shared" si="443"/>
        <v>-2</v>
      </c>
      <c r="Q4539" s="28">
        <f t="shared" si="444"/>
        <v>0</v>
      </c>
      <c r="R4539" s="4">
        <f t="shared" si="445"/>
        <v>0</v>
      </c>
      <c r="S4539" s="4" t="str">
        <f t="shared" si="446"/>
        <v/>
      </c>
      <c r="T4539" s="21">
        <f>Fångster!J4544</f>
        <v>0</v>
      </c>
      <c r="U4539" s="31" t="str">
        <f t="shared" si="447"/>
        <v/>
      </c>
    </row>
    <row r="4540" spans="14:21" x14ac:dyDescent="0.2">
      <c r="N4540" s="22">
        <f>Fångster!G4545</f>
        <v>0</v>
      </c>
      <c r="O4540" s="28">
        <f t="shared" si="442"/>
        <v>0</v>
      </c>
      <c r="P4540" s="28">
        <f t="shared" si="443"/>
        <v>-2</v>
      </c>
      <c r="Q4540" s="28">
        <f t="shared" si="444"/>
        <v>0</v>
      </c>
      <c r="R4540" s="4">
        <f t="shared" si="445"/>
        <v>0</v>
      </c>
      <c r="S4540" s="4" t="str">
        <f t="shared" si="446"/>
        <v/>
      </c>
      <c r="T4540" s="21">
        <f>Fångster!J4545</f>
        <v>0</v>
      </c>
      <c r="U4540" s="31" t="str">
        <f t="shared" si="447"/>
        <v/>
      </c>
    </row>
    <row r="4541" spans="14:21" x14ac:dyDescent="0.2">
      <c r="N4541" s="22">
        <f>Fångster!G4546</f>
        <v>0</v>
      </c>
      <c r="O4541" s="28">
        <f t="shared" si="442"/>
        <v>0</v>
      </c>
      <c r="P4541" s="28">
        <f t="shared" si="443"/>
        <v>-2</v>
      </c>
      <c r="Q4541" s="28">
        <f t="shared" si="444"/>
        <v>0</v>
      </c>
      <c r="R4541" s="4">
        <f t="shared" si="445"/>
        <v>0</v>
      </c>
      <c r="S4541" s="4" t="str">
        <f t="shared" si="446"/>
        <v/>
      </c>
      <c r="T4541" s="21">
        <f>Fångster!J4546</f>
        <v>0</v>
      </c>
      <c r="U4541" s="31" t="str">
        <f t="shared" si="447"/>
        <v/>
      </c>
    </row>
    <row r="4542" spans="14:21" x14ac:dyDescent="0.2">
      <c r="N4542" s="22">
        <f>Fångster!G4547</f>
        <v>0</v>
      </c>
      <c r="O4542" s="28">
        <f t="shared" si="442"/>
        <v>0</v>
      </c>
      <c r="P4542" s="28">
        <f t="shared" si="443"/>
        <v>-2</v>
      </c>
      <c r="Q4542" s="28">
        <f t="shared" si="444"/>
        <v>0</v>
      </c>
      <c r="R4542" s="4">
        <f t="shared" si="445"/>
        <v>0</v>
      </c>
      <c r="S4542" s="4" t="str">
        <f t="shared" si="446"/>
        <v/>
      </c>
      <c r="T4542" s="21">
        <f>Fångster!J4547</f>
        <v>0</v>
      </c>
      <c r="U4542" s="31" t="str">
        <f t="shared" si="447"/>
        <v/>
      </c>
    </row>
    <row r="4543" spans="14:21" x14ac:dyDescent="0.2">
      <c r="N4543" s="22">
        <f>Fångster!G4548</f>
        <v>0</v>
      </c>
      <c r="O4543" s="28">
        <f t="shared" si="442"/>
        <v>0</v>
      </c>
      <c r="P4543" s="28">
        <f t="shared" si="443"/>
        <v>-2</v>
      </c>
      <c r="Q4543" s="28">
        <f t="shared" si="444"/>
        <v>0</v>
      </c>
      <c r="R4543" s="4">
        <f t="shared" si="445"/>
        <v>0</v>
      </c>
      <c r="S4543" s="4" t="str">
        <f t="shared" si="446"/>
        <v/>
      </c>
      <c r="T4543" s="21">
        <f>Fångster!J4548</f>
        <v>0</v>
      </c>
      <c r="U4543" s="31" t="str">
        <f t="shared" si="447"/>
        <v/>
      </c>
    </row>
    <row r="4544" spans="14:21" x14ac:dyDescent="0.2">
      <c r="N4544" s="22">
        <f>Fångster!G4549</f>
        <v>0</v>
      </c>
      <c r="O4544" s="28">
        <f t="shared" si="442"/>
        <v>0</v>
      </c>
      <c r="P4544" s="28">
        <f t="shared" si="443"/>
        <v>-2</v>
      </c>
      <c r="Q4544" s="28">
        <f t="shared" si="444"/>
        <v>0</v>
      </c>
      <c r="R4544" s="4">
        <f t="shared" si="445"/>
        <v>0</v>
      </c>
      <c r="S4544" s="4" t="str">
        <f t="shared" si="446"/>
        <v/>
      </c>
      <c r="T4544" s="21">
        <f>Fångster!J4549</f>
        <v>0</v>
      </c>
      <c r="U4544" s="31" t="str">
        <f t="shared" si="447"/>
        <v/>
      </c>
    </row>
    <row r="4545" spans="14:21" x14ac:dyDescent="0.2">
      <c r="N4545" s="22">
        <f>Fångster!G4550</f>
        <v>0</v>
      </c>
      <c r="O4545" s="28">
        <f t="shared" si="442"/>
        <v>0</v>
      </c>
      <c r="P4545" s="28">
        <f t="shared" si="443"/>
        <v>-2</v>
      </c>
      <c r="Q4545" s="28">
        <f t="shared" si="444"/>
        <v>0</v>
      </c>
      <c r="R4545" s="4">
        <f t="shared" si="445"/>
        <v>0</v>
      </c>
      <c r="S4545" s="4" t="str">
        <f t="shared" si="446"/>
        <v/>
      </c>
      <c r="T4545" s="21">
        <f>Fångster!J4550</f>
        <v>0</v>
      </c>
      <c r="U4545" s="31" t="str">
        <f t="shared" si="447"/>
        <v/>
      </c>
    </row>
    <row r="4546" spans="14:21" x14ac:dyDescent="0.2">
      <c r="N4546" s="22">
        <f>Fångster!G4551</f>
        <v>0</v>
      </c>
      <c r="O4546" s="28">
        <f t="shared" si="442"/>
        <v>0</v>
      </c>
      <c r="P4546" s="28">
        <f t="shared" si="443"/>
        <v>-2</v>
      </c>
      <c r="Q4546" s="28">
        <f t="shared" si="444"/>
        <v>0</v>
      </c>
      <c r="R4546" s="4">
        <f t="shared" si="445"/>
        <v>0</v>
      </c>
      <c r="S4546" s="4" t="str">
        <f t="shared" si="446"/>
        <v/>
      </c>
      <c r="T4546" s="21">
        <f>Fångster!J4551</f>
        <v>0</v>
      </c>
      <c r="U4546" s="31" t="str">
        <f t="shared" si="447"/>
        <v/>
      </c>
    </row>
    <row r="4547" spans="14:21" x14ac:dyDescent="0.2">
      <c r="N4547" s="22">
        <f>Fångster!G4552</f>
        <v>0</v>
      </c>
      <c r="O4547" s="28">
        <f t="shared" si="442"/>
        <v>0</v>
      </c>
      <c r="P4547" s="28">
        <f t="shared" si="443"/>
        <v>-2</v>
      </c>
      <c r="Q4547" s="28">
        <f t="shared" si="444"/>
        <v>0</v>
      </c>
      <c r="R4547" s="4">
        <f t="shared" si="445"/>
        <v>0</v>
      </c>
      <c r="S4547" s="4" t="str">
        <f t="shared" si="446"/>
        <v/>
      </c>
      <c r="T4547" s="21">
        <f>Fångster!J4552</f>
        <v>0</v>
      </c>
      <c r="U4547" s="31" t="str">
        <f t="shared" si="447"/>
        <v/>
      </c>
    </row>
    <row r="4548" spans="14:21" x14ac:dyDescent="0.2">
      <c r="N4548" s="22">
        <f>Fångster!G4553</f>
        <v>0</v>
      </c>
      <c r="O4548" s="28">
        <f t="shared" si="442"/>
        <v>0</v>
      </c>
      <c r="P4548" s="28">
        <f t="shared" si="443"/>
        <v>-2</v>
      </c>
      <c r="Q4548" s="28">
        <f t="shared" si="444"/>
        <v>0</v>
      </c>
      <c r="R4548" s="4">
        <f t="shared" si="445"/>
        <v>0</v>
      </c>
      <c r="S4548" s="4" t="str">
        <f t="shared" si="446"/>
        <v/>
      </c>
      <c r="T4548" s="21">
        <f>Fångster!J4553</f>
        <v>0</v>
      </c>
      <c r="U4548" s="31" t="str">
        <f t="shared" si="447"/>
        <v/>
      </c>
    </row>
    <row r="4549" spans="14:21" x14ac:dyDescent="0.2">
      <c r="N4549" s="22">
        <f>Fångster!G4554</f>
        <v>0</v>
      </c>
      <c r="O4549" s="28">
        <f t="shared" ref="O4549:O4612" si="448">(3.377*0.000001)*(POWER(N4549,3.205))</f>
        <v>0</v>
      </c>
      <c r="P4549" s="28">
        <f t="shared" ref="P4549:P4612" si="449">(1-(180-N4549)/60)</f>
        <v>-2</v>
      </c>
      <c r="Q4549" s="28">
        <f t="shared" ref="Q4549:Q4612" si="450">IF(P4549&lt;0,0,IF(P4549&gt;1,1,IF(P4549&gt;0&lt;1,P4549,P4549)))</f>
        <v>0</v>
      </c>
      <c r="R4549" s="4">
        <f t="shared" ref="R4549:R4612" si="451">O4549*Q4549</f>
        <v>0</v>
      </c>
      <c r="S4549" s="4" t="str">
        <f t="shared" ref="S4549:S4612" si="452">IF(N4549&gt;0,LOG10(N4549),"")</f>
        <v/>
      </c>
      <c r="T4549" s="21">
        <f>Fångster!J4554</f>
        <v>0</v>
      </c>
      <c r="U4549" s="31" t="str">
        <f t="shared" ref="U4549:U4612" si="453">IF(T4549&gt;0,LOG10(T4549),"")</f>
        <v/>
      </c>
    </row>
    <row r="4550" spans="14:21" x14ac:dyDescent="0.2">
      <c r="N4550" s="22">
        <f>Fångster!G4555</f>
        <v>0</v>
      </c>
      <c r="O4550" s="28">
        <f t="shared" si="448"/>
        <v>0</v>
      </c>
      <c r="P4550" s="28">
        <f t="shared" si="449"/>
        <v>-2</v>
      </c>
      <c r="Q4550" s="28">
        <f t="shared" si="450"/>
        <v>0</v>
      </c>
      <c r="R4550" s="4">
        <f t="shared" si="451"/>
        <v>0</v>
      </c>
      <c r="S4550" s="4" t="str">
        <f t="shared" si="452"/>
        <v/>
      </c>
      <c r="T4550" s="21">
        <f>Fångster!J4555</f>
        <v>0</v>
      </c>
      <c r="U4550" s="31" t="str">
        <f t="shared" si="453"/>
        <v/>
      </c>
    </row>
    <row r="4551" spans="14:21" x14ac:dyDescent="0.2">
      <c r="N4551" s="22">
        <f>Fångster!G4556</f>
        <v>0</v>
      </c>
      <c r="O4551" s="28">
        <f t="shared" si="448"/>
        <v>0</v>
      </c>
      <c r="P4551" s="28">
        <f t="shared" si="449"/>
        <v>-2</v>
      </c>
      <c r="Q4551" s="28">
        <f t="shared" si="450"/>
        <v>0</v>
      </c>
      <c r="R4551" s="4">
        <f t="shared" si="451"/>
        <v>0</v>
      </c>
      <c r="S4551" s="4" t="str">
        <f t="shared" si="452"/>
        <v/>
      </c>
      <c r="T4551" s="21">
        <f>Fångster!J4556</f>
        <v>0</v>
      </c>
      <c r="U4551" s="31" t="str">
        <f t="shared" si="453"/>
        <v/>
      </c>
    </row>
    <row r="4552" spans="14:21" x14ac:dyDescent="0.2">
      <c r="N4552" s="22">
        <f>Fångster!G4557</f>
        <v>0</v>
      </c>
      <c r="O4552" s="28">
        <f t="shared" si="448"/>
        <v>0</v>
      </c>
      <c r="P4552" s="28">
        <f t="shared" si="449"/>
        <v>-2</v>
      </c>
      <c r="Q4552" s="28">
        <f t="shared" si="450"/>
        <v>0</v>
      </c>
      <c r="R4552" s="4">
        <f t="shared" si="451"/>
        <v>0</v>
      </c>
      <c r="S4552" s="4" t="str">
        <f t="shared" si="452"/>
        <v/>
      </c>
      <c r="T4552" s="21">
        <f>Fångster!J4557</f>
        <v>0</v>
      </c>
      <c r="U4552" s="31" t="str">
        <f t="shared" si="453"/>
        <v/>
      </c>
    </row>
    <row r="4553" spans="14:21" x14ac:dyDescent="0.2">
      <c r="N4553" s="22">
        <f>Fångster!G4558</f>
        <v>0</v>
      </c>
      <c r="O4553" s="28">
        <f t="shared" si="448"/>
        <v>0</v>
      </c>
      <c r="P4553" s="28">
        <f t="shared" si="449"/>
        <v>-2</v>
      </c>
      <c r="Q4553" s="28">
        <f t="shared" si="450"/>
        <v>0</v>
      </c>
      <c r="R4553" s="4">
        <f t="shared" si="451"/>
        <v>0</v>
      </c>
      <c r="S4553" s="4" t="str">
        <f t="shared" si="452"/>
        <v/>
      </c>
      <c r="T4553" s="21">
        <f>Fångster!J4558</f>
        <v>0</v>
      </c>
      <c r="U4553" s="31" t="str">
        <f t="shared" si="453"/>
        <v/>
      </c>
    </row>
    <row r="4554" spans="14:21" x14ac:dyDescent="0.2">
      <c r="N4554" s="22">
        <f>Fångster!G4559</f>
        <v>0</v>
      </c>
      <c r="O4554" s="28">
        <f t="shared" si="448"/>
        <v>0</v>
      </c>
      <c r="P4554" s="28">
        <f t="shared" si="449"/>
        <v>-2</v>
      </c>
      <c r="Q4554" s="28">
        <f t="shared" si="450"/>
        <v>0</v>
      </c>
      <c r="R4554" s="4">
        <f t="shared" si="451"/>
        <v>0</v>
      </c>
      <c r="S4554" s="4" t="str">
        <f t="shared" si="452"/>
        <v/>
      </c>
      <c r="T4554" s="21">
        <f>Fångster!J4559</f>
        <v>0</v>
      </c>
      <c r="U4554" s="31" t="str">
        <f t="shared" si="453"/>
        <v/>
      </c>
    </row>
    <row r="4555" spans="14:21" x14ac:dyDescent="0.2">
      <c r="N4555" s="22">
        <f>Fångster!G4560</f>
        <v>0</v>
      </c>
      <c r="O4555" s="28">
        <f t="shared" si="448"/>
        <v>0</v>
      </c>
      <c r="P4555" s="28">
        <f t="shared" si="449"/>
        <v>-2</v>
      </c>
      <c r="Q4555" s="28">
        <f t="shared" si="450"/>
        <v>0</v>
      </c>
      <c r="R4555" s="4">
        <f t="shared" si="451"/>
        <v>0</v>
      </c>
      <c r="S4555" s="4" t="str">
        <f t="shared" si="452"/>
        <v/>
      </c>
      <c r="T4555" s="21">
        <f>Fångster!J4560</f>
        <v>0</v>
      </c>
      <c r="U4555" s="31" t="str">
        <f t="shared" si="453"/>
        <v/>
      </c>
    </row>
    <row r="4556" spans="14:21" x14ac:dyDescent="0.2">
      <c r="N4556" s="22">
        <f>Fångster!G4561</f>
        <v>0</v>
      </c>
      <c r="O4556" s="28">
        <f t="shared" si="448"/>
        <v>0</v>
      </c>
      <c r="P4556" s="28">
        <f t="shared" si="449"/>
        <v>-2</v>
      </c>
      <c r="Q4556" s="28">
        <f t="shared" si="450"/>
        <v>0</v>
      </c>
      <c r="R4556" s="4">
        <f t="shared" si="451"/>
        <v>0</v>
      </c>
      <c r="S4556" s="4" t="str">
        <f t="shared" si="452"/>
        <v/>
      </c>
      <c r="T4556" s="21">
        <f>Fångster!J4561</f>
        <v>0</v>
      </c>
      <c r="U4556" s="31" t="str">
        <f t="shared" si="453"/>
        <v/>
      </c>
    </row>
    <row r="4557" spans="14:21" x14ac:dyDescent="0.2">
      <c r="N4557" s="22">
        <f>Fångster!G4562</f>
        <v>0</v>
      </c>
      <c r="O4557" s="28">
        <f t="shared" si="448"/>
        <v>0</v>
      </c>
      <c r="P4557" s="28">
        <f t="shared" si="449"/>
        <v>-2</v>
      </c>
      <c r="Q4557" s="28">
        <f t="shared" si="450"/>
        <v>0</v>
      </c>
      <c r="R4557" s="4">
        <f t="shared" si="451"/>
        <v>0</v>
      </c>
      <c r="S4557" s="4" t="str">
        <f t="shared" si="452"/>
        <v/>
      </c>
      <c r="T4557" s="21">
        <f>Fångster!J4562</f>
        <v>0</v>
      </c>
      <c r="U4557" s="31" t="str">
        <f t="shared" si="453"/>
        <v/>
      </c>
    </row>
    <row r="4558" spans="14:21" x14ac:dyDescent="0.2">
      <c r="N4558" s="22">
        <f>Fångster!G4563</f>
        <v>0</v>
      </c>
      <c r="O4558" s="28">
        <f t="shared" si="448"/>
        <v>0</v>
      </c>
      <c r="P4558" s="28">
        <f t="shared" si="449"/>
        <v>-2</v>
      </c>
      <c r="Q4558" s="28">
        <f t="shared" si="450"/>
        <v>0</v>
      </c>
      <c r="R4558" s="4">
        <f t="shared" si="451"/>
        <v>0</v>
      </c>
      <c r="S4558" s="4" t="str">
        <f t="shared" si="452"/>
        <v/>
      </c>
      <c r="T4558" s="21">
        <f>Fångster!J4563</f>
        <v>0</v>
      </c>
      <c r="U4558" s="31" t="str">
        <f t="shared" si="453"/>
        <v/>
      </c>
    </row>
    <row r="4559" spans="14:21" x14ac:dyDescent="0.2">
      <c r="N4559" s="22">
        <f>Fångster!G4564</f>
        <v>0</v>
      </c>
      <c r="O4559" s="28">
        <f t="shared" si="448"/>
        <v>0</v>
      </c>
      <c r="P4559" s="28">
        <f t="shared" si="449"/>
        <v>-2</v>
      </c>
      <c r="Q4559" s="28">
        <f t="shared" si="450"/>
        <v>0</v>
      </c>
      <c r="R4559" s="4">
        <f t="shared" si="451"/>
        <v>0</v>
      </c>
      <c r="S4559" s="4" t="str">
        <f t="shared" si="452"/>
        <v/>
      </c>
      <c r="T4559" s="21">
        <f>Fångster!J4564</f>
        <v>0</v>
      </c>
      <c r="U4559" s="31" t="str">
        <f t="shared" si="453"/>
        <v/>
      </c>
    </row>
    <row r="4560" spans="14:21" x14ac:dyDescent="0.2">
      <c r="N4560" s="22">
        <f>Fångster!G4565</f>
        <v>0</v>
      </c>
      <c r="O4560" s="28">
        <f t="shared" si="448"/>
        <v>0</v>
      </c>
      <c r="P4560" s="28">
        <f t="shared" si="449"/>
        <v>-2</v>
      </c>
      <c r="Q4560" s="28">
        <f t="shared" si="450"/>
        <v>0</v>
      </c>
      <c r="R4560" s="4">
        <f t="shared" si="451"/>
        <v>0</v>
      </c>
      <c r="S4560" s="4" t="str">
        <f t="shared" si="452"/>
        <v/>
      </c>
      <c r="T4560" s="21">
        <f>Fångster!J4565</f>
        <v>0</v>
      </c>
      <c r="U4560" s="31" t="str">
        <f t="shared" si="453"/>
        <v/>
      </c>
    </row>
    <row r="4561" spans="14:21" x14ac:dyDescent="0.2">
      <c r="N4561" s="22">
        <f>Fångster!G4566</f>
        <v>0</v>
      </c>
      <c r="O4561" s="28">
        <f t="shared" si="448"/>
        <v>0</v>
      </c>
      <c r="P4561" s="28">
        <f t="shared" si="449"/>
        <v>-2</v>
      </c>
      <c r="Q4561" s="28">
        <f t="shared" si="450"/>
        <v>0</v>
      </c>
      <c r="R4561" s="4">
        <f t="shared" si="451"/>
        <v>0</v>
      </c>
      <c r="S4561" s="4" t="str">
        <f t="shared" si="452"/>
        <v/>
      </c>
      <c r="T4561" s="21">
        <f>Fångster!J4566</f>
        <v>0</v>
      </c>
      <c r="U4561" s="31" t="str">
        <f t="shared" si="453"/>
        <v/>
      </c>
    </row>
    <row r="4562" spans="14:21" x14ac:dyDescent="0.2">
      <c r="N4562" s="22">
        <f>Fångster!G4567</f>
        <v>0</v>
      </c>
      <c r="O4562" s="28">
        <f t="shared" si="448"/>
        <v>0</v>
      </c>
      <c r="P4562" s="28">
        <f t="shared" si="449"/>
        <v>-2</v>
      </c>
      <c r="Q4562" s="28">
        <f t="shared" si="450"/>
        <v>0</v>
      </c>
      <c r="R4562" s="4">
        <f t="shared" si="451"/>
        <v>0</v>
      </c>
      <c r="S4562" s="4" t="str">
        <f t="shared" si="452"/>
        <v/>
      </c>
      <c r="T4562" s="21">
        <f>Fångster!J4567</f>
        <v>0</v>
      </c>
      <c r="U4562" s="31" t="str">
        <f t="shared" si="453"/>
        <v/>
      </c>
    </row>
    <row r="4563" spans="14:21" x14ac:dyDescent="0.2">
      <c r="N4563" s="22">
        <f>Fångster!G4568</f>
        <v>0</v>
      </c>
      <c r="O4563" s="28">
        <f t="shared" si="448"/>
        <v>0</v>
      </c>
      <c r="P4563" s="28">
        <f t="shared" si="449"/>
        <v>-2</v>
      </c>
      <c r="Q4563" s="28">
        <f t="shared" si="450"/>
        <v>0</v>
      </c>
      <c r="R4563" s="4">
        <f t="shared" si="451"/>
        <v>0</v>
      </c>
      <c r="S4563" s="4" t="str">
        <f t="shared" si="452"/>
        <v/>
      </c>
      <c r="T4563" s="21">
        <f>Fångster!J4568</f>
        <v>0</v>
      </c>
      <c r="U4563" s="31" t="str">
        <f t="shared" si="453"/>
        <v/>
      </c>
    </row>
    <row r="4564" spans="14:21" x14ac:dyDescent="0.2">
      <c r="N4564" s="22">
        <f>Fångster!G4569</f>
        <v>0</v>
      </c>
      <c r="O4564" s="28">
        <f t="shared" si="448"/>
        <v>0</v>
      </c>
      <c r="P4564" s="28">
        <f t="shared" si="449"/>
        <v>-2</v>
      </c>
      <c r="Q4564" s="28">
        <f t="shared" si="450"/>
        <v>0</v>
      </c>
      <c r="R4564" s="4">
        <f t="shared" si="451"/>
        <v>0</v>
      </c>
      <c r="S4564" s="4" t="str">
        <f t="shared" si="452"/>
        <v/>
      </c>
      <c r="T4564" s="21">
        <f>Fångster!J4569</f>
        <v>0</v>
      </c>
      <c r="U4564" s="31" t="str">
        <f t="shared" si="453"/>
        <v/>
      </c>
    </row>
    <row r="4565" spans="14:21" x14ac:dyDescent="0.2">
      <c r="N4565" s="22">
        <f>Fångster!G4570</f>
        <v>0</v>
      </c>
      <c r="O4565" s="28">
        <f t="shared" si="448"/>
        <v>0</v>
      </c>
      <c r="P4565" s="28">
        <f t="shared" si="449"/>
        <v>-2</v>
      </c>
      <c r="Q4565" s="28">
        <f t="shared" si="450"/>
        <v>0</v>
      </c>
      <c r="R4565" s="4">
        <f t="shared" si="451"/>
        <v>0</v>
      </c>
      <c r="S4565" s="4" t="str">
        <f t="shared" si="452"/>
        <v/>
      </c>
      <c r="T4565" s="21">
        <f>Fångster!J4570</f>
        <v>0</v>
      </c>
      <c r="U4565" s="31" t="str">
        <f t="shared" si="453"/>
        <v/>
      </c>
    </row>
    <row r="4566" spans="14:21" x14ac:dyDescent="0.2">
      <c r="N4566" s="22">
        <f>Fångster!G4571</f>
        <v>0</v>
      </c>
      <c r="O4566" s="28">
        <f t="shared" si="448"/>
        <v>0</v>
      </c>
      <c r="P4566" s="28">
        <f t="shared" si="449"/>
        <v>-2</v>
      </c>
      <c r="Q4566" s="28">
        <f t="shared" si="450"/>
        <v>0</v>
      </c>
      <c r="R4566" s="4">
        <f t="shared" si="451"/>
        <v>0</v>
      </c>
      <c r="S4566" s="4" t="str">
        <f t="shared" si="452"/>
        <v/>
      </c>
      <c r="T4566" s="21">
        <f>Fångster!J4571</f>
        <v>0</v>
      </c>
      <c r="U4566" s="31" t="str">
        <f t="shared" si="453"/>
        <v/>
      </c>
    </row>
    <row r="4567" spans="14:21" x14ac:dyDescent="0.2">
      <c r="N4567" s="22">
        <f>Fångster!G4572</f>
        <v>0</v>
      </c>
      <c r="O4567" s="28">
        <f t="shared" si="448"/>
        <v>0</v>
      </c>
      <c r="P4567" s="28">
        <f t="shared" si="449"/>
        <v>-2</v>
      </c>
      <c r="Q4567" s="28">
        <f t="shared" si="450"/>
        <v>0</v>
      </c>
      <c r="R4567" s="4">
        <f t="shared" si="451"/>
        <v>0</v>
      </c>
      <c r="S4567" s="4" t="str">
        <f t="shared" si="452"/>
        <v/>
      </c>
      <c r="T4567" s="21">
        <f>Fångster!J4572</f>
        <v>0</v>
      </c>
      <c r="U4567" s="31" t="str">
        <f t="shared" si="453"/>
        <v/>
      </c>
    </row>
    <row r="4568" spans="14:21" x14ac:dyDescent="0.2">
      <c r="N4568" s="22">
        <f>Fångster!G4573</f>
        <v>0</v>
      </c>
      <c r="O4568" s="28">
        <f t="shared" si="448"/>
        <v>0</v>
      </c>
      <c r="P4568" s="28">
        <f t="shared" si="449"/>
        <v>-2</v>
      </c>
      <c r="Q4568" s="28">
        <f t="shared" si="450"/>
        <v>0</v>
      </c>
      <c r="R4568" s="4">
        <f t="shared" si="451"/>
        <v>0</v>
      </c>
      <c r="S4568" s="4" t="str">
        <f t="shared" si="452"/>
        <v/>
      </c>
      <c r="T4568" s="21">
        <f>Fångster!J4573</f>
        <v>0</v>
      </c>
      <c r="U4568" s="31" t="str">
        <f t="shared" si="453"/>
        <v/>
      </c>
    </row>
    <row r="4569" spans="14:21" x14ac:dyDescent="0.2">
      <c r="N4569" s="22">
        <f>Fångster!G4574</f>
        <v>0</v>
      </c>
      <c r="O4569" s="28">
        <f t="shared" si="448"/>
        <v>0</v>
      </c>
      <c r="P4569" s="28">
        <f t="shared" si="449"/>
        <v>-2</v>
      </c>
      <c r="Q4569" s="28">
        <f t="shared" si="450"/>
        <v>0</v>
      </c>
      <c r="R4569" s="4">
        <f t="shared" si="451"/>
        <v>0</v>
      </c>
      <c r="S4569" s="4" t="str">
        <f t="shared" si="452"/>
        <v/>
      </c>
      <c r="T4569" s="21">
        <f>Fångster!J4574</f>
        <v>0</v>
      </c>
      <c r="U4569" s="31" t="str">
        <f t="shared" si="453"/>
        <v/>
      </c>
    </row>
    <row r="4570" spans="14:21" x14ac:dyDescent="0.2">
      <c r="N4570" s="22">
        <f>Fångster!G4575</f>
        <v>0</v>
      </c>
      <c r="O4570" s="28">
        <f t="shared" si="448"/>
        <v>0</v>
      </c>
      <c r="P4570" s="28">
        <f t="shared" si="449"/>
        <v>-2</v>
      </c>
      <c r="Q4570" s="28">
        <f t="shared" si="450"/>
        <v>0</v>
      </c>
      <c r="R4570" s="4">
        <f t="shared" si="451"/>
        <v>0</v>
      </c>
      <c r="S4570" s="4" t="str">
        <f t="shared" si="452"/>
        <v/>
      </c>
      <c r="T4570" s="21">
        <f>Fångster!J4575</f>
        <v>0</v>
      </c>
      <c r="U4570" s="31" t="str">
        <f t="shared" si="453"/>
        <v/>
      </c>
    </row>
    <row r="4571" spans="14:21" x14ac:dyDescent="0.2">
      <c r="N4571" s="22">
        <f>Fångster!G4576</f>
        <v>0</v>
      </c>
      <c r="O4571" s="28">
        <f t="shared" si="448"/>
        <v>0</v>
      </c>
      <c r="P4571" s="28">
        <f t="shared" si="449"/>
        <v>-2</v>
      </c>
      <c r="Q4571" s="28">
        <f t="shared" si="450"/>
        <v>0</v>
      </c>
      <c r="R4571" s="4">
        <f t="shared" si="451"/>
        <v>0</v>
      </c>
      <c r="S4571" s="4" t="str">
        <f t="shared" si="452"/>
        <v/>
      </c>
      <c r="T4571" s="21">
        <f>Fångster!J4576</f>
        <v>0</v>
      </c>
      <c r="U4571" s="31" t="str">
        <f t="shared" si="453"/>
        <v/>
      </c>
    </row>
    <row r="4572" spans="14:21" x14ac:dyDescent="0.2">
      <c r="N4572" s="22">
        <f>Fångster!G4577</f>
        <v>0</v>
      </c>
      <c r="O4572" s="28">
        <f t="shared" si="448"/>
        <v>0</v>
      </c>
      <c r="P4572" s="28">
        <f t="shared" si="449"/>
        <v>-2</v>
      </c>
      <c r="Q4572" s="28">
        <f t="shared" si="450"/>
        <v>0</v>
      </c>
      <c r="R4572" s="4">
        <f t="shared" si="451"/>
        <v>0</v>
      </c>
      <c r="S4572" s="4" t="str">
        <f t="shared" si="452"/>
        <v/>
      </c>
      <c r="T4572" s="21">
        <f>Fångster!J4577</f>
        <v>0</v>
      </c>
      <c r="U4572" s="31" t="str">
        <f t="shared" si="453"/>
        <v/>
      </c>
    </row>
    <row r="4573" spans="14:21" x14ac:dyDescent="0.2">
      <c r="N4573" s="22">
        <f>Fångster!G4578</f>
        <v>0</v>
      </c>
      <c r="O4573" s="28">
        <f t="shared" si="448"/>
        <v>0</v>
      </c>
      <c r="P4573" s="28">
        <f t="shared" si="449"/>
        <v>-2</v>
      </c>
      <c r="Q4573" s="28">
        <f t="shared" si="450"/>
        <v>0</v>
      </c>
      <c r="R4573" s="4">
        <f t="shared" si="451"/>
        <v>0</v>
      </c>
      <c r="S4573" s="4" t="str">
        <f t="shared" si="452"/>
        <v/>
      </c>
      <c r="T4573" s="21">
        <f>Fångster!J4578</f>
        <v>0</v>
      </c>
      <c r="U4573" s="31" t="str">
        <f t="shared" si="453"/>
        <v/>
      </c>
    </row>
    <row r="4574" spans="14:21" x14ac:dyDescent="0.2">
      <c r="N4574" s="22">
        <f>Fångster!G4579</f>
        <v>0</v>
      </c>
      <c r="O4574" s="28">
        <f t="shared" si="448"/>
        <v>0</v>
      </c>
      <c r="P4574" s="28">
        <f t="shared" si="449"/>
        <v>-2</v>
      </c>
      <c r="Q4574" s="28">
        <f t="shared" si="450"/>
        <v>0</v>
      </c>
      <c r="R4574" s="4">
        <f t="shared" si="451"/>
        <v>0</v>
      </c>
      <c r="S4574" s="4" t="str">
        <f t="shared" si="452"/>
        <v/>
      </c>
      <c r="T4574" s="21">
        <f>Fångster!J4579</f>
        <v>0</v>
      </c>
      <c r="U4574" s="31" t="str">
        <f t="shared" si="453"/>
        <v/>
      </c>
    </row>
    <row r="4575" spans="14:21" x14ac:dyDescent="0.2">
      <c r="N4575" s="22">
        <f>Fångster!G4580</f>
        <v>0</v>
      </c>
      <c r="O4575" s="28">
        <f t="shared" si="448"/>
        <v>0</v>
      </c>
      <c r="P4575" s="28">
        <f t="shared" si="449"/>
        <v>-2</v>
      </c>
      <c r="Q4575" s="28">
        <f t="shared" si="450"/>
        <v>0</v>
      </c>
      <c r="R4575" s="4">
        <f t="shared" si="451"/>
        <v>0</v>
      </c>
      <c r="S4575" s="4" t="str">
        <f t="shared" si="452"/>
        <v/>
      </c>
      <c r="T4575" s="21">
        <f>Fångster!J4580</f>
        <v>0</v>
      </c>
      <c r="U4575" s="31" t="str">
        <f t="shared" si="453"/>
        <v/>
      </c>
    </row>
    <row r="4576" spans="14:21" x14ac:dyDescent="0.2">
      <c r="N4576" s="22">
        <f>Fångster!G4581</f>
        <v>0</v>
      </c>
      <c r="O4576" s="28">
        <f t="shared" si="448"/>
        <v>0</v>
      </c>
      <c r="P4576" s="28">
        <f t="shared" si="449"/>
        <v>-2</v>
      </c>
      <c r="Q4576" s="28">
        <f t="shared" si="450"/>
        <v>0</v>
      </c>
      <c r="R4576" s="4">
        <f t="shared" si="451"/>
        <v>0</v>
      </c>
      <c r="S4576" s="4" t="str">
        <f t="shared" si="452"/>
        <v/>
      </c>
      <c r="T4576" s="21">
        <f>Fångster!J4581</f>
        <v>0</v>
      </c>
      <c r="U4576" s="31" t="str">
        <f t="shared" si="453"/>
        <v/>
      </c>
    </row>
    <row r="4577" spans="14:21" x14ac:dyDescent="0.2">
      <c r="N4577" s="22">
        <f>Fångster!G4582</f>
        <v>0</v>
      </c>
      <c r="O4577" s="28">
        <f t="shared" si="448"/>
        <v>0</v>
      </c>
      <c r="P4577" s="28">
        <f t="shared" si="449"/>
        <v>-2</v>
      </c>
      <c r="Q4577" s="28">
        <f t="shared" si="450"/>
        <v>0</v>
      </c>
      <c r="R4577" s="4">
        <f t="shared" si="451"/>
        <v>0</v>
      </c>
      <c r="S4577" s="4" t="str">
        <f t="shared" si="452"/>
        <v/>
      </c>
      <c r="T4577" s="21">
        <f>Fångster!J4582</f>
        <v>0</v>
      </c>
      <c r="U4577" s="31" t="str">
        <f t="shared" si="453"/>
        <v/>
      </c>
    </row>
    <row r="4578" spans="14:21" x14ac:dyDescent="0.2">
      <c r="N4578" s="22">
        <f>Fångster!G4583</f>
        <v>0</v>
      </c>
      <c r="O4578" s="28">
        <f t="shared" si="448"/>
        <v>0</v>
      </c>
      <c r="P4578" s="28">
        <f t="shared" si="449"/>
        <v>-2</v>
      </c>
      <c r="Q4578" s="28">
        <f t="shared" si="450"/>
        <v>0</v>
      </c>
      <c r="R4578" s="4">
        <f t="shared" si="451"/>
        <v>0</v>
      </c>
      <c r="S4578" s="4" t="str">
        <f t="shared" si="452"/>
        <v/>
      </c>
      <c r="T4578" s="21">
        <f>Fångster!J4583</f>
        <v>0</v>
      </c>
      <c r="U4578" s="31" t="str">
        <f t="shared" si="453"/>
        <v/>
      </c>
    </row>
    <row r="4579" spans="14:21" x14ac:dyDescent="0.2">
      <c r="N4579" s="22">
        <f>Fångster!G4584</f>
        <v>0</v>
      </c>
      <c r="O4579" s="28">
        <f t="shared" si="448"/>
        <v>0</v>
      </c>
      <c r="P4579" s="28">
        <f t="shared" si="449"/>
        <v>-2</v>
      </c>
      <c r="Q4579" s="28">
        <f t="shared" si="450"/>
        <v>0</v>
      </c>
      <c r="R4579" s="4">
        <f t="shared" si="451"/>
        <v>0</v>
      </c>
      <c r="S4579" s="4" t="str">
        <f t="shared" si="452"/>
        <v/>
      </c>
      <c r="T4579" s="21">
        <f>Fångster!J4584</f>
        <v>0</v>
      </c>
      <c r="U4579" s="31" t="str">
        <f t="shared" si="453"/>
        <v/>
      </c>
    </row>
    <row r="4580" spans="14:21" x14ac:dyDescent="0.2">
      <c r="N4580" s="22">
        <f>Fångster!G4585</f>
        <v>0</v>
      </c>
      <c r="O4580" s="28">
        <f t="shared" si="448"/>
        <v>0</v>
      </c>
      <c r="P4580" s="28">
        <f t="shared" si="449"/>
        <v>-2</v>
      </c>
      <c r="Q4580" s="28">
        <f t="shared" si="450"/>
        <v>0</v>
      </c>
      <c r="R4580" s="4">
        <f t="shared" si="451"/>
        <v>0</v>
      </c>
      <c r="S4580" s="4" t="str">
        <f t="shared" si="452"/>
        <v/>
      </c>
      <c r="T4580" s="21">
        <f>Fångster!J4585</f>
        <v>0</v>
      </c>
      <c r="U4580" s="31" t="str">
        <f t="shared" si="453"/>
        <v/>
      </c>
    </row>
    <row r="4581" spans="14:21" x14ac:dyDescent="0.2">
      <c r="N4581" s="22">
        <f>Fångster!G4586</f>
        <v>0</v>
      </c>
      <c r="O4581" s="28">
        <f t="shared" si="448"/>
        <v>0</v>
      </c>
      <c r="P4581" s="28">
        <f t="shared" si="449"/>
        <v>-2</v>
      </c>
      <c r="Q4581" s="28">
        <f t="shared" si="450"/>
        <v>0</v>
      </c>
      <c r="R4581" s="4">
        <f t="shared" si="451"/>
        <v>0</v>
      </c>
      <c r="S4581" s="4" t="str">
        <f t="shared" si="452"/>
        <v/>
      </c>
      <c r="T4581" s="21">
        <f>Fångster!J4586</f>
        <v>0</v>
      </c>
      <c r="U4581" s="31" t="str">
        <f t="shared" si="453"/>
        <v/>
      </c>
    </row>
    <row r="4582" spans="14:21" x14ac:dyDescent="0.2">
      <c r="N4582" s="22">
        <f>Fångster!G4587</f>
        <v>0</v>
      </c>
      <c r="O4582" s="28">
        <f t="shared" si="448"/>
        <v>0</v>
      </c>
      <c r="P4582" s="28">
        <f t="shared" si="449"/>
        <v>-2</v>
      </c>
      <c r="Q4582" s="28">
        <f t="shared" si="450"/>
        <v>0</v>
      </c>
      <c r="R4582" s="4">
        <f t="shared" si="451"/>
        <v>0</v>
      </c>
      <c r="S4582" s="4" t="str">
        <f t="shared" si="452"/>
        <v/>
      </c>
      <c r="T4582" s="21">
        <f>Fångster!J4587</f>
        <v>0</v>
      </c>
      <c r="U4582" s="31" t="str">
        <f t="shared" si="453"/>
        <v/>
      </c>
    </row>
    <row r="4583" spans="14:21" x14ac:dyDescent="0.2">
      <c r="N4583" s="22">
        <f>Fångster!G4588</f>
        <v>0</v>
      </c>
      <c r="O4583" s="28">
        <f t="shared" si="448"/>
        <v>0</v>
      </c>
      <c r="P4583" s="28">
        <f t="shared" si="449"/>
        <v>-2</v>
      </c>
      <c r="Q4583" s="28">
        <f t="shared" si="450"/>
        <v>0</v>
      </c>
      <c r="R4583" s="4">
        <f t="shared" si="451"/>
        <v>0</v>
      </c>
      <c r="S4583" s="4" t="str">
        <f t="shared" si="452"/>
        <v/>
      </c>
      <c r="T4583" s="21">
        <f>Fångster!J4588</f>
        <v>0</v>
      </c>
      <c r="U4583" s="31" t="str">
        <f t="shared" si="453"/>
        <v/>
      </c>
    </row>
    <row r="4584" spans="14:21" x14ac:dyDescent="0.2">
      <c r="N4584" s="22">
        <f>Fångster!G4589</f>
        <v>0</v>
      </c>
      <c r="O4584" s="28">
        <f t="shared" si="448"/>
        <v>0</v>
      </c>
      <c r="P4584" s="28">
        <f t="shared" si="449"/>
        <v>-2</v>
      </c>
      <c r="Q4584" s="28">
        <f t="shared" si="450"/>
        <v>0</v>
      </c>
      <c r="R4584" s="4">
        <f t="shared" si="451"/>
        <v>0</v>
      </c>
      <c r="S4584" s="4" t="str">
        <f t="shared" si="452"/>
        <v/>
      </c>
      <c r="T4584" s="21">
        <f>Fångster!J4589</f>
        <v>0</v>
      </c>
      <c r="U4584" s="31" t="str">
        <f t="shared" si="453"/>
        <v/>
      </c>
    </row>
    <row r="4585" spans="14:21" x14ac:dyDescent="0.2">
      <c r="N4585" s="22">
        <f>Fångster!G4590</f>
        <v>0</v>
      </c>
      <c r="O4585" s="28">
        <f t="shared" si="448"/>
        <v>0</v>
      </c>
      <c r="P4585" s="28">
        <f t="shared" si="449"/>
        <v>-2</v>
      </c>
      <c r="Q4585" s="28">
        <f t="shared" si="450"/>
        <v>0</v>
      </c>
      <c r="R4585" s="4">
        <f t="shared" si="451"/>
        <v>0</v>
      </c>
      <c r="S4585" s="4" t="str">
        <f t="shared" si="452"/>
        <v/>
      </c>
      <c r="T4585" s="21">
        <f>Fångster!J4590</f>
        <v>0</v>
      </c>
      <c r="U4585" s="31" t="str">
        <f t="shared" si="453"/>
        <v/>
      </c>
    </row>
    <row r="4586" spans="14:21" x14ac:dyDescent="0.2">
      <c r="N4586" s="22">
        <f>Fångster!G4591</f>
        <v>0</v>
      </c>
      <c r="O4586" s="28">
        <f t="shared" si="448"/>
        <v>0</v>
      </c>
      <c r="P4586" s="28">
        <f t="shared" si="449"/>
        <v>-2</v>
      </c>
      <c r="Q4586" s="28">
        <f t="shared" si="450"/>
        <v>0</v>
      </c>
      <c r="R4586" s="4">
        <f t="shared" si="451"/>
        <v>0</v>
      </c>
      <c r="S4586" s="4" t="str">
        <f t="shared" si="452"/>
        <v/>
      </c>
      <c r="T4586" s="21">
        <f>Fångster!J4591</f>
        <v>0</v>
      </c>
      <c r="U4586" s="31" t="str">
        <f t="shared" si="453"/>
        <v/>
      </c>
    </row>
    <row r="4587" spans="14:21" x14ac:dyDescent="0.2">
      <c r="N4587" s="22">
        <f>Fångster!G4592</f>
        <v>0</v>
      </c>
      <c r="O4587" s="28">
        <f t="shared" si="448"/>
        <v>0</v>
      </c>
      <c r="P4587" s="28">
        <f t="shared" si="449"/>
        <v>-2</v>
      </c>
      <c r="Q4587" s="28">
        <f t="shared" si="450"/>
        <v>0</v>
      </c>
      <c r="R4587" s="4">
        <f t="shared" si="451"/>
        <v>0</v>
      </c>
      <c r="S4587" s="4" t="str">
        <f t="shared" si="452"/>
        <v/>
      </c>
      <c r="T4587" s="21">
        <f>Fångster!J4592</f>
        <v>0</v>
      </c>
      <c r="U4587" s="31" t="str">
        <f t="shared" si="453"/>
        <v/>
      </c>
    </row>
    <row r="4588" spans="14:21" x14ac:dyDescent="0.2">
      <c r="N4588" s="22">
        <f>Fångster!G4593</f>
        <v>0</v>
      </c>
      <c r="O4588" s="28">
        <f t="shared" si="448"/>
        <v>0</v>
      </c>
      <c r="P4588" s="28">
        <f t="shared" si="449"/>
        <v>-2</v>
      </c>
      <c r="Q4588" s="28">
        <f t="shared" si="450"/>
        <v>0</v>
      </c>
      <c r="R4588" s="4">
        <f t="shared" si="451"/>
        <v>0</v>
      </c>
      <c r="S4588" s="4" t="str">
        <f t="shared" si="452"/>
        <v/>
      </c>
      <c r="T4588" s="21">
        <f>Fångster!J4593</f>
        <v>0</v>
      </c>
      <c r="U4588" s="31" t="str">
        <f t="shared" si="453"/>
        <v/>
      </c>
    </row>
    <row r="4589" spans="14:21" x14ac:dyDescent="0.2">
      <c r="N4589" s="22">
        <f>Fångster!G4594</f>
        <v>0</v>
      </c>
      <c r="O4589" s="28">
        <f t="shared" si="448"/>
        <v>0</v>
      </c>
      <c r="P4589" s="28">
        <f t="shared" si="449"/>
        <v>-2</v>
      </c>
      <c r="Q4589" s="28">
        <f t="shared" si="450"/>
        <v>0</v>
      </c>
      <c r="R4589" s="4">
        <f t="shared" si="451"/>
        <v>0</v>
      </c>
      <c r="S4589" s="4" t="str">
        <f t="shared" si="452"/>
        <v/>
      </c>
      <c r="T4589" s="21">
        <f>Fångster!J4594</f>
        <v>0</v>
      </c>
      <c r="U4589" s="31" t="str">
        <f t="shared" si="453"/>
        <v/>
      </c>
    </row>
    <row r="4590" spans="14:21" x14ac:dyDescent="0.2">
      <c r="N4590" s="22">
        <f>Fångster!G4595</f>
        <v>0</v>
      </c>
      <c r="O4590" s="28">
        <f t="shared" si="448"/>
        <v>0</v>
      </c>
      <c r="P4590" s="28">
        <f t="shared" si="449"/>
        <v>-2</v>
      </c>
      <c r="Q4590" s="28">
        <f t="shared" si="450"/>
        <v>0</v>
      </c>
      <c r="R4590" s="4">
        <f t="shared" si="451"/>
        <v>0</v>
      </c>
      <c r="S4590" s="4" t="str">
        <f t="shared" si="452"/>
        <v/>
      </c>
      <c r="T4590" s="21">
        <f>Fångster!J4595</f>
        <v>0</v>
      </c>
      <c r="U4590" s="31" t="str">
        <f t="shared" si="453"/>
        <v/>
      </c>
    </row>
    <row r="4591" spans="14:21" x14ac:dyDescent="0.2">
      <c r="N4591" s="22">
        <f>Fångster!G4596</f>
        <v>0</v>
      </c>
      <c r="O4591" s="28">
        <f t="shared" si="448"/>
        <v>0</v>
      </c>
      <c r="P4591" s="28">
        <f t="shared" si="449"/>
        <v>-2</v>
      </c>
      <c r="Q4591" s="28">
        <f t="shared" si="450"/>
        <v>0</v>
      </c>
      <c r="R4591" s="4">
        <f t="shared" si="451"/>
        <v>0</v>
      </c>
      <c r="S4591" s="4" t="str">
        <f t="shared" si="452"/>
        <v/>
      </c>
      <c r="T4591" s="21">
        <f>Fångster!J4596</f>
        <v>0</v>
      </c>
      <c r="U4591" s="31" t="str">
        <f t="shared" si="453"/>
        <v/>
      </c>
    </row>
    <row r="4592" spans="14:21" x14ac:dyDescent="0.2">
      <c r="N4592" s="22">
        <f>Fångster!G4597</f>
        <v>0</v>
      </c>
      <c r="O4592" s="28">
        <f t="shared" si="448"/>
        <v>0</v>
      </c>
      <c r="P4592" s="28">
        <f t="shared" si="449"/>
        <v>-2</v>
      </c>
      <c r="Q4592" s="28">
        <f t="shared" si="450"/>
        <v>0</v>
      </c>
      <c r="R4592" s="4">
        <f t="shared" si="451"/>
        <v>0</v>
      </c>
      <c r="S4592" s="4" t="str">
        <f t="shared" si="452"/>
        <v/>
      </c>
      <c r="T4592" s="21">
        <f>Fångster!J4597</f>
        <v>0</v>
      </c>
      <c r="U4592" s="31" t="str">
        <f t="shared" si="453"/>
        <v/>
      </c>
    </row>
    <row r="4593" spans="14:21" x14ac:dyDescent="0.2">
      <c r="N4593" s="22">
        <f>Fångster!G4598</f>
        <v>0</v>
      </c>
      <c r="O4593" s="28">
        <f t="shared" si="448"/>
        <v>0</v>
      </c>
      <c r="P4593" s="28">
        <f t="shared" si="449"/>
        <v>-2</v>
      </c>
      <c r="Q4593" s="28">
        <f t="shared" si="450"/>
        <v>0</v>
      </c>
      <c r="R4593" s="4">
        <f t="shared" si="451"/>
        <v>0</v>
      </c>
      <c r="S4593" s="4" t="str">
        <f t="shared" si="452"/>
        <v/>
      </c>
      <c r="T4593" s="21">
        <f>Fångster!J4598</f>
        <v>0</v>
      </c>
      <c r="U4593" s="31" t="str">
        <f t="shared" si="453"/>
        <v/>
      </c>
    </row>
    <row r="4594" spans="14:21" x14ac:dyDescent="0.2">
      <c r="N4594" s="22">
        <f>Fångster!G4599</f>
        <v>0</v>
      </c>
      <c r="O4594" s="28">
        <f t="shared" si="448"/>
        <v>0</v>
      </c>
      <c r="P4594" s="28">
        <f t="shared" si="449"/>
        <v>-2</v>
      </c>
      <c r="Q4594" s="28">
        <f t="shared" si="450"/>
        <v>0</v>
      </c>
      <c r="R4594" s="4">
        <f t="shared" si="451"/>
        <v>0</v>
      </c>
      <c r="S4594" s="4" t="str">
        <f t="shared" si="452"/>
        <v/>
      </c>
      <c r="T4594" s="21">
        <f>Fångster!J4599</f>
        <v>0</v>
      </c>
      <c r="U4594" s="31" t="str">
        <f t="shared" si="453"/>
        <v/>
      </c>
    </row>
    <row r="4595" spans="14:21" x14ac:dyDescent="0.2">
      <c r="N4595" s="22">
        <f>Fångster!G4600</f>
        <v>0</v>
      </c>
      <c r="O4595" s="28">
        <f t="shared" si="448"/>
        <v>0</v>
      </c>
      <c r="P4595" s="28">
        <f t="shared" si="449"/>
        <v>-2</v>
      </c>
      <c r="Q4595" s="28">
        <f t="shared" si="450"/>
        <v>0</v>
      </c>
      <c r="R4595" s="4">
        <f t="shared" si="451"/>
        <v>0</v>
      </c>
      <c r="S4595" s="4" t="str">
        <f t="shared" si="452"/>
        <v/>
      </c>
      <c r="T4595" s="21">
        <f>Fångster!J4600</f>
        <v>0</v>
      </c>
      <c r="U4595" s="31" t="str">
        <f t="shared" si="453"/>
        <v/>
      </c>
    </row>
    <row r="4596" spans="14:21" x14ac:dyDescent="0.2">
      <c r="N4596" s="22">
        <f>Fångster!G4601</f>
        <v>0</v>
      </c>
      <c r="O4596" s="28">
        <f t="shared" si="448"/>
        <v>0</v>
      </c>
      <c r="P4596" s="28">
        <f t="shared" si="449"/>
        <v>-2</v>
      </c>
      <c r="Q4596" s="28">
        <f t="shared" si="450"/>
        <v>0</v>
      </c>
      <c r="R4596" s="4">
        <f t="shared" si="451"/>
        <v>0</v>
      </c>
      <c r="S4596" s="4" t="str">
        <f t="shared" si="452"/>
        <v/>
      </c>
      <c r="T4596" s="21">
        <f>Fångster!J4601</f>
        <v>0</v>
      </c>
      <c r="U4596" s="31" t="str">
        <f t="shared" si="453"/>
        <v/>
      </c>
    </row>
    <row r="4597" spans="14:21" x14ac:dyDescent="0.2">
      <c r="N4597" s="22">
        <f>Fångster!G4602</f>
        <v>0</v>
      </c>
      <c r="O4597" s="28">
        <f t="shared" si="448"/>
        <v>0</v>
      </c>
      <c r="P4597" s="28">
        <f t="shared" si="449"/>
        <v>-2</v>
      </c>
      <c r="Q4597" s="28">
        <f t="shared" si="450"/>
        <v>0</v>
      </c>
      <c r="R4597" s="4">
        <f t="shared" si="451"/>
        <v>0</v>
      </c>
      <c r="S4597" s="4" t="str">
        <f t="shared" si="452"/>
        <v/>
      </c>
      <c r="T4597" s="21">
        <f>Fångster!J4602</f>
        <v>0</v>
      </c>
      <c r="U4597" s="31" t="str">
        <f t="shared" si="453"/>
        <v/>
      </c>
    </row>
    <row r="4598" spans="14:21" x14ac:dyDescent="0.2">
      <c r="N4598" s="22">
        <f>Fångster!G4603</f>
        <v>0</v>
      </c>
      <c r="O4598" s="28">
        <f t="shared" si="448"/>
        <v>0</v>
      </c>
      <c r="P4598" s="28">
        <f t="shared" si="449"/>
        <v>-2</v>
      </c>
      <c r="Q4598" s="28">
        <f t="shared" si="450"/>
        <v>0</v>
      </c>
      <c r="R4598" s="4">
        <f t="shared" si="451"/>
        <v>0</v>
      </c>
      <c r="S4598" s="4" t="str">
        <f t="shared" si="452"/>
        <v/>
      </c>
      <c r="T4598" s="21">
        <f>Fångster!J4603</f>
        <v>0</v>
      </c>
      <c r="U4598" s="31" t="str">
        <f t="shared" si="453"/>
        <v/>
      </c>
    </row>
    <row r="4599" spans="14:21" x14ac:dyDescent="0.2">
      <c r="N4599" s="22">
        <f>Fångster!G4604</f>
        <v>0</v>
      </c>
      <c r="O4599" s="28">
        <f t="shared" si="448"/>
        <v>0</v>
      </c>
      <c r="P4599" s="28">
        <f t="shared" si="449"/>
        <v>-2</v>
      </c>
      <c r="Q4599" s="28">
        <f t="shared" si="450"/>
        <v>0</v>
      </c>
      <c r="R4599" s="4">
        <f t="shared" si="451"/>
        <v>0</v>
      </c>
      <c r="S4599" s="4" t="str">
        <f t="shared" si="452"/>
        <v/>
      </c>
      <c r="T4599" s="21">
        <f>Fångster!J4604</f>
        <v>0</v>
      </c>
      <c r="U4599" s="31" t="str">
        <f t="shared" si="453"/>
        <v/>
      </c>
    </row>
    <row r="4600" spans="14:21" x14ac:dyDescent="0.2">
      <c r="N4600" s="22">
        <f>Fångster!G4605</f>
        <v>0</v>
      </c>
      <c r="O4600" s="28">
        <f t="shared" si="448"/>
        <v>0</v>
      </c>
      <c r="P4600" s="28">
        <f t="shared" si="449"/>
        <v>-2</v>
      </c>
      <c r="Q4600" s="28">
        <f t="shared" si="450"/>
        <v>0</v>
      </c>
      <c r="R4600" s="4">
        <f t="shared" si="451"/>
        <v>0</v>
      </c>
      <c r="S4600" s="4" t="str">
        <f t="shared" si="452"/>
        <v/>
      </c>
      <c r="T4600" s="21">
        <f>Fångster!J4605</f>
        <v>0</v>
      </c>
      <c r="U4600" s="31" t="str">
        <f t="shared" si="453"/>
        <v/>
      </c>
    </row>
    <row r="4601" spans="14:21" x14ac:dyDescent="0.2">
      <c r="N4601" s="22">
        <f>Fångster!G4606</f>
        <v>0</v>
      </c>
      <c r="O4601" s="28">
        <f t="shared" si="448"/>
        <v>0</v>
      </c>
      <c r="P4601" s="28">
        <f t="shared" si="449"/>
        <v>-2</v>
      </c>
      <c r="Q4601" s="28">
        <f t="shared" si="450"/>
        <v>0</v>
      </c>
      <c r="R4601" s="4">
        <f t="shared" si="451"/>
        <v>0</v>
      </c>
      <c r="S4601" s="4" t="str">
        <f t="shared" si="452"/>
        <v/>
      </c>
      <c r="T4601" s="21">
        <f>Fångster!J4606</f>
        <v>0</v>
      </c>
      <c r="U4601" s="31" t="str">
        <f t="shared" si="453"/>
        <v/>
      </c>
    </row>
    <row r="4602" spans="14:21" x14ac:dyDescent="0.2">
      <c r="N4602" s="22">
        <f>Fångster!G4607</f>
        <v>0</v>
      </c>
      <c r="O4602" s="28">
        <f t="shared" si="448"/>
        <v>0</v>
      </c>
      <c r="P4602" s="28">
        <f t="shared" si="449"/>
        <v>-2</v>
      </c>
      <c r="Q4602" s="28">
        <f t="shared" si="450"/>
        <v>0</v>
      </c>
      <c r="R4602" s="4">
        <f t="shared" si="451"/>
        <v>0</v>
      </c>
      <c r="S4602" s="4" t="str">
        <f t="shared" si="452"/>
        <v/>
      </c>
      <c r="T4602" s="21">
        <f>Fångster!J4607</f>
        <v>0</v>
      </c>
      <c r="U4602" s="31" t="str">
        <f t="shared" si="453"/>
        <v/>
      </c>
    </row>
    <row r="4603" spans="14:21" x14ac:dyDescent="0.2">
      <c r="N4603" s="22">
        <f>Fångster!G4608</f>
        <v>0</v>
      </c>
      <c r="O4603" s="28">
        <f t="shared" si="448"/>
        <v>0</v>
      </c>
      <c r="P4603" s="28">
        <f t="shared" si="449"/>
        <v>-2</v>
      </c>
      <c r="Q4603" s="28">
        <f t="shared" si="450"/>
        <v>0</v>
      </c>
      <c r="R4603" s="4">
        <f t="shared" si="451"/>
        <v>0</v>
      </c>
      <c r="S4603" s="4" t="str">
        <f t="shared" si="452"/>
        <v/>
      </c>
      <c r="T4603" s="21">
        <f>Fångster!J4608</f>
        <v>0</v>
      </c>
      <c r="U4603" s="31" t="str">
        <f t="shared" si="453"/>
        <v/>
      </c>
    </row>
    <row r="4604" spans="14:21" x14ac:dyDescent="0.2">
      <c r="N4604" s="22">
        <f>Fångster!G4609</f>
        <v>0</v>
      </c>
      <c r="O4604" s="28">
        <f t="shared" si="448"/>
        <v>0</v>
      </c>
      <c r="P4604" s="28">
        <f t="shared" si="449"/>
        <v>-2</v>
      </c>
      <c r="Q4604" s="28">
        <f t="shared" si="450"/>
        <v>0</v>
      </c>
      <c r="R4604" s="4">
        <f t="shared" si="451"/>
        <v>0</v>
      </c>
      <c r="S4604" s="4" t="str">
        <f t="shared" si="452"/>
        <v/>
      </c>
      <c r="T4604" s="21">
        <f>Fångster!J4609</f>
        <v>0</v>
      </c>
      <c r="U4604" s="31" t="str">
        <f t="shared" si="453"/>
        <v/>
      </c>
    </row>
    <row r="4605" spans="14:21" x14ac:dyDescent="0.2">
      <c r="N4605" s="22">
        <f>Fångster!G4610</f>
        <v>0</v>
      </c>
      <c r="O4605" s="28">
        <f t="shared" si="448"/>
        <v>0</v>
      </c>
      <c r="P4605" s="28">
        <f t="shared" si="449"/>
        <v>-2</v>
      </c>
      <c r="Q4605" s="28">
        <f t="shared" si="450"/>
        <v>0</v>
      </c>
      <c r="R4605" s="4">
        <f t="shared" si="451"/>
        <v>0</v>
      </c>
      <c r="S4605" s="4" t="str">
        <f t="shared" si="452"/>
        <v/>
      </c>
      <c r="T4605" s="21">
        <f>Fångster!J4610</f>
        <v>0</v>
      </c>
      <c r="U4605" s="31" t="str">
        <f t="shared" si="453"/>
        <v/>
      </c>
    </row>
    <row r="4606" spans="14:21" x14ac:dyDescent="0.2">
      <c r="N4606" s="22">
        <f>Fångster!G4611</f>
        <v>0</v>
      </c>
      <c r="O4606" s="28">
        <f t="shared" si="448"/>
        <v>0</v>
      </c>
      <c r="P4606" s="28">
        <f t="shared" si="449"/>
        <v>-2</v>
      </c>
      <c r="Q4606" s="28">
        <f t="shared" si="450"/>
        <v>0</v>
      </c>
      <c r="R4606" s="4">
        <f t="shared" si="451"/>
        <v>0</v>
      </c>
      <c r="S4606" s="4" t="str">
        <f t="shared" si="452"/>
        <v/>
      </c>
      <c r="T4606" s="21">
        <f>Fångster!J4611</f>
        <v>0</v>
      </c>
      <c r="U4606" s="31" t="str">
        <f t="shared" si="453"/>
        <v/>
      </c>
    </row>
    <row r="4607" spans="14:21" x14ac:dyDescent="0.2">
      <c r="N4607" s="22">
        <f>Fångster!G4612</f>
        <v>0</v>
      </c>
      <c r="O4607" s="28">
        <f t="shared" si="448"/>
        <v>0</v>
      </c>
      <c r="P4607" s="28">
        <f t="shared" si="449"/>
        <v>-2</v>
      </c>
      <c r="Q4607" s="28">
        <f t="shared" si="450"/>
        <v>0</v>
      </c>
      <c r="R4607" s="4">
        <f t="shared" si="451"/>
        <v>0</v>
      </c>
      <c r="S4607" s="4" t="str">
        <f t="shared" si="452"/>
        <v/>
      </c>
      <c r="T4607" s="21">
        <f>Fångster!J4612</f>
        <v>0</v>
      </c>
      <c r="U4607" s="31" t="str">
        <f t="shared" si="453"/>
        <v/>
      </c>
    </row>
    <row r="4608" spans="14:21" x14ac:dyDescent="0.2">
      <c r="N4608" s="22">
        <f>Fångster!G4613</f>
        <v>0</v>
      </c>
      <c r="O4608" s="28">
        <f t="shared" si="448"/>
        <v>0</v>
      </c>
      <c r="P4608" s="28">
        <f t="shared" si="449"/>
        <v>-2</v>
      </c>
      <c r="Q4608" s="28">
        <f t="shared" si="450"/>
        <v>0</v>
      </c>
      <c r="R4608" s="4">
        <f t="shared" si="451"/>
        <v>0</v>
      </c>
      <c r="S4608" s="4" t="str">
        <f t="shared" si="452"/>
        <v/>
      </c>
      <c r="T4608" s="21">
        <f>Fångster!J4613</f>
        <v>0</v>
      </c>
      <c r="U4608" s="31" t="str">
        <f t="shared" si="453"/>
        <v/>
      </c>
    </row>
    <row r="4609" spans="14:21" x14ac:dyDescent="0.2">
      <c r="N4609" s="22">
        <f>Fångster!G4614</f>
        <v>0</v>
      </c>
      <c r="O4609" s="28">
        <f t="shared" si="448"/>
        <v>0</v>
      </c>
      <c r="P4609" s="28">
        <f t="shared" si="449"/>
        <v>-2</v>
      </c>
      <c r="Q4609" s="28">
        <f t="shared" si="450"/>
        <v>0</v>
      </c>
      <c r="R4609" s="4">
        <f t="shared" si="451"/>
        <v>0</v>
      </c>
      <c r="S4609" s="4" t="str">
        <f t="shared" si="452"/>
        <v/>
      </c>
      <c r="T4609" s="21">
        <f>Fångster!J4614</f>
        <v>0</v>
      </c>
      <c r="U4609" s="31" t="str">
        <f t="shared" si="453"/>
        <v/>
      </c>
    </row>
    <row r="4610" spans="14:21" x14ac:dyDescent="0.2">
      <c r="N4610" s="22">
        <f>Fångster!G4615</f>
        <v>0</v>
      </c>
      <c r="O4610" s="28">
        <f t="shared" si="448"/>
        <v>0</v>
      </c>
      <c r="P4610" s="28">
        <f t="shared" si="449"/>
        <v>-2</v>
      </c>
      <c r="Q4610" s="28">
        <f t="shared" si="450"/>
        <v>0</v>
      </c>
      <c r="R4610" s="4">
        <f t="shared" si="451"/>
        <v>0</v>
      </c>
      <c r="S4610" s="4" t="str">
        <f t="shared" si="452"/>
        <v/>
      </c>
      <c r="T4610" s="21">
        <f>Fångster!J4615</f>
        <v>0</v>
      </c>
      <c r="U4610" s="31" t="str">
        <f t="shared" si="453"/>
        <v/>
      </c>
    </row>
    <row r="4611" spans="14:21" x14ac:dyDescent="0.2">
      <c r="N4611" s="22">
        <f>Fångster!G4616</f>
        <v>0</v>
      </c>
      <c r="O4611" s="28">
        <f t="shared" si="448"/>
        <v>0</v>
      </c>
      <c r="P4611" s="28">
        <f t="shared" si="449"/>
        <v>-2</v>
      </c>
      <c r="Q4611" s="28">
        <f t="shared" si="450"/>
        <v>0</v>
      </c>
      <c r="R4611" s="4">
        <f t="shared" si="451"/>
        <v>0</v>
      </c>
      <c r="S4611" s="4" t="str">
        <f t="shared" si="452"/>
        <v/>
      </c>
      <c r="T4611" s="21">
        <f>Fångster!J4616</f>
        <v>0</v>
      </c>
      <c r="U4611" s="31" t="str">
        <f t="shared" si="453"/>
        <v/>
      </c>
    </row>
    <row r="4612" spans="14:21" x14ac:dyDescent="0.2">
      <c r="N4612" s="22">
        <f>Fångster!G4617</f>
        <v>0</v>
      </c>
      <c r="O4612" s="28">
        <f t="shared" si="448"/>
        <v>0</v>
      </c>
      <c r="P4612" s="28">
        <f t="shared" si="449"/>
        <v>-2</v>
      </c>
      <c r="Q4612" s="28">
        <f t="shared" si="450"/>
        <v>0</v>
      </c>
      <c r="R4612" s="4">
        <f t="shared" si="451"/>
        <v>0</v>
      </c>
      <c r="S4612" s="4" t="str">
        <f t="shared" si="452"/>
        <v/>
      </c>
      <c r="T4612" s="21">
        <f>Fångster!J4617</f>
        <v>0</v>
      </c>
      <c r="U4612" s="31" t="str">
        <f t="shared" si="453"/>
        <v/>
      </c>
    </row>
    <row r="4613" spans="14:21" x14ac:dyDescent="0.2">
      <c r="N4613" s="22">
        <f>Fångster!G4618</f>
        <v>0</v>
      </c>
      <c r="O4613" s="28">
        <f t="shared" ref="O4613:O4676" si="454">(3.377*0.000001)*(POWER(N4613,3.205))</f>
        <v>0</v>
      </c>
      <c r="P4613" s="28">
        <f t="shared" ref="P4613:P4676" si="455">(1-(180-N4613)/60)</f>
        <v>-2</v>
      </c>
      <c r="Q4613" s="28">
        <f t="shared" ref="Q4613:Q4676" si="456">IF(P4613&lt;0,0,IF(P4613&gt;1,1,IF(P4613&gt;0&lt;1,P4613,P4613)))</f>
        <v>0</v>
      </c>
      <c r="R4613" s="4">
        <f t="shared" ref="R4613:R4676" si="457">O4613*Q4613</f>
        <v>0</v>
      </c>
      <c r="S4613" s="4" t="str">
        <f t="shared" ref="S4613:S4676" si="458">IF(N4613&gt;0,LOG10(N4613),"")</f>
        <v/>
      </c>
      <c r="T4613" s="21">
        <f>Fångster!J4618</f>
        <v>0</v>
      </c>
      <c r="U4613" s="31" t="str">
        <f t="shared" ref="U4613:U4676" si="459">IF(T4613&gt;0,LOG10(T4613),"")</f>
        <v/>
      </c>
    </row>
    <row r="4614" spans="14:21" x14ac:dyDescent="0.2">
      <c r="N4614" s="22">
        <f>Fångster!G4619</f>
        <v>0</v>
      </c>
      <c r="O4614" s="28">
        <f t="shared" si="454"/>
        <v>0</v>
      </c>
      <c r="P4614" s="28">
        <f t="shared" si="455"/>
        <v>-2</v>
      </c>
      <c r="Q4614" s="28">
        <f t="shared" si="456"/>
        <v>0</v>
      </c>
      <c r="R4614" s="4">
        <f t="shared" si="457"/>
        <v>0</v>
      </c>
      <c r="S4614" s="4" t="str">
        <f t="shared" si="458"/>
        <v/>
      </c>
      <c r="T4614" s="21">
        <f>Fångster!J4619</f>
        <v>0</v>
      </c>
      <c r="U4614" s="31" t="str">
        <f t="shared" si="459"/>
        <v/>
      </c>
    </row>
    <row r="4615" spans="14:21" x14ac:dyDescent="0.2">
      <c r="N4615" s="22">
        <f>Fångster!G4620</f>
        <v>0</v>
      </c>
      <c r="O4615" s="28">
        <f t="shared" si="454"/>
        <v>0</v>
      </c>
      <c r="P4615" s="28">
        <f t="shared" si="455"/>
        <v>-2</v>
      </c>
      <c r="Q4615" s="28">
        <f t="shared" si="456"/>
        <v>0</v>
      </c>
      <c r="R4615" s="4">
        <f t="shared" si="457"/>
        <v>0</v>
      </c>
      <c r="S4615" s="4" t="str">
        <f t="shared" si="458"/>
        <v/>
      </c>
      <c r="T4615" s="21">
        <f>Fångster!J4620</f>
        <v>0</v>
      </c>
      <c r="U4615" s="31" t="str">
        <f t="shared" si="459"/>
        <v/>
      </c>
    </row>
    <row r="4616" spans="14:21" x14ac:dyDescent="0.2">
      <c r="N4616" s="22">
        <f>Fångster!G4621</f>
        <v>0</v>
      </c>
      <c r="O4616" s="28">
        <f t="shared" si="454"/>
        <v>0</v>
      </c>
      <c r="P4616" s="28">
        <f t="shared" si="455"/>
        <v>-2</v>
      </c>
      <c r="Q4616" s="28">
        <f t="shared" si="456"/>
        <v>0</v>
      </c>
      <c r="R4616" s="4">
        <f t="shared" si="457"/>
        <v>0</v>
      </c>
      <c r="S4616" s="4" t="str">
        <f t="shared" si="458"/>
        <v/>
      </c>
      <c r="T4616" s="21">
        <f>Fångster!J4621</f>
        <v>0</v>
      </c>
      <c r="U4616" s="31" t="str">
        <f t="shared" si="459"/>
        <v/>
      </c>
    </row>
    <row r="4617" spans="14:21" x14ac:dyDescent="0.2">
      <c r="N4617" s="22">
        <f>Fångster!G4622</f>
        <v>0</v>
      </c>
      <c r="O4617" s="28">
        <f t="shared" si="454"/>
        <v>0</v>
      </c>
      <c r="P4617" s="28">
        <f t="shared" si="455"/>
        <v>-2</v>
      </c>
      <c r="Q4617" s="28">
        <f t="shared" si="456"/>
        <v>0</v>
      </c>
      <c r="R4617" s="4">
        <f t="shared" si="457"/>
        <v>0</v>
      </c>
      <c r="S4617" s="4" t="str">
        <f t="shared" si="458"/>
        <v/>
      </c>
      <c r="T4617" s="21">
        <f>Fångster!J4622</f>
        <v>0</v>
      </c>
      <c r="U4617" s="31" t="str">
        <f t="shared" si="459"/>
        <v/>
      </c>
    </row>
    <row r="4618" spans="14:21" x14ac:dyDescent="0.2">
      <c r="N4618" s="22">
        <f>Fångster!G4623</f>
        <v>0</v>
      </c>
      <c r="O4618" s="28">
        <f t="shared" si="454"/>
        <v>0</v>
      </c>
      <c r="P4618" s="28">
        <f t="shared" si="455"/>
        <v>-2</v>
      </c>
      <c r="Q4618" s="28">
        <f t="shared" si="456"/>
        <v>0</v>
      </c>
      <c r="R4618" s="4">
        <f t="shared" si="457"/>
        <v>0</v>
      </c>
      <c r="S4618" s="4" t="str">
        <f t="shared" si="458"/>
        <v/>
      </c>
      <c r="T4618" s="21">
        <f>Fångster!J4623</f>
        <v>0</v>
      </c>
      <c r="U4618" s="31" t="str">
        <f t="shared" si="459"/>
        <v/>
      </c>
    </row>
    <row r="4619" spans="14:21" x14ac:dyDescent="0.2">
      <c r="N4619" s="22">
        <f>Fångster!G4624</f>
        <v>0</v>
      </c>
      <c r="O4619" s="28">
        <f t="shared" si="454"/>
        <v>0</v>
      </c>
      <c r="P4619" s="28">
        <f t="shared" si="455"/>
        <v>-2</v>
      </c>
      <c r="Q4619" s="28">
        <f t="shared" si="456"/>
        <v>0</v>
      </c>
      <c r="R4619" s="4">
        <f t="shared" si="457"/>
        <v>0</v>
      </c>
      <c r="S4619" s="4" t="str">
        <f t="shared" si="458"/>
        <v/>
      </c>
      <c r="T4619" s="21">
        <f>Fångster!J4624</f>
        <v>0</v>
      </c>
      <c r="U4619" s="31" t="str">
        <f t="shared" si="459"/>
        <v/>
      </c>
    </row>
    <row r="4620" spans="14:21" x14ac:dyDescent="0.2">
      <c r="N4620" s="22">
        <f>Fångster!G4625</f>
        <v>0</v>
      </c>
      <c r="O4620" s="28">
        <f t="shared" si="454"/>
        <v>0</v>
      </c>
      <c r="P4620" s="28">
        <f t="shared" si="455"/>
        <v>-2</v>
      </c>
      <c r="Q4620" s="28">
        <f t="shared" si="456"/>
        <v>0</v>
      </c>
      <c r="R4620" s="4">
        <f t="shared" si="457"/>
        <v>0</v>
      </c>
      <c r="S4620" s="4" t="str">
        <f t="shared" si="458"/>
        <v/>
      </c>
      <c r="T4620" s="21">
        <f>Fångster!J4625</f>
        <v>0</v>
      </c>
      <c r="U4620" s="31" t="str">
        <f t="shared" si="459"/>
        <v/>
      </c>
    </row>
    <row r="4621" spans="14:21" x14ac:dyDescent="0.2">
      <c r="N4621" s="22">
        <f>Fångster!G4626</f>
        <v>0</v>
      </c>
      <c r="O4621" s="28">
        <f t="shared" si="454"/>
        <v>0</v>
      </c>
      <c r="P4621" s="28">
        <f t="shared" si="455"/>
        <v>-2</v>
      </c>
      <c r="Q4621" s="28">
        <f t="shared" si="456"/>
        <v>0</v>
      </c>
      <c r="R4621" s="4">
        <f t="shared" si="457"/>
        <v>0</v>
      </c>
      <c r="S4621" s="4" t="str">
        <f t="shared" si="458"/>
        <v/>
      </c>
      <c r="T4621" s="21">
        <f>Fångster!J4626</f>
        <v>0</v>
      </c>
      <c r="U4621" s="31" t="str">
        <f t="shared" si="459"/>
        <v/>
      </c>
    </row>
    <row r="4622" spans="14:21" x14ac:dyDescent="0.2">
      <c r="N4622" s="22">
        <f>Fångster!G4627</f>
        <v>0</v>
      </c>
      <c r="O4622" s="28">
        <f t="shared" si="454"/>
        <v>0</v>
      </c>
      <c r="P4622" s="28">
        <f t="shared" si="455"/>
        <v>-2</v>
      </c>
      <c r="Q4622" s="28">
        <f t="shared" si="456"/>
        <v>0</v>
      </c>
      <c r="R4622" s="4">
        <f t="shared" si="457"/>
        <v>0</v>
      </c>
      <c r="S4622" s="4" t="str">
        <f t="shared" si="458"/>
        <v/>
      </c>
      <c r="T4622" s="21">
        <f>Fångster!J4627</f>
        <v>0</v>
      </c>
      <c r="U4622" s="31" t="str">
        <f t="shared" si="459"/>
        <v/>
      </c>
    </row>
    <row r="4623" spans="14:21" x14ac:dyDescent="0.2">
      <c r="N4623" s="22">
        <f>Fångster!G4628</f>
        <v>0</v>
      </c>
      <c r="O4623" s="28">
        <f t="shared" si="454"/>
        <v>0</v>
      </c>
      <c r="P4623" s="28">
        <f t="shared" si="455"/>
        <v>-2</v>
      </c>
      <c r="Q4623" s="28">
        <f t="shared" si="456"/>
        <v>0</v>
      </c>
      <c r="R4623" s="4">
        <f t="shared" si="457"/>
        <v>0</v>
      </c>
      <c r="S4623" s="4" t="str">
        <f t="shared" si="458"/>
        <v/>
      </c>
      <c r="T4623" s="21">
        <f>Fångster!J4628</f>
        <v>0</v>
      </c>
      <c r="U4623" s="31" t="str">
        <f t="shared" si="459"/>
        <v/>
      </c>
    </row>
    <row r="4624" spans="14:21" x14ac:dyDescent="0.2">
      <c r="N4624" s="22">
        <f>Fångster!G4629</f>
        <v>0</v>
      </c>
      <c r="O4624" s="28">
        <f t="shared" si="454"/>
        <v>0</v>
      </c>
      <c r="P4624" s="28">
        <f t="shared" si="455"/>
        <v>-2</v>
      </c>
      <c r="Q4624" s="28">
        <f t="shared" si="456"/>
        <v>0</v>
      </c>
      <c r="R4624" s="4">
        <f t="shared" si="457"/>
        <v>0</v>
      </c>
      <c r="S4624" s="4" t="str">
        <f t="shared" si="458"/>
        <v/>
      </c>
      <c r="T4624" s="21">
        <f>Fångster!J4629</f>
        <v>0</v>
      </c>
      <c r="U4624" s="31" t="str">
        <f t="shared" si="459"/>
        <v/>
      </c>
    </row>
    <row r="4625" spans="14:21" x14ac:dyDescent="0.2">
      <c r="N4625" s="22">
        <f>Fångster!G4630</f>
        <v>0</v>
      </c>
      <c r="O4625" s="28">
        <f t="shared" si="454"/>
        <v>0</v>
      </c>
      <c r="P4625" s="28">
        <f t="shared" si="455"/>
        <v>-2</v>
      </c>
      <c r="Q4625" s="28">
        <f t="shared" si="456"/>
        <v>0</v>
      </c>
      <c r="R4625" s="4">
        <f t="shared" si="457"/>
        <v>0</v>
      </c>
      <c r="S4625" s="4" t="str">
        <f t="shared" si="458"/>
        <v/>
      </c>
      <c r="T4625" s="21">
        <f>Fångster!J4630</f>
        <v>0</v>
      </c>
      <c r="U4625" s="31" t="str">
        <f t="shared" si="459"/>
        <v/>
      </c>
    </row>
    <row r="4626" spans="14:21" x14ac:dyDescent="0.2">
      <c r="N4626" s="22">
        <f>Fångster!G4631</f>
        <v>0</v>
      </c>
      <c r="O4626" s="28">
        <f t="shared" si="454"/>
        <v>0</v>
      </c>
      <c r="P4626" s="28">
        <f t="shared" si="455"/>
        <v>-2</v>
      </c>
      <c r="Q4626" s="28">
        <f t="shared" si="456"/>
        <v>0</v>
      </c>
      <c r="R4626" s="4">
        <f t="shared" si="457"/>
        <v>0</v>
      </c>
      <c r="S4626" s="4" t="str">
        <f t="shared" si="458"/>
        <v/>
      </c>
      <c r="T4626" s="21">
        <f>Fångster!J4631</f>
        <v>0</v>
      </c>
      <c r="U4626" s="31" t="str">
        <f t="shared" si="459"/>
        <v/>
      </c>
    </row>
    <row r="4627" spans="14:21" x14ac:dyDescent="0.2">
      <c r="N4627" s="22">
        <f>Fångster!G4632</f>
        <v>0</v>
      </c>
      <c r="O4627" s="28">
        <f t="shared" si="454"/>
        <v>0</v>
      </c>
      <c r="P4627" s="28">
        <f t="shared" si="455"/>
        <v>-2</v>
      </c>
      <c r="Q4627" s="28">
        <f t="shared" si="456"/>
        <v>0</v>
      </c>
      <c r="R4627" s="4">
        <f t="shared" si="457"/>
        <v>0</v>
      </c>
      <c r="S4627" s="4" t="str">
        <f t="shared" si="458"/>
        <v/>
      </c>
      <c r="T4627" s="21">
        <f>Fångster!J4632</f>
        <v>0</v>
      </c>
      <c r="U4627" s="31" t="str">
        <f t="shared" si="459"/>
        <v/>
      </c>
    </row>
    <row r="4628" spans="14:21" x14ac:dyDescent="0.2">
      <c r="N4628" s="22">
        <f>Fångster!G4633</f>
        <v>0</v>
      </c>
      <c r="O4628" s="28">
        <f t="shared" si="454"/>
        <v>0</v>
      </c>
      <c r="P4628" s="28">
        <f t="shared" si="455"/>
        <v>-2</v>
      </c>
      <c r="Q4628" s="28">
        <f t="shared" si="456"/>
        <v>0</v>
      </c>
      <c r="R4628" s="4">
        <f t="shared" si="457"/>
        <v>0</v>
      </c>
      <c r="S4628" s="4" t="str">
        <f t="shared" si="458"/>
        <v/>
      </c>
      <c r="T4628" s="21">
        <f>Fångster!J4633</f>
        <v>0</v>
      </c>
      <c r="U4628" s="31" t="str">
        <f t="shared" si="459"/>
        <v/>
      </c>
    </row>
    <row r="4629" spans="14:21" x14ac:dyDescent="0.2">
      <c r="N4629" s="22">
        <f>Fångster!G4634</f>
        <v>0</v>
      </c>
      <c r="O4629" s="28">
        <f t="shared" si="454"/>
        <v>0</v>
      </c>
      <c r="P4629" s="28">
        <f t="shared" si="455"/>
        <v>-2</v>
      </c>
      <c r="Q4629" s="28">
        <f t="shared" si="456"/>
        <v>0</v>
      </c>
      <c r="R4629" s="4">
        <f t="shared" si="457"/>
        <v>0</v>
      </c>
      <c r="S4629" s="4" t="str">
        <f t="shared" si="458"/>
        <v/>
      </c>
      <c r="T4629" s="21">
        <f>Fångster!J4634</f>
        <v>0</v>
      </c>
      <c r="U4629" s="31" t="str">
        <f t="shared" si="459"/>
        <v/>
      </c>
    </row>
    <row r="4630" spans="14:21" x14ac:dyDescent="0.2">
      <c r="N4630" s="22">
        <f>Fångster!G4635</f>
        <v>0</v>
      </c>
      <c r="O4630" s="28">
        <f t="shared" si="454"/>
        <v>0</v>
      </c>
      <c r="P4630" s="28">
        <f t="shared" si="455"/>
        <v>-2</v>
      </c>
      <c r="Q4630" s="28">
        <f t="shared" si="456"/>
        <v>0</v>
      </c>
      <c r="R4630" s="4">
        <f t="shared" si="457"/>
        <v>0</v>
      </c>
      <c r="S4630" s="4" t="str">
        <f t="shared" si="458"/>
        <v/>
      </c>
      <c r="T4630" s="21">
        <f>Fångster!J4635</f>
        <v>0</v>
      </c>
      <c r="U4630" s="31" t="str">
        <f t="shared" si="459"/>
        <v/>
      </c>
    </row>
    <row r="4631" spans="14:21" x14ac:dyDescent="0.2">
      <c r="N4631" s="22">
        <f>Fångster!G4636</f>
        <v>0</v>
      </c>
      <c r="O4631" s="28">
        <f t="shared" si="454"/>
        <v>0</v>
      </c>
      <c r="P4631" s="28">
        <f t="shared" si="455"/>
        <v>-2</v>
      </c>
      <c r="Q4631" s="28">
        <f t="shared" si="456"/>
        <v>0</v>
      </c>
      <c r="R4631" s="4">
        <f t="shared" si="457"/>
        <v>0</v>
      </c>
      <c r="S4631" s="4" t="str">
        <f t="shared" si="458"/>
        <v/>
      </c>
      <c r="T4631" s="21">
        <f>Fångster!J4636</f>
        <v>0</v>
      </c>
      <c r="U4631" s="31" t="str">
        <f t="shared" si="459"/>
        <v/>
      </c>
    </row>
    <row r="4632" spans="14:21" x14ac:dyDescent="0.2">
      <c r="N4632" s="22">
        <f>Fångster!G4637</f>
        <v>0</v>
      </c>
      <c r="O4632" s="28">
        <f t="shared" si="454"/>
        <v>0</v>
      </c>
      <c r="P4632" s="28">
        <f t="shared" si="455"/>
        <v>-2</v>
      </c>
      <c r="Q4632" s="28">
        <f t="shared" si="456"/>
        <v>0</v>
      </c>
      <c r="R4632" s="4">
        <f t="shared" si="457"/>
        <v>0</v>
      </c>
      <c r="S4632" s="4" t="str">
        <f t="shared" si="458"/>
        <v/>
      </c>
      <c r="T4632" s="21">
        <f>Fångster!J4637</f>
        <v>0</v>
      </c>
      <c r="U4632" s="31" t="str">
        <f t="shared" si="459"/>
        <v/>
      </c>
    </row>
    <row r="4633" spans="14:21" x14ac:dyDescent="0.2">
      <c r="N4633" s="22">
        <f>Fångster!G4638</f>
        <v>0</v>
      </c>
      <c r="O4633" s="28">
        <f t="shared" si="454"/>
        <v>0</v>
      </c>
      <c r="P4633" s="28">
        <f t="shared" si="455"/>
        <v>-2</v>
      </c>
      <c r="Q4633" s="28">
        <f t="shared" si="456"/>
        <v>0</v>
      </c>
      <c r="R4633" s="4">
        <f t="shared" si="457"/>
        <v>0</v>
      </c>
      <c r="S4633" s="4" t="str">
        <f t="shared" si="458"/>
        <v/>
      </c>
      <c r="T4633" s="21">
        <f>Fångster!J4638</f>
        <v>0</v>
      </c>
      <c r="U4633" s="31" t="str">
        <f t="shared" si="459"/>
        <v/>
      </c>
    </row>
    <row r="4634" spans="14:21" x14ac:dyDescent="0.2">
      <c r="N4634" s="22">
        <f>Fångster!G4639</f>
        <v>0</v>
      </c>
      <c r="O4634" s="28">
        <f t="shared" si="454"/>
        <v>0</v>
      </c>
      <c r="P4634" s="28">
        <f t="shared" si="455"/>
        <v>-2</v>
      </c>
      <c r="Q4634" s="28">
        <f t="shared" si="456"/>
        <v>0</v>
      </c>
      <c r="R4634" s="4">
        <f t="shared" si="457"/>
        <v>0</v>
      </c>
      <c r="S4634" s="4" t="str">
        <f t="shared" si="458"/>
        <v/>
      </c>
      <c r="T4634" s="21">
        <f>Fångster!J4639</f>
        <v>0</v>
      </c>
      <c r="U4634" s="31" t="str">
        <f t="shared" si="459"/>
        <v/>
      </c>
    </row>
    <row r="4635" spans="14:21" x14ac:dyDescent="0.2">
      <c r="N4635" s="22">
        <f>Fångster!G4640</f>
        <v>0</v>
      </c>
      <c r="O4635" s="28">
        <f t="shared" si="454"/>
        <v>0</v>
      </c>
      <c r="P4635" s="28">
        <f t="shared" si="455"/>
        <v>-2</v>
      </c>
      <c r="Q4635" s="28">
        <f t="shared" si="456"/>
        <v>0</v>
      </c>
      <c r="R4635" s="4">
        <f t="shared" si="457"/>
        <v>0</v>
      </c>
      <c r="S4635" s="4" t="str">
        <f t="shared" si="458"/>
        <v/>
      </c>
      <c r="T4635" s="21">
        <f>Fångster!J4640</f>
        <v>0</v>
      </c>
      <c r="U4635" s="31" t="str">
        <f t="shared" si="459"/>
        <v/>
      </c>
    </row>
    <row r="4636" spans="14:21" x14ac:dyDescent="0.2">
      <c r="N4636" s="22">
        <f>Fångster!G4641</f>
        <v>0</v>
      </c>
      <c r="O4636" s="28">
        <f t="shared" si="454"/>
        <v>0</v>
      </c>
      <c r="P4636" s="28">
        <f t="shared" si="455"/>
        <v>-2</v>
      </c>
      <c r="Q4636" s="28">
        <f t="shared" si="456"/>
        <v>0</v>
      </c>
      <c r="R4636" s="4">
        <f t="shared" si="457"/>
        <v>0</v>
      </c>
      <c r="S4636" s="4" t="str">
        <f t="shared" si="458"/>
        <v/>
      </c>
      <c r="T4636" s="21">
        <f>Fångster!J4641</f>
        <v>0</v>
      </c>
      <c r="U4636" s="31" t="str">
        <f t="shared" si="459"/>
        <v/>
      </c>
    </row>
    <row r="4637" spans="14:21" x14ac:dyDescent="0.2">
      <c r="N4637" s="22">
        <f>Fångster!G4642</f>
        <v>0</v>
      </c>
      <c r="O4637" s="28">
        <f t="shared" si="454"/>
        <v>0</v>
      </c>
      <c r="P4637" s="28">
        <f t="shared" si="455"/>
        <v>-2</v>
      </c>
      <c r="Q4637" s="28">
        <f t="shared" si="456"/>
        <v>0</v>
      </c>
      <c r="R4637" s="4">
        <f t="shared" si="457"/>
        <v>0</v>
      </c>
      <c r="S4637" s="4" t="str">
        <f t="shared" si="458"/>
        <v/>
      </c>
      <c r="T4637" s="21">
        <f>Fångster!J4642</f>
        <v>0</v>
      </c>
      <c r="U4637" s="31" t="str">
        <f t="shared" si="459"/>
        <v/>
      </c>
    </row>
    <row r="4638" spans="14:21" x14ac:dyDescent="0.2">
      <c r="N4638" s="22">
        <f>Fångster!G4643</f>
        <v>0</v>
      </c>
      <c r="O4638" s="28">
        <f t="shared" si="454"/>
        <v>0</v>
      </c>
      <c r="P4638" s="28">
        <f t="shared" si="455"/>
        <v>-2</v>
      </c>
      <c r="Q4638" s="28">
        <f t="shared" si="456"/>
        <v>0</v>
      </c>
      <c r="R4638" s="4">
        <f t="shared" si="457"/>
        <v>0</v>
      </c>
      <c r="S4638" s="4" t="str">
        <f t="shared" si="458"/>
        <v/>
      </c>
      <c r="T4638" s="21">
        <f>Fångster!J4643</f>
        <v>0</v>
      </c>
      <c r="U4638" s="31" t="str">
        <f t="shared" si="459"/>
        <v/>
      </c>
    </row>
    <row r="4639" spans="14:21" x14ac:dyDescent="0.2">
      <c r="N4639" s="22">
        <f>Fångster!G4644</f>
        <v>0</v>
      </c>
      <c r="O4639" s="28">
        <f t="shared" si="454"/>
        <v>0</v>
      </c>
      <c r="P4639" s="28">
        <f t="shared" si="455"/>
        <v>-2</v>
      </c>
      <c r="Q4639" s="28">
        <f t="shared" si="456"/>
        <v>0</v>
      </c>
      <c r="R4639" s="4">
        <f t="shared" si="457"/>
        <v>0</v>
      </c>
      <c r="S4639" s="4" t="str">
        <f t="shared" si="458"/>
        <v/>
      </c>
      <c r="T4639" s="21">
        <f>Fångster!J4644</f>
        <v>0</v>
      </c>
      <c r="U4639" s="31" t="str">
        <f t="shared" si="459"/>
        <v/>
      </c>
    </row>
    <row r="4640" spans="14:21" x14ac:dyDescent="0.2">
      <c r="N4640" s="22">
        <f>Fångster!G4645</f>
        <v>0</v>
      </c>
      <c r="O4640" s="28">
        <f t="shared" si="454"/>
        <v>0</v>
      </c>
      <c r="P4640" s="28">
        <f t="shared" si="455"/>
        <v>-2</v>
      </c>
      <c r="Q4640" s="28">
        <f t="shared" si="456"/>
        <v>0</v>
      </c>
      <c r="R4640" s="4">
        <f t="shared" si="457"/>
        <v>0</v>
      </c>
      <c r="S4640" s="4" t="str">
        <f t="shared" si="458"/>
        <v/>
      </c>
      <c r="T4640" s="21">
        <f>Fångster!J4645</f>
        <v>0</v>
      </c>
      <c r="U4640" s="31" t="str">
        <f t="shared" si="459"/>
        <v/>
      </c>
    </row>
    <row r="4641" spans="14:21" x14ac:dyDescent="0.2">
      <c r="N4641" s="22">
        <f>Fångster!G4646</f>
        <v>0</v>
      </c>
      <c r="O4641" s="28">
        <f t="shared" si="454"/>
        <v>0</v>
      </c>
      <c r="P4641" s="28">
        <f t="shared" si="455"/>
        <v>-2</v>
      </c>
      <c r="Q4641" s="28">
        <f t="shared" si="456"/>
        <v>0</v>
      </c>
      <c r="R4641" s="4">
        <f t="shared" si="457"/>
        <v>0</v>
      </c>
      <c r="S4641" s="4" t="str">
        <f t="shared" si="458"/>
        <v/>
      </c>
      <c r="T4641" s="21">
        <f>Fångster!J4646</f>
        <v>0</v>
      </c>
      <c r="U4641" s="31" t="str">
        <f t="shared" si="459"/>
        <v/>
      </c>
    </row>
    <row r="4642" spans="14:21" x14ac:dyDescent="0.2">
      <c r="N4642" s="22">
        <f>Fångster!G4647</f>
        <v>0</v>
      </c>
      <c r="O4642" s="28">
        <f t="shared" si="454"/>
        <v>0</v>
      </c>
      <c r="P4642" s="28">
        <f t="shared" si="455"/>
        <v>-2</v>
      </c>
      <c r="Q4642" s="28">
        <f t="shared" si="456"/>
        <v>0</v>
      </c>
      <c r="R4642" s="4">
        <f t="shared" si="457"/>
        <v>0</v>
      </c>
      <c r="S4642" s="4" t="str">
        <f t="shared" si="458"/>
        <v/>
      </c>
      <c r="T4642" s="21">
        <f>Fångster!J4647</f>
        <v>0</v>
      </c>
      <c r="U4642" s="31" t="str">
        <f t="shared" si="459"/>
        <v/>
      </c>
    </row>
    <row r="4643" spans="14:21" x14ac:dyDescent="0.2">
      <c r="N4643" s="22">
        <f>Fångster!G4648</f>
        <v>0</v>
      </c>
      <c r="O4643" s="28">
        <f t="shared" si="454"/>
        <v>0</v>
      </c>
      <c r="P4643" s="28">
        <f t="shared" si="455"/>
        <v>-2</v>
      </c>
      <c r="Q4643" s="28">
        <f t="shared" si="456"/>
        <v>0</v>
      </c>
      <c r="R4643" s="4">
        <f t="shared" si="457"/>
        <v>0</v>
      </c>
      <c r="S4643" s="4" t="str">
        <f t="shared" si="458"/>
        <v/>
      </c>
      <c r="T4643" s="21">
        <f>Fångster!J4648</f>
        <v>0</v>
      </c>
      <c r="U4643" s="31" t="str">
        <f t="shared" si="459"/>
        <v/>
      </c>
    </row>
    <row r="4644" spans="14:21" x14ac:dyDescent="0.2">
      <c r="N4644" s="22">
        <f>Fångster!G4649</f>
        <v>0</v>
      </c>
      <c r="O4644" s="28">
        <f t="shared" si="454"/>
        <v>0</v>
      </c>
      <c r="P4644" s="28">
        <f t="shared" si="455"/>
        <v>-2</v>
      </c>
      <c r="Q4644" s="28">
        <f t="shared" si="456"/>
        <v>0</v>
      </c>
      <c r="R4644" s="4">
        <f t="shared" si="457"/>
        <v>0</v>
      </c>
      <c r="S4644" s="4" t="str">
        <f t="shared" si="458"/>
        <v/>
      </c>
      <c r="T4644" s="21">
        <f>Fångster!J4649</f>
        <v>0</v>
      </c>
      <c r="U4644" s="31" t="str">
        <f t="shared" si="459"/>
        <v/>
      </c>
    </row>
    <row r="4645" spans="14:21" x14ac:dyDescent="0.2">
      <c r="N4645" s="22">
        <f>Fångster!G4650</f>
        <v>0</v>
      </c>
      <c r="O4645" s="28">
        <f t="shared" si="454"/>
        <v>0</v>
      </c>
      <c r="P4645" s="28">
        <f t="shared" si="455"/>
        <v>-2</v>
      </c>
      <c r="Q4645" s="28">
        <f t="shared" si="456"/>
        <v>0</v>
      </c>
      <c r="R4645" s="4">
        <f t="shared" si="457"/>
        <v>0</v>
      </c>
      <c r="S4645" s="4" t="str">
        <f t="shared" si="458"/>
        <v/>
      </c>
      <c r="T4645" s="21">
        <f>Fångster!J4650</f>
        <v>0</v>
      </c>
      <c r="U4645" s="31" t="str">
        <f t="shared" si="459"/>
        <v/>
      </c>
    </row>
    <row r="4646" spans="14:21" x14ac:dyDescent="0.2">
      <c r="N4646" s="22">
        <f>Fångster!G4651</f>
        <v>0</v>
      </c>
      <c r="O4646" s="28">
        <f t="shared" si="454"/>
        <v>0</v>
      </c>
      <c r="P4646" s="28">
        <f t="shared" si="455"/>
        <v>-2</v>
      </c>
      <c r="Q4646" s="28">
        <f t="shared" si="456"/>
        <v>0</v>
      </c>
      <c r="R4646" s="4">
        <f t="shared" si="457"/>
        <v>0</v>
      </c>
      <c r="S4646" s="4" t="str">
        <f t="shared" si="458"/>
        <v/>
      </c>
      <c r="T4646" s="21">
        <f>Fångster!J4651</f>
        <v>0</v>
      </c>
      <c r="U4646" s="31" t="str">
        <f t="shared" si="459"/>
        <v/>
      </c>
    </row>
    <row r="4647" spans="14:21" x14ac:dyDescent="0.2">
      <c r="N4647" s="22">
        <f>Fångster!G4652</f>
        <v>0</v>
      </c>
      <c r="O4647" s="28">
        <f t="shared" si="454"/>
        <v>0</v>
      </c>
      <c r="P4647" s="28">
        <f t="shared" si="455"/>
        <v>-2</v>
      </c>
      <c r="Q4647" s="28">
        <f t="shared" si="456"/>
        <v>0</v>
      </c>
      <c r="R4647" s="4">
        <f t="shared" si="457"/>
        <v>0</v>
      </c>
      <c r="S4647" s="4" t="str">
        <f t="shared" si="458"/>
        <v/>
      </c>
      <c r="T4647" s="21">
        <f>Fångster!J4652</f>
        <v>0</v>
      </c>
      <c r="U4647" s="31" t="str">
        <f t="shared" si="459"/>
        <v/>
      </c>
    </row>
    <row r="4648" spans="14:21" x14ac:dyDescent="0.2">
      <c r="N4648" s="22">
        <f>Fångster!G4653</f>
        <v>0</v>
      </c>
      <c r="O4648" s="28">
        <f t="shared" si="454"/>
        <v>0</v>
      </c>
      <c r="P4648" s="28">
        <f t="shared" si="455"/>
        <v>-2</v>
      </c>
      <c r="Q4648" s="28">
        <f t="shared" si="456"/>
        <v>0</v>
      </c>
      <c r="R4648" s="4">
        <f t="shared" si="457"/>
        <v>0</v>
      </c>
      <c r="S4648" s="4" t="str">
        <f t="shared" si="458"/>
        <v/>
      </c>
      <c r="T4648" s="21">
        <f>Fångster!J4653</f>
        <v>0</v>
      </c>
      <c r="U4648" s="31" t="str">
        <f t="shared" si="459"/>
        <v/>
      </c>
    </row>
    <row r="4649" spans="14:21" x14ac:dyDescent="0.2">
      <c r="N4649" s="22">
        <f>Fångster!G4654</f>
        <v>0</v>
      </c>
      <c r="O4649" s="28">
        <f t="shared" si="454"/>
        <v>0</v>
      </c>
      <c r="P4649" s="28">
        <f t="shared" si="455"/>
        <v>-2</v>
      </c>
      <c r="Q4649" s="28">
        <f t="shared" si="456"/>
        <v>0</v>
      </c>
      <c r="R4649" s="4">
        <f t="shared" si="457"/>
        <v>0</v>
      </c>
      <c r="S4649" s="4" t="str">
        <f t="shared" si="458"/>
        <v/>
      </c>
      <c r="T4649" s="21">
        <f>Fångster!J4654</f>
        <v>0</v>
      </c>
      <c r="U4649" s="31" t="str">
        <f t="shared" si="459"/>
        <v/>
      </c>
    </row>
    <row r="4650" spans="14:21" x14ac:dyDescent="0.2">
      <c r="N4650" s="22">
        <f>Fångster!G4655</f>
        <v>0</v>
      </c>
      <c r="O4650" s="28">
        <f t="shared" si="454"/>
        <v>0</v>
      </c>
      <c r="P4650" s="28">
        <f t="shared" si="455"/>
        <v>-2</v>
      </c>
      <c r="Q4650" s="28">
        <f t="shared" si="456"/>
        <v>0</v>
      </c>
      <c r="R4650" s="4">
        <f t="shared" si="457"/>
        <v>0</v>
      </c>
      <c r="S4650" s="4" t="str">
        <f t="shared" si="458"/>
        <v/>
      </c>
      <c r="T4650" s="21">
        <f>Fångster!J4655</f>
        <v>0</v>
      </c>
      <c r="U4650" s="31" t="str">
        <f t="shared" si="459"/>
        <v/>
      </c>
    </row>
    <row r="4651" spans="14:21" x14ac:dyDescent="0.2">
      <c r="N4651" s="22">
        <f>Fångster!G4656</f>
        <v>0</v>
      </c>
      <c r="O4651" s="28">
        <f t="shared" si="454"/>
        <v>0</v>
      </c>
      <c r="P4651" s="28">
        <f t="shared" si="455"/>
        <v>-2</v>
      </c>
      <c r="Q4651" s="28">
        <f t="shared" si="456"/>
        <v>0</v>
      </c>
      <c r="R4651" s="4">
        <f t="shared" si="457"/>
        <v>0</v>
      </c>
      <c r="S4651" s="4" t="str">
        <f t="shared" si="458"/>
        <v/>
      </c>
      <c r="T4651" s="21">
        <f>Fångster!J4656</f>
        <v>0</v>
      </c>
      <c r="U4651" s="31" t="str">
        <f t="shared" si="459"/>
        <v/>
      </c>
    </row>
    <row r="4652" spans="14:21" x14ac:dyDescent="0.2">
      <c r="N4652" s="22">
        <f>Fångster!G4657</f>
        <v>0</v>
      </c>
      <c r="O4652" s="28">
        <f t="shared" si="454"/>
        <v>0</v>
      </c>
      <c r="P4652" s="28">
        <f t="shared" si="455"/>
        <v>-2</v>
      </c>
      <c r="Q4652" s="28">
        <f t="shared" si="456"/>
        <v>0</v>
      </c>
      <c r="R4652" s="4">
        <f t="shared" si="457"/>
        <v>0</v>
      </c>
      <c r="S4652" s="4" t="str">
        <f t="shared" si="458"/>
        <v/>
      </c>
      <c r="T4652" s="21">
        <f>Fångster!J4657</f>
        <v>0</v>
      </c>
      <c r="U4652" s="31" t="str">
        <f t="shared" si="459"/>
        <v/>
      </c>
    </row>
    <row r="4653" spans="14:21" x14ac:dyDescent="0.2">
      <c r="N4653" s="22">
        <f>Fångster!G4658</f>
        <v>0</v>
      </c>
      <c r="O4653" s="28">
        <f t="shared" si="454"/>
        <v>0</v>
      </c>
      <c r="P4653" s="28">
        <f t="shared" si="455"/>
        <v>-2</v>
      </c>
      <c r="Q4653" s="28">
        <f t="shared" si="456"/>
        <v>0</v>
      </c>
      <c r="R4653" s="4">
        <f t="shared" si="457"/>
        <v>0</v>
      </c>
      <c r="S4653" s="4" t="str">
        <f t="shared" si="458"/>
        <v/>
      </c>
      <c r="T4653" s="21">
        <f>Fångster!J4658</f>
        <v>0</v>
      </c>
      <c r="U4653" s="31" t="str">
        <f t="shared" si="459"/>
        <v/>
      </c>
    </row>
    <row r="4654" spans="14:21" x14ac:dyDescent="0.2">
      <c r="N4654" s="22">
        <f>Fångster!G4659</f>
        <v>0</v>
      </c>
      <c r="O4654" s="28">
        <f t="shared" si="454"/>
        <v>0</v>
      </c>
      <c r="P4654" s="28">
        <f t="shared" si="455"/>
        <v>-2</v>
      </c>
      <c r="Q4654" s="28">
        <f t="shared" si="456"/>
        <v>0</v>
      </c>
      <c r="R4654" s="4">
        <f t="shared" si="457"/>
        <v>0</v>
      </c>
      <c r="S4654" s="4" t="str">
        <f t="shared" si="458"/>
        <v/>
      </c>
      <c r="T4654" s="21">
        <f>Fångster!J4659</f>
        <v>0</v>
      </c>
      <c r="U4654" s="31" t="str">
        <f t="shared" si="459"/>
        <v/>
      </c>
    </row>
    <row r="4655" spans="14:21" x14ac:dyDescent="0.2">
      <c r="N4655" s="22">
        <f>Fångster!G4660</f>
        <v>0</v>
      </c>
      <c r="O4655" s="28">
        <f t="shared" si="454"/>
        <v>0</v>
      </c>
      <c r="P4655" s="28">
        <f t="shared" si="455"/>
        <v>-2</v>
      </c>
      <c r="Q4655" s="28">
        <f t="shared" si="456"/>
        <v>0</v>
      </c>
      <c r="R4655" s="4">
        <f t="shared" si="457"/>
        <v>0</v>
      </c>
      <c r="S4655" s="4" t="str">
        <f t="shared" si="458"/>
        <v/>
      </c>
      <c r="T4655" s="21">
        <f>Fångster!J4660</f>
        <v>0</v>
      </c>
      <c r="U4655" s="31" t="str">
        <f t="shared" si="459"/>
        <v/>
      </c>
    </row>
    <row r="4656" spans="14:21" x14ac:dyDescent="0.2">
      <c r="N4656" s="22">
        <f>Fångster!G4661</f>
        <v>0</v>
      </c>
      <c r="O4656" s="28">
        <f t="shared" si="454"/>
        <v>0</v>
      </c>
      <c r="P4656" s="28">
        <f t="shared" si="455"/>
        <v>-2</v>
      </c>
      <c r="Q4656" s="28">
        <f t="shared" si="456"/>
        <v>0</v>
      </c>
      <c r="R4656" s="4">
        <f t="shared" si="457"/>
        <v>0</v>
      </c>
      <c r="S4656" s="4" t="str">
        <f t="shared" si="458"/>
        <v/>
      </c>
      <c r="T4656" s="21">
        <f>Fångster!J4661</f>
        <v>0</v>
      </c>
      <c r="U4656" s="31" t="str">
        <f t="shared" si="459"/>
        <v/>
      </c>
    </row>
    <row r="4657" spans="14:21" x14ac:dyDescent="0.2">
      <c r="N4657" s="22">
        <f>Fångster!G4662</f>
        <v>0</v>
      </c>
      <c r="O4657" s="28">
        <f t="shared" si="454"/>
        <v>0</v>
      </c>
      <c r="P4657" s="28">
        <f t="shared" si="455"/>
        <v>-2</v>
      </c>
      <c r="Q4657" s="28">
        <f t="shared" si="456"/>
        <v>0</v>
      </c>
      <c r="R4657" s="4">
        <f t="shared" si="457"/>
        <v>0</v>
      </c>
      <c r="S4657" s="4" t="str">
        <f t="shared" si="458"/>
        <v/>
      </c>
      <c r="T4657" s="21">
        <f>Fångster!J4662</f>
        <v>0</v>
      </c>
      <c r="U4657" s="31" t="str">
        <f t="shared" si="459"/>
        <v/>
      </c>
    </row>
    <row r="4658" spans="14:21" x14ac:dyDescent="0.2">
      <c r="N4658" s="22">
        <f>Fångster!G4663</f>
        <v>0</v>
      </c>
      <c r="O4658" s="28">
        <f t="shared" si="454"/>
        <v>0</v>
      </c>
      <c r="P4658" s="28">
        <f t="shared" si="455"/>
        <v>-2</v>
      </c>
      <c r="Q4658" s="28">
        <f t="shared" si="456"/>
        <v>0</v>
      </c>
      <c r="R4658" s="4">
        <f t="shared" si="457"/>
        <v>0</v>
      </c>
      <c r="S4658" s="4" t="str">
        <f t="shared" si="458"/>
        <v/>
      </c>
      <c r="T4658" s="21">
        <f>Fångster!J4663</f>
        <v>0</v>
      </c>
      <c r="U4658" s="31" t="str">
        <f t="shared" si="459"/>
        <v/>
      </c>
    </row>
    <row r="4659" spans="14:21" x14ac:dyDescent="0.2">
      <c r="N4659" s="22">
        <f>Fångster!G4664</f>
        <v>0</v>
      </c>
      <c r="O4659" s="28">
        <f t="shared" si="454"/>
        <v>0</v>
      </c>
      <c r="P4659" s="28">
        <f t="shared" si="455"/>
        <v>-2</v>
      </c>
      <c r="Q4659" s="28">
        <f t="shared" si="456"/>
        <v>0</v>
      </c>
      <c r="R4659" s="4">
        <f t="shared" si="457"/>
        <v>0</v>
      </c>
      <c r="S4659" s="4" t="str">
        <f t="shared" si="458"/>
        <v/>
      </c>
      <c r="T4659" s="21">
        <f>Fångster!J4664</f>
        <v>0</v>
      </c>
      <c r="U4659" s="31" t="str">
        <f t="shared" si="459"/>
        <v/>
      </c>
    </row>
    <row r="4660" spans="14:21" x14ac:dyDescent="0.2">
      <c r="N4660" s="22">
        <f>Fångster!G4665</f>
        <v>0</v>
      </c>
      <c r="O4660" s="28">
        <f t="shared" si="454"/>
        <v>0</v>
      </c>
      <c r="P4660" s="28">
        <f t="shared" si="455"/>
        <v>-2</v>
      </c>
      <c r="Q4660" s="28">
        <f t="shared" si="456"/>
        <v>0</v>
      </c>
      <c r="R4660" s="4">
        <f t="shared" si="457"/>
        <v>0</v>
      </c>
      <c r="S4660" s="4" t="str">
        <f t="shared" si="458"/>
        <v/>
      </c>
      <c r="T4660" s="21">
        <f>Fångster!J4665</f>
        <v>0</v>
      </c>
      <c r="U4660" s="31" t="str">
        <f t="shared" si="459"/>
        <v/>
      </c>
    </row>
    <row r="4661" spans="14:21" x14ac:dyDescent="0.2">
      <c r="N4661" s="22">
        <f>Fångster!G4666</f>
        <v>0</v>
      </c>
      <c r="O4661" s="28">
        <f t="shared" si="454"/>
        <v>0</v>
      </c>
      <c r="P4661" s="28">
        <f t="shared" si="455"/>
        <v>-2</v>
      </c>
      <c r="Q4661" s="28">
        <f t="shared" si="456"/>
        <v>0</v>
      </c>
      <c r="R4661" s="4">
        <f t="shared" si="457"/>
        <v>0</v>
      </c>
      <c r="S4661" s="4" t="str">
        <f t="shared" si="458"/>
        <v/>
      </c>
      <c r="T4661" s="21">
        <f>Fångster!J4666</f>
        <v>0</v>
      </c>
      <c r="U4661" s="31" t="str">
        <f t="shared" si="459"/>
        <v/>
      </c>
    </row>
    <row r="4662" spans="14:21" x14ac:dyDescent="0.2">
      <c r="N4662" s="22">
        <f>Fångster!G4667</f>
        <v>0</v>
      </c>
      <c r="O4662" s="28">
        <f t="shared" si="454"/>
        <v>0</v>
      </c>
      <c r="P4662" s="28">
        <f t="shared" si="455"/>
        <v>-2</v>
      </c>
      <c r="Q4662" s="28">
        <f t="shared" si="456"/>
        <v>0</v>
      </c>
      <c r="R4662" s="4">
        <f t="shared" si="457"/>
        <v>0</v>
      </c>
      <c r="S4662" s="4" t="str">
        <f t="shared" si="458"/>
        <v/>
      </c>
      <c r="T4662" s="21">
        <f>Fångster!J4667</f>
        <v>0</v>
      </c>
      <c r="U4662" s="31" t="str">
        <f t="shared" si="459"/>
        <v/>
      </c>
    </row>
    <row r="4663" spans="14:21" x14ac:dyDescent="0.2">
      <c r="N4663" s="22">
        <f>Fångster!G4668</f>
        <v>0</v>
      </c>
      <c r="O4663" s="28">
        <f t="shared" si="454"/>
        <v>0</v>
      </c>
      <c r="P4663" s="28">
        <f t="shared" si="455"/>
        <v>-2</v>
      </c>
      <c r="Q4663" s="28">
        <f t="shared" si="456"/>
        <v>0</v>
      </c>
      <c r="R4663" s="4">
        <f t="shared" si="457"/>
        <v>0</v>
      </c>
      <c r="S4663" s="4" t="str">
        <f t="shared" si="458"/>
        <v/>
      </c>
      <c r="T4663" s="21">
        <f>Fångster!J4668</f>
        <v>0</v>
      </c>
      <c r="U4663" s="31" t="str">
        <f t="shared" si="459"/>
        <v/>
      </c>
    </row>
    <row r="4664" spans="14:21" x14ac:dyDescent="0.2">
      <c r="N4664" s="22">
        <f>Fångster!G4669</f>
        <v>0</v>
      </c>
      <c r="O4664" s="28">
        <f t="shared" si="454"/>
        <v>0</v>
      </c>
      <c r="P4664" s="28">
        <f t="shared" si="455"/>
        <v>-2</v>
      </c>
      <c r="Q4664" s="28">
        <f t="shared" si="456"/>
        <v>0</v>
      </c>
      <c r="R4664" s="4">
        <f t="shared" si="457"/>
        <v>0</v>
      </c>
      <c r="S4664" s="4" t="str">
        <f t="shared" si="458"/>
        <v/>
      </c>
      <c r="T4664" s="21">
        <f>Fångster!J4669</f>
        <v>0</v>
      </c>
      <c r="U4664" s="31" t="str">
        <f t="shared" si="459"/>
        <v/>
      </c>
    </row>
    <row r="4665" spans="14:21" x14ac:dyDescent="0.2">
      <c r="N4665" s="22">
        <f>Fångster!G4670</f>
        <v>0</v>
      </c>
      <c r="O4665" s="28">
        <f t="shared" si="454"/>
        <v>0</v>
      </c>
      <c r="P4665" s="28">
        <f t="shared" si="455"/>
        <v>-2</v>
      </c>
      <c r="Q4665" s="28">
        <f t="shared" si="456"/>
        <v>0</v>
      </c>
      <c r="R4665" s="4">
        <f t="shared" si="457"/>
        <v>0</v>
      </c>
      <c r="S4665" s="4" t="str">
        <f t="shared" si="458"/>
        <v/>
      </c>
      <c r="T4665" s="21">
        <f>Fångster!J4670</f>
        <v>0</v>
      </c>
      <c r="U4665" s="31" t="str">
        <f t="shared" si="459"/>
        <v/>
      </c>
    </row>
    <row r="4666" spans="14:21" x14ac:dyDescent="0.2">
      <c r="N4666" s="22">
        <f>Fångster!G4671</f>
        <v>0</v>
      </c>
      <c r="O4666" s="28">
        <f t="shared" si="454"/>
        <v>0</v>
      </c>
      <c r="P4666" s="28">
        <f t="shared" si="455"/>
        <v>-2</v>
      </c>
      <c r="Q4666" s="28">
        <f t="shared" si="456"/>
        <v>0</v>
      </c>
      <c r="R4666" s="4">
        <f t="shared" si="457"/>
        <v>0</v>
      </c>
      <c r="S4666" s="4" t="str">
        <f t="shared" si="458"/>
        <v/>
      </c>
      <c r="T4666" s="21">
        <f>Fångster!J4671</f>
        <v>0</v>
      </c>
      <c r="U4666" s="31" t="str">
        <f t="shared" si="459"/>
        <v/>
      </c>
    </row>
    <row r="4667" spans="14:21" x14ac:dyDescent="0.2">
      <c r="N4667" s="22">
        <f>Fångster!G4672</f>
        <v>0</v>
      </c>
      <c r="O4667" s="28">
        <f t="shared" si="454"/>
        <v>0</v>
      </c>
      <c r="P4667" s="28">
        <f t="shared" si="455"/>
        <v>-2</v>
      </c>
      <c r="Q4667" s="28">
        <f t="shared" si="456"/>
        <v>0</v>
      </c>
      <c r="R4667" s="4">
        <f t="shared" si="457"/>
        <v>0</v>
      </c>
      <c r="S4667" s="4" t="str">
        <f t="shared" si="458"/>
        <v/>
      </c>
      <c r="T4667" s="21">
        <f>Fångster!J4672</f>
        <v>0</v>
      </c>
      <c r="U4667" s="31" t="str">
        <f t="shared" si="459"/>
        <v/>
      </c>
    </row>
    <row r="4668" spans="14:21" x14ac:dyDescent="0.2">
      <c r="N4668" s="22">
        <f>Fångster!G4673</f>
        <v>0</v>
      </c>
      <c r="O4668" s="28">
        <f t="shared" si="454"/>
        <v>0</v>
      </c>
      <c r="P4668" s="28">
        <f t="shared" si="455"/>
        <v>-2</v>
      </c>
      <c r="Q4668" s="28">
        <f t="shared" si="456"/>
        <v>0</v>
      </c>
      <c r="R4668" s="4">
        <f t="shared" si="457"/>
        <v>0</v>
      </c>
      <c r="S4668" s="4" t="str">
        <f t="shared" si="458"/>
        <v/>
      </c>
      <c r="T4668" s="21">
        <f>Fångster!J4673</f>
        <v>0</v>
      </c>
      <c r="U4668" s="31" t="str">
        <f t="shared" si="459"/>
        <v/>
      </c>
    </row>
    <row r="4669" spans="14:21" x14ac:dyDescent="0.2">
      <c r="N4669" s="22">
        <f>Fångster!G4674</f>
        <v>0</v>
      </c>
      <c r="O4669" s="28">
        <f t="shared" si="454"/>
        <v>0</v>
      </c>
      <c r="P4669" s="28">
        <f t="shared" si="455"/>
        <v>-2</v>
      </c>
      <c r="Q4669" s="28">
        <f t="shared" si="456"/>
        <v>0</v>
      </c>
      <c r="R4669" s="4">
        <f t="shared" si="457"/>
        <v>0</v>
      </c>
      <c r="S4669" s="4" t="str">
        <f t="shared" si="458"/>
        <v/>
      </c>
      <c r="T4669" s="21">
        <f>Fångster!J4674</f>
        <v>0</v>
      </c>
      <c r="U4669" s="31" t="str">
        <f t="shared" si="459"/>
        <v/>
      </c>
    </row>
    <row r="4670" spans="14:21" x14ac:dyDescent="0.2">
      <c r="N4670" s="22">
        <f>Fångster!G4675</f>
        <v>0</v>
      </c>
      <c r="O4670" s="28">
        <f t="shared" si="454"/>
        <v>0</v>
      </c>
      <c r="P4670" s="28">
        <f t="shared" si="455"/>
        <v>-2</v>
      </c>
      <c r="Q4670" s="28">
        <f t="shared" si="456"/>
        <v>0</v>
      </c>
      <c r="R4670" s="4">
        <f t="shared" si="457"/>
        <v>0</v>
      </c>
      <c r="S4670" s="4" t="str">
        <f t="shared" si="458"/>
        <v/>
      </c>
      <c r="T4670" s="21">
        <f>Fångster!J4675</f>
        <v>0</v>
      </c>
      <c r="U4670" s="31" t="str">
        <f t="shared" si="459"/>
        <v/>
      </c>
    </row>
    <row r="4671" spans="14:21" x14ac:dyDescent="0.2">
      <c r="N4671" s="22">
        <f>Fångster!G4676</f>
        <v>0</v>
      </c>
      <c r="O4671" s="28">
        <f t="shared" si="454"/>
        <v>0</v>
      </c>
      <c r="P4671" s="28">
        <f t="shared" si="455"/>
        <v>-2</v>
      </c>
      <c r="Q4671" s="28">
        <f t="shared" si="456"/>
        <v>0</v>
      </c>
      <c r="R4671" s="4">
        <f t="shared" si="457"/>
        <v>0</v>
      </c>
      <c r="S4671" s="4" t="str">
        <f t="shared" si="458"/>
        <v/>
      </c>
      <c r="T4671" s="21">
        <f>Fångster!J4676</f>
        <v>0</v>
      </c>
      <c r="U4671" s="31" t="str">
        <f t="shared" si="459"/>
        <v/>
      </c>
    </row>
    <row r="4672" spans="14:21" x14ac:dyDescent="0.2">
      <c r="N4672" s="22">
        <f>Fångster!G4677</f>
        <v>0</v>
      </c>
      <c r="O4672" s="28">
        <f t="shared" si="454"/>
        <v>0</v>
      </c>
      <c r="P4672" s="28">
        <f t="shared" si="455"/>
        <v>-2</v>
      </c>
      <c r="Q4672" s="28">
        <f t="shared" si="456"/>
        <v>0</v>
      </c>
      <c r="R4672" s="4">
        <f t="shared" si="457"/>
        <v>0</v>
      </c>
      <c r="S4672" s="4" t="str">
        <f t="shared" si="458"/>
        <v/>
      </c>
      <c r="T4672" s="21">
        <f>Fångster!J4677</f>
        <v>0</v>
      </c>
      <c r="U4672" s="31" t="str">
        <f t="shared" si="459"/>
        <v/>
      </c>
    </row>
    <row r="4673" spans="14:21" x14ac:dyDescent="0.2">
      <c r="N4673" s="22">
        <f>Fångster!G4678</f>
        <v>0</v>
      </c>
      <c r="O4673" s="28">
        <f t="shared" si="454"/>
        <v>0</v>
      </c>
      <c r="P4673" s="28">
        <f t="shared" si="455"/>
        <v>-2</v>
      </c>
      <c r="Q4673" s="28">
        <f t="shared" si="456"/>
        <v>0</v>
      </c>
      <c r="R4673" s="4">
        <f t="shared" si="457"/>
        <v>0</v>
      </c>
      <c r="S4673" s="4" t="str">
        <f t="shared" si="458"/>
        <v/>
      </c>
      <c r="T4673" s="21">
        <f>Fångster!J4678</f>
        <v>0</v>
      </c>
      <c r="U4673" s="31" t="str">
        <f t="shared" si="459"/>
        <v/>
      </c>
    </row>
    <row r="4674" spans="14:21" x14ac:dyDescent="0.2">
      <c r="N4674" s="22">
        <f>Fångster!G4679</f>
        <v>0</v>
      </c>
      <c r="O4674" s="28">
        <f t="shared" si="454"/>
        <v>0</v>
      </c>
      <c r="P4674" s="28">
        <f t="shared" si="455"/>
        <v>-2</v>
      </c>
      <c r="Q4674" s="28">
        <f t="shared" si="456"/>
        <v>0</v>
      </c>
      <c r="R4674" s="4">
        <f t="shared" si="457"/>
        <v>0</v>
      </c>
      <c r="S4674" s="4" t="str">
        <f t="shared" si="458"/>
        <v/>
      </c>
      <c r="T4674" s="21">
        <f>Fångster!J4679</f>
        <v>0</v>
      </c>
      <c r="U4674" s="31" t="str">
        <f t="shared" si="459"/>
        <v/>
      </c>
    </row>
    <row r="4675" spans="14:21" x14ac:dyDescent="0.2">
      <c r="N4675" s="22">
        <f>Fångster!G4680</f>
        <v>0</v>
      </c>
      <c r="O4675" s="28">
        <f t="shared" si="454"/>
        <v>0</v>
      </c>
      <c r="P4675" s="28">
        <f t="shared" si="455"/>
        <v>-2</v>
      </c>
      <c r="Q4675" s="28">
        <f t="shared" si="456"/>
        <v>0</v>
      </c>
      <c r="R4675" s="4">
        <f t="shared" si="457"/>
        <v>0</v>
      </c>
      <c r="S4675" s="4" t="str">
        <f t="shared" si="458"/>
        <v/>
      </c>
      <c r="T4675" s="21">
        <f>Fångster!J4680</f>
        <v>0</v>
      </c>
      <c r="U4675" s="31" t="str">
        <f t="shared" si="459"/>
        <v/>
      </c>
    </row>
    <row r="4676" spans="14:21" x14ac:dyDescent="0.2">
      <c r="N4676" s="22">
        <f>Fångster!G4681</f>
        <v>0</v>
      </c>
      <c r="O4676" s="28">
        <f t="shared" si="454"/>
        <v>0</v>
      </c>
      <c r="P4676" s="28">
        <f t="shared" si="455"/>
        <v>-2</v>
      </c>
      <c r="Q4676" s="28">
        <f t="shared" si="456"/>
        <v>0</v>
      </c>
      <c r="R4676" s="4">
        <f t="shared" si="457"/>
        <v>0</v>
      </c>
      <c r="S4676" s="4" t="str">
        <f t="shared" si="458"/>
        <v/>
      </c>
      <c r="T4676" s="21">
        <f>Fångster!J4681</f>
        <v>0</v>
      </c>
      <c r="U4676" s="31" t="str">
        <f t="shared" si="459"/>
        <v/>
      </c>
    </row>
    <row r="4677" spans="14:21" x14ac:dyDescent="0.2">
      <c r="N4677" s="22">
        <f>Fångster!G4682</f>
        <v>0</v>
      </c>
      <c r="O4677" s="28">
        <f t="shared" ref="O4677:O4740" si="460">(3.377*0.000001)*(POWER(N4677,3.205))</f>
        <v>0</v>
      </c>
      <c r="P4677" s="28">
        <f t="shared" ref="P4677:P4740" si="461">(1-(180-N4677)/60)</f>
        <v>-2</v>
      </c>
      <c r="Q4677" s="28">
        <f t="shared" ref="Q4677:Q4740" si="462">IF(P4677&lt;0,0,IF(P4677&gt;1,1,IF(P4677&gt;0&lt;1,P4677,P4677)))</f>
        <v>0</v>
      </c>
      <c r="R4677" s="4">
        <f t="shared" ref="R4677:R4740" si="463">O4677*Q4677</f>
        <v>0</v>
      </c>
      <c r="S4677" s="4" t="str">
        <f t="shared" ref="S4677:S4740" si="464">IF(N4677&gt;0,LOG10(N4677),"")</f>
        <v/>
      </c>
      <c r="T4677" s="21">
        <f>Fångster!J4682</f>
        <v>0</v>
      </c>
      <c r="U4677" s="31" t="str">
        <f t="shared" ref="U4677:U4740" si="465">IF(T4677&gt;0,LOG10(T4677),"")</f>
        <v/>
      </c>
    </row>
    <row r="4678" spans="14:21" x14ac:dyDescent="0.2">
      <c r="N4678" s="22">
        <f>Fångster!G4683</f>
        <v>0</v>
      </c>
      <c r="O4678" s="28">
        <f t="shared" si="460"/>
        <v>0</v>
      </c>
      <c r="P4678" s="28">
        <f t="shared" si="461"/>
        <v>-2</v>
      </c>
      <c r="Q4678" s="28">
        <f t="shared" si="462"/>
        <v>0</v>
      </c>
      <c r="R4678" s="4">
        <f t="shared" si="463"/>
        <v>0</v>
      </c>
      <c r="S4678" s="4" t="str">
        <f t="shared" si="464"/>
        <v/>
      </c>
      <c r="T4678" s="21">
        <f>Fångster!J4683</f>
        <v>0</v>
      </c>
      <c r="U4678" s="31" t="str">
        <f t="shared" si="465"/>
        <v/>
      </c>
    </row>
    <row r="4679" spans="14:21" x14ac:dyDescent="0.2">
      <c r="N4679" s="22">
        <f>Fångster!G4684</f>
        <v>0</v>
      </c>
      <c r="O4679" s="28">
        <f t="shared" si="460"/>
        <v>0</v>
      </c>
      <c r="P4679" s="28">
        <f t="shared" si="461"/>
        <v>-2</v>
      </c>
      <c r="Q4679" s="28">
        <f t="shared" si="462"/>
        <v>0</v>
      </c>
      <c r="R4679" s="4">
        <f t="shared" si="463"/>
        <v>0</v>
      </c>
      <c r="S4679" s="4" t="str">
        <f t="shared" si="464"/>
        <v/>
      </c>
      <c r="T4679" s="21">
        <f>Fångster!J4684</f>
        <v>0</v>
      </c>
      <c r="U4679" s="31" t="str">
        <f t="shared" si="465"/>
        <v/>
      </c>
    </row>
    <row r="4680" spans="14:21" x14ac:dyDescent="0.2">
      <c r="N4680" s="22">
        <f>Fångster!G4685</f>
        <v>0</v>
      </c>
      <c r="O4680" s="28">
        <f t="shared" si="460"/>
        <v>0</v>
      </c>
      <c r="P4680" s="28">
        <f t="shared" si="461"/>
        <v>-2</v>
      </c>
      <c r="Q4680" s="28">
        <f t="shared" si="462"/>
        <v>0</v>
      </c>
      <c r="R4680" s="4">
        <f t="shared" si="463"/>
        <v>0</v>
      </c>
      <c r="S4680" s="4" t="str">
        <f t="shared" si="464"/>
        <v/>
      </c>
      <c r="T4680" s="21">
        <f>Fångster!J4685</f>
        <v>0</v>
      </c>
      <c r="U4680" s="31" t="str">
        <f t="shared" si="465"/>
        <v/>
      </c>
    </row>
    <row r="4681" spans="14:21" x14ac:dyDescent="0.2">
      <c r="N4681" s="22">
        <f>Fångster!G4686</f>
        <v>0</v>
      </c>
      <c r="O4681" s="28">
        <f t="shared" si="460"/>
        <v>0</v>
      </c>
      <c r="P4681" s="28">
        <f t="shared" si="461"/>
        <v>-2</v>
      </c>
      <c r="Q4681" s="28">
        <f t="shared" si="462"/>
        <v>0</v>
      </c>
      <c r="R4681" s="4">
        <f t="shared" si="463"/>
        <v>0</v>
      </c>
      <c r="S4681" s="4" t="str">
        <f t="shared" si="464"/>
        <v/>
      </c>
      <c r="T4681" s="21">
        <f>Fångster!J4686</f>
        <v>0</v>
      </c>
      <c r="U4681" s="31" t="str">
        <f t="shared" si="465"/>
        <v/>
      </c>
    </row>
    <row r="4682" spans="14:21" x14ac:dyDescent="0.2">
      <c r="N4682" s="22">
        <f>Fångster!G4687</f>
        <v>0</v>
      </c>
      <c r="O4682" s="28">
        <f t="shared" si="460"/>
        <v>0</v>
      </c>
      <c r="P4682" s="28">
        <f t="shared" si="461"/>
        <v>-2</v>
      </c>
      <c r="Q4682" s="28">
        <f t="shared" si="462"/>
        <v>0</v>
      </c>
      <c r="R4682" s="4">
        <f t="shared" si="463"/>
        <v>0</v>
      </c>
      <c r="S4682" s="4" t="str">
        <f t="shared" si="464"/>
        <v/>
      </c>
      <c r="T4682" s="21">
        <f>Fångster!J4687</f>
        <v>0</v>
      </c>
      <c r="U4682" s="31" t="str">
        <f t="shared" si="465"/>
        <v/>
      </c>
    </row>
    <row r="4683" spans="14:21" x14ac:dyDescent="0.2">
      <c r="N4683" s="22">
        <f>Fångster!G4688</f>
        <v>0</v>
      </c>
      <c r="O4683" s="28">
        <f t="shared" si="460"/>
        <v>0</v>
      </c>
      <c r="P4683" s="28">
        <f t="shared" si="461"/>
        <v>-2</v>
      </c>
      <c r="Q4683" s="28">
        <f t="shared" si="462"/>
        <v>0</v>
      </c>
      <c r="R4683" s="4">
        <f t="shared" si="463"/>
        <v>0</v>
      </c>
      <c r="S4683" s="4" t="str">
        <f t="shared" si="464"/>
        <v/>
      </c>
      <c r="T4683" s="21">
        <f>Fångster!J4688</f>
        <v>0</v>
      </c>
      <c r="U4683" s="31" t="str">
        <f t="shared" si="465"/>
        <v/>
      </c>
    </row>
    <row r="4684" spans="14:21" x14ac:dyDescent="0.2">
      <c r="N4684" s="22">
        <f>Fångster!G4689</f>
        <v>0</v>
      </c>
      <c r="O4684" s="28">
        <f t="shared" si="460"/>
        <v>0</v>
      </c>
      <c r="P4684" s="28">
        <f t="shared" si="461"/>
        <v>-2</v>
      </c>
      <c r="Q4684" s="28">
        <f t="shared" si="462"/>
        <v>0</v>
      </c>
      <c r="R4684" s="4">
        <f t="shared" si="463"/>
        <v>0</v>
      </c>
      <c r="S4684" s="4" t="str">
        <f t="shared" si="464"/>
        <v/>
      </c>
      <c r="T4684" s="21">
        <f>Fångster!J4689</f>
        <v>0</v>
      </c>
      <c r="U4684" s="31" t="str">
        <f t="shared" si="465"/>
        <v/>
      </c>
    </row>
    <row r="4685" spans="14:21" x14ac:dyDescent="0.2">
      <c r="N4685" s="22">
        <f>Fångster!G4690</f>
        <v>0</v>
      </c>
      <c r="O4685" s="28">
        <f t="shared" si="460"/>
        <v>0</v>
      </c>
      <c r="P4685" s="28">
        <f t="shared" si="461"/>
        <v>-2</v>
      </c>
      <c r="Q4685" s="28">
        <f t="shared" si="462"/>
        <v>0</v>
      </c>
      <c r="R4685" s="4">
        <f t="shared" si="463"/>
        <v>0</v>
      </c>
      <c r="S4685" s="4" t="str">
        <f t="shared" si="464"/>
        <v/>
      </c>
      <c r="T4685" s="21">
        <f>Fångster!J4690</f>
        <v>0</v>
      </c>
      <c r="U4685" s="31" t="str">
        <f t="shared" si="465"/>
        <v/>
      </c>
    </row>
    <row r="4686" spans="14:21" x14ac:dyDescent="0.2">
      <c r="N4686" s="22">
        <f>Fångster!G4691</f>
        <v>0</v>
      </c>
      <c r="O4686" s="28">
        <f t="shared" si="460"/>
        <v>0</v>
      </c>
      <c r="P4686" s="28">
        <f t="shared" si="461"/>
        <v>-2</v>
      </c>
      <c r="Q4686" s="28">
        <f t="shared" si="462"/>
        <v>0</v>
      </c>
      <c r="R4686" s="4">
        <f t="shared" si="463"/>
        <v>0</v>
      </c>
      <c r="S4686" s="4" t="str">
        <f t="shared" si="464"/>
        <v/>
      </c>
      <c r="T4686" s="21">
        <f>Fångster!J4691</f>
        <v>0</v>
      </c>
      <c r="U4686" s="31" t="str">
        <f t="shared" si="465"/>
        <v/>
      </c>
    </row>
    <row r="4687" spans="14:21" x14ac:dyDescent="0.2">
      <c r="N4687" s="22">
        <f>Fångster!G4692</f>
        <v>0</v>
      </c>
      <c r="O4687" s="28">
        <f t="shared" si="460"/>
        <v>0</v>
      </c>
      <c r="P4687" s="28">
        <f t="shared" si="461"/>
        <v>-2</v>
      </c>
      <c r="Q4687" s="28">
        <f t="shared" si="462"/>
        <v>0</v>
      </c>
      <c r="R4687" s="4">
        <f t="shared" si="463"/>
        <v>0</v>
      </c>
      <c r="S4687" s="4" t="str">
        <f t="shared" si="464"/>
        <v/>
      </c>
      <c r="T4687" s="21">
        <f>Fångster!J4692</f>
        <v>0</v>
      </c>
      <c r="U4687" s="31" t="str">
        <f t="shared" si="465"/>
        <v/>
      </c>
    </row>
    <row r="4688" spans="14:21" x14ac:dyDescent="0.2">
      <c r="N4688" s="22">
        <f>Fångster!G4693</f>
        <v>0</v>
      </c>
      <c r="O4688" s="28">
        <f t="shared" si="460"/>
        <v>0</v>
      </c>
      <c r="P4688" s="28">
        <f t="shared" si="461"/>
        <v>-2</v>
      </c>
      <c r="Q4688" s="28">
        <f t="shared" si="462"/>
        <v>0</v>
      </c>
      <c r="R4688" s="4">
        <f t="shared" si="463"/>
        <v>0</v>
      </c>
      <c r="S4688" s="4" t="str">
        <f t="shared" si="464"/>
        <v/>
      </c>
      <c r="T4688" s="21">
        <f>Fångster!J4693</f>
        <v>0</v>
      </c>
      <c r="U4688" s="31" t="str">
        <f t="shared" si="465"/>
        <v/>
      </c>
    </row>
    <row r="4689" spans="14:21" x14ac:dyDescent="0.2">
      <c r="N4689" s="22">
        <f>Fångster!G4694</f>
        <v>0</v>
      </c>
      <c r="O4689" s="28">
        <f t="shared" si="460"/>
        <v>0</v>
      </c>
      <c r="P4689" s="28">
        <f t="shared" si="461"/>
        <v>-2</v>
      </c>
      <c r="Q4689" s="28">
        <f t="shared" si="462"/>
        <v>0</v>
      </c>
      <c r="R4689" s="4">
        <f t="shared" si="463"/>
        <v>0</v>
      </c>
      <c r="S4689" s="4" t="str">
        <f t="shared" si="464"/>
        <v/>
      </c>
      <c r="T4689" s="21">
        <f>Fångster!J4694</f>
        <v>0</v>
      </c>
      <c r="U4689" s="31" t="str">
        <f t="shared" si="465"/>
        <v/>
      </c>
    </row>
    <row r="4690" spans="14:21" x14ac:dyDescent="0.2">
      <c r="N4690" s="22">
        <f>Fångster!G4695</f>
        <v>0</v>
      </c>
      <c r="O4690" s="28">
        <f t="shared" si="460"/>
        <v>0</v>
      </c>
      <c r="P4690" s="28">
        <f t="shared" si="461"/>
        <v>-2</v>
      </c>
      <c r="Q4690" s="28">
        <f t="shared" si="462"/>
        <v>0</v>
      </c>
      <c r="R4690" s="4">
        <f t="shared" si="463"/>
        <v>0</v>
      </c>
      <c r="S4690" s="4" t="str">
        <f t="shared" si="464"/>
        <v/>
      </c>
      <c r="T4690" s="21">
        <f>Fångster!J4695</f>
        <v>0</v>
      </c>
      <c r="U4690" s="31" t="str">
        <f t="shared" si="465"/>
        <v/>
      </c>
    </row>
    <row r="4691" spans="14:21" x14ac:dyDescent="0.2">
      <c r="N4691" s="22">
        <f>Fångster!G4696</f>
        <v>0</v>
      </c>
      <c r="O4691" s="28">
        <f t="shared" si="460"/>
        <v>0</v>
      </c>
      <c r="P4691" s="28">
        <f t="shared" si="461"/>
        <v>-2</v>
      </c>
      <c r="Q4691" s="28">
        <f t="shared" si="462"/>
        <v>0</v>
      </c>
      <c r="R4691" s="4">
        <f t="shared" si="463"/>
        <v>0</v>
      </c>
      <c r="S4691" s="4" t="str">
        <f t="shared" si="464"/>
        <v/>
      </c>
      <c r="T4691" s="21">
        <f>Fångster!J4696</f>
        <v>0</v>
      </c>
      <c r="U4691" s="31" t="str">
        <f t="shared" si="465"/>
        <v/>
      </c>
    </row>
    <row r="4692" spans="14:21" x14ac:dyDescent="0.2">
      <c r="N4692" s="22">
        <f>Fångster!G4697</f>
        <v>0</v>
      </c>
      <c r="O4692" s="28">
        <f t="shared" si="460"/>
        <v>0</v>
      </c>
      <c r="P4692" s="28">
        <f t="shared" si="461"/>
        <v>-2</v>
      </c>
      <c r="Q4692" s="28">
        <f t="shared" si="462"/>
        <v>0</v>
      </c>
      <c r="R4692" s="4">
        <f t="shared" si="463"/>
        <v>0</v>
      </c>
      <c r="S4692" s="4" t="str">
        <f t="shared" si="464"/>
        <v/>
      </c>
      <c r="T4692" s="21">
        <f>Fångster!J4697</f>
        <v>0</v>
      </c>
      <c r="U4692" s="31" t="str">
        <f t="shared" si="465"/>
        <v/>
      </c>
    </row>
    <row r="4693" spans="14:21" x14ac:dyDescent="0.2">
      <c r="N4693" s="22">
        <f>Fångster!G4698</f>
        <v>0</v>
      </c>
      <c r="O4693" s="28">
        <f t="shared" si="460"/>
        <v>0</v>
      </c>
      <c r="P4693" s="28">
        <f t="shared" si="461"/>
        <v>-2</v>
      </c>
      <c r="Q4693" s="28">
        <f t="shared" si="462"/>
        <v>0</v>
      </c>
      <c r="R4693" s="4">
        <f t="shared" si="463"/>
        <v>0</v>
      </c>
      <c r="S4693" s="4" t="str">
        <f t="shared" si="464"/>
        <v/>
      </c>
      <c r="T4693" s="21">
        <f>Fångster!J4698</f>
        <v>0</v>
      </c>
      <c r="U4693" s="31" t="str">
        <f t="shared" si="465"/>
        <v/>
      </c>
    </row>
    <row r="4694" spans="14:21" x14ac:dyDescent="0.2">
      <c r="N4694" s="22">
        <f>Fångster!G4699</f>
        <v>0</v>
      </c>
      <c r="O4694" s="28">
        <f t="shared" si="460"/>
        <v>0</v>
      </c>
      <c r="P4694" s="28">
        <f t="shared" si="461"/>
        <v>-2</v>
      </c>
      <c r="Q4694" s="28">
        <f t="shared" si="462"/>
        <v>0</v>
      </c>
      <c r="R4694" s="4">
        <f t="shared" si="463"/>
        <v>0</v>
      </c>
      <c r="S4694" s="4" t="str">
        <f t="shared" si="464"/>
        <v/>
      </c>
      <c r="T4694" s="21">
        <f>Fångster!J4699</f>
        <v>0</v>
      </c>
      <c r="U4694" s="31" t="str">
        <f t="shared" si="465"/>
        <v/>
      </c>
    </row>
    <row r="4695" spans="14:21" x14ac:dyDescent="0.2">
      <c r="N4695" s="22">
        <f>Fångster!G4700</f>
        <v>0</v>
      </c>
      <c r="O4695" s="28">
        <f t="shared" si="460"/>
        <v>0</v>
      </c>
      <c r="P4695" s="28">
        <f t="shared" si="461"/>
        <v>-2</v>
      </c>
      <c r="Q4695" s="28">
        <f t="shared" si="462"/>
        <v>0</v>
      </c>
      <c r="R4695" s="4">
        <f t="shared" si="463"/>
        <v>0</v>
      </c>
      <c r="S4695" s="4" t="str">
        <f t="shared" si="464"/>
        <v/>
      </c>
      <c r="T4695" s="21">
        <f>Fångster!J4700</f>
        <v>0</v>
      </c>
      <c r="U4695" s="31" t="str">
        <f t="shared" si="465"/>
        <v/>
      </c>
    </row>
    <row r="4696" spans="14:21" x14ac:dyDescent="0.2">
      <c r="N4696" s="22">
        <f>Fångster!G4701</f>
        <v>0</v>
      </c>
      <c r="O4696" s="28">
        <f t="shared" si="460"/>
        <v>0</v>
      </c>
      <c r="P4696" s="28">
        <f t="shared" si="461"/>
        <v>-2</v>
      </c>
      <c r="Q4696" s="28">
        <f t="shared" si="462"/>
        <v>0</v>
      </c>
      <c r="R4696" s="4">
        <f t="shared" si="463"/>
        <v>0</v>
      </c>
      <c r="S4696" s="4" t="str">
        <f t="shared" si="464"/>
        <v/>
      </c>
      <c r="T4696" s="21">
        <f>Fångster!J4701</f>
        <v>0</v>
      </c>
      <c r="U4696" s="31" t="str">
        <f t="shared" si="465"/>
        <v/>
      </c>
    </row>
    <row r="4697" spans="14:21" x14ac:dyDescent="0.2">
      <c r="N4697" s="22">
        <f>Fångster!G4702</f>
        <v>0</v>
      </c>
      <c r="O4697" s="28">
        <f t="shared" si="460"/>
        <v>0</v>
      </c>
      <c r="P4697" s="28">
        <f t="shared" si="461"/>
        <v>-2</v>
      </c>
      <c r="Q4697" s="28">
        <f t="shared" si="462"/>
        <v>0</v>
      </c>
      <c r="R4697" s="4">
        <f t="shared" si="463"/>
        <v>0</v>
      </c>
      <c r="S4697" s="4" t="str">
        <f t="shared" si="464"/>
        <v/>
      </c>
      <c r="T4697" s="21">
        <f>Fångster!J4702</f>
        <v>0</v>
      </c>
      <c r="U4697" s="31" t="str">
        <f t="shared" si="465"/>
        <v/>
      </c>
    </row>
    <row r="4698" spans="14:21" x14ac:dyDescent="0.2">
      <c r="N4698" s="22">
        <f>Fångster!G4703</f>
        <v>0</v>
      </c>
      <c r="O4698" s="28">
        <f t="shared" si="460"/>
        <v>0</v>
      </c>
      <c r="P4698" s="28">
        <f t="shared" si="461"/>
        <v>-2</v>
      </c>
      <c r="Q4698" s="28">
        <f t="shared" si="462"/>
        <v>0</v>
      </c>
      <c r="R4698" s="4">
        <f t="shared" si="463"/>
        <v>0</v>
      </c>
      <c r="S4698" s="4" t="str">
        <f t="shared" si="464"/>
        <v/>
      </c>
      <c r="T4698" s="21">
        <f>Fångster!J4703</f>
        <v>0</v>
      </c>
      <c r="U4698" s="31" t="str">
        <f t="shared" si="465"/>
        <v/>
      </c>
    </row>
    <row r="4699" spans="14:21" x14ac:dyDescent="0.2">
      <c r="N4699" s="22">
        <f>Fångster!G4704</f>
        <v>0</v>
      </c>
      <c r="O4699" s="28">
        <f t="shared" si="460"/>
        <v>0</v>
      </c>
      <c r="P4699" s="28">
        <f t="shared" si="461"/>
        <v>-2</v>
      </c>
      <c r="Q4699" s="28">
        <f t="shared" si="462"/>
        <v>0</v>
      </c>
      <c r="R4699" s="4">
        <f t="shared" si="463"/>
        <v>0</v>
      </c>
      <c r="S4699" s="4" t="str">
        <f t="shared" si="464"/>
        <v/>
      </c>
      <c r="T4699" s="21">
        <f>Fångster!J4704</f>
        <v>0</v>
      </c>
      <c r="U4699" s="31" t="str">
        <f t="shared" si="465"/>
        <v/>
      </c>
    </row>
    <row r="4700" spans="14:21" x14ac:dyDescent="0.2">
      <c r="N4700" s="22">
        <f>Fångster!G4705</f>
        <v>0</v>
      </c>
      <c r="O4700" s="28">
        <f t="shared" si="460"/>
        <v>0</v>
      </c>
      <c r="P4700" s="28">
        <f t="shared" si="461"/>
        <v>-2</v>
      </c>
      <c r="Q4700" s="28">
        <f t="shared" si="462"/>
        <v>0</v>
      </c>
      <c r="R4700" s="4">
        <f t="shared" si="463"/>
        <v>0</v>
      </c>
      <c r="S4700" s="4" t="str">
        <f t="shared" si="464"/>
        <v/>
      </c>
      <c r="T4700" s="21">
        <f>Fångster!J4705</f>
        <v>0</v>
      </c>
      <c r="U4700" s="31" t="str">
        <f t="shared" si="465"/>
        <v/>
      </c>
    </row>
    <row r="4701" spans="14:21" x14ac:dyDescent="0.2">
      <c r="N4701" s="22">
        <f>Fångster!G4706</f>
        <v>0</v>
      </c>
      <c r="O4701" s="28">
        <f t="shared" si="460"/>
        <v>0</v>
      </c>
      <c r="P4701" s="28">
        <f t="shared" si="461"/>
        <v>-2</v>
      </c>
      <c r="Q4701" s="28">
        <f t="shared" si="462"/>
        <v>0</v>
      </c>
      <c r="R4701" s="4">
        <f t="shared" si="463"/>
        <v>0</v>
      </c>
      <c r="S4701" s="4" t="str">
        <f t="shared" si="464"/>
        <v/>
      </c>
      <c r="T4701" s="21">
        <f>Fångster!J4706</f>
        <v>0</v>
      </c>
      <c r="U4701" s="31" t="str">
        <f t="shared" si="465"/>
        <v/>
      </c>
    </row>
    <row r="4702" spans="14:21" x14ac:dyDescent="0.2">
      <c r="N4702" s="22">
        <f>Fångster!G4707</f>
        <v>0</v>
      </c>
      <c r="O4702" s="28">
        <f t="shared" si="460"/>
        <v>0</v>
      </c>
      <c r="P4702" s="28">
        <f t="shared" si="461"/>
        <v>-2</v>
      </c>
      <c r="Q4702" s="28">
        <f t="shared" si="462"/>
        <v>0</v>
      </c>
      <c r="R4702" s="4">
        <f t="shared" si="463"/>
        <v>0</v>
      </c>
      <c r="S4702" s="4" t="str">
        <f t="shared" si="464"/>
        <v/>
      </c>
      <c r="T4702" s="21">
        <f>Fångster!J4707</f>
        <v>0</v>
      </c>
      <c r="U4702" s="31" t="str">
        <f t="shared" si="465"/>
        <v/>
      </c>
    </row>
    <row r="4703" spans="14:21" x14ac:dyDescent="0.2">
      <c r="N4703" s="22">
        <f>Fångster!G4708</f>
        <v>0</v>
      </c>
      <c r="O4703" s="28">
        <f t="shared" si="460"/>
        <v>0</v>
      </c>
      <c r="P4703" s="28">
        <f t="shared" si="461"/>
        <v>-2</v>
      </c>
      <c r="Q4703" s="28">
        <f t="shared" si="462"/>
        <v>0</v>
      </c>
      <c r="R4703" s="4">
        <f t="shared" si="463"/>
        <v>0</v>
      </c>
      <c r="S4703" s="4" t="str">
        <f t="shared" si="464"/>
        <v/>
      </c>
      <c r="T4703" s="21">
        <f>Fångster!J4708</f>
        <v>0</v>
      </c>
      <c r="U4703" s="31" t="str">
        <f t="shared" si="465"/>
        <v/>
      </c>
    </row>
    <row r="4704" spans="14:21" x14ac:dyDescent="0.2">
      <c r="N4704" s="22">
        <f>Fångster!G4709</f>
        <v>0</v>
      </c>
      <c r="O4704" s="28">
        <f t="shared" si="460"/>
        <v>0</v>
      </c>
      <c r="P4704" s="28">
        <f t="shared" si="461"/>
        <v>-2</v>
      </c>
      <c r="Q4704" s="28">
        <f t="shared" si="462"/>
        <v>0</v>
      </c>
      <c r="R4704" s="4">
        <f t="shared" si="463"/>
        <v>0</v>
      </c>
      <c r="S4704" s="4" t="str">
        <f t="shared" si="464"/>
        <v/>
      </c>
      <c r="T4704" s="21">
        <f>Fångster!J4709</f>
        <v>0</v>
      </c>
      <c r="U4704" s="31" t="str">
        <f t="shared" si="465"/>
        <v/>
      </c>
    </row>
    <row r="4705" spans="14:21" x14ac:dyDescent="0.2">
      <c r="N4705" s="22">
        <f>Fångster!G4710</f>
        <v>0</v>
      </c>
      <c r="O4705" s="28">
        <f t="shared" si="460"/>
        <v>0</v>
      </c>
      <c r="P4705" s="28">
        <f t="shared" si="461"/>
        <v>-2</v>
      </c>
      <c r="Q4705" s="28">
        <f t="shared" si="462"/>
        <v>0</v>
      </c>
      <c r="R4705" s="4">
        <f t="shared" si="463"/>
        <v>0</v>
      </c>
      <c r="S4705" s="4" t="str">
        <f t="shared" si="464"/>
        <v/>
      </c>
      <c r="T4705" s="21">
        <f>Fångster!J4710</f>
        <v>0</v>
      </c>
      <c r="U4705" s="31" t="str">
        <f t="shared" si="465"/>
        <v/>
      </c>
    </row>
    <row r="4706" spans="14:21" x14ac:dyDescent="0.2">
      <c r="N4706" s="22">
        <f>Fångster!G4711</f>
        <v>0</v>
      </c>
      <c r="O4706" s="28">
        <f t="shared" si="460"/>
        <v>0</v>
      </c>
      <c r="P4706" s="28">
        <f t="shared" si="461"/>
        <v>-2</v>
      </c>
      <c r="Q4706" s="28">
        <f t="shared" si="462"/>
        <v>0</v>
      </c>
      <c r="R4706" s="4">
        <f t="shared" si="463"/>
        <v>0</v>
      </c>
      <c r="S4706" s="4" t="str">
        <f t="shared" si="464"/>
        <v/>
      </c>
      <c r="T4706" s="21">
        <f>Fångster!J4711</f>
        <v>0</v>
      </c>
      <c r="U4706" s="31" t="str">
        <f t="shared" si="465"/>
        <v/>
      </c>
    </row>
    <row r="4707" spans="14:21" x14ac:dyDescent="0.2">
      <c r="N4707" s="22">
        <f>Fångster!G4712</f>
        <v>0</v>
      </c>
      <c r="O4707" s="28">
        <f t="shared" si="460"/>
        <v>0</v>
      </c>
      <c r="P4707" s="28">
        <f t="shared" si="461"/>
        <v>-2</v>
      </c>
      <c r="Q4707" s="28">
        <f t="shared" si="462"/>
        <v>0</v>
      </c>
      <c r="R4707" s="4">
        <f t="shared" si="463"/>
        <v>0</v>
      </c>
      <c r="S4707" s="4" t="str">
        <f t="shared" si="464"/>
        <v/>
      </c>
      <c r="T4707" s="21">
        <f>Fångster!J4712</f>
        <v>0</v>
      </c>
      <c r="U4707" s="31" t="str">
        <f t="shared" si="465"/>
        <v/>
      </c>
    </row>
    <row r="4708" spans="14:21" x14ac:dyDescent="0.2">
      <c r="N4708" s="22">
        <f>Fångster!G4713</f>
        <v>0</v>
      </c>
      <c r="O4708" s="28">
        <f t="shared" si="460"/>
        <v>0</v>
      </c>
      <c r="P4708" s="28">
        <f t="shared" si="461"/>
        <v>-2</v>
      </c>
      <c r="Q4708" s="28">
        <f t="shared" si="462"/>
        <v>0</v>
      </c>
      <c r="R4708" s="4">
        <f t="shared" si="463"/>
        <v>0</v>
      </c>
      <c r="S4708" s="4" t="str">
        <f t="shared" si="464"/>
        <v/>
      </c>
      <c r="T4708" s="21">
        <f>Fångster!J4713</f>
        <v>0</v>
      </c>
      <c r="U4708" s="31" t="str">
        <f t="shared" si="465"/>
        <v/>
      </c>
    </row>
    <row r="4709" spans="14:21" x14ac:dyDescent="0.2">
      <c r="N4709" s="22">
        <f>Fångster!G4714</f>
        <v>0</v>
      </c>
      <c r="O4709" s="28">
        <f t="shared" si="460"/>
        <v>0</v>
      </c>
      <c r="P4709" s="28">
        <f t="shared" si="461"/>
        <v>-2</v>
      </c>
      <c r="Q4709" s="28">
        <f t="shared" si="462"/>
        <v>0</v>
      </c>
      <c r="R4709" s="4">
        <f t="shared" si="463"/>
        <v>0</v>
      </c>
      <c r="S4709" s="4" t="str">
        <f t="shared" si="464"/>
        <v/>
      </c>
      <c r="T4709" s="21">
        <f>Fångster!J4714</f>
        <v>0</v>
      </c>
      <c r="U4709" s="31" t="str">
        <f t="shared" si="465"/>
        <v/>
      </c>
    </row>
    <row r="4710" spans="14:21" x14ac:dyDescent="0.2">
      <c r="N4710" s="22">
        <f>Fångster!G4715</f>
        <v>0</v>
      </c>
      <c r="O4710" s="28">
        <f t="shared" si="460"/>
        <v>0</v>
      </c>
      <c r="P4710" s="28">
        <f t="shared" si="461"/>
        <v>-2</v>
      </c>
      <c r="Q4710" s="28">
        <f t="shared" si="462"/>
        <v>0</v>
      </c>
      <c r="R4710" s="4">
        <f t="shared" si="463"/>
        <v>0</v>
      </c>
      <c r="S4710" s="4" t="str">
        <f t="shared" si="464"/>
        <v/>
      </c>
      <c r="T4710" s="21">
        <f>Fångster!J4715</f>
        <v>0</v>
      </c>
      <c r="U4710" s="31" t="str">
        <f t="shared" si="465"/>
        <v/>
      </c>
    </row>
    <row r="4711" spans="14:21" x14ac:dyDescent="0.2">
      <c r="N4711" s="22">
        <f>Fångster!G4716</f>
        <v>0</v>
      </c>
      <c r="O4711" s="28">
        <f t="shared" si="460"/>
        <v>0</v>
      </c>
      <c r="P4711" s="28">
        <f t="shared" si="461"/>
        <v>-2</v>
      </c>
      <c r="Q4711" s="28">
        <f t="shared" si="462"/>
        <v>0</v>
      </c>
      <c r="R4711" s="4">
        <f t="shared" si="463"/>
        <v>0</v>
      </c>
      <c r="S4711" s="4" t="str">
        <f t="shared" si="464"/>
        <v/>
      </c>
      <c r="T4711" s="21">
        <f>Fångster!J4716</f>
        <v>0</v>
      </c>
      <c r="U4711" s="31" t="str">
        <f t="shared" si="465"/>
        <v/>
      </c>
    </row>
    <row r="4712" spans="14:21" x14ac:dyDescent="0.2">
      <c r="N4712" s="22">
        <f>Fångster!G4717</f>
        <v>0</v>
      </c>
      <c r="O4712" s="28">
        <f t="shared" si="460"/>
        <v>0</v>
      </c>
      <c r="P4712" s="28">
        <f t="shared" si="461"/>
        <v>-2</v>
      </c>
      <c r="Q4712" s="28">
        <f t="shared" si="462"/>
        <v>0</v>
      </c>
      <c r="R4712" s="4">
        <f t="shared" si="463"/>
        <v>0</v>
      </c>
      <c r="S4712" s="4" t="str">
        <f t="shared" si="464"/>
        <v/>
      </c>
      <c r="T4712" s="21">
        <f>Fångster!J4717</f>
        <v>0</v>
      </c>
      <c r="U4712" s="31" t="str">
        <f t="shared" si="465"/>
        <v/>
      </c>
    </row>
    <row r="4713" spans="14:21" x14ac:dyDescent="0.2">
      <c r="N4713" s="22">
        <f>Fångster!G4718</f>
        <v>0</v>
      </c>
      <c r="O4713" s="28">
        <f t="shared" si="460"/>
        <v>0</v>
      </c>
      <c r="P4713" s="28">
        <f t="shared" si="461"/>
        <v>-2</v>
      </c>
      <c r="Q4713" s="28">
        <f t="shared" si="462"/>
        <v>0</v>
      </c>
      <c r="R4713" s="4">
        <f t="shared" si="463"/>
        <v>0</v>
      </c>
      <c r="S4713" s="4" t="str">
        <f t="shared" si="464"/>
        <v/>
      </c>
      <c r="T4713" s="21">
        <f>Fångster!J4718</f>
        <v>0</v>
      </c>
      <c r="U4713" s="31" t="str">
        <f t="shared" si="465"/>
        <v/>
      </c>
    </row>
    <row r="4714" spans="14:21" x14ac:dyDescent="0.2">
      <c r="N4714" s="22">
        <f>Fångster!G4719</f>
        <v>0</v>
      </c>
      <c r="O4714" s="28">
        <f t="shared" si="460"/>
        <v>0</v>
      </c>
      <c r="P4714" s="28">
        <f t="shared" si="461"/>
        <v>-2</v>
      </c>
      <c r="Q4714" s="28">
        <f t="shared" si="462"/>
        <v>0</v>
      </c>
      <c r="R4714" s="4">
        <f t="shared" si="463"/>
        <v>0</v>
      </c>
      <c r="S4714" s="4" t="str">
        <f t="shared" si="464"/>
        <v/>
      </c>
      <c r="T4714" s="21">
        <f>Fångster!J4719</f>
        <v>0</v>
      </c>
      <c r="U4714" s="31" t="str">
        <f t="shared" si="465"/>
        <v/>
      </c>
    </row>
    <row r="4715" spans="14:21" x14ac:dyDescent="0.2">
      <c r="N4715" s="22">
        <f>Fångster!G4720</f>
        <v>0</v>
      </c>
      <c r="O4715" s="28">
        <f t="shared" si="460"/>
        <v>0</v>
      </c>
      <c r="P4715" s="28">
        <f t="shared" si="461"/>
        <v>-2</v>
      </c>
      <c r="Q4715" s="28">
        <f t="shared" si="462"/>
        <v>0</v>
      </c>
      <c r="R4715" s="4">
        <f t="shared" si="463"/>
        <v>0</v>
      </c>
      <c r="S4715" s="4" t="str">
        <f t="shared" si="464"/>
        <v/>
      </c>
      <c r="T4715" s="21">
        <f>Fångster!J4720</f>
        <v>0</v>
      </c>
      <c r="U4715" s="31" t="str">
        <f t="shared" si="465"/>
        <v/>
      </c>
    </row>
    <row r="4716" spans="14:21" x14ac:dyDescent="0.2">
      <c r="N4716" s="22">
        <f>Fångster!G4721</f>
        <v>0</v>
      </c>
      <c r="O4716" s="28">
        <f t="shared" si="460"/>
        <v>0</v>
      </c>
      <c r="P4716" s="28">
        <f t="shared" si="461"/>
        <v>-2</v>
      </c>
      <c r="Q4716" s="28">
        <f t="shared" si="462"/>
        <v>0</v>
      </c>
      <c r="R4716" s="4">
        <f t="shared" si="463"/>
        <v>0</v>
      </c>
      <c r="S4716" s="4" t="str">
        <f t="shared" si="464"/>
        <v/>
      </c>
      <c r="T4716" s="21">
        <f>Fångster!J4721</f>
        <v>0</v>
      </c>
      <c r="U4716" s="31" t="str">
        <f t="shared" si="465"/>
        <v/>
      </c>
    </row>
    <row r="4717" spans="14:21" x14ac:dyDescent="0.2">
      <c r="N4717" s="22">
        <f>Fångster!G4722</f>
        <v>0</v>
      </c>
      <c r="O4717" s="28">
        <f t="shared" si="460"/>
        <v>0</v>
      </c>
      <c r="P4717" s="28">
        <f t="shared" si="461"/>
        <v>-2</v>
      </c>
      <c r="Q4717" s="28">
        <f t="shared" si="462"/>
        <v>0</v>
      </c>
      <c r="R4717" s="4">
        <f t="shared" si="463"/>
        <v>0</v>
      </c>
      <c r="S4717" s="4" t="str">
        <f t="shared" si="464"/>
        <v/>
      </c>
      <c r="T4717" s="21">
        <f>Fångster!J4722</f>
        <v>0</v>
      </c>
      <c r="U4717" s="31" t="str">
        <f t="shared" si="465"/>
        <v/>
      </c>
    </row>
    <row r="4718" spans="14:21" x14ac:dyDescent="0.2">
      <c r="N4718" s="22">
        <f>Fångster!G4723</f>
        <v>0</v>
      </c>
      <c r="O4718" s="28">
        <f t="shared" si="460"/>
        <v>0</v>
      </c>
      <c r="P4718" s="28">
        <f t="shared" si="461"/>
        <v>-2</v>
      </c>
      <c r="Q4718" s="28">
        <f t="shared" si="462"/>
        <v>0</v>
      </c>
      <c r="R4718" s="4">
        <f t="shared" si="463"/>
        <v>0</v>
      </c>
      <c r="S4718" s="4" t="str">
        <f t="shared" si="464"/>
        <v/>
      </c>
      <c r="T4718" s="21">
        <f>Fångster!J4723</f>
        <v>0</v>
      </c>
      <c r="U4718" s="31" t="str">
        <f t="shared" si="465"/>
        <v/>
      </c>
    </row>
    <row r="4719" spans="14:21" x14ac:dyDescent="0.2">
      <c r="N4719" s="22">
        <f>Fångster!G4724</f>
        <v>0</v>
      </c>
      <c r="O4719" s="28">
        <f t="shared" si="460"/>
        <v>0</v>
      </c>
      <c r="P4719" s="28">
        <f t="shared" si="461"/>
        <v>-2</v>
      </c>
      <c r="Q4719" s="28">
        <f t="shared" si="462"/>
        <v>0</v>
      </c>
      <c r="R4719" s="4">
        <f t="shared" si="463"/>
        <v>0</v>
      </c>
      <c r="S4719" s="4" t="str">
        <f t="shared" si="464"/>
        <v/>
      </c>
      <c r="T4719" s="21">
        <f>Fångster!J4724</f>
        <v>0</v>
      </c>
      <c r="U4719" s="31" t="str">
        <f t="shared" si="465"/>
        <v/>
      </c>
    </row>
    <row r="4720" spans="14:21" x14ac:dyDescent="0.2">
      <c r="N4720" s="22">
        <f>Fångster!G4725</f>
        <v>0</v>
      </c>
      <c r="O4720" s="28">
        <f t="shared" si="460"/>
        <v>0</v>
      </c>
      <c r="P4720" s="28">
        <f t="shared" si="461"/>
        <v>-2</v>
      </c>
      <c r="Q4720" s="28">
        <f t="shared" si="462"/>
        <v>0</v>
      </c>
      <c r="R4720" s="4">
        <f t="shared" si="463"/>
        <v>0</v>
      </c>
      <c r="S4720" s="4" t="str">
        <f t="shared" si="464"/>
        <v/>
      </c>
      <c r="T4720" s="21">
        <f>Fångster!J4725</f>
        <v>0</v>
      </c>
      <c r="U4720" s="31" t="str">
        <f t="shared" si="465"/>
        <v/>
      </c>
    </row>
    <row r="4721" spans="14:21" x14ac:dyDescent="0.2">
      <c r="N4721" s="22">
        <f>Fångster!G4726</f>
        <v>0</v>
      </c>
      <c r="O4721" s="28">
        <f t="shared" si="460"/>
        <v>0</v>
      </c>
      <c r="P4721" s="28">
        <f t="shared" si="461"/>
        <v>-2</v>
      </c>
      <c r="Q4721" s="28">
        <f t="shared" si="462"/>
        <v>0</v>
      </c>
      <c r="R4721" s="4">
        <f t="shared" si="463"/>
        <v>0</v>
      </c>
      <c r="S4721" s="4" t="str">
        <f t="shared" si="464"/>
        <v/>
      </c>
      <c r="T4721" s="21">
        <f>Fångster!J4726</f>
        <v>0</v>
      </c>
      <c r="U4721" s="31" t="str">
        <f t="shared" si="465"/>
        <v/>
      </c>
    </row>
    <row r="4722" spans="14:21" x14ac:dyDescent="0.2">
      <c r="N4722" s="22">
        <f>Fångster!G4727</f>
        <v>0</v>
      </c>
      <c r="O4722" s="28">
        <f t="shared" si="460"/>
        <v>0</v>
      </c>
      <c r="P4722" s="28">
        <f t="shared" si="461"/>
        <v>-2</v>
      </c>
      <c r="Q4722" s="28">
        <f t="shared" si="462"/>
        <v>0</v>
      </c>
      <c r="R4722" s="4">
        <f t="shared" si="463"/>
        <v>0</v>
      </c>
      <c r="S4722" s="4" t="str">
        <f t="shared" si="464"/>
        <v/>
      </c>
      <c r="T4722" s="21">
        <f>Fångster!J4727</f>
        <v>0</v>
      </c>
      <c r="U4722" s="31" t="str">
        <f t="shared" si="465"/>
        <v/>
      </c>
    </row>
    <row r="4723" spans="14:21" x14ac:dyDescent="0.2">
      <c r="N4723" s="22">
        <f>Fångster!G4728</f>
        <v>0</v>
      </c>
      <c r="O4723" s="28">
        <f t="shared" si="460"/>
        <v>0</v>
      </c>
      <c r="P4723" s="28">
        <f t="shared" si="461"/>
        <v>-2</v>
      </c>
      <c r="Q4723" s="28">
        <f t="shared" si="462"/>
        <v>0</v>
      </c>
      <c r="R4723" s="4">
        <f t="shared" si="463"/>
        <v>0</v>
      </c>
      <c r="S4723" s="4" t="str">
        <f t="shared" si="464"/>
        <v/>
      </c>
      <c r="T4723" s="21">
        <f>Fångster!J4728</f>
        <v>0</v>
      </c>
      <c r="U4723" s="31" t="str">
        <f t="shared" si="465"/>
        <v/>
      </c>
    </row>
    <row r="4724" spans="14:21" x14ac:dyDescent="0.2">
      <c r="N4724" s="22">
        <f>Fångster!G4729</f>
        <v>0</v>
      </c>
      <c r="O4724" s="28">
        <f t="shared" si="460"/>
        <v>0</v>
      </c>
      <c r="P4724" s="28">
        <f t="shared" si="461"/>
        <v>-2</v>
      </c>
      <c r="Q4724" s="28">
        <f t="shared" si="462"/>
        <v>0</v>
      </c>
      <c r="R4724" s="4">
        <f t="shared" si="463"/>
        <v>0</v>
      </c>
      <c r="S4724" s="4" t="str">
        <f t="shared" si="464"/>
        <v/>
      </c>
      <c r="T4724" s="21">
        <f>Fångster!J4729</f>
        <v>0</v>
      </c>
      <c r="U4724" s="31" t="str">
        <f t="shared" si="465"/>
        <v/>
      </c>
    </row>
    <row r="4725" spans="14:21" x14ac:dyDescent="0.2">
      <c r="N4725" s="22">
        <f>Fångster!G4730</f>
        <v>0</v>
      </c>
      <c r="O4725" s="28">
        <f t="shared" si="460"/>
        <v>0</v>
      </c>
      <c r="P4725" s="28">
        <f t="shared" si="461"/>
        <v>-2</v>
      </c>
      <c r="Q4725" s="28">
        <f t="shared" si="462"/>
        <v>0</v>
      </c>
      <c r="R4725" s="4">
        <f t="shared" si="463"/>
        <v>0</v>
      </c>
      <c r="S4725" s="4" t="str">
        <f t="shared" si="464"/>
        <v/>
      </c>
      <c r="T4725" s="21">
        <f>Fångster!J4730</f>
        <v>0</v>
      </c>
      <c r="U4725" s="31" t="str">
        <f t="shared" si="465"/>
        <v/>
      </c>
    </row>
    <row r="4726" spans="14:21" x14ac:dyDescent="0.2">
      <c r="N4726" s="22">
        <f>Fångster!G4731</f>
        <v>0</v>
      </c>
      <c r="O4726" s="28">
        <f t="shared" si="460"/>
        <v>0</v>
      </c>
      <c r="P4726" s="28">
        <f t="shared" si="461"/>
        <v>-2</v>
      </c>
      <c r="Q4726" s="28">
        <f t="shared" si="462"/>
        <v>0</v>
      </c>
      <c r="R4726" s="4">
        <f t="shared" si="463"/>
        <v>0</v>
      </c>
      <c r="S4726" s="4" t="str">
        <f t="shared" si="464"/>
        <v/>
      </c>
      <c r="T4726" s="21">
        <f>Fångster!J4731</f>
        <v>0</v>
      </c>
      <c r="U4726" s="31" t="str">
        <f t="shared" si="465"/>
        <v/>
      </c>
    </row>
    <row r="4727" spans="14:21" x14ac:dyDescent="0.2">
      <c r="N4727" s="22">
        <f>Fångster!G4732</f>
        <v>0</v>
      </c>
      <c r="O4727" s="28">
        <f t="shared" si="460"/>
        <v>0</v>
      </c>
      <c r="P4727" s="28">
        <f t="shared" si="461"/>
        <v>-2</v>
      </c>
      <c r="Q4727" s="28">
        <f t="shared" si="462"/>
        <v>0</v>
      </c>
      <c r="R4727" s="4">
        <f t="shared" si="463"/>
        <v>0</v>
      </c>
      <c r="S4727" s="4" t="str">
        <f t="shared" si="464"/>
        <v/>
      </c>
      <c r="T4727" s="21">
        <f>Fångster!J4732</f>
        <v>0</v>
      </c>
      <c r="U4727" s="31" t="str">
        <f t="shared" si="465"/>
        <v/>
      </c>
    </row>
    <row r="4728" spans="14:21" x14ac:dyDescent="0.2">
      <c r="N4728" s="22">
        <f>Fångster!G4733</f>
        <v>0</v>
      </c>
      <c r="O4728" s="28">
        <f t="shared" si="460"/>
        <v>0</v>
      </c>
      <c r="P4728" s="28">
        <f t="shared" si="461"/>
        <v>-2</v>
      </c>
      <c r="Q4728" s="28">
        <f t="shared" si="462"/>
        <v>0</v>
      </c>
      <c r="R4728" s="4">
        <f t="shared" si="463"/>
        <v>0</v>
      </c>
      <c r="S4728" s="4" t="str">
        <f t="shared" si="464"/>
        <v/>
      </c>
      <c r="T4728" s="21">
        <f>Fångster!J4733</f>
        <v>0</v>
      </c>
      <c r="U4728" s="31" t="str">
        <f t="shared" si="465"/>
        <v/>
      </c>
    </row>
    <row r="4729" spans="14:21" x14ac:dyDescent="0.2">
      <c r="N4729" s="22">
        <f>Fångster!G4734</f>
        <v>0</v>
      </c>
      <c r="O4729" s="28">
        <f t="shared" si="460"/>
        <v>0</v>
      </c>
      <c r="P4729" s="28">
        <f t="shared" si="461"/>
        <v>-2</v>
      </c>
      <c r="Q4729" s="28">
        <f t="shared" si="462"/>
        <v>0</v>
      </c>
      <c r="R4729" s="4">
        <f t="shared" si="463"/>
        <v>0</v>
      </c>
      <c r="S4729" s="4" t="str">
        <f t="shared" si="464"/>
        <v/>
      </c>
      <c r="T4729" s="21">
        <f>Fångster!J4734</f>
        <v>0</v>
      </c>
      <c r="U4729" s="31" t="str">
        <f t="shared" si="465"/>
        <v/>
      </c>
    </row>
    <row r="4730" spans="14:21" x14ac:dyDescent="0.2">
      <c r="N4730" s="22">
        <f>Fångster!G4735</f>
        <v>0</v>
      </c>
      <c r="O4730" s="28">
        <f t="shared" si="460"/>
        <v>0</v>
      </c>
      <c r="P4730" s="28">
        <f t="shared" si="461"/>
        <v>-2</v>
      </c>
      <c r="Q4730" s="28">
        <f t="shared" si="462"/>
        <v>0</v>
      </c>
      <c r="R4730" s="4">
        <f t="shared" si="463"/>
        <v>0</v>
      </c>
      <c r="S4730" s="4" t="str">
        <f t="shared" si="464"/>
        <v/>
      </c>
      <c r="T4730" s="21">
        <f>Fångster!J4735</f>
        <v>0</v>
      </c>
      <c r="U4730" s="31" t="str">
        <f t="shared" si="465"/>
        <v/>
      </c>
    </row>
    <row r="4731" spans="14:21" x14ac:dyDescent="0.2">
      <c r="N4731" s="22">
        <f>Fångster!G4736</f>
        <v>0</v>
      </c>
      <c r="O4731" s="28">
        <f t="shared" si="460"/>
        <v>0</v>
      </c>
      <c r="P4731" s="28">
        <f t="shared" si="461"/>
        <v>-2</v>
      </c>
      <c r="Q4731" s="28">
        <f t="shared" si="462"/>
        <v>0</v>
      </c>
      <c r="R4731" s="4">
        <f t="shared" si="463"/>
        <v>0</v>
      </c>
      <c r="S4731" s="4" t="str">
        <f t="shared" si="464"/>
        <v/>
      </c>
      <c r="T4731" s="21">
        <f>Fångster!J4736</f>
        <v>0</v>
      </c>
      <c r="U4731" s="31" t="str">
        <f t="shared" si="465"/>
        <v/>
      </c>
    </row>
    <row r="4732" spans="14:21" x14ac:dyDescent="0.2">
      <c r="N4732" s="22">
        <f>Fångster!G4737</f>
        <v>0</v>
      </c>
      <c r="O4732" s="28">
        <f t="shared" si="460"/>
        <v>0</v>
      </c>
      <c r="P4732" s="28">
        <f t="shared" si="461"/>
        <v>-2</v>
      </c>
      <c r="Q4732" s="28">
        <f t="shared" si="462"/>
        <v>0</v>
      </c>
      <c r="R4732" s="4">
        <f t="shared" si="463"/>
        <v>0</v>
      </c>
      <c r="S4732" s="4" t="str">
        <f t="shared" si="464"/>
        <v/>
      </c>
      <c r="T4732" s="21">
        <f>Fångster!J4737</f>
        <v>0</v>
      </c>
      <c r="U4732" s="31" t="str">
        <f t="shared" si="465"/>
        <v/>
      </c>
    </row>
    <row r="4733" spans="14:21" x14ac:dyDescent="0.2">
      <c r="N4733" s="22">
        <f>Fångster!G4738</f>
        <v>0</v>
      </c>
      <c r="O4733" s="28">
        <f t="shared" si="460"/>
        <v>0</v>
      </c>
      <c r="P4733" s="28">
        <f t="shared" si="461"/>
        <v>-2</v>
      </c>
      <c r="Q4733" s="28">
        <f t="shared" si="462"/>
        <v>0</v>
      </c>
      <c r="R4733" s="4">
        <f t="shared" si="463"/>
        <v>0</v>
      </c>
      <c r="S4733" s="4" t="str">
        <f t="shared" si="464"/>
        <v/>
      </c>
      <c r="T4733" s="21">
        <f>Fångster!J4738</f>
        <v>0</v>
      </c>
      <c r="U4733" s="31" t="str">
        <f t="shared" si="465"/>
        <v/>
      </c>
    </row>
    <row r="4734" spans="14:21" x14ac:dyDescent="0.2">
      <c r="N4734" s="22">
        <f>Fångster!G4739</f>
        <v>0</v>
      </c>
      <c r="O4734" s="28">
        <f t="shared" si="460"/>
        <v>0</v>
      </c>
      <c r="P4734" s="28">
        <f t="shared" si="461"/>
        <v>-2</v>
      </c>
      <c r="Q4734" s="28">
        <f t="shared" si="462"/>
        <v>0</v>
      </c>
      <c r="R4734" s="4">
        <f t="shared" si="463"/>
        <v>0</v>
      </c>
      <c r="S4734" s="4" t="str">
        <f t="shared" si="464"/>
        <v/>
      </c>
      <c r="T4734" s="21">
        <f>Fångster!J4739</f>
        <v>0</v>
      </c>
      <c r="U4734" s="31" t="str">
        <f t="shared" si="465"/>
        <v/>
      </c>
    </row>
    <row r="4735" spans="14:21" x14ac:dyDescent="0.2">
      <c r="N4735" s="22">
        <f>Fångster!G4740</f>
        <v>0</v>
      </c>
      <c r="O4735" s="28">
        <f t="shared" si="460"/>
        <v>0</v>
      </c>
      <c r="P4735" s="28">
        <f t="shared" si="461"/>
        <v>-2</v>
      </c>
      <c r="Q4735" s="28">
        <f t="shared" si="462"/>
        <v>0</v>
      </c>
      <c r="R4735" s="4">
        <f t="shared" si="463"/>
        <v>0</v>
      </c>
      <c r="S4735" s="4" t="str">
        <f t="shared" si="464"/>
        <v/>
      </c>
      <c r="T4735" s="21">
        <f>Fångster!J4740</f>
        <v>0</v>
      </c>
      <c r="U4735" s="31" t="str">
        <f t="shared" si="465"/>
        <v/>
      </c>
    </row>
    <row r="4736" spans="14:21" x14ac:dyDescent="0.2">
      <c r="N4736" s="22">
        <f>Fångster!G4741</f>
        <v>0</v>
      </c>
      <c r="O4736" s="28">
        <f t="shared" si="460"/>
        <v>0</v>
      </c>
      <c r="P4736" s="28">
        <f t="shared" si="461"/>
        <v>-2</v>
      </c>
      <c r="Q4736" s="28">
        <f t="shared" si="462"/>
        <v>0</v>
      </c>
      <c r="R4736" s="4">
        <f t="shared" si="463"/>
        <v>0</v>
      </c>
      <c r="S4736" s="4" t="str">
        <f t="shared" si="464"/>
        <v/>
      </c>
      <c r="T4736" s="21">
        <f>Fångster!J4741</f>
        <v>0</v>
      </c>
      <c r="U4736" s="31" t="str">
        <f t="shared" si="465"/>
        <v/>
      </c>
    </row>
    <row r="4737" spans="14:21" x14ac:dyDescent="0.2">
      <c r="N4737" s="22">
        <f>Fångster!G4742</f>
        <v>0</v>
      </c>
      <c r="O4737" s="28">
        <f t="shared" si="460"/>
        <v>0</v>
      </c>
      <c r="P4737" s="28">
        <f t="shared" si="461"/>
        <v>-2</v>
      </c>
      <c r="Q4737" s="28">
        <f t="shared" si="462"/>
        <v>0</v>
      </c>
      <c r="R4737" s="4">
        <f t="shared" si="463"/>
        <v>0</v>
      </c>
      <c r="S4737" s="4" t="str">
        <f t="shared" si="464"/>
        <v/>
      </c>
      <c r="T4737" s="21">
        <f>Fångster!J4742</f>
        <v>0</v>
      </c>
      <c r="U4737" s="31" t="str">
        <f t="shared" si="465"/>
        <v/>
      </c>
    </row>
    <row r="4738" spans="14:21" x14ac:dyDescent="0.2">
      <c r="N4738" s="22">
        <f>Fångster!G4743</f>
        <v>0</v>
      </c>
      <c r="O4738" s="28">
        <f t="shared" si="460"/>
        <v>0</v>
      </c>
      <c r="P4738" s="28">
        <f t="shared" si="461"/>
        <v>-2</v>
      </c>
      <c r="Q4738" s="28">
        <f t="shared" si="462"/>
        <v>0</v>
      </c>
      <c r="R4738" s="4">
        <f t="shared" si="463"/>
        <v>0</v>
      </c>
      <c r="S4738" s="4" t="str">
        <f t="shared" si="464"/>
        <v/>
      </c>
      <c r="T4738" s="21">
        <f>Fångster!J4743</f>
        <v>0</v>
      </c>
      <c r="U4738" s="31" t="str">
        <f t="shared" si="465"/>
        <v/>
      </c>
    </row>
    <row r="4739" spans="14:21" x14ac:dyDescent="0.2">
      <c r="N4739" s="22">
        <f>Fångster!G4744</f>
        <v>0</v>
      </c>
      <c r="O4739" s="28">
        <f t="shared" si="460"/>
        <v>0</v>
      </c>
      <c r="P4739" s="28">
        <f t="shared" si="461"/>
        <v>-2</v>
      </c>
      <c r="Q4739" s="28">
        <f t="shared" si="462"/>
        <v>0</v>
      </c>
      <c r="R4739" s="4">
        <f t="shared" si="463"/>
        <v>0</v>
      </c>
      <c r="S4739" s="4" t="str">
        <f t="shared" si="464"/>
        <v/>
      </c>
      <c r="T4739" s="21">
        <f>Fångster!J4744</f>
        <v>0</v>
      </c>
      <c r="U4739" s="31" t="str">
        <f t="shared" si="465"/>
        <v/>
      </c>
    </row>
    <row r="4740" spans="14:21" x14ac:dyDescent="0.2">
      <c r="N4740" s="22">
        <f>Fångster!G4745</f>
        <v>0</v>
      </c>
      <c r="O4740" s="28">
        <f t="shared" si="460"/>
        <v>0</v>
      </c>
      <c r="P4740" s="28">
        <f t="shared" si="461"/>
        <v>-2</v>
      </c>
      <c r="Q4740" s="28">
        <f t="shared" si="462"/>
        <v>0</v>
      </c>
      <c r="R4740" s="4">
        <f t="shared" si="463"/>
        <v>0</v>
      </c>
      <c r="S4740" s="4" t="str">
        <f t="shared" si="464"/>
        <v/>
      </c>
      <c r="T4740" s="21">
        <f>Fångster!J4745</f>
        <v>0</v>
      </c>
      <c r="U4740" s="31" t="str">
        <f t="shared" si="465"/>
        <v/>
      </c>
    </row>
    <row r="4741" spans="14:21" x14ac:dyDescent="0.2">
      <c r="N4741" s="22">
        <f>Fångster!G4746</f>
        <v>0</v>
      </c>
      <c r="O4741" s="28">
        <f t="shared" ref="O4741:O4804" si="466">(3.377*0.000001)*(POWER(N4741,3.205))</f>
        <v>0</v>
      </c>
      <c r="P4741" s="28">
        <f t="shared" ref="P4741:P4804" si="467">(1-(180-N4741)/60)</f>
        <v>-2</v>
      </c>
      <c r="Q4741" s="28">
        <f t="shared" ref="Q4741:Q4804" si="468">IF(P4741&lt;0,0,IF(P4741&gt;1,1,IF(P4741&gt;0&lt;1,P4741,P4741)))</f>
        <v>0</v>
      </c>
      <c r="R4741" s="4">
        <f t="shared" ref="R4741:R4804" si="469">O4741*Q4741</f>
        <v>0</v>
      </c>
      <c r="S4741" s="4" t="str">
        <f t="shared" ref="S4741:S4804" si="470">IF(N4741&gt;0,LOG10(N4741),"")</f>
        <v/>
      </c>
      <c r="T4741" s="21">
        <f>Fångster!J4746</f>
        <v>0</v>
      </c>
      <c r="U4741" s="31" t="str">
        <f t="shared" ref="U4741:U4804" si="471">IF(T4741&gt;0,LOG10(T4741),"")</f>
        <v/>
      </c>
    </row>
    <row r="4742" spans="14:21" x14ac:dyDescent="0.2">
      <c r="N4742" s="22">
        <f>Fångster!G4747</f>
        <v>0</v>
      </c>
      <c r="O4742" s="28">
        <f t="shared" si="466"/>
        <v>0</v>
      </c>
      <c r="P4742" s="28">
        <f t="shared" si="467"/>
        <v>-2</v>
      </c>
      <c r="Q4742" s="28">
        <f t="shared" si="468"/>
        <v>0</v>
      </c>
      <c r="R4742" s="4">
        <f t="shared" si="469"/>
        <v>0</v>
      </c>
      <c r="S4742" s="4" t="str">
        <f t="shared" si="470"/>
        <v/>
      </c>
      <c r="T4742" s="21">
        <f>Fångster!J4747</f>
        <v>0</v>
      </c>
      <c r="U4742" s="31" t="str">
        <f t="shared" si="471"/>
        <v/>
      </c>
    </row>
    <row r="4743" spans="14:21" x14ac:dyDescent="0.2">
      <c r="N4743" s="22">
        <f>Fångster!G4748</f>
        <v>0</v>
      </c>
      <c r="O4743" s="28">
        <f t="shared" si="466"/>
        <v>0</v>
      </c>
      <c r="P4743" s="28">
        <f t="shared" si="467"/>
        <v>-2</v>
      </c>
      <c r="Q4743" s="28">
        <f t="shared" si="468"/>
        <v>0</v>
      </c>
      <c r="R4743" s="4">
        <f t="shared" si="469"/>
        <v>0</v>
      </c>
      <c r="S4743" s="4" t="str">
        <f t="shared" si="470"/>
        <v/>
      </c>
      <c r="T4743" s="21">
        <f>Fångster!J4748</f>
        <v>0</v>
      </c>
      <c r="U4743" s="31" t="str">
        <f t="shared" si="471"/>
        <v/>
      </c>
    </row>
    <row r="4744" spans="14:21" x14ac:dyDescent="0.2">
      <c r="N4744" s="22">
        <f>Fångster!G4749</f>
        <v>0</v>
      </c>
      <c r="O4744" s="28">
        <f t="shared" si="466"/>
        <v>0</v>
      </c>
      <c r="P4744" s="28">
        <f t="shared" si="467"/>
        <v>-2</v>
      </c>
      <c r="Q4744" s="28">
        <f t="shared" si="468"/>
        <v>0</v>
      </c>
      <c r="R4744" s="4">
        <f t="shared" si="469"/>
        <v>0</v>
      </c>
      <c r="S4744" s="4" t="str">
        <f t="shared" si="470"/>
        <v/>
      </c>
      <c r="T4744" s="21">
        <f>Fångster!J4749</f>
        <v>0</v>
      </c>
      <c r="U4744" s="31" t="str">
        <f t="shared" si="471"/>
        <v/>
      </c>
    </row>
    <row r="4745" spans="14:21" x14ac:dyDescent="0.2">
      <c r="N4745" s="22">
        <f>Fångster!G4750</f>
        <v>0</v>
      </c>
      <c r="O4745" s="28">
        <f t="shared" si="466"/>
        <v>0</v>
      </c>
      <c r="P4745" s="28">
        <f t="shared" si="467"/>
        <v>-2</v>
      </c>
      <c r="Q4745" s="28">
        <f t="shared" si="468"/>
        <v>0</v>
      </c>
      <c r="R4745" s="4">
        <f t="shared" si="469"/>
        <v>0</v>
      </c>
      <c r="S4745" s="4" t="str">
        <f t="shared" si="470"/>
        <v/>
      </c>
      <c r="T4745" s="21">
        <f>Fångster!J4750</f>
        <v>0</v>
      </c>
      <c r="U4745" s="31" t="str">
        <f t="shared" si="471"/>
        <v/>
      </c>
    </row>
    <row r="4746" spans="14:21" x14ac:dyDescent="0.2">
      <c r="N4746" s="22">
        <f>Fångster!G4751</f>
        <v>0</v>
      </c>
      <c r="O4746" s="28">
        <f t="shared" si="466"/>
        <v>0</v>
      </c>
      <c r="P4746" s="28">
        <f t="shared" si="467"/>
        <v>-2</v>
      </c>
      <c r="Q4746" s="28">
        <f t="shared" si="468"/>
        <v>0</v>
      </c>
      <c r="R4746" s="4">
        <f t="shared" si="469"/>
        <v>0</v>
      </c>
      <c r="S4746" s="4" t="str">
        <f t="shared" si="470"/>
        <v/>
      </c>
      <c r="T4746" s="21">
        <f>Fångster!J4751</f>
        <v>0</v>
      </c>
      <c r="U4746" s="31" t="str">
        <f t="shared" si="471"/>
        <v/>
      </c>
    </row>
    <row r="4747" spans="14:21" x14ac:dyDescent="0.2">
      <c r="N4747" s="22">
        <f>Fångster!G4752</f>
        <v>0</v>
      </c>
      <c r="O4747" s="28">
        <f t="shared" si="466"/>
        <v>0</v>
      </c>
      <c r="P4747" s="28">
        <f t="shared" si="467"/>
        <v>-2</v>
      </c>
      <c r="Q4747" s="28">
        <f t="shared" si="468"/>
        <v>0</v>
      </c>
      <c r="R4747" s="4">
        <f t="shared" si="469"/>
        <v>0</v>
      </c>
      <c r="S4747" s="4" t="str">
        <f t="shared" si="470"/>
        <v/>
      </c>
      <c r="T4747" s="21">
        <f>Fångster!J4752</f>
        <v>0</v>
      </c>
      <c r="U4747" s="31" t="str">
        <f t="shared" si="471"/>
        <v/>
      </c>
    </row>
    <row r="4748" spans="14:21" x14ac:dyDescent="0.2">
      <c r="N4748" s="22">
        <f>Fångster!G4753</f>
        <v>0</v>
      </c>
      <c r="O4748" s="28">
        <f t="shared" si="466"/>
        <v>0</v>
      </c>
      <c r="P4748" s="28">
        <f t="shared" si="467"/>
        <v>-2</v>
      </c>
      <c r="Q4748" s="28">
        <f t="shared" si="468"/>
        <v>0</v>
      </c>
      <c r="R4748" s="4">
        <f t="shared" si="469"/>
        <v>0</v>
      </c>
      <c r="S4748" s="4" t="str">
        <f t="shared" si="470"/>
        <v/>
      </c>
      <c r="T4748" s="21">
        <f>Fångster!J4753</f>
        <v>0</v>
      </c>
      <c r="U4748" s="31" t="str">
        <f t="shared" si="471"/>
        <v/>
      </c>
    </row>
    <row r="4749" spans="14:21" x14ac:dyDescent="0.2">
      <c r="N4749" s="22">
        <f>Fångster!G4754</f>
        <v>0</v>
      </c>
      <c r="O4749" s="28">
        <f t="shared" si="466"/>
        <v>0</v>
      </c>
      <c r="P4749" s="28">
        <f t="shared" si="467"/>
        <v>-2</v>
      </c>
      <c r="Q4749" s="28">
        <f t="shared" si="468"/>
        <v>0</v>
      </c>
      <c r="R4749" s="4">
        <f t="shared" si="469"/>
        <v>0</v>
      </c>
      <c r="S4749" s="4" t="str">
        <f t="shared" si="470"/>
        <v/>
      </c>
      <c r="T4749" s="21">
        <f>Fångster!J4754</f>
        <v>0</v>
      </c>
      <c r="U4749" s="31" t="str">
        <f t="shared" si="471"/>
        <v/>
      </c>
    </row>
    <row r="4750" spans="14:21" x14ac:dyDescent="0.2">
      <c r="N4750" s="22">
        <f>Fångster!G4755</f>
        <v>0</v>
      </c>
      <c r="O4750" s="28">
        <f t="shared" si="466"/>
        <v>0</v>
      </c>
      <c r="P4750" s="28">
        <f t="shared" si="467"/>
        <v>-2</v>
      </c>
      <c r="Q4750" s="28">
        <f t="shared" si="468"/>
        <v>0</v>
      </c>
      <c r="R4750" s="4">
        <f t="shared" si="469"/>
        <v>0</v>
      </c>
      <c r="S4750" s="4" t="str">
        <f t="shared" si="470"/>
        <v/>
      </c>
      <c r="T4750" s="21">
        <f>Fångster!J4755</f>
        <v>0</v>
      </c>
      <c r="U4750" s="31" t="str">
        <f t="shared" si="471"/>
        <v/>
      </c>
    </row>
    <row r="4751" spans="14:21" x14ac:dyDescent="0.2">
      <c r="N4751" s="22">
        <f>Fångster!G4756</f>
        <v>0</v>
      </c>
      <c r="O4751" s="28">
        <f t="shared" si="466"/>
        <v>0</v>
      </c>
      <c r="P4751" s="28">
        <f t="shared" si="467"/>
        <v>-2</v>
      </c>
      <c r="Q4751" s="28">
        <f t="shared" si="468"/>
        <v>0</v>
      </c>
      <c r="R4751" s="4">
        <f t="shared" si="469"/>
        <v>0</v>
      </c>
      <c r="S4751" s="4" t="str">
        <f t="shared" si="470"/>
        <v/>
      </c>
      <c r="T4751" s="21">
        <f>Fångster!J4756</f>
        <v>0</v>
      </c>
      <c r="U4751" s="31" t="str">
        <f t="shared" si="471"/>
        <v/>
      </c>
    </row>
    <row r="4752" spans="14:21" x14ac:dyDescent="0.2">
      <c r="N4752" s="22">
        <f>Fångster!G4757</f>
        <v>0</v>
      </c>
      <c r="O4752" s="28">
        <f t="shared" si="466"/>
        <v>0</v>
      </c>
      <c r="P4752" s="28">
        <f t="shared" si="467"/>
        <v>-2</v>
      </c>
      <c r="Q4752" s="28">
        <f t="shared" si="468"/>
        <v>0</v>
      </c>
      <c r="R4752" s="4">
        <f t="shared" si="469"/>
        <v>0</v>
      </c>
      <c r="S4752" s="4" t="str">
        <f t="shared" si="470"/>
        <v/>
      </c>
      <c r="T4752" s="21">
        <f>Fångster!J4757</f>
        <v>0</v>
      </c>
      <c r="U4752" s="31" t="str">
        <f t="shared" si="471"/>
        <v/>
      </c>
    </row>
    <row r="4753" spans="14:21" x14ac:dyDescent="0.2">
      <c r="N4753" s="22">
        <f>Fångster!G4758</f>
        <v>0</v>
      </c>
      <c r="O4753" s="28">
        <f t="shared" si="466"/>
        <v>0</v>
      </c>
      <c r="P4753" s="28">
        <f t="shared" si="467"/>
        <v>-2</v>
      </c>
      <c r="Q4753" s="28">
        <f t="shared" si="468"/>
        <v>0</v>
      </c>
      <c r="R4753" s="4">
        <f t="shared" si="469"/>
        <v>0</v>
      </c>
      <c r="S4753" s="4" t="str">
        <f t="shared" si="470"/>
        <v/>
      </c>
      <c r="T4753" s="21">
        <f>Fångster!J4758</f>
        <v>0</v>
      </c>
      <c r="U4753" s="31" t="str">
        <f t="shared" si="471"/>
        <v/>
      </c>
    </row>
    <row r="4754" spans="14:21" x14ac:dyDescent="0.2">
      <c r="N4754" s="22">
        <f>Fångster!G4759</f>
        <v>0</v>
      </c>
      <c r="O4754" s="28">
        <f t="shared" si="466"/>
        <v>0</v>
      </c>
      <c r="P4754" s="28">
        <f t="shared" si="467"/>
        <v>-2</v>
      </c>
      <c r="Q4754" s="28">
        <f t="shared" si="468"/>
        <v>0</v>
      </c>
      <c r="R4754" s="4">
        <f t="shared" si="469"/>
        <v>0</v>
      </c>
      <c r="S4754" s="4" t="str">
        <f t="shared" si="470"/>
        <v/>
      </c>
      <c r="T4754" s="21">
        <f>Fångster!J4759</f>
        <v>0</v>
      </c>
      <c r="U4754" s="31" t="str">
        <f t="shared" si="471"/>
        <v/>
      </c>
    </row>
    <row r="4755" spans="14:21" x14ac:dyDescent="0.2">
      <c r="N4755" s="22">
        <f>Fångster!G4760</f>
        <v>0</v>
      </c>
      <c r="O4755" s="28">
        <f t="shared" si="466"/>
        <v>0</v>
      </c>
      <c r="P4755" s="28">
        <f t="shared" si="467"/>
        <v>-2</v>
      </c>
      <c r="Q4755" s="28">
        <f t="shared" si="468"/>
        <v>0</v>
      </c>
      <c r="R4755" s="4">
        <f t="shared" si="469"/>
        <v>0</v>
      </c>
      <c r="S4755" s="4" t="str">
        <f t="shared" si="470"/>
        <v/>
      </c>
      <c r="T4755" s="21">
        <f>Fångster!J4760</f>
        <v>0</v>
      </c>
      <c r="U4755" s="31" t="str">
        <f t="shared" si="471"/>
        <v/>
      </c>
    </row>
    <row r="4756" spans="14:21" x14ac:dyDescent="0.2">
      <c r="N4756" s="22">
        <f>Fångster!G4761</f>
        <v>0</v>
      </c>
      <c r="O4756" s="28">
        <f t="shared" si="466"/>
        <v>0</v>
      </c>
      <c r="P4756" s="28">
        <f t="shared" si="467"/>
        <v>-2</v>
      </c>
      <c r="Q4756" s="28">
        <f t="shared" si="468"/>
        <v>0</v>
      </c>
      <c r="R4756" s="4">
        <f t="shared" si="469"/>
        <v>0</v>
      </c>
      <c r="S4756" s="4" t="str">
        <f t="shared" si="470"/>
        <v/>
      </c>
      <c r="T4756" s="21">
        <f>Fångster!J4761</f>
        <v>0</v>
      </c>
      <c r="U4756" s="31" t="str">
        <f t="shared" si="471"/>
        <v/>
      </c>
    </row>
    <row r="4757" spans="14:21" x14ac:dyDescent="0.2">
      <c r="N4757" s="22">
        <f>Fångster!G4762</f>
        <v>0</v>
      </c>
      <c r="O4757" s="28">
        <f t="shared" si="466"/>
        <v>0</v>
      </c>
      <c r="P4757" s="28">
        <f t="shared" si="467"/>
        <v>-2</v>
      </c>
      <c r="Q4757" s="28">
        <f t="shared" si="468"/>
        <v>0</v>
      </c>
      <c r="R4757" s="4">
        <f t="shared" si="469"/>
        <v>0</v>
      </c>
      <c r="S4757" s="4" t="str">
        <f t="shared" si="470"/>
        <v/>
      </c>
      <c r="T4757" s="21">
        <f>Fångster!J4762</f>
        <v>0</v>
      </c>
      <c r="U4757" s="31" t="str">
        <f t="shared" si="471"/>
        <v/>
      </c>
    </row>
    <row r="4758" spans="14:21" x14ac:dyDescent="0.2">
      <c r="N4758" s="22">
        <f>Fångster!G4763</f>
        <v>0</v>
      </c>
      <c r="O4758" s="28">
        <f t="shared" si="466"/>
        <v>0</v>
      </c>
      <c r="P4758" s="28">
        <f t="shared" si="467"/>
        <v>-2</v>
      </c>
      <c r="Q4758" s="28">
        <f t="shared" si="468"/>
        <v>0</v>
      </c>
      <c r="R4758" s="4">
        <f t="shared" si="469"/>
        <v>0</v>
      </c>
      <c r="S4758" s="4" t="str">
        <f t="shared" si="470"/>
        <v/>
      </c>
      <c r="T4758" s="21">
        <f>Fångster!J4763</f>
        <v>0</v>
      </c>
      <c r="U4758" s="31" t="str">
        <f t="shared" si="471"/>
        <v/>
      </c>
    </row>
    <row r="4759" spans="14:21" x14ac:dyDescent="0.2">
      <c r="N4759" s="22">
        <f>Fångster!G4764</f>
        <v>0</v>
      </c>
      <c r="O4759" s="28">
        <f t="shared" si="466"/>
        <v>0</v>
      </c>
      <c r="P4759" s="28">
        <f t="shared" si="467"/>
        <v>-2</v>
      </c>
      <c r="Q4759" s="28">
        <f t="shared" si="468"/>
        <v>0</v>
      </c>
      <c r="R4759" s="4">
        <f t="shared" si="469"/>
        <v>0</v>
      </c>
      <c r="S4759" s="4" t="str">
        <f t="shared" si="470"/>
        <v/>
      </c>
      <c r="T4759" s="21">
        <f>Fångster!J4764</f>
        <v>0</v>
      </c>
      <c r="U4759" s="31" t="str">
        <f t="shared" si="471"/>
        <v/>
      </c>
    </row>
    <row r="4760" spans="14:21" x14ac:dyDescent="0.2">
      <c r="N4760" s="22">
        <f>Fångster!G4765</f>
        <v>0</v>
      </c>
      <c r="O4760" s="28">
        <f t="shared" si="466"/>
        <v>0</v>
      </c>
      <c r="P4760" s="28">
        <f t="shared" si="467"/>
        <v>-2</v>
      </c>
      <c r="Q4760" s="28">
        <f t="shared" si="468"/>
        <v>0</v>
      </c>
      <c r="R4760" s="4">
        <f t="shared" si="469"/>
        <v>0</v>
      </c>
      <c r="S4760" s="4" t="str">
        <f t="shared" si="470"/>
        <v/>
      </c>
      <c r="T4760" s="21">
        <f>Fångster!J4765</f>
        <v>0</v>
      </c>
      <c r="U4760" s="31" t="str">
        <f t="shared" si="471"/>
        <v/>
      </c>
    </row>
    <row r="4761" spans="14:21" x14ac:dyDescent="0.2">
      <c r="N4761" s="22">
        <f>Fångster!G4766</f>
        <v>0</v>
      </c>
      <c r="O4761" s="28">
        <f t="shared" si="466"/>
        <v>0</v>
      </c>
      <c r="P4761" s="28">
        <f t="shared" si="467"/>
        <v>-2</v>
      </c>
      <c r="Q4761" s="28">
        <f t="shared" si="468"/>
        <v>0</v>
      </c>
      <c r="R4761" s="4">
        <f t="shared" si="469"/>
        <v>0</v>
      </c>
      <c r="S4761" s="4" t="str">
        <f t="shared" si="470"/>
        <v/>
      </c>
      <c r="T4761" s="21">
        <f>Fångster!J4766</f>
        <v>0</v>
      </c>
      <c r="U4761" s="31" t="str">
        <f t="shared" si="471"/>
        <v/>
      </c>
    </row>
    <row r="4762" spans="14:21" x14ac:dyDescent="0.2">
      <c r="N4762" s="22">
        <f>Fångster!G4767</f>
        <v>0</v>
      </c>
      <c r="O4762" s="28">
        <f t="shared" si="466"/>
        <v>0</v>
      </c>
      <c r="P4762" s="28">
        <f t="shared" si="467"/>
        <v>-2</v>
      </c>
      <c r="Q4762" s="28">
        <f t="shared" si="468"/>
        <v>0</v>
      </c>
      <c r="R4762" s="4">
        <f t="shared" si="469"/>
        <v>0</v>
      </c>
      <c r="S4762" s="4" t="str">
        <f t="shared" si="470"/>
        <v/>
      </c>
      <c r="T4762" s="21">
        <f>Fångster!J4767</f>
        <v>0</v>
      </c>
      <c r="U4762" s="31" t="str">
        <f t="shared" si="471"/>
        <v/>
      </c>
    </row>
    <row r="4763" spans="14:21" x14ac:dyDescent="0.2">
      <c r="N4763" s="22">
        <f>Fångster!G4768</f>
        <v>0</v>
      </c>
      <c r="O4763" s="28">
        <f t="shared" si="466"/>
        <v>0</v>
      </c>
      <c r="P4763" s="28">
        <f t="shared" si="467"/>
        <v>-2</v>
      </c>
      <c r="Q4763" s="28">
        <f t="shared" si="468"/>
        <v>0</v>
      </c>
      <c r="R4763" s="4">
        <f t="shared" si="469"/>
        <v>0</v>
      </c>
      <c r="S4763" s="4" t="str">
        <f t="shared" si="470"/>
        <v/>
      </c>
      <c r="T4763" s="21">
        <f>Fångster!J4768</f>
        <v>0</v>
      </c>
      <c r="U4763" s="31" t="str">
        <f t="shared" si="471"/>
        <v/>
      </c>
    </row>
    <row r="4764" spans="14:21" x14ac:dyDescent="0.2">
      <c r="N4764" s="22">
        <f>Fångster!G4769</f>
        <v>0</v>
      </c>
      <c r="O4764" s="28">
        <f t="shared" si="466"/>
        <v>0</v>
      </c>
      <c r="P4764" s="28">
        <f t="shared" si="467"/>
        <v>-2</v>
      </c>
      <c r="Q4764" s="28">
        <f t="shared" si="468"/>
        <v>0</v>
      </c>
      <c r="R4764" s="4">
        <f t="shared" si="469"/>
        <v>0</v>
      </c>
      <c r="S4764" s="4" t="str">
        <f t="shared" si="470"/>
        <v/>
      </c>
      <c r="T4764" s="21">
        <f>Fångster!J4769</f>
        <v>0</v>
      </c>
      <c r="U4764" s="31" t="str">
        <f t="shared" si="471"/>
        <v/>
      </c>
    </row>
    <row r="4765" spans="14:21" x14ac:dyDescent="0.2">
      <c r="N4765" s="22">
        <f>Fångster!G4770</f>
        <v>0</v>
      </c>
      <c r="O4765" s="28">
        <f t="shared" si="466"/>
        <v>0</v>
      </c>
      <c r="P4765" s="28">
        <f t="shared" si="467"/>
        <v>-2</v>
      </c>
      <c r="Q4765" s="28">
        <f t="shared" si="468"/>
        <v>0</v>
      </c>
      <c r="R4765" s="4">
        <f t="shared" si="469"/>
        <v>0</v>
      </c>
      <c r="S4765" s="4" t="str">
        <f t="shared" si="470"/>
        <v/>
      </c>
      <c r="T4765" s="21">
        <f>Fångster!J4770</f>
        <v>0</v>
      </c>
      <c r="U4765" s="31" t="str">
        <f t="shared" si="471"/>
        <v/>
      </c>
    </row>
    <row r="4766" spans="14:21" x14ac:dyDescent="0.2">
      <c r="N4766" s="22">
        <f>Fångster!G4771</f>
        <v>0</v>
      </c>
      <c r="O4766" s="28">
        <f t="shared" si="466"/>
        <v>0</v>
      </c>
      <c r="P4766" s="28">
        <f t="shared" si="467"/>
        <v>-2</v>
      </c>
      <c r="Q4766" s="28">
        <f t="shared" si="468"/>
        <v>0</v>
      </c>
      <c r="R4766" s="4">
        <f t="shared" si="469"/>
        <v>0</v>
      </c>
      <c r="S4766" s="4" t="str">
        <f t="shared" si="470"/>
        <v/>
      </c>
      <c r="T4766" s="21">
        <f>Fångster!J4771</f>
        <v>0</v>
      </c>
      <c r="U4766" s="31" t="str">
        <f t="shared" si="471"/>
        <v/>
      </c>
    </row>
    <row r="4767" spans="14:21" x14ac:dyDescent="0.2">
      <c r="N4767" s="22">
        <f>Fångster!G4772</f>
        <v>0</v>
      </c>
      <c r="O4767" s="28">
        <f t="shared" si="466"/>
        <v>0</v>
      </c>
      <c r="P4767" s="28">
        <f t="shared" si="467"/>
        <v>-2</v>
      </c>
      <c r="Q4767" s="28">
        <f t="shared" si="468"/>
        <v>0</v>
      </c>
      <c r="R4767" s="4">
        <f t="shared" si="469"/>
        <v>0</v>
      </c>
      <c r="S4767" s="4" t="str">
        <f t="shared" si="470"/>
        <v/>
      </c>
      <c r="T4767" s="21">
        <f>Fångster!J4772</f>
        <v>0</v>
      </c>
      <c r="U4767" s="31" t="str">
        <f t="shared" si="471"/>
        <v/>
      </c>
    </row>
    <row r="4768" spans="14:21" x14ac:dyDescent="0.2">
      <c r="N4768" s="22">
        <f>Fångster!G4773</f>
        <v>0</v>
      </c>
      <c r="O4768" s="28">
        <f t="shared" si="466"/>
        <v>0</v>
      </c>
      <c r="P4768" s="28">
        <f t="shared" si="467"/>
        <v>-2</v>
      </c>
      <c r="Q4768" s="28">
        <f t="shared" si="468"/>
        <v>0</v>
      </c>
      <c r="R4768" s="4">
        <f t="shared" si="469"/>
        <v>0</v>
      </c>
      <c r="S4768" s="4" t="str">
        <f t="shared" si="470"/>
        <v/>
      </c>
      <c r="T4768" s="21">
        <f>Fångster!J4773</f>
        <v>0</v>
      </c>
      <c r="U4768" s="31" t="str">
        <f t="shared" si="471"/>
        <v/>
      </c>
    </row>
    <row r="4769" spans="14:21" x14ac:dyDescent="0.2">
      <c r="N4769" s="22">
        <f>Fångster!G4774</f>
        <v>0</v>
      </c>
      <c r="O4769" s="28">
        <f t="shared" si="466"/>
        <v>0</v>
      </c>
      <c r="P4769" s="28">
        <f t="shared" si="467"/>
        <v>-2</v>
      </c>
      <c r="Q4769" s="28">
        <f t="shared" si="468"/>
        <v>0</v>
      </c>
      <c r="R4769" s="4">
        <f t="shared" si="469"/>
        <v>0</v>
      </c>
      <c r="S4769" s="4" t="str">
        <f t="shared" si="470"/>
        <v/>
      </c>
      <c r="T4769" s="21">
        <f>Fångster!J4774</f>
        <v>0</v>
      </c>
      <c r="U4769" s="31" t="str">
        <f t="shared" si="471"/>
        <v/>
      </c>
    </row>
    <row r="4770" spans="14:21" x14ac:dyDescent="0.2">
      <c r="N4770" s="22">
        <f>Fångster!G4775</f>
        <v>0</v>
      </c>
      <c r="O4770" s="28">
        <f t="shared" si="466"/>
        <v>0</v>
      </c>
      <c r="P4770" s="28">
        <f t="shared" si="467"/>
        <v>-2</v>
      </c>
      <c r="Q4770" s="28">
        <f t="shared" si="468"/>
        <v>0</v>
      </c>
      <c r="R4770" s="4">
        <f t="shared" si="469"/>
        <v>0</v>
      </c>
      <c r="S4770" s="4" t="str">
        <f t="shared" si="470"/>
        <v/>
      </c>
      <c r="T4770" s="21">
        <f>Fångster!J4775</f>
        <v>0</v>
      </c>
      <c r="U4770" s="31" t="str">
        <f t="shared" si="471"/>
        <v/>
      </c>
    </row>
    <row r="4771" spans="14:21" x14ac:dyDescent="0.2">
      <c r="N4771" s="22">
        <f>Fångster!G4776</f>
        <v>0</v>
      </c>
      <c r="O4771" s="28">
        <f t="shared" si="466"/>
        <v>0</v>
      </c>
      <c r="P4771" s="28">
        <f t="shared" si="467"/>
        <v>-2</v>
      </c>
      <c r="Q4771" s="28">
        <f t="shared" si="468"/>
        <v>0</v>
      </c>
      <c r="R4771" s="4">
        <f t="shared" si="469"/>
        <v>0</v>
      </c>
      <c r="S4771" s="4" t="str">
        <f t="shared" si="470"/>
        <v/>
      </c>
      <c r="T4771" s="21">
        <f>Fångster!J4776</f>
        <v>0</v>
      </c>
      <c r="U4771" s="31" t="str">
        <f t="shared" si="471"/>
        <v/>
      </c>
    </row>
    <row r="4772" spans="14:21" x14ac:dyDescent="0.2">
      <c r="N4772" s="22">
        <f>Fångster!G4777</f>
        <v>0</v>
      </c>
      <c r="O4772" s="28">
        <f t="shared" si="466"/>
        <v>0</v>
      </c>
      <c r="P4772" s="28">
        <f t="shared" si="467"/>
        <v>-2</v>
      </c>
      <c r="Q4772" s="28">
        <f t="shared" si="468"/>
        <v>0</v>
      </c>
      <c r="R4772" s="4">
        <f t="shared" si="469"/>
        <v>0</v>
      </c>
      <c r="S4772" s="4" t="str">
        <f t="shared" si="470"/>
        <v/>
      </c>
      <c r="T4772" s="21">
        <f>Fångster!J4777</f>
        <v>0</v>
      </c>
      <c r="U4772" s="31" t="str">
        <f t="shared" si="471"/>
        <v/>
      </c>
    </row>
    <row r="4773" spans="14:21" x14ac:dyDescent="0.2">
      <c r="N4773" s="22">
        <f>Fångster!G4778</f>
        <v>0</v>
      </c>
      <c r="O4773" s="28">
        <f t="shared" si="466"/>
        <v>0</v>
      </c>
      <c r="P4773" s="28">
        <f t="shared" si="467"/>
        <v>-2</v>
      </c>
      <c r="Q4773" s="28">
        <f t="shared" si="468"/>
        <v>0</v>
      </c>
      <c r="R4773" s="4">
        <f t="shared" si="469"/>
        <v>0</v>
      </c>
      <c r="S4773" s="4" t="str">
        <f t="shared" si="470"/>
        <v/>
      </c>
      <c r="T4773" s="21">
        <f>Fångster!J4778</f>
        <v>0</v>
      </c>
      <c r="U4773" s="31" t="str">
        <f t="shared" si="471"/>
        <v/>
      </c>
    </row>
    <row r="4774" spans="14:21" x14ac:dyDescent="0.2">
      <c r="N4774" s="22">
        <f>Fångster!G4779</f>
        <v>0</v>
      </c>
      <c r="O4774" s="28">
        <f t="shared" si="466"/>
        <v>0</v>
      </c>
      <c r="P4774" s="28">
        <f t="shared" si="467"/>
        <v>-2</v>
      </c>
      <c r="Q4774" s="28">
        <f t="shared" si="468"/>
        <v>0</v>
      </c>
      <c r="R4774" s="4">
        <f t="shared" si="469"/>
        <v>0</v>
      </c>
      <c r="S4774" s="4" t="str">
        <f t="shared" si="470"/>
        <v/>
      </c>
      <c r="T4774" s="21">
        <f>Fångster!J4779</f>
        <v>0</v>
      </c>
      <c r="U4774" s="31" t="str">
        <f t="shared" si="471"/>
        <v/>
      </c>
    </row>
    <row r="4775" spans="14:21" x14ac:dyDescent="0.2">
      <c r="N4775" s="22">
        <f>Fångster!G4780</f>
        <v>0</v>
      </c>
      <c r="O4775" s="28">
        <f t="shared" si="466"/>
        <v>0</v>
      </c>
      <c r="P4775" s="28">
        <f t="shared" si="467"/>
        <v>-2</v>
      </c>
      <c r="Q4775" s="28">
        <f t="shared" si="468"/>
        <v>0</v>
      </c>
      <c r="R4775" s="4">
        <f t="shared" si="469"/>
        <v>0</v>
      </c>
      <c r="S4775" s="4" t="str">
        <f t="shared" si="470"/>
        <v/>
      </c>
      <c r="T4775" s="21">
        <f>Fångster!J4780</f>
        <v>0</v>
      </c>
      <c r="U4775" s="31" t="str">
        <f t="shared" si="471"/>
        <v/>
      </c>
    </row>
    <row r="4776" spans="14:21" x14ac:dyDescent="0.2">
      <c r="N4776" s="22">
        <f>Fångster!G4781</f>
        <v>0</v>
      </c>
      <c r="O4776" s="28">
        <f t="shared" si="466"/>
        <v>0</v>
      </c>
      <c r="P4776" s="28">
        <f t="shared" si="467"/>
        <v>-2</v>
      </c>
      <c r="Q4776" s="28">
        <f t="shared" si="468"/>
        <v>0</v>
      </c>
      <c r="R4776" s="4">
        <f t="shared" si="469"/>
        <v>0</v>
      </c>
      <c r="S4776" s="4" t="str">
        <f t="shared" si="470"/>
        <v/>
      </c>
      <c r="T4776" s="21">
        <f>Fångster!J4781</f>
        <v>0</v>
      </c>
      <c r="U4776" s="31" t="str">
        <f t="shared" si="471"/>
        <v/>
      </c>
    </row>
    <row r="4777" spans="14:21" x14ac:dyDescent="0.2">
      <c r="N4777" s="22">
        <f>Fångster!G4782</f>
        <v>0</v>
      </c>
      <c r="O4777" s="28">
        <f t="shared" si="466"/>
        <v>0</v>
      </c>
      <c r="P4777" s="28">
        <f t="shared" si="467"/>
        <v>-2</v>
      </c>
      <c r="Q4777" s="28">
        <f t="shared" si="468"/>
        <v>0</v>
      </c>
      <c r="R4777" s="4">
        <f t="shared" si="469"/>
        <v>0</v>
      </c>
      <c r="S4777" s="4" t="str">
        <f t="shared" si="470"/>
        <v/>
      </c>
      <c r="T4777" s="21">
        <f>Fångster!J4782</f>
        <v>0</v>
      </c>
      <c r="U4777" s="31" t="str">
        <f t="shared" si="471"/>
        <v/>
      </c>
    </row>
    <row r="4778" spans="14:21" x14ac:dyDescent="0.2">
      <c r="N4778" s="22">
        <f>Fångster!G4783</f>
        <v>0</v>
      </c>
      <c r="O4778" s="28">
        <f t="shared" si="466"/>
        <v>0</v>
      </c>
      <c r="P4778" s="28">
        <f t="shared" si="467"/>
        <v>-2</v>
      </c>
      <c r="Q4778" s="28">
        <f t="shared" si="468"/>
        <v>0</v>
      </c>
      <c r="R4778" s="4">
        <f t="shared" si="469"/>
        <v>0</v>
      </c>
      <c r="S4778" s="4" t="str">
        <f t="shared" si="470"/>
        <v/>
      </c>
      <c r="T4778" s="21">
        <f>Fångster!J4783</f>
        <v>0</v>
      </c>
      <c r="U4778" s="31" t="str">
        <f t="shared" si="471"/>
        <v/>
      </c>
    </row>
    <row r="4779" spans="14:21" x14ac:dyDescent="0.2">
      <c r="N4779" s="22">
        <f>Fångster!G4784</f>
        <v>0</v>
      </c>
      <c r="O4779" s="28">
        <f t="shared" si="466"/>
        <v>0</v>
      </c>
      <c r="P4779" s="28">
        <f t="shared" si="467"/>
        <v>-2</v>
      </c>
      <c r="Q4779" s="28">
        <f t="shared" si="468"/>
        <v>0</v>
      </c>
      <c r="R4779" s="4">
        <f t="shared" si="469"/>
        <v>0</v>
      </c>
      <c r="S4779" s="4" t="str">
        <f t="shared" si="470"/>
        <v/>
      </c>
      <c r="T4779" s="21">
        <f>Fångster!J4784</f>
        <v>0</v>
      </c>
      <c r="U4779" s="31" t="str">
        <f t="shared" si="471"/>
        <v/>
      </c>
    </row>
    <row r="4780" spans="14:21" x14ac:dyDescent="0.2">
      <c r="N4780" s="22">
        <f>Fångster!G4785</f>
        <v>0</v>
      </c>
      <c r="O4780" s="28">
        <f t="shared" si="466"/>
        <v>0</v>
      </c>
      <c r="P4780" s="28">
        <f t="shared" si="467"/>
        <v>-2</v>
      </c>
      <c r="Q4780" s="28">
        <f t="shared" si="468"/>
        <v>0</v>
      </c>
      <c r="R4780" s="4">
        <f t="shared" si="469"/>
        <v>0</v>
      </c>
      <c r="S4780" s="4" t="str">
        <f t="shared" si="470"/>
        <v/>
      </c>
      <c r="T4780" s="21">
        <f>Fångster!J4785</f>
        <v>0</v>
      </c>
      <c r="U4780" s="31" t="str">
        <f t="shared" si="471"/>
        <v/>
      </c>
    </row>
    <row r="4781" spans="14:21" x14ac:dyDescent="0.2">
      <c r="N4781" s="22">
        <f>Fångster!G4786</f>
        <v>0</v>
      </c>
      <c r="O4781" s="28">
        <f t="shared" si="466"/>
        <v>0</v>
      </c>
      <c r="P4781" s="28">
        <f t="shared" si="467"/>
        <v>-2</v>
      </c>
      <c r="Q4781" s="28">
        <f t="shared" si="468"/>
        <v>0</v>
      </c>
      <c r="R4781" s="4">
        <f t="shared" si="469"/>
        <v>0</v>
      </c>
      <c r="S4781" s="4" t="str">
        <f t="shared" si="470"/>
        <v/>
      </c>
      <c r="T4781" s="21">
        <f>Fångster!J4786</f>
        <v>0</v>
      </c>
      <c r="U4781" s="31" t="str">
        <f t="shared" si="471"/>
        <v/>
      </c>
    </row>
    <row r="4782" spans="14:21" x14ac:dyDescent="0.2">
      <c r="N4782" s="22">
        <f>Fångster!G4787</f>
        <v>0</v>
      </c>
      <c r="O4782" s="28">
        <f t="shared" si="466"/>
        <v>0</v>
      </c>
      <c r="P4782" s="28">
        <f t="shared" si="467"/>
        <v>-2</v>
      </c>
      <c r="Q4782" s="28">
        <f t="shared" si="468"/>
        <v>0</v>
      </c>
      <c r="R4782" s="4">
        <f t="shared" si="469"/>
        <v>0</v>
      </c>
      <c r="S4782" s="4" t="str">
        <f t="shared" si="470"/>
        <v/>
      </c>
      <c r="T4782" s="21">
        <f>Fångster!J4787</f>
        <v>0</v>
      </c>
      <c r="U4782" s="31" t="str">
        <f t="shared" si="471"/>
        <v/>
      </c>
    </row>
    <row r="4783" spans="14:21" x14ac:dyDescent="0.2">
      <c r="N4783" s="22">
        <f>Fångster!G4788</f>
        <v>0</v>
      </c>
      <c r="O4783" s="28">
        <f t="shared" si="466"/>
        <v>0</v>
      </c>
      <c r="P4783" s="28">
        <f t="shared" si="467"/>
        <v>-2</v>
      </c>
      <c r="Q4783" s="28">
        <f t="shared" si="468"/>
        <v>0</v>
      </c>
      <c r="R4783" s="4">
        <f t="shared" si="469"/>
        <v>0</v>
      </c>
      <c r="S4783" s="4" t="str">
        <f t="shared" si="470"/>
        <v/>
      </c>
      <c r="T4783" s="21">
        <f>Fångster!J4788</f>
        <v>0</v>
      </c>
      <c r="U4783" s="31" t="str">
        <f t="shared" si="471"/>
        <v/>
      </c>
    </row>
    <row r="4784" spans="14:21" x14ac:dyDescent="0.2">
      <c r="N4784" s="22">
        <f>Fångster!G4789</f>
        <v>0</v>
      </c>
      <c r="O4784" s="28">
        <f t="shared" si="466"/>
        <v>0</v>
      </c>
      <c r="P4784" s="28">
        <f t="shared" si="467"/>
        <v>-2</v>
      </c>
      <c r="Q4784" s="28">
        <f t="shared" si="468"/>
        <v>0</v>
      </c>
      <c r="R4784" s="4">
        <f t="shared" si="469"/>
        <v>0</v>
      </c>
      <c r="S4784" s="4" t="str">
        <f t="shared" si="470"/>
        <v/>
      </c>
      <c r="T4784" s="21">
        <f>Fångster!J4789</f>
        <v>0</v>
      </c>
      <c r="U4784" s="31" t="str">
        <f t="shared" si="471"/>
        <v/>
      </c>
    </row>
    <row r="4785" spans="14:21" x14ac:dyDescent="0.2">
      <c r="N4785" s="22">
        <f>Fångster!G4790</f>
        <v>0</v>
      </c>
      <c r="O4785" s="28">
        <f t="shared" si="466"/>
        <v>0</v>
      </c>
      <c r="P4785" s="28">
        <f t="shared" si="467"/>
        <v>-2</v>
      </c>
      <c r="Q4785" s="28">
        <f t="shared" si="468"/>
        <v>0</v>
      </c>
      <c r="R4785" s="4">
        <f t="shared" si="469"/>
        <v>0</v>
      </c>
      <c r="S4785" s="4" t="str">
        <f t="shared" si="470"/>
        <v/>
      </c>
      <c r="T4785" s="21">
        <f>Fångster!J4790</f>
        <v>0</v>
      </c>
      <c r="U4785" s="31" t="str">
        <f t="shared" si="471"/>
        <v/>
      </c>
    </row>
    <row r="4786" spans="14:21" x14ac:dyDescent="0.2">
      <c r="N4786" s="22">
        <f>Fångster!G4791</f>
        <v>0</v>
      </c>
      <c r="O4786" s="28">
        <f t="shared" si="466"/>
        <v>0</v>
      </c>
      <c r="P4786" s="28">
        <f t="shared" si="467"/>
        <v>-2</v>
      </c>
      <c r="Q4786" s="28">
        <f t="shared" si="468"/>
        <v>0</v>
      </c>
      <c r="R4786" s="4">
        <f t="shared" si="469"/>
        <v>0</v>
      </c>
      <c r="S4786" s="4" t="str">
        <f t="shared" si="470"/>
        <v/>
      </c>
      <c r="T4786" s="21">
        <f>Fångster!J4791</f>
        <v>0</v>
      </c>
      <c r="U4786" s="31" t="str">
        <f t="shared" si="471"/>
        <v/>
      </c>
    </row>
    <row r="4787" spans="14:21" x14ac:dyDescent="0.2">
      <c r="N4787" s="22">
        <f>Fångster!G4792</f>
        <v>0</v>
      </c>
      <c r="O4787" s="28">
        <f t="shared" si="466"/>
        <v>0</v>
      </c>
      <c r="P4787" s="28">
        <f t="shared" si="467"/>
        <v>-2</v>
      </c>
      <c r="Q4787" s="28">
        <f t="shared" si="468"/>
        <v>0</v>
      </c>
      <c r="R4787" s="4">
        <f t="shared" si="469"/>
        <v>0</v>
      </c>
      <c r="S4787" s="4" t="str">
        <f t="shared" si="470"/>
        <v/>
      </c>
      <c r="T4787" s="21">
        <f>Fångster!J4792</f>
        <v>0</v>
      </c>
      <c r="U4787" s="31" t="str">
        <f t="shared" si="471"/>
        <v/>
      </c>
    </row>
    <row r="4788" spans="14:21" x14ac:dyDescent="0.2">
      <c r="N4788" s="22">
        <f>Fångster!G4793</f>
        <v>0</v>
      </c>
      <c r="O4788" s="28">
        <f t="shared" si="466"/>
        <v>0</v>
      </c>
      <c r="P4788" s="28">
        <f t="shared" si="467"/>
        <v>-2</v>
      </c>
      <c r="Q4788" s="28">
        <f t="shared" si="468"/>
        <v>0</v>
      </c>
      <c r="R4788" s="4">
        <f t="shared" si="469"/>
        <v>0</v>
      </c>
      <c r="S4788" s="4" t="str">
        <f t="shared" si="470"/>
        <v/>
      </c>
      <c r="T4788" s="21">
        <f>Fångster!J4793</f>
        <v>0</v>
      </c>
      <c r="U4788" s="31" t="str">
        <f t="shared" si="471"/>
        <v/>
      </c>
    </row>
    <row r="4789" spans="14:21" x14ac:dyDescent="0.2">
      <c r="N4789" s="22">
        <f>Fångster!G4794</f>
        <v>0</v>
      </c>
      <c r="O4789" s="28">
        <f t="shared" si="466"/>
        <v>0</v>
      </c>
      <c r="P4789" s="28">
        <f t="shared" si="467"/>
        <v>-2</v>
      </c>
      <c r="Q4789" s="28">
        <f t="shared" si="468"/>
        <v>0</v>
      </c>
      <c r="R4789" s="4">
        <f t="shared" si="469"/>
        <v>0</v>
      </c>
      <c r="S4789" s="4" t="str">
        <f t="shared" si="470"/>
        <v/>
      </c>
      <c r="T4789" s="21">
        <f>Fångster!J4794</f>
        <v>0</v>
      </c>
      <c r="U4789" s="31" t="str">
        <f t="shared" si="471"/>
        <v/>
      </c>
    </row>
    <row r="4790" spans="14:21" x14ac:dyDescent="0.2">
      <c r="N4790" s="22">
        <f>Fångster!G4795</f>
        <v>0</v>
      </c>
      <c r="O4790" s="28">
        <f t="shared" si="466"/>
        <v>0</v>
      </c>
      <c r="P4790" s="28">
        <f t="shared" si="467"/>
        <v>-2</v>
      </c>
      <c r="Q4790" s="28">
        <f t="shared" si="468"/>
        <v>0</v>
      </c>
      <c r="R4790" s="4">
        <f t="shared" si="469"/>
        <v>0</v>
      </c>
      <c r="S4790" s="4" t="str">
        <f t="shared" si="470"/>
        <v/>
      </c>
      <c r="T4790" s="21">
        <f>Fångster!J4795</f>
        <v>0</v>
      </c>
      <c r="U4790" s="31" t="str">
        <f t="shared" si="471"/>
        <v/>
      </c>
    </row>
    <row r="4791" spans="14:21" x14ac:dyDescent="0.2">
      <c r="N4791" s="22">
        <f>Fångster!G4796</f>
        <v>0</v>
      </c>
      <c r="O4791" s="28">
        <f t="shared" si="466"/>
        <v>0</v>
      </c>
      <c r="P4791" s="28">
        <f t="shared" si="467"/>
        <v>-2</v>
      </c>
      <c r="Q4791" s="28">
        <f t="shared" si="468"/>
        <v>0</v>
      </c>
      <c r="R4791" s="4">
        <f t="shared" si="469"/>
        <v>0</v>
      </c>
      <c r="S4791" s="4" t="str">
        <f t="shared" si="470"/>
        <v/>
      </c>
      <c r="T4791" s="21">
        <f>Fångster!J4796</f>
        <v>0</v>
      </c>
      <c r="U4791" s="31" t="str">
        <f t="shared" si="471"/>
        <v/>
      </c>
    </row>
    <row r="4792" spans="14:21" x14ac:dyDescent="0.2">
      <c r="N4792" s="22">
        <f>Fångster!G4797</f>
        <v>0</v>
      </c>
      <c r="O4792" s="28">
        <f t="shared" si="466"/>
        <v>0</v>
      </c>
      <c r="P4792" s="28">
        <f t="shared" si="467"/>
        <v>-2</v>
      </c>
      <c r="Q4792" s="28">
        <f t="shared" si="468"/>
        <v>0</v>
      </c>
      <c r="R4792" s="4">
        <f t="shared" si="469"/>
        <v>0</v>
      </c>
      <c r="S4792" s="4" t="str">
        <f t="shared" si="470"/>
        <v/>
      </c>
      <c r="T4792" s="21">
        <f>Fångster!J4797</f>
        <v>0</v>
      </c>
      <c r="U4792" s="31" t="str">
        <f t="shared" si="471"/>
        <v/>
      </c>
    </row>
    <row r="4793" spans="14:21" x14ac:dyDescent="0.2">
      <c r="N4793" s="22">
        <f>Fångster!G4798</f>
        <v>0</v>
      </c>
      <c r="O4793" s="28">
        <f t="shared" si="466"/>
        <v>0</v>
      </c>
      <c r="P4793" s="28">
        <f t="shared" si="467"/>
        <v>-2</v>
      </c>
      <c r="Q4793" s="28">
        <f t="shared" si="468"/>
        <v>0</v>
      </c>
      <c r="R4793" s="4">
        <f t="shared" si="469"/>
        <v>0</v>
      </c>
      <c r="S4793" s="4" t="str">
        <f t="shared" si="470"/>
        <v/>
      </c>
      <c r="T4793" s="21">
        <f>Fångster!J4798</f>
        <v>0</v>
      </c>
      <c r="U4793" s="31" t="str">
        <f t="shared" si="471"/>
        <v/>
      </c>
    </row>
    <row r="4794" spans="14:21" x14ac:dyDescent="0.2">
      <c r="N4794" s="22">
        <f>Fångster!G4799</f>
        <v>0</v>
      </c>
      <c r="O4794" s="28">
        <f t="shared" si="466"/>
        <v>0</v>
      </c>
      <c r="P4794" s="28">
        <f t="shared" si="467"/>
        <v>-2</v>
      </c>
      <c r="Q4794" s="28">
        <f t="shared" si="468"/>
        <v>0</v>
      </c>
      <c r="R4794" s="4">
        <f t="shared" si="469"/>
        <v>0</v>
      </c>
      <c r="S4794" s="4" t="str">
        <f t="shared" si="470"/>
        <v/>
      </c>
      <c r="T4794" s="21">
        <f>Fångster!J4799</f>
        <v>0</v>
      </c>
      <c r="U4794" s="31" t="str">
        <f t="shared" si="471"/>
        <v/>
      </c>
    </row>
    <row r="4795" spans="14:21" x14ac:dyDescent="0.2">
      <c r="N4795" s="22">
        <f>Fångster!G4800</f>
        <v>0</v>
      </c>
      <c r="O4795" s="28">
        <f t="shared" si="466"/>
        <v>0</v>
      </c>
      <c r="P4795" s="28">
        <f t="shared" si="467"/>
        <v>-2</v>
      </c>
      <c r="Q4795" s="28">
        <f t="shared" si="468"/>
        <v>0</v>
      </c>
      <c r="R4795" s="4">
        <f t="shared" si="469"/>
        <v>0</v>
      </c>
      <c r="S4795" s="4" t="str">
        <f t="shared" si="470"/>
        <v/>
      </c>
      <c r="T4795" s="21">
        <f>Fångster!J4800</f>
        <v>0</v>
      </c>
      <c r="U4795" s="31" t="str">
        <f t="shared" si="471"/>
        <v/>
      </c>
    </row>
    <row r="4796" spans="14:21" x14ac:dyDescent="0.2">
      <c r="N4796" s="22">
        <f>Fångster!G4801</f>
        <v>0</v>
      </c>
      <c r="O4796" s="28">
        <f t="shared" si="466"/>
        <v>0</v>
      </c>
      <c r="P4796" s="28">
        <f t="shared" si="467"/>
        <v>-2</v>
      </c>
      <c r="Q4796" s="28">
        <f t="shared" si="468"/>
        <v>0</v>
      </c>
      <c r="R4796" s="4">
        <f t="shared" si="469"/>
        <v>0</v>
      </c>
      <c r="S4796" s="4" t="str">
        <f t="shared" si="470"/>
        <v/>
      </c>
      <c r="T4796" s="21">
        <f>Fångster!J4801</f>
        <v>0</v>
      </c>
      <c r="U4796" s="31" t="str">
        <f t="shared" si="471"/>
        <v/>
      </c>
    </row>
    <row r="4797" spans="14:21" x14ac:dyDescent="0.2">
      <c r="N4797" s="22">
        <f>Fångster!G4802</f>
        <v>0</v>
      </c>
      <c r="O4797" s="28">
        <f t="shared" si="466"/>
        <v>0</v>
      </c>
      <c r="P4797" s="28">
        <f t="shared" si="467"/>
        <v>-2</v>
      </c>
      <c r="Q4797" s="28">
        <f t="shared" si="468"/>
        <v>0</v>
      </c>
      <c r="R4797" s="4">
        <f t="shared" si="469"/>
        <v>0</v>
      </c>
      <c r="S4797" s="4" t="str">
        <f t="shared" si="470"/>
        <v/>
      </c>
      <c r="T4797" s="21">
        <f>Fångster!J4802</f>
        <v>0</v>
      </c>
      <c r="U4797" s="31" t="str">
        <f t="shared" si="471"/>
        <v/>
      </c>
    </row>
    <row r="4798" spans="14:21" x14ac:dyDescent="0.2">
      <c r="N4798" s="22">
        <f>Fångster!G4803</f>
        <v>0</v>
      </c>
      <c r="O4798" s="28">
        <f t="shared" si="466"/>
        <v>0</v>
      </c>
      <c r="P4798" s="28">
        <f t="shared" si="467"/>
        <v>-2</v>
      </c>
      <c r="Q4798" s="28">
        <f t="shared" si="468"/>
        <v>0</v>
      </c>
      <c r="R4798" s="4">
        <f t="shared" si="469"/>
        <v>0</v>
      </c>
      <c r="S4798" s="4" t="str">
        <f t="shared" si="470"/>
        <v/>
      </c>
      <c r="T4798" s="21">
        <f>Fångster!J4803</f>
        <v>0</v>
      </c>
      <c r="U4798" s="31" t="str">
        <f t="shared" si="471"/>
        <v/>
      </c>
    </row>
    <row r="4799" spans="14:21" x14ac:dyDescent="0.2">
      <c r="N4799" s="22">
        <f>Fångster!G4804</f>
        <v>0</v>
      </c>
      <c r="O4799" s="28">
        <f t="shared" si="466"/>
        <v>0</v>
      </c>
      <c r="P4799" s="28">
        <f t="shared" si="467"/>
        <v>-2</v>
      </c>
      <c r="Q4799" s="28">
        <f t="shared" si="468"/>
        <v>0</v>
      </c>
      <c r="R4799" s="4">
        <f t="shared" si="469"/>
        <v>0</v>
      </c>
      <c r="S4799" s="4" t="str">
        <f t="shared" si="470"/>
        <v/>
      </c>
      <c r="T4799" s="21">
        <f>Fångster!J4804</f>
        <v>0</v>
      </c>
      <c r="U4799" s="31" t="str">
        <f t="shared" si="471"/>
        <v/>
      </c>
    </row>
    <row r="4800" spans="14:21" x14ac:dyDescent="0.2">
      <c r="N4800" s="22">
        <f>Fångster!G4805</f>
        <v>0</v>
      </c>
      <c r="O4800" s="28">
        <f t="shared" si="466"/>
        <v>0</v>
      </c>
      <c r="P4800" s="28">
        <f t="shared" si="467"/>
        <v>-2</v>
      </c>
      <c r="Q4800" s="28">
        <f t="shared" si="468"/>
        <v>0</v>
      </c>
      <c r="R4800" s="4">
        <f t="shared" si="469"/>
        <v>0</v>
      </c>
      <c r="S4800" s="4" t="str">
        <f t="shared" si="470"/>
        <v/>
      </c>
      <c r="T4800" s="21">
        <f>Fångster!J4805</f>
        <v>0</v>
      </c>
      <c r="U4800" s="31" t="str">
        <f t="shared" si="471"/>
        <v/>
      </c>
    </row>
    <row r="4801" spans="14:21" x14ac:dyDescent="0.2">
      <c r="N4801" s="22">
        <f>Fångster!G4806</f>
        <v>0</v>
      </c>
      <c r="O4801" s="28">
        <f t="shared" si="466"/>
        <v>0</v>
      </c>
      <c r="P4801" s="28">
        <f t="shared" si="467"/>
        <v>-2</v>
      </c>
      <c r="Q4801" s="28">
        <f t="shared" si="468"/>
        <v>0</v>
      </c>
      <c r="R4801" s="4">
        <f t="shared" si="469"/>
        <v>0</v>
      </c>
      <c r="S4801" s="4" t="str">
        <f t="shared" si="470"/>
        <v/>
      </c>
      <c r="T4801" s="21">
        <f>Fångster!J4806</f>
        <v>0</v>
      </c>
      <c r="U4801" s="31" t="str">
        <f t="shared" si="471"/>
        <v/>
      </c>
    </row>
    <row r="4802" spans="14:21" x14ac:dyDescent="0.2">
      <c r="N4802" s="22">
        <f>Fångster!G4807</f>
        <v>0</v>
      </c>
      <c r="O4802" s="28">
        <f t="shared" si="466"/>
        <v>0</v>
      </c>
      <c r="P4802" s="28">
        <f t="shared" si="467"/>
        <v>-2</v>
      </c>
      <c r="Q4802" s="28">
        <f t="shared" si="468"/>
        <v>0</v>
      </c>
      <c r="R4802" s="4">
        <f t="shared" si="469"/>
        <v>0</v>
      </c>
      <c r="S4802" s="4" t="str">
        <f t="shared" si="470"/>
        <v/>
      </c>
      <c r="T4802" s="21">
        <f>Fångster!J4807</f>
        <v>0</v>
      </c>
      <c r="U4802" s="31" t="str">
        <f t="shared" si="471"/>
        <v/>
      </c>
    </row>
    <row r="4803" spans="14:21" x14ac:dyDescent="0.2">
      <c r="N4803" s="22">
        <f>Fångster!G4808</f>
        <v>0</v>
      </c>
      <c r="O4803" s="28">
        <f t="shared" si="466"/>
        <v>0</v>
      </c>
      <c r="P4803" s="28">
        <f t="shared" si="467"/>
        <v>-2</v>
      </c>
      <c r="Q4803" s="28">
        <f t="shared" si="468"/>
        <v>0</v>
      </c>
      <c r="R4803" s="4">
        <f t="shared" si="469"/>
        <v>0</v>
      </c>
      <c r="S4803" s="4" t="str">
        <f t="shared" si="470"/>
        <v/>
      </c>
      <c r="T4803" s="21">
        <f>Fångster!J4808</f>
        <v>0</v>
      </c>
      <c r="U4803" s="31" t="str">
        <f t="shared" si="471"/>
        <v/>
      </c>
    </row>
    <row r="4804" spans="14:21" x14ac:dyDescent="0.2">
      <c r="N4804" s="22">
        <f>Fångster!G4809</f>
        <v>0</v>
      </c>
      <c r="O4804" s="28">
        <f t="shared" si="466"/>
        <v>0</v>
      </c>
      <c r="P4804" s="28">
        <f t="shared" si="467"/>
        <v>-2</v>
      </c>
      <c r="Q4804" s="28">
        <f t="shared" si="468"/>
        <v>0</v>
      </c>
      <c r="R4804" s="4">
        <f t="shared" si="469"/>
        <v>0</v>
      </c>
      <c r="S4804" s="4" t="str">
        <f t="shared" si="470"/>
        <v/>
      </c>
      <c r="T4804" s="21">
        <f>Fångster!J4809</f>
        <v>0</v>
      </c>
      <c r="U4804" s="31" t="str">
        <f t="shared" si="471"/>
        <v/>
      </c>
    </row>
    <row r="4805" spans="14:21" x14ac:dyDescent="0.2">
      <c r="N4805" s="22">
        <f>Fångster!G4810</f>
        <v>0</v>
      </c>
      <c r="O4805" s="28">
        <f t="shared" ref="O4805:O4868" si="472">(3.377*0.000001)*(POWER(N4805,3.205))</f>
        <v>0</v>
      </c>
      <c r="P4805" s="28">
        <f t="shared" ref="P4805:P4868" si="473">(1-(180-N4805)/60)</f>
        <v>-2</v>
      </c>
      <c r="Q4805" s="28">
        <f t="shared" ref="Q4805:Q4868" si="474">IF(P4805&lt;0,0,IF(P4805&gt;1,1,IF(P4805&gt;0&lt;1,P4805,P4805)))</f>
        <v>0</v>
      </c>
      <c r="R4805" s="4">
        <f t="shared" ref="R4805:R4868" si="475">O4805*Q4805</f>
        <v>0</v>
      </c>
      <c r="S4805" s="4" t="str">
        <f t="shared" ref="S4805:S4868" si="476">IF(N4805&gt;0,LOG10(N4805),"")</f>
        <v/>
      </c>
      <c r="T4805" s="21">
        <f>Fångster!J4810</f>
        <v>0</v>
      </c>
      <c r="U4805" s="31" t="str">
        <f t="shared" ref="U4805:U4868" si="477">IF(T4805&gt;0,LOG10(T4805),"")</f>
        <v/>
      </c>
    </row>
    <row r="4806" spans="14:21" x14ac:dyDescent="0.2">
      <c r="N4806" s="22">
        <f>Fångster!G4811</f>
        <v>0</v>
      </c>
      <c r="O4806" s="28">
        <f t="shared" si="472"/>
        <v>0</v>
      </c>
      <c r="P4806" s="28">
        <f t="shared" si="473"/>
        <v>-2</v>
      </c>
      <c r="Q4806" s="28">
        <f t="shared" si="474"/>
        <v>0</v>
      </c>
      <c r="R4806" s="4">
        <f t="shared" si="475"/>
        <v>0</v>
      </c>
      <c r="S4806" s="4" t="str">
        <f t="shared" si="476"/>
        <v/>
      </c>
      <c r="T4806" s="21">
        <f>Fångster!J4811</f>
        <v>0</v>
      </c>
      <c r="U4806" s="31" t="str">
        <f t="shared" si="477"/>
        <v/>
      </c>
    </row>
    <row r="4807" spans="14:21" x14ac:dyDescent="0.2">
      <c r="N4807" s="22">
        <f>Fångster!G4812</f>
        <v>0</v>
      </c>
      <c r="O4807" s="28">
        <f t="shared" si="472"/>
        <v>0</v>
      </c>
      <c r="P4807" s="28">
        <f t="shared" si="473"/>
        <v>-2</v>
      </c>
      <c r="Q4807" s="28">
        <f t="shared" si="474"/>
        <v>0</v>
      </c>
      <c r="R4807" s="4">
        <f t="shared" si="475"/>
        <v>0</v>
      </c>
      <c r="S4807" s="4" t="str">
        <f t="shared" si="476"/>
        <v/>
      </c>
      <c r="T4807" s="21">
        <f>Fångster!J4812</f>
        <v>0</v>
      </c>
      <c r="U4807" s="31" t="str">
        <f t="shared" si="477"/>
        <v/>
      </c>
    </row>
    <row r="4808" spans="14:21" x14ac:dyDescent="0.2">
      <c r="N4808" s="22">
        <f>Fångster!G4813</f>
        <v>0</v>
      </c>
      <c r="O4808" s="28">
        <f t="shared" si="472"/>
        <v>0</v>
      </c>
      <c r="P4808" s="28">
        <f t="shared" si="473"/>
        <v>-2</v>
      </c>
      <c r="Q4808" s="28">
        <f t="shared" si="474"/>
        <v>0</v>
      </c>
      <c r="R4808" s="4">
        <f t="shared" si="475"/>
        <v>0</v>
      </c>
      <c r="S4808" s="4" t="str">
        <f t="shared" si="476"/>
        <v/>
      </c>
      <c r="T4808" s="21">
        <f>Fångster!J4813</f>
        <v>0</v>
      </c>
      <c r="U4808" s="31" t="str">
        <f t="shared" si="477"/>
        <v/>
      </c>
    </row>
    <row r="4809" spans="14:21" x14ac:dyDescent="0.2">
      <c r="N4809" s="22">
        <f>Fångster!G4814</f>
        <v>0</v>
      </c>
      <c r="O4809" s="28">
        <f t="shared" si="472"/>
        <v>0</v>
      </c>
      <c r="P4809" s="28">
        <f t="shared" si="473"/>
        <v>-2</v>
      </c>
      <c r="Q4809" s="28">
        <f t="shared" si="474"/>
        <v>0</v>
      </c>
      <c r="R4809" s="4">
        <f t="shared" si="475"/>
        <v>0</v>
      </c>
      <c r="S4809" s="4" t="str">
        <f t="shared" si="476"/>
        <v/>
      </c>
      <c r="T4809" s="21">
        <f>Fångster!J4814</f>
        <v>0</v>
      </c>
      <c r="U4809" s="31" t="str">
        <f t="shared" si="477"/>
        <v/>
      </c>
    </row>
    <row r="4810" spans="14:21" x14ac:dyDescent="0.2">
      <c r="N4810" s="22">
        <f>Fångster!G4815</f>
        <v>0</v>
      </c>
      <c r="O4810" s="28">
        <f t="shared" si="472"/>
        <v>0</v>
      </c>
      <c r="P4810" s="28">
        <f t="shared" si="473"/>
        <v>-2</v>
      </c>
      <c r="Q4810" s="28">
        <f t="shared" si="474"/>
        <v>0</v>
      </c>
      <c r="R4810" s="4">
        <f t="shared" si="475"/>
        <v>0</v>
      </c>
      <c r="S4810" s="4" t="str">
        <f t="shared" si="476"/>
        <v/>
      </c>
      <c r="T4810" s="21">
        <f>Fångster!J4815</f>
        <v>0</v>
      </c>
      <c r="U4810" s="31" t="str">
        <f t="shared" si="477"/>
        <v/>
      </c>
    </row>
    <row r="4811" spans="14:21" x14ac:dyDescent="0.2">
      <c r="N4811" s="22">
        <f>Fångster!G4816</f>
        <v>0</v>
      </c>
      <c r="O4811" s="28">
        <f t="shared" si="472"/>
        <v>0</v>
      </c>
      <c r="P4811" s="28">
        <f t="shared" si="473"/>
        <v>-2</v>
      </c>
      <c r="Q4811" s="28">
        <f t="shared" si="474"/>
        <v>0</v>
      </c>
      <c r="R4811" s="4">
        <f t="shared" si="475"/>
        <v>0</v>
      </c>
      <c r="S4811" s="4" t="str">
        <f t="shared" si="476"/>
        <v/>
      </c>
      <c r="T4811" s="21">
        <f>Fångster!J4816</f>
        <v>0</v>
      </c>
      <c r="U4811" s="31" t="str">
        <f t="shared" si="477"/>
        <v/>
      </c>
    </row>
    <row r="4812" spans="14:21" x14ac:dyDescent="0.2">
      <c r="N4812" s="22">
        <f>Fångster!G4817</f>
        <v>0</v>
      </c>
      <c r="O4812" s="28">
        <f t="shared" si="472"/>
        <v>0</v>
      </c>
      <c r="P4812" s="28">
        <f t="shared" si="473"/>
        <v>-2</v>
      </c>
      <c r="Q4812" s="28">
        <f t="shared" si="474"/>
        <v>0</v>
      </c>
      <c r="R4812" s="4">
        <f t="shared" si="475"/>
        <v>0</v>
      </c>
      <c r="S4812" s="4" t="str">
        <f t="shared" si="476"/>
        <v/>
      </c>
      <c r="T4812" s="21">
        <f>Fångster!J4817</f>
        <v>0</v>
      </c>
      <c r="U4812" s="31" t="str">
        <f t="shared" si="477"/>
        <v/>
      </c>
    </row>
    <row r="4813" spans="14:21" x14ac:dyDescent="0.2">
      <c r="N4813" s="22">
        <f>Fångster!G4818</f>
        <v>0</v>
      </c>
      <c r="O4813" s="28">
        <f t="shared" si="472"/>
        <v>0</v>
      </c>
      <c r="P4813" s="28">
        <f t="shared" si="473"/>
        <v>-2</v>
      </c>
      <c r="Q4813" s="28">
        <f t="shared" si="474"/>
        <v>0</v>
      </c>
      <c r="R4813" s="4">
        <f t="shared" si="475"/>
        <v>0</v>
      </c>
      <c r="S4813" s="4" t="str">
        <f t="shared" si="476"/>
        <v/>
      </c>
      <c r="T4813" s="21">
        <f>Fångster!J4818</f>
        <v>0</v>
      </c>
      <c r="U4813" s="31" t="str">
        <f t="shared" si="477"/>
        <v/>
      </c>
    </row>
    <row r="4814" spans="14:21" x14ac:dyDescent="0.2">
      <c r="N4814" s="22">
        <f>Fångster!G4819</f>
        <v>0</v>
      </c>
      <c r="O4814" s="28">
        <f t="shared" si="472"/>
        <v>0</v>
      </c>
      <c r="P4814" s="28">
        <f t="shared" si="473"/>
        <v>-2</v>
      </c>
      <c r="Q4814" s="28">
        <f t="shared" si="474"/>
        <v>0</v>
      </c>
      <c r="R4814" s="4">
        <f t="shared" si="475"/>
        <v>0</v>
      </c>
      <c r="S4814" s="4" t="str">
        <f t="shared" si="476"/>
        <v/>
      </c>
      <c r="T4814" s="21">
        <f>Fångster!J4819</f>
        <v>0</v>
      </c>
      <c r="U4814" s="31" t="str">
        <f t="shared" si="477"/>
        <v/>
      </c>
    </row>
    <row r="4815" spans="14:21" x14ac:dyDescent="0.2">
      <c r="N4815" s="22">
        <f>Fångster!G4820</f>
        <v>0</v>
      </c>
      <c r="O4815" s="28">
        <f t="shared" si="472"/>
        <v>0</v>
      </c>
      <c r="P4815" s="28">
        <f t="shared" si="473"/>
        <v>-2</v>
      </c>
      <c r="Q4815" s="28">
        <f t="shared" si="474"/>
        <v>0</v>
      </c>
      <c r="R4815" s="4">
        <f t="shared" si="475"/>
        <v>0</v>
      </c>
      <c r="S4815" s="4" t="str">
        <f t="shared" si="476"/>
        <v/>
      </c>
      <c r="T4815" s="21">
        <f>Fångster!J4820</f>
        <v>0</v>
      </c>
      <c r="U4815" s="31" t="str">
        <f t="shared" si="477"/>
        <v/>
      </c>
    </row>
    <row r="4816" spans="14:21" x14ac:dyDescent="0.2">
      <c r="N4816" s="22">
        <f>Fångster!G4821</f>
        <v>0</v>
      </c>
      <c r="O4816" s="28">
        <f t="shared" si="472"/>
        <v>0</v>
      </c>
      <c r="P4816" s="28">
        <f t="shared" si="473"/>
        <v>-2</v>
      </c>
      <c r="Q4816" s="28">
        <f t="shared" si="474"/>
        <v>0</v>
      </c>
      <c r="R4816" s="4">
        <f t="shared" si="475"/>
        <v>0</v>
      </c>
      <c r="S4816" s="4" t="str">
        <f t="shared" si="476"/>
        <v/>
      </c>
      <c r="T4816" s="21">
        <f>Fångster!J4821</f>
        <v>0</v>
      </c>
      <c r="U4816" s="31" t="str">
        <f t="shared" si="477"/>
        <v/>
      </c>
    </row>
    <row r="4817" spans="14:21" x14ac:dyDescent="0.2">
      <c r="N4817" s="22">
        <f>Fångster!G4822</f>
        <v>0</v>
      </c>
      <c r="O4817" s="28">
        <f t="shared" si="472"/>
        <v>0</v>
      </c>
      <c r="P4817" s="28">
        <f t="shared" si="473"/>
        <v>-2</v>
      </c>
      <c r="Q4817" s="28">
        <f t="shared" si="474"/>
        <v>0</v>
      </c>
      <c r="R4817" s="4">
        <f t="shared" si="475"/>
        <v>0</v>
      </c>
      <c r="S4817" s="4" t="str">
        <f t="shared" si="476"/>
        <v/>
      </c>
      <c r="T4817" s="21">
        <f>Fångster!J4822</f>
        <v>0</v>
      </c>
      <c r="U4817" s="31" t="str">
        <f t="shared" si="477"/>
        <v/>
      </c>
    </row>
    <row r="4818" spans="14:21" x14ac:dyDescent="0.2">
      <c r="N4818" s="22">
        <f>Fångster!G4823</f>
        <v>0</v>
      </c>
      <c r="O4818" s="28">
        <f t="shared" si="472"/>
        <v>0</v>
      </c>
      <c r="P4818" s="28">
        <f t="shared" si="473"/>
        <v>-2</v>
      </c>
      <c r="Q4818" s="28">
        <f t="shared" si="474"/>
        <v>0</v>
      </c>
      <c r="R4818" s="4">
        <f t="shared" si="475"/>
        <v>0</v>
      </c>
      <c r="S4818" s="4" t="str">
        <f t="shared" si="476"/>
        <v/>
      </c>
      <c r="T4818" s="21">
        <f>Fångster!J4823</f>
        <v>0</v>
      </c>
      <c r="U4818" s="31" t="str">
        <f t="shared" si="477"/>
        <v/>
      </c>
    </row>
    <row r="4819" spans="14:21" x14ac:dyDescent="0.2">
      <c r="N4819" s="22">
        <f>Fångster!G4824</f>
        <v>0</v>
      </c>
      <c r="O4819" s="28">
        <f t="shared" si="472"/>
        <v>0</v>
      </c>
      <c r="P4819" s="28">
        <f t="shared" si="473"/>
        <v>-2</v>
      </c>
      <c r="Q4819" s="28">
        <f t="shared" si="474"/>
        <v>0</v>
      </c>
      <c r="R4819" s="4">
        <f t="shared" si="475"/>
        <v>0</v>
      </c>
      <c r="S4819" s="4" t="str">
        <f t="shared" si="476"/>
        <v/>
      </c>
      <c r="T4819" s="21">
        <f>Fångster!J4824</f>
        <v>0</v>
      </c>
      <c r="U4819" s="31" t="str">
        <f t="shared" si="477"/>
        <v/>
      </c>
    </row>
    <row r="4820" spans="14:21" x14ac:dyDescent="0.2">
      <c r="N4820" s="22">
        <f>Fångster!G4825</f>
        <v>0</v>
      </c>
      <c r="O4820" s="28">
        <f t="shared" si="472"/>
        <v>0</v>
      </c>
      <c r="P4820" s="28">
        <f t="shared" si="473"/>
        <v>-2</v>
      </c>
      <c r="Q4820" s="28">
        <f t="shared" si="474"/>
        <v>0</v>
      </c>
      <c r="R4820" s="4">
        <f t="shared" si="475"/>
        <v>0</v>
      </c>
      <c r="S4820" s="4" t="str">
        <f t="shared" si="476"/>
        <v/>
      </c>
      <c r="T4820" s="21">
        <f>Fångster!J4825</f>
        <v>0</v>
      </c>
      <c r="U4820" s="31" t="str">
        <f t="shared" si="477"/>
        <v/>
      </c>
    </row>
    <row r="4821" spans="14:21" x14ac:dyDescent="0.2">
      <c r="N4821" s="22">
        <f>Fångster!G4826</f>
        <v>0</v>
      </c>
      <c r="O4821" s="28">
        <f t="shared" si="472"/>
        <v>0</v>
      </c>
      <c r="P4821" s="28">
        <f t="shared" si="473"/>
        <v>-2</v>
      </c>
      <c r="Q4821" s="28">
        <f t="shared" si="474"/>
        <v>0</v>
      </c>
      <c r="R4821" s="4">
        <f t="shared" si="475"/>
        <v>0</v>
      </c>
      <c r="S4821" s="4" t="str">
        <f t="shared" si="476"/>
        <v/>
      </c>
      <c r="T4821" s="21">
        <f>Fångster!J4826</f>
        <v>0</v>
      </c>
      <c r="U4821" s="31" t="str">
        <f t="shared" si="477"/>
        <v/>
      </c>
    </row>
    <row r="4822" spans="14:21" x14ac:dyDescent="0.2">
      <c r="N4822" s="22">
        <f>Fångster!G4827</f>
        <v>0</v>
      </c>
      <c r="O4822" s="28">
        <f t="shared" si="472"/>
        <v>0</v>
      </c>
      <c r="P4822" s="28">
        <f t="shared" si="473"/>
        <v>-2</v>
      </c>
      <c r="Q4822" s="28">
        <f t="shared" si="474"/>
        <v>0</v>
      </c>
      <c r="R4822" s="4">
        <f t="shared" si="475"/>
        <v>0</v>
      </c>
      <c r="S4822" s="4" t="str">
        <f t="shared" si="476"/>
        <v/>
      </c>
      <c r="T4822" s="21">
        <f>Fångster!J4827</f>
        <v>0</v>
      </c>
      <c r="U4822" s="31" t="str">
        <f t="shared" si="477"/>
        <v/>
      </c>
    </row>
    <row r="4823" spans="14:21" x14ac:dyDescent="0.2">
      <c r="N4823" s="22">
        <f>Fångster!G4828</f>
        <v>0</v>
      </c>
      <c r="O4823" s="28">
        <f t="shared" si="472"/>
        <v>0</v>
      </c>
      <c r="P4823" s="28">
        <f t="shared" si="473"/>
        <v>-2</v>
      </c>
      <c r="Q4823" s="28">
        <f t="shared" si="474"/>
        <v>0</v>
      </c>
      <c r="R4823" s="4">
        <f t="shared" si="475"/>
        <v>0</v>
      </c>
      <c r="S4823" s="4" t="str">
        <f t="shared" si="476"/>
        <v/>
      </c>
      <c r="T4823" s="21">
        <f>Fångster!J4828</f>
        <v>0</v>
      </c>
      <c r="U4823" s="31" t="str">
        <f t="shared" si="477"/>
        <v/>
      </c>
    </row>
    <row r="4824" spans="14:21" x14ac:dyDescent="0.2">
      <c r="N4824" s="22">
        <f>Fångster!G4829</f>
        <v>0</v>
      </c>
      <c r="O4824" s="28">
        <f t="shared" si="472"/>
        <v>0</v>
      </c>
      <c r="P4824" s="28">
        <f t="shared" si="473"/>
        <v>-2</v>
      </c>
      <c r="Q4824" s="28">
        <f t="shared" si="474"/>
        <v>0</v>
      </c>
      <c r="R4824" s="4">
        <f t="shared" si="475"/>
        <v>0</v>
      </c>
      <c r="S4824" s="4" t="str">
        <f t="shared" si="476"/>
        <v/>
      </c>
      <c r="T4824" s="21">
        <f>Fångster!J4829</f>
        <v>0</v>
      </c>
      <c r="U4824" s="31" t="str">
        <f t="shared" si="477"/>
        <v/>
      </c>
    </row>
    <row r="4825" spans="14:21" x14ac:dyDescent="0.2">
      <c r="N4825" s="22">
        <f>Fångster!G4830</f>
        <v>0</v>
      </c>
      <c r="O4825" s="28">
        <f t="shared" si="472"/>
        <v>0</v>
      </c>
      <c r="P4825" s="28">
        <f t="shared" si="473"/>
        <v>-2</v>
      </c>
      <c r="Q4825" s="28">
        <f t="shared" si="474"/>
        <v>0</v>
      </c>
      <c r="R4825" s="4">
        <f t="shared" si="475"/>
        <v>0</v>
      </c>
      <c r="S4825" s="4" t="str">
        <f t="shared" si="476"/>
        <v/>
      </c>
      <c r="T4825" s="21">
        <f>Fångster!J4830</f>
        <v>0</v>
      </c>
      <c r="U4825" s="31" t="str">
        <f t="shared" si="477"/>
        <v/>
      </c>
    </row>
    <row r="4826" spans="14:21" x14ac:dyDescent="0.2">
      <c r="N4826" s="22">
        <f>Fångster!G4831</f>
        <v>0</v>
      </c>
      <c r="O4826" s="28">
        <f t="shared" si="472"/>
        <v>0</v>
      </c>
      <c r="P4826" s="28">
        <f t="shared" si="473"/>
        <v>-2</v>
      </c>
      <c r="Q4826" s="28">
        <f t="shared" si="474"/>
        <v>0</v>
      </c>
      <c r="R4826" s="4">
        <f t="shared" si="475"/>
        <v>0</v>
      </c>
      <c r="S4826" s="4" t="str">
        <f t="shared" si="476"/>
        <v/>
      </c>
      <c r="T4826" s="21">
        <f>Fångster!J4831</f>
        <v>0</v>
      </c>
      <c r="U4826" s="31" t="str">
        <f t="shared" si="477"/>
        <v/>
      </c>
    </row>
    <row r="4827" spans="14:21" x14ac:dyDescent="0.2">
      <c r="N4827" s="22">
        <f>Fångster!G4832</f>
        <v>0</v>
      </c>
      <c r="O4827" s="28">
        <f t="shared" si="472"/>
        <v>0</v>
      </c>
      <c r="P4827" s="28">
        <f t="shared" si="473"/>
        <v>-2</v>
      </c>
      <c r="Q4827" s="28">
        <f t="shared" si="474"/>
        <v>0</v>
      </c>
      <c r="R4827" s="4">
        <f t="shared" si="475"/>
        <v>0</v>
      </c>
      <c r="S4827" s="4" t="str">
        <f t="shared" si="476"/>
        <v/>
      </c>
      <c r="T4827" s="21">
        <f>Fångster!J4832</f>
        <v>0</v>
      </c>
      <c r="U4827" s="31" t="str">
        <f t="shared" si="477"/>
        <v/>
      </c>
    </row>
    <row r="4828" spans="14:21" x14ac:dyDescent="0.2">
      <c r="N4828" s="22">
        <f>Fångster!G4833</f>
        <v>0</v>
      </c>
      <c r="O4828" s="28">
        <f t="shared" si="472"/>
        <v>0</v>
      </c>
      <c r="P4828" s="28">
        <f t="shared" si="473"/>
        <v>-2</v>
      </c>
      <c r="Q4828" s="28">
        <f t="shared" si="474"/>
        <v>0</v>
      </c>
      <c r="R4828" s="4">
        <f t="shared" si="475"/>
        <v>0</v>
      </c>
      <c r="S4828" s="4" t="str">
        <f t="shared" si="476"/>
        <v/>
      </c>
      <c r="T4828" s="21">
        <f>Fångster!J4833</f>
        <v>0</v>
      </c>
      <c r="U4828" s="31" t="str">
        <f t="shared" si="477"/>
        <v/>
      </c>
    </row>
    <row r="4829" spans="14:21" x14ac:dyDescent="0.2">
      <c r="N4829" s="22">
        <f>Fångster!G4834</f>
        <v>0</v>
      </c>
      <c r="O4829" s="28">
        <f t="shared" si="472"/>
        <v>0</v>
      </c>
      <c r="P4829" s="28">
        <f t="shared" si="473"/>
        <v>-2</v>
      </c>
      <c r="Q4829" s="28">
        <f t="shared" si="474"/>
        <v>0</v>
      </c>
      <c r="R4829" s="4">
        <f t="shared" si="475"/>
        <v>0</v>
      </c>
      <c r="S4829" s="4" t="str">
        <f t="shared" si="476"/>
        <v/>
      </c>
      <c r="T4829" s="21">
        <f>Fångster!J4834</f>
        <v>0</v>
      </c>
      <c r="U4829" s="31" t="str">
        <f t="shared" si="477"/>
        <v/>
      </c>
    </row>
    <row r="4830" spans="14:21" x14ac:dyDescent="0.2">
      <c r="N4830" s="22">
        <f>Fångster!G4835</f>
        <v>0</v>
      </c>
      <c r="O4830" s="28">
        <f t="shared" si="472"/>
        <v>0</v>
      </c>
      <c r="P4830" s="28">
        <f t="shared" si="473"/>
        <v>-2</v>
      </c>
      <c r="Q4830" s="28">
        <f t="shared" si="474"/>
        <v>0</v>
      </c>
      <c r="R4830" s="4">
        <f t="shared" si="475"/>
        <v>0</v>
      </c>
      <c r="S4830" s="4" t="str">
        <f t="shared" si="476"/>
        <v/>
      </c>
      <c r="T4830" s="21">
        <f>Fångster!J4835</f>
        <v>0</v>
      </c>
      <c r="U4830" s="31" t="str">
        <f t="shared" si="477"/>
        <v/>
      </c>
    </row>
    <row r="4831" spans="14:21" x14ac:dyDescent="0.2">
      <c r="N4831" s="22">
        <f>Fångster!G4836</f>
        <v>0</v>
      </c>
      <c r="O4831" s="28">
        <f t="shared" si="472"/>
        <v>0</v>
      </c>
      <c r="P4831" s="28">
        <f t="shared" si="473"/>
        <v>-2</v>
      </c>
      <c r="Q4831" s="28">
        <f t="shared" si="474"/>
        <v>0</v>
      </c>
      <c r="R4831" s="4">
        <f t="shared" si="475"/>
        <v>0</v>
      </c>
      <c r="S4831" s="4" t="str">
        <f t="shared" si="476"/>
        <v/>
      </c>
      <c r="T4831" s="21">
        <f>Fångster!J4836</f>
        <v>0</v>
      </c>
      <c r="U4831" s="31" t="str">
        <f t="shared" si="477"/>
        <v/>
      </c>
    </row>
    <row r="4832" spans="14:21" x14ac:dyDescent="0.2">
      <c r="N4832" s="22">
        <f>Fångster!G4837</f>
        <v>0</v>
      </c>
      <c r="O4832" s="28">
        <f t="shared" si="472"/>
        <v>0</v>
      </c>
      <c r="P4832" s="28">
        <f t="shared" si="473"/>
        <v>-2</v>
      </c>
      <c r="Q4832" s="28">
        <f t="shared" si="474"/>
        <v>0</v>
      </c>
      <c r="R4832" s="4">
        <f t="shared" si="475"/>
        <v>0</v>
      </c>
      <c r="S4832" s="4" t="str">
        <f t="shared" si="476"/>
        <v/>
      </c>
      <c r="T4832" s="21">
        <f>Fångster!J4837</f>
        <v>0</v>
      </c>
      <c r="U4832" s="31" t="str">
        <f t="shared" si="477"/>
        <v/>
      </c>
    </row>
    <row r="4833" spans="14:21" x14ac:dyDescent="0.2">
      <c r="N4833" s="22">
        <f>Fångster!G4838</f>
        <v>0</v>
      </c>
      <c r="O4833" s="28">
        <f t="shared" si="472"/>
        <v>0</v>
      </c>
      <c r="P4833" s="28">
        <f t="shared" si="473"/>
        <v>-2</v>
      </c>
      <c r="Q4833" s="28">
        <f t="shared" si="474"/>
        <v>0</v>
      </c>
      <c r="R4833" s="4">
        <f t="shared" si="475"/>
        <v>0</v>
      </c>
      <c r="S4833" s="4" t="str">
        <f t="shared" si="476"/>
        <v/>
      </c>
      <c r="T4833" s="21">
        <f>Fångster!J4838</f>
        <v>0</v>
      </c>
      <c r="U4833" s="31" t="str">
        <f t="shared" si="477"/>
        <v/>
      </c>
    </row>
    <row r="4834" spans="14:21" x14ac:dyDescent="0.2">
      <c r="N4834" s="22">
        <f>Fångster!G4839</f>
        <v>0</v>
      </c>
      <c r="O4834" s="28">
        <f t="shared" si="472"/>
        <v>0</v>
      </c>
      <c r="P4834" s="28">
        <f t="shared" si="473"/>
        <v>-2</v>
      </c>
      <c r="Q4834" s="28">
        <f t="shared" si="474"/>
        <v>0</v>
      </c>
      <c r="R4834" s="4">
        <f t="shared" si="475"/>
        <v>0</v>
      </c>
      <c r="S4834" s="4" t="str">
        <f t="shared" si="476"/>
        <v/>
      </c>
      <c r="T4834" s="21">
        <f>Fångster!J4839</f>
        <v>0</v>
      </c>
      <c r="U4834" s="31" t="str">
        <f t="shared" si="477"/>
        <v/>
      </c>
    </row>
    <row r="4835" spans="14:21" x14ac:dyDescent="0.2">
      <c r="N4835" s="22">
        <f>Fångster!G4840</f>
        <v>0</v>
      </c>
      <c r="O4835" s="28">
        <f t="shared" si="472"/>
        <v>0</v>
      </c>
      <c r="P4835" s="28">
        <f t="shared" si="473"/>
        <v>-2</v>
      </c>
      <c r="Q4835" s="28">
        <f t="shared" si="474"/>
        <v>0</v>
      </c>
      <c r="R4835" s="4">
        <f t="shared" si="475"/>
        <v>0</v>
      </c>
      <c r="S4835" s="4" t="str">
        <f t="shared" si="476"/>
        <v/>
      </c>
      <c r="T4835" s="21">
        <f>Fångster!J4840</f>
        <v>0</v>
      </c>
      <c r="U4835" s="31" t="str">
        <f t="shared" si="477"/>
        <v/>
      </c>
    </row>
    <row r="4836" spans="14:21" x14ac:dyDescent="0.2">
      <c r="N4836" s="22">
        <f>Fångster!G4841</f>
        <v>0</v>
      </c>
      <c r="O4836" s="28">
        <f t="shared" si="472"/>
        <v>0</v>
      </c>
      <c r="P4836" s="28">
        <f t="shared" si="473"/>
        <v>-2</v>
      </c>
      <c r="Q4836" s="28">
        <f t="shared" si="474"/>
        <v>0</v>
      </c>
      <c r="R4836" s="4">
        <f t="shared" si="475"/>
        <v>0</v>
      </c>
      <c r="S4836" s="4" t="str">
        <f t="shared" si="476"/>
        <v/>
      </c>
      <c r="T4836" s="21">
        <f>Fångster!J4841</f>
        <v>0</v>
      </c>
      <c r="U4836" s="31" t="str">
        <f t="shared" si="477"/>
        <v/>
      </c>
    </row>
    <row r="4837" spans="14:21" x14ac:dyDescent="0.2">
      <c r="N4837" s="22">
        <f>Fångster!G4842</f>
        <v>0</v>
      </c>
      <c r="O4837" s="28">
        <f t="shared" si="472"/>
        <v>0</v>
      </c>
      <c r="P4837" s="28">
        <f t="shared" si="473"/>
        <v>-2</v>
      </c>
      <c r="Q4837" s="28">
        <f t="shared" si="474"/>
        <v>0</v>
      </c>
      <c r="R4837" s="4">
        <f t="shared" si="475"/>
        <v>0</v>
      </c>
      <c r="S4837" s="4" t="str">
        <f t="shared" si="476"/>
        <v/>
      </c>
      <c r="T4837" s="21">
        <f>Fångster!J4842</f>
        <v>0</v>
      </c>
      <c r="U4837" s="31" t="str">
        <f t="shared" si="477"/>
        <v/>
      </c>
    </row>
    <row r="4838" spans="14:21" x14ac:dyDescent="0.2">
      <c r="N4838" s="22">
        <f>Fångster!G4843</f>
        <v>0</v>
      </c>
      <c r="O4838" s="28">
        <f t="shared" si="472"/>
        <v>0</v>
      </c>
      <c r="P4838" s="28">
        <f t="shared" si="473"/>
        <v>-2</v>
      </c>
      <c r="Q4838" s="28">
        <f t="shared" si="474"/>
        <v>0</v>
      </c>
      <c r="R4838" s="4">
        <f t="shared" si="475"/>
        <v>0</v>
      </c>
      <c r="S4838" s="4" t="str">
        <f t="shared" si="476"/>
        <v/>
      </c>
      <c r="T4838" s="21">
        <f>Fångster!J4843</f>
        <v>0</v>
      </c>
      <c r="U4838" s="31" t="str">
        <f t="shared" si="477"/>
        <v/>
      </c>
    </row>
    <row r="4839" spans="14:21" x14ac:dyDescent="0.2">
      <c r="N4839" s="22">
        <f>Fångster!G4844</f>
        <v>0</v>
      </c>
      <c r="O4839" s="28">
        <f t="shared" si="472"/>
        <v>0</v>
      </c>
      <c r="P4839" s="28">
        <f t="shared" si="473"/>
        <v>-2</v>
      </c>
      <c r="Q4839" s="28">
        <f t="shared" si="474"/>
        <v>0</v>
      </c>
      <c r="R4839" s="4">
        <f t="shared" si="475"/>
        <v>0</v>
      </c>
      <c r="S4839" s="4" t="str">
        <f t="shared" si="476"/>
        <v/>
      </c>
      <c r="T4839" s="21">
        <f>Fångster!J4844</f>
        <v>0</v>
      </c>
      <c r="U4839" s="31" t="str">
        <f t="shared" si="477"/>
        <v/>
      </c>
    </row>
    <row r="4840" spans="14:21" x14ac:dyDescent="0.2">
      <c r="N4840" s="22">
        <f>Fångster!G4845</f>
        <v>0</v>
      </c>
      <c r="O4840" s="28">
        <f t="shared" si="472"/>
        <v>0</v>
      </c>
      <c r="P4840" s="28">
        <f t="shared" si="473"/>
        <v>-2</v>
      </c>
      <c r="Q4840" s="28">
        <f t="shared" si="474"/>
        <v>0</v>
      </c>
      <c r="R4840" s="4">
        <f t="shared" si="475"/>
        <v>0</v>
      </c>
      <c r="S4840" s="4" t="str">
        <f t="shared" si="476"/>
        <v/>
      </c>
      <c r="T4840" s="21">
        <f>Fångster!J4845</f>
        <v>0</v>
      </c>
      <c r="U4840" s="31" t="str">
        <f t="shared" si="477"/>
        <v/>
      </c>
    </row>
    <row r="4841" spans="14:21" x14ac:dyDescent="0.2">
      <c r="N4841" s="22">
        <f>Fångster!G4846</f>
        <v>0</v>
      </c>
      <c r="O4841" s="28">
        <f t="shared" si="472"/>
        <v>0</v>
      </c>
      <c r="P4841" s="28">
        <f t="shared" si="473"/>
        <v>-2</v>
      </c>
      <c r="Q4841" s="28">
        <f t="shared" si="474"/>
        <v>0</v>
      </c>
      <c r="R4841" s="4">
        <f t="shared" si="475"/>
        <v>0</v>
      </c>
      <c r="S4841" s="4" t="str">
        <f t="shared" si="476"/>
        <v/>
      </c>
      <c r="T4841" s="21">
        <f>Fångster!J4846</f>
        <v>0</v>
      </c>
      <c r="U4841" s="31" t="str">
        <f t="shared" si="477"/>
        <v/>
      </c>
    </row>
    <row r="4842" spans="14:21" x14ac:dyDescent="0.2">
      <c r="N4842" s="22">
        <f>Fångster!G4847</f>
        <v>0</v>
      </c>
      <c r="O4842" s="28">
        <f t="shared" si="472"/>
        <v>0</v>
      </c>
      <c r="P4842" s="28">
        <f t="shared" si="473"/>
        <v>-2</v>
      </c>
      <c r="Q4842" s="28">
        <f t="shared" si="474"/>
        <v>0</v>
      </c>
      <c r="R4842" s="4">
        <f t="shared" si="475"/>
        <v>0</v>
      </c>
      <c r="S4842" s="4" t="str">
        <f t="shared" si="476"/>
        <v/>
      </c>
      <c r="T4842" s="21">
        <f>Fångster!J4847</f>
        <v>0</v>
      </c>
      <c r="U4842" s="31" t="str">
        <f t="shared" si="477"/>
        <v/>
      </c>
    </row>
    <row r="4843" spans="14:21" x14ac:dyDescent="0.2">
      <c r="N4843" s="22">
        <f>Fångster!G4848</f>
        <v>0</v>
      </c>
      <c r="O4843" s="28">
        <f t="shared" si="472"/>
        <v>0</v>
      </c>
      <c r="P4843" s="28">
        <f t="shared" si="473"/>
        <v>-2</v>
      </c>
      <c r="Q4843" s="28">
        <f t="shared" si="474"/>
        <v>0</v>
      </c>
      <c r="R4843" s="4">
        <f t="shared" si="475"/>
        <v>0</v>
      </c>
      <c r="S4843" s="4" t="str">
        <f t="shared" si="476"/>
        <v/>
      </c>
      <c r="T4843" s="21">
        <f>Fångster!J4848</f>
        <v>0</v>
      </c>
      <c r="U4843" s="31" t="str">
        <f t="shared" si="477"/>
        <v/>
      </c>
    </row>
    <row r="4844" spans="14:21" x14ac:dyDescent="0.2">
      <c r="N4844" s="22">
        <f>Fångster!G4849</f>
        <v>0</v>
      </c>
      <c r="O4844" s="28">
        <f t="shared" si="472"/>
        <v>0</v>
      </c>
      <c r="P4844" s="28">
        <f t="shared" si="473"/>
        <v>-2</v>
      </c>
      <c r="Q4844" s="28">
        <f t="shared" si="474"/>
        <v>0</v>
      </c>
      <c r="R4844" s="4">
        <f t="shared" si="475"/>
        <v>0</v>
      </c>
      <c r="S4844" s="4" t="str">
        <f t="shared" si="476"/>
        <v/>
      </c>
      <c r="T4844" s="21">
        <f>Fångster!J4849</f>
        <v>0</v>
      </c>
      <c r="U4844" s="31" t="str">
        <f t="shared" si="477"/>
        <v/>
      </c>
    </row>
    <row r="4845" spans="14:21" x14ac:dyDescent="0.2">
      <c r="N4845" s="22">
        <f>Fångster!G4850</f>
        <v>0</v>
      </c>
      <c r="O4845" s="28">
        <f t="shared" si="472"/>
        <v>0</v>
      </c>
      <c r="P4845" s="28">
        <f t="shared" si="473"/>
        <v>-2</v>
      </c>
      <c r="Q4845" s="28">
        <f t="shared" si="474"/>
        <v>0</v>
      </c>
      <c r="R4845" s="4">
        <f t="shared" si="475"/>
        <v>0</v>
      </c>
      <c r="S4845" s="4" t="str">
        <f t="shared" si="476"/>
        <v/>
      </c>
      <c r="T4845" s="21">
        <f>Fångster!J4850</f>
        <v>0</v>
      </c>
      <c r="U4845" s="31" t="str">
        <f t="shared" si="477"/>
        <v/>
      </c>
    </row>
    <row r="4846" spans="14:21" x14ac:dyDescent="0.2">
      <c r="N4846" s="22">
        <f>Fångster!G4851</f>
        <v>0</v>
      </c>
      <c r="O4846" s="28">
        <f t="shared" si="472"/>
        <v>0</v>
      </c>
      <c r="P4846" s="28">
        <f t="shared" si="473"/>
        <v>-2</v>
      </c>
      <c r="Q4846" s="28">
        <f t="shared" si="474"/>
        <v>0</v>
      </c>
      <c r="R4846" s="4">
        <f t="shared" si="475"/>
        <v>0</v>
      </c>
      <c r="S4846" s="4" t="str">
        <f t="shared" si="476"/>
        <v/>
      </c>
      <c r="T4846" s="21">
        <f>Fångster!J4851</f>
        <v>0</v>
      </c>
      <c r="U4846" s="31" t="str">
        <f t="shared" si="477"/>
        <v/>
      </c>
    </row>
    <row r="4847" spans="14:21" x14ac:dyDescent="0.2">
      <c r="N4847" s="22">
        <f>Fångster!G4852</f>
        <v>0</v>
      </c>
      <c r="O4847" s="28">
        <f t="shared" si="472"/>
        <v>0</v>
      </c>
      <c r="P4847" s="28">
        <f t="shared" si="473"/>
        <v>-2</v>
      </c>
      <c r="Q4847" s="28">
        <f t="shared" si="474"/>
        <v>0</v>
      </c>
      <c r="R4847" s="4">
        <f t="shared" si="475"/>
        <v>0</v>
      </c>
      <c r="S4847" s="4" t="str">
        <f t="shared" si="476"/>
        <v/>
      </c>
      <c r="T4847" s="21">
        <f>Fångster!J4852</f>
        <v>0</v>
      </c>
      <c r="U4847" s="31" t="str">
        <f t="shared" si="477"/>
        <v/>
      </c>
    </row>
    <row r="4848" spans="14:21" x14ac:dyDescent="0.2">
      <c r="N4848" s="22">
        <f>Fångster!G4853</f>
        <v>0</v>
      </c>
      <c r="O4848" s="28">
        <f t="shared" si="472"/>
        <v>0</v>
      </c>
      <c r="P4848" s="28">
        <f t="shared" si="473"/>
        <v>-2</v>
      </c>
      <c r="Q4848" s="28">
        <f t="shared" si="474"/>
        <v>0</v>
      </c>
      <c r="R4848" s="4">
        <f t="shared" si="475"/>
        <v>0</v>
      </c>
      <c r="S4848" s="4" t="str">
        <f t="shared" si="476"/>
        <v/>
      </c>
      <c r="T4848" s="21">
        <f>Fångster!J4853</f>
        <v>0</v>
      </c>
      <c r="U4848" s="31" t="str">
        <f t="shared" si="477"/>
        <v/>
      </c>
    </row>
    <row r="4849" spans="14:21" x14ac:dyDescent="0.2">
      <c r="N4849" s="22">
        <f>Fångster!G4854</f>
        <v>0</v>
      </c>
      <c r="O4849" s="28">
        <f t="shared" si="472"/>
        <v>0</v>
      </c>
      <c r="P4849" s="28">
        <f t="shared" si="473"/>
        <v>-2</v>
      </c>
      <c r="Q4849" s="28">
        <f t="shared" si="474"/>
        <v>0</v>
      </c>
      <c r="R4849" s="4">
        <f t="shared" si="475"/>
        <v>0</v>
      </c>
      <c r="S4849" s="4" t="str">
        <f t="shared" si="476"/>
        <v/>
      </c>
      <c r="T4849" s="21">
        <f>Fångster!J4854</f>
        <v>0</v>
      </c>
      <c r="U4849" s="31" t="str">
        <f t="shared" si="477"/>
        <v/>
      </c>
    </row>
    <row r="4850" spans="14:21" x14ac:dyDescent="0.2">
      <c r="N4850" s="22">
        <f>Fångster!G4855</f>
        <v>0</v>
      </c>
      <c r="O4850" s="28">
        <f t="shared" si="472"/>
        <v>0</v>
      </c>
      <c r="P4850" s="28">
        <f t="shared" si="473"/>
        <v>-2</v>
      </c>
      <c r="Q4850" s="28">
        <f t="shared" si="474"/>
        <v>0</v>
      </c>
      <c r="R4850" s="4">
        <f t="shared" si="475"/>
        <v>0</v>
      </c>
      <c r="S4850" s="4" t="str">
        <f t="shared" si="476"/>
        <v/>
      </c>
      <c r="T4850" s="21">
        <f>Fångster!J4855</f>
        <v>0</v>
      </c>
      <c r="U4850" s="31" t="str">
        <f t="shared" si="477"/>
        <v/>
      </c>
    </row>
    <row r="4851" spans="14:21" x14ac:dyDescent="0.2">
      <c r="N4851" s="22">
        <f>Fångster!G4856</f>
        <v>0</v>
      </c>
      <c r="O4851" s="28">
        <f t="shared" si="472"/>
        <v>0</v>
      </c>
      <c r="P4851" s="28">
        <f t="shared" si="473"/>
        <v>-2</v>
      </c>
      <c r="Q4851" s="28">
        <f t="shared" si="474"/>
        <v>0</v>
      </c>
      <c r="R4851" s="4">
        <f t="shared" si="475"/>
        <v>0</v>
      </c>
      <c r="S4851" s="4" t="str">
        <f t="shared" si="476"/>
        <v/>
      </c>
      <c r="T4851" s="21">
        <f>Fångster!J4856</f>
        <v>0</v>
      </c>
      <c r="U4851" s="31" t="str">
        <f t="shared" si="477"/>
        <v/>
      </c>
    </row>
    <row r="4852" spans="14:21" x14ac:dyDescent="0.2">
      <c r="N4852" s="22">
        <f>Fångster!G4857</f>
        <v>0</v>
      </c>
      <c r="O4852" s="28">
        <f t="shared" si="472"/>
        <v>0</v>
      </c>
      <c r="P4852" s="28">
        <f t="shared" si="473"/>
        <v>-2</v>
      </c>
      <c r="Q4852" s="28">
        <f t="shared" si="474"/>
        <v>0</v>
      </c>
      <c r="R4852" s="4">
        <f t="shared" si="475"/>
        <v>0</v>
      </c>
      <c r="S4852" s="4" t="str">
        <f t="shared" si="476"/>
        <v/>
      </c>
      <c r="T4852" s="21">
        <f>Fångster!J4857</f>
        <v>0</v>
      </c>
      <c r="U4852" s="31" t="str">
        <f t="shared" si="477"/>
        <v/>
      </c>
    </row>
    <row r="4853" spans="14:21" x14ac:dyDescent="0.2">
      <c r="N4853" s="22">
        <f>Fångster!G4858</f>
        <v>0</v>
      </c>
      <c r="O4853" s="28">
        <f t="shared" si="472"/>
        <v>0</v>
      </c>
      <c r="P4853" s="28">
        <f t="shared" si="473"/>
        <v>-2</v>
      </c>
      <c r="Q4853" s="28">
        <f t="shared" si="474"/>
        <v>0</v>
      </c>
      <c r="R4853" s="4">
        <f t="shared" si="475"/>
        <v>0</v>
      </c>
      <c r="S4853" s="4" t="str">
        <f t="shared" si="476"/>
        <v/>
      </c>
      <c r="T4853" s="21">
        <f>Fångster!J4858</f>
        <v>0</v>
      </c>
      <c r="U4853" s="31" t="str">
        <f t="shared" si="477"/>
        <v/>
      </c>
    </row>
    <row r="4854" spans="14:21" x14ac:dyDescent="0.2">
      <c r="N4854" s="22">
        <f>Fångster!G4859</f>
        <v>0</v>
      </c>
      <c r="O4854" s="28">
        <f t="shared" si="472"/>
        <v>0</v>
      </c>
      <c r="P4854" s="28">
        <f t="shared" si="473"/>
        <v>-2</v>
      </c>
      <c r="Q4854" s="28">
        <f t="shared" si="474"/>
        <v>0</v>
      </c>
      <c r="R4854" s="4">
        <f t="shared" si="475"/>
        <v>0</v>
      </c>
      <c r="S4854" s="4" t="str">
        <f t="shared" si="476"/>
        <v/>
      </c>
      <c r="T4854" s="21">
        <f>Fångster!J4859</f>
        <v>0</v>
      </c>
      <c r="U4854" s="31" t="str">
        <f t="shared" si="477"/>
        <v/>
      </c>
    </row>
    <row r="4855" spans="14:21" x14ac:dyDescent="0.2">
      <c r="N4855" s="22">
        <f>Fångster!G4860</f>
        <v>0</v>
      </c>
      <c r="O4855" s="28">
        <f t="shared" si="472"/>
        <v>0</v>
      </c>
      <c r="P4855" s="28">
        <f t="shared" si="473"/>
        <v>-2</v>
      </c>
      <c r="Q4855" s="28">
        <f t="shared" si="474"/>
        <v>0</v>
      </c>
      <c r="R4855" s="4">
        <f t="shared" si="475"/>
        <v>0</v>
      </c>
      <c r="S4855" s="4" t="str">
        <f t="shared" si="476"/>
        <v/>
      </c>
      <c r="T4855" s="21">
        <f>Fångster!J4860</f>
        <v>0</v>
      </c>
      <c r="U4855" s="31" t="str">
        <f t="shared" si="477"/>
        <v/>
      </c>
    </row>
    <row r="4856" spans="14:21" x14ac:dyDescent="0.2">
      <c r="N4856" s="22">
        <f>Fångster!G4861</f>
        <v>0</v>
      </c>
      <c r="O4856" s="28">
        <f t="shared" si="472"/>
        <v>0</v>
      </c>
      <c r="P4856" s="28">
        <f t="shared" si="473"/>
        <v>-2</v>
      </c>
      <c r="Q4856" s="28">
        <f t="shared" si="474"/>
        <v>0</v>
      </c>
      <c r="R4856" s="4">
        <f t="shared" si="475"/>
        <v>0</v>
      </c>
      <c r="S4856" s="4" t="str">
        <f t="shared" si="476"/>
        <v/>
      </c>
      <c r="T4856" s="21">
        <f>Fångster!J4861</f>
        <v>0</v>
      </c>
      <c r="U4856" s="31" t="str">
        <f t="shared" si="477"/>
        <v/>
      </c>
    </row>
    <row r="4857" spans="14:21" x14ac:dyDescent="0.2">
      <c r="N4857" s="22">
        <f>Fångster!G4862</f>
        <v>0</v>
      </c>
      <c r="O4857" s="28">
        <f t="shared" si="472"/>
        <v>0</v>
      </c>
      <c r="P4857" s="28">
        <f t="shared" si="473"/>
        <v>-2</v>
      </c>
      <c r="Q4857" s="28">
        <f t="shared" si="474"/>
        <v>0</v>
      </c>
      <c r="R4857" s="4">
        <f t="shared" si="475"/>
        <v>0</v>
      </c>
      <c r="S4857" s="4" t="str">
        <f t="shared" si="476"/>
        <v/>
      </c>
      <c r="T4857" s="21">
        <f>Fångster!J4862</f>
        <v>0</v>
      </c>
      <c r="U4857" s="31" t="str">
        <f t="shared" si="477"/>
        <v/>
      </c>
    </row>
    <row r="4858" spans="14:21" x14ac:dyDescent="0.2">
      <c r="N4858" s="22">
        <f>Fångster!G4863</f>
        <v>0</v>
      </c>
      <c r="O4858" s="28">
        <f t="shared" si="472"/>
        <v>0</v>
      </c>
      <c r="P4858" s="28">
        <f t="shared" si="473"/>
        <v>-2</v>
      </c>
      <c r="Q4858" s="28">
        <f t="shared" si="474"/>
        <v>0</v>
      </c>
      <c r="R4858" s="4">
        <f t="shared" si="475"/>
        <v>0</v>
      </c>
      <c r="S4858" s="4" t="str">
        <f t="shared" si="476"/>
        <v/>
      </c>
      <c r="T4858" s="21">
        <f>Fångster!J4863</f>
        <v>0</v>
      </c>
      <c r="U4858" s="31" t="str">
        <f t="shared" si="477"/>
        <v/>
      </c>
    </row>
    <row r="4859" spans="14:21" x14ac:dyDescent="0.2">
      <c r="N4859" s="22">
        <f>Fångster!G4864</f>
        <v>0</v>
      </c>
      <c r="O4859" s="28">
        <f t="shared" si="472"/>
        <v>0</v>
      </c>
      <c r="P4859" s="28">
        <f t="shared" si="473"/>
        <v>-2</v>
      </c>
      <c r="Q4859" s="28">
        <f t="shared" si="474"/>
        <v>0</v>
      </c>
      <c r="R4859" s="4">
        <f t="shared" si="475"/>
        <v>0</v>
      </c>
      <c r="S4859" s="4" t="str">
        <f t="shared" si="476"/>
        <v/>
      </c>
      <c r="T4859" s="21">
        <f>Fångster!J4864</f>
        <v>0</v>
      </c>
      <c r="U4859" s="31" t="str">
        <f t="shared" si="477"/>
        <v/>
      </c>
    </row>
    <row r="4860" spans="14:21" x14ac:dyDescent="0.2">
      <c r="N4860" s="22">
        <f>Fångster!G4865</f>
        <v>0</v>
      </c>
      <c r="O4860" s="28">
        <f t="shared" si="472"/>
        <v>0</v>
      </c>
      <c r="P4860" s="28">
        <f t="shared" si="473"/>
        <v>-2</v>
      </c>
      <c r="Q4860" s="28">
        <f t="shared" si="474"/>
        <v>0</v>
      </c>
      <c r="R4860" s="4">
        <f t="shared" si="475"/>
        <v>0</v>
      </c>
      <c r="S4860" s="4" t="str">
        <f t="shared" si="476"/>
        <v/>
      </c>
      <c r="T4860" s="21">
        <f>Fångster!J4865</f>
        <v>0</v>
      </c>
      <c r="U4860" s="31" t="str">
        <f t="shared" si="477"/>
        <v/>
      </c>
    </row>
    <row r="4861" spans="14:21" x14ac:dyDescent="0.2">
      <c r="N4861" s="22">
        <f>Fångster!G4866</f>
        <v>0</v>
      </c>
      <c r="O4861" s="28">
        <f t="shared" si="472"/>
        <v>0</v>
      </c>
      <c r="P4861" s="28">
        <f t="shared" si="473"/>
        <v>-2</v>
      </c>
      <c r="Q4861" s="28">
        <f t="shared" si="474"/>
        <v>0</v>
      </c>
      <c r="R4861" s="4">
        <f t="shared" si="475"/>
        <v>0</v>
      </c>
      <c r="S4861" s="4" t="str">
        <f t="shared" si="476"/>
        <v/>
      </c>
      <c r="T4861" s="21">
        <f>Fångster!J4866</f>
        <v>0</v>
      </c>
      <c r="U4861" s="31" t="str">
        <f t="shared" si="477"/>
        <v/>
      </c>
    </row>
    <row r="4862" spans="14:21" x14ac:dyDescent="0.2">
      <c r="N4862" s="22">
        <f>Fångster!G4867</f>
        <v>0</v>
      </c>
      <c r="O4862" s="28">
        <f t="shared" si="472"/>
        <v>0</v>
      </c>
      <c r="P4862" s="28">
        <f t="shared" si="473"/>
        <v>-2</v>
      </c>
      <c r="Q4862" s="28">
        <f t="shared" si="474"/>
        <v>0</v>
      </c>
      <c r="R4862" s="4">
        <f t="shared" si="475"/>
        <v>0</v>
      </c>
      <c r="S4862" s="4" t="str">
        <f t="shared" si="476"/>
        <v/>
      </c>
      <c r="T4862" s="21">
        <f>Fångster!J4867</f>
        <v>0</v>
      </c>
      <c r="U4862" s="31" t="str">
        <f t="shared" si="477"/>
        <v/>
      </c>
    </row>
    <row r="4863" spans="14:21" x14ac:dyDescent="0.2">
      <c r="N4863" s="22">
        <f>Fångster!G4868</f>
        <v>0</v>
      </c>
      <c r="O4863" s="28">
        <f t="shared" si="472"/>
        <v>0</v>
      </c>
      <c r="P4863" s="28">
        <f t="shared" si="473"/>
        <v>-2</v>
      </c>
      <c r="Q4863" s="28">
        <f t="shared" si="474"/>
        <v>0</v>
      </c>
      <c r="R4863" s="4">
        <f t="shared" si="475"/>
        <v>0</v>
      </c>
      <c r="S4863" s="4" t="str">
        <f t="shared" si="476"/>
        <v/>
      </c>
      <c r="T4863" s="21">
        <f>Fångster!J4868</f>
        <v>0</v>
      </c>
      <c r="U4863" s="31" t="str">
        <f t="shared" si="477"/>
        <v/>
      </c>
    </row>
    <row r="4864" spans="14:21" x14ac:dyDescent="0.2">
      <c r="N4864" s="22">
        <f>Fångster!G4869</f>
        <v>0</v>
      </c>
      <c r="O4864" s="28">
        <f t="shared" si="472"/>
        <v>0</v>
      </c>
      <c r="P4864" s="28">
        <f t="shared" si="473"/>
        <v>-2</v>
      </c>
      <c r="Q4864" s="28">
        <f t="shared" si="474"/>
        <v>0</v>
      </c>
      <c r="R4864" s="4">
        <f t="shared" si="475"/>
        <v>0</v>
      </c>
      <c r="S4864" s="4" t="str">
        <f t="shared" si="476"/>
        <v/>
      </c>
      <c r="T4864" s="21">
        <f>Fångster!J4869</f>
        <v>0</v>
      </c>
      <c r="U4864" s="31" t="str">
        <f t="shared" si="477"/>
        <v/>
      </c>
    </row>
    <row r="4865" spans="14:21" x14ac:dyDescent="0.2">
      <c r="N4865" s="22">
        <f>Fångster!G4870</f>
        <v>0</v>
      </c>
      <c r="O4865" s="28">
        <f t="shared" si="472"/>
        <v>0</v>
      </c>
      <c r="P4865" s="28">
        <f t="shared" si="473"/>
        <v>-2</v>
      </c>
      <c r="Q4865" s="28">
        <f t="shared" si="474"/>
        <v>0</v>
      </c>
      <c r="R4865" s="4">
        <f t="shared" si="475"/>
        <v>0</v>
      </c>
      <c r="S4865" s="4" t="str">
        <f t="shared" si="476"/>
        <v/>
      </c>
      <c r="T4865" s="21">
        <f>Fångster!J4870</f>
        <v>0</v>
      </c>
      <c r="U4865" s="31" t="str">
        <f t="shared" si="477"/>
        <v/>
      </c>
    </row>
    <row r="4866" spans="14:21" x14ac:dyDescent="0.2">
      <c r="N4866" s="22">
        <f>Fångster!G4871</f>
        <v>0</v>
      </c>
      <c r="O4866" s="28">
        <f t="shared" si="472"/>
        <v>0</v>
      </c>
      <c r="P4866" s="28">
        <f t="shared" si="473"/>
        <v>-2</v>
      </c>
      <c r="Q4866" s="28">
        <f t="shared" si="474"/>
        <v>0</v>
      </c>
      <c r="R4866" s="4">
        <f t="shared" si="475"/>
        <v>0</v>
      </c>
      <c r="S4866" s="4" t="str">
        <f t="shared" si="476"/>
        <v/>
      </c>
      <c r="T4866" s="21">
        <f>Fångster!J4871</f>
        <v>0</v>
      </c>
      <c r="U4866" s="31" t="str">
        <f t="shared" si="477"/>
        <v/>
      </c>
    </row>
    <row r="4867" spans="14:21" x14ac:dyDescent="0.2">
      <c r="N4867" s="22">
        <f>Fångster!G4872</f>
        <v>0</v>
      </c>
      <c r="O4867" s="28">
        <f t="shared" si="472"/>
        <v>0</v>
      </c>
      <c r="P4867" s="28">
        <f t="shared" si="473"/>
        <v>-2</v>
      </c>
      <c r="Q4867" s="28">
        <f t="shared" si="474"/>
        <v>0</v>
      </c>
      <c r="R4867" s="4">
        <f t="shared" si="475"/>
        <v>0</v>
      </c>
      <c r="S4867" s="4" t="str">
        <f t="shared" si="476"/>
        <v/>
      </c>
      <c r="T4867" s="21">
        <f>Fångster!J4872</f>
        <v>0</v>
      </c>
      <c r="U4867" s="31" t="str">
        <f t="shared" si="477"/>
        <v/>
      </c>
    </row>
    <row r="4868" spans="14:21" x14ac:dyDescent="0.2">
      <c r="N4868" s="22">
        <f>Fångster!G4873</f>
        <v>0</v>
      </c>
      <c r="O4868" s="28">
        <f t="shared" si="472"/>
        <v>0</v>
      </c>
      <c r="P4868" s="28">
        <f t="shared" si="473"/>
        <v>-2</v>
      </c>
      <c r="Q4868" s="28">
        <f t="shared" si="474"/>
        <v>0</v>
      </c>
      <c r="R4868" s="4">
        <f t="shared" si="475"/>
        <v>0</v>
      </c>
      <c r="S4868" s="4" t="str">
        <f t="shared" si="476"/>
        <v/>
      </c>
      <c r="T4868" s="21">
        <f>Fångster!J4873</f>
        <v>0</v>
      </c>
      <c r="U4868" s="31" t="str">
        <f t="shared" si="477"/>
        <v/>
      </c>
    </row>
    <row r="4869" spans="14:21" x14ac:dyDescent="0.2">
      <c r="N4869" s="22">
        <f>Fångster!G4874</f>
        <v>0</v>
      </c>
      <c r="O4869" s="28">
        <f t="shared" ref="O4869:O4932" si="478">(3.377*0.000001)*(POWER(N4869,3.205))</f>
        <v>0</v>
      </c>
      <c r="P4869" s="28">
        <f t="shared" ref="P4869:P4932" si="479">(1-(180-N4869)/60)</f>
        <v>-2</v>
      </c>
      <c r="Q4869" s="28">
        <f t="shared" ref="Q4869:Q4932" si="480">IF(P4869&lt;0,0,IF(P4869&gt;1,1,IF(P4869&gt;0&lt;1,P4869,P4869)))</f>
        <v>0</v>
      </c>
      <c r="R4869" s="4">
        <f t="shared" ref="R4869:R4932" si="481">O4869*Q4869</f>
        <v>0</v>
      </c>
      <c r="S4869" s="4" t="str">
        <f t="shared" ref="S4869:S4932" si="482">IF(N4869&gt;0,LOG10(N4869),"")</f>
        <v/>
      </c>
      <c r="T4869" s="21">
        <f>Fångster!J4874</f>
        <v>0</v>
      </c>
      <c r="U4869" s="31" t="str">
        <f t="shared" ref="U4869:U4932" si="483">IF(T4869&gt;0,LOG10(T4869),"")</f>
        <v/>
      </c>
    </row>
    <row r="4870" spans="14:21" x14ac:dyDescent="0.2">
      <c r="N4870" s="22">
        <f>Fångster!G4875</f>
        <v>0</v>
      </c>
      <c r="O4870" s="28">
        <f t="shared" si="478"/>
        <v>0</v>
      </c>
      <c r="P4870" s="28">
        <f t="shared" si="479"/>
        <v>-2</v>
      </c>
      <c r="Q4870" s="28">
        <f t="shared" si="480"/>
        <v>0</v>
      </c>
      <c r="R4870" s="4">
        <f t="shared" si="481"/>
        <v>0</v>
      </c>
      <c r="S4870" s="4" t="str">
        <f t="shared" si="482"/>
        <v/>
      </c>
      <c r="T4870" s="21">
        <f>Fångster!J4875</f>
        <v>0</v>
      </c>
      <c r="U4870" s="31" t="str">
        <f t="shared" si="483"/>
        <v/>
      </c>
    </row>
    <row r="4871" spans="14:21" x14ac:dyDescent="0.2">
      <c r="N4871" s="22">
        <f>Fångster!G4876</f>
        <v>0</v>
      </c>
      <c r="O4871" s="28">
        <f t="shared" si="478"/>
        <v>0</v>
      </c>
      <c r="P4871" s="28">
        <f t="shared" si="479"/>
        <v>-2</v>
      </c>
      <c r="Q4871" s="28">
        <f t="shared" si="480"/>
        <v>0</v>
      </c>
      <c r="R4871" s="4">
        <f t="shared" si="481"/>
        <v>0</v>
      </c>
      <c r="S4871" s="4" t="str">
        <f t="shared" si="482"/>
        <v/>
      </c>
      <c r="T4871" s="21">
        <f>Fångster!J4876</f>
        <v>0</v>
      </c>
      <c r="U4871" s="31" t="str">
        <f t="shared" si="483"/>
        <v/>
      </c>
    </row>
    <row r="4872" spans="14:21" x14ac:dyDescent="0.2">
      <c r="N4872" s="22">
        <f>Fångster!G4877</f>
        <v>0</v>
      </c>
      <c r="O4872" s="28">
        <f t="shared" si="478"/>
        <v>0</v>
      </c>
      <c r="P4872" s="28">
        <f t="shared" si="479"/>
        <v>-2</v>
      </c>
      <c r="Q4872" s="28">
        <f t="shared" si="480"/>
        <v>0</v>
      </c>
      <c r="R4872" s="4">
        <f t="shared" si="481"/>
        <v>0</v>
      </c>
      <c r="S4872" s="4" t="str">
        <f t="shared" si="482"/>
        <v/>
      </c>
      <c r="T4872" s="21">
        <f>Fångster!J4877</f>
        <v>0</v>
      </c>
      <c r="U4872" s="31" t="str">
        <f t="shared" si="483"/>
        <v/>
      </c>
    </row>
    <row r="4873" spans="14:21" x14ac:dyDescent="0.2">
      <c r="N4873" s="22">
        <f>Fångster!G4878</f>
        <v>0</v>
      </c>
      <c r="O4873" s="28">
        <f t="shared" si="478"/>
        <v>0</v>
      </c>
      <c r="P4873" s="28">
        <f t="shared" si="479"/>
        <v>-2</v>
      </c>
      <c r="Q4873" s="28">
        <f t="shared" si="480"/>
        <v>0</v>
      </c>
      <c r="R4873" s="4">
        <f t="shared" si="481"/>
        <v>0</v>
      </c>
      <c r="S4873" s="4" t="str">
        <f t="shared" si="482"/>
        <v/>
      </c>
      <c r="T4873" s="21">
        <f>Fångster!J4878</f>
        <v>0</v>
      </c>
      <c r="U4873" s="31" t="str">
        <f t="shared" si="483"/>
        <v/>
      </c>
    </row>
    <row r="4874" spans="14:21" x14ac:dyDescent="0.2">
      <c r="N4874" s="22">
        <f>Fångster!G4879</f>
        <v>0</v>
      </c>
      <c r="O4874" s="28">
        <f t="shared" si="478"/>
        <v>0</v>
      </c>
      <c r="P4874" s="28">
        <f t="shared" si="479"/>
        <v>-2</v>
      </c>
      <c r="Q4874" s="28">
        <f t="shared" si="480"/>
        <v>0</v>
      </c>
      <c r="R4874" s="4">
        <f t="shared" si="481"/>
        <v>0</v>
      </c>
      <c r="S4874" s="4" t="str">
        <f t="shared" si="482"/>
        <v/>
      </c>
      <c r="T4874" s="21">
        <f>Fångster!J4879</f>
        <v>0</v>
      </c>
      <c r="U4874" s="31" t="str">
        <f t="shared" si="483"/>
        <v/>
      </c>
    </row>
    <row r="4875" spans="14:21" x14ac:dyDescent="0.2">
      <c r="N4875" s="22">
        <f>Fångster!G4880</f>
        <v>0</v>
      </c>
      <c r="O4875" s="28">
        <f t="shared" si="478"/>
        <v>0</v>
      </c>
      <c r="P4875" s="28">
        <f t="shared" si="479"/>
        <v>-2</v>
      </c>
      <c r="Q4875" s="28">
        <f t="shared" si="480"/>
        <v>0</v>
      </c>
      <c r="R4875" s="4">
        <f t="shared" si="481"/>
        <v>0</v>
      </c>
      <c r="S4875" s="4" t="str">
        <f t="shared" si="482"/>
        <v/>
      </c>
      <c r="T4875" s="21">
        <f>Fångster!J4880</f>
        <v>0</v>
      </c>
      <c r="U4875" s="31" t="str">
        <f t="shared" si="483"/>
        <v/>
      </c>
    </row>
    <row r="4876" spans="14:21" x14ac:dyDescent="0.2">
      <c r="N4876" s="22">
        <f>Fångster!G4881</f>
        <v>0</v>
      </c>
      <c r="O4876" s="28">
        <f t="shared" si="478"/>
        <v>0</v>
      </c>
      <c r="P4876" s="28">
        <f t="shared" si="479"/>
        <v>-2</v>
      </c>
      <c r="Q4876" s="28">
        <f t="shared" si="480"/>
        <v>0</v>
      </c>
      <c r="R4876" s="4">
        <f t="shared" si="481"/>
        <v>0</v>
      </c>
      <c r="S4876" s="4" t="str">
        <f t="shared" si="482"/>
        <v/>
      </c>
      <c r="T4876" s="21">
        <f>Fångster!J4881</f>
        <v>0</v>
      </c>
      <c r="U4876" s="31" t="str">
        <f t="shared" si="483"/>
        <v/>
      </c>
    </row>
    <row r="4877" spans="14:21" x14ac:dyDescent="0.2">
      <c r="N4877" s="22">
        <f>Fångster!G4882</f>
        <v>0</v>
      </c>
      <c r="O4877" s="28">
        <f t="shared" si="478"/>
        <v>0</v>
      </c>
      <c r="P4877" s="28">
        <f t="shared" si="479"/>
        <v>-2</v>
      </c>
      <c r="Q4877" s="28">
        <f t="shared" si="480"/>
        <v>0</v>
      </c>
      <c r="R4877" s="4">
        <f t="shared" si="481"/>
        <v>0</v>
      </c>
      <c r="S4877" s="4" t="str">
        <f t="shared" si="482"/>
        <v/>
      </c>
      <c r="T4877" s="21">
        <f>Fångster!J4882</f>
        <v>0</v>
      </c>
      <c r="U4877" s="31" t="str">
        <f t="shared" si="483"/>
        <v/>
      </c>
    </row>
    <row r="4878" spans="14:21" x14ac:dyDescent="0.2">
      <c r="N4878" s="22">
        <f>Fångster!G4883</f>
        <v>0</v>
      </c>
      <c r="O4878" s="28">
        <f t="shared" si="478"/>
        <v>0</v>
      </c>
      <c r="P4878" s="28">
        <f t="shared" si="479"/>
        <v>-2</v>
      </c>
      <c r="Q4878" s="28">
        <f t="shared" si="480"/>
        <v>0</v>
      </c>
      <c r="R4878" s="4">
        <f t="shared" si="481"/>
        <v>0</v>
      </c>
      <c r="S4878" s="4" t="str">
        <f t="shared" si="482"/>
        <v/>
      </c>
      <c r="T4878" s="21">
        <f>Fångster!J4883</f>
        <v>0</v>
      </c>
      <c r="U4878" s="31" t="str">
        <f t="shared" si="483"/>
        <v/>
      </c>
    </row>
    <row r="4879" spans="14:21" x14ac:dyDescent="0.2">
      <c r="N4879" s="22">
        <f>Fångster!G4884</f>
        <v>0</v>
      </c>
      <c r="O4879" s="28">
        <f t="shared" si="478"/>
        <v>0</v>
      </c>
      <c r="P4879" s="28">
        <f t="shared" si="479"/>
        <v>-2</v>
      </c>
      <c r="Q4879" s="28">
        <f t="shared" si="480"/>
        <v>0</v>
      </c>
      <c r="R4879" s="4">
        <f t="shared" si="481"/>
        <v>0</v>
      </c>
      <c r="S4879" s="4" t="str">
        <f t="shared" si="482"/>
        <v/>
      </c>
      <c r="T4879" s="21">
        <f>Fångster!J4884</f>
        <v>0</v>
      </c>
      <c r="U4879" s="31" t="str">
        <f t="shared" si="483"/>
        <v/>
      </c>
    </row>
    <row r="4880" spans="14:21" x14ac:dyDescent="0.2">
      <c r="N4880" s="22">
        <f>Fångster!G4885</f>
        <v>0</v>
      </c>
      <c r="O4880" s="28">
        <f t="shared" si="478"/>
        <v>0</v>
      </c>
      <c r="P4880" s="28">
        <f t="shared" si="479"/>
        <v>-2</v>
      </c>
      <c r="Q4880" s="28">
        <f t="shared" si="480"/>
        <v>0</v>
      </c>
      <c r="R4880" s="4">
        <f t="shared" si="481"/>
        <v>0</v>
      </c>
      <c r="S4880" s="4" t="str">
        <f t="shared" si="482"/>
        <v/>
      </c>
      <c r="T4880" s="21">
        <f>Fångster!J4885</f>
        <v>0</v>
      </c>
      <c r="U4880" s="31" t="str">
        <f t="shared" si="483"/>
        <v/>
      </c>
    </row>
    <row r="4881" spans="14:21" x14ac:dyDescent="0.2">
      <c r="N4881" s="22">
        <f>Fångster!G4886</f>
        <v>0</v>
      </c>
      <c r="O4881" s="28">
        <f t="shared" si="478"/>
        <v>0</v>
      </c>
      <c r="P4881" s="28">
        <f t="shared" si="479"/>
        <v>-2</v>
      </c>
      <c r="Q4881" s="28">
        <f t="shared" si="480"/>
        <v>0</v>
      </c>
      <c r="R4881" s="4">
        <f t="shared" si="481"/>
        <v>0</v>
      </c>
      <c r="S4881" s="4" t="str">
        <f t="shared" si="482"/>
        <v/>
      </c>
      <c r="T4881" s="21">
        <f>Fångster!J4886</f>
        <v>0</v>
      </c>
      <c r="U4881" s="31" t="str">
        <f t="shared" si="483"/>
        <v/>
      </c>
    </row>
    <row r="4882" spans="14:21" x14ac:dyDescent="0.2">
      <c r="N4882" s="22">
        <f>Fångster!G4887</f>
        <v>0</v>
      </c>
      <c r="O4882" s="28">
        <f t="shared" si="478"/>
        <v>0</v>
      </c>
      <c r="P4882" s="28">
        <f t="shared" si="479"/>
        <v>-2</v>
      </c>
      <c r="Q4882" s="28">
        <f t="shared" si="480"/>
        <v>0</v>
      </c>
      <c r="R4882" s="4">
        <f t="shared" si="481"/>
        <v>0</v>
      </c>
      <c r="S4882" s="4" t="str">
        <f t="shared" si="482"/>
        <v/>
      </c>
      <c r="T4882" s="21">
        <f>Fångster!J4887</f>
        <v>0</v>
      </c>
      <c r="U4882" s="31" t="str">
        <f t="shared" si="483"/>
        <v/>
      </c>
    </row>
    <row r="4883" spans="14:21" x14ac:dyDescent="0.2">
      <c r="N4883" s="22">
        <f>Fångster!G4888</f>
        <v>0</v>
      </c>
      <c r="O4883" s="28">
        <f t="shared" si="478"/>
        <v>0</v>
      </c>
      <c r="P4883" s="28">
        <f t="shared" si="479"/>
        <v>-2</v>
      </c>
      <c r="Q4883" s="28">
        <f t="shared" si="480"/>
        <v>0</v>
      </c>
      <c r="R4883" s="4">
        <f t="shared" si="481"/>
        <v>0</v>
      </c>
      <c r="S4883" s="4" t="str">
        <f t="shared" si="482"/>
        <v/>
      </c>
      <c r="T4883" s="21">
        <f>Fångster!J4888</f>
        <v>0</v>
      </c>
      <c r="U4883" s="31" t="str">
        <f t="shared" si="483"/>
        <v/>
      </c>
    </row>
    <row r="4884" spans="14:21" x14ac:dyDescent="0.2">
      <c r="N4884" s="22">
        <f>Fångster!G4889</f>
        <v>0</v>
      </c>
      <c r="O4884" s="28">
        <f t="shared" si="478"/>
        <v>0</v>
      </c>
      <c r="P4884" s="28">
        <f t="shared" si="479"/>
        <v>-2</v>
      </c>
      <c r="Q4884" s="28">
        <f t="shared" si="480"/>
        <v>0</v>
      </c>
      <c r="R4884" s="4">
        <f t="shared" si="481"/>
        <v>0</v>
      </c>
      <c r="S4884" s="4" t="str">
        <f t="shared" si="482"/>
        <v/>
      </c>
      <c r="T4884" s="21">
        <f>Fångster!J4889</f>
        <v>0</v>
      </c>
      <c r="U4884" s="31" t="str">
        <f t="shared" si="483"/>
        <v/>
      </c>
    </row>
    <row r="4885" spans="14:21" x14ac:dyDescent="0.2">
      <c r="N4885" s="22">
        <f>Fångster!G4890</f>
        <v>0</v>
      </c>
      <c r="O4885" s="28">
        <f t="shared" si="478"/>
        <v>0</v>
      </c>
      <c r="P4885" s="28">
        <f t="shared" si="479"/>
        <v>-2</v>
      </c>
      <c r="Q4885" s="28">
        <f t="shared" si="480"/>
        <v>0</v>
      </c>
      <c r="R4885" s="4">
        <f t="shared" si="481"/>
        <v>0</v>
      </c>
      <c r="S4885" s="4" t="str">
        <f t="shared" si="482"/>
        <v/>
      </c>
      <c r="T4885" s="21">
        <f>Fångster!J4890</f>
        <v>0</v>
      </c>
      <c r="U4885" s="31" t="str">
        <f t="shared" si="483"/>
        <v/>
      </c>
    </row>
    <row r="4886" spans="14:21" x14ac:dyDescent="0.2">
      <c r="N4886" s="22">
        <f>Fångster!G4891</f>
        <v>0</v>
      </c>
      <c r="O4886" s="28">
        <f t="shared" si="478"/>
        <v>0</v>
      </c>
      <c r="P4886" s="28">
        <f t="shared" si="479"/>
        <v>-2</v>
      </c>
      <c r="Q4886" s="28">
        <f t="shared" si="480"/>
        <v>0</v>
      </c>
      <c r="R4886" s="4">
        <f t="shared" si="481"/>
        <v>0</v>
      </c>
      <c r="S4886" s="4" t="str">
        <f t="shared" si="482"/>
        <v/>
      </c>
      <c r="T4886" s="21">
        <f>Fångster!J4891</f>
        <v>0</v>
      </c>
      <c r="U4886" s="31" t="str">
        <f t="shared" si="483"/>
        <v/>
      </c>
    </row>
    <row r="4887" spans="14:21" x14ac:dyDescent="0.2">
      <c r="N4887" s="22">
        <f>Fångster!G4892</f>
        <v>0</v>
      </c>
      <c r="O4887" s="28">
        <f t="shared" si="478"/>
        <v>0</v>
      </c>
      <c r="P4887" s="28">
        <f t="shared" si="479"/>
        <v>-2</v>
      </c>
      <c r="Q4887" s="28">
        <f t="shared" si="480"/>
        <v>0</v>
      </c>
      <c r="R4887" s="4">
        <f t="shared" si="481"/>
        <v>0</v>
      </c>
      <c r="S4887" s="4" t="str">
        <f t="shared" si="482"/>
        <v/>
      </c>
      <c r="T4887" s="21">
        <f>Fångster!J4892</f>
        <v>0</v>
      </c>
      <c r="U4887" s="31" t="str">
        <f t="shared" si="483"/>
        <v/>
      </c>
    </row>
    <row r="4888" spans="14:21" x14ac:dyDescent="0.2">
      <c r="N4888" s="22">
        <f>Fångster!G4893</f>
        <v>0</v>
      </c>
      <c r="O4888" s="28">
        <f t="shared" si="478"/>
        <v>0</v>
      </c>
      <c r="P4888" s="28">
        <f t="shared" si="479"/>
        <v>-2</v>
      </c>
      <c r="Q4888" s="28">
        <f t="shared" si="480"/>
        <v>0</v>
      </c>
      <c r="R4888" s="4">
        <f t="shared" si="481"/>
        <v>0</v>
      </c>
      <c r="S4888" s="4" t="str">
        <f t="shared" si="482"/>
        <v/>
      </c>
      <c r="T4888" s="21">
        <f>Fångster!J4893</f>
        <v>0</v>
      </c>
      <c r="U4888" s="31" t="str">
        <f t="shared" si="483"/>
        <v/>
      </c>
    </row>
    <row r="4889" spans="14:21" x14ac:dyDescent="0.2">
      <c r="N4889" s="22">
        <f>Fångster!G4894</f>
        <v>0</v>
      </c>
      <c r="O4889" s="28">
        <f t="shared" si="478"/>
        <v>0</v>
      </c>
      <c r="P4889" s="28">
        <f t="shared" si="479"/>
        <v>-2</v>
      </c>
      <c r="Q4889" s="28">
        <f t="shared" si="480"/>
        <v>0</v>
      </c>
      <c r="R4889" s="4">
        <f t="shared" si="481"/>
        <v>0</v>
      </c>
      <c r="S4889" s="4" t="str">
        <f t="shared" si="482"/>
        <v/>
      </c>
      <c r="T4889" s="21">
        <f>Fångster!J4894</f>
        <v>0</v>
      </c>
      <c r="U4889" s="31" t="str">
        <f t="shared" si="483"/>
        <v/>
      </c>
    </row>
    <row r="4890" spans="14:21" x14ac:dyDescent="0.2">
      <c r="N4890" s="22">
        <f>Fångster!G4895</f>
        <v>0</v>
      </c>
      <c r="O4890" s="28">
        <f t="shared" si="478"/>
        <v>0</v>
      </c>
      <c r="P4890" s="28">
        <f t="shared" si="479"/>
        <v>-2</v>
      </c>
      <c r="Q4890" s="28">
        <f t="shared" si="480"/>
        <v>0</v>
      </c>
      <c r="R4890" s="4">
        <f t="shared" si="481"/>
        <v>0</v>
      </c>
      <c r="S4890" s="4" t="str">
        <f t="shared" si="482"/>
        <v/>
      </c>
      <c r="T4890" s="21">
        <f>Fångster!J4895</f>
        <v>0</v>
      </c>
      <c r="U4890" s="31" t="str">
        <f t="shared" si="483"/>
        <v/>
      </c>
    </row>
    <row r="4891" spans="14:21" x14ac:dyDescent="0.2">
      <c r="N4891" s="22">
        <f>Fångster!G4896</f>
        <v>0</v>
      </c>
      <c r="O4891" s="28">
        <f t="shared" si="478"/>
        <v>0</v>
      </c>
      <c r="P4891" s="28">
        <f t="shared" si="479"/>
        <v>-2</v>
      </c>
      <c r="Q4891" s="28">
        <f t="shared" si="480"/>
        <v>0</v>
      </c>
      <c r="R4891" s="4">
        <f t="shared" si="481"/>
        <v>0</v>
      </c>
      <c r="S4891" s="4" t="str">
        <f t="shared" si="482"/>
        <v/>
      </c>
      <c r="T4891" s="21">
        <f>Fångster!J4896</f>
        <v>0</v>
      </c>
      <c r="U4891" s="31" t="str">
        <f t="shared" si="483"/>
        <v/>
      </c>
    </row>
    <row r="4892" spans="14:21" x14ac:dyDescent="0.2">
      <c r="N4892" s="22">
        <f>Fångster!G4897</f>
        <v>0</v>
      </c>
      <c r="O4892" s="28">
        <f t="shared" si="478"/>
        <v>0</v>
      </c>
      <c r="P4892" s="28">
        <f t="shared" si="479"/>
        <v>-2</v>
      </c>
      <c r="Q4892" s="28">
        <f t="shared" si="480"/>
        <v>0</v>
      </c>
      <c r="R4892" s="4">
        <f t="shared" si="481"/>
        <v>0</v>
      </c>
      <c r="S4892" s="4" t="str">
        <f t="shared" si="482"/>
        <v/>
      </c>
      <c r="T4892" s="21">
        <f>Fångster!J4897</f>
        <v>0</v>
      </c>
      <c r="U4892" s="31" t="str">
        <f t="shared" si="483"/>
        <v/>
      </c>
    </row>
    <row r="4893" spans="14:21" x14ac:dyDescent="0.2">
      <c r="N4893" s="22">
        <f>Fångster!G4898</f>
        <v>0</v>
      </c>
      <c r="O4893" s="28">
        <f t="shared" si="478"/>
        <v>0</v>
      </c>
      <c r="P4893" s="28">
        <f t="shared" si="479"/>
        <v>-2</v>
      </c>
      <c r="Q4893" s="28">
        <f t="shared" si="480"/>
        <v>0</v>
      </c>
      <c r="R4893" s="4">
        <f t="shared" si="481"/>
        <v>0</v>
      </c>
      <c r="S4893" s="4" t="str">
        <f t="shared" si="482"/>
        <v/>
      </c>
      <c r="T4893" s="21">
        <f>Fångster!J4898</f>
        <v>0</v>
      </c>
      <c r="U4893" s="31" t="str">
        <f t="shared" si="483"/>
        <v/>
      </c>
    </row>
    <row r="4894" spans="14:21" x14ac:dyDescent="0.2">
      <c r="N4894" s="22">
        <f>Fångster!G4899</f>
        <v>0</v>
      </c>
      <c r="O4894" s="28">
        <f t="shared" si="478"/>
        <v>0</v>
      </c>
      <c r="P4894" s="28">
        <f t="shared" si="479"/>
        <v>-2</v>
      </c>
      <c r="Q4894" s="28">
        <f t="shared" si="480"/>
        <v>0</v>
      </c>
      <c r="R4894" s="4">
        <f t="shared" si="481"/>
        <v>0</v>
      </c>
      <c r="S4894" s="4" t="str">
        <f t="shared" si="482"/>
        <v/>
      </c>
      <c r="T4894" s="21">
        <f>Fångster!J4899</f>
        <v>0</v>
      </c>
      <c r="U4894" s="31" t="str">
        <f t="shared" si="483"/>
        <v/>
      </c>
    </row>
    <row r="4895" spans="14:21" x14ac:dyDescent="0.2">
      <c r="N4895" s="22">
        <f>Fångster!G4900</f>
        <v>0</v>
      </c>
      <c r="O4895" s="28">
        <f t="shared" si="478"/>
        <v>0</v>
      </c>
      <c r="P4895" s="28">
        <f t="shared" si="479"/>
        <v>-2</v>
      </c>
      <c r="Q4895" s="28">
        <f t="shared" si="480"/>
        <v>0</v>
      </c>
      <c r="R4895" s="4">
        <f t="shared" si="481"/>
        <v>0</v>
      </c>
      <c r="S4895" s="4" t="str">
        <f t="shared" si="482"/>
        <v/>
      </c>
      <c r="T4895" s="21">
        <f>Fångster!J4900</f>
        <v>0</v>
      </c>
      <c r="U4895" s="31" t="str">
        <f t="shared" si="483"/>
        <v/>
      </c>
    </row>
    <row r="4896" spans="14:21" x14ac:dyDescent="0.2">
      <c r="N4896" s="22">
        <f>Fångster!G4901</f>
        <v>0</v>
      </c>
      <c r="O4896" s="28">
        <f t="shared" si="478"/>
        <v>0</v>
      </c>
      <c r="P4896" s="28">
        <f t="shared" si="479"/>
        <v>-2</v>
      </c>
      <c r="Q4896" s="28">
        <f t="shared" si="480"/>
        <v>0</v>
      </c>
      <c r="R4896" s="4">
        <f t="shared" si="481"/>
        <v>0</v>
      </c>
      <c r="S4896" s="4" t="str">
        <f t="shared" si="482"/>
        <v/>
      </c>
      <c r="T4896" s="21">
        <f>Fångster!J4901</f>
        <v>0</v>
      </c>
      <c r="U4896" s="31" t="str">
        <f t="shared" si="483"/>
        <v/>
      </c>
    </row>
    <row r="4897" spans="14:21" x14ac:dyDescent="0.2">
      <c r="N4897" s="22">
        <f>Fångster!G4902</f>
        <v>0</v>
      </c>
      <c r="O4897" s="28">
        <f t="shared" si="478"/>
        <v>0</v>
      </c>
      <c r="P4897" s="28">
        <f t="shared" si="479"/>
        <v>-2</v>
      </c>
      <c r="Q4897" s="28">
        <f t="shared" si="480"/>
        <v>0</v>
      </c>
      <c r="R4897" s="4">
        <f t="shared" si="481"/>
        <v>0</v>
      </c>
      <c r="S4897" s="4" t="str">
        <f t="shared" si="482"/>
        <v/>
      </c>
      <c r="T4897" s="21">
        <f>Fångster!J4902</f>
        <v>0</v>
      </c>
      <c r="U4897" s="31" t="str">
        <f t="shared" si="483"/>
        <v/>
      </c>
    </row>
    <row r="4898" spans="14:21" x14ac:dyDescent="0.2">
      <c r="N4898" s="22">
        <f>Fångster!G4903</f>
        <v>0</v>
      </c>
      <c r="O4898" s="28">
        <f t="shared" si="478"/>
        <v>0</v>
      </c>
      <c r="P4898" s="28">
        <f t="shared" si="479"/>
        <v>-2</v>
      </c>
      <c r="Q4898" s="28">
        <f t="shared" si="480"/>
        <v>0</v>
      </c>
      <c r="R4898" s="4">
        <f t="shared" si="481"/>
        <v>0</v>
      </c>
      <c r="S4898" s="4" t="str">
        <f t="shared" si="482"/>
        <v/>
      </c>
      <c r="T4898" s="21">
        <f>Fångster!J4903</f>
        <v>0</v>
      </c>
      <c r="U4898" s="31" t="str">
        <f t="shared" si="483"/>
        <v/>
      </c>
    </row>
    <row r="4899" spans="14:21" x14ac:dyDescent="0.2">
      <c r="N4899" s="22">
        <f>Fångster!G4904</f>
        <v>0</v>
      </c>
      <c r="O4899" s="28">
        <f t="shared" si="478"/>
        <v>0</v>
      </c>
      <c r="P4899" s="28">
        <f t="shared" si="479"/>
        <v>-2</v>
      </c>
      <c r="Q4899" s="28">
        <f t="shared" si="480"/>
        <v>0</v>
      </c>
      <c r="R4899" s="4">
        <f t="shared" si="481"/>
        <v>0</v>
      </c>
      <c r="S4899" s="4" t="str">
        <f t="shared" si="482"/>
        <v/>
      </c>
      <c r="T4899" s="21">
        <f>Fångster!J4904</f>
        <v>0</v>
      </c>
      <c r="U4899" s="31" t="str">
        <f t="shared" si="483"/>
        <v/>
      </c>
    </row>
    <row r="4900" spans="14:21" x14ac:dyDescent="0.2">
      <c r="N4900" s="22">
        <f>Fångster!G4905</f>
        <v>0</v>
      </c>
      <c r="O4900" s="28">
        <f t="shared" si="478"/>
        <v>0</v>
      </c>
      <c r="P4900" s="28">
        <f t="shared" si="479"/>
        <v>-2</v>
      </c>
      <c r="Q4900" s="28">
        <f t="shared" si="480"/>
        <v>0</v>
      </c>
      <c r="R4900" s="4">
        <f t="shared" si="481"/>
        <v>0</v>
      </c>
      <c r="S4900" s="4" t="str">
        <f t="shared" si="482"/>
        <v/>
      </c>
      <c r="T4900" s="21">
        <f>Fångster!J4905</f>
        <v>0</v>
      </c>
      <c r="U4900" s="31" t="str">
        <f t="shared" si="483"/>
        <v/>
      </c>
    </row>
    <row r="4901" spans="14:21" x14ac:dyDescent="0.2">
      <c r="N4901" s="22">
        <f>Fångster!G4906</f>
        <v>0</v>
      </c>
      <c r="O4901" s="28">
        <f t="shared" si="478"/>
        <v>0</v>
      </c>
      <c r="P4901" s="28">
        <f t="shared" si="479"/>
        <v>-2</v>
      </c>
      <c r="Q4901" s="28">
        <f t="shared" si="480"/>
        <v>0</v>
      </c>
      <c r="R4901" s="4">
        <f t="shared" si="481"/>
        <v>0</v>
      </c>
      <c r="S4901" s="4" t="str">
        <f t="shared" si="482"/>
        <v/>
      </c>
      <c r="T4901" s="21">
        <f>Fångster!J4906</f>
        <v>0</v>
      </c>
      <c r="U4901" s="31" t="str">
        <f t="shared" si="483"/>
        <v/>
      </c>
    </row>
    <row r="4902" spans="14:21" x14ac:dyDescent="0.2">
      <c r="N4902" s="22">
        <f>Fångster!G4907</f>
        <v>0</v>
      </c>
      <c r="O4902" s="28">
        <f t="shared" si="478"/>
        <v>0</v>
      </c>
      <c r="P4902" s="28">
        <f t="shared" si="479"/>
        <v>-2</v>
      </c>
      <c r="Q4902" s="28">
        <f t="shared" si="480"/>
        <v>0</v>
      </c>
      <c r="R4902" s="4">
        <f t="shared" si="481"/>
        <v>0</v>
      </c>
      <c r="S4902" s="4" t="str">
        <f t="shared" si="482"/>
        <v/>
      </c>
      <c r="T4902" s="21">
        <f>Fångster!J4907</f>
        <v>0</v>
      </c>
      <c r="U4902" s="31" t="str">
        <f t="shared" si="483"/>
        <v/>
      </c>
    </row>
    <row r="4903" spans="14:21" x14ac:dyDescent="0.2">
      <c r="N4903" s="22">
        <f>Fångster!G4908</f>
        <v>0</v>
      </c>
      <c r="O4903" s="28">
        <f t="shared" si="478"/>
        <v>0</v>
      </c>
      <c r="P4903" s="28">
        <f t="shared" si="479"/>
        <v>-2</v>
      </c>
      <c r="Q4903" s="28">
        <f t="shared" si="480"/>
        <v>0</v>
      </c>
      <c r="R4903" s="4">
        <f t="shared" si="481"/>
        <v>0</v>
      </c>
      <c r="S4903" s="4" t="str">
        <f t="shared" si="482"/>
        <v/>
      </c>
      <c r="T4903" s="21">
        <f>Fångster!J4908</f>
        <v>0</v>
      </c>
      <c r="U4903" s="31" t="str">
        <f t="shared" si="483"/>
        <v/>
      </c>
    </row>
    <row r="4904" spans="14:21" x14ac:dyDescent="0.2">
      <c r="N4904" s="22">
        <f>Fångster!G4909</f>
        <v>0</v>
      </c>
      <c r="O4904" s="28">
        <f t="shared" si="478"/>
        <v>0</v>
      </c>
      <c r="P4904" s="28">
        <f t="shared" si="479"/>
        <v>-2</v>
      </c>
      <c r="Q4904" s="28">
        <f t="shared" si="480"/>
        <v>0</v>
      </c>
      <c r="R4904" s="4">
        <f t="shared" si="481"/>
        <v>0</v>
      </c>
      <c r="S4904" s="4" t="str">
        <f t="shared" si="482"/>
        <v/>
      </c>
      <c r="T4904" s="21">
        <f>Fångster!J4909</f>
        <v>0</v>
      </c>
      <c r="U4904" s="31" t="str">
        <f t="shared" si="483"/>
        <v/>
      </c>
    </row>
    <row r="4905" spans="14:21" x14ac:dyDescent="0.2">
      <c r="N4905" s="22">
        <f>Fångster!G4910</f>
        <v>0</v>
      </c>
      <c r="O4905" s="28">
        <f t="shared" si="478"/>
        <v>0</v>
      </c>
      <c r="P4905" s="28">
        <f t="shared" si="479"/>
        <v>-2</v>
      </c>
      <c r="Q4905" s="28">
        <f t="shared" si="480"/>
        <v>0</v>
      </c>
      <c r="R4905" s="4">
        <f t="shared" si="481"/>
        <v>0</v>
      </c>
      <c r="S4905" s="4" t="str">
        <f t="shared" si="482"/>
        <v/>
      </c>
      <c r="T4905" s="21">
        <f>Fångster!J4910</f>
        <v>0</v>
      </c>
      <c r="U4905" s="31" t="str">
        <f t="shared" si="483"/>
        <v/>
      </c>
    </row>
    <row r="4906" spans="14:21" x14ac:dyDescent="0.2">
      <c r="N4906" s="22">
        <f>Fångster!G4911</f>
        <v>0</v>
      </c>
      <c r="O4906" s="28">
        <f t="shared" si="478"/>
        <v>0</v>
      </c>
      <c r="P4906" s="28">
        <f t="shared" si="479"/>
        <v>-2</v>
      </c>
      <c r="Q4906" s="28">
        <f t="shared" si="480"/>
        <v>0</v>
      </c>
      <c r="R4906" s="4">
        <f t="shared" si="481"/>
        <v>0</v>
      </c>
      <c r="S4906" s="4" t="str">
        <f t="shared" si="482"/>
        <v/>
      </c>
      <c r="T4906" s="21">
        <f>Fångster!J4911</f>
        <v>0</v>
      </c>
      <c r="U4906" s="31" t="str">
        <f t="shared" si="483"/>
        <v/>
      </c>
    </row>
    <row r="4907" spans="14:21" x14ac:dyDescent="0.2">
      <c r="N4907" s="22">
        <f>Fångster!G4912</f>
        <v>0</v>
      </c>
      <c r="O4907" s="28">
        <f t="shared" si="478"/>
        <v>0</v>
      </c>
      <c r="P4907" s="28">
        <f t="shared" si="479"/>
        <v>-2</v>
      </c>
      <c r="Q4907" s="28">
        <f t="shared" si="480"/>
        <v>0</v>
      </c>
      <c r="R4907" s="4">
        <f t="shared" si="481"/>
        <v>0</v>
      </c>
      <c r="S4907" s="4" t="str">
        <f t="shared" si="482"/>
        <v/>
      </c>
      <c r="T4907" s="21">
        <f>Fångster!J4912</f>
        <v>0</v>
      </c>
      <c r="U4907" s="31" t="str">
        <f t="shared" si="483"/>
        <v/>
      </c>
    </row>
    <row r="4908" spans="14:21" x14ac:dyDescent="0.2">
      <c r="N4908" s="22">
        <f>Fångster!G4913</f>
        <v>0</v>
      </c>
      <c r="O4908" s="28">
        <f t="shared" si="478"/>
        <v>0</v>
      </c>
      <c r="P4908" s="28">
        <f t="shared" si="479"/>
        <v>-2</v>
      </c>
      <c r="Q4908" s="28">
        <f t="shared" si="480"/>
        <v>0</v>
      </c>
      <c r="R4908" s="4">
        <f t="shared" si="481"/>
        <v>0</v>
      </c>
      <c r="S4908" s="4" t="str">
        <f t="shared" si="482"/>
        <v/>
      </c>
      <c r="T4908" s="21">
        <f>Fångster!J4913</f>
        <v>0</v>
      </c>
      <c r="U4908" s="31" t="str">
        <f t="shared" si="483"/>
        <v/>
      </c>
    </row>
    <row r="4909" spans="14:21" x14ac:dyDescent="0.2">
      <c r="N4909" s="22">
        <f>Fångster!G4914</f>
        <v>0</v>
      </c>
      <c r="O4909" s="28">
        <f t="shared" si="478"/>
        <v>0</v>
      </c>
      <c r="P4909" s="28">
        <f t="shared" si="479"/>
        <v>-2</v>
      </c>
      <c r="Q4909" s="28">
        <f t="shared" si="480"/>
        <v>0</v>
      </c>
      <c r="R4909" s="4">
        <f t="shared" si="481"/>
        <v>0</v>
      </c>
      <c r="S4909" s="4" t="str">
        <f t="shared" si="482"/>
        <v/>
      </c>
      <c r="T4909" s="21">
        <f>Fångster!J4914</f>
        <v>0</v>
      </c>
      <c r="U4909" s="31" t="str">
        <f t="shared" si="483"/>
        <v/>
      </c>
    </row>
    <row r="4910" spans="14:21" x14ac:dyDescent="0.2">
      <c r="N4910" s="22">
        <f>Fångster!G4915</f>
        <v>0</v>
      </c>
      <c r="O4910" s="28">
        <f t="shared" si="478"/>
        <v>0</v>
      </c>
      <c r="P4910" s="28">
        <f t="shared" si="479"/>
        <v>-2</v>
      </c>
      <c r="Q4910" s="28">
        <f t="shared" si="480"/>
        <v>0</v>
      </c>
      <c r="R4910" s="4">
        <f t="shared" si="481"/>
        <v>0</v>
      </c>
      <c r="S4910" s="4" t="str">
        <f t="shared" si="482"/>
        <v/>
      </c>
      <c r="T4910" s="21">
        <f>Fångster!J4915</f>
        <v>0</v>
      </c>
      <c r="U4910" s="31" t="str">
        <f t="shared" si="483"/>
        <v/>
      </c>
    </row>
    <row r="4911" spans="14:21" x14ac:dyDescent="0.2">
      <c r="N4911" s="22">
        <f>Fångster!G4916</f>
        <v>0</v>
      </c>
      <c r="O4911" s="28">
        <f t="shared" si="478"/>
        <v>0</v>
      </c>
      <c r="P4911" s="28">
        <f t="shared" si="479"/>
        <v>-2</v>
      </c>
      <c r="Q4911" s="28">
        <f t="shared" si="480"/>
        <v>0</v>
      </c>
      <c r="R4911" s="4">
        <f t="shared" si="481"/>
        <v>0</v>
      </c>
      <c r="S4911" s="4" t="str">
        <f t="shared" si="482"/>
        <v/>
      </c>
      <c r="T4911" s="21">
        <f>Fångster!J4916</f>
        <v>0</v>
      </c>
      <c r="U4911" s="31" t="str">
        <f t="shared" si="483"/>
        <v/>
      </c>
    </row>
    <row r="4912" spans="14:21" x14ac:dyDescent="0.2">
      <c r="N4912" s="22">
        <f>Fångster!G4917</f>
        <v>0</v>
      </c>
      <c r="O4912" s="28">
        <f t="shared" si="478"/>
        <v>0</v>
      </c>
      <c r="P4912" s="28">
        <f t="shared" si="479"/>
        <v>-2</v>
      </c>
      <c r="Q4912" s="28">
        <f t="shared" si="480"/>
        <v>0</v>
      </c>
      <c r="R4912" s="4">
        <f t="shared" si="481"/>
        <v>0</v>
      </c>
      <c r="S4912" s="4" t="str">
        <f t="shared" si="482"/>
        <v/>
      </c>
      <c r="T4912" s="21">
        <f>Fångster!J4917</f>
        <v>0</v>
      </c>
      <c r="U4912" s="31" t="str">
        <f t="shared" si="483"/>
        <v/>
      </c>
    </row>
    <row r="4913" spans="14:21" x14ac:dyDescent="0.2">
      <c r="N4913" s="22">
        <f>Fångster!G4918</f>
        <v>0</v>
      </c>
      <c r="O4913" s="28">
        <f t="shared" si="478"/>
        <v>0</v>
      </c>
      <c r="P4913" s="28">
        <f t="shared" si="479"/>
        <v>-2</v>
      </c>
      <c r="Q4913" s="28">
        <f t="shared" si="480"/>
        <v>0</v>
      </c>
      <c r="R4913" s="4">
        <f t="shared" si="481"/>
        <v>0</v>
      </c>
      <c r="S4913" s="4" t="str">
        <f t="shared" si="482"/>
        <v/>
      </c>
      <c r="T4913" s="21">
        <f>Fångster!J4918</f>
        <v>0</v>
      </c>
      <c r="U4913" s="31" t="str">
        <f t="shared" si="483"/>
        <v/>
      </c>
    </row>
    <row r="4914" spans="14:21" x14ac:dyDescent="0.2">
      <c r="N4914" s="22">
        <f>Fångster!G4919</f>
        <v>0</v>
      </c>
      <c r="O4914" s="28">
        <f t="shared" si="478"/>
        <v>0</v>
      </c>
      <c r="P4914" s="28">
        <f t="shared" si="479"/>
        <v>-2</v>
      </c>
      <c r="Q4914" s="28">
        <f t="shared" si="480"/>
        <v>0</v>
      </c>
      <c r="R4914" s="4">
        <f t="shared" si="481"/>
        <v>0</v>
      </c>
      <c r="S4914" s="4" t="str">
        <f t="shared" si="482"/>
        <v/>
      </c>
      <c r="T4914" s="21">
        <f>Fångster!J4919</f>
        <v>0</v>
      </c>
      <c r="U4914" s="31" t="str">
        <f t="shared" si="483"/>
        <v/>
      </c>
    </row>
    <row r="4915" spans="14:21" x14ac:dyDescent="0.2">
      <c r="N4915" s="22">
        <f>Fångster!G4920</f>
        <v>0</v>
      </c>
      <c r="O4915" s="28">
        <f t="shared" si="478"/>
        <v>0</v>
      </c>
      <c r="P4915" s="28">
        <f t="shared" si="479"/>
        <v>-2</v>
      </c>
      <c r="Q4915" s="28">
        <f t="shared" si="480"/>
        <v>0</v>
      </c>
      <c r="R4915" s="4">
        <f t="shared" si="481"/>
        <v>0</v>
      </c>
      <c r="S4915" s="4" t="str">
        <f t="shared" si="482"/>
        <v/>
      </c>
      <c r="T4915" s="21">
        <f>Fångster!J4920</f>
        <v>0</v>
      </c>
      <c r="U4915" s="31" t="str">
        <f t="shared" si="483"/>
        <v/>
      </c>
    </row>
    <row r="4916" spans="14:21" x14ac:dyDescent="0.2">
      <c r="N4916" s="22">
        <f>Fångster!G4921</f>
        <v>0</v>
      </c>
      <c r="O4916" s="28">
        <f t="shared" si="478"/>
        <v>0</v>
      </c>
      <c r="P4916" s="28">
        <f t="shared" si="479"/>
        <v>-2</v>
      </c>
      <c r="Q4916" s="28">
        <f t="shared" si="480"/>
        <v>0</v>
      </c>
      <c r="R4916" s="4">
        <f t="shared" si="481"/>
        <v>0</v>
      </c>
      <c r="S4916" s="4" t="str">
        <f t="shared" si="482"/>
        <v/>
      </c>
      <c r="T4916" s="21">
        <f>Fångster!J4921</f>
        <v>0</v>
      </c>
      <c r="U4916" s="31" t="str">
        <f t="shared" si="483"/>
        <v/>
      </c>
    </row>
    <row r="4917" spans="14:21" x14ac:dyDescent="0.2">
      <c r="N4917" s="22">
        <f>Fångster!G4922</f>
        <v>0</v>
      </c>
      <c r="O4917" s="28">
        <f t="shared" si="478"/>
        <v>0</v>
      </c>
      <c r="P4917" s="28">
        <f t="shared" si="479"/>
        <v>-2</v>
      </c>
      <c r="Q4917" s="28">
        <f t="shared" si="480"/>
        <v>0</v>
      </c>
      <c r="R4917" s="4">
        <f t="shared" si="481"/>
        <v>0</v>
      </c>
      <c r="S4917" s="4" t="str">
        <f t="shared" si="482"/>
        <v/>
      </c>
      <c r="T4917" s="21">
        <f>Fångster!J4922</f>
        <v>0</v>
      </c>
      <c r="U4917" s="31" t="str">
        <f t="shared" si="483"/>
        <v/>
      </c>
    </row>
    <row r="4918" spans="14:21" x14ac:dyDescent="0.2">
      <c r="N4918" s="22">
        <f>Fångster!G4923</f>
        <v>0</v>
      </c>
      <c r="O4918" s="28">
        <f t="shared" si="478"/>
        <v>0</v>
      </c>
      <c r="P4918" s="28">
        <f t="shared" si="479"/>
        <v>-2</v>
      </c>
      <c r="Q4918" s="28">
        <f t="shared" si="480"/>
        <v>0</v>
      </c>
      <c r="R4918" s="4">
        <f t="shared" si="481"/>
        <v>0</v>
      </c>
      <c r="S4918" s="4" t="str">
        <f t="shared" si="482"/>
        <v/>
      </c>
      <c r="T4918" s="21">
        <f>Fångster!J4923</f>
        <v>0</v>
      </c>
      <c r="U4918" s="31" t="str">
        <f t="shared" si="483"/>
        <v/>
      </c>
    </row>
    <row r="4919" spans="14:21" x14ac:dyDescent="0.2">
      <c r="N4919" s="22">
        <f>Fångster!G4924</f>
        <v>0</v>
      </c>
      <c r="O4919" s="28">
        <f t="shared" si="478"/>
        <v>0</v>
      </c>
      <c r="P4919" s="28">
        <f t="shared" si="479"/>
        <v>-2</v>
      </c>
      <c r="Q4919" s="28">
        <f t="shared" si="480"/>
        <v>0</v>
      </c>
      <c r="R4919" s="4">
        <f t="shared" si="481"/>
        <v>0</v>
      </c>
      <c r="S4919" s="4" t="str">
        <f t="shared" si="482"/>
        <v/>
      </c>
      <c r="T4919" s="21">
        <f>Fångster!J4924</f>
        <v>0</v>
      </c>
      <c r="U4919" s="31" t="str">
        <f t="shared" si="483"/>
        <v/>
      </c>
    </row>
    <row r="4920" spans="14:21" x14ac:dyDescent="0.2">
      <c r="N4920" s="22">
        <f>Fångster!G4925</f>
        <v>0</v>
      </c>
      <c r="O4920" s="28">
        <f t="shared" si="478"/>
        <v>0</v>
      </c>
      <c r="P4920" s="28">
        <f t="shared" si="479"/>
        <v>-2</v>
      </c>
      <c r="Q4920" s="28">
        <f t="shared" si="480"/>
        <v>0</v>
      </c>
      <c r="R4920" s="4">
        <f t="shared" si="481"/>
        <v>0</v>
      </c>
      <c r="S4920" s="4" t="str">
        <f t="shared" si="482"/>
        <v/>
      </c>
      <c r="T4920" s="21">
        <f>Fångster!J4925</f>
        <v>0</v>
      </c>
      <c r="U4920" s="31" t="str">
        <f t="shared" si="483"/>
        <v/>
      </c>
    </row>
    <row r="4921" spans="14:21" x14ac:dyDescent="0.2">
      <c r="N4921" s="22">
        <f>Fångster!G4926</f>
        <v>0</v>
      </c>
      <c r="O4921" s="28">
        <f t="shared" si="478"/>
        <v>0</v>
      </c>
      <c r="P4921" s="28">
        <f t="shared" si="479"/>
        <v>-2</v>
      </c>
      <c r="Q4921" s="28">
        <f t="shared" si="480"/>
        <v>0</v>
      </c>
      <c r="R4921" s="4">
        <f t="shared" si="481"/>
        <v>0</v>
      </c>
      <c r="S4921" s="4" t="str">
        <f t="shared" si="482"/>
        <v/>
      </c>
      <c r="T4921" s="21">
        <f>Fångster!J4926</f>
        <v>0</v>
      </c>
      <c r="U4921" s="31" t="str">
        <f t="shared" si="483"/>
        <v/>
      </c>
    </row>
    <row r="4922" spans="14:21" x14ac:dyDescent="0.2">
      <c r="N4922" s="22">
        <f>Fångster!G4927</f>
        <v>0</v>
      </c>
      <c r="O4922" s="28">
        <f t="shared" si="478"/>
        <v>0</v>
      </c>
      <c r="P4922" s="28">
        <f t="shared" si="479"/>
        <v>-2</v>
      </c>
      <c r="Q4922" s="28">
        <f t="shared" si="480"/>
        <v>0</v>
      </c>
      <c r="R4922" s="4">
        <f t="shared" si="481"/>
        <v>0</v>
      </c>
      <c r="S4922" s="4" t="str">
        <f t="shared" si="482"/>
        <v/>
      </c>
      <c r="T4922" s="21">
        <f>Fångster!J4927</f>
        <v>0</v>
      </c>
      <c r="U4922" s="31" t="str">
        <f t="shared" si="483"/>
        <v/>
      </c>
    </row>
    <row r="4923" spans="14:21" x14ac:dyDescent="0.2">
      <c r="N4923" s="22">
        <f>Fångster!G4928</f>
        <v>0</v>
      </c>
      <c r="O4923" s="28">
        <f t="shared" si="478"/>
        <v>0</v>
      </c>
      <c r="P4923" s="28">
        <f t="shared" si="479"/>
        <v>-2</v>
      </c>
      <c r="Q4923" s="28">
        <f t="shared" si="480"/>
        <v>0</v>
      </c>
      <c r="R4923" s="4">
        <f t="shared" si="481"/>
        <v>0</v>
      </c>
      <c r="S4923" s="4" t="str">
        <f t="shared" si="482"/>
        <v/>
      </c>
      <c r="T4923" s="21">
        <f>Fångster!J4928</f>
        <v>0</v>
      </c>
      <c r="U4923" s="31" t="str">
        <f t="shared" si="483"/>
        <v/>
      </c>
    </row>
    <row r="4924" spans="14:21" x14ac:dyDescent="0.2">
      <c r="N4924" s="22">
        <f>Fångster!G4929</f>
        <v>0</v>
      </c>
      <c r="O4924" s="28">
        <f t="shared" si="478"/>
        <v>0</v>
      </c>
      <c r="P4924" s="28">
        <f t="shared" si="479"/>
        <v>-2</v>
      </c>
      <c r="Q4924" s="28">
        <f t="shared" si="480"/>
        <v>0</v>
      </c>
      <c r="R4924" s="4">
        <f t="shared" si="481"/>
        <v>0</v>
      </c>
      <c r="S4924" s="4" t="str">
        <f t="shared" si="482"/>
        <v/>
      </c>
      <c r="T4924" s="21">
        <f>Fångster!J4929</f>
        <v>0</v>
      </c>
      <c r="U4924" s="31" t="str">
        <f t="shared" si="483"/>
        <v/>
      </c>
    </row>
    <row r="4925" spans="14:21" x14ac:dyDescent="0.2">
      <c r="N4925" s="22">
        <f>Fångster!G4930</f>
        <v>0</v>
      </c>
      <c r="O4925" s="28">
        <f t="shared" si="478"/>
        <v>0</v>
      </c>
      <c r="P4925" s="28">
        <f t="shared" si="479"/>
        <v>-2</v>
      </c>
      <c r="Q4925" s="28">
        <f t="shared" si="480"/>
        <v>0</v>
      </c>
      <c r="R4925" s="4">
        <f t="shared" si="481"/>
        <v>0</v>
      </c>
      <c r="S4925" s="4" t="str">
        <f t="shared" si="482"/>
        <v/>
      </c>
      <c r="T4925" s="21">
        <f>Fångster!J4930</f>
        <v>0</v>
      </c>
      <c r="U4925" s="31" t="str">
        <f t="shared" si="483"/>
        <v/>
      </c>
    </row>
    <row r="4926" spans="14:21" x14ac:dyDescent="0.2">
      <c r="N4926" s="22">
        <f>Fångster!G4931</f>
        <v>0</v>
      </c>
      <c r="O4926" s="28">
        <f t="shared" si="478"/>
        <v>0</v>
      </c>
      <c r="P4926" s="28">
        <f t="shared" si="479"/>
        <v>-2</v>
      </c>
      <c r="Q4926" s="28">
        <f t="shared" si="480"/>
        <v>0</v>
      </c>
      <c r="R4926" s="4">
        <f t="shared" si="481"/>
        <v>0</v>
      </c>
      <c r="S4926" s="4" t="str">
        <f t="shared" si="482"/>
        <v/>
      </c>
      <c r="T4926" s="21">
        <f>Fångster!J4931</f>
        <v>0</v>
      </c>
      <c r="U4926" s="31" t="str">
        <f t="shared" si="483"/>
        <v/>
      </c>
    </row>
    <row r="4927" spans="14:21" x14ac:dyDescent="0.2">
      <c r="N4927" s="22">
        <f>Fångster!G4932</f>
        <v>0</v>
      </c>
      <c r="O4927" s="28">
        <f t="shared" si="478"/>
        <v>0</v>
      </c>
      <c r="P4927" s="28">
        <f t="shared" si="479"/>
        <v>-2</v>
      </c>
      <c r="Q4927" s="28">
        <f t="shared" si="480"/>
        <v>0</v>
      </c>
      <c r="R4927" s="4">
        <f t="shared" si="481"/>
        <v>0</v>
      </c>
      <c r="S4927" s="4" t="str">
        <f t="shared" si="482"/>
        <v/>
      </c>
      <c r="T4927" s="21">
        <f>Fångster!J4932</f>
        <v>0</v>
      </c>
      <c r="U4927" s="31" t="str">
        <f t="shared" si="483"/>
        <v/>
      </c>
    </row>
    <row r="4928" spans="14:21" x14ac:dyDescent="0.2">
      <c r="N4928" s="22">
        <f>Fångster!G4933</f>
        <v>0</v>
      </c>
      <c r="O4928" s="28">
        <f t="shared" si="478"/>
        <v>0</v>
      </c>
      <c r="P4928" s="28">
        <f t="shared" si="479"/>
        <v>-2</v>
      </c>
      <c r="Q4928" s="28">
        <f t="shared" si="480"/>
        <v>0</v>
      </c>
      <c r="R4928" s="4">
        <f t="shared" si="481"/>
        <v>0</v>
      </c>
      <c r="S4928" s="4" t="str">
        <f t="shared" si="482"/>
        <v/>
      </c>
      <c r="T4928" s="21">
        <f>Fångster!J4933</f>
        <v>0</v>
      </c>
      <c r="U4928" s="31" t="str">
        <f t="shared" si="483"/>
        <v/>
      </c>
    </row>
    <row r="4929" spans="14:21" x14ac:dyDescent="0.2">
      <c r="N4929" s="22">
        <f>Fångster!G4934</f>
        <v>0</v>
      </c>
      <c r="O4929" s="28">
        <f t="shared" si="478"/>
        <v>0</v>
      </c>
      <c r="P4929" s="28">
        <f t="shared" si="479"/>
        <v>-2</v>
      </c>
      <c r="Q4929" s="28">
        <f t="shared" si="480"/>
        <v>0</v>
      </c>
      <c r="R4929" s="4">
        <f t="shared" si="481"/>
        <v>0</v>
      </c>
      <c r="S4929" s="4" t="str">
        <f t="shared" si="482"/>
        <v/>
      </c>
      <c r="T4929" s="21">
        <f>Fångster!J4934</f>
        <v>0</v>
      </c>
      <c r="U4929" s="31" t="str">
        <f t="shared" si="483"/>
        <v/>
      </c>
    </row>
    <row r="4930" spans="14:21" x14ac:dyDescent="0.2">
      <c r="N4930" s="22">
        <f>Fångster!G4935</f>
        <v>0</v>
      </c>
      <c r="O4930" s="28">
        <f t="shared" si="478"/>
        <v>0</v>
      </c>
      <c r="P4930" s="28">
        <f t="shared" si="479"/>
        <v>-2</v>
      </c>
      <c r="Q4930" s="28">
        <f t="shared" si="480"/>
        <v>0</v>
      </c>
      <c r="R4930" s="4">
        <f t="shared" si="481"/>
        <v>0</v>
      </c>
      <c r="S4930" s="4" t="str">
        <f t="shared" si="482"/>
        <v/>
      </c>
      <c r="T4930" s="21">
        <f>Fångster!J4935</f>
        <v>0</v>
      </c>
      <c r="U4930" s="31" t="str">
        <f t="shared" si="483"/>
        <v/>
      </c>
    </row>
    <row r="4931" spans="14:21" x14ac:dyDescent="0.2">
      <c r="N4931" s="22">
        <f>Fångster!G4936</f>
        <v>0</v>
      </c>
      <c r="O4931" s="28">
        <f t="shared" si="478"/>
        <v>0</v>
      </c>
      <c r="P4931" s="28">
        <f t="shared" si="479"/>
        <v>-2</v>
      </c>
      <c r="Q4931" s="28">
        <f t="shared" si="480"/>
        <v>0</v>
      </c>
      <c r="R4931" s="4">
        <f t="shared" si="481"/>
        <v>0</v>
      </c>
      <c r="S4931" s="4" t="str">
        <f t="shared" si="482"/>
        <v/>
      </c>
      <c r="T4931" s="21">
        <f>Fångster!J4936</f>
        <v>0</v>
      </c>
      <c r="U4931" s="31" t="str">
        <f t="shared" si="483"/>
        <v/>
      </c>
    </row>
    <row r="4932" spans="14:21" x14ac:dyDescent="0.2">
      <c r="N4932" s="22">
        <f>Fångster!G4937</f>
        <v>0</v>
      </c>
      <c r="O4932" s="28">
        <f t="shared" si="478"/>
        <v>0</v>
      </c>
      <c r="P4932" s="28">
        <f t="shared" si="479"/>
        <v>-2</v>
      </c>
      <c r="Q4932" s="28">
        <f t="shared" si="480"/>
        <v>0</v>
      </c>
      <c r="R4932" s="4">
        <f t="shared" si="481"/>
        <v>0</v>
      </c>
      <c r="S4932" s="4" t="str">
        <f t="shared" si="482"/>
        <v/>
      </c>
      <c r="T4932" s="21">
        <f>Fångster!J4937</f>
        <v>0</v>
      </c>
      <c r="U4932" s="31" t="str">
        <f t="shared" si="483"/>
        <v/>
      </c>
    </row>
    <row r="4933" spans="14:21" x14ac:dyDescent="0.2">
      <c r="N4933" s="22">
        <f>Fångster!G4938</f>
        <v>0</v>
      </c>
      <c r="O4933" s="28">
        <f t="shared" ref="O4933:O4996" si="484">(3.377*0.000001)*(POWER(N4933,3.205))</f>
        <v>0</v>
      </c>
      <c r="P4933" s="28">
        <f t="shared" ref="P4933:P4996" si="485">(1-(180-N4933)/60)</f>
        <v>-2</v>
      </c>
      <c r="Q4933" s="28">
        <f t="shared" ref="Q4933:Q4996" si="486">IF(P4933&lt;0,0,IF(P4933&gt;1,1,IF(P4933&gt;0&lt;1,P4933,P4933)))</f>
        <v>0</v>
      </c>
      <c r="R4933" s="4">
        <f t="shared" ref="R4933:R4996" si="487">O4933*Q4933</f>
        <v>0</v>
      </c>
      <c r="S4933" s="4" t="str">
        <f t="shared" ref="S4933:S4996" si="488">IF(N4933&gt;0,LOG10(N4933),"")</f>
        <v/>
      </c>
      <c r="T4933" s="21">
        <f>Fångster!J4938</f>
        <v>0</v>
      </c>
      <c r="U4933" s="31" t="str">
        <f t="shared" ref="U4933:U4996" si="489">IF(T4933&gt;0,LOG10(T4933),"")</f>
        <v/>
      </c>
    </row>
    <row r="4934" spans="14:21" x14ac:dyDescent="0.2">
      <c r="N4934" s="22">
        <f>Fångster!G4939</f>
        <v>0</v>
      </c>
      <c r="O4934" s="28">
        <f t="shared" si="484"/>
        <v>0</v>
      </c>
      <c r="P4934" s="28">
        <f t="shared" si="485"/>
        <v>-2</v>
      </c>
      <c r="Q4934" s="28">
        <f t="shared" si="486"/>
        <v>0</v>
      </c>
      <c r="R4934" s="4">
        <f t="shared" si="487"/>
        <v>0</v>
      </c>
      <c r="S4934" s="4" t="str">
        <f t="shared" si="488"/>
        <v/>
      </c>
      <c r="T4934" s="21">
        <f>Fångster!J4939</f>
        <v>0</v>
      </c>
      <c r="U4934" s="31" t="str">
        <f t="shared" si="489"/>
        <v/>
      </c>
    </row>
    <row r="4935" spans="14:21" x14ac:dyDescent="0.2">
      <c r="N4935" s="22">
        <f>Fångster!G4940</f>
        <v>0</v>
      </c>
      <c r="O4935" s="28">
        <f t="shared" si="484"/>
        <v>0</v>
      </c>
      <c r="P4935" s="28">
        <f t="shared" si="485"/>
        <v>-2</v>
      </c>
      <c r="Q4935" s="28">
        <f t="shared" si="486"/>
        <v>0</v>
      </c>
      <c r="R4935" s="4">
        <f t="shared" si="487"/>
        <v>0</v>
      </c>
      <c r="S4935" s="4" t="str">
        <f t="shared" si="488"/>
        <v/>
      </c>
      <c r="T4935" s="21">
        <f>Fångster!J4940</f>
        <v>0</v>
      </c>
      <c r="U4935" s="31" t="str">
        <f t="shared" si="489"/>
        <v/>
      </c>
    </row>
    <row r="4936" spans="14:21" x14ac:dyDescent="0.2">
      <c r="N4936" s="22">
        <f>Fångster!G4941</f>
        <v>0</v>
      </c>
      <c r="O4936" s="28">
        <f t="shared" si="484"/>
        <v>0</v>
      </c>
      <c r="P4936" s="28">
        <f t="shared" si="485"/>
        <v>-2</v>
      </c>
      <c r="Q4936" s="28">
        <f t="shared" si="486"/>
        <v>0</v>
      </c>
      <c r="R4936" s="4">
        <f t="shared" si="487"/>
        <v>0</v>
      </c>
      <c r="S4936" s="4" t="str">
        <f t="shared" si="488"/>
        <v/>
      </c>
      <c r="T4936" s="21">
        <f>Fångster!J4941</f>
        <v>0</v>
      </c>
      <c r="U4936" s="31" t="str">
        <f t="shared" si="489"/>
        <v/>
      </c>
    </row>
    <row r="4937" spans="14:21" x14ac:dyDescent="0.2">
      <c r="N4937" s="22">
        <f>Fångster!G4942</f>
        <v>0</v>
      </c>
      <c r="O4937" s="28">
        <f t="shared" si="484"/>
        <v>0</v>
      </c>
      <c r="P4937" s="28">
        <f t="shared" si="485"/>
        <v>-2</v>
      </c>
      <c r="Q4937" s="28">
        <f t="shared" si="486"/>
        <v>0</v>
      </c>
      <c r="R4937" s="4">
        <f t="shared" si="487"/>
        <v>0</v>
      </c>
      <c r="S4937" s="4" t="str">
        <f t="shared" si="488"/>
        <v/>
      </c>
      <c r="T4937" s="21">
        <f>Fångster!J4942</f>
        <v>0</v>
      </c>
      <c r="U4937" s="31" t="str">
        <f t="shared" si="489"/>
        <v/>
      </c>
    </row>
    <row r="4938" spans="14:21" x14ac:dyDescent="0.2">
      <c r="N4938" s="22">
        <f>Fångster!G4943</f>
        <v>0</v>
      </c>
      <c r="O4938" s="28">
        <f t="shared" si="484"/>
        <v>0</v>
      </c>
      <c r="P4938" s="28">
        <f t="shared" si="485"/>
        <v>-2</v>
      </c>
      <c r="Q4938" s="28">
        <f t="shared" si="486"/>
        <v>0</v>
      </c>
      <c r="R4938" s="4">
        <f t="shared" si="487"/>
        <v>0</v>
      </c>
      <c r="S4938" s="4" t="str">
        <f t="shared" si="488"/>
        <v/>
      </c>
      <c r="T4938" s="21">
        <f>Fångster!J4943</f>
        <v>0</v>
      </c>
      <c r="U4938" s="31" t="str">
        <f t="shared" si="489"/>
        <v/>
      </c>
    </row>
    <row r="4939" spans="14:21" x14ac:dyDescent="0.2">
      <c r="N4939" s="22">
        <f>Fångster!G4944</f>
        <v>0</v>
      </c>
      <c r="O4939" s="28">
        <f t="shared" si="484"/>
        <v>0</v>
      </c>
      <c r="P4939" s="28">
        <f t="shared" si="485"/>
        <v>-2</v>
      </c>
      <c r="Q4939" s="28">
        <f t="shared" si="486"/>
        <v>0</v>
      </c>
      <c r="R4939" s="4">
        <f t="shared" si="487"/>
        <v>0</v>
      </c>
      <c r="S4939" s="4" t="str">
        <f t="shared" si="488"/>
        <v/>
      </c>
      <c r="T4939" s="21">
        <f>Fångster!J4944</f>
        <v>0</v>
      </c>
      <c r="U4939" s="31" t="str">
        <f t="shared" si="489"/>
        <v/>
      </c>
    </row>
    <row r="4940" spans="14:21" x14ac:dyDescent="0.2">
      <c r="N4940" s="22">
        <f>Fångster!G4945</f>
        <v>0</v>
      </c>
      <c r="O4940" s="28">
        <f t="shared" si="484"/>
        <v>0</v>
      </c>
      <c r="P4940" s="28">
        <f t="shared" si="485"/>
        <v>-2</v>
      </c>
      <c r="Q4940" s="28">
        <f t="shared" si="486"/>
        <v>0</v>
      </c>
      <c r="R4940" s="4">
        <f t="shared" si="487"/>
        <v>0</v>
      </c>
      <c r="S4940" s="4" t="str">
        <f t="shared" si="488"/>
        <v/>
      </c>
      <c r="T4940" s="21">
        <f>Fångster!J4945</f>
        <v>0</v>
      </c>
      <c r="U4940" s="31" t="str">
        <f t="shared" si="489"/>
        <v/>
      </c>
    </row>
    <row r="4941" spans="14:21" x14ac:dyDescent="0.2">
      <c r="N4941" s="22">
        <f>Fångster!G4946</f>
        <v>0</v>
      </c>
      <c r="O4941" s="28">
        <f t="shared" si="484"/>
        <v>0</v>
      </c>
      <c r="P4941" s="28">
        <f t="shared" si="485"/>
        <v>-2</v>
      </c>
      <c r="Q4941" s="28">
        <f t="shared" si="486"/>
        <v>0</v>
      </c>
      <c r="R4941" s="4">
        <f t="shared" si="487"/>
        <v>0</v>
      </c>
      <c r="S4941" s="4" t="str">
        <f t="shared" si="488"/>
        <v/>
      </c>
      <c r="T4941" s="21">
        <f>Fångster!J4946</f>
        <v>0</v>
      </c>
      <c r="U4941" s="31" t="str">
        <f t="shared" si="489"/>
        <v/>
      </c>
    </row>
    <row r="4942" spans="14:21" x14ac:dyDescent="0.2">
      <c r="N4942" s="22">
        <f>Fångster!G4947</f>
        <v>0</v>
      </c>
      <c r="O4942" s="28">
        <f t="shared" si="484"/>
        <v>0</v>
      </c>
      <c r="P4942" s="28">
        <f t="shared" si="485"/>
        <v>-2</v>
      </c>
      <c r="Q4942" s="28">
        <f t="shared" si="486"/>
        <v>0</v>
      </c>
      <c r="R4942" s="4">
        <f t="shared" si="487"/>
        <v>0</v>
      </c>
      <c r="S4942" s="4" t="str">
        <f t="shared" si="488"/>
        <v/>
      </c>
      <c r="T4942" s="21">
        <f>Fångster!J4947</f>
        <v>0</v>
      </c>
      <c r="U4942" s="31" t="str">
        <f t="shared" si="489"/>
        <v/>
      </c>
    </row>
    <row r="4943" spans="14:21" x14ac:dyDescent="0.2">
      <c r="N4943" s="22">
        <f>Fångster!G4948</f>
        <v>0</v>
      </c>
      <c r="O4943" s="28">
        <f t="shared" si="484"/>
        <v>0</v>
      </c>
      <c r="P4943" s="28">
        <f t="shared" si="485"/>
        <v>-2</v>
      </c>
      <c r="Q4943" s="28">
        <f t="shared" si="486"/>
        <v>0</v>
      </c>
      <c r="R4943" s="4">
        <f t="shared" si="487"/>
        <v>0</v>
      </c>
      <c r="S4943" s="4" t="str">
        <f t="shared" si="488"/>
        <v/>
      </c>
      <c r="T4943" s="21">
        <f>Fångster!J4948</f>
        <v>0</v>
      </c>
      <c r="U4943" s="31" t="str">
        <f t="shared" si="489"/>
        <v/>
      </c>
    </row>
    <row r="4944" spans="14:21" x14ac:dyDescent="0.2">
      <c r="N4944" s="22">
        <f>Fångster!G4949</f>
        <v>0</v>
      </c>
      <c r="O4944" s="28">
        <f t="shared" si="484"/>
        <v>0</v>
      </c>
      <c r="P4944" s="28">
        <f t="shared" si="485"/>
        <v>-2</v>
      </c>
      <c r="Q4944" s="28">
        <f t="shared" si="486"/>
        <v>0</v>
      </c>
      <c r="R4944" s="4">
        <f t="shared" si="487"/>
        <v>0</v>
      </c>
      <c r="S4944" s="4" t="str">
        <f t="shared" si="488"/>
        <v/>
      </c>
      <c r="T4944" s="21">
        <f>Fångster!J4949</f>
        <v>0</v>
      </c>
      <c r="U4944" s="31" t="str">
        <f t="shared" si="489"/>
        <v/>
      </c>
    </row>
    <row r="4945" spans="14:21" x14ac:dyDescent="0.2">
      <c r="N4945" s="22">
        <f>Fångster!G4950</f>
        <v>0</v>
      </c>
      <c r="O4945" s="28">
        <f t="shared" si="484"/>
        <v>0</v>
      </c>
      <c r="P4945" s="28">
        <f t="shared" si="485"/>
        <v>-2</v>
      </c>
      <c r="Q4945" s="28">
        <f t="shared" si="486"/>
        <v>0</v>
      </c>
      <c r="R4945" s="4">
        <f t="shared" si="487"/>
        <v>0</v>
      </c>
      <c r="S4945" s="4" t="str">
        <f t="shared" si="488"/>
        <v/>
      </c>
      <c r="T4945" s="21">
        <f>Fångster!J4950</f>
        <v>0</v>
      </c>
      <c r="U4945" s="31" t="str">
        <f t="shared" si="489"/>
        <v/>
      </c>
    </row>
    <row r="4946" spans="14:21" x14ac:dyDescent="0.2">
      <c r="N4946" s="22">
        <f>Fångster!G4951</f>
        <v>0</v>
      </c>
      <c r="O4946" s="28">
        <f t="shared" si="484"/>
        <v>0</v>
      </c>
      <c r="P4946" s="28">
        <f t="shared" si="485"/>
        <v>-2</v>
      </c>
      <c r="Q4946" s="28">
        <f t="shared" si="486"/>
        <v>0</v>
      </c>
      <c r="R4946" s="4">
        <f t="shared" si="487"/>
        <v>0</v>
      </c>
      <c r="S4946" s="4" t="str">
        <f t="shared" si="488"/>
        <v/>
      </c>
      <c r="T4946" s="21">
        <f>Fångster!J4951</f>
        <v>0</v>
      </c>
      <c r="U4946" s="31" t="str">
        <f t="shared" si="489"/>
        <v/>
      </c>
    </row>
    <row r="4947" spans="14:21" x14ac:dyDescent="0.2">
      <c r="N4947" s="22">
        <f>Fångster!G4952</f>
        <v>0</v>
      </c>
      <c r="O4947" s="28">
        <f t="shared" si="484"/>
        <v>0</v>
      </c>
      <c r="P4947" s="28">
        <f t="shared" si="485"/>
        <v>-2</v>
      </c>
      <c r="Q4947" s="28">
        <f t="shared" si="486"/>
        <v>0</v>
      </c>
      <c r="R4947" s="4">
        <f t="shared" si="487"/>
        <v>0</v>
      </c>
      <c r="S4947" s="4" t="str">
        <f t="shared" si="488"/>
        <v/>
      </c>
      <c r="T4947" s="21">
        <f>Fångster!J4952</f>
        <v>0</v>
      </c>
      <c r="U4947" s="31" t="str">
        <f t="shared" si="489"/>
        <v/>
      </c>
    </row>
    <row r="4948" spans="14:21" x14ac:dyDescent="0.2">
      <c r="N4948" s="22">
        <f>Fångster!G4953</f>
        <v>0</v>
      </c>
      <c r="O4948" s="28">
        <f t="shared" si="484"/>
        <v>0</v>
      </c>
      <c r="P4948" s="28">
        <f t="shared" si="485"/>
        <v>-2</v>
      </c>
      <c r="Q4948" s="28">
        <f t="shared" si="486"/>
        <v>0</v>
      </c>
      <c r="R4948" s="4">
        <f t="shared" si="487"/>
        <v>0</v>
      </c>
      <c r="S4948" s="4" t="str">
        <f t="shared" si="488"/>
        <v/>
      </c>
      <c r="T4948" s="21">
        <f>Fångster!J4953</f>
        <v>0</v>
      </c>
      <c r="U4948" s="31" t="str">
        <f t="shared" si="489"/>
        <v/>
      </c>
    </row>
    <row r="4949" spans="14:21" x14ac:dyDescent="0.2">
      <c r="N4949" s="22">
        <f>Fångster!G4954</f>
        <v>0</v>
      </c>
      <c r="O4949" s="28">
        <f t="shared" si="484"/>
        <v>0</v>
      </c>
      <c r="P4949" s="28">
        <f t="shared" si="485"/>
        <v>-2</v>
      </c>
      <c r="Q4949" s="28">
        <f t="shared" si="486"/>
        <v>0</v>
      </c>
      <c r="R4949" s="4">
        <f t="shared" si="487"/>
        <v>0</v>
      </c>
      <c r="S4949" s="4" t="str">
        <f t="shared" si="488"/>
        <v/>
      </c>
      <c r="T4949" s="21">
        <f>Fångster!J4954</f>
        <v>0</v>
      </c>
      <c r="U4949" s="31" t="str">
        <f t="shared" si="489"/>
        <v/>
      </c>
    </row>
    <row r="4950" spans="14:21" x14ac:dyDescent="0.2">
      <c r="N4950" s="22">
        <f>Fångster!G4955</f>
        <v>0</v>
      </c>
      <c r="O4950" s="28">
        <f t="shared" si="484"/>
        <v>0</v>
      </c>
      <c r="P4950" s="28">
        <f t="shared" si="485"/>
        <v>-2</v>
      </c>
      <c r="Q4950" s="28">
        <f t="shared" si="486"/>
        <v>0</v>
      </c>
      <c r="R4950" s="4">
        <f t="shared" si="487"/>
        <v>0</v>
      </c>
      <c r="S4950" s="4" t="str">
        <f t="shared" si="488"/>
        <v/>
      </c>
      <c r="T4950" s="21">
        <f>Fångster!J4955</f>
        <v>0</v>
      </c>
      <c r="U4950" s="31" t="str">
        <f t="shared" si="489"/>
        <v/>
      </c>
    </row>
    <row r="4951" spans="14:21" x14ac:dyDescent="0.2">
      <c r="N4951" s="22">
        <f>Fångster!G4956</f>
        <v>0</v>
      </c>
      <c r="O4951" s="28">
        <f t="shared" si="484"/>
        <v>0</v>
      </c>
      <c r="P4951" s="28">
        <f t="shared" si="485"/>
        <v>-2</v>
      </c>
      <c r="Q4951" s="28">
        <f t="shared" si="486"/>
        <v>0</v>
      </c>
      <c r="R4951" s="4">
        <f t="shared" si="487"/>
        <v>0</v>
      </c>
      <c r="S4951" s="4" t="str">
        <f t="shared" si="488"/>
        <v/>
      </c>
      <c r="T4951" s="21">
        <f>Fångster!J4956</f>
        <v>0</v>
      </c>
      <c r="U4951" s="31" t="str">
        <f t="shared" si="489"/>
        <v/>
      </c>
    </row>
    <row r="4952" spans="14:21" x14ac:dyDescent="0.2">
      <c r="N4952" s="22">
        <f>Fångster!G4957</f>
        <v>0</v>
      </c>
      <c r="O4952" s="28">
        <f t="shared" si="484"/>
        <v>0</v>
      </c>
      <c r="P4952" s="28">
        <f t="shared" si="485"/>
        <v>-2</v>
      </c>
      <c r="Q4952" s="28">
        <f t="shared" si="486"/>
        <v>0</v>
      </c>
      <c r="R4952" s="4">
        <f t="shared" si="487"/>
        <v>0</v>
      </c>
      <c r="S4952" s="4" t="str">
        <f t="shared" si="488"/>
        <v/>
      </c>
      <c r="T4952" s="21">
        <f>Fångster!J4957</f>
        <v>0</v>
      </c>
      <c r="U4952" s="31" t="str">
        <f t="shared" si="489"/>
        <v/>
      </c>
    </row>
    <row r="4953" spans="14:21" x14ac:dyDescent="0.2">
      <c r="N4953" s="22">
        <f>Fångster!G4958</f>
        <v>0</v>
      </c>
      <c r="O4953" s="28">
        <f t="shared" si="484"/>
        <v>0</v>
      </c>
      <c r="P4953" s="28">
        <f t="shared" si="485"/>
        <v>-2</v>
      </c>
      <c r="Q4953" s="28">
        <f t="shared" si="486"/>
        <v>0</v>
      </c>
      <c r="R4953" s="4">
        <f t="shared" si="487"/>
        <v>0</v>
      </c>
      <c r="S4953" s="4" t="str">
        <f t="shared" si="488"/>
        <v/>
      </c>
      <c r="T4953" s="21">
        <f>Fångster!J4958</f>
        <v>0</v>
      </c>
      <c r="U4953" s="31" t="str">
        <f t="shared" si="489"/>
        <v/>
      </c>
    </row>
    <row r="4954" spans="14:21" x14ac:dyDescent="0.2">
      <c r="N4954" s="22">
        <f>Fångster!G4959</f>
        <v>0</v>
      </c>
      <c r="O4954" s="28">
        <f t="shared" si="484"/>
        <v>0</v>
      </c>
      <c r="P4954" s="28">
        <f t="shared" si="485"/>
        <v>-2</v>
      </c>
      <c r="Q4954" s="28">
        <f t="shared" si="486"/>
        <v>0</v>
      </c>
      <c r="R4954" s="4">
        <f t="shared" si="487"/>
        <v>0</v>
      </c>
      <c r="S4954" s="4" t="str">
        <f t="shared" si="488"/>
        <v/>
      </c>
      <c r="T4954" s="21">
        <f>Fångster!J4959</f>
        <v>0</v>
      </c>
      <c r="U4954" s="31" t="str">
        <f t="shared" si="489"/>
        <v/>
      </c>
    </row>
    <row r="4955" spans="14:21" x14ac:dyDescent="0.2">
      <c r="N4955" s="22">
        <f>Fångster!G4960</f>
        <v>0</v>
      </c>
      <c r="O4955" s="28">
        <f t="shared" si="484"/>
        <v>0</v>
      </c>
      <c r="P4955" s="28">
        <f t="shared" si="485"/>
        <v>-2</v>
      </c>
      <c r="Q4955" s="28">
        <f t="shared" si="486"/>
        <v>0</v>
      </c>
      <c r="R4955" s="4">
        <f t="shared" si="487"/>
        <v>0</v>
      </c>
      <c r="S4955" s="4" t="str">
        <f t="shared" si="488"/>
        <v/>
      </c>
      <c r="T4955" s="21">
        <f>Fångster!J4960</f>
        <v>0</v>
      </c>
      <c r="U4955" s="31" t="str">
        <f t="shared" si="489"/>
        <v/>
      </c>
    </row>
    <row r="4956" spans="14:21" x14ac:dyDescent="0.2">
      <c r="N4956" s="22">
        <f>Fångster!G4961</f>
        <v>0</v>
      </c>
      <c r="O4956" s="28">
        <f t="shared" si="484"/>
        <v>0</v>
      </c>
      <c r="P4956" s="28">
        <f t="shared" si="485"/>
        <v>-2</v>
      </c>
      <c r="Q4956" s="28">
        <f t="shared" si="486"/>
        <v>0</v>
      </c>
      <c r="R4956" s="4">
        <f t="shared" si="487"/>
        <v>0</v>
      </c>
      <c r="S4956" s="4" t="str">
        <f t="shared" si="488"/>
        <v/>
      </c>
      <c r="T4956" s="21">
        <f>Fångster!J4961</f>
        <v>0</v>
      </c>
      <c r="U4956" s="31" t="str">
        <f t="shared" si="489"/>
        <v/>
      </c>
    </row>
    <row r="4957" spans="14:21" x14ac:dyDescent="0.2">
      <c r="N4957" s="22">
        <f>Fångster!G4962</f>
        <v>0</v>
      </c>
      <c r="O4957" s="28">
        <f t="shared" si="484"/>
        <v>0</v>
      </c>
      <c r="P4957" s="28">
        <f t="shared" si="485"/>
        <v>-2</v>
      </c>
      <c r="Q4957" s="28">
        <f t="shared" si="486"/>
        <v>0</v>
      </c>
      <c r="R4957" s="4">
        <f t="shared" si="487"/>
        <v>0</v>
      </c>
      <c r="S4957" s="4" t="str">
        <f t="shared" si="488"/>
        <v/>
      </c>
      <c r="T4957" s="21">
        <f>Fångster!J4962</f>
        <v>0</v>
      </c>
      <c r="U4957" s="31" t="str">
        <f t="shared" si="489"/>
        <v/>
      </c>
    </row>
    <row r="4958" spans="14:21" x14ac:dyDescent="0.2">
      <c r="N4958" s="22">
        <f>Fångster!G4963</f>
        <v>0</v>
      </c>
      <c r="O4958" s="28">
        <f t="shared" si="484"/>
        <v>0</v>
      </c>
      <c r="P4958" s="28">
        <f t="shared" si="485"/>
        <v>-2</v>
      </c>
      <c r="Q4958" s="28">
        <f t="shared" si="486"/>
        <v>0</v>
      </c>
      <c r="R4958" s="4">
        <f t="shared" si="487"/>
        <v>0</v>
      </c>
      <c r="S4958" s="4" t="str">
        <f t="shared" si="488"/>
        <v/>
      </c>
      <c r="T4958" s="21">
        <f>Fångster!J4963</f>
        <v>0</v>
      </c>
      <c r="U4958" s="31" t="str">
        <f t="shared" si="489"/>
        <v/>
      </c>
    </row>
    <row r="4959" spans="14:21" x14ac:dyDescent="0.2">
      <c r="N4959" s="22">
        <f>Fångster!G4964</f>
        <v>0</v>
      </c>
      <c r="O4959" s="28">
        <f t="shared" si="484"/>
        <v>0</v>
      </c>
      <c r="P4959" s="28">
        <f t="shared" si="485"/>
        <v>-2</v>
      </c>
      <c r="Q4959" s="28">
        <f t="shared" si="486"/>
        <v>0</v>
      </c>
      <c r="R4959" s="4">
        <f t="shared" si="487"/>
        <v>0</v>
      </c>
      <c r="S4959" s="4" t="str">
        <f t="shared" si="488"/>
        <v/>
      </c>
      <c r="T4959" s="21">
        <f>Fångster!J4964</f>
        <v>0</v>
      </c>
      <c r="U4959" s="31" t="str">
        <f t="shared" si="489"/>
        <v/>
      </c>
    </row>
    <row r="4960" spans="14:21" x14ac:dyDescent="0.2">
      <c r="N4960" s="22">
        <f>Fångster!G4965</f>
        <v>0</v>
      </c>
      <c r="O4960" s="28">
        <f t="shared" si="484"/>
        <v>0</v>
      </c>
      <c r="P4960" s="28">
        <f t="shared" si="485"/>
        <v>-2</v>
      </c>
      <c r="Q4960" s="28">
        <f t="shared" si="486"/>
        <v>0</v>
      </c>
      <c r="R4960" s="4">
        <f t="shared" si="487"/>
        <v>0</v>
      </c>
      <c r="S4960" s="4" t="str">
        <f t="shared" si="488"/>
        <v/>
      </c>
      <c r="T4960" s="21">
        <f>Fångster!J4965</f>
        <v>0</v>
      </c>
      <c r="U4960" s="31" t="str">
        <f t="shared" si="489"/>
        <v/>
      </c>
    </row>
    <row r="4961" spans="14:21" x14ac:dyDescent="0.2">
      <c r="N4961" s="22">
        <f>Fångster!G4966</f>
        <v>0</v>
      </c>
      <c r="O4961" s="28">
        <f t="shared" si="484"/>
        <v>0</v>
      </c>
      <c r="P4961" s="28">
        <f t="shared" si="485"/>
        <v>-2</v>
      </c>
      <c r="Q4961" s="28">
        <f t="shared" si="486"/>
        <v>0</v>
      </c>
      <c r="R4961" s="4">
        <f t="shared" si="487"/>
        <v>0</v>
      </c>
      <c r="S4961" s="4" t="str">
        <f t="shared" si="488"/>
        <v/>
      </c>
      <c r="T4961" s="21">
        <f>Fångster!J4966</f>
        <v>0</v>
      </c>
      <c r="U4961" s="31" t="str">
        <f t="shared" si="489"/>
        <v/>
      </c>
    </row>
    <row r="4962" spans="14:21" x14ac:dyDescent="0.2">
      <c r="N4962" s="22">
        <f>Fångster!G4967</f>
        <v>0</v>
      </c>
      <c r="O4962" s="28">
        <f t="shared" si="484"/>
        <v>0</v>
      </c>
      <c r="P4962" s="28">
        <f t="shared" si="485"/>
        <v>-2</v>
      </c>
      <c r="Q4962" s="28">
        <f t="shared" si="486"/>
        <v>0</v>
      </c>
      <c r="R4962" s="4">
        <f t="shared" si="487"/>
        <v>0</v>
      </c>
      <c r="S4962" s="4" t="str">
        <f t="shared" si="488"/>
        <v/>
      </c>
      <c r="T4962" s="21">
        <f>Fångster!J4967</f>
        <v>0</v>
      </c>
      <c r="U4962" s="31" t="str">
        <f t="shared" si="489"/>
        <v/>
      </c>
    </row>
    <row r="4963" spans="14:21" x14ac:dyDescent="0.2">
      <c r="N4963" s="22">
        <f>Fångster!G4968</f>
        <v>0</v>
      </c>
      <c r="O4963" s="28">
        <f t="shared" si="484"/>
        <v>0</v>
      </c>
      <c r="P4963" s="28">
        <f t="shared" si="485"/>
        <v>-2</v>
      </c>
      <c r="Q4963" s="28">
        <f t="shared" si="486"/>
        <v>0</v>
      </c>
      <c r="R4963" s="4">
        <f t="shared" si="487"/>
        <v>0</v>
      </c>
      <c r="S4963" s="4" t="str">
        <f t="shared" si="488"/>
        <v/>
      </c>
      <c r="T4963" s="21">
        <f>Fångster!J4968</f>
        <v>0</v>
      </c>
      <c r="U4963" s="31" t="str">
        <f t="shared" si="489"/>
        <v/>
      </c>
    </row>
    <row r="4964" spans="14:21" x14ac:dyDescent="0.2">
      <c r="N4964" s="22">
        <f>Fångster!G4969</f>
        <v>0</v>
      </c>
      <c r="O4964" s="28">
        <f t="shared" si="484"/>
        <v>0</v>
      </c>
      <c r="P4964" s="28">
        <f t="shared" si="485"/>
        <v>-2</v>
      </c>
      <c r="Q4964" s="28">
        <f t="shared" si="486"/>
        <v>0</v>
      </c>
      <c r="R4964" s="4">
        <f t="shared" si="487"/>
        <v>0</v>
      </c>
      <c r="S4964" s="4" t="str">
        <f t="shared" si="488"/>
        <v/>
      </c>
      <c r="T4964" s="21">
        <f>Fångster!J4969</f>
        <v>0</v>
      </c>
      <c r="U4964" s="31" t="str">
        <f t="shared" si="489"/>
        <v/>
      </c>
    </row>
    <row r="4965" spans="14:21" x14ac:dyDescent="0.2">
      <c r="N4965" s="22">
        <f>Fångster!G4970</f>
        <v>0</v>
      </c>
      <c r="O4965" s="28">
        <f t="shared" si="484"/>
        <v>0</v>
      </c>
      <c r="P4965" s="28">
        <f t="shared" si="485"/>
        <v>-2</v>
      </c>
      <c r="Q4965" s="28">
        <f t="shared" si="486"/>
        <v>0</v>
      </c>
      <c r="R4965" s="4">
        <f t="shared" si="487"/>
        <v>0</v>
      </c>
      <c r="S4965" s="4" t="str">
        <f t="shared" si="488"/>
        <v/>
      </c>
      <c r="T4965" s="21">
        <f>Fångster!J4970</f>
        <v>0</v>
      </c>
      <c r="U4965" s="31" t="str">
        <f t="shared" si="489"/>
        <v/>
      </c>
    </row>
    <row r="4966" spans="14:21" x14ac:dyDescent="0.2">
      <c r="N4966" s="22">
        <f>Fångster!G4971</f>
        <v>0</v>
      </c>
      <c r="O4966" s="28">
        <f t="shared" si="484"/>
        <v>0</v>
      </c>
      <c r="P4966" s="28">
        <f t="shared" si="485"/>
        <v>-2</v>
      </c>
      <c r="Q4966" s="28">
        <f t="shared" si="486"/>
        <v>0</v>
      </c>
      <c r="R4966" s="4">
        <f t="shared" si="487"/>
        <v>0</v>
      </c>
      <c r="S4966" s="4" t="str">
        <f t="shared" si="488"/>
        <v/>
      </c>
      <c r="T4966" s="21">
        <f>Fångster!J4971</f>
        <v>0</v>
      </c>
      <c r="U4966" s="31" t="str">
        <f t="shared" si="489"/>
        <v/>
      </c>
    </row>
    <row r="4967" spans="14:21" x14ac:dyDescent="0.2">
      <c r="N4967" s="22">
        <f>Fångster!G4972</f>
        <v>0</v>
      </c>
      <c r="O4967" s="28">
        <f t="shared" si="484"/>
        <v>0</v>
      </c>
      <c r="P4967" s="28">
        <f t="shared" si="485"/>
        <v>-2</v>
      </c>
      <c r="Q4967" s="28">
        <f t="shared" si="486"/>
        <v>0</v>
      </c>
      <c r="R4967" s="4">
        <f t="shared" si="487"/>
        <v>0</v>
      </c>
      <c r="S4967" s="4" t="str">
        <f t="shared" si="488"/>
        <v/>
      </c>
      <c r="T4967" s="21">
        <f>Fångster!J4972</f>
        <v>0</v>
      </c>
      <c r="U4967" s="31" t="str">
        <f t="shared" si="489"/>
        <v/>
      </c>
    </row>
    <row r="4968" spans="14:21" x14ac:dyDescent="0.2">
      <c r="N4968" s="22">
        <f>Fångster!G4973</f>
        <v>0</v>
      </c>
      <c r="O4968" s="28">
        <f t="shared" si="484"/>
        <v>0</v>
      </c>
      <c r="P4968" s="28">
        <f t="shared" si="485"/>
        <v>-2</v>
      </c>
      <c r="Q4968" s="28">
        <f t="shared" si="486"/>
        <v>0</v>
      </c>
      <c r="R4968" s="4">
        <f t="shared" si="487"/>
        <v>0</v>
      </c>
      <c r="S4968" s="4" t="str">
        <f t="shared" si="488"/>
        <v/>
      </c>
      <c r="T4968" s="21">
        <f>Fångster!J4973</f>
        <v>0</v>
      </c>
      <c r="U4968" s="31" t="str">
        <f t="shared" si="489"/>
        <v/>
      </c>
    </row>
    <row r="4969" spans="14:21" x14ac:dyDescent="0.2">
      <c r="N4969" s="22">
        <f>Fångster!G4974</f>
        <v>0</v>
      </c>
      <c r="O4969" s="28">
        <f t="shared" si="484"/>
        <v>0</v>
      </c>
      <c r="P4969" s="28">
        <f t="shared" si="485"/>
        <v>-2</v>
      </c>
      <c r="Q4969" s="28">
        <f t="shared" si="486"/>
        <v>0</v>
      </c>
      <c r="R4969" s="4">
        <f t="shared" si="487"/>
        <v>0</v>
      </c>
      <c r="S4969" s="4" t="str">
        <f t="shared" si="488"/>
        <v/>
      </c>
      <c r="T4969" s="21">
        <f>Fångster!J4974</f>
        <v>0</v>
      </c>
      <c r="U4969" s="31" t="str">
        <f t="shared" si="489"/>
        <v/>
      </c>
    </row>
    <row r="4970" spans="14:21" x14ac:dyDescent="0.2">
      <c r="N4970" s="22">
        <f>Fångster!G4975</f>
        <v>0</v>
      </c>
      <c r="O4970" s="28">
        <f t="shared" si="484"/>
        <v>0</v>
      </c>
      <c r="P4970" s="28">
        <f t="shared" si="485"/>
        <v>-2</v>
      </c>
      <c r="Q4970" s="28">
        <f t="shared" si="486"/>
        <v>0</v>
      </c>
      <c r="R4970" s="4">
        <f t="shared" si="487"/>
        <v>0</v>
      </c>
      <c r="S4970" s="4" t="str">
        <f t="shared" si="488"/>
        <v/>
      </c>
      <c r="T4970" s="21">
        <f>Fångster!J4975</f>
        <v>0</v>
      </c>
      <c r="U4970" s="31" t="str">
        <f t="shared" si="489"/>
        <v/>
      </c>
    </row>
    <row r="4971" spans="14:21" x14ac:dyDescent="0.2">
      <c r="N4971" s="22">
        <f>Fångster!G4976</f>
        <v>0</v>
      </c>
      <c r="O4971" s="28">
        <f t="shared" si="484"/>
        <v>0</v>
      </c>
      <c r="P4971" s="28">
        <f t="shared" si="485"/>
        <v>-2</v>
      </c>
      <c r="Q4971" s="28">
        <f t="shared" si="486"/>
        <v>0</v>
      </c>
      <c r="R4971" s="4">
        <f t="shared" si="487"/>
        <v>0</v>
      </c>
      <c r="S4971" s="4" t="str">
        <f t="shared" si="488"/>
        <v/>
      </c>
      <c r="T4971" s="21">
        <f>Fångster!J4976</f>
        <v>0</v>
      </c>
      <c r="U4971" s="31" t="str">
        <f t="shared" si="489"/>
        <v/>
      </c>
    </row>
    <row r="4972" spans="14:21" x14ac:dyDescent="0.2">
      <c r="N4972" s="22">
        <f>Fångster!G4977</f>
        <v>0</v>
      </c>
      <c r="O4972" s="28">
        <f t="shared" si="484"/>
        <v>0</v>
      </c>
      <c r="P4972" s="28">
        <f t="shared" si="485"/>
        <v>-2</v>
      </c>
      <c r="Q4972" s="28">
        <f t="shared" si="486"/>
        <v>0</v>
      </c>
      <c r="R4972" s="4">
        <f t="shared" si="487"/>
        <v>0</v>
      </c>
      <c r="S4972" s="4" t="str">
        <f t="shared" si="488"/>
        <v/>
      </c>
      <c r="T4972" s="21">
        <f>Fångster!J4977</f>
        <v>0</v>
      </c>
      <c r="U4972" s="31" t="str">
        <f t="shared" si="489"/>
        <v/>
      </c>
    </row>
    <row r="4973" spans="14:21" x14ac:dyDescent="0.2">
      <c r="N4973" s="22">
        <f>Fångster!G4978</f>
        <v>0</v>
      </c>
      <c r="O4973" s="28">
        <f t="shared" si="484"/>
        <v>0</v>
      </c>
      <c r="P4973" s="28">
        <f t="shared" si="485"/>
        <v>-2</v>
      </c>
      <c r="Q4973" s="28">
        <f t="shared" si="486"/>
        <v>0</v>
      </c>
      <c r="R4973" s="4">
        <f t="shared" si="487"/>
        <v>0</v>
      </c>
      <c r="S4973" s="4" t="str">
        <f t="shared" si="488"/>
        <v/>
      </c>
      <c r="T4973" s="21">
        <f>Fångster!J4978</f>
        <v>0</v>
      </c>
      <c r="U4973" s="31" t="str">
        <f t="shared" si="489"/>
        <v/>
      </c>
    </row>
    <row r="4974" spans="14:21" x14ac:dyDescent="0.2">
      <c r="N4974" s="22">
        <f>Fångster!G4979</f>
        <v>0</v>
      </c>
      <c r="O4974" s="28">
        <f t="shared" si="484"/>
        <v>0</v>
      </c>
      <c r="P4974" s="28">
        <f t="shared" si="485"/>
        <v>-2</v>
      </c>
      <c r="Q4974" s="28">
        <f t="shared" si="486"/>
        <v>0</v>
      </c>
      <c r="R4974" s="4">
        <f t="shared" si="487"/>
        <v>0</v>
      </c>
      <c r="S4974" s="4" t="str">
        <f t="shared" si="488"/>
        <v/>
      </c>
      <c r="T4974" s="21">
        <f>Fångster!J4979</f>
        <v>0</v>
      </c>
      <c r="U4974" s="31" t="str">
        <f t="shared" si="489"/>
        <v/>
      </c>
    </row>
    <row r="4975" spans="14:21" x14ac:dyDescent="0.2">
      <c r="N4975" s="22">
        <f>Fångster!G4980</f>
        <v>0</v>
      </c>
      <c r="O4975" s="28">
        <f t="shared" si="484"/>
        <v>0</v>
      </c>
      <c r="P4975" s="28">
        <f t="shared" si="485"/>
        <v>-2</v>
      </c>
      <c r="Q4975" s="28">
        <f t="shared" si="486"/>
        <v>0</v>
      </c>
      <c r="R4975" s="4">
        <f t="shared" si="487"/>
        <v>0</v>
      </c>
      <c r="S4975" s="4" t="str">
        <f t="shared" si="488"/>
        <v/>
      </c>
      <c r="T4975" s="21">
        <f>Fångster!J4980</f>
        <v>0</v>
      </c>
      <c r="U4975" s="31" t="str">
        <f t="shared" si="489"/>
        <v/>
      </c>
    </row>
    <row r="4976" spans="14:21" x14ac:dyDescent="0.2">
      <c r="N4976" s="22">
        <f>Fångster!G4981</f>
        <v>0</v>
      </c>
      <c r="O4976" s="28">
        <f t="shared" si="484"/>
        <v>0</v>
      </c>
      <c r="P4976" s="28">
        <f t="shared" si="485"/>
        <v>-2</v>
      </c>
      <c r="Q4976" s="28">
        <f t="shared" si="486"/>
        <v>0</v>
      </c>
      <c r="R4976" s="4">
        <f t="shared" si="487"/>
        <v>0</v>
      </c>
      <c r="S4976" s="4" t="str">
        <f t="shared" si="488"/>
        <v/>
      </c>
      <c r="T4976" s="21">
        <f>Fångster!J4981</f>
        <v>0</v>
      </c>
      <c r="U4976" s="31" t="str">
        <f t="shared" si="489"/>
        <v/>
      </c>
    </row>
    <row r="4977" spans="14:21" x14ac:dyDescent="0.2">
      <c r="N4977" s="22">
        <f>Fångster!G4982</f>
        <v>0</v>
      </c>
      <c r="O4977" s="28">
        <f t="shared" si="484"/>
        <v>0</v>
      </c>
      <c r="P4977" s="28">
        <f t="shared" si="485"/>
        <v>-2</v>
      </c>
      <c r="Q4977" s="28">
        <f t="shared" si="486"/>
        <v>0</v>
      </c>
      <c r="R4977" s="4">
        <f t="shared" si="487"/>
        <v>0</v>
      </c>
      <c r="S4977" s="4" t="str">
        <f t="shared" si="488"/>
        <v/>
      </c>
      <c r="T4977" s="21">
        <f>Fångster!J4982</f>
        <v>0</v>
      </c>
      <c r="U4977" s="31" t="str">
        <f t="shared" si="489"/>
        <v/>
      </c>
    </row>
    <row r="4978" spans="14:21" x14ac:dyDescent="0.2">
      <c r="N4978" s="22">
        <f>Fångster!G4983</f>
        <v>0</v>
      </c>
      <c r="O4978" s="28">
        <f t="shared" si="484"/>
        <v>0</v>
      </c>
      <c r="P4978" s="28">
        <f t="shared" si="485"/>
        <v>-2</v>
      </c>
      <c r="Q4978" s="28">
        <f t="shared" si="486"/>
        <v>0</v>
      </c>
      <c r="R4978" s="4">
        <f t="shared" si="487"/>
        <v>0</v>
      </c>
      <c r="S4978" s="4" t="str">
        <f t="shared" si="488"/>
        <v/>
      </c>
      <c r="T4978" s="21">
        <f>Fångster!J4983</f>
        <v>0</v>
      </c>
      <c r="U4978" s="31" t="str">
        <f t="shared" si="489"/>
        <v/>
      </c>
    </row>
    <row r="4979" spans="14:21" x14ac:dyDescent="0.2">
      <c r="N4979" s="22">
        <f>Fångster!G4984</f>
        <v>0</v>
      </c>
      <c r="O4979" s="28">
        <f t="shared" si="484"/>
        <v>0</v>
      </c>
      <c r="P4979" s="28">
        <f t="shared" si="485"/>
        <v>-2</v>
      </c>
      <c r="Q4979" s="28">
        <f t="shared" si="486"/>
        <v>0</v>
      </c>
      <c r="R4979" s="4">
        <f t="shared" si="487"/>
        <v>0</v>
      </c>
      <c r="S4979" s="4" t="str">
        <f t="shared" si="488"/>
        <v/>
      </c>
      <c r="T4979" s="21">
        <f>Fångster!J4984</f>
        <v>0</v>
      </c>
      <c r="U4979" s="31" t="str">
        <f t="shared" si="489"/>
        <v/>
      </c>
    </row>
    <row r="4980" spans="14:21" x14ac:dyDescent="0.2">
      <c r="N4980" s="22">
        <f>Fångster!G4985</f>
        <v>0</v>
      </c>
      <c r="O4980" s="28">
        <f t="shared" si="484"/>
        <v>0</v>
      </c>
      <c r="P4980" s="28">
        <f t="shared" si="485"/>
        <v>-2</v>
      </c>
      <c r="Q4980" s="28">
        <f t="shared" si="486"/>
        <v>0</v>
      </c>
      <c r="R4980" s="4">
        <f t="shared" si="487"/>
        <v>0</v>
      </c>
      <c r="S4980" s="4" t="str">
        <f t="shared" si="488"/>
        <v/>
      </c>
      <c r="T4980" s="21">
        <f>Fångster!J4985</f>
        <v>0</v>
      </c>
      <c r="U4980" s="31" t="str">
        <f t="shared" si="489"/>
        <v/>
      </c>
    </row>
    <row r="4981" spans="14:21" x14ac:dyDescent="0.2">
      <c r="N4981" s="22">
        <f>Fångster!G4986</f>
        <v>0</v>
      </c>
      <c r="O4981" s="28">
        <f t="shared" si="484"/>
        <v>0</v>
      </c>
      <c r="P4981" s="28">
        <f t="shared" si="485"/>
        <v>-2</v>
      </c>
      <c r="Q4981" s="28">
        <f t="shared" si="486"/>
        <v>0</v>
      </c>
      <c r="R4981" s="4">
        <f t="shared" si="487"/>
        <v>0</v>
      </c>
      <c r="S4981" s="4" t="str">
        <f t="shared" si="488"/>
        <v/>
      </c>
      <c r="T4981" s="21">
        <f>Fångster!J4986</f>
        <v>0</v>
      </c>
      <c r="U4981" s="31" t="str">
        <f t="shared" si="489"/>
        <v/>
      </c>
    </row>
    <row r="4982" spans="14:21" x14ac:dyDescent="0.2">
      <c r="N4982" s="22">
        <f>Fångster!G4987</f>
        <v>0</v>
      </c>
      <c r="O4982" s="28">
        <f t="shared" si="484"/>
        <v>0</v>
      </c>
      <c r="P4982" s="28">
        <f t="shared" si="485"/>
        <v>-2</v>
      </c>
      <c r="Q4982" s="28">
        <f t="shared" si="486"/>
        <v>0</v>
      </c>
      <c r="R4982" s="4">
        <f t="shared" si="487"/>
        <v>0</v>
      </c>
      <c r="S4982" s="4" t="str">
        <f t="shared" si="488"/>
        <v/>
      </c>
      <c r="T4982" s="21">
        <f>Fångster!J4987</f>
        <v>0</v>
      </c>
      <c r="U4982" s="31" t="str">
        <f t="shared" si="489"/>
        <v/>
      </c>
    </row>
    <row r="4983" spans="14:21" x14ac:dyDescent="0.2">
      <c r="N4983" s="22">
        <f>Fångster!G4988</f>
        <v>0</v>
      </c>
      <c r="O4983" s="28">
        <f t="shared" si="484"/>
        <v>0</v>
      </c>
      <c r="P4983" s="28">
        <f t="shared" si="485"/>
        <v>-2</v>
      </c>
      <c r="Q4983" s="28">
        <f t="shared" si="486"/>
        <v>0</v>
      </c>
      <c r="R4983" s="4">
        <f t="shared" si="487"/>
        <v>0</v>
      </c>
      <c r="S4983" s="4" t="str">
        <f t="shared" si="488"/>
        <v/>
      </c>
      <c r="T4983" s="21">
        <f>Fångster!J4988</f>
        <v>0</v>
      </c>
      <c r="U4983" s="31" t="str">
        <f t="shared" si="489"/>
        <v/>
      </c>
    </row>
    <row r="4984" spans="14:21" x14ac:dyDescent="0.2">
      <c r="N4984" s="22">
        <f>Fångster!G4989</f>
        <v>0</v>
      </c>
      <c r="O4984" s="28">
        <f t="shared" si="484"/>
        <v>0</v>
      </c>
      <c r="P4984" s="28">
        <f t="shared" si="485"/>
        <v>-2</v>
      </c>
      <c r="Q4984" s="28">
        <f t="shared" si="486"/>
        <v>0</v>
      </c>
      <c r="R4984" s="4">
        <f t="shared" si="487"/>
        <v>0</v>
      </c>
      <c r="S4984" s="4" t="str">
        <f t="shared" si="488"/>
        <v/>
      </c>
      <c r="T4984" s="21">
        <f>Fångster!J4989</f>
        <v>0</v>
      </c>
      <c r="U4984" s="31" t="str">
        <f t="shared" si="489"/>
        <v/>
      </c>
    </row>
    <row r="4985" spans="14:21" x14ac:dyDescent="0.2">
      <c r="N4985" s="22">
        <f>Fångster!G4990</f>
        <v>0</v>
      </c>
      <c r="O4985" s="28">
        <f t="shared" si="484"/>
        <v>0</v>
      </c>
      <c r="P4985" s="28">
        <f t="shared" si="485"/>
        <v>-2</v>
      </c>
      <c r="Q4985" s="28">
        <f t="shared" si="486"/>
        <v>0</v>
      </c>
      <c r="R4985" s="4">
        <f t="shared" si="487"/>
        <v>0</v>
      </c>
      <c r="S4985" s="4" t="str">
        <f t="shared" si="488"/>
        <v/>
      </c>
      <c r="T4985" s="21">
        <f>Fångster!J4990</f>
        <v>0</v>
      </c>
      <c r="U4985" s="31" t="str">
        <f t="shared" si="489"/>
        <v/>
      </c>
    </row>
    <row r="4986" spans="14:21" x14ac:dyDescent="0.2">
      <c r="N4986" s="22">
        <f>Fångster!G4991</f>
        <v>0</v>
      </c>
      <c r="O4986" s="28">
        <f t="shared" si="484"/>
        <v>0</v>
      </c>
      <c r="P4986" s="28">
        <f t="shared" si="485"/>
        <v>-2</v>
      </c>
      <c r="Q4986" s="28">
        <f t="shared" si="486"/>
        <v>0</v>
      </c>
      <c r="R4986" s="4">
        <f t="shared" si="487"/>
        <v>0</v>
      </c>
      <c r="S4986" s="4" t="str">
        <f t="shared" si="488"/>
        <v/>
      </c>
      <c r="T4986" s="21">
        <f>Fångster!J4991</f>
        <v>0</v>
      </c>
      <c r="U4986" s="31" t="str">
        <f t="shared" si="489"/>
        <v/>
      </c>
    </row>
    <row r="4987" spans="14:21" x14ac:dyDescent="0.2">
      <c r="N4987" s="22">
        <f>Fångster!G4992</f>
        <v>0</v>
      </c>
      <c r="O4987" s="28">
        <f t="shared" si="484"/>
        <v>0</v>
      </c>
      <c r="P4987" s="28">
        <f t="shared" si="485"/>
        <v>-2</v>
      </c>
      <c r="Q4987" s="28">
        <f t="shared" si="486"/>
        <v>0</v>
      </c>
      <c r="R4987" s="4">
        <f t="shared" si="487"/>
        <v>0</v>
      </c>
      <c r="S4987" s="4" t="str">
        <f t="shared" si="488"/>
        <v/>
      </c>
      <c r="T4987" s="21">
        <f>Fångster!J4992</f>
        <v>0</v>
      </c>
      <c r="U4987" s="31" t="str">
        <f t="shared" si="489"/>
        <v/>
      </c>
    </row>
    <row r="4988" spans="14:21" x14ac:dyDescent="0.2">
      <c r="N4988" s="22">
        <f>Fångster!G4993</f>
        <v>0</v>
      </c>
      <c r="O4988" s="28">
        <f t="shared" si="484"/>
        <v>0</v>
      </c>
      <c r="P4988" s="28">
        <f t="shared" si="485"/>
        <v>-2</v>
      </c>
      <c r="Q4988" s="28">
        <f t="shared" si="486"/>
        <v>0</v>
      </c>
      <c r="R4988" s="4">
        <f t="shared" si="487"/>
        <v>0</v>
      </c>
      <c r="S4988" s="4" t="str">
        <f t="shared" si="488"/>
        <v/>
      </c>
      <c r="T4988" s="21">
        <f>Fångster!J4993</f>
        <v>0</v>
      </c>
      <c r="U4988" s="31" t="str">
        <f t="shared" si="489"/>
        <v/>
      </c>
    </row>
    <row r="4989" spans="14:21" x14ac:dyDescent="0.2">
      <c r="N4989" s="22">
        <f>Fångster!G4994</f>
        <v>0</v>
      </c>
      <c r="O4989" s="28">
        <f t="shared" si="484"/>
        <v>0</v>
      </c>
      <c r="P4989" s="28">
        <f t="shared" si="485"/>
        <v>-2</v>
      </c>
      <c r="Q4989" s="28">
        <f t="shared" si="486"/>
        <v>0</v>
      </c>
      <c r="R4989" s="4">
        <f t="shared" si="487"/>
        <v>0</v>
      </c>
      <c r="S4989" s="4" t="str">
        <f t="shared" si="488"/>
        <v/>
      </c>
      <c r="T4989" s="21">
        <f>Fångster!J4994</f>
        <v>0</v>
      </c>
      <c r="U4989" s="31" t="str">
        <f t="shared" si="489"/>
        <v/>
      </c>
    </row>
    <row r="4990" spans="14:21" x14ac:dyDescent="0.2">
      <c r="N4990" s="22">
        <f>Fångster!G4995</f>
        <v>0</v>
      </c>
      <c r="O4990" s="28">
        <f t="shared" si="484"/>
        <v>0</v>
      </c>
      <c r="P4990" s="28">
        <f t="shared" si="485"/>
        <v>-2</v>
      </c>
      <c r="Q4990" s="28">
        <f t="shared" si="486"/>
        <v>0</v>
      </c>
      <c r="R4990" s="4">
        <f t="shared" si="487"/>
        <v>0</v>
      </c>
      <c r="S4990" s="4" t="str">
        <f t="shared" si="488"/>
        <v/>
      </c>
      <c r="T4990" s="21">
        <f>Fångster!J4995</f>
        <v>0</v>
      </c>
      <c r="U4990" s="31" t="str">
        <f t="shared" si="489"/>
        <v/>
      </c>
    </row>
    <row r="4991" spans="14:21" x14ac:dyDescent="0.2">
      <c r="N4991" s="22">
        <f>Fångster!G4996</f>
        <v>0</v>
      </c>
      <c r="O4991" s="28">
        <f t="shared" si="484"/>
        <v>0</v>
      </c>
      <c r="P4991" s="28">
        <f t="shared" si="485"/>
        <v>-2</v>
      </c>
      <c r="Q4991" s="28">
        <f t="shared" si="486"/>
        <v>0</v>
      </c>
      <c r="R4991" s="4">
        <f t="shared" si="487"/>
        <v>0</v>
      </c>
      <c r="S4991" s="4" t="str">
        <f t="shared" si="488"/>
        <v/>
      </c>
      <c r="T4991" s="21">
        <f>Fångster!J4996</f>
        <v>0</v>
      </c>
      <c r="U4991" s="31" t="str">
        <f t="shared" si="489"/>
        <v/>
      </c>
    </row>
    <row r="4992" spans="14:21" x14ac:dyDescent="0.2">
      <c r="N4992" s="22">
        <f>Fångster!G4997</f>
        <v>0</v>
      </c>
      <c r="O4992" s="28">
        <f t="shared" si="484"/>
        <v>0</v>
      </c>
      <c r="P4992" s="28">
        <f t="shared" si="485"/>
        <v>-2</v>
      </c>
      <c r="Q4992" s="28">
        <f t="shared" si="486"/>
        <v>0</v>
      </c>
      <c r="R4992" s="4">
        <f t="shared" si="487"/>
        <v>0</v>
      </c>
      <c r="S4992" s="4" t="str">
        <f t="shared" si="488"/>
        <v/>
      </c>
      <c r="T4992" s="21">
        <f>Fångster!J4997</f>
        <v>0</v>
      </c>
      <c r="U4992" s="31" t="str">
        <f t="shared" si="489"/>
        <v/>
      </c>
    </row>
    <row r="4993" spans="14:21" x14ac:dyDescent="0.2">
      <c r="N4993" s="22">
        <f>Fångster!G4998</f>
        <v>0</v>
      </c>
      <c r="O4993" s="28">
        <f t="shared" si="484"/>
        <v>0</v>
      </c>
      <c r="P4993" s="28">
        <f t="shared" si="485"/>
        <v>-2</v>
      </c>
      <c r="Q4993" s="28">
        <f t="shared" si="486"/>
        <v>0</v>
      </c>
      <c r="R4993" s="4">
        <f t="shared" si="487"/>
        <v>0</v>
      </c>
      <c r="S4993" s="4" t="str">
        <f t="shared" si="488"/>
        <v/>
      </c>
      <c r="T4993" s="21">
        <f>Fångster!J4998</f>
        <v>0</v>
      </c>
      <c r="U4993" s="31" t="str">
        <f t="shared" si="489"/>
        <v/>
      </c>
    </row>
    <row r="4994" spans="14:21" x14ac:dyDescent="0.2">
      <c r="N4994" s="22">
        <f>Fångster!G4999</f>
        <v>0</v>
      </c>
      <c r="O4994" s="28">
        <f t="shared" si="484"/>
        <v>0</v>
      </c>
      <c r="P4994" s="28">
        <f t="shared" si="485"/>
        <v>-2</v>
      </c>
      <c r="Q4994" s="28">
        <f t="shared" si="486"/>
        <v>0</v>
      </c>
      <c r="R4994" s="4">
        <f t="shared" si="487"/>
        <v>0</v>
      </c>
      <c r="S4994" s="4" t="str">
        <f t="shared" si="488"/>
        <v/>
      </c>
      <c r="T4994" s="21">
        <f>Fångster!J4999</f>
        <v>0</v>
      </c>
      <c r="U4994" s="31" t="str">
        <f t="shared" si="489"/>
        <v/>
      </c>
    </row>
    <row r="4995" spans="14:21" x14ac:dyDescent="0.2">
      <c r="N4995" s="22">
        <f>Fångster!G5000</f>
        <v>0</v>
      </c>
      <c r="O4995" s="28">
        <f t="shared" si="484"/>
        <v>0</v>
      </c>
      <c r="P4995" s="28">
        <f t="shared" si="485"/>
        <v>-2</v>
      </c>
      <c r="Q4995" s="28">
        <f t="shared" si="486"/>
        <v>0</v>
      </c>
      <c r="R4995" s="4">
        <f t="shared" si="487"/>
        <v>0</v>
      </c>
      <c r="S4995" s="4" t="str">
        <f t="shared" si="488"/>
        <v/>
      </c>
      <c r="T4995" s="21">
        <f>Fångster!J5000</f>
        <v>0</v>
      </c>
      <c r="U4995" s="31" t="str">
        <f t="shared" si="489"/>
        <v/>
      </c>
    </row>
    <row r="4996" spans="14:21" x14ac:dyDescent="0.2">
      <c r="N4996" s="22">
        <f>Fångster!G5001</f>
        <v>0</v>
      </c>
      <c r="O4996" s="28">
        <f t="shared" si="484"/>
        <v>0</v>
      </c>
      <c r="P4996" s="28">
        <f t="shared" si="485"/>
        <v>-2</v>
      </c>
      <c r="Q4996" s="28">
        <f t="shared" si="486"/>
        <v>0</v>
      </c>
      <c r="R4996" s="4">
        <f t="shared" si="487"/>
        <v>0</v>
      </c>
      <c r="S4996" s="4" t="str">
        <f t="shared" si="488"/>
        <v/>
      </c>
      <c r="T4996" s="21">
        <f>Fångster!J5001</f>
        <v>0</v>
      </c>
      <c r="U4996" s="31" t="str">
        <f t="shared" si="489"/>
        <v/>
      </c>
    </row>
    <row r="4997" spans="14:21" x14ac:dyDescent="0.2">
      <c r="N4997" s="22">
        <f>Fångster!G5002</f>
        <v>0</v>
      </c>
      <c r="O4997" s="28">
        <f t="shared" ref="O4997:O5060" si="490">(3.377*0.000001)*(POWER(N4997,3.205))</f>
        <v>0</v>
      </c>
      <c r="P4997" s="28">
        <f t="shared" ref="P4997:P5060" si="491">(1-(180-N4997)/60)</f>
        <v>-2</v>
      </c>
      <c r="Q4997" s="28">
        <f t="shared" ref="Q4997:Q5060" si="492">IF(P4997&lt;0,0,IF(P4997&gt;1,1,IF(P4997&gt;0&lt;1,P4997,P4997)))</f>
        <v>0</v>
      </c>
      <c r="R4997" s="4">
        <f t="shared" ref="R4997:R5060" si="493">O4997*Q4997</f>
        <v>0</v>
      </c>
      <c r="S4997" s="4" t="str">
        <f t="shared" ref="S4997:S5060" si="494">IF(N4997&gt;0,LOG10(N4997),"")</f>
        <v/>
      </c>
      <c r="T4997" s="21">
        <f>Fångster!J5002</f>
        <v>0</v>
      </c>
      <c r="U4997" s="31" t="str">
        <f t="shared" ref="U4997:U5060" si="495">IF(T4997&gt;0,LOG10(T4997),"")</f>
        <v/>
      </c>
    </row>
    <row r="4998" spans="14:21" x14ac:dyDescent="0.2">
      <c r="N4998" s="22">
        <f>Fångster!G5003</f>
        <v>0</v>
      </c>
      <c r="O4998" s="28">
        <f t="shared" si="490"/>
        <v>0</v>
      </c>
      <c r="P4998" s="28">
        <f t="shared" si="491"/>
        <v>-2</v>
      </c>
      <c r="Q4998" s="28">
        <f t="shared" si="492"/>
        <v>0</v>
      </c>
      <c r="R4998" s="4">
        <f t="shared" si="493"/>
        <v>0</v>
      </c>
      <c r="S4998" s="4" t="str">
        <f t="shared" si="494"/>
        <v/>
      </c>
      <c r="T4998" s="21">
        <f>Fångster!J5003</f>
        <v>0</v>
      </c>
      <c r="U4998" s="31" t="str">
        <f t="shared" si="495"/>
        <v/>
      </c>
    </row>
    <row r="4999" spans="14:21" x14ac:dyDescent="0.2">
      <c r="N4999" s="22">
        <f>Fångster!G5004</f>
        <v>0</v>
      </c>
      <c r="O4999" s="28">
        <f t="shared" si="490"/>
        <v>0</v>
      </c>
      <c r="P4999" s="28">
        <f t="shared" si="491"/>
        <v>-2</v>
      </c>
      <c r="Q4999" s="28">
        <f t="shared" si="492"/>
        <v>0</v>
      </c>
      <c r="R4999" s="4">
        <f t="shared" si="493"/>
        <v>0</v>
      </c>
      <c r="S4999" s="4" t="str">
        <f t="shared" si="494"/>
        <v/>
      </c>
      <c r="T4999" s="21">
        <f>Fångster!J5004</f>
        <v>0</v>
      </c>
      <c r="U4999" s="31" t="str">
        <f t="shared" si="495"/>
        <v/>
      </c>
    </row>
    <row r="5000" spans="14:21" x14ac:dyDescent="0.2">
      <c r="N5000" s="22">
        <f>Fångster!G5005</f>
        <v>0</v>
      </c>
      <c r="O5000" s="28">
        <f t="shared" si="490"/>
        <v>0</v>
      </c>
      <c r="P5000" s="28">
        <f t="shared" si="491"/>
        <v>-2</v>
      </c>
      <c r="Q5000" s="28">
        <f t="shared" si="492"/>
        <v>0</v>
      </c>
      <c r="R5000" s="4">
        <f t="shared" si="493"/>
        <v>0</v>
      </c>
      <c r="S5000" s="4" t="str">
        <f t="shared" si="494"/>
        <v/>
      </c>
      <c r="T5000" s="21">
        <f>Fångster!J5005</f>
        <v>0</v>
      </c>
      <c r="U5000" s="31" t="str">
        <f t="shared" si="495"/>
        <v/>
      </c>
    </row>
    <row r="5001" spans="14:21" x14ac:dyDescent="0.2">
      <c r="N5001" s="22">
        <f>Fångster!G5006</f>
        <v>0</v>
      </c>
      <c r="O5001" s="28">
        <f t="shared" si="490"/>
        <v>0</v>
      </c>
      <c r="P5001" s="28">
        <f t="shared" si="491"/>
        <v>-2</v>
      </c>
      <c r="Q5001" s="28">
        <f t="shared" si="492"/>
        <v>0</v>
      </c>
      <c r="R5001" s="4">
        <f t="shared" si="493"/>
        <v>0</v>
      </c>
      <c r="S5001" s="4" t="str">
        <f t="shared" si="494"/>
        <v/>
      </c>
      <c r="T5001" s="21">
        <f>Fångster!J5006</f>
        <v>0</v>
      </c>
      <c r="U5001" s="31" t="str">
        <f t="shared" si="495"/>
        <v/>
      </c>
    </row>
    <row r="5002" spans="14:21" x14ac:dyDescent="0.2">
      <c r="N5002" s="22">
        <f>Fångster!G5007</f>
        <v>0</v>
      </c>
      <c r="O5002" s="28">
        <f t="shared" si="490"/>
        <v>0</v>
      </c>
      <c r="P5002" s="28">
        <f t="shared" si="491"/>
        <v>-2</v>
      </c>
      <c r="Q5002" s="28">
        <f t="shared" si="492"/>
        <v>0</v>
      </c>
      <c r="R5002" s="4">
        <f t="shared" si="493"/>
        <v>0</v>
      </c>
      <c r="S5002" s="4" t="str">
        <f t="shared" si="494"/>
        <v/>
      </c>
      <c r="T5002" s="21">
        <f>Fångster!J5007</f>
        <v>0</v>
      </c>
      <c r="U5002" s="31" t="str">
        <f t="shared" si="495"/>
        <v/>
      </c>
    </row>
    <row r="5003" spans="14:21" x14ac:dyDescent="0.2">
      <c r="N5003" s="22">
        <f>Fångster!G5008</f>
        <v>0</v>
      </c>
      <c r="O5003" s="28">
        <f t="shared" si="490"/>
        <v>0</v>
      </c>
      <c r="P5003" s="28">
        <f t="shared" si="491"/>
        <v>-2</v>
      </c>
      <c r="Q5003" s="28">
        <f t="shared" si="492"/>
        <v>0</v>
      </c>
      <c r="R5003" s="4">
        <f t="shared" si="493"/>
        <v>0</v>
      </c>
      <c r="S5003" s="4" t="str">
        <f t="shared" si="494"/>
        <v/>
      </c>
      <c r="T5003" s="21">
        <f>Fångster!J5008</f>
        <v>0</v>
      </c>
      <c r="U5003" s="31" t="str">
        <f t="shared" si="495"/>
        <v/>
      </c>
    </row>
    <row r="5004" spans="14:21" x14ac:dyDescent="0.2">
      <c r="N5004" s="22">
        <f>Fångster!G5009</f>
        <v>0</v>
      </c>
      <c r="O5004" s="28">
        <f t="shared" si="490"/>
        <v>0</v>
      </c>
      <c r="P5004" s="28">
        <f t="shared" si="491"/>
        <v>-2</v>
      </c>
      <c r="Q5004" s="28">
        <f t="shared" si="492"/>
        <v>0</v>
      </c>
      <c r="R5004" s="4">
        <f t="shared" si="493"/>
        <v>0</v>
      </c>
      <c r="S5004" s="4" t="str">
        <f t="shared" si="494"/>
        <v/>
      </c>
      <c r="T5004" s="21">
        <f>Fångster!J5009</f>
        <v>0</v>
      </c>
      <c r="U5004" s="31" t="str">
        <f t="shared" si="495"/>
        <v/>
      </c>
    </row>
    <row r="5005" spans="14:21" x14ac:dyDescent="0.2">
      <c r="N5005" s="22">
        <f>Fångster!G5010</f>
        <v>0</v>
      </c>
      <c r="O5005" s="28">
        <f t="shared" si="490"/>
        <v>0</v>
      </c>
      <c r="P5005" s="28">
        <f t="shared" si="491"/>
        <v>-2</v>
      </c>
      <c r="Q5005" s="28">
        <f t="shared" si="492"/>
        <v>0</v>
      </c>
      <c r="R5005" s="4">
        <f t="shared" si="493"/>
        <v>0</v>
      </c>
      <c r="S5005" s="4" t="str">
        <f t="shared" si="494"/>
        <v/>
      </c>
      <c r="T5005" s="21">
        <f>Fångster!J5010</f>
        <v>0</v>
      </c>
      <c r="U5005" s="31" t="str">
        <f t="shared" si="495"/>
        <v/>
      </c>
    </row>
    <row r="5006" spans="14:21" x14ac:dyDescent="0.2">
      <c r="N5006" s="22">
        <f>Fångster!G5011</f>
        <v>0</v>
      </c>
      <c r="O5006" s="28">
        <f t="shared" si="490"/>
        <v>0</v>
      </c>
      <c r="P5006" s="28">
        <f t="shared" si="491"/>
        <v>-2</v>
      </c>
      <c r="Q5006" s="28">
        <f t="shared" si="492"/>
        <v>0</v>
      </c>
      <c r="R5006" s="4">
        <f t="shared" si="493"/>
        <v>0</v>
      </c>
      <c r="S5006" s="4" t="str">
        <f t="shared" si="494"/>
        <v/>
      </c>
      <c r="T5006" s="21">
        <f>Fångster!J5011</f>
        <v>0</v>
      </c>
      <c r="U5006" s="31" t="str">
        <f t="shared" si="495"/>
        <v/>
      </c>
    </row>
    <row r="5007" spans="14:21" x14ac:dyDescent="0.2">
      <c r="N5007" s="22">
        <f>Fångster!G5012</f>
        <v>0</v>
      </c>
      <c r="O5007" s="28">
        <f t="shared" si="490"/>
        <v>0</v>
      </c>
      <c r="P5007" s="28">
        <f t="shared" si="491"/>
        <v>-2</v>
      </c>
      <c r="Q5007" s="28">
        <f t="shared" si="492"/>
        <v>0</v>
      </c>
      <c r="R5007" s="4">
        <f t="shared" si="493"/>
        <v>0</v>
      </c>
      <c r="S5007" s="4" t="str">
        <f t="shared" si="494"/>
        <v/>
      </c>
      <c r="T5007" s="21">
        <f>Fångster!J5012</f>
        <v>0</v>
      </c>
      <c r="U5007" s="31" t="str">
        <f t="shared" si="495"/>
        <v/>
      </c>
    </row>
    <row r="5008" spans="14:21" x14ac:dyDescent="0.2">
      <c r="N5008" s="22">
        <f>Fångster!G5013</f>
        <v>0</v>
      </c>
      <c r="O5008" s="28">
        <f t="shared" si="490"/>
        <v>0</v>
      </c>
      <c r="P5008" s="28">
        <f t="shared" si="491"/>
        <v>-2</v>
      </c>
      <c r="Q5008" s="28">
        <f t="shared" si="492"/>
        <v>0</v>
      </c>
      <c r="R5008" s="4">
        <f t="shared" si="493"/>
        <v>0</v>
      </c>
      <c r="S5008" s="4" t="str">
        <f t="shared" si="494"/>
        <v/>
      </c>
      <c r="T5008" s="21">
        <f>Fångster!J5013</f>
        <v>0</v>
      </c>
      <c r="U5008" s="31" t="str">
        <f t="shared" si="495"/>
        <v/>
      </c>
    </row>
    <row r="5009" spans="14:21" x14ac:dyDescent="0.2">
      <c r="N5009" s="22">
        <f>Fångster!G5014</f>
        <v>0</v>
      </c>
      <c r="O5009" s="28">
        <f t="shared" si="490"/>
        <v>0</v>
      </c>
      <c r="P5009" s="28">
        <f t="shared" si="491"/>
        <v>-2</v>
      </c>
      <c r="Q5009" s="28">
        <f t="shared" si="492"/>
        <v>0</v>
      </c>
      <c r="R5009" s="4">
        <f t="shared" si="493"/>
        <v>0</v>
      </c>
      <c r="S5009" s="4" t="str">
        <f t="shared" si="494"/>
        <v/>
      </c>
      <c r="T5009" s="21">
        <f>Fångster!J5014</f>
        <v>0</v>
      </c>
      <c r="U5009" s="31" t="str">
        <f t="shared" si="495"/>
        <v/>
      </c>
    </row>
    <row r="5010" spans="14:21" x14ac:dyDescent="0.2">
      <c r="N5010" s="22">
        <f>Fångster!G5015</f>
        <v>0</v>
      </c>
      <c r="O5010" s="28">
        <f t="shared" si="490"/>
        <v>0</v>
      </c>
      <c r="P5010" s="28">
        <f t="shared" si="491"/>
        <v>-2</v>
      </c>
      <c r="Q5010" s="28">
        <f t="shared" si="492"/>
        <v>0</v>
      </c>
      <c r="R5010" s="4">
        <f t="shared" si="493"/>
        <v>0</v>
      </c>
      <c r="S5010" s="4" t="str">
        <f t="shared" si="494"/>
        <v/>
      </c>
      <c r="T5010" s="21">
        <f>Fångster!J5015</f>
        <v>0</v>
      </c>
      <c r="U5010" s="31" t="str">
        <f t="shared" si="495"/>
        <v/>
      </c>
    </row>
    <row r="5011" spans="14:21" x14ac:dyDescent="0.2">
      <c r="N5011" s="22">
        <f>Fångster!G5016</f>
        <v>0</v>
      </c>
      <c r="O5011" s="28">
        <f t="shared" si="490"/>
        <v>0</v>
      </c>
      <c r="P5011" s="28">
        <f t="shared" si="491"/>
        <v>-2</v>
      </c>
      <c r="Q5011" s="28">
        <f t="shared" si="492"/>
        <v>0</v>
      </c>
      <c r="R5011" s="4">
        <f t="shared" si="493"/>
        <v>0</v>
      </c>
      <c r="S5011" s="4" t="str">
        <f t="shared" si="494"/>
        <v/>
      </c>
      <c r="T5011" s="21">
        <f>Fångster!J5016</f>
        <v>0</v>
      </c>
      <c r="U5011" s="31" t="str">
        <f t="shared" si="495"/>
        <v/>
      </c>
    </row>
    <row r="5012" spans="14:21" x14ac:dyDescent="0.2">
      <c r="N5012" s="22">
        <f>Fångster!G5017</f>
        <v>0</v>
      </c>
      <c r="O5012" s="28">
        <f t="shared" si="490"/>
        <v>0</v>
      </c>
      <c r="P5012" s="28">
        <f t="shared" si="491"/>
        <v>-2</v>
      </c>
      <c r="Q5012" s="28">
        <f t="shared" si="492"/>
        <v>0</v>
      </c>
      <c r="R5012" s="4">
        <f t="shared" si="493"/>
        <v>0</v>
      </c>
      <c r="S5012" s="4" t="str">
        <f t="shared" si="494"/>
        <v/>
      </c>
      <c r="T5012" s="21">
        <f>Fångster!J5017</f>
        <v>0</v>
      </c>
      <c r="U5012" s="31" t="str">
        <f t="shared" si="495"/>
        <v/>
      </c>
    </row>
    <row r="5013" spans="14:21" x14ac:dyDescent="0.2">
      <c r="N5013" s="22">
        <f>Fångster!G5018</f>
        <v>0</v>
      </c>
      <c r="O5013" s="28">
        <f t="shared" si="490"/>
        <v>0</v>
      </c>
      <c r="P5013" s="28">
        <f t="shared" si="491"/>
        <v>-2</v>
      </c>
      <c r="Q5013" s="28">
        <f t="shared" si="492"/>
        <v>0</v>
      </c>
      <c r="R5013" s="4">
        <f t="shared" si="493"/>
        <v>0</v>
      </c>
      <c r="S5013" s="4" t="str">
        <f t="shared" si="494"/>
        <v/>
      </c>
      <c r="T5013" s="21">
        <f>Fångster!J5018</f>
        <v>0</v>
      </c>
      <c r="U5013" s="31" t="str">
        <f t="shared" si="495"/>
        <v/>
      </c>
    </row>
    <row r="5014" spans="14:21" x14ac:dyDescent="0.2">
      <c r="N5014" s="22">
        <f>Fångster!G5019</f>
        <v>0</v>
      </c>
      <c r="O5014" s="28">
        <f t="shared" si="490"/>
        <v>0</v>
      </c>
      <c r="P5014" s="28">
        <f t="shared" si="491"/>
        <v>-2</v>
      </c>
      <c r="Q5014" s="28">
        <f t="shared" si="492"/>
        <v>0</v>
      </c>
      <c r="R5014" s="4">
        <f t="shared" si="493"/>
        <v>0</v>
      </c>
      <c r="S5014" s="4" t="str">
        <f t="shared" si="494"/>
        <v/>
      </c>
      <c r="T5014" s="21">
        <f>Fångster!J5019</f>
        <v>0</v>
      </c>
      <c r="U5014" s="31" t="str">
        <f t="shared" si="495"/>
        <v/>
      </c>
    </row>
    <row r="5015" spans="14:21" x14ac:dyDescent="0.2">
      <c r="N5015" s="22">
        <f>Fångster!G5020</f>
        <v>0</v>
      </c>
      <c r="O5015" s="28">
        <f t="shared" si="490"/>
        <v>0</v>
      </c>
      <c r="P5015" s="28">
        <f t="shared" si="491"/>
        <v>-2</v>
      </c>
      <c r="Q5015" s="28">
        <f t="shared" si="492"/>
        <v>0</v>
      </c>
      <c r="R5015" s="4">
        <f t="shared" si="493"/>
        <v>0</v>
      </c>
      <c r="S5015" s="4" t="str">
        <f t="shared" si="494"/>
        <v/>
      </c>
      <c r="T5015" s="21">
        <f>Fångster!J5020</f>
        <v>0</v>
      </c>
      <c r="U5015" s="31" t="str">
        <f t="shared" si="495"/>
        <v/>
      </c>
    </row>
    <row r="5016" spans="14:21" x14ac:dyDescent="0.2">
      <c r="N5016" s="22">
        <f>Fångster!G5021</f>
        <v>0</v>
      </c>
      <c r="O5016" s="28">
        <f t="shared" si="490"/>
        <v>0</v>
      </c>
      <c r="P5016" s="28">
        <f t="shared" si="491"/>
        <v>-2</v>
      </c>
      <c r="Q5016" s="28">
        <f t="shared" si="492"/>
        <v>0</v>
      </c>
      <c r="R5016" s="4">
        <f t="shared" si="493"/>
        <v>0</v>
      </c>
      <c r="S5016" s="4" t="str">
        <f t="shared" si="494"/>
        <v/>
      </c>
      <c r="T5016" s="21">
        <f>Fångster!J5021</f>
        <v>0</v>
      </c>
      <c r="U5016" s="31" t="str">
        <f t="shared" si="495"/>
        <v/>
      </c>
    </row>
    <row r="5017" spans="14:21" x14ac:dyDescent="0.2">
      <c r="N5017" s="22">
        <f>Fångster!G5022</f>
        <v>0</v>
      </c>
      <c r="O5017" s="28">
        <f t="shared" si="490"/>
        <v>0</v>
      </c>
      <c r="P5017" s="28">
        <f t="shared" si="491"/>
        <v>-2</v>
      </c>
      <c r="Q5017" s="28">
        <f t="shared" si="492"/>
        <v>0</v>
      </c>
      <c r="R5017" s="4">
        <f t="shared" si="493"/>
        <v>0</v>
      </c>
      <c r="S5017" s="4" t="str">
        <f t="shared" si="494"/>
        <v/>
      </c>
      <c r="T5017" s="21">
        <f>Fångster!J5022</f>
        <v>0</v>
      </c>
      <c r="U5017" s="31" t="str">
        <f t="shared" si="495"/>
        <v/>
      </c>
    </row>
    <row r="5018" spans="14:21" x14ac:dyDescent="0.2">
      <c r="N5018" s="22">
        <f>Fångster!G5023</f>
        <v>0</v>
      </c>
      <c r="O5018" s="28">
        <f t="shared" si="490"/>
        <v>0</v>
      </c>
      <c r="P5018" s="28">
        <f t="shared" si="491"/>
        <v>-2</v>
      </c>
      <c r="Q5018" s="28">
        <f t="shared" si="492"/>
        <v>0</v>
      </c>
      <c r="R5018" s="4">
        <f t="shared" si="493"/>
        <v>0</v>
      </c>
      <c r="S5018" s="4" t="str">
        <f t="shared" si="494"/>
        <v/>
      </c>
      <c r="T5018" s="21">
        <f>Fångster!J5023</f>
        <v>0</v>
      </c>
      <c r="U5018" s="31" t="str">
        <f t="shared" si="495"/>
        <v/>
      </c>
    </row>
    <row r="5019" spans="14:21" x14ac:dyDescent="0.2">
      <c r="N5019" s="22">
        <f>Fångster!G5024</f>
        <v>0</v>
      </c>
      <c r="O5019" s="28">
        <f t="shared" si="490"/>
        <v>0</v>
      </c>
      <c r="P5019" s="28">
        <f t="shared" si="491"/>
        <v>-2</v>
      </c>
      <c r="Q5019" s="28">
        <f t="shared" si="492"/>
        <v>0</v>
      </c>
      <c r="R5019" s="4">
        <f t="shared" si="493"/>
        <v>0</v>
      </c>
      <c r="S5019" s="4" t="str">
        <f t="shared" si="494"/>
        <v/>
      </c>
      <c r="T5019" s="21">
        <f>Fångster!J5024</f>
        <v>0</v>
      </c>
      <c r="U5019" s="31" t="str">
        <f t="shared" si="495"/>
        <v/>
      </c>
    </row>
    <row r="5020" spans="14:21" x14ac:dyDescent="0.2">
      <c r="N5020" s="22">
        <f>Fångster!G5025</f>
        <v>0</v>
      </c>
      <c r="O5020" s="28">
        <f t="shared" si="490"/>
        <v>0</v>
      </c>
      <c r="P5020" s="28">
        <f t="shared" si="491"/>
        <v>-2</v>
      </c>
      <c r="Q5020" s="28">
        <f t="shared" si="492"/>
        <v>0</v>
      </c>
      <c r="R5020" s="4">
        <f t="shared" si="493"/>
        <v>0</v>
      </c>
      <c r="S5020" s="4" t="str">
        <f t="shared" si="494"/>
        <v/>
      </c>
      <c r="T5020" s="21">
        <f>Fångster!J5025</f>
        <v>0</v>
      </c>
      <c r="U5020" s="31" t="str">
        <f t="shared" si="495"/>
        <v/>
      </c>
    </row>
    <row r="5021" spans="14:21" x14ac:dyDescent="0.2">
      <c r="N5021" s="22">
        <f>Fångster!G5026</f>
        <v>0</v>
      </c>
      <c r="O5021" s="28">
        <f t="shared" si="490"/>
        <v>0</v>
      </c>
      <c r="P5021" s="28">
        <f t="shared" si="491"/>
        <v>-2</v>
      </c>
      <c r="Q5021" s="28">
        <f t="shared" si="492"/>
        <v>0</v>
      </c>
      <c r="R5021" s="4">
        <f t="shared" si="493"/>
        <v>0</v>
      </c>
      <c r="S5021" s="4" t="str">
        <f t="shared" si="494"/>
        <v/>
      </c>
      <c r="T5021" s="21">
        <f>Fångster!J5026</f>
        <v>0</v>
      </c>
      <c r="U5021" s="31" t="str">
        <f t="shared" si="495"/>
        <v/>
      </c>
    </row>
    <row r="5022" spans="14:21" x14ac:dyDescent="0.2">
      <c r="N5022" s="22">
        <f>Fångster!G5027</f>
        <v>0</v>
      </c>
      <c r="O5022" s="28">
        <f t="shared" si="490"/>
        <v>0</v>
      </c>
      <c r="P5022" s="28">
        <f t="shared" si="491"/>
        <v>-2</v>
      </c>
      <c r="Q5022" s="28">
        <f t="shared" si="492"/>
        <v>0</v>
      </c>
      <c r="R5022" s="4">
        <f t="shared" si="493"/>
        <v>0</v>
      </c>
      <c r="S5022" s="4" t="str">
        <f t="shared" si="494"/>
        <v/>
      </c>
      <c r="T5022" s="21">
        <f>Fångster!J5027</f>
        <v>0</v>
      </c>
      <c r="U5022" s="31" t="str">
        <f t="shared" si="495"/>
        <v/>
      </c>
    </row>
    <row r="5023" spans="14:21" x14ac:dyDescent="0.2">
      <c r="N5023" s="22">
        <f>Fångster!G5028</f>
        <v>0</v>
      </c>
      <c r="O5023" s="28">
        <f t="shared" si="490"/>
        <v>0</v>
      </c>
      <c r="P5023" s="28">
        <f t="shared" si="491"/>
        <v>-2</v>
      </c>
      <c r="Q5023" s="28">
        <f t="shared" si="492"/>
        <v>0</v>
      </c>
      <c r="R5023" s="4">
        <f t="shared" si="493"/>
        <v>0</v>
      </c>
      <c r="S5023" s="4" t="str">
        <f t="shared" si="494"/>
        <v/>
      </c>
      <c r="T5023" s="21">
        <f>Fångster!J5028</f>
        <v>0</v>
      </c>
      <c r="U5023" s="31" t="str">
        <f t="shared" si="495"/>
        <v/>
      </c>
    </row>
    <row r="5024" spans="14:21" x14ac:dyDescent="0.2">
      <c r="N5024" s="22">
        <f>Fångster!G5029</f>
        <v>0</v>
      </c>
      <c r="O5024" s="28">
        <f t="shared" si="490"/>
        <v>0</v>
      </c>
      <c r="P5024" s="28">
        <f t="shared" si="491"/>
        <v>-2</v>
      </c>
      <c r="Q5024" s="28">
        <f t="shared" si="492"/>
        <v>0</v>
      </c>
      <c r="R5024" s="4">
        <f t="shared" si="493"/>
        <v>0</v>
      </c>
      <c r="S5024" s="4" t="str">
        <f t="shared" si="494"/>
        <v/>
      </c>
      <c r="T5024" s="21">
        <f>Fångster!J5029</f>
        <v>0</v>
      </c>
      <c r="U5024" s="31" t="str">
        <f t="shared" si="495"/>
        <v/>
      </c>
    </row>
    <row r="5025" spans="14:21" x14ac:dyDescent="0.2">
      <c r="N5025" s="22">
        <f>Fångster!G5030</f>
        <v>0</v>
      </c>
      <c r="O5025" s="28">
        <f t="shared" si="490"/>
        <v>0</v>
      </c>
      <c r="P5025" s="28">
        <f t="shared" si="491"/>
        <v>-2</v>
      </c>
      <c r="Q5025" s="28">
        <f t="shared" si="492"/>
        <v>0</v>
      </c>
      <c r="R5025" s="4">
        <f t="shared" si="493"/>
        <v>0</v>
      </c>
      <c r="S5025" s="4" t="str">
        <f t="shared" si="494"/>
        <v/>
      </c>
      <c r="T5025" s="21">
        <f>Fångster!J5030</f>
        <v>0</v>
      </c>
      <c r="U5025" s="31" t="str">
        <f t="shared" si="495"/>
        <v/>
      </c>
    </row>
    <row r="5026" spans="14:21" x14ac:dyDescent="0.2">
      <c r="N5026" s="22">
        <f>Fångster!G5031</f>
        <v>0</v>
      </c>
      <c r="O5026" s="28">
        <f t="shared" si="490"/>
        <v>0</v>
      </c>
      <c r="P5026" s="28">
        <f t="shared" si="491"/>
        <v>-2</v>
      </c>
      <c r="Q5026" s="28">
        <f t="shared" si="492"/>
        <v>0</v>
      </c>
      <c r="R5026" s="4">
        <f t="shared" si="493"/>
        <v>0</v>
      </c>
      <c r="S5026" s="4" t="str">
        <f t="shared" si="494"/>
        <v/>
      </c>
      <c r="T5026" s="21">
        <f>Fångster!J5031</f>
        <v>0</v>
      </c>
      <c r="U5026" s="31" t="str">
        <f t="shared" si="495"/>
        <v/>
      </c>
    </row>
    <row r="5027" spans="14:21" x14ac:dyDescent="0.2">
      <c r="N5027" s="22">
        <f>Fångster!G5032</f>
        <v>0</v>
      </c>
      <c r="O5027" s="28">
        <f t="shared" si="490"/>
        <v>0</v>
      </c>
      <c r="P5027" s="28">
        <f t="shared" si="491"/>
        <v>-2</v>
      </c>
      <c r="Q5027" s="28">
        <f t="shared" si="492"/>
        <v>0</v>
      </c>
      <c r="R5027" s="4">
        <f t="shared" si="493"/>
        <v>0</v>
      </c>
      <c r="S5027" s="4" t="str">
        <f t="shared" si="494"/>
        <v/>
      </c>
      <c r="T5027" s="21">
        <f>Fångster!J5032</f>
        <v>0</v>
      </c>
      <c r="U5027" s="31" t="str">
        <f t="shared" si="495"/>
        <v/>
      </c>
    </row>
    <row r="5028" spans="14:21" x14ac:dyDescent="0.2">
      <c r="N5028" s="22">
        <f>Fångster!G5033</f>
        <v>0</v>
      </c>
      <c r="O5028" s="28">
        <f t="shared" si="490"/>
        <v>0</v>
      </c>
      <c r="P5028" s="28">
        <f t="shared" si="491"/>
        <v>-2</v>
      </c>
      <c r="Q5028" s="28">
        <f t="shared" si="492"/>
        <v>0</v>
      </c>
      <c r="R5028" s="4">
        <f t="shared" si="493"/>
        <v>0</v>
      </c>
      <c r="S5028" s="4" t="str">
        <f t="shared" si="494"/>
        <v/>
      </c>
      <c r="T5028" s="21">
        <f>Fångster!J5033</f>
        <v>0</v>
      </c>
      <c r="U5028" s="31" t="str">
        <f t="shared" si="495"/>
        <v/>
      </c>
    </row>
    <row r="5029" spans="14:21" x14ac:dyDescent="0.2">
      <c r="N5029" s="22">
        <f>Fångster!G5034</f>
        <v>0</v>
      </c>
      <c r="O5029" s="28">
        <f t="shared" si="490"/>
        <v>0</v>
      </c>
      <c r="P5029" s="28">
        <f t="shared" si="491"/>
        <v>-2</v>
      </c>
      <c r="Q5029" s="28">
        <f t="shared" si="492"/>
        <v>0</v>
      </c>
      <c r="R5029" s="4">
        <f t="shared" si="493"/>
        <v>0</v>
      </c>
      <c r="S5029" s="4" t="str">
        <f t="shared" si="494"/>
        <v/>
      </c>
      <c r="T5029" s="21">
        <f>Fångster!J5034</f>
        <v>0</v>
      </c>
      <c r="U5029" s="31" t="str">
        <f t="shared" si="495"/>
        <v/>
      </c>
    </row>
    <row r="5030" spans="14:21" x14ac:dyDescent="0.2">
      <c r="N5030" s="22">
        <f>Fångster!G5035</f>
        <v>0</v>
      </c>
      <c r="O5030" s="28">
        <f t="shared" si="490"/>
        <v>0</v>
      </c>
      <c r="P5030" s="28">
        <f t="shared" si="491"/>
        <v>-2</v>
      </c>
      <c r="Q5030" s="28">
        <f t="shared" si="492"/>
        <v>0</v>
      </c>
      <c r="R5030" s="4">
        <f t="shared" si="493"/>
        <v>0</v>
      </c>
      <c r="S5030" s="4" t="str">
        <f t="shared" si="494"/>
        <v/>
      </c>
      <c r="T5030" s="21">
        <f>Fångster!J5035</f>
        <v>0</v>
      </c>
      <c r="U5030" s="31" t="str">
        <f t="shared" si="495"/>
        <v/>
      </c>
    </row>
    <row r="5031" spans="14:21" x14ac:dyDescent="0.2">
      <c r="N5031" s="22">
        <f>Fångster!G5036</f>
        <v>0</v>
      </c>
      <c r="O5031" s="28">
        <f t="shared" si="490"/>
        <v>0</v>
      </c>
      <c r="P5031" s="28">
        <f t="shared" si="491"/>
        <v>-2</v>
      </c>
      <c r="Q5031" s="28">
        <f t="shared" si="492"/>
        <v>0</v>
      </c>
      <c r="R5031" s="4">
        <f t="shared" si="493"/>
        <v>0</v>
      </c>
      <c r="S5031" s="4" t="str">
        <f t="shared" si="494"/>
        <v/>
      </c>
      <c r="T5031" s="21">
        <f>Fångster!J5036</f>
        <v>0</v>
      </c>
      <c r="U5031" s="31" t="str">
        <f t="shared" si="495"/>
        <v/>
      </c>
    </row>
    <row r="5032" spans="14:21" x14ac:dyDescent="0.2">
      <c r="N5032" s="22">
        <f>Fångster!G5037</f>
        <v>0</v>
      </c>
      <c r="O5032" s="28">
        <f t="shared" si="490"/>
        <v>0</v>
      </c>
      <c r="P5032" s="28">
        <f t="shared" si="491"/>
        <v>-2</v>
      </c>
      <c r="Q5032" s="28">
        <f t="shared" si="492"/>
        <v>0</v>
      </c>
      <c r="R5032" s="4">
        <f t="shared" si="493"/>
        <v>0</v>
      </c>
      <c r="S5032" s="4" t="str">
        <f t="shared" si="494"/>
        <v/>
      </c>
      <c r="T5032" s="21">
        <f>Fångster!J5037</f>
        <v>0</v>
      </c>
      <c r="U5032" s="31" t="str">
        <f t="shared" si="495"/>
        <v/>
      </c>
    </row>
    <row r="5033" spans="14:21" x14ac:dyDescent="0.2">
      <c r="N5033" s="22">
        <f>Fångster!G5038</f>
        <v>0</v>
      </c>
      <c r="O5033" s="28">
        <f t="shared" si="490"/>
        <v>0</v>
      </c>
      <c r="P5033" s="28">
        <f t="shared" si="491"/>
        <v>-2</v>
      </c>
      <c r="Q5033" s="28">
        <f t="shared" si="492"/>
        <v>0</v>
      </c>
      <c r="R5033" s="4">
        <f t="shared" si="493"/>
        <v>0</v>
      </c>
      <c r="S5033" s="4" t="str">
        <f t="shared" si="494"/>
        <v/>
      </c>
      <c r="T5033" s="21">
        <f>Fångster!J5038</f>
        <v>0</v>
      </c>
      <c r="U5033" s="31" t="str">
        <f t="shared" si="495"/>
        <v/>
      </c>
    </row>
    <row r="5034" spans="14:21" x14ac:dyDescent="0.2">
      <c r="N5034" s="22">
        <f>Fångster!G5039</f>
        <v>0</v>
      </c>
      <c r="O5034" s="28">
        <f t="shared" si="490"/>
        <v>0</v>
      </c>
      <c r="P5034" s="28">
        <f t="shared" si="491"/>
        <v>-2</v>
      </c>
      <c r="Q5034" s="28">
        <f t="shared" si="492"/>
        <v>0</v>
      </c>
      <c r="R5034" s="4">
        <f t="shared" si="493"/>
        <v>0</v>
      </c>
      <c r="S5034" s="4" t="str">
        <f t="shared" si="494"/>
        <v/>
      </c>
      <c r="T5034" s="21">
        <f>Fångster!J5039</f>
        <v>0</v>
      </c>
      <c r="U5034" s="31" t="str">
        <f t="shared" si="495"/>
        <v/>
      </c>
    </row>
    <row r="5035" spans="14:21" x14ac:dyDescent="0.2">
      <c r="N5035" s="22">
        <f>Fångster!G5040</f>
        <v>0</v>
      </c>
      <c r="O5035" s="28">
        <f t="shared" si="490"/>
        <v>0</v>
      </c>
      <c r="P5035" s="28">
        <f t="shared" si="491"/>
        <v>-2</v>
      </c>
      <c r="Q5035" s="28">
        <f t="shared" si="492"/>
        <v>0</v>
      </c>
      <c r="R5035" s="4">
        <f t="shared" si="493"/>
        <v>0</v>
      </c>
      <c r="S5035" s="4" t="str">
        <f t="shared" si="494"/>
        <v/>
      </c>
      <c r="T5035" s="21">
        <f>Fångster!J5040</f>
        <v>0</v>
      </c>
      <c r="U5035" s="31" t="str">
        <f t="shared" si="495"/>
        <v/>
      </c>
    </row>
    <row r="5036" spans="14:21" x14ac:dyDescent="0.2">
      <c r="N5036" s="22">
        <f>Fångster!G5041</f>
        <v>0</v>
      </c>
      <c r="O5036" s="28">
        <f t="shared" si="490"/>
        <v>0</v>
      </c>
      <c r="P5036" s="28">
        <f t="shared" si="491"/>
        <v>-2</v>
      </c>
      <c r="Q5036" s="28">
        <f t="shared" si="492"/>
        <v>0</v>
      </c>
      <c r="R5036" s="4">
        <f t="shared" si="493"/>
        <v>0</v>
      </c>
      <c r="S5036" s="4" t="str">
        <f t="shared" si="494"/>
        <v/>
      </c>
      <c r="T5036" s="21">
        <f>Fångster!J5041</f>
        <v>0</v>
      </c>
      <c r="U5036" s="31" t="str">
        <f t="shared" si="495"/>
        <v/>
      </c>
    </row>
    <row r="5037" spans="14:21" x14ac:dyDescent="0.2">
      <c r="N5037" s="22">
        <f>Fångster!G5042</f>
        <v>0</v>
      </c>
      <c r="O5037" s="28">
        <f t="shared" si="490"/>
        <v>0</v>
      </c>
      <c r="P5037" s="28">
        <f t="shared" si="491"/>
        <v>-2</v>
      </c>
      <c r="Q5037" s="28">
        <f t="shared" si="492"/>
        <v>0</v>
      </c>
      <c r="R5037" s="4">
        <f t="shared" si="493"/>
        <v>0</v>
      </c>
      <c r="S5037" s="4" t="str">
        <f t="shared" si="494"/>
        <v/>
      </c>
      <c r="T5037" s="21">
        <f>Fångster!J5042</f>
        <v>0</v>
      </c>
      <c r="U5037" s="31" t="str">
        <f t="shared" si="495"/>
        <v/>
      </c>
    </row>
    <row r="5038" spans="14:21" x14ac:dyDescent="0.2">
      <c r="N5038" s="22">
        <f>Fångster!G5043</f>
        <v>0</v>
      </c>
      <c r="O5038" s="28">
        <f t="shared" si="490"/>
        <v>0</v>
      </c>
      <c r="P5038" s="28">
        <f t="shared" si="491"/>
        <v>-2</v>
      </c>
      <c r="Q5038" s="28">
        <f t="shared" si="492"/>
        <v>0</v>
      </c>
      <c r="R5038" s="4">
        <f t="shared" si="493"/>
        <v>0</v>
      </c>
      <c r="S5038" s="4" t="str">
        <f t="shared" si="494"/>
        <v/>
      </c>
      <c r="T5038" s="21">
        <f>Fångster!J5043</f>
        <v>0</v>
      </c>
      <c r="U5038" s="31" t="str">
        <f t="shared" si="495"/>
        <v/>
      </c>
    </row>
    <row r="5039" spans="14:21" x14ac:dyDescent="0.2">
      <c r="N5039" s="22">
        <f>Fångster!G5044</f>
        <v>0</v>
      </c>
      <c r="O5039" s="28">
        <f t="shared" si="490"/>
        <v>0</v>
      </c>
      <c r="P5039" s="28">
        <f t="shared" si="491"/>
        <v>-2</v>
      </c>
      <c r="Q5039" s="28">
        <f t="shared" si="492"/>
        <v>0</v>
      </c>
      <c r="R5039" s="4">
        <f t="shared" si="493"/>
        <v>0</v>
      </c>
      <c r="S5039" s="4" t="str">
        <f t="shared" si="494"/>
        <v/>
      </c>
      <c r="T5039" s="21">
        <f>Fångster!J5044</f>
        <v>0</v>
      </c>
      <c r="U5039" s="31" t="str">
        <f t="shared" si="495"/>
        <v/>
      </c>
    </row>
    <row r="5040" spans="14:21" x14ac:dyDescent="0.2">
      <c r="N5040" s="22">
        <f>Fångster!G5045</f>
        <v>0</v>
      </c>
      <c r="O5040" s="28">
        <f t="shared" si="490"/>
        <v>0</v>
      </c>
      <c r="P5040" s="28">
        <f t="shared" si="491"/>
        <v>-2</v>
      </c>
      <c r="Q5040" s="28">
        <f t="shared" si="492"/>
        <v>0</v>
      </c>
      <c r="R5040" s="4">
        <f t="shared" si="493"/>
        <v>0</v>
      </c>
      <c r="S5040" s="4" t="str">
        <f t="shared" si="494"/>
        <v/>
      </c>
      <c r="T5040" s="21">
        <f>Fångster!J5045</f>
        <v>0</v>
      </c>
      <c r="U5040" s="31" t="str">
        <f t="shared" si="495"/>
        <v/>
      </c>
    </row>
    <row r="5041" spans="14:21" x14ac:dyDescent="0.2">
      <c r="N5041" s="22">
        <f>Fångster!G5046</f>
        <v>0</v>
      </c>
      <c r="O5041" s="28">
        <f t="shared" si="490"/>
        <v>0</v>
      </c>
      <c r="P5041" s="28">
        <f t="shared" si="491"/>
        <v>-2</v>
      </c>
      <c r="Q5041" s="28">
        <f t="shared" si="492"/>
        <v>0</v>
      </c>
      <c r="R5041" s="4">
        <f t="shared" si="493"/>
        <v>0</v>
      </c>
      <c r="S5041" s="4" t="str">
        <f t="shared" si="494"/>
        <v/>
      </c>
      <c r="T5041" s="21">
        <f>Fångster!J5046</f>
        <v>0</v>
      </c>
      <c r="U5041" s="31" t="str">
        <f t="shared" si="495"/>
        <v/>
      </c>
    </row>
    <row r="5042" spans="14:21" x14ac:dyDescent="0.2">
      <c r="N5042" s="22">
        <f>Fångster!G5047</f>
        <v>0</v>
      </c>
      <c r="O5042" s="28">
        <f t="shared" si="490"/>
        <v>0</v>
      </c>
      <c r="P5042" s="28">
        <f t="shared" si="491"/>
        <v>-2</v>
      </c>
      <c r="Q5042" s="28">
        <f t="shared" si="492"/>
        <v>0</v>
      </c>
      <c r="R5042" s="4">
        <f t="shared" si="493"/>
        <v>0</v>
      </c>
      <c r="S5042" s="4" t="str">
        <f t="shared" si="494"/>
        <v/>
      </c>
      <c r="T5042" s="21">
        <f>Fångster!J5047</f>
        <v>0</v>
      </c>
      <c r="U5042" s="31" t="str">
        <f t="shared" si="495"/>
        <v/>
      </c>
    </row>
    <row r="5043" spans="14:21" x14ac:dyDescent="0.2">
      <c r="N5043" s="22">
        <f>Fångster!G5048</f>
        <v>0</v>
      </c>
      <c r="O5043" s="28">
        <f t="shared" si="490"/>
        <v>0</v>
      </c>
      <c r="P5043" s="28">
        <f t="shared" si="491"/>
        <v>-2</v>
      </c>
      <c r="Q5043" s="28">
        <f t="shared" si="492"/>
        <v>0</v>
      </c>
      <c r="R5043" s="4">
        <f t="shared" si="493"/>
        <v>0</v>
      </c>
      <c r="S5043" s="4" t="str">
        <f t="shared" si="494"/>
        <v/>
      </c>
      <c r="T5043" s="21">
        <f>Fångster!J5048</f>
        <v>0</v>
      </c>
      <c r="U5043" s="31" t="str">
        <f t="shared" si="495"/>
        <v/>
      </c>
    </row>
    <row r="5044" spans="14:21" x14ac:dyDescent="0.2">
      <c r="N5044" s="22">
        <f>Fångster!G5049</f>
        <v>0</v>
      </c>
      <c r="O5044" s="28">
        <f t="shared" si="490"/>
        <v>0</v>
      </c>
      <c r="P5044" s="28">
        <f t="shared" si="491"/>
        <v>-2</v>
      </c>
      <c r="Q5044" s="28">
        <f t="shared" si="492"/>
        <v>0</v>
      </c>
      <c r="R5044" s="4">
        <f t="shared" si="493"/>
        <v>0</v>
      </c>
      <c r="S5044" s="4" t="str">
        <f t="shared" si="494"/>
        <v/>
      </c>
      <c r="T5044" s="21">
        <f>Fångster!J5049</f>
        <v>0</v>
      </c>
      <c r="U5044" s="31" t="str">
        <f t="shared" si="495"/>
        <v/>
      </c>
    </row>
    <row r="5045" spans="14:21" x14ac:dyDescent="0.2">
      <c r="N5045" s="22">
        <f>Fångster!G5050</f>
        <v>0</v>
      </c>
      <c r="O5045" s="28">
        <f t="shared" si="490"/>
        <v>0</v>
      </c>
      <c r="P5045" s="28">
        <f t="shared" si="491"/>
        <v>-2</v>
      </c>
      <c r="Q5045" s="28">
        <f t="shared" si="492"/>
        <v>0</v>
      </c>
      <c r="R5045" s="4">
        <f t="shared" si="493"/>
        <v>0</v>
      </c>
      <c r="S5045" s="4" t="str">
        <f t="shared" si="494"/>
        <v/>
      </c>
      <c r="T5045" s="21">
        <f>Fångster!J5050</f>
        <v>0</v>
      </c>
      <c r="U5045" s="31" t="str">
        <f t="shared" si="495"/>
        <v/>
      </c>
    </row>
    <row r="5046" spans="14:21" x14ac:dyDescent="0.2">
      <c r="N5046" s="22">
        <f>Fångster!G5051</f>
        <v>0</v>
      </c>
      <c r="O5046" s="28">
        <f t="shared" si="490"/>
        <v>0</v>
      </c>
      <c r="P5046" s="28">
        <f t="shared" si="491"/>
        <v>-2</v>
      </c>
      <c r="Q5046" s="28">
        <f t="shared" si="492"/>
        <v>0</v>
      </c>
      <c r="R5046" s="4">
        <f t="shared" si="493"/>
        <v>0</v>
      </c>
      <c r="S5046" s="4" t="str">
        <f t="shared" si="494"/>
        <v/>
      </c>
      <c r="T5046" s="21">
        <f>Fångster!J5051</f>
        <v>0</v>
      </c>
      <c r="U5046" s="31" t="str">
        <f t="shared" si="495"/>
        <v/>
      </c>
    </row>
    <row r="5047" spans="14:21" x14ac:dyDescent="0.2">
      <c r="N5047" s="22">
        <f>Fångster!G5052</f>
        <v>0</v>
      </c>
      <c r="O5047" s="28">
        <f t="shared" si="490"/>
        <v>0</v>
      </c>
      <c r="P5047" s="28">
        <f t="shared" si="491"/>
        <v>-2</v>
      </c>
      <c r="Q5047" s="28">
        <f t="shared" si="492"/>
        <v>0</v>
      </c>
      <c r="R5047" s="4">
        <f t="shared" si="493"/>
        <v>0</v>
      </c>
      <c r="S5047" s="4" t="str">
        <f t="shared" si="494"/>
        <v/>
      </c>
      <c r="T5047" s="21">
        <f>Fångster!J5052</f>
        <v>0</v>
      </c>
      <c r="U5047" s="31" t="str">
        <f t="shared" si="495"/>
        <v/>
      </c>
    </row>
    <row r="5048" spans="14:21" x14ac:dyDescent="0.2">
      <c r="N5048" s="22">
        <f>Fångster!G5053</f>
        <v>0</v>
      </c>
      <c r="O5048" s="28">
        <f t="shared" si="490"/>
        <v>0</v>
      </c>
      <c r="P5048" s="28">
        <f t="shared" si="491"/>
        <v>-2</v>
      </c>
      <c r="Q5048" s="28">
        <f t="shared" si="492"/>
        <v>0</v>
      </c>
      <c r="R5048" s="4">
        <f t="shared" si="493"/>
        <v>0</v>
      </c>
      <c r="S5048" s="4" t="str">
        <f t="shared" si="494"/>
        <v/>
      </c>
      <c r="T5048" s="21">
        <f>Fångster!J5053</f>
        <v>0</v>
      </c>
      <c r="U5048" s="31" t="str">
        <f t="shared" si="495"/>
        <v/>
      </c>
    </row>
    <row r="5049" spans="14:21" x14ac:dyDescent="0.2">
      <c r="N5049" s="22">
        <f>Fångster!G5054</f>
        <v>0</v>
      </c>
      <c r="O5049" s="28">
        <f t="shared" si="490"/>
        <v>0</v>
      </c>
      <c r="P5049" s="28">
        <f t="shared" si="491"/>
        <v>-2</v>
      </c>
      <c r="Q5049" s="28">
        <f t="shared" si="492"/>
        <v>0</v>
      </c>
      <c r="R5049" s="4">
        <f t="shared" si="493"/>
        <v>0</v>
      </c>
      <c r="S5049" s="4" t="str">
        <f t="shared" si="494"/>
        <v/>
      </c>
      <c r="T5049" s="21">
        <f>Fångster!J5054</f>
        <v>0</v>
      </c>
      <c r="U5049" s="31" t="str">
        <f t="shared" si="495"/>
        <v/>
      </c>
    </row>
    <row r="5050" spans="14:21" x14ac:dyDescent="0.2">
      <c r="N5050" s="22">
        <f>Fångster!G5055</f>
        <v>0</v>
      </c>
      <c r="O5050" s="28">
        <f t="shared" si="490"/>
        <v>0</v>
      </c>
      <c r="P5050" s="28">
        <f t="shared" si="491"/>
        <v>-2</v>
      </c>
      <c r="Q5050" s="28">
        <f t="shared" si="492"/>
        <v>0</v>
      </c>
      <c r="R5050" s="4">
        <f t="shared" si="493"/>
        <v>0</v>
      </c>
      <c r="S5050" s="4" t="str">
        <f t="shared" si="494"/>
        <v/>
      </c>
      <c r="T5050" s="21">
        <f>Fångster!J5055</f>
        <v>0</v>
      </c>
      <c r="U5050" s="31" t="str">
        <f t="shared" si="495"/>
        <v/>
      </c>
    </row>
    <row r="5051" spans="14:21" x14ac:dyDescent="0.2">
      <c r="N5051" s="22">
        <f>Fångster!G5056</f>
        <v>0</v>
      </c>
      <c r="O5051" s="28">
        <f t="shared" si="490"/>
        <v>0</v>
      </c>
      <c r="P5051" s="28">
        <f t="shared" si="491"/>
        <v>-2</v>
      </c>
      <c r="Q5051" s="28">
        <f t="shared" si="492"/>
        <v>0</v>
      </c>
      <c r="R5051" s="4">
        <f t="shared" si="493"/>
        <v>0</v>
      </c>
      <c r="S5051" s="4" t="str">
        <f t="shared" si="494"/>
        <v/>
      </c>
      <c r="T5051" s="21">
        <f>Fångster!J5056</f>
        <v>0</v>
      </c>
      <c r="U5051" s="31" t="str">
        <f t="shared" si="495"/>
        <v/>
      </c>
    </row>
    <row r="5052" spans="14:21" x14ac:dyDescent="0.2">
      <c r="N5052" s="22">
        <f>Fångster!G5057</f>
        <v>0</v>
      </c>
      <c r="O5052" s="28">
        <f t="shared" si="490"/>
        <v>0</v>
      </c>
      <c r="P5052" s="28">
        <f t="shared" si="491"/>
        <v>-2</v>
      </c>
      <c r="Q5052" s="28">
        <f t="shared" si="492"/>
        <v>0</v>
      </c>
      <c r="R5052" s="4">
        <f t="shared" si="493"/>
        <v>0</v>
      </c>
      <c r="S5052" s="4" t="str">
        <f t="shared" si="494"/>
        <v/>
      </c>
      <c r="T5052" s="21">
        <f>Fångster!J5057</f>
        <v>0</v>
      </c>
      <c r="U5052" s="31" t="str">
        <f t="shared" si="495"/>
        <v/>
      </c>
    </row>
    <row r="5053" spans="14:21" x14ac:dyDescent="0.2">
      <c r="N5053" s="22">
        <f>Fångster!G5058</f>
        <v>0</v>
      </c>
      <c r="O5053" s="28">
        <f t="shared" si="490"/>
        <v>0</v>
      </c>
      <c r="P5053" s="28">
        <f t="shared" si="491"/>
        <v>-2</v>
      </c>
      <c r="Q5053" s="28">
        <f t="shared" si="492"/>
        <v>0</v>
      </c>
      <c r="R5053" s="4">
        <f t="shared" si="493"/>
        <v>0</v>
      </c>
      <c r="S5053" s="4" t="str">
        <f t="shared" si="494"/>
        <v/>
      </c>
      <c r="T5053" s="21">
        <f>Fångster!J5058</f>
        <v>0</v>
      </c>
      <c r="U5053" s="31" t="str">
        <f t="shared" si="495"/>
        <v/>
      </c>
    </row>
    <row r="5054" spans="14:21" x14ac:dyDescent="0.2">
      <c r="N5054" s="22">
        <f>Fångster!G5059</f>
        <v>0</v>
      </c>
      <c r="O5054" s="28">
        <f t="shared" si="490"/>
        <v>0</v>
      </c>
      <c r="P5054" s="28">
        <f t="shared" si="491"/>
        <v>-2</v>
      </c>
      <c r="Q5054" s="28">
        <f t="shared" si="492"/>
        <v>0</v>
      </c>
      <c r="R5054" s="4">
        <f t="shared" si="493"/>
        <v>0</v>
      </c>
      <c r="S5054" s="4" t="str">
        <f t="shared" si="494"/>
        <v/>
      </c>
      <c r="T5054" s="21">
        <f>Fångster!J5059</f>
        <v>0</v>
      </c>
      <c r="U5054" s="31" t="str">
        <f t="shared" si="495"/>
        <v/>
      </c>
    </row>
    <row r="5055" spans="14:21" x14ac:dyDescent="0.2">
      <c r="N5055" s="22">
        <f>Fångster!G5060</f>
        <v>0</v>
      </c>
      <c r="O5055" s="28">
        <f t="shared" si="490"/>
        <v>0</v>
      </c>
      <c r="P5055" s="28">
        <f t="shared" si="491"/>
        <v>-2</v>
      </c>
      <c r="Q5055" s="28">
        <f t="shared" si="492"/>
        <v>0</v>
      </c>
      <c r="R5055" s="4">
        <f t="shared" si="493"/>
        <v>0</v>
      </c>
      <c r="S5055" s="4" t="str">
        <f t="shared" si="494"/>
        <v/>
      </c>
      <c r="T5055" s="21">
        <f>Fångster!J5060</f>
        <v>0</v>
      </c>
      <c r="U5055" s="31" t="str">
        <f t="shared" si="495"/>
        <v/>
      </c>
    </row>
    <row r="5056" spans="14:21" x14ac:dyDescent="0.2">
      <c r="N5056" s="22">
        <f>Fångster!G5061</f>
        <v>0</v>
      </c>
      <c r="O5056" s="28">
        <f t="shared" si="490"/>
        <v>0</v>
      </c>
      <c r="P5056" s="28">
        <f t="shared" si="491"/>
        <v>-2</v>
      </c>
      <c r="Q5056" s="28">
        <f t="shared" si="492"/>
        <v>0</v>
      </c>
      <c r="R5056" s="4">
        <f t="shared" si="493"/>
        <v>0</v>
      </c>
      <c r="S5056" s="4" t="str">
        <f t="shared" si="494"/>
        <v/>
      </c>
      <c r="T5056" s="21">
        <f>Fångster!J5061</f>
        <v>0</v>
      </c>
      <c r="U5056" s="31" t="str">
        <f t="shared" si="495"/>
        <v/>
      </c>
    </row>
    <row r="5057" spans="14:21" x14ac:dyDescent="0.2">
      <c r="N5057" s="22">
        <f>Fångster!G5062</f>
        <v>0</v>
      </c>
      <c r="O5057" s="28">
        <f t="shared" si="490"/>
        <v>0</v>
      </c>
      <c r="P5057" s="28">
        <f t="shared" si="491"/>
        <v>-2</v>
      </c>
      <c r="Q5057" s="28">
        <f t="shared" si="492"/>
        <v>0</v>
      </c>
      <c r="R5057" s="4">
        <f t="shared" si="493"/>
        <v>0</v>
      </c>
      <c r="S5057" s="4" t="str">
        <f t="shared" si="494"/>
        <v/>
      </c>
      <c r="T5057" s="21">
        <f>Fångster!J5062</f>
        <v>0</v>
      </c>
      <c r="U5057" s="31" t="str">
        <f t="shared" si="495"/>
        <v/>
      </c>
    </row>
    <row r="5058" spans="14:21" x14ac:dyDescent="0.2">
      <c r="N5058" s="22">
        <f>Fångster!G5063</f>
        <v>0</v>
      </c>
      <c r="O5058" s="28">
        <f t="shared" si="490"/>
        <v>0</v>
      </c>
      <c r="P5058" s="28">
        <f t="shared" si="491"/>
        <v>-2</v>
      </c>
      <c r="Q5058" s="28">
        <f t="shared" si="492"/>
        <v>0</v>
      </c>
      <c r="R5058" s="4">
        <f t="shared" si="493"/>
        <v>0</v>
      </c>
      <c r="S5058" s="4" t="str">
        <f t="shared" si="494"/>
        <v/>
      </c>
      <c r="T5058" s="21">
        <f>Fångster!J5063</f>
        <v>0</v>
      </c>
      <c r="U5058" s="31" t="str">
        <f t="shared" si="495"/>
        <v/>
      </c>
    </row>
    <row r="5059" spans="14:21" x14ac:dyDescent="0.2">
      <c r="N5059" s="22">
        <f>Fångster!G5064</f>
        <v>0</v>
      </c>
      <c r="O5059" s="28">
        <f t="shared" si="490"/>
        <v>0</v>
      </c>
      <c r="P5059" s="28">
        <f t="shared" si="491"/>
        <v>-2</v>
      </c>
      <c r="Q5059" s="28">
        <f t="shared" si="492"/>
        <v>0</v>
      </c>
      <c r="R5059" s="4">
        <f t="shared" si="493"/>
        <v>0</v>
      </c>
      <c r="S5059" s="4" t="str">
        <f t="shared" si="494"/>
        <v/>
      </c>
      <c r="T5059" s="21">
        <f>Fångster!J5064</f>
        <v>0</v>
      </c>
      <c r="U5059" s="31" t="str">
        <f t="shared" si="495"/>
        <v/>
      </c>
    </row>
    <row r="5060" spans="14:21" x14ac:dyDescent="0.2">
      <c r="N5060" s="22">
        <f>Fångster!G5065</f>
        <v>0</v>
      </c>
      <c r="O5060" s="28">
        <f t="shared" si="490"/>
        <v>0</v>
      </c>
      <c r="P5060" s="28">
        <f t="shared" si="491"/>
        <v>-2</v>
      </c>
      <c r="Q5060" s="28">
        <f t="shared" si="492"/>
        <v>0</v>
      </c>
      <c r="R5060" s="4">
        <f t="shared" si="493"/>
        <v>0</v>
      </c>
      <c r="S5060" s="4" t="str">
        <f t="shared" si="494"/>
        <v/>
      </c>
      <c r="T5060" s="21">
        <f>Fångster!J5065</f>
        <v>0</v>
      </c>
      <c r="U5060" s="31" t="str">
        <f t="shared" si="495"/>
        <v/>
      </c>
    </row>
    <row r="5061" spans="14:21" x14ac:dyDescent="0.2">
      <c r="N5061" s="22">
        <f>Fångster!G5066</f>
        <v>0</v>
      </c>
      <c r="O5061" s="28">
        <f t="shared" ref="O5061:O5124" si="496">(3.377*0.000001)*(POWER(N5061,3.205))</f>
        <v>0</v>
      </c>
      <c r="P5061" s="28">
        <f t="shared" ref="P5061:P5124" si="497">(1-(180-N5061)/60)</f>
        <v>-2</v>
      </c>
      <c r="Q5061" s="28">
        <f t="shared" ref="Q5061:Q5124" si="498">IF(P5061&lt;0,0,IF(P5061&gt;1,1,IF(P5061&gt;0&lt;1,P5061,P5061)))</f>
        <v>0</v>
      </c>
      <c r="R5061" s="4">
        <f t="shared" ref="R5061:R5124" si="499">O5061*Q5061</f>
        <v>0</v>
      </c>
      <c r="S5061" s="4" t="str">
        <f t="shared" ref="S5061:S5124" si="500">IF(N5061&gt;0,LOG10(N5061),"")</f>
        <v/>
      </c>
      <c r="T5061" s="21">
        <f>Fångster!J5066</f>
        <v>0</v>
      </c>
      <c r="U5061" s="31" t="str">
        <f t="shared" ref="U5061:U5124" si="501">IF(T5061&gt;0,LOG10(T5061),"")</f>
        <v/>
      </c>
    </row>
    <row r="5062" spans="14:21" x14ac:dyDescent="0.2">
      <c r="N5062" s="22">
        <f>Fångster!G5067</f>
        <v>0</v>
      </c>
      <c r="O5062" s="28">
        <f t="shared" si="496"/>
        <v>0</v>
      </c>
      <c r="P5062" s="28">
        <f t="shared" si="497"/>
        <v>-2</v>
      </c>
      <c r="Q5062" s="28">
        <f t="shared" si="498"/>
        <v>0</v>
      </c>
      <c r="R5062" s="4">
        <f t="shared" si="499"/>
        <v>0</v>
      </c>
      <c r="S5062" s="4" t="str">
        <f t="shared" si="500"/>
        <v/>
      </c>
      <c r="T5062" s="21">
        <f>Fångster!J5067</f>
        <v>0</v>
      </c>
      <c r="U5062" s="31" t="str">
        <f t="shared" si="501"/>
        <v/>
      </c>
    </row>
    <row r="5063" spans="14:21" x14ac:dyDescent="0.2">
      <c r="N5063" s="22">
        <f>Fångster!G5068</f>
        <v>0</v>
      </c>
      <c r="O5063" s="28">
        <f t="shared" si="496"/>
        <v>0</v>
      </c>
      <c r="P5063" s="28">
        <f t="shared" si="497"/>
        <v>-2</v>
      </c>
      <c r="Q5063" s="28">
        <f t="shared" si="498"/>
        <v>0</v>
      </c>
      <c r="R5063" s="4">
        <f t="shared" si="499"/>
        <v>0</v>
      </c>
      <c r="S5063" s="4" t="str">
        <f t="shared" si="500"/>
        <v/>
      </c>
      <c r="T5063" s="21">
        <f>Fångster!J5068</f>
        <v>0</v>
      </c>
      <c r="U5063" s="31" t="str">
        <f t="shared" si="501"/>
        <v/>
      </c>
    </row>
    <row r="5064" spans="14:21" x14ac:dyDescent="0.2">
      <c r="N5064" s="22">
        <f>Fångster!G5069</f>
        <v>0</v>
      </c>
      <c r="O5064" s="28">
        <f t="shared" si="496"/>
        <v>0</v>
      </c>
      <c r="P5064" s="28">
        <f t="shared" si="497"/>
        <v>-2</v>
      </c>
      <c r="Q5064" s="28">
        <f t="shared" si="498"/>
        <v>0</v>
      </c>
      <c r="R5064" s="4">
        <f t="shared" si="499"/>
        <v>0</v>
      </c>
      <c r="S5064" s="4" t="str">
        <f t="shared" si="500"/>
        <v/>
      </c>
      <c r="T5064" s="21">
        <f>Fångster!J5069</f>
        <v>0</v>
      </c>
      <c r="U5064" s="31" t="str">
        <f t="shared" si="501"/>
        <v/>
      </c>
    </row>
    <row r="5065" spans="14:21" x14ac:dyDescent="0.2">
      <c r="N5065" s="22">
        <f>Fångster!G5070</f>
        <v>0</v>
      </c>
      <c r="O5065" s="28">
        <f t="shared" si="496"/>
        <v>0</v>
      </c>
      <c r="P5065" s="28">
        <f t="shared" si="497"/>
        <v>-2</v>
      </c>
      <c r="Q5065" s="28">
        <f t="shared" si="498"/>
        <v>0</v>
      </c>
      <c r="R5065" s="4">
        <f t="shared" si="499"/>
        <v>0</v>
      </c>
      <c r="S5065" s="4" t="str">
        <f t="shared" si="500"/>
        <v/>
      </c>
      <c r="T5065" s="21">
        <f>Fångster!J5070</f>
        <v>0</v>
      </c>
      <c r="U5065" s="31" t="str">
        <f t="shared" si="501"/>
        <v/>
      </c>
    </row>
    <row r="5066" spans="14:21" x14ac:dyDescent="0.2">
      <c r="N5066" s="22">
        <f>Fångster!G5071</f>
        <v>0</v>
      </c>
      <c r="O5066" s="28">
        <f t="shared" si="496"/>
        <v>0</v>
      </c>
      <c r="P5066" s="28">
        <f t="shared" si="497"/>
        <v>-2</v>
      </c>
      <c r="Q5066" s="28">
        <f t="shared" si="498"/>
        <v>0</v>
      </c>
      <c r="R5066" s="4">
        <f t="shared" si="499"/>
        <v>0</v>
      </c>
      <c r="S5066" s="4" t="str">
        <f t="shared" si="500"/>
        <v/>
      </c>
      <c r="T5066" s="21">
        <f>Fångster!J5071</f>
        <v>0</v>
      </c>
      <c r="U5066" s="31" t="str">
        <f t="shared" si="501"/>
        <v/>
      </c>
    </row>
    <row r="5067" spans="14:21" x14ac:dyDescent="0.2">
      <c r="N5067" s="22">
        <f>Fångster!G5072</f>
        <v>0</v>
      </c>
      <c r="O5067" s="28">
        <f t="shared" si="496"/>
        <v>0</v>
      </c>
      <c r="P5067" s="28">
        <f t="shared" si="497"/>
        <v>-2</v>
      </c>
      <c r="Q5067" s="28">
        <f t="shared" si="498"/>
        <v>0</v>
      </c>
      <c r="R5067" s="4">
        <f t="shared" si="499"/>
        <v>0</v>
      </c>
      <c r="S5067" s="4" t="str">
        <f t="shared" si="500"/>
        <v/>
      </c>
      <c r="T5067" s="21">
        <f>Fångster!J5072</f>
        <v>0</v>
      </c>
      <c r="U5067" s="31" t="str">
        <f t="shared" si="501"/>
        <v/>
      </c>
    </row>
    <row r="5068" spans="14:21" x14ac:dyDescent="0.2">
      <c r="N5068" s="22">
        <f>Fångster!G5073</f>
        <v>0</v>
      </c>
      <c r="O5068" s="28">
        <f t="shared" si="496"/>
        <v>0</v>
      </c>
      <c r="P5068" s="28">
        <f t="shared" si="497"/>
        <v>-2</v>
      </c>
      <c r="Q5068" s="28">
        <f t="shared" si="498"/>
        <v>0</v>
      </c>
      <c r="R5068" s="4">
        <f t="shared" si="499"/>
        <v>0</v>
      </c>
      <c r="S5068" s="4" t="str">
        <f t="shared" si="500"/>
        <v/>
      </c>
      <c r="T5068" s="21">
        <f>Fångster!J5073</f>
        <v>0</v>
      </c>
      <c r="U5068" s="31" t="str">
        <f t="shared" si="501"/>
        <v/>
      </c>
    </row>
    <row r="5069" spans="14:21" x14ac:dyDescent="0.2">
      <c r="N5069" s="22">
        <f>Fångster!G5074</f>
        <v>0</v>
      </c>
      <c r="O5069" s="28">
        <f t="shared" si="496"/>
        <v>0</v>
      </c>
      <c r="P5069" s="28">
        <f t="shared" si="497"/>
        <v>-2</v>
      </c>
      <c r="Q5069" s="28">
        <f t="shared" si="498"/>
        <v>0</v>
      </c>
      <c r="R5069" s="4">
        <f t="shared" si="499"/>
        <v>0</v>
      </c>
      <c r="S5069" s="4" t="str">
        <f t="shared" si="500"/>
        <v/>
      </c>
      <c r="T5069" s="21">
        <f>Fångster!J5074</f>
        <v>0</v>
      </c>
      <c r="U5069" s="31" t="str">
        <f t="shared" si="501"/>
        <v/>
      </c>
    </row>
    <row r="5070" spans="14:21" x14ac:dyDescent="0.2">
      <c r="N5070" s="22">
        <f>Fångster!G5075</f>
        <v>0</v>
      </c>
      <c r="O5070" s="28">
        <f t="shared" si="496"/>
        <v>0</v>
      </c>
      <c r="P5070" s="28">
        <f t="shared" si="497"/>
        <v>-2</v>
      </c>
      <c r="Q5070" s="28">
        <f t="shared" si="498"/>
        <v>0</v>
      </c>
      <c r="R5070" s="4">
        <f t="shared" si="499"/>
        <v>0</v>
      </c>
      <c r="S5070" s="4" t="str">
        <f t="shared" si="500"/>
        <v/>
      </c>
      <c r="T5070" s="21">
        <f>Fångster!J5075</f>
        <v>0</v>
      </c>
      <c r="U5070" s="31" t="str">
        <f t="shared" si="501"/>
        <v/>
      </c>
    </row>
    <row r="5071" spans="14:21" x14ac:dyDescent="0.2">
      <c r="N5071" s="22">
        <f>Fångster!G5076</f>
        <v>0</v>
      </c>
      <c r="O5071" s="28">
        <f t="shared" si="496"/>
        <v>0</v>
      </c>
      <c r="P5071" s="28">
        <f t="shared" si="497"/>
        <v>-2</v>
      </c>
      <c r="Q5071" s="28">
        <f t="shared" si="498"/>
        <v>0</v>
      </c>
      <c r="R5071" s="4">
        <f t="shared" si="499"/>
        <v>0</v>
      </c>
      <c r="S5071" s="4" t="str">
        <f t="shared" si="500"/>
        <v/>
      </c>
      <c r="T5071" s="21">
        <f>Fångster!J5076</f>
        <v>0</v>
      </c>
      <c r="U5071" s="31" t="str">
        <f t="shared" si="501"/>
        <v/>
      </c>
    </row>
    <row r="5072" spans="14:21" x14ac:dyDescent="0.2">
      <c r="N5072" s="22">
        <f>Fångster!G5077</f>
        <v>0</v>
      </c>
      <c r="O5072" s="28">
        <f t="shared" si="496"/>
        <v>0</v>
      </c>
      <c r="P5072" s="28">
        <f t="shared" si="497"/>
        <v>-2</v>
      </c>
      <c r="Q5072" s="28">
        <f t="shared" si="498"/>
        <v>0</v>
      </c>
      <c r="R5072" s="4">
        <f t="shared" si="499"/>
        <v>0</v>
      </c>
      <c r="S5072" s="4" t="str">
        <f t="shared" si="500"/>
        <v/>
      </c>
      <c r="T5072" s="21">
        <f>Fångster!J5077</f>
        <v>0</v>
      </c>
      <c r="U5072" s="31" t="str">
        <f t="shared" si="501"/>
        <v/>
      </c>
    </row>
    <row r="5073" spans="14:21" x14ac:dyDescent="0.2">
      <c r="N5073" s="22">
        <f>Fångster!G5078</f>
        <v>0</v>
      </c>
      <c r="O5073" s="28">
        <f t="shared" si="496"/>
        <v>0</v>
      </c>
      <c r="P5073" s="28">
        <f t="shared" si="497"/>
        <v>-2</v>
      </c>
      <c r="Q5073" s="28">
        <f t="shared" si="498"/>
        <v>0</v>
      </c>
      <c r="R5073" s="4">
        <f t="shared" si="499"/>
        <v>0</v>
      </c>
      <c r="S5073" s="4" t="str">
        <f t="shared" si="500"/>
        <v/>
      </c>
      <c r="T5073" s="21">
        <f>Fångster!J5078</f>
        <v>0</v>
      </c>
      <c r="U5073" s="31" t="str">
        <f t="shared" si="501"/>
        <v/>
      </c>
    </row>
    <row r="5074" spans="14:21" x14ac:dyDescent="0.2">
      <c r="N5074" s="22">
        <f>Fångster!G5079</f>
        <v>0</v>
      </c>
      <c r="O5074" s="28">
        <f t="shared" si="496"/>
        <v>0</v>
      </c>
      <c r="P5074" s="28">
        <f t="shared" si="497"/>
        <v>-2</v>
      </c>
      <c r="Q5074" s="28">
        <f t="shared" si="498"/>
        <v>0</v>
      </c>
      <c r="R5074" s="4">
        <f t="shared" si="499"/>
        <v>0</v>
      </c>
      <c r="S5074" s="4" t="str">
        <f t="shared" si="500"/>
        <v/>
      </c>
      <c r="T5074" s="21">
        <f>Fångster!J5079</f>
        <v>0</v>
      </c>
      <c r="U5074" s="31" t="str">
        <f t="shared" si="501"/>
        <v/>
      </c>
    </row>
    <row r="5075" spans="14:21" x14ac:dyDescent="0.2">
      <c r="N5075" s="22">
        <f>Fångster!G5080</f>
        <v>0</v>
      </c>
      <c r="O5075" s="28">
        <f t="shared" si="496"/>
        <v>0</v>
      </c>
      <c r="P5075" s="28">
        <f t="shared" si="497"/>
        <v>-2</v>
      </c>
      <c r="Q5075" s="28">
        <f t="shared" si="498"/>
        <v>0</v>
      </c>
      <c r="R5075" s="4">
        <f t="shared" si="499"/>
        <v>0</v>
      </c>
      <c r="S5075" s="4" t="str">
        <f t="shared" si="500"/>
        <v/>
      </c>
      <c r="T5075" s="21">
        <f>Fångster!J5080</f>
        <v>0</v>
      </c>
      <c r="U5075" s="31" t="str">
        <f t="shared" si="501"/>
        <v/>
      </c>
    </row>
    <row r="5076" spans="14:21" x14ac:dyDescent="0.2">
      <c r="N5076" s="22">
        <f>Fångster!G5081</f>
        <v>0</v>
      </c>
      <c r="O5076" s="28">
        <f t="shared" si="496"/>
        <v>0</v>
      </c>
      <c r="P5076" s="28">
        <f t="shared" si="497"/>
        <v>-2</v>
      </c>
      <c r="Q5076" s="28">
        <f t="shared" si="498"/>
        <v>0</v>
      </c>
      <c r="R5076" s="4">
        <f t="shared" si="499"/>
        <v>0</v>
      </c>
      <c r="S5076" s="4" t="str">
        <f t="shared" si="500"/>
        <v/>
      </c>
      <c r="T5076" s="21">
        <f>Fångster!J5081</f>
        <v>0</v>
      </c>
      <c r="U5076" s="31" t="str">
        <f t="shared" si="501"/>
        <v/>
      </c>
    </row>
    <row r="5077" spans="14:21" x14ac:dyDescent="0.2">
      <c r="N5077" s="22">
        <f>Fångster!G5082</f>
        <v>0</v>
      </c>
      <c r="O5077" s="28">
        <f t="shared" si="496"/>
        <v>0</v>
      </c>
      <c r="P5077" s="28">
        <f t="shared" si="497"/>
        <v>-2</v>
      </c>
      <c r="Q5077" s="28">
        <f t="shared" si="498"/>
        <v>0</v>
      </c>
      <c r="R5077" s="4">
        <f t="shared" si="499"/>
        <v>0</v>
      </c>
      <c r="S5077" s="4" t="str">
        <f t="shared" si="500"/>
        <v/>
      </c>
      <c r="T5077" s="21">
        <f>Fångster!J5082</f>
        <v>0</v>
      </c>
      <c r="U5077" s="31" t="str">
        <f t="shared" si="501"/>
        <v/>
      </c>
    </row>
    <row r="5078" spans="14:21" x14ac:dyDescent="0.2">
      <c r="N5078" s="22">
        <f>Fångster!G5083</f>
        <v>0</v>
      </c>
      <c r="O5078" s="28">
        <f t="shared" si="496"/>
        <v>0</v>
      </c>
      <c r="P5078" s="28">
        <f t="shared" si="497"/>
        <v>-2</v>
      </c>
      <c r="Q5078" s="28">
        <f t="shared" si="498"/>
        <v>0</v>
      </c>
      <c r="R5078" s="4">
        <f t="shared" si="499"/>
        <v>0</v>
      </c>
      <c r="S5078" s="4" t="str">
        <f t="shared" si="500"/>
        <v/>
      </c>
      <c r="T5078" s="21">
        <f>Fångster!J5083</f>
        <v>0</v>
      </c>
      <c r="U5078" s="31" t="str">
        <f t="shared" si="501"/>
        <v/>
      </c>
    </row>
    <row r="5079" spans="14:21" x14ac:dyDescent="0.2">
      <c r="N5079" s="22">
        <f>Fångster!G5084</f>
        <v>0</v>
      </c>
      <c r="O5079" s="28">
        <f t="shared" si="496"/>
        <v>0</v>
      </c>
      <c r="P5079" s="28">
        <f t="shared" si="497"/>
        <v>-2</v>
      </c>
      <c r="Q5079" s="28">
        <f t="shared" si="498"/>
        <v>0</v>
      </c>
      <c r="R5079" s="4">
        <f t="shared" si="499"/>
        <v>0</v>
      </c>
      <c r="S5079" s="4" t="str">
        <f t="shared" si="500"/>
        <v/>
      </c>
      <c r="T5079" s="21">
        <f>Fångster!J5084</f>
        <v>0</v>
      </c>
      <c r="U5079" s="31" t="str">
        <f t="shared" si="501"/>
        <v/>
      </c>
    </row>
    <row r="5080" spans="14:21" x14ac:dyDescent="0.2">
      <c r="N5080" s="22">
        <f>Fångster!G5085</f>
        <v>0</v>
      </c>
      <c r="O5080" s="28">
        <f t="shared" si="496"/>
        <v>0</v>
      </c>
      <c r="P5080" s="28">
        <f t="shared" si="497"/>
        <v>-2</v>
      </c>
      <c r="Q5080" s="28">
        <f t="shared" si="498"/>
        <v>0</v>
      </c>
      <c r="R5080" s="4">
        <f t="shared" si="499"/>
        <v>0</v>
      </c>
      <c r="S5080" s="4" t="str">
        <f t="shared" si="500"/>
        <v/>
      </c>
      <c r="T5080" s="21">
        <f>Fångster!J5085</f>
        <v>0</v>
      </c>
      <c r="U5080" s="31" t="str">
        <f t="shared" si="501"/>
        <v/>
      </c>
    </row>
    <row r="5081" spans="14:21" x14ac:dyDescent="0.2">
      <c r="N5081" s="22">
        <f>Fångster!G5086</f>
        <v>0</v>
      </c>
      <c r="O5081" s="28">
        <f t="shared" si="496"/>
        <v>0</v>
      </c>
      <c r="P5081" s="28">
        <f t="shared" si="497"/>
        <v>-2</v>
      </c>
      <c r="Q5081" s="28">
        <f t="shared" si="498"/>
        <v>0</v>
      </c>
      <c r="R5081" s="4">
        <f t="shared" si="499"/>
        <v>0</v>
      </c>
      <c r="S5081" s="4" t="str">
        <f t="shared" si="500"/>
        <v/>
      </c>
      <c r="T5081" s="21">
        <f>Fångster!J5086</f>
        <v>0</v>
      </c>
      <c r="U5081" s="31" t="str">
        <f t="shared" si="501"/>
        <v/>
      </c>
    </row>
    <row r="5082" spans="14:21" x14ac:dyDescent="0.2">
      <c r="N5082" s="22">
        <f>Fångster!G5087</f>
        <v>0</v>
      </c>
      <c r="O5082" s="28">
        <f t="shared" si="496"/>
        <v>0</v>
      </c>
      <c r="P5082" s="28">
        <f t="shared" si="497"/>
        <v>-2</v>
      </c>
      <c r="Q5082" s="28">
        <f t="shared" si="498"/>
        <v>0</v>
      </c>
      <c r="R5082" s="4">
        <f t="shared" si="499"/>
        <v>0</v>
      </c>
      <c r="S5082" s="4" t="str">
        <f t="shared" si="500"/>
        <v/>
      </c>
      <c r="T5082" s="21">
        <f>Fångster!J5087</f>
        <v>0</v>
      </c>
      <c r="U5082" s="31" t="str">
        <f t="shared" si="501"/>
        <v/>
      </c>
    </row>
    <row r="5083" spans="14:21" x14ac:dyDescent="0.2">
      <c r="N5083" s="22">
        <f>Fångster!G5088</f>
        <v>0</v>
      </c>
      <c r="O5083" s="28">
        <f t="shared" si="496"/>
        <v>0</v>
      </c>
      <c r="P5083" s="28">
        <f t="shared" si="497"/>
        <v>-2</v>
      </c>
      <c r="Q5083" s="28">
        <f t="shared" si="498"/>
        <v>0</v>
      </c>
      <c r="R5083" s="4">
        <f t="shared" si="499"/>
        <v>0</v>
      </c>
      <c r="S5083" s="4" t="str">
        <f t="shared" si="500"/>
        <v/>
      </c>
      <c r="T5083" s="21">
        <f>Fångster!J5088</f>
        <v>0</v>
      </c>
      <c r="U5083" s="31" t="str">
        <f t="shared" si="501"/>
        <v/>
      </c>
    </row>
    <row r="5084" spans="14:21" x14ac:dyDescent="0.2">
      <c r="N5084" s="22">
        <f>Fångster!G5089</f>
        <v>0</v>
      </c>
      <c r="O5084" s="28">
        <f t="shared" si="496"/>
        <v>0</v>
      </c>
      <c r="P5084" s="28">
        <f t="shared" si="497"/>
        <v>-2</v>
      </c>
      <c r="Q5084" s="28">
        <f t="shared" si="498"/>
        <v>0</v>
      </c>
      <c r="R5084" s="4">
        <f t="shared" si="499"/>
        <v>0</v>
      </c>
      <c r="S5084" s="4" t="str">
        <f t="shared" si="500"/>
        <v/>
      </c>
      <c r="T5084" s="21">
        <f>Fångster!J5089</f>
        <v>0</v>
      </c>
      <c r="U5084" s="31" t="str">
        <f t="shared" si="501"/>
        <v/>
      </c>
    </row>
    <row r="5085" spans="14:21" x14ac:dyDescent="0.2">
      <c r="N5085" s="22">
        <f>Fångster!G5090</f>
        <v>0</v>
      </c>
      <c r="O5085" s="28">
        <f t="shared" si="496"/>
        <v>0</v>
      </c>
      <c r="P5085" s="28">
        <f t="shared" si="497"/>
        <v>-2</v>
      </c>
      <c r="Q5085" s="28">
        <f t="shared" si="498"/>
        <v>0</v>
      </c>
      <c r="R5085" s="4">
        <f t="shared" si="499"/>
        <v>0</v>
      </c>
      <c r="S5085" s="4" t="str">
        <f t="shared" si="500"/>
        <v/>
      </c>
      <c r="T5085" s="21">
        <f>Fångster!J5090</f>
        <v>0</v>
      </c>
      <c r="U5085" s="31" t="str">
        <f t="shared" si="501"/>
        <v/>
      </c>
    </row>
    <row r="5086" spans="14:21" x14ac:dyDescent="0.2">
      <c r="N5086" s="22">
        <f>Fångster!G5091</f>
        <v>0</v>
      </c>
      <c r="O5086" s="28">
        <f t="shared" si="496"/>
        <v>0</v>
      </c>
      <c r="P5086" s="28">
        <f t="shared" si="497"/>
        <v>-2</v>
      </c>
      <c r="Q5086" s="28">
        <f t="shared" si="498"/>
        <v>0</v>
      </c>
      <c r="R5086" s="4">
        <f t="shared" si="499"/>
        <v>0</v>
      </c>
      <c r="S5086" s="4" t="str">
        <f t="shared" si="500"/>
        <v/>
      </c>
      <c r="T5086" s="21">
        <f>Fångster!J5091</f>
        <v>0</v>
      </c>
      <c r="U5086" s="31" t="str">
        <f t="shared" si="501"/>
        <v/>
      </c>
    </row>
    <row r="5087" spans="14:21" x14ac:dyDescent="0.2">
      <c r="N5087" s="22">
        <f>Fångster!G5092</f>
        <v>0</v>
      </c>
      <c r="O5087" s="28">
        <f t="shared" si="496"/>
        <v>0</v>
      </c>
      <c r="P5087" s="28">
        <f t="shared" si="497"/>
        <v>-2</v>
      </c>
      <c r="Q5087" s="28">
        <f t="shared" si="498"/>
        <v>0</v>
      </c>
      <c r="R5087" s="4">
        <f t="shared" si="499"/>
        <v>0</v>
      </c>
      <c r="S5087" s="4" t="str">
        <f t="shared" si="500"/>
        <v/>
      </c>
      <c r="T5087" s="21">
        <f>Fångster!J5092</f>
        <v>0</v>
      </c>
      <c r="U5087" s="31" t="str">
        <f t="shared" si="501"/>
        <v/>
      </c>
    </row>
    <row r="5088" spans="14:21" x14ac:dyDescent="0.2">
      <c r="N5088" s="22">
        <f>Fångster!G5093</f>
        <v>0</v>
      </c>
      <c r="O5088" s="28">
        <f t="shared" si="496"/>
        <v>0</v>
      </c>
      <c r="P5088" s="28">
        <f t="shared" si="497"/>
        <v>-2</v>
      </c>
      <c r="Q5088" s="28">
        <f t="shared" si="498"/>
        <v>0</v>
      </c>
      <c r="R5088" s="4">
        <f t="shared" si="499"/>
        <v>0</v>
      </c>
      <c r="S5088" s="4" t="str">
        <f t="shared" si="500"/>
        <v/>
      </c>
      <c r="T5088" s="21">
        <f>Fångster!J5093</f>
        <v>0</v>
      </c>
      <c r="U5088" s="31" t="str">
        <f t="shared" si="501"/>
        <v/>
      </c>
    </row>
    <row r="5089" spans="14:21" x14ac:dyDescent="0.2">
      <c r="N5089" s="22">
        <f>Fångster!G5094</f>
        <v>0</v>
      </c>
      <c r="O5089" s="28">
        <f t="shared" si="496"/>
        <v>0</v>
      </c>
      <c r="P5089" s="28">
        <f t="shared" si="497"/>
        <v>-2</v>
      </c>
      <c r="Q5089" s="28">
        <f t="shared" si="498"/>
        <v>0</v>
      </c>
      <c r="R5089" s="4">
        <f t="shared" si="499"/>
        <v>0</v>
      </c>
      <c r="S5089" s="4" t="str">
        <f t="shared" si="500"/>
        <v/>
      </c>
      <c r="T5089" s="21">
        <f>Fångster!J5094</f>
        <v>0</v>
      </c>
      <c r="U5089" s="31" t="str">
        <f t="shared" si="501"/>
        <v/>
      </c>
    </row>
    <row r="5090" spans="14:21" x14ac:dyDescent="0.2">
      <c r="N5090" s="22">
        <f>Fångster!G5095</f>
        <v>0</v>
      </c>
      <c r="O5090" s="28">
        <f t="shared" si="496"/>
        <v>0</v>
      </c>
      <c r="P5090" s="28">
        <f t="shared" si="497"/>
        <v>-2</v>
      </c>
      <c r="Q5090" s="28">
        <f t="shared" si="498"/>
        <v>0</v>
      </c>
      <c r="R5090" s="4">
        <f t="shared" si="499"/>
        <v>0</v>
      </c>
      <c r="S5090" s="4" t="str">
        <f t="shared" si="500"/>
        <v/>
      </c>
      <c r="T5090" s="21">
        <f>Fångster!J5095</f>
        <v>0</v>
      </c>
      <c r="U5090" s="31" t="str">
        <f t="shared" si="501"/>
        <v/>
      </c>
    </row>
    <row r="5091" spans="14:21" x14ac:dyDescent="0.2">
      <c r="N5091" s="22">
        <f>Fångster!G5096</f>
        <v>0</v>
      </c>
      <c r="O5091" s="28">
        <f t="shared" si="496"/>
        <v>0</v>
      </c>
      <c r="P5091" s="28">
        <f t="shared" si="497"/>
        <v>-2</v>
      </c>
      <c r="Q5091" s="28">
        <f t="shared" si="498"/>
        <v>0</v>
      </c>
      <c r="R5091" s="4">
        <f t="shared" si="499"/>
        <v>0</v>
      </c>
      <c r="S5091" s="4" t="str">
        <f t="shared" si="500"/>
        <v/>
      </c>
      <c r="T5091" s="21">
        <f>Fångster!J5096</f>
        <v>0</v>
      </c>
      <c r="U5091" s="31" t="str">
        <f t="shared" si="501"/>
        <v/>
      </c>
    </row>
    <row r="5092" spans="14:21" x14ac:dyDescent="0.2">
      <c r="N5092" s="22">
        <f>Fångster!G5097</f>
        <v>0</v>
      </c>
      <c r="O5092" s="28">
        <f t="shared" si="496"/>
        <v>0</v>
      </c>
      <c r="P5092" s="28">
        <f t="shared" si="497"/>
        <v>-2</v>
      </c>
      <c r="Q5092" s="28">
        <f t="shared" si="498"/>
        <v>0</v>
      </c>
      <c r="R5092" s="4">
        <f t="shared" si="499"/>
        <v>0</v>
      </c>
      <c r="S5092" s="4" t="str">
        <f t="shared" si="500"/>
        <v/>
      </c>
      <c r="T5092" s="21">
        <f>Fångster!J5097</f>
        <v>0</v>
      </c>
      <c r="U5092" s="31" t="str">
        <f t="shared" si="501"/>
        <v/>
      </c>
    </row>
    <row r="5093" spans="14:21" x14ac:dyDescent="0.2">
      <c r="N5093" s="22">
        <f>Fångster!G5098</f>
        <v>0</v>
      </c>
      <c r="O5093" s="28">
        <f t="shared" si="496"/>
        <v>0</v>
      </c>
      <c r="P5093" s="28">
        <f t="shared" si="497"/>
        <v>-2</v>
      </c>
      <c r="Q5093" s="28">
        <f t="shared" si="498"/>
        <v>0</v>
      </c>
      <c r="R5093" s="4">
        <f t="shared" si="499"/>
        <v>0</v>
      </c>
      <c r="S5093" s="4" t="str">
        <f t="shared" si="500"/>
        <v/>
      </c>
      <c r="T5093" s="21">
        <f>Fångster!J5098</f>
        <v>0</v>
      </c>
      <c r="U5093" s="31" t="str">
        <f t="shared" si="501"/>
        <v/>
      </c>
    </row>
    <row r="5094" spans="14:21" x14ac:dyDescent="0.2">
      <c r="N5094" s="22">
        <f>Fångster!G5099</f>
        <v>0</v>
      </c>
      <c r="O5094" s="28">
        <f t="shared" si="496"/>
        <v>0</v>
      </c>
      <c r="P5094" s="28">
        <f t="shared" si="497"/>
        <v>-2</v>
      </c>
      <c r="Q5094" s="28">
        <f t="shared" si="498"/>
        <v>0</v>
      </c>
      <c r="R5094" s="4">
        <f t="shared" si="499"/>
        <v>0</v>
      </c>
      <c r="S5094" s="4" t="str">
        <f t="shared" si="500"/>
        <v/>
      </c>
      <c r="T5094" s="21">
        <f>Fångster!J5099</f>
        <v>0</v>
      </c>
      <c r="U5094" s="31" t="str">
        <f t="shared" si="501"/>
        <v/>
      </c>
    </row>
    <row r="5095" spans="14:21" x14ac:dyDescent="0.2">
      <c r="N5095" s="22">
        <f>Fångster!G5100</f>
        <v>0</v>
      </c>
      <c r="O5095" s="28">
        <f t="shared" si="496"/>
        <v>0</v>
      </c>
      <c r="P5095" s="28">
        <f t="shared" si="497"/>
        <v>-2</v>
      </c>
      <c r="Q5095" s="28">
        <f t="shared" si="498"/>
        <v>0</v>
      </c>
      <c r="R5095" s="4">
        <f t="shared" si="499"/>
        <v>0</v>
      </c>
      <c r="S5095" s="4" t="str">
        <f t="shared" si="500"/>
        <v/>
      </c>
      <c r="T5095" s="21">
        <f>Fångster!J5100</f>
        <v>0</v>
      </c>
      <c r="U5095" s="31" t="str">
        <f t="shared" si="501"/>
        <v/>
      </c>
    </row>
    <row r="5096" spans="14:21" x14ac:dyDescent="0.2">
      <c r="N5096" s="22">
        <f>Fångster!G5101</f>
        <v>0</v>
      </c>
      <c r="O5096" s="28">
        <f t="shared" si="496"/>
        <v>0</v>
      </c>
      <c r="P5096" s="28">
        <f t="shared" si="497"/>
        <v>-2</v>
      </c>
      <c r="Q5096" s="28">
        <f t="shared" si="498"/>
        <v>0</v>
      </c>
      <c r="R5096" s="4">
        <f t="shared" si="499"/>
        <v>0</v>
      </c>
      <c r="S5096" s="4" t="str">
        <f t="shared" si="500"/>
        <v/>
      </c>
      <c r="T5096" s="21">
        <f>Fångster!J5101</f>
        <v>0</v>
      </c>
      <c r="U5096" s="31" t="str">
        <f t="shared" si="501"/>
        <v/>
      </c>
    </row>
    <row r="5097" spans="14:21" x14ac:dyDescent="0.2">
      <c r="N5097" s="22">
        <f>Fångster!G5102</f>
        <v>0</v>
      </c>
      <c r="O5097" s="28">
        <f t="shared" si="496"/>
        <v>0</v>
      </c>
      <c r="P5097" s="28">
        <f t="shared" si="497"/>
        <v>-2</v>
      </c>
      <c r="Q5097" s="28">
        <f t="shared" si="498"/>
        <v>0</v>
      </c>
      <c r="R5097" s="4">
        <f t="shared" si="499"/>
        <v>0</v>
      </c>
      <c r="S5097" s="4" t="str">
        <f t="shared" si="500"/>
        <v/>
      </c>
      <c r="T5097" s="21">
        <f>Fångster!J5102</f>
        <v>0</v>
      </c>
      <c r="U5097" s="31" t="str">
        <f t="shared" si="501"/>
        <v/>
      </c>
    </row>
    <row r="5098" spans="14:21" x14ac:dyDescent="0.2">
      <c r="N5098" s="22">
        <f>Fångster!G5103</f>
        <v>0</v>
      </c>
      <c r="O5098" s="28">
        <f t="shared" si="496"/>
        <v>0</v>
      </c>
      <c r="P5098" s="28">
        <f t="shared" si="497"/>
        <v>-2</v>
      </c>
      <c r="Q5098" s="28">
        <f t="shared" si="498"/>
        <v>0</v>
      </c>
      <c r="R5098" s="4">
        <f t="shared" si="499"/>
        <v>0</v>
      </c>
      <c r="S5098" s="4" t="str">
        <f t="shared" si="500"/>
        <v/>
      </c>
      <c r="T5098" s="21">
        <f>Fångster!J5103</f>
        <v>0</v>
      </c>
      <c r="U5098" s="31" t="str">
        <f t="shared" si="501"/>
        <v/>
      </c>
    </row>
    <row r="5099" spans="14:21" x14ac:dyDescent="0.2">
      <c r="N5099" s="22">
        <f>Fångster!G5104</f>
        <v>0</v>
      </c>
      <c r="O5099" s="28">
        <f t="shared" si="496"/>
        <v>0</v>
      </c>
      <c r="P5099" s="28">
        <f t="shared" si="497"/>
        <v>-2</v>
      </c>
      <c r="Q5099" s="28">
        <f t="shared" si="498"/>
        <v>0</v>
      </c>
      <c r="R5099" s="4">
        <f t="shared" si="499"/>
        <v>0</v>
      </c>
      <c r="S5099" s="4" t="str">
        <f t="shared" si="500"/>
        <v/>
      </c>
      <c r="T5099" s="21">
        <f>Fångster!J5104</f>
        <v>0</v>
      </c>
      <c r="U5099" s="31" t="str">
        <f t="shared" si="501"/>
        <v/>
      </c>
    </row>
    <row r="5100" spans="14:21" x14ac:dyDescent="0.2">
      <c r="N5100" s="22">
        <f>Fångster!G5105</f>
        <v>0</v>
      </c>
      <c r="O5100" s="28">
        <f t="shared" si="496"/>
        <v>0</v>
      </c>
      <c r="P5100" s="28">
        <f t="shared" si="497"/>
        <v>-2</v>
      </c>
      <c r="Q5100" s="28">
        <f t="shared" si="498"/>
        <v>0</v>
      </c>
      <c r="R5100" s="4">
        <f t="shared" si="499"/>
        <v>0</v>
      </c>
      <c r="S5100" s="4" t="str">
        <f t="shared" si="500"/>
        <v/>
      </c>
      <c r="T5100" s="21">
        <f>Fångster!J5105</f>
        <v>0</v>
      </c>
      <c r="U5100" s="31" t="str">
        <f t="shared" si="501"/>
        <v/>
      </c>
    </row>
    <row r="5101" spans="14:21" x14ac:dyDescent="0.2">
      <c r="N5101" s="22">
        <f>Fångster!G5106</f>
        <v>0</v>
      </c>
      <c r="O5101" s="28">
        <f t="shared" si="496"/>
        <v>0</v>
      </c>
      <c r="P5101" s="28">
        <f t="shared" si="497"/>
        <v>-2</v>
      </c>
      <c r="Q5101" s="28">
        <f t="shared" si="498"/>
        <v>0</v>
      </c>
      <c r="R5101" s="4">
        <f t="shared" si="499"/>
        <v>0</v>
      </c>
      <c r="S5101" s="4" t="str">
        <f t="shared" si="500"/>
        <v/>
      </c>
      <c r="T5101" s="21">
        <f>Fångster!J5106</f>
        <v>0</v>
      </c>
      <c r="U5101" s="31" t="str">
        <f t="shared" si="501"/>
        <v/>
      </c>
    </row>
    <row r="5102" spans="14:21" x14ac:dyDescent="0.2">
      <c r="N5102" s="22">
        <f>Fångster!G5107</f>
        <v>0</v>
      </c>
      <c r="O5102" s="28">
        <f t="shared" si="496"/>
        <v>0</v>
      </c>
      <c r="P5102" s="28">
        <f t="shared" si="497"/>
        <v>-2</v>
      </c>
      <c r="Q5102" s="28">
        <f t="shared" si="498"/>
        <v>0</v>
      </c>
      <c r="R5102" s="4">
        <f t="shared" si="499"/>
        <v>0</v>
      </c>
      <c r="S5102" s="4" t="str">
        <f t="shared" si="500"/>
        <v/>
      </c>
      <c r="T5102" s="21">
        <f>Fångster!J5107</f>
        <v>0</v>
      </c>
      <c r="U5102" s="31" t="str">
        <f t="shared" si="501"/>
        <v/>
      </c>
    </row>
    <row r="5103" spans="14:21" x14ac:dyDescent="0.2">
      <c r="N5103" s="22">
        <f>Fångster!G5108</f>
        <v>0</v>
      </c>
      <c r="O5103" s="28">
        <f t="shared" si="496"/>
        <v>0</v>
      </c>
      <c r="P5103" s="28">
        <f t="shared" si="497"/>
        <v>-2</v>
      </c>
      <c r="Q5103" s="28">
        <f t="shared" si="498"/>
        <v>0</v>
      </c>
      <c r="R5103" s="4">
        <f t="shared" si="499"/>
        <v>0</v>
      </c>
      <c r="S5103" s="4" t="str">
        <f t="shared" si="500"/>
        <v/>
      </c>
      <c r="T5103" s="21">
        <f>Fångster!J5108</f>
        <v>0</v>
      </c>
      <c r="U5103" s="31" t="str">
        <f t="shared" si="501"/>
        <v/>
      </c>
    </row>
    <row r="5104" spans="14:21" x14ac:dyDescent="0.2">
      <c r="N5104" s="22">
        <f>Fångster!G5109</f>
        <v>0</v>
      </c>
      <c r="O5104" s="28">
        <f t="shared" si="496"/>
        <v>0</v>
      </c>
      <c r="P5104" s="28">
        <f t="shared" si="497"/>
        <v>-2</v>
      </c>
      <c r="Q5104" s="28">
        <f t="shared" si="498"/>
        <v>0</v>
      </c>
      <c r="R5104" s="4">
        <f t="shared" si="499"/>
        <v>0</v>
      </c>
      <c r="S5104" s="4" t="str">
        <f t="shared" si="500"/>
        <v/>
      </c>
      <c r="T5104" s="21">
        <f>Fångster!J5109</f>
        <v>0</v>
      </c>
      <c r="U5104" s="31" t="str">
        <f t="shared" si="501"/>
        <v/>
      </c>
    </row>
    <row r="5105" spans="14:21" x14ac:dyDescent="0.2">
      <c r="N5105" s="22">
        <f>Fångster!G5110</f>
        <v>0</v>
      </c>
      <c r="O5105" s="28">
        <f t="shared" si="496"/>
        <v>0</v>
      </c>
      <c r="P5105" s="28">
        <f t="shared" si="497"/>
        <v>-2</v>
      </c>
      <c r="Q5105" s="28">
        <f t="shared" si="498"/>
        <v>0</v>
      </c>
      <c r="R5105" s="4">
        <f t="shared" si="499"/>
        <v>0</v>
      </c>
      <c r="S5105" s="4" t="str">
        <f t="shared" si="500"/>
        <v/>
      </c>
      <c r="T5105" s="21">
        <f>Fångster!J5110</f>
        <v>0</v>
      </c>
      <c r="U5105" s="31" t="str">
        <f t="shared" si="501"/>
        <v/>
      </c>
    </row>
    <row r="5106" spans="14:21" x14ac:dyDescent="0.2">
      <c r="N5106" s="22">
        <f>Fångster!G5111</f>
        <v>0</v>
      </c>
      <c r="O5106" s="28">
        <f t="shared" si="496"/>
        <v>0</v>
      </c>
      <c r="P5106" s="28">
        <f t="shared" si="497"/>
        <v>-2</v>
      </c>
      <c r="Q5106" s="28">
        <f t="shared" si="498"/>
        <v>0</v>
      </c>
      <c r="R5106" s="4">
        <f t="shared" si="499"/>
        <v>0</v>
      </c>
      <c r="S5106" s="4" t="str">
        <f t="shared" si="500"/>
        <v/>
      </c>
      <c r="T5106" s="21">
        <f>Fångster!J5111</f>
        <v>0</v>
      </c>
      <c r="U5106" s="31" t="str">
        <f t="shared" si="501"/>
        <v/>
      </c>
    </row>
    <row r="5107" spans="14:21" x14ac:dyDescent="0.2">
      <c r="N5107" s="22">
        <f>Fångster!G5112</f>
        <v>0</v>
      </c>
      <c r="O5107" s="28">
        <f t="shared" si="496"/>
        <v>0</v>
      </c>
      <c r="P5107" s="28">
        <f t="shared" si="497"/>
        <v>-2</v>
      </c>
      <c r="Q5107" s="28">
        <f t="shared" si="498"/>
        <v>0</v>
      </c>
      <c r="R5107" s="4">
        <f t="shared" si="499"/>
        <v>0</v>
      </c>
      <c r="S5107" s="4" t="str">
        <f t="shared" si="500"/>
        <v/>
      </c>
      <c r="T5107" s="21">
        <f>Fångster!J5112</f>
        <v>0</v>
      </c>
      <c r="U5107" s="31" t="str">
        <f t="shared" si="501"/>
        <v/>
      </c>
    </row>
    <row r="5108" spans="14:21" x14ac:dyDescent="0.2">
      <c r="N5108" s="22">
        <f>Fångster!G5113</f>
        <v>0</v>
      </c>
      <c r="O5108" s="28">
        <f t="shared" si="496"/>
        <v>0</v>
      </c>
      <c r="P5108" s="28">
        <f t="shared" si="497"/>
        <v>-2</v>
      </c>
      <c r="Q5108" s="28">
        <f t="shared" si="498"/>
        <v>0</v>
      </c>
      <c r="R5108" s="4">
        <f t="shared" si="499"/>
        <v>0</v>
      </c>
      <c r="S5108" s="4" t="str">
        <f t="shared" si="500"/>
        <v/>
      </c>
      <c r="T5108" s="21">
        <f>Fångster!J5113</f>
        <v>0</v>
      </c>
      <c r="U5108" s="31" t="str">
        <f t="shared" si="501"/>
        <v/>
      </c>
    </row>
    <row r="5109" spans="14:21" x14ac:dyDescent="0.2">
      <c r="N5109" s="22">
        <f>Fångster!G5114</f>
        <v>0</v>
      </c>
      <c r="O5109" s="28">
        <f t="shared" si="496"/>
        <v>0</v>
      </c>
      <c r="P5109" s="28">
        <f t="shared" si="497"/>
        <v>-2</v>
      </c>
      <c r="Q5109" s="28">
        <f t="shared" si="498"/>
        <v>0</v>
      </c>
      <c r="R5109" s="4">
        <f t="shared" si="499"/>
        <v>0</v>
      </c>
      <c r="S5109" s="4" t="str">
        <f t="shared" si="500"/>
        <v/>
      </c>
      <c r="T5109" s="21">
        <f>Fångster!J5114</f>
        <v>0</v>
      </c>
      <c r="U5109" s="31" t="str">
        <f t="shared" si="501"/>
        <v/>
      </c>
    </row>
    <row r="5110" spans="14:21" x14ac:dyDescent="0.2">
      <c r="N5110" s="22">
        <f>Fångster!G5115</f>
        <v>0</v>
      </c>
      <c r="O5110" s="28">
        <f t="shared" si="496"/>
        <v>0</v>
      </c>
      <c r="P5110" s="28">
        <f t="shared" si="497"/>
        <v>-2</v>
      </c>
      <c r="Q5110" s="28">
        <f t="shared" si="498"/>
        <v>0</v>
      </c>
      <c r="R5110" s="4">
        <f t="shared" si="499"/>
        <v>0</v>
      </c>
      <c r="S5110" s="4" t="str">
        <f t="shared" si="500"/>
        <v/>
      </c>
      <c r="T5110" s="21">
        <f>Fångster!J5115</f>
        <v>0</v>
      </c>
      <c r="U5110" s="31" t="str">
        <f t="shared" si="501"/>
        <v/>
      </c>
    </row>
    <row r="5111" spans="14:21" x14ac:dyDescent="0.2">
      <c r="N5111" s="22">
        <f>Fångster!G5116</f>
        <v>0</v>
      </c>
      <c r="O5111" s="28">
        <f t="shared" si="496"/>
        <v>0</v>
      </c>
      <c r="P5111" s="28">
        <f t="shared" si="497"/>
        <v>-2</v>
      </c>
      <c r="Q5111" s="28">
        <f t="shared" si="498"/>
        <v>0</v>
      </c>
      <c r="R5111" s="4">
        <f t="shared" si="499"/>
        <v>0</v>
      </c>
      <c r="S5111" s="4" t="str">
        <f t="shared" si="500"/>
        <v/>
      </c>
      <c r="T5111" s="21">
        <f>Fångster!J5116</f>
        <v>0</v>
      </c>
      <c r="U5111" s="31" t="str">
        <f t="shared" si="501"/>
        <v/>
      </c>
    </row>
    <row r="5112" spans="14:21" x14ac:dyDescent="0.2">
      <c r="N5112" s="22">
        <f>Fångster!G5117</f>
        <v>0</v>
      </c>
      <c r="O5112" s="28">
        <f t="shared" si="496"/>
        <v>0</v>
      </c>
      <c r="P5112" s="28">
        <f t="shared" si="497"/>
        <v>-2</v>
      </c>
      <c r="Q5112" s="28">
        <f t="shared" si="498"/>
        <v>0</v>
      </c>
      <c r="R5112" s="4">
        <f t="shared" si="499"/>
        <v>0</v>
      </c>
      <c r="S5112" s="4" t="str">
        <f t="shared" si="500"/>
        <v/>
      </c>
      <c r="T5112" s="21">
        <f>Fångster!J5117</f>
        <v>0</v>
      </c>
      <c r="U5112" s="31" t="str">
        <f t="shared" si="501"/>
        <v/>
      </c>
    </row>
    <row r="5113" spans="14:21" x14ac:dyDescent="0.2">
      <c r="N5113" s="22">
        <f>Fångster!G5118</f>
        <v>0</v>
      </c>
      <c r="O5113" s="28">
        <f t="shared" si="496"/>
        <v>0</v>
      </c>
      <c r="P5113" s="28">
        <f t="shared" si="497"/>
        <v>-2</v>
      </c>
      <c r="Q5113" s="28">
        <f t="shared" si="498"/>
        <v>0</v>
      </c>
      <c r="R5113" s="4">
        <f t="shared" si="499"/>
        <v>0</v>
      </c>
      <c r="S5113" s="4" t="str">
        <f t="shared" si="500"/>
        <v/>
      </c>
      <c r="T5113" s="21">
        <f>Fångster!J5118</f>
        <v>0</v>
      </c>
      <c r="U5113" s="31" t="str">
        <f t="shared" si="501"/>
        <v/>
      </c>
    </row>
    <row r="5114" spans="14:21" x14ac:dyDescent="0.2">
      <c r="N5114" s="22">
        <f>Fångster!G5119</f>
        <v>0</v>
      </c>
      <c r="O5114" s="28">
        <f t="shared" si="496"/>
        <v>0</v>
      </c>
      <c r="P5114" s="28">
        <f t="shared" si="497"/>
        <v>-2</v>
      </c>
      <c r="Q5114" s="28">
        <f t="shared" si="498"/>
        <v>0</v>
      </c>
      <c r="R5114" s="4">
        <f t="shared" si="499"/>
        <v>0</v>
      </c>
      <c r="S5114" s="4" t="str">
        <f t="shared" si="500"/>
        <v/>
      </c>
      <c r="T5114" s="21">
        <f>Fångster!J5119</f>
        <v>0</v>
      </c>
      <c r="U5114" s="31" t="str">
        <f t="shared" si="501"/>
        <v/>
      </c>
    </row>
    <row r="5115" spans="14:21" x14ac:dyDescent="0.2">
      <c r="N5115" s="22">
        <f>Fångster!G5120</f>
        <v>0</v>
      </c>
      <c r="O5115" s="28">
        <f t="shared" si="496"/>
        <v>0</v>
      </c>
      <c r="P5115" s="28">
        <f t="shared" si="497"/>
        <v>-2</v>
      </c>
      <c r="Q5115" s="28">
        <f t="shared" si="498"/>
        <v>0</v>
      </c>
      <c r="R5115" s="4">
        <f t="shared" si="499"/>
        <v>0</v>
      </c>
      <c r="S5115" s="4" t="str">
        <f t="shared" si="500"/>
        <v/>
      </c>
      <c r="T5115" s="21">
        <f>Fångster!J5120</f>
        <v>0</v>
      </c>
      <c r="U5115" s="31" t="str">
        <f t="shared" si="501"/>
        <v/>
      </c>
    </row>
    <row r="5116" spans="14:21" x14ac:dyDescent="0.2">
      <c r="N5116" s="22">
        <f>Fångster!G5121</f>
        <v>0</v>
      </c>
      <c r="O5116" s="28">
        <f t="shared" si="496"/>
        <v>0</v>
      </c>
      <c r="P5116" s="28">
        <f t="shared" si="497"/>
        <v>-2</v>
      </c>
      <c r="Q5116" s="28">
        <f t="shared" si="498"/>
        <v>0</v>
      </c>
      <c r="R5116" s="4">
        <f t="shared" si="499"/>
        <v>0</v>
      </c>
      <c r="S5116" s="4" t="str">
        <f t="shared" si="500"/>
        <v/>
      </c>
      <c r="T5116" s="21">
        <f>Fångster!J5121</f>
        <v>0</v>
      </c>
      <c r="U5116" s="31" t="str">
        <f t="shared" si="501"/>
        <v/>
      </c>
    </row>
    <row r="5117" spans="14:21" x14ac:dyDescent="0.2">
      <c r="N5117" s="22">
        <f>Fångster!G5122</f>
        <v>0</v>
      </c>
      <c r="O5117" s="28">
        <f t="shared" si="496"/>
        <v>0</v>
      </c>
      <c r="P5117" s="28">
        <f t="shared" si="497"/>
        <v>-2</v>
      </c>
      <c r="Q5117" s="28">
        <f t="shared" si="498"/>
        <v>0</v>
      </c>
      <c r="R5117" s="4">
        <f t="shared" si="499"/>
        <v>0</v>
      </c>
      <c r="S5117" s="4" t="str">
        <f t="shared" si="500"/>
        <v/>
      </c>
      <c r="T5117" s="21">
        <f>Fångster!J5122</f>
        <v>0</v>
      </c>
      <c r="U5117" s="31" t="str">
        <f t="shared" si="501"/>
        <v/>
      </c>
    </row>
    <row r="5118" spans="14:21" x14ac:dyDescent="0.2">
      <c r="N5118" s="22">
        <f>Fångster!G5123</f>
        <v>0</v>
      </c>
      <c r="O5118" s="28">
        <f t="shared" si="496"/>
        <v>0</v>
      </c>
      <c r="P5118" s="28">
        <f t="shared" si="497"/>
        <v>-2</v>
      </c>
      <c r="Q5118" s="28">
        <f t="shared" si="498"/>
        <v>0</v>
      </c>
      <c r="R5118" s="4">
        <f t="shared" si="499"/>
        <v>0</v>
      </c>
      <c r="S5118" s="4" t="str">
        <f t="shared" si="500"/>
        <v/>
      </c>
      <c r="T5118" s="21">
        <f>Fångster!J5123</f>
        <v>0</v>
      </c>
      <c r="U5118" s="31" t="str">
        <f t="shared" si="501"/>
        <v/>
      </c>
    </row>
    <row r="5119" spans="14:21" x14ac:dyDescent="0.2">
      <c r="N5119" s="22">
        <f>Fångster!G5124</f>
        <v>0</v>
      </c>
      <c r="O5119" s="28">
        <f t="shared" si="496"/>
        <v>0</v>
      </c>
      <c r="P5119" s="28">
        <f t="shared" si="497"/>
        <v>-2</v>
      </c>
      <c r="Q5119" s="28">
        <f t="shared" si="498"/>
        <v>0</v>
      </c>
      <c r="R5119" s="4">
        <f t="shared" si="499"/>
        <v>0</v>
      </c>
      <c r="S5119" s="4" t="str">
        <f t="shared" si="500"/>
        <v/>
      </c>
      <c r="T5119" s="21">
        <f>Fångster!J5124</f>
        <v>0</v>
      </c>
      <c r="U5119" s="31" t="str">
        <f t="shared" si="501"/>
        <v/>
      </c>
    </row>
    <row r="5120" spans="14:21" x14ac:dyDescent="0.2">
      <c r="N5120" s="22">
        <f>Fångster!G5125</f>
        <v>0</v>
      </c>
      <c r="O5120" s="28">
        <f t="shared" si="496"/>
        <v>0</v>
      </c>
      <c r="P5120" s="28">
        <f t="shared" si="497"/>
        <v>-2</v>
      </c>
      <c r="Q5120" s="28">
        <f t="shared" si="498"/>
        <v>0</v>
      </c>
      <c r="R5120" s="4">
        <f t="shared" si="499"/>
        <v>0</v>
      </c>
      <c r="S5120" s="4" t="str">
        <f t="shared" si="500"/>
        <v/>
      </c>
      <c r="T5120" s="21">
        <f>Fångster!J5125</f>
        <v>0</v>
      </c>
      <c r="U5120" s="31" t="str">
        <f t="shared" si="501"/>
        <v/>
      </c>
    </row>
    <row r="5121" spans="14:21" x14ac:dyDescent="0.2">
      <c r="N5121" s="22">
        <f>Fångster!G5126</f>
        <v>0</v>
      </c>
      <c r="O5121" s="28">
        <f t="shared" si="496"/>
        <v>0</v>
      </c>
      <c r="P5121" s="28">
        <f t="shared" si="497"/>
        <v>-2</v>
      </c>
      <c r="Q5121" s="28">
        <f t="shared" si="498"/>
        <v>0</v>
      </c>
      <c r="R5121" s="4">
        <f t="shared" si="499"/>
        <v>0</v>
      </c>
      <c r="S5121" s="4" t="str">
        <f t="shared" si="500"/>
        <v/>
      </c>
      <c r="T5121" s="21">
        <f>Fångster!J5126</f>
        <v>0</v>
      </c>
      <c r="U5121" s="31" t="str">
        <f t="shared" si="501"/>
        <v/>
      </c>
    </row>
    <row r="5122" spans="14:21" x14ac:dyDescent="0.2">
      <c r="N5122" s="22">
        <f>Fångster!G5127</f>
        <v>0</v>
      </c>
      <c r="O5122" s="28">
        <f t="shared" si="496"/>
        <v>0</v>
      </c>
      <c r="P5122" s="28">
        <f t="shared" si="497"/>
        <v>-2</v>
      </c>
      <c r="Q5122" s="28">
        <f t="shared" si="498"/>
        <v>0</v>
      </c>
      <c r="R5122" s="4">
        <f t="shared" si="499"/>
        <v>0</v>
      </c>
      <c r="S5122" s="4" t="str">
        <f t="shared" si="500"/>
        <v/>
      </c>
      <c r="T5122" s="21">
        <f>Fångster!J5127</f>
        <v>0</v>
      </c>
      <c r="U5122" s="31" t="str">
        <f t="shared" si="501"/>
        <v/>
      </c>
    </row>
    <row r="5123" spans="14:21" x14ac:dyDescent="0.2">
      <c r="N5123" s="22">
        <f>Fångster!G5128</f>
        <v>0</v>
      </c>
      <c r="O5123" s="28">
        <f t="shared" si="496"/>
        <v>0</v>
      </c>
      <c r="P5123" s="28">
        <f t="shared" si="497"/>
        <v>-2</v>
      </c>
      <c r="Q5123" s="28">
        <f t="shared" si="498"/>
        <v>0</v>
      </c>
      <c r="R5123" s="4">
        <f t="shared" si="499"/>
        <v>0</v>
      </c>
      <c r="S5123" s="4" t="str">
        <f t="shared" si="500"/>
        <v/>
      </c>
      <c r="T5123" s="21">
        <f>Fångster!J5128</f>
        <v>0</v>
      </c>
      <c r="U5123" s="31" t="str">
        <f t="shared" si="501"/>
        <v/>
      </c>
    </row>
    <row r="5124" spans="14:21" x14ac:dyDescent="0.2">
      <c r="N5124" s="22">
        <f>Fångster!G5129</f>
        <v>0</v>
      </c>
      <c r="O5124" s="28">
        <f t="shared" si="496"/>
        <v>0</v>
      </c>
      <c r="P5124" s="28">
        <f t="shared" si="497"/>
        <v>-2</v>
      </c>
      <c r="Q5124" s="28">
        <f t="shared" si="498"/>
        <v>0</v>
      </c>
      <c r="R5124" s="4">
        <f t="shared" si="499"/>
        <v>0</v>
      </c>
      <c r="S5124" s="4" t="str">
        <f t="shared" si="500"/>
        <v/>
      </c>
      <c r="T5124" s="21">
        <f>Fångster!J5129</f>
        <v>0</v>
      </c>
      <c r="U5124" s="31" t="str">
        <f t="shared" si="501"/>
        <v/>
      </c>
    </row>
    <row r="5125" spans="14:21" x14ac:dyDescent="0.2">
      <c r="N5125" s="22">
        <f>Fångster!G5130</f>
        <v>0</v>
      </c>
      <c r="O5125" s="28">
        <f t="shared" ref="O5125:O5188" si="502">(3.377*0.000001)*(POWER(N5125,3.205))</f>
        <v>0</v>
      </c>
      <c r="P5125" s="28">
        <f t="shared" ref="P5125:P5188" si="503">(1-(180-N5125)/60)</f>
        <v>-2</v>
      </c>
      <c r="Q5125" s="28">
        <f t="shared" ref="Q5125:Q5188" si="504">IF(P5125&lt;0,0,IF(P5125&gt;1,1,IF(P5125&gt;0&lt;1,P5125,P5125)))</f>
        <v>0</v>
      </c>
      <c r="R5125" s="4">
        <f t="shared" ref="R5125:R5188" si="505">O5125*Q5125</f>
        <v>0</v>
      </c>
      <c r="S5125" s="4" t="str">
        <f t="shared" ref="S5125:S5188" si="506">IF(N5125&gt;0,LOG10(N5125),"")</f>
        <v/>
      </c>
      <c r="T5125" s="21">
        <f>Fångster!J5130</f>
        <v>0</v>
      </c>
      <c r="U5125" s="31" t="str">
        <f t="shared" ref="U5125:U5188" si="507">IF(T5125&gt;0,LOG10(T5125),"")</f>
        <v/>
      </c>
    </row>
    <row r="5126" spans="14:21" x14ac:dyDescent="0.2">
      <c r="N5126" s="22">
        <f>Fångster!G5131</f>
        <v>0</v>
      </c>
      <c r="O5126" s="28">
        <f t="shared" si="502"/>
        <v>0</v>
      </c>
      <c r="P5126" s="28">
        <f t="shared" si="503"/>
        <v>-2</v>
      </c>
      <c r="Q5126" s="28">
        <f t="shared" si="504"/>
        <v>0</v>
      </c>
      <c r="R5126" s="4">
        <f t="shared" si="505"/>
        <v>0</v>
      </c>
      <c r="S5126" s="4" t="str">
        <f t="shared" si="506"/>
        <v/>
      </c>
      <c r="T5126" s="21">
        <f>Fångster!J5131</f>
        <v>0</v>
      </c>
      <c r="U5126" s="31" t="str">
        <f t="shared" si="507"/>
        <v/>
      </c>
    </row>
    <row r="5127" spans="14:21" x14ac:dyDescent="0.2">
      <c r="N5127" s="22">
        <f>Fångster!G5132</f>
        <v>0</v>
      </c>
      <c r="O5127" s="28">
        <f t="shared" si="502"/>
        <v>0</v>
      </c>
      <c r="P5127" s="28">
        <f t="shared" si="503"/>
        <v>-2</v>
      </c>
      <c r="Q5127" s="28">
        <f t="shared" si="504"/>
        <v>0</v>
      </c>
      <c r="R5127" s="4">
        <f t="shared" si="505"/>
        <v>0</v>
      </c>
      <c r="S5127" s="4" t="str">
        <f t="shared" si="506"/>
        <v/>
      </c>
      <c r="T5127" s="21">
        <f>Fångster!J5132</f>
        <v>0</v>
      </c>
      <c r="U5127" s="31" t="str">
        <f t="shared" si="507"/>
        <v/>
      </c>
    </row>
    <row r="5128" spans="14:21" x14ac:dyDescent="0.2">
      <c r="N5128" s="22">
        <f>Fångster!G5133</f>
        <v>0</v>
      </c>
      <c r="O5128" s="28">
        <f t="shared" si="502"/>
        <v>0</v>
      </c>
      <c r="P5128" s="28">
        <f t="shared" si="503"/>
        <v>-2</v>
      </c>
      <c r="Q5128" s="28">
        <f t="shared" si="504"/>
        <v>0</v>
      </c>
      <c r="R5128" s="4">
        <f t="shared" si="505"/>
        <v>0</v>
      </c>
      <c r="S5128" s="4" t="str">
        <f t="shared" si="506"/>
        <v/>
      </c>
      <c r="T5128" s="21">
        <f>Fångster!J5133</f>
        <v>0</v>
      </c>
      <c r="U5128" s="31" t="str">
        <f t="shared" si="507"/>
        <v/>
      </c>
    </row>
    <row r="5129" spans="14:21" x14ac:dyDescent="0.2">
      <c r="N5129" s="22">
        <f>Fångster!G5134</f>
        <v>0</v>
      </c>
      <c r="O5129" s="28">
        <f t="shared" si="502"/>
        <v>0</v>
      </c>
      <c r="P5129" s="28">
        <f t="shared" si="503"/>
        <v>-2</v>
      </c>
      <c r="Q5129" s="28">
        <f t="shared" si="504"/>
        <v>0</v>
      </c>
      <c r="R5129" s="4">
        <f t="shared" si="505"/>
        <v>0</v>
      </c>
      <c r="S5129" s="4" t="str">
        <f t="shared" si="506"/>
        <v/>
      </c>
      <c r="T5129" s="21">
        <f>Fångster!J5134</f>
        <v>0</v>
      </c>
      <c r="U5129" s="31" t="str">
        <f t="shared" si="507"/>
        <v/>
      </c>
    </row>
    <row r="5130" spans="14:21" x14ac:dyDescent="0.2">
      <c r="N5130" s="22">
        <f>Fångster!G5135</f>
        <v>0</v>
      </c>
      <c r="O5130" s="28">
        <f t="shared" si="502"/>
        <v>0</v>
      </c>
      <c r="P5130" s="28">
        <f t="shared" si="503"/>
        <v>-2</v>
      </c>
      <c r="Q5130" s="28">
        <f t="shared" si="504"/>
        <v>0</v>
      </c>
      <c r="R5130" s="4">
        <f t="shared" si="505"/>
        <v>0</v>
      </c>
      <c r="S5130" s="4" t="str">
        <f t="shared" si="506"/>
        <v/>
      </c>
      <c r="T5130" s="21">
        <f>Fångster!J5135</f>
        <v>0</v>
      </c>
      <c r="U5130" s="31" t="str">
        <f t="shared" si="507"/>
        <v/>
      </c>
    </row>
    <row r="5131" spans="14:21" x14ac:dyDescent="0.2">
      <c r="N5131" s="22">
        <f>Fångster!G5136</f>
        <v>0</v>
      </c>
      <c r="O5131" s="28">
        <f t="shared" si="502"/>
        <v>0</v>
      </c>
      <c r="P5131" s="28">
        <f t="shared" si="503"/>
        <v>-2</v>
      </c>
      <c r="Q5131" s="28">
        <f t="shared" si="504"/>
        <v>0</v>
      </c>
      <c r="R5131" s="4">
        <f t="shared" si="505"/>
        <v>0</v>
      </c>
      <c r="S5131" s="4" t="str">
        <f t="shared" si="506"/>
        <v/>
      </c>
      <c r="T5131" s="21">
        <f>Fångster!J5136</f>
        <v>0</v>
      </c>
      <c r="U5131" s="31" t="str">
        <f t="shared" si="507"/>
        <v/>
      </c>
    </row>
    <row r="5132" spans="14:21" x14ac:dyDescent="0.2">
      <c r="N5132" s="22">
        <f>Fångster!G5137</f>
        <v>0</v>
      </c>
      <c r="O5132" s="28">
        <f t="shared" si="502"/>
        <v>0</v>
      </c>
      <c r="P5132" s="28">
        <f t="shared" si="503"/>
        <v>-2</v>
      </c>
      <c r="Q5132" s="28">
        <f t="shared" si="504"/>
        <v>0</v>
      </c>
      <c r="R5132" s="4">
        <f t="shared" si="505"/>
        <v>0</v>
      </c>
      <c r="S5132" s="4" t="str">
        <f t="shared" si="506"/>
        <v/>
      </c>
      <c r="T5132" s="21">
        <f>Fångster!J5137</f>
        <v>0</v>
      </c>
      <c r="U5132" s="31" t="str">
        <f t="shared" si="507"/>
        <v/>
      </c>
    </row>
    <row r="5133" spans="14:21" x14ac:dyDescent="0.2">
      <c r="N5133" s="22">
        <f>Fångster!G5138</f>
        <v>0</v>
      </c>
      <c r="O5133" s="28">
        <f t="shared" si="502"/>
        <v>0</v>
      </c>
      <c r="P5133" s="28">
        <f t="shared" si="503"/>
        <v>-2</v>
      </c>
      <c r="Q5133" s="28">
        <f t="shared" si="504"/>
        <v>0</v>
      </c>
      <c r="R5133" s="4">
        <f t="shared" si="505"/>
        <v>0</v>
      </c>
      <c r="S5133" s="4" t="str">
        <f t="shared" si="506"/>
        <v/>
      </c>
      <c r="T5133" s="21">
        <f>Fångster!J5138</f>
        <v>0</v>
      </c>
      <c r="U5133" s="31" t="str">
        <f t="shared" si="507"/>
        <v/>
      </c>
    </row>
    <row r="5134" spans="14:21" x14ac:dyDescent="0.2">
      <c r="N5134" s="22">
        <f>Fångster!G5139</f>
        <v>0</v>
      </c>
      <c r="O5134" s="28">
        <f t="shared" si="502"/>
        <v>0</v>
      </c>
      <c r="P5134" s="28">
        <f t="shared" si="503"/>
        <v>-2</v>
      </c>
      <c r="Q5134" s="28">
        <f t="shared" si="504"/>
        <v>0</v>
      </c>
      <c r="R5134" s="4">
        <f t="shared" si="505"/>
        <v>0</v>
      </c>
      <c r="S5134" s="4" t="str">
        <f t="shared" si="506"/>
        <v/>
      </c>
      <c r="T5134" s="21">
        <f>Fångster!J5139</f>
        <v>0</v>
      </c>
      <c r="U5134" s="31" t="str">
        <f t="shared" si="507"/>
        <v/>
      </c>
    </row>
    <row r="5135" spans="14:21" x14ac:dyDescent="0.2">
      <c r="N5135" s="22">
        <f>Fångster!G5140</f>
        <v>0</v>
      </c>
      <c r="O5135" s="28">
        <f t="shared" si="502"/>
        <v>0</v>
      </c>
      <c r="P5135" s="28">
        <f t="shared" si="503"/>
        <v>-2</v>
      </c>
      <c r="Q5135" s="28">
        <f t="shared" si="504"/>
        <v>0</v>
      </c>
      <c r="R5135" s="4">
        <f t="shared" si="505"/>
        <v>0</v>
      </c>
      <c r="S5135" s="4" t="str">
        <f t="shared" si="506"/>
        <v/>
      </c>
      <c r="T5135" s="21">
        <f>Fångster!J5140</f>
        <v>0</v>
      </c>
      <c r="U5135" s="31" t="str">
        <f t="shared" si="507"/>
        <v/>
      </c>
    </row>
    <row r="5136" spans="14:21" x14ac:dyDescent="0.2">
      <c r="N5136" s="22">
        <f>Fångster!G5141</f>
        <v>0</v>
      </c>
      <c r="O5136" s="28">
        <f t="shared" si="502"/>
        <v>0</v>
      </c>
      <c r="P5136" s="28">
        <f t="shared" si="503"/>
        <v>-2</v>
      </c>
      <c r="Q5136" s="28">
        <f t="shared" si="504"/>
        <v>0</v>
      </c>
      <c r="R5136" s="4">
        <f t="shared" si="505"/>
        <v>0</v>
      </c>
      <c r="S5136" s="4" t="str">
        <f t="shared" si="506"/>
        <v/>
      </c>
      <c r="T5136" s="21">
        <f>Fångster!J5141</f>
        <v>0</v>
      </c>
      <c r="U5136" s="31" t="str">
        <f t="shared" si="507"/>
        <v/>
      </c>
    </row>
    <row r="5137" spans="14:21" x14ac:dyDescent="0.2">
      <c r="N5137" s="22">
        <f>Fångster!G5142</f>
        <v>0</v>
      </c>
      <c r="O5137" s="28">
        <f t="shared" si="502"/>
        <v>0</v>
      </c>
      <c r="P5137" s="28">
        <f t="shared" si="503"/>
        <v>-2</v>
      </c>
      <c r="Q5137" s="28">
        <f t="shared" si="504"/>
        <v>0</v>
      </c>
      <c r="R5137" s="4">
        <f t="shared" si="505"/>
        <v>0</v>
      </c>
      <c r="S5137" s="4" t="str">
        <f t="shared" si="506"/>
        <v/>
      </c>
      <c r="T5137" s="21">
        <f>Fångster!J5142</f>
        <v>0</v>
      </c>
      <c r="U5137" s="31" t="str">
        <f t="shared" si="507"/>
        <v/>
      </c>
    </row>
    <row r="5138" spans="14:21" x14ac:dyDescent="0.2">
      <c r="N5138" s="22">
        <f>Fångster!G5143</f>
        <v>0</v>
      </c>
      <c r="O5138" s="28">
        <f t="shared" si="502"/>
        <v>0</v>
      </c>
      <c r="P5138" s="28">
        <f t="shared" si="503"/>
        <v>-2</v>
      </c>
      <c r="Q5138" s="28">
        <f t="shared" si="504"/>
        <v>0</v>
      </c>
      <c r="R5138" s="4">
        <f t="shared" si="505"/>
        <v>0</v>
      </c>
      <c r="S5138" s="4" t="str">
        <f t="shared" si="506"/>
        <v/>
      </c>
      <c r="T5138" s="21">
        <f>Fångster!J5143</f>
        <v>0</v>
      </c>
      <c r="U5138" s="31" t="str">
        <f t="shared" si="507"/>
        <v/>
      </c>
    </row>
    <row r="5139" spans="14:21" x14ac:dyDescent="0.2">
      <c r="N5139" s="22">
        <f>Fångster!G5144</f>
        <v>0</v>
      </c>
      <c r="O5139" s="28">
        <f t="shared" si="502"/>
        <v>0</v>
      </c>
      <c r="P5139" s="28">
        <f t="shared" si="503"/>
        <v>-2</v>
      </c>
      <c r="Q5139" s="28">
        <f t="shared" si="504"/>
        <v>0</v>
      </c>
      <c r="R5139" s="4">
        <f t="shared" si="505"/>
        <v>0</v>
      </c>
      <c r="S5139" s="4" t="str">
        <f t="shared" si="506"/>
        <v/>
      </c>
      <c r="T5139" s="21">
        <f>Fångster!J5144</f>
        <v>0</v>
      </c>
      <c r="U5139" s="31" t="str">
        <f t="shared" si="507"/>
        <v/>
      </c>
    </row>
    <row r="5140" spans="14:21" x14ac:dyDescent="0.2">
      <c r="N5140" s="22">
        <f>Fångster!G5145</f>
        <v>0</v>
      </c>
      <c r="O5140" s="28">
        <f t="shared" si="502"/>
        <v>0</v>
      </c>
      <c r="P5140" s="28">
        <f t="shared" si="503"/>
        <v>-2</v>
      </c>
      <c r="Q5140" s="28">
        <f t="shared" si="504"/>
        <v>0</v>
      </c>
      <c r="R5140" s="4">
        <f t="shared" si="505"/>
        <v>0</v>
      </c>
      <c r="S5140" s="4" t="str">
        <f t="shared" si="506"/>
        <v/>
      </c>
      <c r="T5140" s="21">
        <f>Fångster!J5145</f>
        <v>0</v>
      </c>
      <c r="U5140" s="31" t="str">
        <f t="shared" si="507"/>
        <v/>
      </c>
    </row>
    <row r="5141" spans="14:21" x14ac:dyDescent="0.2">
      <c r="N5141" s="22">
        <f>Fångster!G5146</f>
        <v>0</v>
      </c>
      <c r="O5141" s="28">
        <f t="shared" si="502"/>
        <v>0</v>
      </c>
      <c r="P5141" s="28">
        <f t="shared" si="503"/>
        <v>-2</v>
      </c>
      <c r="Q5141" s="28">
        <f t="shared" si="504"/>
        <v>0</v>
      </c>
      <c r="R5141" s="4">
        <f t="shared" si="505"/>
        <v>0</v>
      </c>
      <c r="S5141" s="4" t="str">
        <f t="shared" si="506"/>
        <v/>
      </c>
      <c r="T5141" s="21">
        <f>Fångster!J5146</f>
        <v>0</v>
      </c>
      <c r="U5141" s="31" t="str">
        <f t="shared" si="507"/>
        <v/>
      </c>
    </row>
    <row r="5142" spans="14:21" x14ac:dyDescent="0.2">
      <c r="N5142" s="22">
        <f>Fångster!G5147</f>
        <v>0</v>
      </c>
      <c r="O5142" s="28">
        <f t="shared" si="502"/>
        <v>0</v>
      </c>
      <c r="P5142" s="28">
        <f t="shared" si="503"/>
        <v>-2</v>
      </c>
      <c r="Q5142" s="28">
        <f t="shared" si="504"/>
        <v>0</v>
      </c>
      <c r="R5142" s="4">
        <f t="shared" si="505"/>
        <v>0</v>
      </c>
      <c r="S5142" s="4" t="str">
        <f t="shared" si="506"/>
        <v/>
      </c>
      <c r="T5142" s="21">
        <f>Fångster!J5147</f>
        <v>0</v>
      </c>
      <c r="U5142" s="31" t="str">
        <f t="shared" si="507"/>
        <v/>
      </c>
    </row>
    <row r="5143" spans="14:21" x14ac:dyDescent="0.2">
      <c r="N5143" s="22">
        <f>Fångster!G5148</f>
        <v>0</v>
      </c>
      <c r="O5143" s="28">
        <f t="shared" si="502"/>
        <v>0</v>
      </c>
      <c r="P5143" s="28">
        <f t="shared" si="503"/>
        <v>-2</v>
      </c>
      <c r="Q5143" s="28">
        <f t="shared" si="504"/>
        <v>0</v>
      </c>
      <c r="R5143" s="4">
        <f t="shared" si="505"/>
        <v>0</v>
      </c>
      <c r="S5143" s="4" t="str">
        <f t="shared" si="506"/>
        <v/>
      </c>
      <c r="T5143" s="21">
        <f>Fångster!J5148</f>
        <v>0</v>
      </c>
      <c r="U5143" s="31" t="str">
        <f t="shared" si="507"/>
        <v/>
      </c>
    </row>
    <row r="5144" spans="14:21" x14ac:dyDescent="0.2">
      <c r="N5144" s="22">
        <f>Fångster!G5149</f>
        <v>0</v>
      </c>
      <c r="O5144" s="28">
        <f t="shared" si="502"/>
        <v>0</v>
      </c>
      <c r="P5144" s="28">
        <f t="shared" si="503"/>
        <v>-2</v>
      </c>
      <c r="Q5144" s="28">
        <f t="shared" si="504"/>
        <v>0</v>
      </c>
      <c r="R5144" s="4">
        <f t="shared" si="505"/>
        <v>0</v>
      </c>
      <c r="S5144" s="4" t="str">
        <f t="shared" si="506"/>
        <v/>
      </c>
      <c r="T5144" s="21">
        <f>Fångster!J5149</f>
        <v>0</v>
      </c>
      <c r="U5144" s="31" t="str">
        <f t="shared" si="507"/>
        <v/>
      </c>
    </row>
    <row r="5145" spans="14:21" x14ac:dyDescent="0.2">
      <c r="N5145" s="22">
        <f>Fångster!G5150</f>
        <v>0</v>
      </c>
      <c r="O5145" s="28">
        <f t="shared" si="502"/>
        <v>0</v>
      </c>
      <c r="P5145" s="28">
        <f t="shared" si="503"/>
        <v>-2</v>
      </c>
      <c r="Q5145" s="28">
        <f t="shared" si="504"/>
        <v>0</v>
      </c>
      <c r="R5145" s="4">
        <f t="shared" si="505"/>
        <v>0</v>
      </c>
      <c r="S5145" s="4" t="str">
        <f t="shared" si="506"/>
        <v/>
      </c>
      <c r="T5145" s="21">
        <f>Fångster!J5150</f>
        <v>0</v>
      </c>
      <c r="U5145" s="31" t="str">
        <f t="shared" si="507"/>
        <v/>
      </c>
    </row>
    <row r="5146" spans="14:21" x14ac:dyDescent="0.2">
      <c r="N5146" s="22">
        <f>Fångster!G5151</f>
        <v>0</v>
      </c>
      <c r="O5146" s="28">
        <f t="shared" si="502"/>
        <v>0</v>
      </c>
      <c r="P5146" s="28">
        <f t="shared" si="503"/>
        <v>-2</v>
      </c>
      <c r="Q5146" s="28">
        <f t="shared" si="504"/>
        <v>0</v>
      </c>
      <c r="R5146" s="4">
        <f t="shared" si="505"/>
        <v>0</v>
      </c>
      <c r="S5146" s="4" t="str">
        <f t="shared" si="506"/>
        <v/>
      </c>
      <c r="T5146" s="21">
        <f>Fångster!J5151</f>
        <v>0</v>
      </c>
      <c r="U5146" s="31" t="str">
        <f t="shared" si="507"/>
        <v/>
      </c>
    </row>
    <row r="5147" spans="14:21" x14ac:dyDescent="0.2">
      <c r="N5147" s="22">
        <f>Fångster!G5152</f>
        <v>0</v>
      </c>
      <c r="O5147" s="28">
        <f t="shared" si="502"/>
        <v>0</v>
      </c>
      <c r="P5147" s="28">
        <f t="shared" si="503"/>
        <v>-2</v>
      </c>
      <c r="Q5147" s="28">
        <f t="shared" si="504"/>
        <v>0</v>
      </c>
      <c r="R5147" s="4">
        <f t="shared" si="505"/>
        <v>0</v>
      </c>
      <c r="S5147" s="4" t="str">
        <f t="shared" si="506"/>
        <v/>
      </c>
      <c r="T5147" s="21">
        <f>Fångster!J5152</f>
        <v>0</v>
      </c>
      <c r="U5147" s="31" t="str">
        <f t="shared" si="507"/>
        <v/>
      </c>
    </row>
    <row r="5148" spans="14:21" x14ac:dyDescent="0.2">
      <c r="N5148" s="22">
        <f>Fångster!G5153</f>
        <v>0</v>
      </c>
      <c r="O5148" s="28">
        <f t="shared" si="502"/>
        <v>0</v>
      </c>
      <c r="P5148" s="28">
        <f t="shared" si="503"/>
        <v>-2</v>
      </c>
      <c r="Q5148" s="28">
        <f t="shared" si="504"/>
        <v>0</v>
      </c>
      <c r="R5148" s="4">
        <f t="shared" si="505"/>
        <v>0</v>
      </c>
      <c r="S5148" s="4" t="str">
        <f t="shared" si="506"/>
        <v/>
      </c>
      <c r="T5148" s="21">
        <f>Fångster!J5153</f>
        <v>0</v>
      </c>
      <c r="U5148" s="31" t="str">
        <f t="shared" si="507"/>
        <v/>
      </c>
    </row>
    <row r="5149" spans="14:21" x14ac:dyDescent="0.2">
      <c r="N5149" s="22">
        <f>Fångster!G5154</f>
        <v>0</v>
      </c>
      <c r="O5149" s="28">
        <f t="shared" si="502"/>
        <v>0</v>
      </c>
      <c r="P5149" s="28">
        <f t="shared" si="503"/>
        <v>-2</v>
      </c>
      <c r="Q5149" s="28">
        <f t="shared" si="504"/>
        <v>0</v>
      </c>
      <c r="R5149" s="4">
        <f t="shared" si="505"/>
        <v>0</v>
      </c>
      <c r="S5149" s="4" t="str">
        <f t="shared" si="506"/>
        <v/>
      </c>
      <c r="T5149" s="21">
        <f>Fångster!J5154</f>
        <v>0</v>
      </c>
      <c r="U5149" s="31" t="str">
        <f t="shared" si="507"/>
        <v/>
      </c>
    </row>
    <row r="5150" spans="14:21" x14ac:dyDescent="0.2">
      <c r="N5150" s="22">
        <f>Fångster!G5155</f>
        <v>0</v>
      </c>
      <c r="O5150" s="28">
        <f t="shared" si="502"/>
        <v>0</v>
      </c>
      <c r="P5150" s="28">
        <f t="shared" si="503"/>
        <v>-2</v>
      </c>
      <c r="Q5150" s="28">
        <f t="shared" si="504"/>
        <v>0</v>
      </c>
      <c r="R5150" s="4">
        <f t="shared" si="505"/>
        <v>0</v>
      </c>
      <c r="S5150" s="4" t="str">
        <f t="shared" si="506"/>
        <v/>
      </c>
      <c r="T5150" s="21">
        <f>Fångster!J5155</f>
        <v>0</v>
      </c>
      <c r="U5150" s="31" t="str">
        <f t="shared" si="507"/>
        <v/>
      </c>
    </row>
    <row r="5151" spans="14:21" x14ac:dyDescent="0.2">
      <c r="N5151" s="22">
        <f>Fångster!G5156</f>
        <v>0</v>
      </c>
      <c r="O5151" s="28">
        <f t="shared" si="502"/>
        <v>0</v>
      </c>
      <c r="P5151" s="28">
        <f t="shared" si="503"/>
        <v>-2</v>
      </c>
      <c r="Q5151" s="28">
        <f t="shared" si="504"/>
        <v>0</v>
      </c>
      <c r="R5151" s="4">
        <f t="shared" si="505"/>
        <v>0</v>
      </c>
      <c r="S5151" s="4" t="str">
        <f t="shared" si="506"/>
        <v/>
      </c>
      <c r="T5151" s="21">
        <f>Fångster!J5156</f>
        <v>0</v>
      </c>
      <c r="U5151" s="31" t="str">
        <f t="shared" si="507"/>
        <v/>
      </c>
    </row>
    <row r="5152" spans="14:21" x14ac:dyDescent="0.2">
      <c r="N5152" s="22">
        <f>Fångster!G5157</f>
        <v>0</v>
      </c>
      <c r="O5152" s="28">
        <f t="shared" si="502"/>
        <v>0</v>
      </c>
      <c r="P5152" s="28">
        <f t="shared" si="503"/>
        <v>-2</v>
      </c>
      <c r="Q5152" s="28">
        <f t="shared" si="504"/>
        <v>0</v>
      </c>
      <c r="R5152" s="4">
        <f t="shared" si="505"/>
        <v>0</v>
      </c>
      <c r="S5152" s="4" t="str">
        <f t="shared" si="506"/>
        <v/>
      </c>
      <c r="T5152" s="21">
        <f>Fångster!J5157</f>
        <v>0</v>
      </c>
      <c r="U5152" s="31" t="str">
        <f t="shared" si="507"/>
        <v/>
      </c>
    </row>
    <row r="5153" spans="14:21" x14ac:dyDescent="0.2">
      <c r="N5153" s="22">
        <f>Fångster!G5158</f>
        <v>0</v>
      </c>
      <c r="O5153" s="28">
        <f t="shared" si="502"/>
        <v>0</v>
      </c>
      <c r="P5153" s="28">
        <f t="shared" si="503"/>
        <v>-2</v>
      </c>
      <c r="Q5153" s="28">
        <f t="shared" si="504"/>
        <v>0</v>
      </c>
      <c r="R5153" s="4">
        <f t="shared" si="505"/>
        <v>0</v>
      </c>
      <c r="S5153" s="4" t="str">
        <f t="shared" si="506"/>
        <v/>
      </c>
      <c r="T5153" s="21">
        <f>Fångster!J5158</f>
        <v>0</v>
      </c>
      <c r="U5153" s="31" t="str">
        <f t="shared" si="507"/>
        <v/>
      </c>
    </row>
    <row r="5154" spans="14:21" x14ac:dyDescent="0.2">
      <c r="N5154" s="22">
        <f>Fångster!G5159</f>
        <v>0</v>
      </c>
      <c r="O5154" s="28">
        <f t="shared" si="502"/>
        <v>0</v>
      </c>
      <c r="P5154" s="28">
        <f t="shared" si="503"/>
        <v>-2</v>
      </c>
      <c r="Q5154" s="28">
        <f t="shared" si="504"/>
        <v>0</v>
      </c>
      <c r="R5154" s="4">
        <f t="shared" si="505"/>
        <v>0</v>
      </c>
      <c r="S5154" s="4" t="str">
        <f t="shared" si="506"/>
        <v/>
      </c>
      <c r="T5154" s="21">
        <f>Fångster!J5159</f>
        <v>0</v>
      </c>
      <c r="U5154" s="31" t="str">
        <f t="shared" si="507"/>
        <v/>
      </c>
    </row>
    <row r="5155" spans="14:21" x14ac:dyDescent="0.2">
      <c r="N5155" s="22">
        <f>Fångster!G5160</f>
        <v>0</v>
      </c>
      <c r="O5155" s="28">
        <f t="shared" si="502"/>
        <v>0</v>
      </c>
      <c r="P5155" s="28">
        <f t="shared" si="503"/>
        <v>-2</v>
      </c>
      <c r="Q5155" s="28">
        <f t="shared" si="504"/>
        <v>0</v>
      </c>
      <c r="R5155" s="4">
        <f t="shared" si="505"/>
        <v>0</v>
      </c>
      <c r="S5155" s="4" t="str">
        <f t="shared" si="506"/>
        <v/>
      </c>
      <c r="T5155" s="21">
        <f>Fångster!J5160</f>
        <v>0</v>
      </c>
      <c r="U5155" s="31" t="str">
        <f t="shared" si="507"/>
        <v/>
      </c>
    </row>
    <row r="5156" spans="14:21" x14ac:dyDescent="0.2">
      <c r="N5156" s="22">
        <f>Fångster!G5161</f>
        <v>0</v>
      </c>
      <c r="O5156" s="28">
        <f t="shared" si="502"/>
        <v>0</v>
      </c>
      <c r="P5156" s="28">
        <f t="shared" si="503"/>
        <v>-2</v>
      </c>
      <c r="Q5156" s="28">
        <f t="shared" si="504"/>
        <v>0</v>
      </c>
      <c r="R5156" s="4">
        <f t="shared" si="505"/>
        <v>0</v>
      </c>
      <c r="S5156" s="4" t="str">
        <f t="shared" si="506"/>
        <v/>
      </c>
      <c r="T5156" s="21">
        <f>Fångster!J5161</f>
        <v>0</v>
      </c>
      <c r="U5156" s="31" t="str">
        <f t="shared" si="507"/>
        <v/>
      </c>
    </row>
    <row r="5157" spans="14:21" x14ac:dyDescent="0.2">
      <c r="N5157" s="22">
        <f>Fångster!G5162</f>
        <v>0</v>
      </c>
      <c r="O5157" s="28">
        <f t="shared" si="502"/>
        <v>0</v>
      </c>
      <c r="P5157" s="28">
        <f t="shared" si="503"/>
        <v>-2</v>
      </c>
      <c r="Q5157" s="28">
        <f t="shared" si="504"/>
        <v>0</v>
      </c>
      <c r="R5157" s="4">
        <f t="shared" si="505"/>
        <v>0</v>
      </c>
      <c r="S5157" s="4" t="str">
        <f t="shared" si="506"/>
        <v/>
      </c>
      <c r="T5157" s="21">
        <f>Fångster!J5162</f>
        <v>0</v>
      </c>
      <c r="U5157" s="31" t="str">
        <f t="shared" si="507"/>
        <v/>
      </c>
    </row>
    <row r="5158" spans="14:21" x14ac:dyDescent="0.2">
      <c r="N5158" s="22">
        <f>Fångster!G5163</f>
        <v>0</v>
      </c>
      <c r="O5158" s="28">
        <f t="shared" si="502"/>
        <v>0</v>
      </c>
      <c r="P5158" s="28">
        <f t="shared" si="503"/>
        <v>-2</v>
      </c>
      <c r="Q5158" s="28">
        <f t="shared" si="504"/>
        <v>0</v>
      </c>
      <c r="R5158" s="4">
        <f t="shared" si="505"/>
        <v>0</v>
      </c>
      <c r="S5158" s="4" t="str">
        <f t="shared" si="506"/>
        <v/>
      </c>
      <c r="T5158" s="21">
        <f>Fångster!J5163</f>
        <v>0</v>
      </c>
      <c r="U5158" s="31" t="str">
        <f t="shared" si="507"/>
        <v/>
      </c>
    </row>
    <row r="5159" spans="14:21" x14ac:dyDescent="0.2">
      <c r="N5159" s="22">
        <f>Fångster!G5164</f>
        <v>0</v>
      </c>
      <c r="O5159" s="28">
        <f t="shared" si="502"/>
        <v>0</v>
      </c>
      <c r="P5159" s="28">
        <f t="shared" si="503"/>
        <v>-2</v>
      </c>
      <c r="Q5159" s="28">
        <f t="shared" si="504"/>
        <v>0</v>
      </c>
      <c r="R5159" s="4">
        <f t="shared" si="505"/>
        <v>0</v>
      </c>
      <c r="S5159" s="4" t="str">
        <f t="shared" si="506"/>
        <v/>
      </c>
      <c r="T5159" s="21">
        <f>Fångster!J5164</f>
        <v>0</v>
      </c>
      <c r="U5159" s="31" t="str">
        <f t="shared" si="507"/>
        <v/>
      </c>
    </row>
    <row r="5160" spans="14:21" x14ac:dyDescent="0.2">
      <c r="N5160" s="22">
        <f>Fångster!G5165</f>
        <v>0</v>
      </c>
      <c r="O5160" s="28">
        <f t="shared" si="502"/>
        <v>0</v>
      </c>
      <c r="P5160" s="28">
        <f t="shared" si="503"/>
        <v>-2</v>
      </c>
      <c r="Q5160" s="28">
        <f t="shared" si="504"/>
        <v>0</v>
      </c>
      <c r="R5160" s="4">
        <f t="shared" si="505"/>
        <v>0</v>
      </c>
      <c r="S5160" s="4" t="str">
        <f t="shared" si="506"/>
        <v/>
      </c>
      <c r="T5160" s="21">
        <f>Fångster!J5165</f>
        <v>0</v>
      </c>
      <c r="U5160" s="31" t="str">
        <f t="shared" si="507"/>
        <v/>
      </c>
    </row>
    <row r="5161" spans="14:21" x14ac:dyDescent="0.2">
      <c r="N5161" s="22">
        <f>Fångster!G5166</f>
        <v>0</v>
      </c>
      <c r="O5161" s="28">
        <f t="shared" si="502"/>
        <v>0</v>
      </c>
      <c r="P5161" s="28">
        <f t="shared" si="503"/>
        <v>-2</v>
      </c>
      <c r="Q5161" s="28">
        <f t="shared" si="504"/>
        <v>0</v>
      </c>
      <c r="R5161" s="4">
        <f t="shared" si="505"/>
        <v>0</v>
      </c>
      <c r="S5161" s="4" t="str">
        <f t="shared" si="506"/>
        <v/>
      </c>
      <c r="T5161" s="21">
        <f>Fångster!J5166</f>
        <v>0</v>
      </c>
      <c r="U5161" s="31" t="str">
        <f t="shared" si="507"/>
        <v/>
      </c>
    </row>
    <row r="5162" spans="14:21" x14ac:dyDescent="0.2">
      <c r="N5162" s="22">
        <f>Fångster!G5167</f>
        <v>0</v>
      </c>
      <c r="O5162" s="28">
        <f t="shared" si="502"/>
        <v>0</v>
      </c>
      <c r="P5162" s="28">
        <f t="shared" si="503"/>
        <v>-2</v>
      </c>
      <c r="Q5162" s="28">
        <f t="shared" si="504"/>
        <v>0</v>
      </c>
      <c r="R5162" s="4">
        <f t="shared" si="505"/>
        <v>0</v>
      </c>
      <c r="S5162" s="4" t="str">
        <f t="shared" si="506"/>
        <v/>
      </c>
      <c r="T5162" s="21">
        <f>Fångster!J5167</f>
        <v>0</v>
      </c>
      <c r="U5162" s="31" t="str">
        <f t="shared" si="507"/>
        <v/>
      </c>
    </row>
    <row r="5163" spans="14:21" x14ac:dyDescent="0.2">
      <c r="N5163" s="22">
        <f>Fångster!G5168</f>
        <v>0</v>
      </c>
      <c r="O5163" s="28">
        <f t="shared" si="502"/>
        <v>0</v>
      </c>
      <c r="P5163" s="28">
        <f t="shared" si="503"/>
        <v>-2</v>
      </c>
      <c r="Q5163" s="28">
        <f t="shared" si="504"/>
        <v>0</v>
      </c>
      <c r="R5163" s="4">
        <f t="shared" si="505"/>
        <v>0</v>
      </c>
      <c r="S5163" s="4" t="str">
        <f t="shared" si="506"/>
        <v/>
      </c>
      <c r="T5163" s="21">
        <f>Fångster!J5168</f>
        <v>0</v>
      </c>
      <c r="U5163" s="31" t="str">
        <f t="shared" si="507"/>
        <v/>
      </c>
    </row>
    <row r="5164" spans="14:21" x14ac:dyDescent="0.2">
      <c r="N5164" s="22">
        <f>Fångster!G5169</f>
        <v>0</v>
      </c>
      <c r="O5164" s="28">
        <f t="shared" si="502"/>
        <v>0</v>
      </c>
      <c r="P5164" s="28">
        <f t="shared" si="503"/>
        <v>-2</v>
      </c>
      <c r="Q5164" s="28">
        <f t="shared" si="504"/>
        <v>0</v>
      </c>
      <c r="R5164" s="4">
        <f t="shared" si="505"/>
        <v>0</v>
      </c>
      <c r="S5164" s="4" t="str">
        <f t="shared" si="506"/>
        <v/>
      </c>
      <c r="T5164" s="21">
        <f>Fångster!J5169</f>
        <v>0</v>
      </c>
      <c r="U5164" s="31" t="str">
        <f t="shared" si="507"/>
        <v/>
      </c>
    </row>
    <row r="5165" spans="14:21" x14ac:dyDescent="0.2">
      <c r="N5165" s="22">
        <f>Fångster!G5170</f>
        <v>0</v>
      </c>
      <c r="O5165" s="28">
        <f t="shared" si="502"/>
        <v>0</v>
      </c>
      <c r="P5165" s="28">
        <f t="shared" si="503"/>
        <v>-2</v>
      </c>
      <c r="Q5165" s="28">
        <f t="shared" si="504"/>
        <v>0</v>
      </c>
      <c r="R5165" s="4">
        <f t="shared" si="505"/>
        <v>0</v>
      </c>
      <c r="S5165" s="4" t="str">
        <f t="shared" si="506"/>
        <v/>
      </c>
      <c r="T5165" s="21">
        <f>Fångster!J5170</f>
        <v>0</v>
      </c>
      <c r="U5165" s="31" t="str">
        <f t="shared" si="507"/>
        <v/>
      </c>
    </row>
    <row r="5166" spans="14:21" x14ac:dyDescent="0.2">
      <c r="N5166" s="22">
        <f>Fångster!G5171</f>
        <v>0</v>
      </c>
      <c r="O5166" s="28">
        <f t="shared" si="502"/>
        <v>0</v>
      </c>
      <c r="P5166" s="28">
        <f t="shared" si="503"/>
        <v>-2</v>
      </c>
      <c r="Q5166" s="28">
        <f t="shared" si="504"/>
        <v>0</v>
      </c>
      <c r="R5166" s="4">
        <f t="shared" si="505"/>
        <v>0</v>
      </c>
      <c r="S5166" s="4" t="str">
        <f t="shared" si="506"/>
        <v/>
      </c>
      <c r="T5166" s="21">
        <f>Fångster!J5171</f>
        <v>0</v>
      </c>
      <c r="U5166" s="31" t="str">
        <f t="shared" si="507"/>
        <v/>
      </c>
    </row>
    <row r="5167" spans="14:21" x14ac:dyDescent="0.2">
      <c r="N5167" s="22">
        <f>Fångster!G5172</f>
        <v>0</v>
      </c>
      <c r="O5167" s="28">
        <f t="shared" si="502"/>
        <v>0</v>
      </c>
      <c r="P5167" s="28">
        <f t="shared" si="503"/>
        <v>-2</v>
      </c>
      <c r="Q5167" s="28">
        <f t="shared" si="504"/>
        <v>0</v>
      </c>
      <c r="R5167" s="4">
        <f t="shared" si="505"/>
        <v>0</v>
      </c>
      <c r="S5167" s="4" t="str">
        <f t="shared" si="506"/>
        <v/>
      </c>
      <c r="T5167" s="21">
        <f>Fångster!J5172</f>
        <v>0</v>
      </c>
      <c r="U5167" s="31" t="str">
        <f t="shared" si="507"/>
        <v/>
      </c>
    </row>
    <row r="5168" spans="14:21" x14ac:dyDescent="0.2">
      <c r="N5168" s="22">
        <f>Fångster!G5173</f>
        <v>0</v>
      </c>
      <c r="O5168" s="28">
        <f t="shared" si="502"/>
        <v>0</v>
      </c>
      <c r="P5168" s="28">
        <f t="shared" si="503"/>
        <v>-2</v>
      </c>
      <c r="Q5168" s="28">
        <f t="shared" si="504"/>
        <v>0</v>
      </c>
      <c r="R5168" s="4">
        <f t="shared" si="505"/>
        <v>0</v>
      </c>
      <c r="S5168" s="4" t="str">
        <f t="shared" si="506"/>
        <v/>
      </c>
      <c r="T5168" s="21">
        <f>Fångster!J5173</f>
        <v>0</v>
      </c>
      <c r="U5168" s="31" t="str">
        <f t="shared" si="507"/>
        <v/>
      </c>
    </row>
    <row r="5169" spans="14:21" x14ac:dyDescent="0.2">
      <c r="N5169" s="22">
        <f>Fångster!G5174</f>
        <v>0</v>
      </c>
      <c r="O5169" s="28">
        <f t="shared" si="502"/>
        <v>0</v>
      </c>
      <c r="P5169" s="28">
        <f t="shared" si="503"/>
        <v>-2</v>
      </c>
      <c r="Q5169" s="28">
        <f t="shared" si="504"/>
        <v>0</v>
      </c>
      <c r="R5169" s="4">
        <f t="shared" si="505"/>
        <v>0</v>
      </c>
      <c r="S5169" s="4" t="str">
        <f t="shared" si="506"/>
        <v/>
      </c>
      <c r="T5169" s="21">
        <f>Fångster!J5174</f>
        <v>0</v>
      </c>
      <c r="U5169" s="31" t="str">
        <f t="shared" si="507"/>
        <v/>
      </c>
    </row>
    <row r="5170" spans="14:21" x14ac:dyDescent="0.2">
      <c r="N5170" s="22">
        <f>Fångster!G5175</f>
        <v>0</v>
      </c>
      <c r="O5170" s="28">
        <f t="shared" si="502"/>
        <v>0</v>
      </c>
      <c r="P5170" s="28">
        <f t="shared" si="503"/>
        <v>-2</v>
      </c>
      <c r="Q5170" s="28">
        <f t="shared" si="504"/>
        <v>0</v>
      </c>
      <c r="R5170" s="4">
        <f t="shared" si="505"/>
        <v>0</v>
      </c>
      <c r="S5170" s="4" t="str">
        <f t="shared" si="506"/>
        <v/>
      </c>
      <c r="T5170" s="21">
        <f>Fångster!J5175</f>
        <v>0</v>
      </c>
      <c r="U5170" s="31" t="str">
        <f t="shared" si="507"/>
        <v/>
      </c>
    </row>
    <row r="5171" spans="14:21" x14ac:dyDescent="0.2">
      <c r="N5171" s="22">
        <f>Fångster!G5176</f>
        <v>0</v>
      </c>
      <c r="O5171" s="28">
        <f t="shared" si="502"/>
        <v>0</v>
      </c>
      <c r="P5171" s="28">
        <f t="shared" si="503"/>
        <v>-2</v>
      </c>
      <c r="Q5171" s="28">
        <f t="shared" si="504"/>
        <v>0</v>
      </c>
      <c r="R5171" s="4">
        <f t="shared" si="505"/>
        <v>0</v>
      </c>
      <c r="S5171" s="4" t="str">
        <f t="shared" si="506"/>
        <v/>
      </c>
      <c r="T5171" s="21">
        <f>Fångster!J5176</f>
        <v>0</v>
      </c>
      <c r="U5171" s="31" t="str">
        <f t="shared" si="507"/>
        <v/>
      </c>
    </row>
    <row r="5172" spans="14:21" x14ac:dyDescent="0.2">
      <c r="N5172" s="22">
        <f>Fångster!G5177</f>
        <v>0</v>
      </c>
      <c r="O5172" s="28">
        <f t="shared" si="502"/>
        <v>0</v>
      </c>
      <c r="P5172" s="28">
        <f t="shared" si="503"/>
        <v>-2</v>
      </c>
      <c r="Q5172" s="28">
        <f t="shared" si="504"/>
        <v>0</v>
      </c>
      <c r="R5172" s="4">
        <f t="shared" si="505"/>
        <v>0</v>
      </c>
      <c r="S5172" s="4" t="str">
        <f t="shared" si="506"/>
        <v/>
      </c>
      <c r="T5172" s="21">
        <f>Fångster!J5177</f>
        <v>0</v>
      </c>
      <c r="U5172" s="31" t="str">
        <f t="shared" si="507"/>
        <v/>
      </c>
    </row>
    <row r="5173" spans="14:21" x14ac:dyDescent="0.2">
      <c r="N5173" s="22">
        <f>Fångster!G5178</f>
        <v>0</v>
      </c>
      <c r="O5173" s="28">
        <f t="shared" si="502"/>
        <v>0</v>
      </c>
      <c r="P5173" s="28">
        <f t="shared" si="503"/>
        <v>-2</v>
      </c>
      <c r="Q5173" s="28">
        <f t="shared" si="504"/>
        <v>0</v>
      </c>
      <c r="R5173" s="4">
        <f t="shared" si="505"/>
        <v>0</v>
      </c>
      <c r="S5173" s="4" t="str">
        <f t="shared" si="506"/>
        <v/>
      </c>
      <c r="T5173" s="21">
        <f>Fångster!J5178</f>
        <v>0</v>
      </c>
      <c r="U5173" s="31" t="str">
        <f t="shared" si="507"/>
        <v/>
      </c>
    </row>
    <row r="5174" spans="14:21" x14ac:dyDescent="0.2">
      <c r="N5174" s="22">
        <f>Fångster!G5179</f>
        <v>0</v>
      </c>
      <c r="O5174" s="28">
        <f t="shared" si="502"/>
        <v>0</v>
      </c>
      <c r="P5174" s="28">
        <f t="shared" si="503"/>
        <v>-2</v>
      </c>
      <c r="Q5174" s="28">
        <f t="shared" si="504"/>
        <v>0</v>
      </c>
      <c r="R5174" s="4">
        <f t="shared" si="505"/>
        <v>0</v>
      </c>
      <c r="S5174" s="4" t="str">
        <f t="shared" si="506"/>
        <v/>
      </c>
      <c r="T5174" s="21">
        <f>Fångster!J5179</f>
        <v>0</v>
      </c>
      <c r="U5174" s="31" t="str">
        <f t="shared" si="507"/>
        <v/>
      </c>
    </row>
    <row r="5175" spans="14:21" x14ac:dyDescent="0.2">
      <c r="N5175" s="22">
        <f>Fångster!G5180</f>
        <v>0</v>
      </c>
      <c r="O5175" s="28">
        <f t="shared" si="502"/>
        <v>0</v>
      </c>
      <c r="P5175" s="28">
        <f t="shared" si="503"/>
        <v>-2</v>
      </c>
      <c r="Q5175" s="28">
        <f t="shared" si="504"/>
        <v>0</v>
      </c>
      <c r="R5175" s="4">
        <f t="shared" si="505"/>
        <v>0</v>
      </c>
      <c r="S5175" s="4" t="str">
        <f t="shared" si="506"/>
        <v/>
      </c>
      <c r="T5175" s="21">
        <f>Fångster!J5180</f>
        <v>0</v>
      </c>
      <c r="U5175" s="31" t="str">
        <f t="shared" si="507"/>
        <v/>
      </c>
    </row>
    <row r="5176" spans="14:21" x14ac:dyDescent="0.2">
      <c r="N5176" s="22">
        <f>Fångster!G5181</f>
        <v>0</v>
      </c>
      <c r="O5176" s="28">
        <f t="shared" si="502"/>
        <v>0</v>
      </c>
      <c r="P5176" s="28">
        <f t="shared" si="503"/>
        <v>-2</v>
      </c>
      <c r="Q5176" s="28">
        <f t="shared" si="504"/>
        <v>0</v>
      </c>
      <c r="R5176" s="4">
        <f t="shared" si="505"/>
        <v>0</v>
      </c>
      <c r="S5176" s="4" t="str">
        <f t="shared" si="506"/>
        <v/>
      </c>
      <c r="T5176" s="21">
        <f>Fångster!J5181</f>
        <v>0</v>
      </c>
      <c r="U5176" s="31" t="str">
        <f t="shared" si="507"/>
        <v/>
      </c>
    </row>
    <row r="5177" spans="14:21" x14ac:dyDescent="0.2">
      <c r="N5177" s="22">
        <f>Fångster!G5182</f>
        <v>0</v>
      </c>
      <c r="O5177" s="28">
        <f t="shared" si="502"/>
        <v>0</v>
      </c>
      <c r="P5177" s="28">
        <f t="shared" si="503"/>
        <v>-2</v>
      </c>
      <c r="Q5177" s="28">
        <f t="shared" si="504"/>
        <v>0</v>
      </c>
      <c r="R5177" s="4">
        <f t="shared" si="505"/>
        <v>0</v>
      </c>
      <c r="S5177" s="4" t="str">
        <f t="shared" si="506"/>
        <v/>
      </c>
      <c r="T5177" s="21">
        <f>Fångster!J5182</f>
        <v>0</v>
      </c>
      <c r="U5177" s="31" t="str">
        <f t="shared" si="507"/>
        <v/>
      </c>
    </row>
    <row r="5178" spans="14:21" x14ac:dyDescent="0.2">
      <c r="N5178" s="22">
        <f>Fångster!G5183</f>
        <v>0</v>
      </c>
      <c r="O5178" s="28">
        <f t="shared" si="502"/>
        <v>0</v>
      </c>
      <c r="P5178" s="28">
        <f t="shared" si="503"/>
        <v>-2</v>
      </c>
      <c r="Q5178" s="28">
        <f t="shared" si="504"/>
        <v>0</v>
      </c>
      <c r="R5178" s="4">
        <f t="shared" si="505"/>
        <v>0</v>
      </c>
      <c r="S5178" s="4" t="str">
        <f t="shared" si="506"/>
        <v/>
      </c>
      <c r="T5178" s="21">
        <f>Fångster!J5183</f>
        <v>0</v>
      </c>
      <c r="U5178" s="31" t="str">
        <f t="shared" si="507"/>
        <v/>
      </c>
    </row>
    <row r="5179" spans="14:21" x14ac:dyDescent="0.2">
      <c r="N5179" s="22">
        <f>Fångster!G5184</f>
        <v>0</v>
      </c>
      <c r="O5179" s="28">
        <f t="shared" si="502"/>
        <v>0</v>
      </c>
      <c r="P5179" s="28">
        <f t="shared" si="503"/>
        <v>-2</v>
      </c>
      <c r="Q5179" s="28">
        <f t="shared" si="504"/>
        <v>0</v>
      </c>
      <c r="R5179" s="4">
        <f t="shared" si="505"/>
        <v>0</v>
      </c>
      <c r="S5179" s="4" t="str">
        <f t="shared" si="506"/>
        <v/>
      </c>
      <c r="T5179" s="21">
        <f>Fångster!J5184</f>
        <v>0</v>
      </c>
      <c r="U5179" s="31" t="str">
        <f t="shared" si="507"/>
        <v/>
      </c>
    </row>
    <row r="5180" spans="14:21" x14ac:dyDescent="0.2">
      <c r="N5180" s="22">
        <f>Fångster!G5185</f>
        <v>0</v>
      </c>
      <c r="O5180" s="28">
        <f t="shared" si="502"/>
        <v>0</v>
      </c>
      <c r="P5180" s="28">
        <f t="shared" si="503"/>
        <v>-2</v>
      </c>
      <c r="Q5180" s="28">
        <f t="shared" si="504"/>
        <v>0</v>
      </c>
      <c r="R5180" s="4">
        <f t="shared" si="505"/>
        <v>0</v>
      </c>
      <c r="S5180" s="4" t="str">
        <f t="shared" si="506"/>
        <v/>
      </c>
      <c r="T5180" s="21">
        <f>Fångster!J5185</f>
        <v>0</v>
      </c>
      <c r="U5180" s="31" t="str">
        <f t="shared" si="507"/>
        <v/>
      </c>
    </row>
    <row r="5181" spans="14:21" x14ac:dyDescent="0.2">
      <c r="N5181" s="22">
        <f>Fångster!G5186</f>
        <v>0</v>
      </c>
      <c r="O5181" s="28">
        <f t="shared" si="502"/>
        <v>0</v>
      </c>
      <c r="P5181" s="28">
        <f t="shared" si="503"/>
        <v>-2</v>
      </c>
      <c r="Q5181" s="28">
        <f t="shared" si="504"/>
        <v>0</v>
      </c>
      <c r="R5181" s="4">
        <f t="shared" si="505"/>
        <v>0</v>
      </c>
      <c r="S5181" s="4" t="str">
        <f t="shared" si="506"/>
        <v/>
      </c>
      <c r="T5181" s="21">
        <f>Fångster!J5186</f>
        <v>0</v>
      </c>
      <c r="U5181" s="31" t="str">
        <f t="shared" si="507"/>
        <v/>
      </c>
    </row>
    <row r="5182" spans="14:21" x14ac:dyDescent="0.2">
      <c r="N5182" s="22">
        <f>Fångster!G5187</f>
        <v>0</v>
      </c>
      <c r="O5182" s="28">
        <f t="shared" si="502"/>
        <v>0</v>
      </c>
      <c r="P5182" s="28">
        <f t="shared" si="503"/>
        <v>-2</v>
      </c>
      <c r="Q5182" s="28">
        <f t="shared" si="504"/>
        <v>0</v>
      </c>
      <c r="R5182" s="4">
        <f t="shared" si="505"/>
        <v>0</v>
      </c>
      <c r="S5182" s="4" t="str">
        <f t="shared" si="506"/>
        <v/>
      </c>
      <c r="T5182" s="21">
        <f>Fångster!J5187</f>
        <v>0</v>
      </c>
      <c r="U5182" s="31" t="str">
        <f t="shared" si="507"/>
        <v/>
      </c>
    </row>
    <row r="5183" spans="14:21" x14ac:dyDescent="0.2">
      <c r="N5183" s="22">
        <f>Fångster!G5188</f>
        <v>0</v>
      </c>
      <c r="O5183" s="28">
        <f t="shared" si="502"/>
        <v>0</v>
      </c>
      <c r="P5183" s="28">
        <f t="shared" si="503"/>
        <v>-2</v>
      </c>
      <c r="Q5183" s="28">
        <f t="shared" si="504"/>
        <v>0</v>
      </c>
      <c r="R5183" s="4">
        <f t="shared" si="505"/>
        <v>0</v>
      </c>
      <c r="S5183" s="4" t="str">
        <f t="shared" si="506"/>
        <v/>
      </c>
      <c r="T5183" s="21">
        <f>Fångster!J5188</f>
        <v>0</v>
      </c>
      <c r="U5183" s="31" t="str">
        <f t="shared" si="507"/>
        <v/>
      </c>
    </row>
    <row r="5184" spans="14:21" x14ac:dyDescent="0.2">
      <c r="N5184" s="22">
        <f>Fångster!G5189</f>
        <v>0</v>
      </c>
      <c r="O5184" s="28">
        <f t="shared" si="502"/>
        <v>0</v>
      </c>
      <c r="P5184" s="28">
        <f t="shared" si="503"/>
        <v>-2</v>
      </c>
      <c r="Q5184" s="28">
        <f t="shared" si="504"/>
        <v>0</v>
      </c>
      <c r="R5184" s="4">
        <f t="shared" si="505"/>
        <v>0</v>
      </c>
      <c r="S5184" s="4" t="str">
        <f t="shared" si="506"/>
        <v/>
      </c>
      <c r="T5184" s="21">
        <f>Fångster!J5189</f>
        <v>0</v>
      </c>
      <c r="U5184" s="31" t="str">
        <f t="shared" si="507"/>
        <v/>
      </c>
    </row>
    <row r="5185" spans="14:21" x14ac:dyDescent="0.2">
      <c r="N5185" s="22">
        <f>Fångster!G5190</f>
        <v>0</v>
      </c>
      <c r="O5185" s="28">
        <f t="shared" si="502"/>
        <v>0</v>
      </c>
      <c r="P5185" s="28">
        <f t="shared" si="503"/>
        <v>-2</v>
      </c>
      <c r="Q5185" s="28">
        <f t="shared" si="504"/>
        <v>0</v>
      </c>
      <c r="R5185" s="4">
        <f t="shared" si="505"/>
        <v>0</v>
      </c>
      <c r="S5185" s="4" t="str">
        <f t="shared" si="506"/>
        <v/>
      </c>
      <c r="T5185" s="21">
        <f>Fångster!J5190</f>
        <v>0</v>
      </c>
      <c r="U5185" s="31" t="str">
        <f t="shared" si="507"/>
        <v/>
      </c>
    </row>
    <row r="5186" spans="14:21" x14ac:dyDescent="0.2">
      <c r="N5186" s="22">
        <f>Fångster!G5191</f>
        <v>0</v>
      </c>
      <c r="O5186" s="28">
        <f t="shared" si="502"/>
        <v>0</v>
      </c>
      <c r="P5186" s="28">
        <f t="shared" si="503"/>
        <v>-2</v>
      </c>
      <c r="Q5186" s="28">
        <f t="shared" si="504"/>
        <v>0</v>
      </c>
      <c r="R5186" s="4">
        <f t="shared" si="505"/>
        <v>0</v>
      </c>
      <c r="S5186" s="4" t="str">
        <f t="shared" si="506"/>
        <v/>
      </c>
      <c r="T5186" s="21">
        <f>Fångster!J5191</f>
        <v>0</v>
      </c>
      <c r="U5186" s="31" t="str">
        <f t="shared" si="507"/>
        <v/>
      </c>
    </row>
    <row r="5187" spans="14:21" x14ac:dyDescent="0.2">
      <c r="N5187" s="22">
        <f>Fångster!G5192</f>
        <v>0</v>
      </c>
      <c r="O5187" s="28">
        <f t="shared" si="502"/>
        <v>0</v>
      </c>
      <c r="P5187" s="28">
        <f t="shared" si="503"/>
        <v>-2</v>
      </c>
      <c r="Q5187" s="28">
        <f t="shared" si="504"/>
        <v>0</v>
      </c>
      <c r="R5187" s="4">
        <f t="shared" si="505"/>
        <v>0</v>
      </c>
      <c r="S5187" s="4" t="str">
        <f t="shared" si="506"/>
        <v/>
      </c>
      <c r="T5187" s="21">
        <f>Fångster!J5192</f>
        <v>0</v>
      </c>
      <c r="U5187" s="31" t="str">
        <f t="shared" si="507"/>
        <v/>
      </c>
    </row>
    <row r="5188" spans="14:21" x14ac:dyDescent="0.2">
      <c r="N5188" s="22">
        <f>Fångster!G5193</f>
        <v>0</v>
      </c>
      <c r="O5188" s="28">
        <f t="shared" si="502"/>
        <v>0</v>
      </c>
      <c r="P5188" s="28">
        <f t="shared" si="503"/>
        <v>-2</v>
      </c>
      <c r="Q5188" s="28">
        <f t="shared" si="504"/>
        <v>0</v>
      </c>
      <c r="R5188" s="4">
        <f t="shared" si="505"/>
        <v>0</v>
      </c>
      <c r="S5188" s="4" t="str">
        <f t="shared" si="506"/>
        <v/>
      </c>
      <c r="T5188" s="21">
        <f>Fångster!J5193</f>
        <v>0</v>
      </c>
      <c r="U5188" s="31" t="str">
        <f t="shared" si="507"/>
        <v/>
      </c>
    </row>
    <row r="5189" spans="14:21" x14ac:dyDescent="0.2">
      <c r="N5189" s="22">
        <f>Fångster!G5194</f>
        <v>0</v>
      </c>
      <c r="O5189" s="28">
        <f t="shared" ref="O5189:O5252" si="508">(3.377*0.000001)*(POWER(N5189,3.205))</f>
        <v>0</v>
      </c>
      <c r="P5189" s="28">
        <f t="shared" ref="P5189:P5252" si="509">(1-(180-N5189)/60)</f>
        <v>-2</v>
      </c>
      <c r="Q5189" s="28">
        <f t="shared" ref="Q5189:Q5252" si="510">IF(P5189&lt;0,0,IF(P5189&gt;1,1,IF(P5189&gt;0&lt;1,P5189,P5189)))</f>
        <v>0</v>
      </c>
      <c r="R5189" s="4">
        <f t="shared" ref="R5189:R5252" si="511">O5189*Q5189</f>
        <v>0</v>
      </c>
      <c r="S5189" s="4" t="str">
        <f t="shared" ref="S5189:S5252" si="512">IF(N5189&gt;0,LOG10(N5189),"")</f>
        <v/>
      </c>
      <c r="T5189" s="21">
        <f>Fångster!J5194</f>
        <v>0</v>
      </c>
      <c r="U5189" s="31" t="str">
        <f t="shared" ref="U5189:U5252" si="513">IF(T5189&gt;0,LOG10(T5189),"")</f>
        <v/>
      </c>
    </row>
    <row r="5190" spans="14:21" x14ac:dyDescent="0.2">
      <c r="N5190" s="22">
        <f>Fångster!G5195</f>
        <v>0</v>
      </c>
      <c r="O5190" s="28">
        <f t="shared" si="508"/>
        <v>0</v>
      </c>
      <c r="P5190" s="28">
        <f t="shared" si="509"/>
        <v>-2</v>
      </c>
      <c r="Q5190" s="28">
        <f t="shared" si="510"/>
        <v>0</v>
      </c>
      <c r="R5190" s="4">
        <f t="shared" si="511"/>
        <v>0</v>
      </c>
      <c r="S5190" s="4" t="str">
        <f t="shared" si="512"/>
        <v/>
      </c>
      <c r="T5190" s="21">
        <f>Fångster!J5195</f>
        <v>0</v>
      </c>
      <c r="U5190" s="31" t="str">
        <f t="shared" si="513"/>
        <v/>
      </c>
    </row>
    <row r="5191" spans="14:21" x14ac:dyDescent="0.2">
      <c r="N5191" s="22">
        <f>Fångster!G5196</f>
        <v>0</v>
      </c>
      <c r="O5191" s="28">
        <f t="shared" si="508"/>
        <v>0</v>
      </c>
      <c r="P5191" s="28">
        <f t="shared" si="509"/>
        <v>-2</v>
      </c>
      <c r="Q5191" s="28">
        <f t="shared" si="510"/>
        <v>0</v>
      </c>
      <c r="R5191" s="4">
        <f t="shared" si="511"/>
        <v>0</v>
      </c>
      <c r="S5191" s="4" t="str">
        <f t="shared" si="512"/>
        <v/>
      </c>
      <c r="T5191" s="21">
        <f>Fångster!J5196</f>
        <v>0</v>
      </c>
      <c r="U5191" s="31" t="str">
        <f t="shared" si="513"/>
        <v/>
      </c>
    </row>
    <row r="5192" spans="14:21" x14ac:dyDescent="0.2">
      <c r="N5192" s="22">
        <f>Fångster!G5197</f>
        <v>0</v>
      </c>
      <c r="O5192" s="28">
        <f t="shared" si="508"/>
        <v>0</v>
      </c>
      <c r="P5192" s="28">
        <f t="shared" si="509"/>
        <v>-2</v>
      </c>
      <c r="Q5192" s="28">
        <f t="shared" si="510"/>
        <v>0</v>
      </c>
      <c r="R5192" s="4">
        <f t="shared" si="511"/>
        <v>0</v>
      </c>
      <c r="S5192" s="4" t="str">
        <f t="shared" si="512"/>
        <v/>
      </c>
      <c r="T5192" s="21">
        <f>Fångster!J5197</f>
        <v>0</v>
      </c>
      <c r="U5192" s="31" t="str">
        <f t="shared" si="513"/>
        <v/>
      </c>
    </row>
    <row r="5193" spans="14:21" x14ac:dyDescent="0.2">
      <c r="N5193" s="22">
        <f>Fångster!G5198</f>
        <v>0</v>
      </c>
      <c r="O5193" s="28">
        <f t="shared" si="508"/>
        <v>0</v>
      </c>
      <c r="P5193" s="28">
        <f t="shared" si="509"/>
        <v>-2</v>
      </c>
      <c r="Q5193" s="28">
        <f t="shared" si="510"/>
        <v>0</v>
      </c>
      <c r="R5193" s="4">
        <f t="shared" si="511"/>
        <v>0</v>
      </c>
      <c r="S5193" s="4" t="str">
        <f t="shared" si="512"/>
        <v/>
      </c>
      <c r="T5193" s="21">
        <f>Fångster!J5198</f>
        <v>0</v>
      </c>
      <c r="U5193" s="31" t="str">
        <f t="shared" si="513"/>
        <v/>
      </c>
    </row>
    <row r="5194" spans="14:21" x14ac:dyDescent="0.2">
      <c r="N5194" s="22">
        <f>Fångster!G5199</f>
        <v>0</v>
      </c>
      <c r="O5194" s="28">
        <f t="shared" si="508"/>
        <v>0</v>
      </c>
      <c r="P5194" s="28">
        <f t="shared" si="509"/>
        <v>-2</v>
      </c>
      <c r="Q5194" s="28">
        <f t="shared" si="510"/>
        <v>0</v>
      </c>
      <c r="R5194" s="4">
        <f t="shared" si="511"/>
        <v>0</v>
      </c>
      <c r="S5194" s="4" t="str">
        <f t="shared" si="512"/>
        <v/>
      </c>
      <c r="T5194" s="21">
        <f>Fångster!J5199</f>
        <v>0</v>
      </c>
      <c r="U5194" s="31" t="str">
        <f t="shared" si="513"/>
        <v/>
      </c>
    </row>
    <row r="5195" spans="14:21" x14ac:dyDescent="0.2">
      <c r="N5195" s="22">
        <f>Fångster!G5200</f>
        <v>0</v>
      </c>
      <c r="O5195" s="28">
        <f t="shared" si="508"/>
        <v>0</v>
      </c>
      <c r="P5195" s="28">
        <f t="shared" si="509"/>
        <v>-2</v>
      </c>
      <c r="Q5195" s="28">
        <f t="shared" si="510"/>
        <v>0</v>
      </c>
      <c r="R5195" s="4">
        <f t="shared" si="511"/>
        <v>0</v>
      </c>
      <c r="S5195" s="4" t="str">
        <f t="shared" si="512"/>
        <v/>
      </c>
      <c r="T5195" s="21">
        <f>Fångster!J5200</f>
        <v>0</v>
      </c>
      <c r="U5195" s="31" t="str">
        <f t="shared" si="513"/>
        <v/>
      </c>
    </row>
    <row r="5196" spans="14:21" x14ac:dyDescent="0.2">
      <c r="N5196" s="22">
        <f>Fångster!G5201</f>
        <v>0</v>
      </c>
      <c r="O5196" s="28">
        <f t="shared" si="508"/>
        <v>0</v>
      </c>
      <c r="P5196" s="28">
        <f t="shared" si="509"/>
        <v>-2</v>
      </c>
      <c r="Q5196" s="28">
        <f t="shared" si="510"/>
        <v>0</v>
      </c>
      <c r="R5196" s="4">
        <f t="shared" si="511"/>
        <v>0</v>
      </c>
      <c r="S5196" s="4" t="str">
        <f t="shared" si="512"/>
        <v/>
      </c>
      <c r="T5196" s="21">
        <f>Fångster!J5201</f>
        <v>0</v>
      </c>
      <c r="U5196" s="31" t="str">
        <f t="shared" si="513"/>
        <v/>
      </c>
    </row>
    <row r="5197" spans="14:21" x14ac:dyDescent="0.2">
      <c r="N5197" s="22">
        <f>Fångster!G5202</f>
        <v>0</v>
      </c>
      <c r="O5197" s="28">
        <f t="shared" si="508"/>
        <v>0</v>
      </c>
      <c r="P5197" s="28">
        <f t="shared" si="509"/>
        <v>-2</v>
      </c>
      <c r="Q5197" s="28">
        <f t="shared" si="510"/>
        <v>0</v>
      </c>
      <c r="R5197" s="4">
        <f t="shared" si="511"/>
        <v>0</v>
      </c>
      <c r="S5197" s="4" t="str">
        <f t="shared" si="512"/>
        <v/>
      </c>
      <c r="T5197" s="21">
        <f>Fångster!J5202</f>
        <v>0</v>
      </c>
      <c r="U5197" s="31" t="str">
        <f t="shared" si="513"/>
        <v/>
      </c>
    </row>
    <row r="5198" spans="14:21" x14ac:dyDescent="0.2">
      <c r="N5198" s="22">
        <f>Fångster!G5203</f>
        <v>0</v>
      </c>
      <c r="O5198" s="28">
        <f t="shared" si="508"/>
        <v>0</v>
      </c>
      <c r="P5198" s="28">
        <f t="shared" si="509"/>
        <v>-2</v>
      </c>
      <c r="Q5198" s="28">
        <f t="shared" si="510"/>
        <v>0</v>
      </c>
      <c r="R5198" s="4">
        <f t="shared" si="511"/>
        <v>0</v>
      </c>
      <c r="S5198" s="4" t="str">
        <f t="shared" si="512"/>
        <v/>
      </c>
      <c r="T5198" s="21">
        <f>Fångster!J5203</f>
        <v>0</v>
      </c>
      <c r="U5198" s="31" t="str">
        <f t="shared" si="513"/>
        <v/>
      </c>
    </row>
    <row r="5199" spans="14:21" x14ac:dyDescent="0.2">
      <c r="N5199" s="22">
        <f>Fångster!G5204</f>
        <v>0</v>
      </c>
      <c r="O5199" s="28">
        <f t="shared" si="508"/>
        <v>0</v>
      </c>
      <c r="P5199" s="28">
        <f t="shared" si="509"/>
        <v>-2</v>
      </c>
      <c r="Q5199" s="28">
        <f t="shared" si="510"/>
        <v>0</v>
      </c>
      <c r="R5199" s="4">
        <f t="shared" si="511"/>
        <v>0</v>
      </c>
      <c r="S5199" s="4" t="str">
        <f t="shared" si="512"/>
        <v/>
      </c>
      <c r="T5199" s="21">
        <f>Fångster!J5204</f>
        <v>0</v>
      </c>
      <c r="U5199" s="31" t="str">
        <f t="shared" si="513"/>
        <v/>
      </c>
    </row>
    <row r="5200" spans="14:21" x14ac:dyDescent="0.2">
      <c r="N5200" s="22">
        <f>Fångster!G5205</f>
        <v>0</v>
      </c>
      <c r="O5200" s="28">
        <f t="shared" si="508"/>
        <v>0</v>
      </c>
      <c r="P5200" s="28">
        <f t="shared" si="509"/>
        <v>-2</v>
      </c>
      <c r="Q5200" s="28">
        <f t="shared" si="510"/>
        <v>0</v>
      </c>
      <c r="R5200" s="4">
        <f t="shared" si="511"/>
        <v>0</v>
      </c>
      <c r="S5200" s="4" t="str">
        <f t="shared" si="512"/>
        <v/>
      </c>
      <c r="T5200" s="21">
        <f>Fångster!J5205</f>
        <v>0</v>
      </c>
      <c r="U5200" s="31" t="str">
        <f t="shared" si="513"/>
        <v/>
      </c>
    </row>
    <row r="5201" spans="14:21" x14ac:dyDescent="0.2">
      <c r="N5201" s="22">
        <f>Fångster!G5206</f>
        <v>0</v>
      </c>
      <c r="O5201" s="28">
        <f t="shared" si="508"/>
        <v>0</v>
      </c>
      <c r="P5201" s="28">
        <f t="shared" si="509"/>
        <v>-2</v>
      </c>
      <c r="Q5201" s="28">
        <f t="shared" si="510"/>
        <v>0</v>
      </c>
      <c r="R5201" s="4">
        <f t="shared" si="511"/>
        <v>0</v>
      </c>
      <c r="S5201" s="4" t="str">
        <f t="shared" si="512"/>
        <v/>
      </c>
      <c r="T5201" s="21">
        <f>Fångster!J5206</f>
        <v>0</v>
      </c>
      <c r="U5201" s="31" t="str">
        <f t="shared" si="513"/>
        <v/>
      </c>
    </row>
    <row r="5202" spans="14:21" x14ac:dyDescent="0.2">
      <c r="N5202" s="22">
        <f>Fångster!G5207</f>
        <v>0</v>
      </c>
      <c r="O5202" s="28">
        <f t="shared" si="508"/>
        <v>0</v>
      </c>
      <c r="P5202" s="28">
        <f t="shared" si="509"/>
        <v>-2</v>
      </c>
      <c r="Q5202" s="28">
        <f t="shared" si="510"/>
        <v>0</v>
      </c>
      <c r="R5202" s="4">
        <f t="shared" si="511"/>
        <v>0</v>
      </c>
      <c r="S5202" s="4" t="str">
        <f t="shared" si="512"/>
        <v/>
      </c>
      <c r="T5202" s="21">
        <f>Fångster!J5207</f>
        <v>0</v>
      </c>
      <c r="U5202" s="31" t="str">
        <f t="shared" si="513"/>
        <v/>
      </c>
    </row>
    <row r="5203" spans="14:21" x14ac:dyDescent="0.2">
      <c r="N5203" s="22">
        <f>Fångster!G5208</f>
        <v>0</v>
      </c>
      <c r="O5203" s="28">
        <f t="shared" si="508"/>
        <v>0</v>
      </c>
      <c r="P5203" s="28">
        <f t="shared" si="509"/>
        <v>-2</v>
      </c>
      <c r="Q5203" s="28">
        <f t="shared" si="510"/>
        <v>0</v>
      </c>
      <c r="R5203" s="4">
        <f t="shared" si="511"/>
        <v>0</v>
      </c>
      <c r="S5203" s="4" t="str">
        <f t="shared" si="512"/>
        <v/>
      </c>
      <c r="T5203" s="21">
        <f>Fångster!J5208</f>
        <v>0</v>
      </c>
      <c r="U5203" s="31" t="str">
        <f t="shared" si="513"/>
        <v/>
      </c>
    </row>
    <row r="5204" spans="14:21" x14ac:dyDescent="0.2">
      <c r="N5204" s="22">
        <f>Fångster!G5209</f>
        <v>0</v>
      </c>
      <c r="O5204" s="28">
        <f t="shared" si="508"/>
        <v>0</v>
      </c>
      <c r="P5204" s="28">
        <f t="shared" si="509"/>
        <v>-2</v>
      </c>
      <c r="Q5204" s="28">
        <f t="shared" si="510"/>
        <v>0</v>
      </c>
      <c r="R5204" s="4">
        <f t="shared" si="511"/>
        <v>0</v>
      </c>
      <c r="S5204" s="4" t="str">
        <f t="shared" si="512"/>
        <v/>
      </c>
      <c r="T5204" s="21">
        <f>Fångster!J5209</f>
        <v>0</v>
      </c>
      <c r="U5204" s="31" t="str">
        <f t="shared" si="513"/>
        <v/>
      </c>
    </row>
    <row r="5205" spans="14:21" x14ac:dyDescent="0.2">
      <c r="N5205" s="22">
        <f>Fångster!G5210</f>
        <v>0</v>
      </c>
      <c r="O5205" s="28">
        <f t="shared" si="508"/>
        <v>0</v>
      </c>
      <c r="P5205" s="28">
        <f t="shared" si="509"/>
        <v>-2</v>
      </c>
      <c r="Q5205" s="28">
        <f t="shared" si="510"/>
        <v>0</v>
      </c>
      <c r="R5205" s="4">
        <f t="shared" si="511"/>
        <v>0</v>
      </c>
      <c r="S5205" s="4" t="str">
        <f t="shared" si="512"/>
        <v/>
      </c>
      <c r="T5205" s="21">
        <f>Fångster!J5210</f>
        <v>0</v>
      </c>
      <c r="U5205" s="31" t="str">
        <f t="shared" si="513"/>
        <v/>
      </c>
    </row>
    <row r="5206" spans="14:21" x14ac:dyDescent="0.2">
      <c r="N5206" s="22">
        <f>Fångster!G5211</f>
        <v>0</v>
      </c>
      <c r="O5206" s="28">
        <f t="shared" si="508"/>
        <v>0</v>
      </c>
      <c r="P5206" s="28">
        <f t="shared" si="509"/>
        <v>-2</v>
      </c>
      <c r="Q5206" s="28">
        <f t="shared" si="510"/>
        <v>0</v>
      </c>
      <c r="R5206" s="4">
        <f t="shared" si="511"/>
        <v>0</v>
      </c>
      <c r="S5206" s="4" t="str">
        <f t="shared" si="512"/>
        <v/>
      </c>
      <c r="T5206" s="21">
        <f>Fångster!J5211</f>
        <v>0</v>
      </c>
      <c r="U5206" s="31" t="str">
        <f t="shared" si="513"/>
        <v/>
      </c>
    </row>
    <row r="5207" spans="14:21" x14ac:dyDescent="0.2">
      <c r="N5207" s="22">
        <f>Fångster!G5212</f>
        <v>0</v>
      </c>
      <c r="O5207" s="28">
        <f t="shared" si="508"/>
        <v>0</v>
      </c>
      <c r="P5207" s="28">
        <f t="shared" si="509"/>
        <v>-2</v>
      </c>
      <c r="Q5207" s="28">
        <f t="shared" si="510"/>
        <v>0</v>
      </c>
      <c r="R5207" s="4">
        <f t="shared" si="511"/>
        <v>0</v>
      </c>
      <c r="S5207" s="4" t="str">
        <f t="shared" si="512"/>
        <v/>
      </c>
      <c r="T5207" s="21">
        <f>Fångster!J5212</f>
        <v>0</v>
      </c>
      <c r="U5207" s="31" t="str">
        <f t="shared" si="513"/>
        <v/>
      </c>
    </row>
    <row r="5208" spans="14:21" x14ac:dyDescent="0.2">
      <c r="N5208" s="22">
        <f>Fångster!G5213</f>
        <v>0</v>
      </c>
      <c r="O5208" s="28">
        <f t="shared" si="508"/>
        <v>0</v>
      </c>
      <c r="P5208" s="28">
        <f t="shared" si="509"/>
        <v>-2</v>
      </c>
      <c r="Q5208" s="28">
        <f t="shared" si="510"/>
        <v>0</v>
      </c>
      <c r="R5208" s="4">
        <f t="shared" si="511"/>
        <v>0</v>
      </c>
      <c r="S5208" s="4" t="str">
        <f t="shared" si="512"/>
        <v/>
      </c>
      <c r="T5208" s="21">
        <f>Fångster!J5213</f>
        <v>0</v>
      </c>
      <c r="U5208" s="31" t="str">
        <f t="shared" si="513"/>
        <v/>
      </c>
    </row>
    <row r="5209" spans="14:21" x14ac:dyDescent="0.2">
      <c r="N5209" s="22">
        <f>Fångster!G5214</f>
        <v>0</v>
      </c>
      <c r="O5209" s="28">
        <f t="shared" si="508"/>
        <v>0</v>
      </c>
      <c r="P5209" s="28">
        <f t="shared" si="509"/>
        <v>-2</v>
      </c>
      <c r="Q5209" s="28">
        <f t="shared" si="510"/>
        <v>0</v>
      </c>
      <c r="R5209" s="4">
        <f t="shared" si="511"/>
        <v>0</v>
      </c>
      <c r="S5209" s="4" t="str">
        <f t="shared" si="512"/>
        <v/>
      </c>
      <c r="T5209" s="21">
        <f>Fångster!J5214</f>
        <v>0</v>
      </c>
      <c r="U5209" s="31" t="str">
        <f t="shared" si="513"/>
        <v/>
      </c>
    </row>
    <row r="5210" spans="14:21" x14ac:dyDescent="0.2">
      <c r="N5210" s="22">
        <f>Fångster!G5215</f>
        <v>0</v>
      </c>
      <c r="O5210" s="28">
        <f t="shared" si="508"/>
        <v>0</v>
      </c>
      <c r="P5210" s="28">
        <f t="shared" si="509"/>
        <v>-2</v>
      </c>
      <c r="Q5210" s="28">
        <f t="shared" si="510"/>
        <v>0</v>
      </c>
      <c r="R5210" s="4">
        <f t="shared" si="511"/>
        <v>0</v>
      </c>
      <c r="S5210" s="4" t="str">
        <f t="shared" si="512"/>
        <v/>
      </c>
      <c r="T5210" s="21">
        <f>Fångster!J5215</f>
        <v>0</v>
      </c>
      <c r="U5210" s="31" t="str">
        <f t="shared" si="513"/>
        <v/>
      </c>
    </row>
    <row r="5211" spans="14:21" x14ac:dyDescent="0.2">
      <c r="N5211" s="22">
        <f>Fångster!G5216</f>
        <v>0</v>
      </c>
      <c r="O5211" s="28">
        <f t="shared" si="508"/>
        <v>0</v>
      </c>
      <c r="P5211" s="28">
        <f t="shared" si="509"/>
        <v>-2</v>
      </c>
      <c r="Q5211" s="28">
        <f t="shared" si="510"/>
        <v>0</v>
      </c>
      <c r="R5211" s="4">
        <f t="shared" si="511"/>
        <v>0</v>
      </c>
      <c r="S5211" s="4" t="str">
        <f t="shared" si="512"/>
        <v/>
      </c>
      <c r="T5211" s="21">
        <f>Fångster!J5216</f>
        <v>0</v>
      </c>
      <c r="U5211" s="31" t="str">
        <f t="shared" si="513"/>
        <v/>
      </c>
    </row>
    <row r="5212" spans="14:21" x14ac:dyDescent="0.2">
      <c r="N5212" s="22">
        <f>Fångster!G5217</f>
        <v>0</v>
      </c>
      <c r="O5212" s="28">
        <f t="shared" si="508"/>
        <v>0</v>
      </c>
      <c r="P5212" s="28">
        <f t="shared" si="509"/>
        <v>-2</v>
      </c>
      <c r="Q5212" s="28">
        <f t="shared" si="510"/>
        <v>0</v>
      </c>
      <c r="R5212" s="4">
        <f t="shared" si="511"/>
        <v>0</v>
      </c>
      <c r="S5212" s="4" t="str">
        <f t="shared" si="512"/>
        <v/>
      </c>
      <c r="T5212" s="21">
        <f>Fångster!J5217</f>
        <v>0</v>
      </c>
      <c r="U5212" s="31" t="str">
        <f t="shared" si="513"/>
        <v/>
      </c>
    </row>
    <row r="5213" spans="14:21" x14ac:dyDescent="0.2">
      <c r="N5213" s="22">
        <f>Fångster!G5218</f>
        <v>0</v>
      </c>
      <c r="O5213" s="28">
        <f t="shared" si="508"/>
        <v>0</v>
      </c>
      <c r="P5213" s="28">
        <f t="shared" si="509"/>
        <v>-2</v>
      </c>
      <c r="Q5213" s="28">
        <f t="shared" si="510"/>
        <v>0</v>
      </c>
      <c r="R5213" s="4">
        <f t="shared" si="511"/>
        <v>0</v>
      </c>
      <c r="S5213" s="4" t="str">
        <f t="shared" si="512"/>
        <v/>
      </c>
      <c r="T5213" s="21">
        <f>Fångster!J5218</f>
        <v>0</v>
      </c>
      <c r="U5213" s="31" t="str">
        <f t="shared" si="513"/>
        <v/>
      </c>
    </row>
    <row r="5214" spans="14:21" x14ac:dyDescent="0.2">
      <c r="N5214" s="22">
        <f>Fångster!G5219</f>
        <v>0</v>
      </c>
      <c r="O5214" s="28">
        <f t="shared" si="508"/>
        <v>0</v>
      </c>
      <c r="P5214" s="28">
        <f t="shared" si="509"/>
        <v>-2</v>
      </c>
      <c r="Q5214" s="28">
        <f t="shared" si="510"/>
        <v>0</v>
      </c>
      <c r="R5214" s="4">
        <f t="shared" si="511"/>
        <v>0</v>
      </c>
      <c r="S5214" s="4" t="str">
        <f t="shared" si="512"/>
        <v/>
      </c>
      <c r="T5214" s="21">
        <f>Fångster!J5219</f>
        <v>0</v>
      </c>
      <c r="U5214" s="31" t="str">
        <f t="shared" si="513"/>
        <v/>
      </c>
    </row>
    <row r="5215" spans="14:21" x14ac:dyDescent="0.2">
      <c r="N5215" s="22">
        <f>Fångster!G5220</f>
        <v>0</v>
      </c>
      <c r="O5215" s="28">
        <f t="shared" si="508"/>
        <v>0</v>
      </c>
      <c r="P5215" s="28">
        <f t="shared" si="509"/>
        <v>-2</v>
      </c>
      <c r="Q5215" s="28">
        <f t="shared" si="510"/>
        <v>0</v>
      </c>
      <c r="R5215" s="4">
        <f t="shared" si="511"/>
        <v>0</v>
      </c>
      <c r="S5215" s="4" t="str">
        <f t="shared" si="512"/>
        <v/>
      </c>
      <c r="T5215" s="21">
        <f>Fångster!J5220</f>
        <v>0</v>
      </c>
      <c r="U5215" s="31" t="str">
        <f t="shared" si="513"/>
        <v/>
      </c>
    </row>
    <row r="5216" spans="14:21" x14ac:dyDescent="0.2">
      <c r="N5216" s="22">
        <f>Fångster!G5221</f>
        <v>0</v>
      </c>
      <c r="O5216" s="28">
        <f t="shared" si="508"/>
        <v>0</v>
      </c>
      <c r="P5216" s="28">
        <f t="shared" si="509"/>
        <v>-2</v>
      </c>
      <c r="Q5216" s="28">
        <f t="shared" si="510"/>
        <v>0</v>
      </c>
      <c r="R5216" s="4">
        <f t="shared" si="511"/>
        <v>0</v>
      </c>
      <c r="S5216" s="4" t="str">
        <f t="shared" si="512"/>
        <v/>
      </c>
      <c r="T5216" s="21">
        <f>Fångster!J5221</f>
        <v>0</v>
      </c>
      <c r="U5216" s="31" t="str">
        <f t="shared" si="513"/>
        <v/>
      </c>
    </row>
    <row r="5217" spans="14:21" x14ac:dyDescent="0.2">
      <c r="N5217" s="22">
        <f>Fångster!G5222</f>
        <v>0</v>
      </c>
      <c r="O5217" s="28">
        <f t="shared" si="508"/>
        <v>0</v>
      </c>
      <c r="P5217" s="28">
        <f t="shared" si="509"/>
        <v>-2</v>
      </c>
      <c r="Q5217" s="28">
        <f t="shared" si="510"/>
        <v>0</v>
      </c>
      <c r="R5217" s="4">
        <f t="shared" si="511"/>
        <v>0</v>
      </c>
      <c r="S5217" s="4" t="str">
        <f t="shared" si="512"/>
        <v/>
      </c>
      <c r="T5217" s="21">
        <f>Fångster!J5222</f>
        <v>0</v>
      </c>
      <c r="U5217" s="31" t="str">
        <f t="shared" si="513"/>
        <v/>
      </c>
    </row>
    <row r="5218" spans="14:21" x14ac:dyDescent="0.2">
      <c r="N5218" s="22">
        <f>Fångster!G5223</f>
        <v>0</v>
      </c>
      <c r="O5218" s="28">
        <f t="shared" si="508"/>
        <v>0</v>
      </c>
      <c r="P5218" s="28">
        <f t="shared" si="509"/>
        <v>-2</v>
      </c>
      <c r="Q5218" s="28">
        <f t="shared" si="510"/>
        <v>0</v>
      </c>
      <c r="R5218" s="4">
        <f t="shared" si="511"/>
        <v>0</v>
      </c>
      <c r="S5218" s="4" t="str">
        <f t="shared" si="512"/>
        <v/>
      </c>
      <c r="T5218" s="21">
        <f>Fångster!J5223</f>
        <v>0</v>
      </c>
      <c r="U5218" s="31" t="str">
        <f t="shared" si="513"/>
        <v/>
      </c>
    </row>
    <row r="5219" spans="14:21" x14ac:dyDescent="0.2">
      <c r="N5219" s="22">
        <f>Fångster!G5224</f>
        <v>0</v>
      </c>
      <c r="O5219" s="28">
        <f t="shared" si="508"/>
        <v>0</v>
      </c>
      <c r="P5219" s="28">
        <f t="shared" si="509"/>
        <v>-2</v>
      </c>
      <c r="Q5219" s="28">
        <f t="shared" si="510"/>
        <v>0</v>
      </c>
      <c r="R5219" s="4">
        <f t="shared" si="511"/>
        <v>0</v>
      </c>
      <c r="S5219" s="4" t="str">
        <f t="shared" si="512"/>
        <v/>
      </c>
      <c r="T5219" s="21">
        <f>Fångster!J5224</f>
        <v>0</v>
      </c>
      <c r="U5219" s="31" t="str">
        <f t="shared" si="513"/>
        <v/>
      </c>
    </row>
    <row r="5220" spans="14:21" x14ac:dyDescent="0.2">
      <c r="N5220" s="22">
        <f>Fångster!G5225</f>
        <v>0</v>
      </c>
      <c r="O5220" s="28">
        <f t="shared" si="508"/>
        <v>0</v>
      </c>
      <c r="P5220" s="28">
        <f t="shared" si="509"/>
        <v>-2</v>
      </c>
      <c r="Q5220" s="28">
        <f t="shared" si="510"/>
        <v>0</v>
      </c>
      <c r="R5220" s="4">
        <f t="shared" si="511"/>
        <v>0</v>
      </c>
      <c r="S5220" s="4" t="str">
        <f t="shared" si="512"/>
        <v/>
      </c>
      <c r="T5220" s="21">
        <f>Fångster!J5225</f>
        <v>0</v>
      </c>
      <c r="U5220" s="31" t="str">
        <f t="shared" si="513"/>
        <v/>
      </c>
    </row>
    <row r="5221" spans="14:21" x14ac:dyDescent="0.2">
      <c r="N5221" s="22">
        <f>Fångster!G5226</f>
        <v>0</v>
      </c>
      <c r="O5221" s="28">
        <f t="shared" si="508"/>
        <v>0</v>
      </c>
      <c r="P5221" s="28">
        <f t="shared" si="509"/>
        <v>-2</v>
      </c>
      <c r="Q5221" s="28">
        <f t="shared" si="510"/>
        <v>0</v>
      </c>
      <c r="R5221" s="4">
        <f t="shared" si="511"/>
        <v>0</v>
      </c>
      <c r="S5221" s="4" t="str">
        <f t="shared" si="512"/>
        <v/>
      </c>
      <c r="T5221" s="21">
        <f>Fångster!J5226</f>
        <v>0</v>
      </c>
      <c r="U5221" s="31" t="str">
        <f t="shared" si="513"/>
        <v/>
      </c>
    </row>
    <row r="5222" spans="14:21" x14ac:dyDescent="0.2">
      <c r="N5222" s="22">
        <f>Fångster!G5227</f>
        <v>0</v>
      </c>
      <c r="O5222" s="28">
        <f t="shared" si="508"/>
        <v>0</v>
      </c>
      <c r="P5222" s="28">
        <f t="shared" si="509"/>
        <v>-2</v>
      </c>
      <c r="Q5222" s="28">
        <f t="shared" si="510"/>
        <v>0</v>
      </c>
      <c r="R5222" s="4">
        <f t="shared" si="511"/>
        <v>0</v>
      </c>
      <c r="S5222" s="4" t="str">
        <f t="shared" si="512"/>
        <v/>
      </c>
      <c r="T5222" s="21">
        <f>Fångster!J5227</f>
        <v>0</v>
      </c>
      <c r="U5222" s="31" t="str">
        <f t="shared" si="513"/>
        <v/>
      </c>
    </row>
    <row r="5223" spans="14:21" x14ac:dyDescent="0.2">
      <c r="N5223" s="22">
        <f>Fångster!G5228</f>
        <v>0</v>
      </c>
      <c r="O5223" s="28">
        <f t="shared" si="508"/>
        <v>0</v>
      </c>
      <c r="P5223" s="28">
        <f t="shared" si="509"/>
        <v>-2</v>
      </c>
      <c r="Q5223" s="28">
        <f t="shared" si="510"/>
        <v>0</v>
      </c>
      <c r="R5223" s="4">
        <f t="shared" si="511"/>
        <v>0</v>
      </c>
      <c r="S5223" s="4" t="str">
        <f t="shared" si="512"/>
        <v/>
      </c>
      <c r="T5223" s="21">
        <f>Fångster!J5228</f>
        <v>0</v>
      </c>
      <c r="U5223" s="31" t="str">
        <f t="shared" si="513"/>
        <v/>
      </c>
    </row>
    <row r="5224" spans="14:21" x14ac:dyDescent="0.2">
      <c r="N5224" s="22">
        <f>Fångster!G5229</f>
        <v>0</v>
      </c>
      <c r="O5224" s="28">
        <f t="shared" si="508"/>
        <v>0</v>
      </c>
      <c r="P5224" s="28">
        <f t="shared" si="509"/>
        <v>-2</v>
      </c>
      <c r="Q5224" s="28">
        <f t="shared" si="510"/>
        <v>0</v>
      </c>
      <c r="R5224" s="4">
        <f t="shared" si="511"/>
        <v>0</v>
      </c>
      <c r="S5224" s="4" t="str">
        <f t="shared" si="512"/>
        <v/>
      </c>
      <c r="T5224" s="21">
        <f>Fångster!J5229</f>
        <v>0</v>
      </c>
      <c r="U5224" s="31" t="str">
        <f t="shared" si="513"/>
        <v/>
      </c>
    </row>
    <row r="5225" spans="14:21" x14ac:dyDescent="0.2">
      <c r="N5225" s="22">
        <f>Fångster!G5230</f>
        <v>0</v>
      </c>
      <c r="O5225" s="28">
        <f t="shared" si="508"/>
        <v>0</v>
      </c>
      <c r="P5225" s="28">
        <f t="shared" si="509"/>
        <v>-2</v>
      </c>
      <c r="Q5225" s="28">
        <f t="shared" si="510"/>
        <v>0</v>
      </c>
      <c r="R5225" s="4">
        <f t="shared" si="511"/>
        <v>0</v>
      </c>
      <c r="S5225" s="4" t="str">
        <f t="shared" si="512"/>
        <v/>
      </c>
      <c r="T5225" s="21">
        <f>Fångster!J5230</f>
        <v>0</v>
      </c>
      <c r="U5225" s="31" t="str">
        <f t="shared" si="513"/>
        <v/>
      </c>
    </row>
    <row r="5226" spans="14:21" x14ac:dyDescent="0.2">
      <c r="N5226" s="22">
        <f>Fångster!G5231</f>
        <v>0</v>
      </c>
      <c r="O5226" s="28">
        <f t="shared" si="508"/>
        <v>0</v>
      </c>
      <c r="P5226" s="28">
        <f t="shared" si="509"/>
        <v>-2</v>
      </c>
      <c r="Q5226" s="28">
        <f t="shared" si="510"/>
        <v>0</v>
      </c>
      <c r="R5226" s="4">
        <f t="shared" si="511"/>
        <v>0</v>
      </c>
      <c r="S5226" s="4" t="str">
        <f t="shared" si="512"/>
        <v/>
      </c>
      <c r="T5226" s="21">
        <f>Fångster!J5231</f>
        <v>0</v>
      </c>
      <c r="U5226" s="31" t="str">
        <f t="shared" si="513"/>
        <v/>
      </c>
    </row>
    <row r="5227" spans="14:21" x14ac:dyDescent="0.2">
      <c r="N5227" s="22">
        <f>Fångster!G5232</f>
        <v>0</v>
      </c>
      <c r="O5227" s="28">
        <f t="shared" si="508"/>
        <v>0</v>
      </c>
      <c r="P5227" s="28">
        <f t="shared" si="509"/>
        <v>-2</v>
      </c>
      <c r="Q5227" s="28">
        <f t="shared" si="510"/>
        <v>0</v>
      </c>
      <c r="R5227" s="4">
        <f t="shared" si="511"/>
        <v>0</v>
      </c>
      <c r="S5227" s="4" t="str">
        <f t="shared" si="512"/>
        <v/>
      </c>
      <c r="T5227" s="21">
        <f>Fångster!J5232</f>
        <v>0</v>
      </c>
      <c r="U5227" s="31" t="str">
        <f t="shared" si="513"/>
        <v/>
      </c>
    </row>
    <row r="5228" spans="14:21" x14ac:dyDescent="0.2">
      <c r="N5228" s="22">
        <f>Fångster!G5233</f>
        <v>0</v>
      </c>
      <c r="O5228" s="28">
        <f t="shared" si="508"/>
        <v>0</v>
      </c>
      <c r="P5228" s="28">
        <f t="shared" si="509"/>
        <v>-2</v>
      </c>
      <c r="Q5228" s="28">
        <f t="shared" si="510"/>
        <v>0</v>
      </c>
      <c r="R5228" s="4">
        <f t="shared" si="511"/>
        <v>0</v>
      </c>
      <c r="S5228" s="4" t="str">
        <f t="shared" si="512"/>
        <v/>
      </c>
      <c r="T5228" s="21">
        <f>Fångster!J5233</f>
        <v>0</v>
      </c>
      <c r="U5228" s="31" t="str">
        <f t="shared" si="513"/>
        <v/>
      </c>
    </row>
    <row r="5229" spans="14:21" x14ac:dyDescent="0.2">
      <c r="N5229" s="22">
        <f>Fångster!G5234</f>
        <v>0</v>
      </c>
      <c r="O5229" s="28">
        <f t="shared" si="508"/>
        <v>0</v>
      </c>
      <c r="P5229" s="28">
        <f t="shared" si="509"/>
        <v>-2</v>
      </c>
      <c r="Q5229" s="28">
        <f t="shared" si="510"/>
        <v>0</v>
      </c>
      <c r="R5229" s="4">
        <f t="shared" si="511"/>
        <v>0</v>
      </c>
      <c r="S5229" s="4" t="str">
        <f t="shared" si="512"/>
        <v/>
      </c>
      <c r="T5229" s="21">
        <f>Fångster!J5234</f>
        <v>0</v>
      </c>
      <c r="U5229" s="31" t="str">
        <f t="shared" si="513"/>
        <v/>
      </c>
    </row>
    <row r="5230" spans="14:21" x14ac:dyDescent="0.2">
      <c r="N5230" s="22">
        <f>Fångster!G5235</f>
        <v>0</v>
      </c>
      <c r="O5230" s="28">
        <f t="shared" si="508"/>
        <v>0</v>
      </c>
      <c r="P5230" s="28">
        <f t="shared" si="509"/>
        <v>-2</v>
      </c>
      <c r="Q5230" s="28">
        <f t="shared" si="510"/>
        <v>0</v>
      </c>
      <c r="R5230" s="4">
        <f t="shared" si="511"/>
        <v>0</v>
      </c>
      <c r="S5230" s="4" t="str">
        <f t="shared" si="512"/>
        <v/>
      </c>
      <c r="T5230" s="21">
        <f>Fångster!J5235</f>
        <v>0</v>
      </c>
      <c r="U5230" s="31" t="str">
        <f t="shared" si="513"/>
        <v/>
      </c>
    </row>
    <row r="5231" spans="14:21" x14ac:dyDescent="0.2">
      <c r="N5231" s="22">
        <f>Fångster!G5236</f>
        <v>0</v>
      </c>
      <c r="O5231" s="28">
        <f t="shared" si="508"/>
        <v>0</v>
      </c>
      <c r="P5231" s="28">
        <f t="shared" si="509"/>
        <v>-2</v>
      </c>
      <c r="Q5231" s="28">
        <f t="shared" si="510"/>
        <v>0</v>
      </c>
      <c r="R5231" s="4">
        <f t="shared" si="511"/>
        <v>0</v>
      </c>
      <c r="S5231" s="4" t="str">
        <f t="shared" si="512"/>
        <v/>
      </c>
      <c r="T5231" s="21">
        <f>Fångster!J5236</f>
        <v>0</v>
      </c>
      <c r="U5231" s="31" t="str">
        <f t="shared" si="513"/>
        <v/>
      </c>
    </row>
    <row r="5232" spans="14:21" x14ac:dyDescent="0.2">
      <c r="N5232" s="22">
        <f>Fångster!G5237</f>
        <v>0</v>
      </c>
      <c r="O5232" s="28">
        <f t="shared" si="508"/>
        <v>0</v>
      </c>
      <c r="P5232" s="28">
        <f t="shared" si="509"/>
        <v>-2</v>
      </c>
      <c r="Q5232" s="28">
        <f t="shared" si="510"/>
        <v>0</v>
      </c>
      <c r="R5232" s="4">
        <f t="shared" si="511"/>
        <v>0</v>
      </c>
      <c r="S5232" s="4" t="str">
        <f t="shared" si="512"/>
        <v/>
      </c>
      <c r="T5232" s="21">
        <f>Fångster!J5237</f>
        <v>0</v>
      </c>
      <c r="U5232" s="31" t="str">
        <f t="shared" si="513"/>
        <v/>
      </c>
    </row>
    <row r="5233" spans="14:21" x14ac:dyDescent="0.2">
      <c r="N5233" s="22">
        <f>Fångster!G5238</f>
        <v>0</v>
      </c>
      <c r="O5233" s="28">
        <f t="shared" si="508"/>
        <v>0</v>
      </c>
      <c r="P5233" s="28">
        <f t="shared" si="509"/>
        <v>-2</v>
      </c>
      <c r="Q5233" s="28">
        <f t="shared" si="510"/>
        <v>0</v>
      </c>
      <c r="R5233" s="4">
        <f t="shared" si="511"/>
        <v>0</v>
      </c>
      <c r="S5233" s="4" t="str">
        <f t="shared" si="512"/>
        <v/>
      </c>
      <c r="T5233" s="21">
        <f>Fångster!J5238</f>
        <v>0</v>
      </c>
      <c r="U5233" s="31" t="str">
        <f t="shared" si="513"/>
        <v/>
      </c>
    </row>
    <row r="5234" spans="14:21" x14ac:dyDescent="0.2">
      <c r="N5234" s="22">
        <f>Fångster!G5239</f>
        <v>0</v>
      </c>
      <c r="O5234" s="28">
        <f t="shared" si="508"/>
        <v>0</v>
      </c>
      <c r="P5234" s="28">
        <f t="shared" si="509"/>
        <v>-2</v>
      </c>
      <c r="Q5234" s="28">
        <f t="shared" si="510"/>
        <v>0</v>
      </c>
      <c r="R5234" s="4">
        <f t="shared" si="511"/>
        <v>0</v>
      </c>
      <c r="S5234" s="4" t="str">
        <f t="shared" si="512"/>
        <v/>
      </c>
      <c r="T5234" s="21">
        <f>Fångster!J5239</f>
        <v>0</v>
      </c>
      <c r="U5234" s="31" t="str">
        <f t="shared" si="513"/>
        <v/>
      </c>
    </row>
    <row r="5235" spans="14:21" x14ac:dyDescent="0.2">
      <c r="N5235" s="22">
        <f>Fångster!G5240</f>
        <v>0</v>
      </c>
      <c r="O5235" s="28">
        <f t="shared" si="508"/>
        <v>0</v>
      </c>
      <c r="P5235" s="28">
        <f t="shared" si="509"/>
        <v>-2</v>
      </c>
      <c r="Q5235" s="28">
        <f t="shared" si="510"/>
        <v>0</v>
      </c>
      <c r="R5235" s="4">
        <f t="shared" si="511"/>
        <v>0</v>
      </c>
      <c r="S5235" s="4" t="str">
        <f t="shared" si="512"/>
        <v/>
      </c>
      <c r="T5235" s="21">
        <f>Fångster!J5240</f>
        <v>0</v>
      </c>
      <c r="U5235" s="31" t="str">
        <f t="shared" si="513"/>
        <v/>
      </c>
    </row>
    <row r="5236" spans="14:21" x14ac:dyDescent="0.2">
      <c r="N5236" s="22">
        <f>Fångster!G5241</f>
        <v>0</v>
      </c>
      <c r="O5236" s="28">
        <f t="shared" si="508"/>
        <v>0</v>
      </c>
      <c r="P5236" s="28">
        <f t="shared" si="509"/>
        <v>-2</v>
      </c>
      <c r="Q5236" s="28">
        <f t="shared" si="510"/>
        <v>0</v>
      </c>
      <c r="R5236" s="4">
        <f t="shared" si="511"/>
        <v>0</v>
      </c>
      <c r="S5236" s="4" t="str">
        <f t="shared" si="512"/>
        <v/>
      </c>
      <c r="T5236" s="21">
        <f>Fångster!J5241</f>
        <v>0</v>
      </c>
      <c r="U5236" s="31" t="str">
        <f t="shared" si="513"/>
        <v/>
      </c>
    </row>
    <row r="5237" spans="14:21" x14ac:dyDescent="0.2">
      <c r="N5237" s="22">
        <f>Fångster!G5242</f>
        <v>0</v>
      </c>
      <c r="O5237" s="28">
        <f t="shared" si="508"/>
        <v>0</v>
      </c>
      <c r="P5237" s="28">
        <f t="shared" si="509"/>
        <v>-2</v>
      </c>
      <c r="Q5237" s="28">
        <f t="shared" si="510"/>
        <v>0</v>
      </c>
      <c r="R5237" s="4">
        <f t="shared" si="511"/>
        <v>0</v>
      </c>
      <c r="S5237" s="4" t="str">
        <f t="shared" si="512"/>
        <v/>
      </c>
      <c r="T5237" s="21">
        <f>Fångster!J5242</f>
        <v>0</v>
      </c>
      <c r="U5237" s="31" t="str">
        <f t="shared" si="513"/>
        <v/>
      </c>
    </row>
    <row r="5238" spans="14:21" x14ac:dyDescent="0.2">
      <c r="N5238" s="22">
        <f>Fångster!G5243</f>
        <v>0</v>
      </c>
      <c r="O5238" s="28">
        <f t="shared" si="508"/>
        <v>0</v>
      </c>
      <c r="P5238" s="28">
        <f t="shared" si="509"/>
        <v>-2</v>
      </c>
      <c r="Q5238" s="28">
        <f t="shared" si="510"/>
        <v>0</v>
      </c>
      <c r="R5238" s="4">
        <f t="shared" si="511"/>
        <v>0</v>
      </c>
      <c r="S5238" s="4" t="str">
        <f t="shared" si="512"/>
        <v/>
      </c>
      <c r="T5238" s="21">
        <f>Fångster!J5243</f>
        <v>0</v>
      </c>
      <c r="U5238" s="31" t="str">
        <f t="shared" si="513"/>
        <v/>
      </c>
    </row>
    <row r="5239" spans="14:21" x14ac:dyDescent="0.2">
      <c r="N5239" s="22">
        <f>Fångster!G5244</f>
        <v>0</v>
      </c>
      <c r="O5239" s="28">
        <f t="shared" si="508"/>
        <v>0</v>
      </c>
      <c r="P5239" s="28">
        <f t="shared" si="509"/>
        <v>-2</v>
      </c>
      <c r="Q5239" s="28">
        <f t="shared" si="510"/>
        <v>0</v>
      </c>
      <c r="R5239" s="4">
        <f t="shared" si="511"/>
        <v>0</v>
      </c>
      <c r="S5239" s="4" t="str">
        <f t="shared" si="512"/>
        <v/>
      </c>
      <c r="T5239" s="21">
        <f>Fångster!J5244</f>
        <v>0</v>
      </c>
      <c r="U5239" s="31" t="str">
        <f t="shared" si="513"/>
        <v/>
      </c>
    </row>
    <row r="5240" spans="14:21" x14ac:dyDescent="0.2">
      <c r="N5240" s="22">
        <f>Fångster!G5245</f>
        <v>0</v>
      </c>
      <c r="O5240" s="28">
        <f t="shared" si="508"/>
        <v>0</v>
      </c>
      <c r="P5240" s="28">
        <f t="shared" si="509"/>
        <v>-2</v>
      </c>
      <c r="Q5240" s="28">
        <f t="shared" si="510"/>
        <v>0</v>
      </c>
      <c r="R5240" s="4">
        <f t="shared" si="511"/>
        <v>0</v>
      </c>
      <c r="S5240" s="4" t="str">
        <f t="shared" si="512"/>
        <v/>
      </c>
      <c r="T5240" s="21">
        <f>Fångster!J5245</f>
        <v>0</v>
      </c>
      <c r="U5240" s="31" t="str">
        <f t="shared" si="513"/>
        <v/>
      </c>
    </row>
    <row r="5241" spans="14:21" x14ac:dyDescent="0.2">
      <c r="N5241" s="22">
        <f>Fångster!G5246</f>
        <v>0</v>
      </c>
      <c r="O5241" s="28">
        <f t="shared" si="508"/>
        <v>0</v>
      </c>
      <c r="P5241" s="28">
        <f t="shared" si="509"/>
        <v>-2</v>
      </c>
      <c r="Q5241" s="28">
        <f t="shared" si="510"/>
        <v>0</v>
      </c>
      <c r="R5241" s="4">
        <f t="shared" si="511"/>
        <v>0</v>
      </c>
      <c r="S5241" s="4" t="str">
        <f t="shared" si="512"/>
        <v/>
      </c>
      <c r="T5241" s="21">
        <f>Fångster!J5246</f>
        <v>0</v>
      </c>
      <c r="U5241" s="31" t="str">
        <f t="shared" si="513"/>
        <v/>
      </c>
    </row>
    <row r="5242" spans="14:21" x14ac:dyDescent="0.2">
      <c r="N5242" s="22">
        <f>Fångster!G5247</f>
        <v>0</v>
      </c>
      <c r="O5242" s="28">
        <f t="shared" si="508"/>
        <v>0</v>
      </c>
      <c r="P5242" s="28">
        <f t="shared" si="509"/>
        <v>-2</v>
      </c>
      <c r="Q5242" s="28">
        <f t="shared" si="510"/>
        <v>0</v>
      </c>
      <c r="R5242" s="4">
        <f t="shared" si="511"/>
        <v>0</v>
      </c>
      <c r="S5242" s="4" t="str">
        <f t="shared" si="512"/>
        <v/>
      </c>
      <c r="T5242" s="21">
        <f>Fångster!J5247</f>
        <v>0</v>
      </c>
      <c r="U5242" s="31" t="str">
        <f t="shared" si="513"/>
        <v/>
      </c>
    </row>
    <row r="5243" spans="14:21" x14ac:dyDescent="0.2">
      <c r="N5243" s="22">
        <f>Fångster!G5248</f>
        <v>0</v>
      </c>
      <c r="O5243" s="28">
        <f t="shared" si="508"/>
        <v>0</v>
      </c>
      <c r="P5243" s="28">
        <f t="shared" si="509"/>
        <v>-2</v>
      </c>
      <c r="Q5243" s="28">
        <f t="shared" si="510"/>
        <v>0</v>
      </c>
      <c r="R5243" s="4">
        <f t="shared" si="511"/>
        <v>0</v>
      </c>
      <c r="S5243" s="4" t="str">
        <f t="shared" si="512"/>
        <v/>
      </c>
      <c r="T5243" s="21">
        <f>Fångster!J5248</f>
        <v>0</v>
      </c>
      <c r="U5243" s="31" t="str">
        <f t="shared" si="513"/>
        <v/>
      </c>
    </row>
    <row r="5244" spans="14:21" x14ac:dyDescent="0.2">
      <c r="N5244" s="22">
        <f>Fångster!G5249</f>
        <v>0</v>
      </c>
      <c r="O5244" s="28">
        <f t="shared" si="508"/>
        <v>0</v>
      </c>
      <c r="P5244" s="28">
        <f t="shared" si="509"/>
        <v>-2</v>
      </c>
      <c r="Q5244" s="28">
        <f t="shared" si="510"/>
        <v>0</v>
      </c>
      <c r="R5244" s="4">
        <f t="shared" si="511"/>
        <v>0</v>
      </c>
      <c r="S5244" s="4" t="str">
        <f t="shared" si="512"/>
        <v/>
      </c>
      <c r="T5244" s="21">
        <f>Fångster!J5249</f>
        <v>0</v>
      </c>
      <c r="U5244" s="31" t="str">
        <f t="shared" si="513"/>
        <v/>
      </c>
    </row>
    <row r="5245" spans="14:21" x14ac:dyDescent="0.2">
      <c r="N5245" s="22">
        <f>Fångster!G5250</f>
        <v>0</v>
      </c>
      <c r="O5245" s="28">
        <f t="shared" si="508"/>
        <v>0</v>
      </c>
      <c r="P5245" s="28">
        <f t="shared" si="509"/>
        <v>-2</v>
      </c>
      <c r="Q5245" s="28">
        <f t="shared" si="510"/>
        <v>0</v>
      </c>
      <c r="R5245" s="4">
        <f t="shared" si="511"/>
        <v>0</v>
      </c>
      <c r="S5245" s="4" t="str">
        <f t="shared" si="512"/>
        <v/>
      </c>
      <c r="T5245" s="21">
        <f>Fångster!J5250</f>
        <v>0</v>
      </c>
      <c r="U5245" s="31" t="str">
        <f t="shared" si="513"/>
        <v/>
      </c>
    </row>
    <row r="5246" spans="14:21" x14ac:dyDescent="0.2">
      <c r="N5246" s="22">
        <f>Fångster!G5251</f>
        <v>0</v>
      </c>
      <c r="O5246" s="28">
        <f t="shared" si="508"/>
        <v>0</v>
      </c>
      <c r="P5246" s="28">
        <f t="shared" si="509"/>
        <v>-2</v>
      </c>
      <c r="Q5246" s="28">
        <f t="shared" si="510"/>
        <v>0</v>
      </c>
      <c r="R5246" s="4">
        <f t="shared" si="511"/>
        <v>0</v>
      </c>
      <c r="S5246" s="4" t="str">
        <f t="shared" si="512"/>
        <v/>
      </c>
      <c r="T5246" s="21">
        <f>Fångster!J5251</f>
        <v>0</v>
      </c>
      <c r="U5246" s="31" t="str">
        <f t="shared" si="513"/>
        <v/>
      </c>
    </row>
    <row r="5247" spans="14:21" x14ac:dyDescent="0.2">
      <c r="N5247" s="22">
        <f>Fångster!G5252</f>
        <v>0</v>
      </c>
      <c r="O5247" s="28">
        <f t="shared" si="508"/>
        <v>0</v>
      </c>
      <c r="P5247" s="28">
        <f t="shared" si="509"/>
        <v>-2</v>
      </c>
      <c r="Q5247" s="28">
        <f t="shared" si="510"/>
        <v>0</v>
      </c>
      <c r="R5247" s="4">
        <f t="shared" si="511"/>
        <v>0</v>
      </c>
      <c r="S5247" s="4" t="str">
        <f t="shared" si="512"/>
        <v/>
      </c>
      <c r="T5247" s="21">
        <f>Fångster!J5252</f>
        <v>0</v>
      </c>
      <c r="U5247" s="31" t="str">
        <f t="shared" si="513"/>
        <v/>
      </c>
    </row>
    <row r="5248" spans="14:21" x14ac:dyDescent="0.2">
      <c r="N5248" s="22">
        <f>Fångster!G5253</f>
        <v>0</v>
      </c>
      <c r="O5248" s="28">
        <f t="shared" si="508"/>
        <v>0</v>
      </c>
      <c r="P5248" s="28">
        <f t="shared" si="509"/>
        <v>-2</v>
      </c>
      <c r="Q5248" s="28">
        <f t="shared" si="510"/>
        <v>0</v>
      </c>
      <c r="R5248" s="4">
        <f t="shared" si="511"/>
        <v>0</v>
      </c>
      <c r="S5248" s="4" t="str">
        <f t="shared" si="512"/>
        <v/>
      </c>
      <c r="T5248" s="21">
        <f>Fångster!J5253</f>
        <v>0</v>
      </c>
      <c r="U5248" s="31" t="str">
        <f t="shared" si="513"/>
        <v/>
      </c>
    </row>
    <row r="5249" spans="14:21" x14ac:dyDescent="0.2">
      <c r="N5249" s="22">
        <f>Fångster!G5254</f>
        <v>0</v>
      </c>
      <c r="O5249" s="28">
        <f t="shared" si="508"/>
        <v>0</v>
      </c>
      <c r="P5249" s="28">
        <f t="shared" si="509"/>
        <v>-2</v>
      </c>
      <c r="Q5249" s="28">
        <f t="shared" si="510"/>
        <v>0</v>
      </c>
      <c r="R5249" s="4">
        <f t="shared" si="511"/>
        <v>0</v>
      </c>
      <c r="S5249" s="4" t="str">
        <f t="shared" si="512"/>
        <v/>
      </c>
      <c r="T5249" s="21">
        <f>Fångster!J5254</f>
        <v>0</v>
      </c>
      <c r="U5249" s="31" t="str">
        <f t="shared" si="513"/>
        <v/>
      </c>
    </row>
    <row r="5250" spans="14:21" x14ac:dyDescent="0.2">
      <c r="N5250" s="22">
        <f>Fångster!G5255</f>
        <v>0</v>
      </c>
      <c r="O5250" s="28">
        <f t="shared" si="508"/>
        <v>0</v>
      </c>
      <c r="P5250" s="28">
        <f t="shared" si="509"/>
        <v>-2</v>
      </c>
      <c r="Q5250" s="28">
        <f t="shared" si="510"/>
        <v>0</v>
      </c>
      <c r="R5250" s="4">
        <f t="shared" si="511"/>
        <v>0</v>
      </c>
      <c r="S5250" s="4" t="str">
        <f t="shared" si="512"/>
        <v/>
      </c>
      <c r="T5250" s="21">
        <f>Fångster!J5255</f>
        <v>0</v>
      </c>
      <c r="U5250" s="31" t="str">
        <f t="shared" si="513"/>
        <v/>
      </c>
    </row>
    <row r="5251" spans="14:21" x14ac:dyDescent="0.2">
      <c r="N5251" s="22">
        <f>Fångster!G5256</f>
        <v>0</v>
      </c>
      <c r="O5251" s="28">
        <f t="shared" si="508"/>
        <v>0</v>
      </c>
      <c r="P5251" s="28">
        <f t="shared" si="509"/>
        <v>-2</v>
      </c>
      <c r="Q5251" s="28">
        <f t="shared" si="510"/>
        <v>0</v>
      </c>
      <c r="R5251" s="4">
        <f t="shared" si="511"/>
        <v>0</v>
      </c>
      <c r="S5251" s="4" t="str">
        <f t="shared" si="512"/>
        <v/>
      </c>
      <c r="T5251" s="21">
        <f>Fångster!J5256</f>
        <v>0</v>
      </c>
      <c r="U5251" s="31" t="str">
        <f t="shared" si="513"/>
        <v/>
      </c>
    </row>
    <row r="5252" spans="14:21" x14ac:dyDescent="0.2">
      <c r="N5252" s="22">
        <f>Fångster!G5257</f>
        <v>0</v>
      </c>
      <c r="O5252" s="28">
        <f t="shared" si="508"/>
        <v>0</v>
      </c>
      <c r="P5252" s="28">
        <f t="shared" si="509"/>
        <v>-2</v>
      </c>
      <c r="Q5252" s="28">
        <f t="shared" si="510"/>
        <v>0</v>
      </c>
      <c r="R5252" s="4">
        <f t="shared" si="511"/>
        <v>0</v>
      </c>
      <c r="S5252" s="4" t="str">
        <f t="shared" si="512"/>
        <v/>
      </c>
      <c r="T5252" s="21">
        <f>Fångster!J5257</f>
        <v>0</v>
      </c>
      <c r="U5252" s="31" t="str">
        <f t="shared" si="513"/>
        <v/>
      </c>
    </row>
    <row r="5253" spans="14:21" x14ac:dyDescent="0.2">
      <c r="N5253" s="22">
        <f>Fångster!G5258</f>
        <v>0</v>
      </c>
      <c r="O5253" s="28">
        <f t="shared" ref="O5253:O5316" si="514">(3.377*0.000001)*(POWER(N5253,3.205))</f>
        <v>0</v>
      </c>
      <c r="P5253" s="28">
        <f t="shared" ref="P5253:P5316" si="515">(1-(180-N5253)/60)</f>
        <v>-2</v>
      </c>
      <c r="Q5253" s="28">
        <f t="shared" ref="Q5253:Q5316" si="516">IF(P5253&lt;0,0,IF(P5253&gt;1,1,IF(P5253&gt;0&lt;1,P5253,P5253)))</f>
        <v>0</v>
      </c>
      <c r="R5253" s="4">
        <f t="shared" ref="R5253:R5316" si="517">O5253*Q5253</f>
        <v>0</v>
      </c>
      <c r="S5253" s="4" t="str">
        <f t="shared" ref="S5253:S5316" si="518">IF(N5253&gt;0,LOG10(N5253),"")</f>
        <v/>
      </c>
      <c r="T5253" s="21">
        <f>Fångster!J5258</f>
        <v>0</v>
      </c>
      <c r="U5253" s="31" t="str">
        <f t="shared" ref="U5253:U5316" si="519">IF(T5253&gt;0,LOG10(T5253),"")</f>
        <v/>
      </c>
    </row>
    <row r="5254" spans="14:21" x14ac:dyDescent="0.2">
      <c r="N5254" s="22">
        <f>Fångster!G5259</f>
        <v>0</v>
      </c>
      <c r="O5254" s="28">
        <f t="shared" si="514"/>
        <v>0</v>
      </c>
      <c r="P5254" s="28">
        <f t="shared" si="515"/>
        <v>-2</v>
      </c>
      <c r="Q5254" s="28">
        <f t="shared" si="516"/>
        <v>0</v>
      </c>
      <c r="R5254" s="4">
        <f t="shared" si="517"/>
        <v>0</v>
      </c>
      <c r="S5254" s="4" t="str">
        <f t="shared" si="518"/>
        <v/>
      </c>
      <c r="T5254" s="21">
        <f>Fångster!J5259</f>
        <v>0</v>
      </c>
      <c r="U5254" s="31" t="str">
        <f t="shared" si="519"/>
        <v/>
      </c>
    </row>
    <row r="5255" spans="14:21" x14ac:dyDescent="0.2">
      <c r="N5255" s="22">
        <f>Fångster!G5260</f>
        <v>0</v>
      </c>
      <c r="O5255" s="28">
        <f t="shared" si="514"/>
        <v>0</v>
      </c>
      <c r="P5255" s="28">
        <f t="shared" si="515"/>
        <v>-2</v>
      </c>
      <c r="Q5255" s="28">
        <f t="shared" si="516"/>
        <v>0</v>
      </c>
      <c r="R5255" s="4">
        <f t="shared" si="517"/>
        <v>0</v>
      </c>
      <c r="S5255" s="4" t="str">
        <f t="shared" si="518"/>
        <v/>
      </c>
      <c r="T5255" s="21">
        <f>Fångster!J5260</f>
        <v>0</v>
      </c>
      <c r="U5255" s="31" t="str">
        <f t="shared" si="519"/>
        <v/>
      </c>
    </row>
    <row r="5256" spans="14:21" x14ac:dyDescent="0.2">
      <c r="N5256" s="22">
        <f>Fångster!G5261</f>
        <v>0</v>
      </c>
      <c r="O5256" s="28">
        <f t="shared" si="514"/>
        <v>0</v>
      </c>
      <c r="P5256" s="28">
        <f t="shared" si="515"/>
        <v>-2</v>
      </c>
      <c r="Q5256" s="28">
        <f t="shared" si="516"/>
        <v>0</v>
      </c>
      <c r="R5256" s="4">
        <f t="shared" si="517"/>
        <v>0</v>
      </c>
      <c r="S5256" s="4" t="str">
        <f t="shared" si="518"/>
        <v/>
      </c>
      <c r="T5256" s="21">
        <f>Fångster!J5261</f>
        <v>0</v>
      </c>
      <c r="U5256" s="31" t="str">
        <f t="shared" si="519"/>
        <v/>
      </c>
    </row>
    <row r="5257" spans="14:21" x14ac:dyDescent="0.2">
      <c r="N5257" s="22">
        <f>Fångster!G5262</f>
        <v>0</v>
      </c>
      <c r="O5257" s="28">
        <f t="shared" si="514"/>
        <v>0</v>
      </c>
      <c r="P5257" s="28">
        <f t="shared" si="515"/>
        <v>-2</v>
      </c>
      <c r="Q5257" s="28">
        <f t="shared" si="516"/>
        <v>0</v>
      </c>
      <c r="R5257" s="4">
        <f t="shared" si="517"/>
        <v>0</v>
      </c>
      <c r="S5257" s="4" t="str">
        <f t="shared" si="518"/>
        <v/>
      </c>
      <c r="T5257" s="21">
        <f>Fångster!J5262</f>
        <v>0</v>
      </c>
      <c r="U5257" s="31" t="str">
        <f t="shared" si="519"/>
        <v/>
      </c>
    </row>
    <row r="5258" spans="14:21" x14ac:dyDescent="0.2">
      <c r="N5258" s="22">
        <f>Fångster!G5263</f>
        <v>0</v>
      </c>
      <c r="O5258" s="28">
        <f t="shared" si="514"/>
        <v>0</v>
      </c>
      <c r="P5258" s="28">
        <f t="shared" si="515"/>
        <v>-2</v>
      </c>
      <c r="Q5258" s="28">
        <f t="shared" si="516"/>
        <v>0</v>
      </c>
      <c r="R5258" s="4">
        <f t="shared" si="517"/>
        <v>0</v>
      </c>
      <c r="S5258" s="4" t="str">
        <f t="shared" si="518"/>
        <v/>
      </c>
      <c r="T5258" s="21">
        <f>Fångster!J5263</f>
        <v>0</v>
      </c>
      <c r="U5258" s="31" t="str">
        <f t="shared" si="519"/>
        <v/>
      </c>
    </row>
    <row r="5259" spans="14:21" x14ac:dyDescent="0.2">
      <c r="N5259" s="22">
        <f>Fångster!G5264</f>
        <v>0</v>
      </c>
      <c r="O5259" s="28">
        <f t="shared" si="514"/>
        <v>0</v>
      </c>
      <c r="P5259" s="28">
        <f t="shared" si="515"/>
        <v>-2</v>
      </c>
      <c r="Q5259" s="28">
        <f t="shared" si="516"/>
        <v>0</v>
      </c>
      <c r="R5259" s="4">
        <f t="shared" si="517"/>
        <v>0</v>
      </c>
      <c r="S5259" s="4" t="str">
        <f t="shared" si="518"/>
        <v/>
      </c>
      <c r="T5259" s="21">
        <f>Fångster!J5264</f>
        <v>0</v>
      </c>
      <c r="U5259" s="31" t="str">
        <f t="shared" si="519"/>
        <v/>
      </c>
    </row>
    <row r="5260" spans="14:21" x14ac:dyDescent="0.2">
      <c r="N5260" s="22">
        <f>Fångster!G5265</f>
        <v>0</v>
      </c>
      <c r="O5260" s="28">
        <f t="shared" si="514"/>
        <v>0</v>
      </c>
      <c r="P5260" s="28">
        <f t="shared" si="515"/>
        <v>-2</v>
      </c>
      <c r="Q5260" s="28">
        <f t="shared" si="516"/>
        <v>0</v>
      </c>
      <c r="R5260" s="4">
        <f t="shared" si="517"/>
        <v>0</v>
      </c>
      <c r="S5260" s="4" t="str">
        <f t="shared" si="518"/>
        <v/>
      </c>
      <c r="T5260" s="21">
        <f>Fångster!J5265</f>
        <v>0</v>
      </c>
      <c r="U5260" s="31" t="str">
        <f t="shared" si="519"/>
        <v/>
      </c>
    </row>
    <row r="5261" spans="14:21" x14ac:dyDescent="0.2">
      <c r="N5261" s="22">
        <f>Fångster!G5266</f>
        <v>0</v>
      </c>
      <c r="O5261" s="28">
        <f t="shared" si="514"/>
        <v>0</v>
      </c>
      <c r="P5261" s="28">
        <f t="shared" si="515"/>
        <v>-2</v>
      </c>
      <c r="Q5261" s="28">
        <f t="shared" si="516"/>
        <v>0</v>
      </c>
      <c r="R5261" s="4">
        <f t="shared" si="517"/>
        <v>0</v>
      </c>
      <c r="S5261" s="4" t="str">
        <f t="shared" si="518"/>
        <v/>
      </c>
      <c r="T5261" s="21">
        <f>Fångster!J5266</f>
        <v>0</v>
      </c>
      <c r="U5261" s="31" t="str">
        <f t="shared" si="519"/>
        <v/>
      </c>
    </row>
    <row r="5262" spans="14:21" x14ac:dyDescent="0.2">
      <c r="N5262" s="22">
        <f>Fångster!G5267</f>
        <v>0</v>
      </c>
      <c r="O5262" s="28">
        <f t="shared" si="514"/>
        <v>0</v>
      </c>
      <c r="P5262" s="28">
        <f t="shared" si="515"/>
        <v>-2</v>
      </c>
      <c r="Q5262" s="28">
        <f t="shared" si="516"/>
        <v>0</v>
      </c>
      <c r="R5262" s="4">
        <f t="shared" si="517"/>
        <v>0</v>
      </c>
      <c r="S5262" s="4" t="str">
        <f t="shared" si="518"/>
        <v/>
      </c>
      <c r="T5262" s="21">
        <f>Fångster!J5267</f>
        <v>0</v>
      </c>
      <c r="U5262" s="31" t="str">
        <f t="shared" si="519"/>
        <v/>
      </c>
    </row>
    <row r="5263" spans="14:21" x14ac:dyDescent="0.2">
      <c r="N5263" s="22">
        <f>Fångster!G5268</f>
        <v>0</v>
      </c>
      <c r="O5263" s="28">
        <f t="shared" si="514"/>
        <v>0</v>
      </c>
      <c r="P5263" s="28">
        <f t="shared" si="515"/>
        <v>-2</v>
      </c>
      <c r="Q5263" s="28">
        <f t="shared" si="516"/>
        <v>0</v>
      </c>
      <c r="R5263" s="4">
        <f t="shared" si="517"/>
        <v>0</v>
      </c>
      <c r="S5263" s="4" t="str">
        <f t="shared" si="518"/>
        <v/>
      </c>
      <c r="T5263" s="21">
        <f>Fångster!J5268</f>
        <v>0</v>
      </c>
      <c r="U5263" s="31" t="str">
        <f t="shared" si="519"/>
        <v/>
      </c>
    </row>
    <row r="5264" spans="14:21" x14ac:dyDescent="0.2">
      <c r="N5264" s="22">
        <f>Fångster!G5269</f>
        <v>0</v>
      </c>
      <c r="O5264" s="28">
        <f t="shared" si="514"/>
        <v>0</v>
      </c>
      <c r="P5264" s="28">
        <f t="shared" si="515"/>
        <v>-2</v>
      </c>
      <c r="Q5264" s="28">
        <f t="shared" si="516"/>
        <v>0</v>
      </c>
      <c r="R5264" s="4">
        <f t="shared" si="517"/>
        <v>0</v>
      </c>
      <c r="S5264" s="4" t="str">
        <f t="shared" si="518"/>
        <v/>
      </c>
      <c r="T5264" s="21">
        <f>Fångster!J5269</f>
        <v>0</v>
      </c>
      <c r="U5264" s="31" t="str">
        <f t="shared" si="519"/>
        <v/>
      </c>
    </row>
    <row r="5265" spans="14:21" x14ac:dyDescent="0.2">
      <c r="N5265" s="22">
        <f>Fångster!G5270</f>
        <v>0</v>
      </c>
      <c r="O5265" s="28">
        <f t="shared" si="514"/>
        <v>0</v>
      </c>
      <c r="P5265" s="28">
        <f t="shared" si="515"/>
        <v>-2</v>
      </c>
      <c r="Q5265" s="28">
        <f t="shared" si="516"/>
        <v>0</v>
      </c>
      <c r="R5265" s="4">
        <f t="shared" si="517"/>
        <v>0</v>
      </c>
      <c r="S5265" s="4" t="str">
        <f t="shared" si="518"/>
        <v/>
      </c>
      <c r="T5265" s="21">
        <f>Fångster!J5270</f>
        <v>0</v>
      </c>
      <c r="U5265" s="31" t="str">
        <f t="shared" si="519"/>
        <v/>
      </c>
    </row>
    <row r="5266" spans="14:21" x14ac:dyDescent="0.2">
      <c r="N5266" s="22">
        <f>Fångster!G5271</f>
        <v>0</v>
      </c>
      <c r="O5266" s="28">
        <f t="shared" si="514"/>
        <v>0</v>
      </c>
      <c r="P5266" s="28">
        <f t="shared" si="515"/>
        <v>-2</v>
      </c>
      <c r="Q5266" s="28">
        <f t="shared" si="516"/>
        <v>0</v>
      </c>
      <c r="R5266" s="4">
        <f t="shared" si="517"/>
        <v>0</v>
      </c>
      <c r="S5266" s="4" t="str">
        <f t="shared" si="518"/>
        <v/>
      </c>
      <c r="T5266" s="21">
        <f>Fångster!J5271</f>
        <v>0</v>
      </c>
      <c r="U5266" s="31" t="str">
        <f t="shared" si="519"/>
        <v/>
      </c>
    </row>
    <row r="5267" spans="14:21" x14ac:dyDescent="0.2">
      <c r="N5267" s="22">
        <f>Fångster!G5272</f>
        <v>0</v>
      </c>
      <c r="O5267" s="28">
        <f t="shared" si="514"/>
        <v>0</v>
      </c>
      <c r="P5267" s="28">
        <f t="shared" si="515"/>
        <v>-2</v>
      </c>
      <c r="Q5267" s="28">
        <f t="shared" si="516"/>
        <v>0</v>
      </c>
      <c r="R5267" s="4">
        <f t="shared" si="517"/>
        <v>0</v>
      </c>
      <c r="S5267" s="4" t="str">
        <f t="shared" si="518"/>
        <v/>
      </c>
      <c r="T5267" s="21">
        <f>Fångster!J5272</f>
        <v>0</v>
      </c>
      <c r="U5267" s="31" t="str">
        <f t="shared" si="519"/>
        <v/>
      </c>
    </row>
    <row r="5268" spans="14:21" x14ac:dyDescent="0.2">
      <c r="N5268" s="22">
        <f>Fångster!G5273</f>
        <v>0</v>
      </c>
      <c r="O5268" s="28">
        <f t="shared" si="514"/>
        <v>0</v>
      </c>
      <c r="P5268" s="28">
        <f t="shared" si="515"/>
        <v>-2</v>
      </c>
      <c r="Q5268" s="28">
        <f t="shared" si="516"/>
        <v>0</v>
      </c>
      <c r="R5268" s="4">
        <f t="shared" si="517"/>
        <v>0</v>
      </c>
      <c r="S5268" s="4" t="str">
        <f t="shared" si="518"/>
        <v/>
      </c>
      <c r="T5268" s="21">
        <f>Fångster!J5273</f>
        <v>0</v>
      </c>
      <c r="U5268" s="31" t="str">
        <f t="shared" si="519"/>
        <v/>
      </c>
    </row>
    <row r="5269" spans="14:21" x14ac:dyDescent="0.2">
      <c r="N5269" s="22">
        <f>Fångster!G5274</f>
        <v>0</v>
      </c>
      <c r="O5269" s="28">
        <f t="shared" si="514"/>
        <v>0</v>
      </c>
      <c r="P5269" s="28">
        <f t="shared" si="515"/>
        <v>-2</v>
      </c>
      <c r="Q5269" s="28">
        <f t="shared" si="516"/>
        <v>0</v>
      </c>
      <c r="R5269" s="4">
        <f t="shared" si="517"/>
        <v>0</v>
      </c>
      <c r="S5269" s="4" t="str">
        <f t="shared" si="518"/>
        <v/>
      </c>
      <c r="T5269" s="21">
        <f>Fångster!J5274</f>
        <v>0</v>
      </c>
      <c r="U5269" s="31" t="str">
        <f t="shared" si="519"/>
        <v/>
      </c>
    </row>
    <row r="5270" spans="14:21" x14ac:dyDescent="0.2">
      <c r="N5270" s="22">
        <f>Fångster!G5275</f>
        <v>0</v>
      </c>
      <c r="O5270" s="28">
        <f t="shared" si="514"/>
        <v>0</v>
      </c>
      <c r="P5270" s="28">
        <f t="shared" si="515"/>
        <v>-2</v>
      </c>
      <c r="Q5270" s="28">
        <f t="shared" si="516"/>
        <v>0</v>
      </c>
      <c r="R5270" s="4">
        <f t="shared" si="517"/>
        <v>0</v>
      </c>
      <c r="S5270" s="4" t="str">
        <f t="shared" si="518"/>
        <v/>
      </c>
      <c r="T5270" s="21">
        <f>Fångster!J5275</f>
        <v>0</v>
      </c>
      <c r="U5270" s="31" t="str">
        <f t="shared" si="519"/>
        <v/>
      </c>
    </row>
    <row r="5271" spans="14:21" x14ac:dyDescent="0.2">
      <c r="N5271" s="22">
        <f>Fångster!G5276</f>
        <v>0</v>
      </c>
      <c r="O5271" s="28">
        <f t="shared" si="514"/>
        <v>0</v>
      </c>
      <c r="P5271" s="28">
        <f t="shared" si="515"/>
        <v>-2</v>
      </c>
      <c r="Q5271" s="28">
        <f t="shared" si="516"/>
        <v>0</v>
      </c>
      <c r="R5271" s="4">
        <f t="shared" si="517"/>
        <v>0</v>
      </c>
      <c r="S5271" s="4" t="str">
        <f t="shared" si="518"/>
        <v/>
      </c>
      <c r="T5271" s="21">
        <f>Fångster!J5276</f>
        <v>0</v>
      </c>
      <c r="U5271" s="31" t="str">
        <f t="shared" si="519"/>
        <v/>
      </c>
    </row>
    <row r="5272" spans="14:21" x14ac:dyDescent="0.2">
      <c r="N5272" s="22">
        <f>Fångster!G5277</f>
        <v>0</v>
      </c>
      <c r="O5272" s="28">
        <f t="shared" si="514"/>
        <v>0</v>
      </c>
      <c r="P5272" s="28">
        <f t="shared" si="515"/>
        <v>-2</v>
      </c>
      <c r="Q5272" s="28">
        <f t="shared" si="516"/>
        <v>0</v>
      </c>
      <c r="R5272" s="4">
        <f t="shared" si="517"/>
        <v>0</v>
      </c>
      <c r="S5272" s="4" t="str">
        <f t="shared" si="518"/>
        <v/>
      </c>
      <c r="T5272" s="21">
        <f>Fångster!J5277</f>
        <v>0</v>
      </c>
      <c r="U5272" s="31" t="str">
        <f t="shared" si="519"/>
        <v/>
      </c>
    </row>
    <row r="5273" spans="14:21" x14ac:dyDescent="0.2">
      <c r="N5273" s="22">
        <f>Fångster!G5278</f>
        <v>0</v>
      </c>
      <c r="O5273" s="28">
        <f t="shared" si="514"/>
        <v>0</v>
      </c>
      <c r="P5273" s="28">
        <f t="shared" si="515"/>
        <v>-2</v>
      </c>
      <c r="Q5273" s="28">
        <f t="shared" si="516"/>
        <v>0</v>
      </c>
      <c r="R5273" s="4">
        <f t="shared" si="517"/>
        <v>0</v>
      </c>
      <c r="S5273" s="4" t="str">
        <f t="shared" si="518"/>
        <v/>
      </c>
      <c r="T5273" s="21">
        <f>Fångster!J5278</f>
        <v>0</v>
      </c>
      <c r="U5273" s="31" t="str">
        <f t="shared" si="519"/>
        <v/>
      </c>
    </row>
    <row r="5274" spans="14:21" x14ac:dyDescent="0.2">
      <c r="N5274" s="22">
        <f>Fångster!G5279</f>
        <v>0</v>
      </c>
      <c r="O5274" s="28">
        <f t="shared" si="514"/>
        <v>0</v>
      </c>
      <c r="P5274" s="28">
        <f t="shared" si="515"/>
        <v>-2</v>
      </c>
      <c r="Q5274" s="28">
        <f t="shared" si="516"/>
        <v>0</v>
      </c>
      <c r="R5274" s="4">
        <f t="shared" si="517"/>
        <v>0</v>
      </c>
      <c r="S5274" s="4" t="str">
        <f t="shared" si="518"/>
        <v/>
      </c>
      <c r="T5274" s="21">
        <f>Fångster!J5279</f>
        <v>0</v>
      </c>
      <c r="U5274" s="31" t="str">
        <f t="shared" si="519"/>
        <v/>
      </c>
    </row>
    <row r="5275" spans="14:21" x14ac:dyDescent="0.2">
      <c r="N5275" s="22">
        <f>Fångster!G5280</f>
        <v>0</v>
      </c>
      <c r="O5275" s="28">
        <f t="shared" si="514"/>
        <v>0</v>
      </c>
      <c r="P5275" s="28">
        <f t="shared" si="515"/>
        <v>-2</v>
      </c>
      <c r="Q5275" s="28">
        <f t="shared" si="516"/>
        <v>0</v>
      </c>
      <c r="R5275" s="4">
        <f t="shared" si="517"/>
        <v>0</v>
      </c>
      <c r="S5275" s="4" t="str">
        <f t="shared" si="518"/>
        <v/>
      </c>
      <c r="T5275" s="21">
        <f>Fångster!J5280</f>
        <v>0</v>
      </c>
      <c r="U5275" s="31" t="str">
        <f t="shared" si="519"/>
        <v/>
      </c>
    </row>
    <row r="5276" spans="14:21" x14ac:dyDescent="0.2">
      <c r="N5276" s="22">
        <f>Fångster!G5281</f>
        <v>0</v>
      </c>
      <c r="O5276" s="28">
        <f t="shared" si="514"/>
        <v>0</v>
      </c>
      <c r="P5276" s="28">
        <f t="shared" si="515"/>
        <v>-2</v>
      </c>
      <c r="Q5276" s="28">
        <f t="shared" si="516"/>
        <v>0</v>
      </c>
      <c r="R5276" s="4">
        <f t="shared" si="517"/>
        <v>0</v>
      </c>
      <c r="S5276" s="4" t="str">
        <f t="shared" si="518"/>
        <v/>
      </c>
      <c r="T5276" s="21">
        <f>Fångster!J5281</f>
        <v>0</v>
      </c>
      <c r="U5276" s="31" t="str">
        <f t="shared" si="519"/>
        <v/>
      </c>
    </row>
    <row r="5277" spans="14:21" x14ac:dyDescent="0.2">
      <c r="N5277" s="22">
        <f>Fångster!G5282</f>
        <v>0</v>
      </c>
      <c r="O5277" s="28">
        <f t="shared" si="514"/>
        <v>0</v>
      </c>
      <c r="P5277" s="28">
        <f t="shared" si="515"/>
        <v>-2</v>
      </c>
      <c r="Q5277" s="28">
        <f t="shared" si="516"/>
        <v>0</v>
      </c>
      <c r="R5277" s="4">
        <f t="shared" si="517"/>
        <v>0</v>
      </c>
      <c r="S5277" s="4" t="str">
        <f t="shared" si="518"/>
        <v/>
      </c>
      <c r="T5277" s="21">
        <f>Fångster!J5282</f>
        <v>0</v>
      </c>
      <c r="U5277" s="31" t="str">
        <f t="shared" si="519"/>
        <v/>
      </c>
    </row>
    <row r="5278" spans="14:21" x14ac:dyDescent="0.2">
      <c r="N5278" s="22">
        <f>Fångster!G5283</f>
        <v>0</v>
      </c>
      <c r="O5278" s="28">
        <f t="shared" si="514"/>
        <v>0</v>
      </c>
      <c r="P5278" s="28">
        <f t="shared" si="515"/>
        <v>-2</v>
      </c>
      <c r="Q5278" s="28">
        <f t="shared" si="516"/>
        <v>0</v>
      </c>
      <c r="R5278" s="4">
        <f t="shared" si="517"/>
        <v>0</v>
      </c>
      <c r="S5278" s="4" t="str">
        <f t="shared" si="518"/>
        <v/>
      </c>
      <c r="T5278" s="21">
        <f>Fångster!J5283</f>
        <v>0</v>
      </c>
      <c r="U5278" s="31" t="str">
        <f t="shared" si="519"/>
        <v/>
      </c>
    </row>
    <row r="5279" spans="14:21" x14ac:dyDescent="0.2">
      <c r="N5279" s="22">
        <f>Fångster!G5284</f>
        <v>0</v>
      </c>
      <c r="O5279" s="28">
        <f t="shared" si="514"/>
        <v>0</v>
      </c>
      <c r="P5279" s="28">
        <f t="shared" si="515"/>
        <v>-2</v>
      </c>
      <c r="Q5279" s="28">
        <f t="shared" si="516"/>
        <v>0</v>
      </c>
      <c r="R5279" s="4">
        <f t="shared" si="517"/>
        <v>0</v>
      </c>
      <c r="S5279" s="4" t="str">
        <f t="shared" si="518"/>
        <v/>
      </c>
      <c r="T5279" s="21">
        <f>Fångster!J5284</f>
        <v>0</v>
      </c>
      <c r="U5279" s="31" t="str">
        <f t="shared" si="519"/>
        <v/>
      </c>
    </row>
    <row r="5280" spans="14:21" x14ac:dyDescent="0.2">
      <c r="N5280" s="22">
        <f>Fångster!G5285</f>
        <v>0</v>
      </c>
      <c r="O5280" s="28">
        <f t="shared" si="514"/>
        <v>0</v>
      </c>
      <c r="P5280" s="28">
        <f t="shared" si="515"/>
        <v>-2</v>
      </c>
      <c r="Q5280" s="28">
        <f t="shared" si="516"/>
        <v>0</v>
      </c>
      <c r="R5280" s="4">
        <f t="shared" si="517"/>
        <v>0</v>
      </c>
      <c r="S5280" s="4" t="str">
        <f t="shared" si="518"/>
        <v/>
      </c>
      <c r="T5280" s="21">
        <f>Fångster!J5285</f>
        <v>0</v>
      </c>
      <c r="U5280" s="31" t="str">
        <f t="shared" si="519"/>
        <v/>
      </c>
    </row>
    <row r="5281" spans="14:21" x14ac:dyDescent="0.2">
      <c r="N5281" s="22">
        <f>Fångster!G5286</f>
        <v>0</v>
      </c>
      <c r="O5281" s="28">
        <f t="shared" si="514"/>
        <v>0</v>
      </c>
      <c r="P5281" s="28">
        <f t="shared" si="515"/>
        <v>-2</v>
      </c>
      <c r="Q5281" s="28">
        <f t="shared" si="516"/>
        <v>0</v>
      </c>
      <c r="R5281" s="4">
        <f t="shared" si="517"/>
        <v>0</v>
      </c>
      <c r="S5281" s="4" t="str">
        <f t="shared" si="518"/>
        <v/>
      </c>
      <c r="T5281" s="21">
        <f>Fångster!J5286</f>
        <v>0</v>
      </c>
      <c r="U5281" s="31" t="str">
        <f t="shared" si="519"/>
        <v/>
      </c>
    </row>
    <row r="5282" spans="14:21" x14ac:dyDescent="0.2">
      <c r="N5282" s="22">
        <f>Fångster!G5287</f>
        <v>0</v>
      </c>
      <c r="O5282" s="28">
        <f t="shared" si="514"/>
        <v>0</v>
      </c>
      <c r="P5282" s="28">
        <f t="shared" si="515"/>
        <v>-2</v>
      </c>
      <c r="Q5282" s="28">
        <f t="shared" si="516"/>
        <v>0</v>
      </c>
      <c r="R5282" s="4">
        <f t="shared" si="517"/>
        <v>0</v>
      </c>
      <c r="S5282" s="4" t="str">
        <f t="shared" si="518"/>
        <v/>
      </c>
      <c r="T5282" s="21">
        <f>Fångster!J5287</f>
        <v>0</v>
      </c>
      <c r="U5282" s="31" t="str">
        <f t="shared" si="519"/>
        <v/>
      </c>
    </row>
    <row r="5283" spans="14:21" x14ac:dyDescent="0.2">
      <c r="N5283" s="22">
        <f>Fångster!G5288</f>
        <v>0</v>
      </c>
      <c r="O5283" s="28">
        <f t="shared" si="514"/>
        <v>0</v>
      </c>
      <c r="P5283" s="28">
        <f t="shared" si="515"/>
        <v>-2</v>
      </c>
      <c r="Q5283" s="28">
        <f t="shared" si="516"/>
        <v>0</v>
      </c>
      <c r="R5283" s="4">
        <f t="shared" si="517"/>
        <v>0</v>
      </c>
      <c r="S5283" s="4" t="str">
        <f t="shared" si="518"/>
        <v/>
      </c>
      <c r="T5283" s="21">
        <f>Fångster!J5288</f>
        <v>0</v>
      </c>
      <c r="U5283" s="31" t="str">
        <f t="shared" si="519"/>
        <v/>
      </c>
    </row>
    <row r="5284" spans="14:21" x14ac:dyDescent="0.2">
      <c r="N5284" s="22">
        <f>Fångster!G5289</f>
        <v>0</v>
      </c>
      <c r="O5284" s="28">
        <f t="shared" si="514"/>
        <v>0</v>
      </c>
      <c r="P5284" s="28">
        <f t="shared" si="515"/>
        <v>-2</v>
      </c>
      <c r="Q5284" s="28">
        <f t="shared" si="516"/>
        <v>0</v>
      </c>
      <c r="R5284" s="4">
        <f t="shared" si="517"/>
        <v>0</v>
      </c>
      <c r="S5284" s="4" t="str">
        <f t="shared" si="518"/>
        <v/>
      </c>
      <c r="T5284" s="21">
        <f>Fångster!J5289</f>
        <v>0</v>
      </c>
      <c r="U5284" s="31" t="str">
        <f t="shared" si="519"/>
        <v/>
      </c>
    </row>
    <row r="5285" spans="14:21" x14ac:dyDescent="0.2">
      <c r="N5285" s="22">
        <f>Fångster!G5290</f>
        <v>0</v>
      </c>
      <c r="O5285" s="28">
        <f t="shared" si="514"/>
        <v>0</v>
      </c>
      <c r="P5285" s="28">
        <f t="shared" si="515"/>
        <v>-2</v>
      </c>
      <c r="Q5285" s="28">
        <f t="shared" si="516"/>
        <v>0</v>
      </c>
      <c r="R5285" s="4">
        <f t="shared" si="517"/>
        <v>0</v>
      </c>
      <c r="S5285" s="4" t="str">
        <f t="shared" si="518"/>
        <v/>
      </c>
      <c r="T5285" s="21">
        <f>Fångster!J5290</f>
        <v>0</v>
      </c>
      <c r="U5285" s="31" t="str">
        <f t="shared" si="519"/>
        <v/>
      </c>
    </row>
    <row r="5286" spans="14:21" x14ac:dyDescent="0.2">
      <c r="N5286" s="22">
        <f>Fångster!G5291</f>
        <v>0</v>
      </c>
      <c r="O5286" s="28">
        <f t="shared" si="514"/>
        <v>0</v>
      </c>
      <c r="P5286" s="28">
        <f t="shared" si="515"/>
        <v>-2</v>
      </c>
      <c r="Q5286" s="28">
        <f t="shared" si="516"/>
        <v>0</v>
      </c>
      <c r="R5286" s="4">
        <f t="shared" si="517"/>
        <v>0</v>
      </c>
      <c r="S5286" s="4" t="str">
        <f t="shared" si="518"/>
        <v/>
      </c>
      <c r="T5286" s="21">
        <f>Fångster!J5291</f>
        <v>0</v>
      </c>
      <c r="U5286" s="31" t="str">
        <f t="shared" si="519"/>
        <v/>
      </c>
    </row>
    <row r="5287" spans="14:21" x14ac:dyDescent="0.2">
      <c r="N5287" s="22">
        <f>Fångster!G5292</f>
        <v>0</v>
      </c>
      <c r="O5287" s="28">
        <f t="shared" si="514"/>
        <v>0</v>
      </c>
      <c r="P5287" s="28">
        <f t="shared" si="515"/>
        <v>-2</v>
      </c>
      <c r="Q5287" s="28">
        <f t="shared" si="516"/>
        <v>0</v>
      </c>
      <c r="R5287" s="4">
        <f t="shared" si="517"/>
        <v>0</v>
      </c>
      <c r="S5287" s="4" t="str">
        <f t="shared" si="518"/>
        <v/>
      </c>
      <c r="T5287" s="21">
        <f>Fångster!J5292</f>
        <v>0</v>
      </c>
      <c r="U5287" s="31" t="str">
        <f t="shared" si="519"/>
        <v/>
      </c>
    </row>
    <row r="5288" spans="14:21" x14ac:dyDescent="0.2">
      <c r="N5288" s="22">
        <f>Fångster!G5293</f>
        <v>0</v>
      </c>
      <c r="O5288" s="28">
        <f t="shared" si="514"/>
        <v>0</v>
      </c>
      <c r="P5288" s="28">
        <f t="shared" si="515"/>
        <v>-2</v>
      </c>
      <c r="Q5288" s="28">
        <f t="shared" si="516"/>
        <v>0</v>
      </c>
      <c r="R5288" s="4">
        <f t="shared" si="517"/>
        <v>0</v>
      </c>
      <c r="S5288" s="4" t="str">
        <f t="shared" si="518"/>
        <v/>
      </c>
      <c r="T5288" s="21">
        <f>Fångster!J5293</f>
        <v>0</v>
      </c>
      <c r="U5288" s="31" t="str">
        <f t="shared" si="519"/>
        <v/>
      </c>
    </row>
    <row r="5289" spans="14:21" x14ac:dyDescent="0.2">
      <c r="N5289" s="22">
        <f>Fångster!G5294</f>
        <v>0</v>
      </c>
      <c r="O5289" s="28">
        <f t="shared" si="514"/>
        <v>0</v>
      </c>
      <c r="P5289" s="28">
        <f t="shared" si="515"/>
        <v>-2</v>
      </c>
      <c r="Q5289" s="28">
        <f t="shared" si="516"/>
        <v>0</v>
      </c>
      <c r="R5289" s="4">
        <f t="shared" si="517"/>
        <v>0</v>
      </c>
      <c r="S5289" s="4" t="str">
        <f t="shared" si="518"/>
        <v/>
      </c>
      <c r="T5289" s="21">
        <f>Fångster!J5294</f>
        <v>0</v>
      </c>
      <c r="U5289" s="31" t="str">
        <f t="shared" si="519"/>
        <v/>
      </c>
    </row>
    <row r="5290" spans="14:21" x14ac:dyDescent="0.2">
      <c r="N5290" s="22">
        <f>Fångster!G5295</f>
        <v>0</v>
      </c>
      <c r="O5290" s="28">
        <f t="shared" si="514"/>
        <v>0</v>
      </c>
      <c r="P5290" s="28">
        <f t="shared" si="515"/>
        <v>-2</v>
      </c>
      <c r="Q5290" s="28">
        <f t="shared" si="516"/>
        <v>0</v>
      </c>
      <c r="R5290" s="4">
        <f t="shared" si="517"/>
        <v>0</v>
      </c>
      <c r="S5290" s="4" t="str">
        <f t="shared" si="518"/>
        <v/>
      </c>
      <c r="T5290" s="21">
        <f>Fångster!J5295</f>
        <v>0</v>
      </c>
      <c r="U5290" s="31" t="str">
        <f t="shared" si="519"/>
        <v/>
      </c>
    </row>
    <row r="5291" spans="14:21" x14ac:dyDescent="0.2">
      <c r="N5291" s="22">
        <f>Fångster!G5296</f>
        <v>0</v>
      </c>
      <c r="O5291" s="28">
        <f t="shared" si="514"/>
        <v>0</v>
      </c>
      <c r="P5291" s="28">
        <f t="shared" si="515"/>
        <v>-2</v>
      </c>
      <c r="Q5291" s="28">
        <f t="shared" si="516"/>
        <v>0</v>
      </c>
      <c r="R5291" s="4">
        <f t="shared" si="517"/>
        <v>0</v>
      </c>
      <c r="S5291" s="4" t="str">
        <f t="shared" si="518"/>
        <v/>
      </c>
      <c r="T5291" s="21">
        <f>Fångster!J5296</f>
        <v>0</v>
      </c>
      <c r="U5291" s="31" t="str">
        <f t="shared" si="519"/>
        <v/>
      </c>
    </row>
    <row r="5292" spans="14:21" x14ac:dyDescent="0.2">
      <c r="N5292" s="22">
        <f>Fångster!G5297</f>
        <v>0</v>
      </c>
      <c r="O5292" s="28">
        <f t="shared" si="514"/>
        <v>0</v>
      </c>
      <c r="P5292" s="28">
        <f t="shared" si="515"/>
        <v>-2</v>
      </c>
      <c r="Q5292" s="28">
        <f t="shared" si="516"/>
        <v>0</v>
      </c>
      <c r="R5292" s="4">
        <f t="shared" si="517"/>
        <v>0</v>
      </c>
      <c r="S5292" s="4" t="str">
        <f t="shared" si="518"/>
        <v/>
      </c>
      <c r="T5292" s="21">
        <f>Fångster!J5297</f>
        <v>0</v>
      </c>
      <c r="U5292" s="31" t="str">
        <f t="shared" si="519"/>
        <v/>
      </c>
    </row>
    <row r="5293" spans="14:21" x14ac:dyDescent="0.2">
      <c r="N5293" s="22">
        <f>Fångster!G5298</f>
        <v>0</v>
      </c>
      <c r="O5293" s="28">
        <f t="shared" si="514"/>
        <v>0</v>
      </c>
      <c r="P5293" s="28">
        <f t="shared" si="515"/>
        <v>-2</v>
      </c>
      <c r="Q5293" s="28">
        <f t="shared" si="516"/>
        <v>0</v>
      </c>
      <c r="R5293" s="4">
        <f t="shared" si="517"/>
        <v>0</v>
      </c>
      <c r="S5293" s="4" t="str">
        <f t="shared" si="518"/>
        <v/>
      </c>
      <c r="T5293" s="21">
        <f>Fångster!J5298</f>
        <v>0</v>
      </c>
      <c r="U5293" s="31" t="str">
        <f t="shared" si="519"/>
        <v/>
      </c>
    </row>
    <row r="5294" spans="14:21" x14ac:dyDescent="0.2">
      <c r="N5294" s="22">
        <f>Fångster!G5299</f>
        <v>0</v>
      </c>
      <c r="O5294" s="28">
        <f t="shared" si="514"/>
        <v>0</v>
      </c>
      <c r="P5294" s="28">
        <f t="shared" si="515"/>
        <v>-2</v>
      </c>
      <c r="Q5294" s="28">
        <f t="shared" si="516"/>
        <v>0</v>
      </c>
      <c r="R5294" s="4">
        <f t="shared" si="517"/>
        <v>0</v>
      </c>
      <c r="S5294" s="4" t="str">
        <f t="shared" si="518"/>
        <v/>
      </c>
      <c r="T5294" s="21">
        <f>Fångster!J5299</f>
        <v>0</v>
      </c>
      <c r="U5294" s="31" t="str">
        <f t="shared" si="519"/>
        <v/>
      </c>
    </row>
    <row r="5295" spans="14:21" x14ac:dyDescent="0.2">
      <c r="N5295" s="22">
        <f>Fångster!G5300</f>
        <v>0</v>
      </c>
      <c r="O5295" s="28">
        <f t="shared" si="514"/>
        <v>0</v>
      </c>
      <c r="P5295" s="28">
        <f t="shared" si="515"/>
        <v>-2</v>
      </c>
      <c r="Q5295" s="28">
        <f t="shared" si="516"/>
        <v>0</v>
      </c>
      <c r="R5295" s="4">
        <f t="shared" si="517"/>
        <v>0</v>
      </c>
      <c r="S5295" s="4" t="str">
        <f t="shared" si="518"/>
        <v/>
      </c>
      <c r="T5295" s="21">
        <f>Fångster!J5300</f>
        <v>0</v>
      </c>
      <c r="U5295" s="31" t="str">
        <f t="shared" si="519"/>
        <v/>
      </c>
    </row>
    <row r="5296" spans="14:21" x14ac:dyDescent="0.2">
      <c r="N5296" s="22">
        <f>Fångster!G5301</f>
        <v>0</v>
      </c>
      <c r="O5296" s="28">
        <f t="shared" si="514"/>
        <v>0</v>
      </c>
      <c r="P5296" s="28">
        <f t="shared" si="515"/>
        <v>-2</v>
      </c>
      <c r="Q5296" s="28">
        <f t="shared" si="516"/>
        <v>0</v>
      </c>
      <c r="R5296" s="4">
        <f t="shared" si="517"/>
        <v>0</v>
      </c>
      <c r="S5296" s="4" t="str">
        <f t="shared" si="518"/>
        <v/>
      </c>
      <c r="T5296" s="21">
        <f>Fångster!J5301</f>
        <v>0</v>
      </c>
      <c r="U5296" s="31" t="str">
        <f t="shared" si="519"/>
        <v/>
      </c>
    </row>
    <row r="5297" spans="14:21" x14ac:dyDescent="0.2">
      <c r="N5297" s="22">
        <f>Fångster!G5302</f>
        <v>0</v>
      </c>
      <c r="O5297" s="28">
        <f t="shared" si="514"/>
        <v>0</v>
      </c>
      <c r="P5297" s="28">
        <f t="shared" si="515"/>
        <v>-2</v>
      </c>
      <c r="Q5297" s="28">
        <f t="shared" si="516"/>
        <v>0</v>
      </c>
      <c r="R5297" s="4">
        <f t="shared" si="517"/>
        <v>0</v>
      </c>
      <c r="S5297" s="4" t="str">
        <f t="shared" si="518"/>
        <v/>
      </c>
      <c r="T5297" s="21">
        <f>Fångster!J5302</f>
        <v>0</v>
      </c>
      <c r="U5297" s="31" t="str">
        <f t="shared" si="519"/>
        <v/>
      </c>
    </row>
    <row r="5298" spans="14:21" x14ac:dyDescent="0.2">
      <c r="N5298" s="22">
        <f>Fångster!G5303</f>
        <v>0</v>
      </c>
      <c r="O5298" s="28">
        <f t="shared" si="514"/>
        <v>0</v>
      </c>
      <c r="P5298" s="28">
        <f t="shared" si="515"/>
        <v>-2</v>
      </c>
      <c r="Q5298" s="28">
        <f t="shared" si="516"/>
        <v>0</v>
      </c>
      <c r="R5298" s="4">
        <f t="shared" si="517"/>
        <v>0</v>
      </c>
      <c r="S5298" s="4" t="str">
        <f t="shared" si="518"/>
        <v/>
      </c>
      <c r="T5298" s="21">
        <f>Fångster!J5303</f>
        <v>0</v>
      </c>
      <c r="U5298" s="31" t="str">
        <f t="shared" si="519"/>
        <v/>
      </c>
    </row>
    <row r="5299" spans="14:21" x14ac:dyDescent="0.2">
      <c r="N5299" s="22">
        <f>Fångster!G5304</f>
        <v>0</v>
      </c>
      <c r="O5299" s="28">
        <f t="shared" si="514"/>
        <v>0</v>
      </c>
      <c r="P5299" s="28">
        <f t="shared" si="515"/>
        <v>-2</v>
      </c>
      <c r="Q5299" s="28">
        <f t="shared" si="516"/>
        <v>0</v>
      </c>
      <c r="R5299" s="4">
        <f t="shared" si="517"/>
        <v>0</v>
      </c>
      <c r="S5299" s="4" t="str">
        <f t="shared" si="518"/>
        <v/>
      </c>
      <c r="T5299" s="21">
        <f>Fångster!J5304</f>
        <v>0</v>
      </c>
      <c r="U5299" s="31" t="str">
        <f t="shared" si="519"/>
        <v/>
      </c>
    </row>
    <row r="5300" spans="14:21" x14ac:dyDescent="0.2">
      <c r="N5300" s="22">
        <f>Fångster!G5305</f>
        <v>0</v>
      </c>
      <c r="O5300" s="28">
        <f t="shared" si="514"/>
        <v>0</v>
      </c>
      <c r="P5300" s="28">
        <f t="shared" si="515"/>
        <v>-2</v>
      </c>
      <c r="Q5300" s="28">
        <f t="shared" si="516"/>
        <v>0</v>
      </c>
      <c r="R5300" s="4">
        <f t="shared" si="517"/>
        <v>0</v>
      </c>
      <c r="S5300" s="4" t="str">
        <f t="shared" si="518"/>
        <v/>
      </c>
      <c r="T5300" s="21">
        <f>Fångster!J5305</f>
        <v>0</v>
      </c>
      <c r="U5300" s="31" t="str">
        <f t="shared" si="519"/>
        <v/>
      </c>
    </row>
    <row r="5301" spans="14:21" x14ac:dyDescent="0.2">
      <c r="N5301" s="22">
        <f>Fångster!G5306</f>
        <v>0</v>
      </c>
      <c r="O5301" s="28">
        <f t="shared" si="514"/>
        <v>0</v>
      </c>
      <c r="P5301" s="28">
        <f t="shared" si="515"/>
        <v>-2</v>
      </c>
      <c r="Q5301" s="28">
        <f t="shared" si="516"/>
        <v>0</v>
      </c>
      <c r="R5301" s="4">
        <f t="shared" si="517"/>
        <v>0</v>
      </c>
      <c r="S5301" s="4" t="str">
        <f t="shared" si="518"/>
        <v/>
      </c>
      <c r="T5301" s="21">
        <f>Fångster!J5306</f>
        <v>0</v>
      </c>
      <c r="U5301" s="31" t="str">
        <f t="shared" si="519"/>
        <v/>
      </c>
    </row>
    <row r="5302" spans="14:21" x14ac:dyDescent="0.2">
      <c r="N5302" s="22">
        <f>Fångster!G5307</f>
        <v>0</v>
      </c>
      <c r="O5302" s="28">
        <f t="shared" si="514"/>
        <v>0</v>
      </c>
      <c r="P5302" s="28">
        <f t="shared" si="515"/>
        <v>-2</v>
      </c>
      <c r="Q5302" s="28">
        <f t="shared" si="516"/>
        <v>0</v>
      </c>
      <c r="R5302" s="4">
        <f t="shared" si="517"/>
        <v>0</v>
      </c>
      <c r="S5302" s="4" t="str">
        <f t="shared" si="518"/>
        <v/>
      </c>
      <c r="T5302" s="21">
        <f>Fångster!J5307</f>
        <v>0</v>
      </c>
      <c r="U5302" s="31" t="str">
        <f t="shared" si="519"/>
        <v/>
      </c>
    </row>
    <row r="5303" spans="14:21" x14ac:dyDescent="0.2">
      <c r="N5303" s="22">
        <f>Fångster!G5308</f>
        <v>0</v>
      </c>
      <c r="O5303" s="28">
        <f t="shared" si="514"/>
        <v>0</v>
      </c>
      <c r="P5303" s="28">
        <f t="shared" si="515"/>
        <v>-2</v>
      </c>
      <c r="Q5303" s="28">
        <f t="shared" si="516"/>
        <v>0</v>
      </c>
      <c r="R5303" s="4">
        <f t="shared" si="517"/>
        <v>0</v>
      </c>
      <c r="S5303" s="4" t="str">
        <f t="shared" si="518"/>
        <v/>
      </c>
      <c r="T5303" s="21">
        <f>Fångster!J5308</f>
        <v>0</v>
      </c>
      <c r="U5303" s="31" t="str">
        <f t="shared" si="519"/>
        <v/>
      </c>
    </row>
    <row r="5304" spans="14:21" x14ac:dyDescent="0.2">
      <c r="N5304" s="22">
        <f>Fångster!G5309</f>
        <v>0</v>
      </c>
      <c r="O5304" s="28">
        <f t="shared" si="514"/>
        <v>0</v>
      </c>
      <c r="P5304" s="28">
        <f t="shared" si="515"/>
        <v>-2</v>
      </c>
      <c r="Q5304" s="28">
        <f t="shared" si="516"/>
        <v>0</v>
      </c>
      <c r="R5304" s="4">
        <f t="shared" si="517"/>
        <v>0</v>
      </c>
      <c r="S5304" s="4" t="str">
        <f t="shared" si="518"/>
        <v/>
      </c>
      <c r="T5304" s="21">
        <f>Fångster!J5309</f>
        <v>0</v>
      </c>
      <c r="U5304" s="31" t="str">
        <f t="shared" si="519"/>
        <v/>
      </c>
    </row>
    <row r="5305" spans="14:21" x14ac:dyDescent="0.2">
      <c r="N5305" s="22">
        <f>Fångster!G5310</f>
        <v>0</v>
      </c>
      <c r="O5305" s="28">
        <f t="shared" si="514"/>
        <v>0</v>
      </c>
      <c r="P5305" s="28">
        <f t="shared" si="515"/>
        <v>-2</v>
      </c>
      <c r="Q5305" s="28">
        <f t="shared" si="516"/>
        <v>0</v>
      </c>
      <c r="R5305" s="4">
        <f t="shared" si="517"/>
        <v>0</v>
      </c>
      <c r="S5305" s="4" t="str">
        <f t="shared" si="518"/>
        <v/>
      </c>
      <c r="T5305" s="21">
        <f>Fångster!J5310</f>
        <v>0</v>
      </c>
      <c r="U5305" s="31" t="str">
        <f t="shared" si="519"/>
        <v/>
      </c>
    </row>
    <row r="5306" spans="14:21" x14ac:dyDescent="0.2">
      <c r="N5306" s="22">
        <f>Fångster!G5311</f>
        <v>0</v>
      </c>
      <c r="O5306" s="28">
        <f t="shared" si="514"/>
        <v>0</v>
      </c>
      <c r="P5306" s="28">
        <f t="shared" si="515"/>
        <v>-2</v>
      </c>
      <c r="Q5306" s="28">
        <f t="shared" si="516"/>
        <v>0</v>
      </c>
      <c r="R5306" s="4">
        <f t="shared" si="517"/>
        <v>0</v>
      </c>
      <c r="S5306" s="4" t="str">
        <f t="shared" si="518"/>
        <v/>
      </c>
      <c r="T5306" s="21">
        <f>Fångster!J5311</f>
        <v>0</v>
      </c>
      <c r="U5306" s="31" t="str">
        <f t="shared" si="519"/>
        <v/>
      </c>
    </row>
    <row r="5307" spans="14:21" x14ac:dyDescent="0.2">
      <c r="N5307" s="22">
        <f>Fångster!G5312</f>
        <v>0</v>
      </c>
      <c r="O5307" s="28">
        <f t="shared" si="514"/>
        <v>0</v>
      </c>
      <c r="P5307" s="28">
        <f t="shared" si="515"/>
        <v>-2</v>
      </c>
      <c r="Q5307" s="28">
        <f t="shared" si="516"/>
        <v>0</v>
      </c>
      <c r="R5307" s="4">
        <f t="shared" si="517"/>
        <v>0</v>
      </c>
      <c r="S5307" s="4" t="str">
        <f t="shared" si="518"/>
        <v/>
      </c>
      <c r="T5307" s="21">
        <f>Fångster!J5312</f>
        <v>0</v>
      </c>
      <c r="U5307" s="31" t="str">
        <f t="shared" si="519"/>
        <v/>
      </c>
    </row>
    <row r="5308" spans="14:21" x14ac:dyDescent="0.2">
      <c r="N5308" s="22">
        <f>Fångster!G5313</f>
        <v>0</v>
      </c>
      <c r="O5308" s="28">
        <f t="shared" si="514"/>
        <v>0</v>
      </c>
      <c r="P5308" s="28">
        <f t="shared" si="515"/>
        <v>-2</v>
      </c>
      <c r="Q5308" s="28">
        <f t="shared" si="516"/>
        <v>0</v>
      </c>
      <c r="R5308" s="4">
        <f t="shared" si="517"/>
        <v>0</v>
      </c>
      <c r="S5308" s="4" t="str">
        <f t="shared" si="518"/>
        <v/>
      </c>
      <c r="T5308" s="21">
        <f>Fångster!J5313</f>
        <v>0</v>
      </c>
      <c r="U5308" s="31" t="str">
        <f t="shared" si="519"/>
        <v/>
      </c>
    </row>
    <row r="5309" spans="14:21" x14ac:dyDescent="0.2">
      <c r="N5309" s="22">
        <f>Fångster!G5314</f>
        <v>0</v>
      </c>
      <c r="O5309" s="28">
        <f t="shared" si="514"/>
        <v>0</v>
      </c>
      <c r="P5309" s="28">
        <f t="shared" si="515"/>
        <v>-2</v>
      </c>
      <c r="Q5309" s="28">
        <f t="shared" si="516"/>
        <v>0</v>
      </c>
      <c r="R5309" s="4">
        <f t="shared" si="517"/>
        <v>0</v>
      </c>
      <c r="S5309" s="4" t="str">
        <f t="shared" si="518"/>
        <v/>
      </c>
      <c r="T5309" s="21">
        <f>Fångster!J5314</f>
        <v>0</v>
      </c>
      <c r="U5309" s="31" t="str">
        <f t="shared" si="519"/>
        <v/>
      </c>
    </row>
    <row r="5310" spans="14:21" x14ac:dyDescent="0.2">
      <c r="N5310" s="22">
        <f>Fångster!G5315</f>
        <v>0</v>
      </c>
      <c r="O5310" s="28">
        <f t="shared" si="514"/>
        <v>0</v>
      </c>
      <c r="P5310" s="28">
        <f t="shared" si="515"/>
        <v>-2</v>
      </c>
      <c r="Q5310" s="28">
        <f t="shared" si="516"/>
        <v>0</v>
      </c>
      <c r="R5310" s="4">
        <f t="shared" si="517"/>
        <v>0</v>
      </c>
      <c r="S5310" s="4" t="str">
        <f t="shared" si="518"/>
        <v/>
      </c>
      <c r="T5310" s="21">
        <f>Fångster!J5315</f>
        <v>0</v>
      </c>
      <c r="U5310" s="31" t="str">
        <f t="shared" si="519"/>
        <v/>
      </c>
    </row>
    <row r="5311" spans="14:21" x14ac:dyDescent="0.2">
      <c r="N5311" s="22">
        <f>Fångster!G5316</f>
        <v>0</v>
      </c>
      <c r="O5311" s="28">
        <f t="shared" si="514"/>
        <v>0</v>
      </c>
      <c r="P5311" s="28">
        <f t="shared" si="515"/>
        <v>-2</v>
      </c>
      <c r="Q5311" s="28">
        <f t="shared" si="516"/>
        <v>0</v>
      </c>
      <c r="R5311" s="4">
        <f t="shared" si="517"/>
        <v>0</v>
      </c>
      <c r="S5311" s="4" t="str">
        <f t="shared" si="518"/>
        <v/>
      </c>
      <c r="T5311" s="21">
        <f>Fångster!J5316</f>
        <v>0</v>
      </c>
      <c r="U5311" s="31" t="str">
        <f t="shared" si="519"/>
        <v/>
      </c>
    </row>
    <row r="5312" spans="14:21" x14ac:dyDescent="0.2">
      <c r="N5312" s="22">
        <f>Fångster!G5317</f>
        <v>0</v>
      </c>
      <c r="O5312" s="28">
        <f t="shared" si="514"/>
        <v>0</v>
      </c>
      <c r="P5312" s="28">
        <f t="shared" si="515"/>
        <v>-2</v>
      </c>
      <c r="Q5312" s="28">
        <f t="shared" si="516"/>
        <v>0</v>
      </c>
      <c r="R5312" s="4">
        <f t="shared" si="517"/>
        <v>0</v>
      </c>
      <c r="S5312" s="4" t="str">
        <f t="shared" si="518"/>
        <v/>
      </c>
      <c r="T5312" s="21">
        <f>Fångster!J5317</f>
        <v>0</v>
      </c>
      <c r="U5312" s="31" t="str">
        <f t="shared" si="519"/>
        <v/>
      </c>
    </row>
    <row r="5313" spans="14:21" x14ac:dyDescent="0.2">
      <c r="N5313" s="22">
        <f>Fångster!G5318</f>
        <v>0</v>
      </c>
      <c r="O5313" s="28">
        <f t="shared" si="514"/>
        <v>0</v>
      </c>
      <c r="P5313" s="28">
        <f t="shared" si="515"/>
        <v>-2</v>
      </c>
      <c r="Q5313" s="28">
        <f t="shared" si="516"/>
        <v>0</v>
      </c>
      <c r="R5313" s="4">
        <f t="shared" si="517"/>
        <v>0</v>
      </c>
      <c r="S5313" s="4" t="str">
        <f t="shared" si="518"/>
        <v/>
      </c>
      <c r="T5313" s="21">
        <f>Fångster!J5318</f>
        <v>0</v>
      </c>
      <c r="U5313" s="31" t="str">
        <f t="shared" si="519"/>
        <v/>
      </c>
    </row>
    <row r="5314" spans="14:21" x14ac:dyDescent="0.2">
      <c r="N5314" s="22">
        <f>Fångster!G5319</f>
        <v>0</v>
      </c>
      <c r="O5314" s="28">
        <f t="shared" si="514"/>
        <v>0</v>
      </c>
      <c r="P5314" s="28">
        <f t="shared" si="515"/>
        <v>-2</v>
      </c>
      <c r="Q5314" s="28">
        <f t="shared" si="516"/>
        <v>0</v>
      </c>
      <c r="R5314" s="4">
        <f t="shared" si="517"/>
        <v>0</v>
      </c>
      <c r="S5314" s="4" t="str">
        <f t="shared" si="518"/>
        <v/>
      </c>
      <c r="T5314" s="21">
        <f>Fångster!J5319</f>
        <v>0</v>
      </c>
      <c r="U5314" s="31" t="str">
        <f t="shared" si="519"/>
        <v/>
      </c>
    </row>
    <row r="5315" spans="14:21" x14ac:dyDescent="0.2">
      <c r="N5315" s="22">
        <f>Fångster!G5320</f>
        <v>0</v>
      </c>
      <c r="O5315" s="28">
        <f t="shared" si="514"/>
        <v>0</v>
      </c>
      <c r="P5315" s="28">
        <f t="shared" si="515"/>
        <v>-2</v>
      </c>
      <c r="Q5315" s="28">
        <f t="shared" si="516"/>
        <v>0</v>
      </c>
      <c r="R5315" s="4">
        <f t="shared" si="517"/>
        <v>0</v>
      </c>
      <c r="S5315" s="4" t="str">
        <f t="shared" si="518"/>
        <v/>
      </c>
      <c r="T5315" s="21">
        <f>Fångster!J5320</f>
        <v>0</v>
      </c>
      <c r="U5315" s="31" t="str">
        <f t="shared" si="519"/>
        <v/>
      </c>
    </row>
    <row r="5316" spans="14:21" x14ac:dyDescent="0.2">
      <c r="N5316" s="22">
        <f>Fångster!G5321</f>
        <v>0</v>
      </c>
      <c r="O5316" s="28">
        <f t="shared" si="514"/>
        <v>0</v>
      </c>
      <c r="P5316" s="28">
        <f t="shared" si="515"/>
        <v>-2</v>
      </c>
      <c r="Q5316" s="28">
        <f t="shared" si="516"/>
        <v>0</v>
      </c>
      <c r="R5316" s="4">
        <f t="shared" si="517"/>
        <v>0</v>
      </c>
      <c r="S5316" s="4" t="str">
        <f t="shared" si="518"/>
        <v/>
      </c>
      <c r="T5316" s="21">
        <f>Fångster!J5321</f>
        <v>0</v>
      </c>
      <c r="U5316" s="31" t="str">
        <f t="shared" si="519"/>
        <v/>
      </c>
    </row>
    <row r="5317" spans="14:21" x14ac:dyDescent="0.2">
      <c r="N5317" s="22">
        <f>Fångster!G5322</f>
        <v>0</v>
      </c>
      <c r="O5317" s="28">
        <f t="shared" ref="O5317:O5380" si="520">(3.377*0.000001)*(POWER(N5317,3.205))</f>
        <v>0</v>
      </c>
      <c r="P5317" s="28">
        <f t="shared" ref="P5317:P5380" si="521">(1-(180-N5317)/60)</f>
        <v>-2</v>
      </c>
      <c r="Q5317" s="28">
        <f t="shared" ref="Q5317:Q5380" si="522">IF(P5317&lt;0,0,IF(P5317&gt;1,1,IF(P5317&gt;0&lt;1,P5317,P5317)))</f>
        <v>0</v>
      </c>
      <c r="R5317" s="4">
        <f t="shared" ref="R5317:R5380" si="523">O5317*Q5317</f>
        <v>0</v>
      </c>
      <c r="S5317" s="4" t="str">
        <f t="shared" ref="S5317:S5380" si="524">IF(N5317&gt;0,LOG10(N5317),"")</f>
        <v/>
      </c>
      <c r="T5317" s="21">
        <f>Fångster!J5322</f>
        <v>0</v>
      </c>
      <c r="U5317" s="31" t="str">
        <f t="shared" ref="U5317:U5380" si="525">IF(T5317&gt;0,LOG10(T5317),"")</f>
        <v/>
      </c>
    </row>
    <row r="5318" spans="14:21" x14ac:dyDescent="0.2">
      <c r="N5318" s="22">
        <f>Fångster!G5323</f>
        <v>0</v>
      </c>
      <c r="O5318" s="28">
        <f t="shared" si="520"/>
        <v>0</v>
      </c>
      <c r="P5318" s="28">
        <f t="shared" si="521"/>
        <v>-2</v>
      </c>
      <c r="Q5318" s="28">
        <f t="shared" si="522"/>
        <v>0</v>
      </c>
      <c r="R5318" s="4">
        <f t="shared" si="523"/>
        <v>0</v>
      </c>
      <c r="S5318" s="4" t="str">
        <f t="shared" si="524"/>
        <v/>
      </c>
      <c r="T5318" s="21">
        <f>Fångster!J5323</f>
        <v>0</v>
      </c>
      <c r="U5318" s="31" t="str">
        <f t="shared" si="525"/>
        <v/>
      </c>
    </row>
    <row r="5319" spans="14:21" x14ac:dyDescent="0.2">
      <c r="N5319" s="22">
        <f>Fångster!G5324</f>
        <v>0</v>
      </c>
      <c r="O5319" s="28">
        <f t="shared" si="520"/>
        <v>0</v>
      </c>
      <c r="P5319" s="28">
        <f t="shared" si="521"/>
        <v>-2</v>
      </c>
      <c r="Q5319" s="28">
        <f t="shared" si="522"/>
        <v>0</v>
      </c>
      <c r="R5319" s="4">
        <f t="shared" si="523"/>
        <v>0</v>
      </c>
      <c r="S5319" s="4" t="str">
        <f t="shared" si="524"/>
        <v/>
      </c>
      <c r="T5319" s="21">
        <f>Fångster!J5324</f>
        <v>0</v>
      </c>
      <c r="U5319" s="31" t="str">
        <f t="shared" si="525"/>
        <v/>
      </c>
    </row>
    <row r="5320" spans="14:21" x14ac:dyDescent="0.2">
      <c r="N5320" s="22">
        <f>Fångster!G5325</f>
        <v>0</v>
      </c>
      <c r="O5320" s="28">
        <f t="shared" si="520"/>
        <v>0</v>
      </c>
      <c r="P5320" s="28">
        <f t="shared" si="521"/>
        <v>-2</v>
      </c>
      <c r="Q5320" s="28">
        <f t="shared" si="522"/>
        <v>0</v>
      </c>
      <c r="R5320" s="4">
        <f t="shared" si="523"/>
        <v>0</v>
      </c>
      <c r="S5320" s="4" t="str">
        <f t="shared" si="524"/>
        <v/>
      </c>
      <c r="T5320" s="21">
        <f>Fångster!J5325</f>
        <v>0</v>
      </c>
      <c r="U5320" s="31" t="str">
        <f t="shared" si="525"/>
        <v/>
      </c>
    </row>
    <row r="5321" spans="14:21" x14ac:dyDescent="0.2">
      <c r="N5321" s="22">
        <f>Fångster!G5326</f>
        <v>0</v>
      </c>
      <c r="O5321" s="28">
        <f t="shared" si="520"/>
        <v>0</v>
      </c>
      <c r="P5321" s="28">
        <f t="shared" si="521"/>
        <v>-2</v>
      </c>
      <c r="Q5321" s="28">
        <f t="shared" si="522"/>
        <v>0</v>
      </c>
      <c r="R5321" s="4">
        <f t="shared" si="523"/>
        <v>0</v>
      </c>
      <c r="S5321" s="4" t="str">
        <f t="shared" si="524"/>
        <v/>
      </c>
      <c r="T5321" s="21">
        <f>Fångster!J5326</f>
        <v>0</v>
      </c>
      <c r="U5321" s="31" t="str">
        <f t="shared" si="525"/>
        <v/>
      </c>
    </row>
    <row r="5322" spans="14:21" x14ac:dyDescent="0.2">
      <c r="N5322" s="22">
        <f>Fångster!G5327</f>
        <v>0</v>
      </c>
      <c r="O5322" s="28">
        <f t="shared" si="520"/>
        <v>0</v>
      </c>
      <c r="P5322" s="28">
        <f t="shared" si="521"/>
        <v>-2</v>
      </c>
      <c r="Q5322" s="28">
        <f t="shared" si="522"/>
        <v>0</v>
      </c>
      <c r="R5322" s="4">
        <f t="shared" si="523"/>
        <v>0</v>
      </c>
      <c r="S5322" s="4" t="str">
        <f t="shared" si="524"/>
        <v/>
      </c>
      <c r="T5322" s="21">
        <f>Fångster!J5327</f>
        <v>0</v>
      </c>
      <c r="U5322" s="31" t="str">
        <f t="shared" si="525"/>
        <v/>
      </c>
    </row>
    <row r="5323" spans="14:21" x14ac:dyDescent="0.2">
      <c r="N5323" s="22">
        <f>Fångster!G5328</f>
        <v>0</v>
      </c>
      <c r="O5323" s="28">
        <f t="shared" si="520"/>
        <v>0</v>
      </c>
      <c r="P5323" s="28">
        <f t="shared" si="521"/>
        <v>-2</v>
      </c>
      <c r="Q5323" s="28">
        <f t="shared" si="522"/>
        <v>0</v>
      </c>
      <c r="R5323" s="4">
        <f t="shared" si="523"/>
        <v>0</v>
      </c>
      <c r="S5323" s="4" t="str">
        <f t="shared" si="524"/>
        <v/>
      </c>
      <c r="T5323" s="21">
        <f>Fångster!J5328</f>
        <v>0</v>
      </c>
      <c r="U5323" s="31" t="str">
        <f t="shared" si="525"/>
        <v/>
      </c>
    </row>
    <row r="5324" spans="14:21" x14ac:dyDescent="0.2">
      <c r="N5324" s="22">
        <f>Fångster!G5329</f>
        <v>0</v>
      </c>
      <c r="O5324" s="28">
        <f t="shared" si="520"/>
        <v>0</v>
      </c>
      <c r="P5324" s="28">
        <f t="shared" si="521"/>
        <v>-2</v>
      </c>
      <c r="Q5324" s="28">
        <f t="shared" si="522"/>
        <v>0</v>
      </c>
      <c r="R5324" s="4">
        <f t="shared" si="523"/>
        <v>0</v>
      </c>
      <c r="S5324" s="4" t="str">
        <f t="shared" si="524"/>
        <v/>
      </c>
      <c r="T5324" s="21">
        <f>Fångster!J5329</f>
        <v>0</v>
      </c>
      <c r="U5324" s="31" t="str">
        <f t="shared" si="525"/>
        <v/>
      </c>
    </row>
    <row r="5325" spans="14:21" x14ac:dyDescent="0.2">
      <c r="N5325" s="22">
        <f>Fångster!G5330</f>
        <v>0</v>
      </c>
      <c r="O5325" s="28">
        <f t="shared" si="520"/>
        <v>0</v>
      </c>
      <c r="P5325" s="28">
        <f t="shared" si="521"/>
        <v>-2</v>
      </c>
      <c r="Q5325" s="28">
        <f t="shared" si="522"/>
        <v>0</v>
      </c>
      <c r="R5325" s="4">
        <f t="shared" si="523"/>
        <v>0</v>
      </c>
      <c r="S5325" s="4" t="str">
        <f t="shared" si="524"/>
        <v/>
      </c>
      <c r="T5325" s="21">
        <f>Fångster!J5330</f>
        <v>0</v>
      </c>
      <c r="U5325" s="31" t="str">
        <f t="shared" si="525"/>
        <v/>
      </c>
    </row>
    <row r="5326" spans="14:21" x14ac:dyDescent="0.2">
      <c r="N5326" s="22">
        <f>Fångster!G5331</f>
        <v>0</v>
      </c>
      <c r="O5326" s="28">
        <f t="shared" si="520"/>
        <v>0</v>
      </c>
      <c r="P5326" s="28">
        <f t="shared" si="521"/>
        <v>-2</v>
      </c>
      <c r="Q5326" s="28">
        <f t="shared" si="522"/>
        <v>0</v>
      </c>
      <c r="R5326" s="4">
        <f t="shared" si="523"/>
        <v>0</v>
      </c>
      <c r="S5326" s="4" t="str">
        <f t="shared" si="524"/>
        <v/>
      </c>
      <c r="T5326" s="21">
        <f>Fångster!J5331</f>
        <v>0</v>
      </c>
      <c r="U5326" s="31" t="str">
        <f t="shared" si="525"/>
        <v/>
      </c>
    </row>
    <row r="5327" spans="14:21" x14ac:dyDescent="0.2">
      <c r="N5327" s="22">
        <f>Fångster!G5332</f>
        <v>0</v>
      </c>
      <c r="O5327" s="28">
        <f t="shared" si="520"/>
        <v>0</v>
      </c>
      <c r="P5327" s="28">
        <f t="shared" si="521"/>
        <v>-2</v>
      </c>
      <c r="Q5327" s="28">
        <f t="shared" si="522"/>
        <v>0</v>
      </c>
      <c r="R5327" s="4">
        <f t="shared" si="523"/>
        <v>0</v>
      </c>
      <c r="S5327" s="4" t="str">
        <f t="shared" si="524"/>
        <v/>
      </c>
      <c r="T5327" s="21">
        <f>Fångster!J5332</f>
        <v>0</v>
      </c>
      <c r="U5327" s="31" t="str">
        <f t="shared" si="525"/>
        <v/>
      </c>
    </row>
    <row r="5328" spans="14:21" x14ac:dyDescent="0.2">
      <c r="N5328" s="22">
        <f>Fångster!G5333</f>
        <v>0</v>
      </c>
      <c r="O5328" s="28">
        <f t="shared" si="520"/>
        <v>0</v>
      </c>
      <c r="P5328" s="28">
        <f t="shared" si="521"/>
        <v>-2</v>
      </c>
      <c r="Q5328" s="28">
        <f t="shared" si="522"/>
        <v>0</v>
      </c>
      <c r="R5328" s="4">
        <f t="shared" si="523"/>
        <v>0</v>
      </c>
      <c r="S5328" s="4" t="str">
        <f t="shared" si="524"/>
        <v/>
      </c>
      <c r="T5328" s="21">
        <f>Fångster!J5333</f>
        <v>0</v>
      </c>
      <c r="U5328" s="31" t="str">
        <f t="shared" si="525"/>
        <v/>
      </c>
    </row>
    <row r="5329" spans="14:21" x14ac:dyDescent="0.2">
      <c r="N5329" s="22">
        <f>Fångster!G5334</f>
        <v>0</v>
      </c>
      <c r="O5329" s="28">
        <f t="shared" si="520"/>
        <v>0</v>
      </c>
      <c r="P5329" s="28">
        <f t="shared" si="521"/>
        <v>-2</v>
      </c>
      <c r="Q5329" s="28">
        <f t="shared" si="522"/>
        <v>0</v>
      </c>
      <c r="R5329" s="4">
        <f t="shared" si="523"/>
        <v>0</v>
      </c>
      <c r="S5329" s="4" t="str">
        <f t="shared" si="524"/>
        <v/>
      </c>
      <c r="T5329" s="21">
        <f>Fångster!J5334</f>
        <v>0</v>
      </c>
      <c r="U5329" s="31" t="str">
        <f t="shared" si="525"/>
        <v/>
      </c>
    </row>
    <row r="5330" spans="14:21" x14ac:dyDescent="0.2">
      <c r="N5330" s="22">
        <f>Fångster!G5335</f>
        <v>0</v>
      </c>
      <c r="O5330" s="28">
        <f t="shared" si="520"/>
        <v>0</v>
      </c>
      <c r="P5330" s="28">
        <f t="shared" si="521"/>
        <v>-2</v>
      </c>
      <c r="Q5330" s="28">
        <f t="shared" si="522"/>
        <v>0</v>
      </c>
      <c r="R5330" s="4">
        <f t="shared" si="523"/>
        <v>0</v>
      </c>
      <c r="S5330" s="4" t="str">
        <f t="shared" si="524"/>
        <v/>
      </c>
      <c r="T5330" s="21">
        <f>Fångster!J5335</f>
        <v>0</v>
      </c>
      <c r="U5330" s="31" t="str">
        <f t="shared" si="525"/>
        <v/>
      </c>
    </row>
    <row r="5331" spans="14:21" x14ac:dyDescent="0.2">
      <c r="N5331" s="22">
        <f>Fångster!G5336</f>
        <v>0</v>
      </c>
      <c r="O5331" s="28">
        <f t="shared" si="520"/>
        <v>0</v>
      </c>
      <c r="P5331" s="28">
        <f t="shared" si="521"/>
        <v>-2</v>
      </c>
      <c r="Q5331" s="28">
        <f t="shared" si="522"/>
        <v>0</v>
      </c>
      <c r="R5331" s="4">
        <f t="shared" si="523"/>
        <v>0</v>
      </c>
      <c r="S5331" s="4" t="str">
        <f t="shared" si="524"/>
        <v/>
      </c>
      <c r="T5331" s="21">
        <f>Fångster!J5336</f>
        <v>0</v>
      </c>
      <c r="U5331" s="31" t="str">
        <f t="shared" si="525"/>
        <v/>
      </c>
    </row>
    <row r="5332" spans="14:21" x14ac:dyDescent="0.2">
      <c r="N5332" s="22">
        <f>Fångster!G5337</f>
        <v>0</v>
      </c>
      <c r="O5332" s="28">
        <f t="shared" si="520"/>
        <v>0</v>
      </c>
      <c r="P5332" s="28">
        <f t="shared" si="521"/>
        <v>-2</v>
      </c>
      <c r="Q5332" s="28">
        <f t="shared" si="522"/>
        <v>0</v>
      </c>
      <c r="R5332" s="4">
        <f t="shared" si="523"/>
        <v>0</v>
      </c>
      <c r="S5332" s="4" t="str">
        <f t="shared" si="524"/>
        <v/>
      </c>
      <c r="T5332" s="21">
        <f>Fångster!J5337</f>
        <v>0</v>
      </c>
      <c r="U5332" s="31" t="str">
        <f t="shared" si="525"/>
        <v/>
      </c>
    </row>
    <row r="5333" spans="14:21" x14ac:dyDescent="0.2">
      <c r="N5333" s="22">
        <f>Fångster!G5338</f>
        <v>0</v>
      </c>
      <c r="O5333" s="28">
        <f t="shared" si="520"/>
        <v>0</v>
      </c>
      <c r="P5333" s="28">
        <f t="shared" si="521"/>
        <v>-2</v>
      </c>
      <c r="Q5333" s="28">
        <f t="shared" si="522"/>
        <v>0</v>
      </c>
      <c r="R5333" s="4">
        <f t="shared" si="523"/>
        <v>0</v>
      </c>
      <c r="S5333" s="4" t="str">
        <f t="shared" si="524"/>
        <v/>
      </c>
      <c r="T5333" s="21">
        <f>Fångster!J5338</f>
        <v>0</v>
      </c>
      <c r="U5333" s="31" t="str">
        <f t="shared" si="525"/>
        <v/>
      </c>
    </row>
    <row r="5334" spans="14:21" x14ac:dyDescent="0.2">
      <c r="N5334" s="22">
        <f>Fångster!G5339</f>
        <v>0</v>
      </c>
      <c r="O5334" s="28">
        <f t="shared" si="520"/>
        <v>0</v>
      </c>
      <c r="P5334" s="28">
        <f t="shared" si="521"/>
        <v>-2</v>
      </c>
      <c r="Q5334" s="28">
        <f t="shared" si="522"/>
        <v>0</v>
      </c>
      <c r="R5334" s="4">
        <f t="shared" si="523"/>
        <v>0</v>
      </c>
      <c r="S5334" s="4" t="str">
        <f t="shared" si="524"/>
        <v/>
      </c>
      <c r="T5334" s="21">
        <f>Fångster!J5339</f>
        <v>0</v>
      </c>
      <c r="U5334" s="31" t="str">
        <f t="shared" si="525"/>
        <v/>
      </c>
    </row>
    <row r="5335" spans="14:21" x14ac:dyDescent="0.2">
      <c r="N5335" s="22">
        <f>Fångster!G5340</f>
        <v>0</v>
      </c>
      <c r="O5335" s="28">
        <f t="shared" si="520"/>
        <v>0</v>
      </c>
      <c r="P5335" s="28">
        <f t="shared" si="521"/>
        <v>-2</v>
      </c>
      <c r="Q5335" s="28">
        <f t="shared" si="522"/>
        <v>0</v>
      </c>
      <c r="R5335" s="4">
        <f t="shared" si="523"/>
        <v>0</v>
      </c>
      <c r="S5335" s="4" t="str">
        <f t="shared" si="524"/>
        <v/>
      </c>
      <c r="T5335" s="21">
        <f>Fångster!J5340</f>
        <v>0</v>
      </c>
      <c r="U5335" s="31" t="str">
        <f t="shared" si="525"/>
        <v/>
      </c>
    </row>
    <row r="5336" spans="14:21" x14ac:dyDescent="0.2">
      <c r="N5336" s="22">
        <f>Fångster!G5341</f>
        <v>0</v>
      </c>
      <c r="O5336" s="28">
        <f t="shared" si="520"/>
        <v>0</v>
      </c>
      <c r="P5336" s="28">
        <f t="shared" si="521"/>
        <v>-2</v>
      </c>
      <c r="Q5336" s="28">
        <f t="shared" si="522"/>
        <v>0</v>
      </c>
      <c r="R5336" s="4">
        <f t="shared" si="523"/>
        <v>0</v>
      </c>
      <c r="S5336" s="4" t="str">
        <f t="shared" si="524"/>
        <v/>
      </c>
      <c r="T5336" s="21">
        <f>Fångster!J5341</f>
        <v>0</v>
      </c>
      <c r="U5336" s="31" t="str">
        <f t="shared" si="525"/>
        <v/>
      </c>
    </row>
    <row r="5337" spans="14:21" x14ac:dyDescent="0.2">
      <c r="N5337" s="22">
        <f>Fångster!G5342</f>
        <v>0</v>
      </c>
      <c r="O5337" s="28">
        <f t="shared" si="520"/>
        <v>0</v>
      </c>
      <c r="P5337" s="28">
        <f t="shared" si="521"/>
        <v>-2</v>
      </c>
      <c r="Q5337" s="28">
        <f t="shared" si="522"/>
        <v>0</v>
      </c>
      <c r="R5337" s="4">
        <f t="shared" si="523"/>
        <v>0</v>
      </c>
      <c r="S5337" s="4" t="str">
        <f t="shared" si="524"/>
        <v/>
      </c>
      <c r="T5337" s="21">
        <f>Fångster!J5342</f>
        <v>0</v>
      </c>
      <c r="U5337" s="31" t="str">
        <f t="shared" si="525"/>
        <v/>
      </c>
    </row>
    <row r="5338" spans="14:21" x14ac:dyDescent="0.2">
      <c r="N5338" s="22">
        <f>Fångster!G5343</f>
        <v>0</v>
      </c>
      <c r="O5338" s="28">
        <f t="shared" si="520"/>
        <v>0</v>
      </c>
      <c r="P5338" s="28">
        <f t="shared" si="521"/>
        <v>-2</v>
      </c>
      <c r="Q5338" s="28">
        <f t="shared" si="522"/>
        <v>0</v>
      </c>
      <c r="R5338" s="4">
        <f t="shared" si="523"/>
        <v>0</v>
      </c>
      <c r="S5338" s="4" t="str">
        <f t="shared" si="524"/>
        <v/>
      </c>
      <c r="T5338" s="21">
        <f>Fångster!J5343</f>
        <v>0</v>
      </c>
      <c r="U5338" s="31" t="str">
        <f t="shared" si="525"/>
        <v/>
      </c>
    </row>
    <row r="5339" spans="14:21" x14ac:dyDescent="0.2">
      <c r="N5339" s="22">
        <f>Fångster!G5344</f>
        <v>0</v>
      </c>
      <c r="O5339" s="28">
        <f t="shared" si="520"/>
        <v>0</v>
      </c>
      <c r="P5339" s="28">
        <f t="shared" si="521"/>
        <v>-2</v>
      </c>
      <c r="Q5339" s="28">
        <f t="shared" si="522"/>
        <v>0</v>
      </c>
      <c r="R5339" s="4">
        <f t="shared" si="523"/>
        <v>0</v>
      </c>
      <c r="S5339" s="4" t="str">
        <f t="shared" si="524"/>
        <v/>
      </c>
      <c r="T5339" s="21">
        <f>Fångster!J5344</f>
        <v>0</v>
      </c>
      <c r="U5339" s="31" t="str">
        <f t="shared" si="525"/>
        <v/>
      </c>
    </row>
    <row r="5340" spans="14:21" x14ac:dyDescent="0.2">
      <c r="N5340" s="22">
        <f>Fångster!G5345</f>
        <v>0</v>
      </c>
      <c r="O5340" s="28">
        <f t="shared" si="520"/>
        <v>0</v>
      </c>
      <c r="P5340" s="28">
        <f t="shared" si="521"/>
        <v>-2</v>
      </c>
      <c r="Q5340" s="28">
        <f t="shared" si="522"/>
        <v>0</v>
      </c>
      <c r="R5340" s="4">
        <f t="shared" si="523"/>
        <v>0</v>
      </c>
      <c r="S5340" s="4" t="str">
        <f t="shared" si="524"/>
        <v/>
      </c>
      <c r="T5340" s="21">
        <f>Fångster!J5345</f>
        <v>0</v>
      </c>
      <c r="U5340" s="31" t="str">
        <f t="shared" si="525"/>
        <v/>
      </c>
    </row>
    <row r="5341" spans="14:21" x14ac:dyDescent="0.2">
      <c r="N5341" s="22">
        <f>Fångster!G5346</f>
        <v>0</v>
      </c>
      <c r="O5341" s="28">
        <f t="shared" si="520"/>
        <v>0</v>
      </c>
      <c r="P5341" s="28">
        <f t="shared" si="521"/>
        <v>-2</v>
      </c>
      <c r="Q5341" s="28">
        <f t="shared" si="522"/>
        <v>0</v>
      </c>
      <c r="R5341" s="4">
        <f t="shared" si="523"/>
        <v>0</v>
      </c>
      <c r="S5341" s="4" t="str">
        <f t="shared" si="524"/>
        <v/>
      </c>
      <c r="T5341" s="21">
        <f>Fångster!J5346</f>
        <v>0</v>
      </c>
      <c r="U5341" s="31" t="str">
        <f t="shared" si="525"/>
        <v/>
      </c>
    </row>
    <row r="5342" spans="14:21" x14ac:dyDescent="0.2">
      <c r="N5342" s="22">
        <f>Fångster!G5347</f>
        <v>0</v>
      </c>
      <c r="O5342" s="28">
        <f t="shared" si="520"/>
        <v>0</v>
      </c>
      <c r="P5342" s="28">
        <f t="shared" si="521"/>
        <v>-2</v>
      </c>
      <c r="Q5342" s="28">
        <f t="shared" si="522"/>
        <v>0</v>
      </c>
      <c r="R5342" s="4">
        <f t="shared" si="523"/>
        <v>0</v>
      </c>
      <c r="S5342" s="4" t="str">
        <f t="shared" si="524"/>
        <v/>
      </c>
      <c r="T5342" s="21">
        <f>Fångster!J5347</f>
        <v>0</v>
      </c>
      <c r="U5342" s="31" t="str">
        <f t="shared" si="525"/>
        <v/>
      </c>
    </row>
    <row r="5343" spans="14:21" x14ac:dyDescent="0.2">
      <c r="N5343" s="22">
        <f>Fångster!G5348</f>
        <v>0</v>
      </c>
      <c r="O5343" s="28">
        <f t="shared" si="520"/>
        <v>0</v>
      </c>
      <c r="P5343" s="28">
        <f t="shared" si="521"/>
        <v>-2</v>
      </c>
      <c r="Q5343" s="28">
        <f t="shared" si="522"/>
        <v>0</v>
      </c>
      <c r="R5343" s="4">
        <f t="shared" si="523"/>
        <v>0</v>
      </c>
      <c r="S5343" s="4" t="str">
        <f t="shared" si="524"/>
        <v/>
      </c>
      <c r="T5343" s="21">
        <f>Fångster!J5348</f>
        <v>0</v>
      </c>
      <c r="U5343" s="31" t="str">
        <f t="shared" si="525"/>
        <v/>
      </c>
    </row>
    <row r="5344" spans="14:21" x14ac:dyDescent="0.2">
      <c r="N5344" s="22">
        <f>Fångster!G5349</f>
        <v>0</v>
      </c>
      <c r="O5344" s="28">
        <f t="shared" si="520"/>
        <v>0</v>
      </c>
      <c r="P5344" s="28">
        <f t="shared" si="521"/>
        <v>-2</v>
      </c>
      <c r="Q5344" s="28">
        <f t="shared" si="522"/>
        <v>0</v>
      </c>
      <c r="R5344" s="4">
        <f t="shared" si="523"/>
        <v>0</v>
      </c>
      <c r="S5344" s="4" t="str">
        <f t="shared" si="524"/>
        <v/>
      </c>
      <c r="T5344" s="21">
        <f>Fångster!J5349</f>
        <v>0</v>
      </c>
      <c r="U5344" s="31" t="str">
        <f t="shared" si="525"/>
        <v/>
      </c>
    </row>
    <row r="5345" spans="14:21" x14ac:dyDescent="0.2">
      <c r="N5345" s="22">
        <f>Fångster!G5350</f>
        <v>0</v>
      </c>
      <c r="O5345" s="28">
        <f t="shared" si="520"/>
        <v>0</v>
      </c>
      <c r="P5345" s="28">
        <f t="shared" si="521"/>
        <v>-2</v>
      </c>
      <c r="Q5345" s="28">
        <f t="shared" si="522"/>
        <v>0</v>
      </c>
      <c r="R5345" s="4">
        <f t="shared" si="523"/>
        <v>0</v>
      </c>
      <c r="S5345" s="4" t="str">
        <f t="shared" si="524"/>
        <v/>
      </c>
      <c r="T5345" s="21">
        <f>Fångster!J5350</f>
        <v>0</v>
      </c>
      <c r="U5345" s="31" t="str">
        <f t="shared" si="525"/>
        <v/>
      </c>
    </row>
    <row r="5346" spans="14:21" x14ac:dyDescent="0.2">
      <c r="N5346" s="22">
        <f>Fångster!G5351</f>
        <v>0</v>
      </c>
      <c r="O5346" s="28">
        <f t="shared" si="520"/>
        <v>0</v>
      </c>
      <c r="P5346" s="28">
        <f t="shared" si="521"/>
        <v>-2</v>
      </c>
      <c r="Q5346" s="28">
        <f t="shared" si="522"/>
        <v>0</v>
      </c>
      <c r="R5346" s="4">
        <f t="shared" si="523"/>
        <v>0</v>
      </c>
      <c r="S5346" s="4" t="str">
        <f t="shared" si="524"/>
        <v/>
      </c>
      <c r="T5346" s="21">
        <f>Fångster!J5351</f>
        <v>0</v>
      </c>
      <c r="U5346" s="31" t="str">
        <f t="shared" si="525"/>
        <v/>
      </c>
    </row>
    <row r="5347" spans="14:21" x14ac:dyDescent="0.2">
      <c r="N5347" s="22">
        <f>Fångster!G5352</f>
        <v>0</v>
      </c>
      <c r="O5347" s="28">
        <f t="shared" si="520"/>
        <v>0</v>
      </c>
      <c r="P5347" s="28">
        <f t="shared" si="521"/>
        <v>-2</v>
      </c>
      <c r="Q5347" s="28">
        <f t="shared" si="522"/>
        <v>0</v>
      </c>
      <c r="R5347" s="4">
        <f t="shared" si="523"/>
        <v>0</v>
      </c>
      <c r="S5347" s="4" t="str">
        <f t="shared" si="524"/>
        <v/>
      </c>
      <c r="T5347" s="21">
        <f>Fångster!J5352</f>
        <v>0</v>
      </c>
      <c r="U5347" s="31" t="str">
        <f t="shared" si="525"/>
        <v/>
      </c>
    </row>
    <row r="5348" spans="14:21" x14ac:dyDescent="0.2">
      <c r="N5348" s="22">
        <f>Fångster!G5353</f>
        <v>0</v>
      </c>
      <c r="O5348" s="28">
        <f t="shared" si="520"/>
        <v>0</v>
      </c>
      <c r="P5348" s="28">
        <f t="shared" si="521"/>
        <v>-2</v>
      </c>
      <c r="Q5348" s="28">
        <f t="shared" si="522"/>
        <v>0</v>
      </c>
      <c r="R5348" s="4">
        <f t="shared" si="523"/>
        <v>0</v>
      </c>
      <c r="S5348" s="4" t="str">
        <f t="shared" si="524"/>
        <v/>
      </c>
      <c r="T5348" s="21">
        <f>Fångster!J5353</f>
        <v>0</v>
      </c>
      <c r="U5348" s="31" t="str">
        <f t="shared" si="525"/>
        <v/>
      </c>
    </row>
    <row r="5349" spans="14:21" x14ac:dyDescent="0.2">
      <c r="N5349" s="22">
        <f>Fångster!G5354</f>
        <v>0</v>
      </c>
      <c r="O5349" s="28">
        <f t="shared" si="520"/>
        <v>0</v>
      </c>
      <c r="P5349" s="28">
        <f t="shared" si="521"/>
        <v>-2</v>
      </c>
      <c r="Q5349" s="28">
        <f t="shared" si="522"/>
        <v>0</v>
      </c>
      <c r="R5349" s="4">
        <f t="shared" si="523"/>
        <v>0</v>
      </c>
      <c r="S5349" s="4" t="str">
        <f t="shared" si="524"/>
        <v/>
      </c>
      <c r="T5349" s="21">
        <f>Fångster!J5354</f>
        <v>0</v>
      </c>
      <c r="U5349" s="31" t="str">
        <f t="shared" si="525"/>
        <v/>
      </c>
    </row>
    <row r="5350" spans="14:21" x14ac:dyDescent="0.2">
      <c r="N5350" s="22">
        <f>Fångster!G5355</f>
        <v>0</v>
      </c>
      <c r="O5350" s="28">
        <f t="shared" si="520"/>
        <v>0</v>
      </c>
      <c r="P5350" s="28">
        <f t="shared" si="521"/>
        <v>-2</v>
      </c>
      <c r="Q5350" s="28">
        <f t="shared" si="522"/>
        <v>0</v>
      </c>
      <c r="R5350" s="4">
        <f t="shared" si="523"/>
        <v>0</v>
      </c>
      <c r="S5350" s="4" t="str">
        <f t="shared" si="524"/>
        <v/>
      </c>
      <c r="T5350" s="21">
        <f>Fångster!J5355</f>
        <v>0</v>
      </c>
      <c r="U5350" s="31" t="str">
        <f t="shared" si="525"/>
        <v/>
      </c>
    </row>
    <row r="5351" spans="14:21" x14ac:dyDescent="0.2">
      <c r="N5351" s="22">
        <f>Fångster!G5356</f>
        <v>0</v>
      </c>
      <c r="O5351" s="28">
        <f t="shared" si="520"/>
        <v>0</v>
      </c>
      <c r="P5351" s="28">
        <f t="shared" si="521"/>
        <v>-2</v>
      </c>
      <c r="Q5351" s="28">
        <f t="shared" si="522"/>
        <v>0</v>
      </c>
      <c r="R5351" s="4">
        <f t="shared" si="523"/>
        <v>0</v>
      </c>
      <c r="S5351" s="4" t="str">
        <f t="shared" si="524"/>
        <v/>
      </c>
      <c r="T5351" s="21">
        <f>Fångster!J5356</f>
        <v>0</v>
      </c>
      <c r="U5351" s="31" t="str">
        <f t="shared" si="525"/>
        <v/>
      </c>
    </row>
    <row r="5352" spans="14:21" x14ac:dyDescent="0.2">
      <c r="N5352" s="22">
        <f>Fångster!G5357</f>
        <v>0</v>
      </c>
      <c r="O5352" s="28">
        <f t="shared" si="520"/>
        <v>0</v>
      </c>
      <c r="P5352" s="28">
        <f t="shared" si="521"/>
        <v>-2</v>
      </c>
      <c r="Q5352" s="28">
        <f t="shared" si="522"/>
        <v>0</v>
      </c>
      <c r="R5352" s="4">
        <f t="shared" si="523"/>
        <v>0</v>
      </c>
      <c r="S5352" s="4" t="str">
        <f t="shared" si="524"/>
        <v/>
      </c>
      <c r="T5352" s="21">
        <f>Fångster!J5357</f>
        <v>0</v>
      </c>
      <c r="U5352" s="31" t="str">
        <f t="shared" si="525"/>
        <v/>
      </c>
    </row>
    <row r="5353" spans="14:21" x14ac:dyDescent="0.2">
      <c r="N5353" s="22">
        <f>Fångster!G5358</f>
        <v>0</v>
      </c>
      <c r="O5353" s="28">
        <f t="shared" si="520"/>
        <v>0</v>
      </c>
      <c r="P5353" s="28">
        <f t="shared" si="521"/>
        <v>-2</v>
      </c>
      <c r="Q5353" s="28">
        <f t="shared" si="522"/>
        <v>0</v>
      </c>
      <c r="R5353" s="4">
        <f t="shared" si="523"/>
        <v>0</v>
      </c>
      <c r="S5353" s="4" t="str">
        <f t="shared" si="524"/>
        <v/>
      </c>
      <c r="T5353" s="21">
        <f>Fångster!J5358</f>
        <v>0</v>
      </c>
      <c r="U5353" s="31" t="str">
        <f t="shared" si="525"/>
        <v/>
      </c>
    </row>
    <row r="5354" spans="14:21" x14ac:dyDescent="0.2">
      <c r="N5354" s="22">
        <f>Fångster!G5359</f>
        <v>0</v>
      </c>
      <c r="O5354" s="28">
        <f t="shared" si="520"/>
        <v>0</v>
      </c>
      <c r="P5354" s="28">
        <f t="shared" si="521"/>
        <v>-2</v>
      </c>
      <c r="Q5354" s="28">
        <f t="shared" si="522"/>
        <v>0</v>
      </c>
      <c r="R5354" s="4">
        <f t="shared" si="523"/>
        <v>0</v>
      </c>
      <c r="S5354" s="4" t="str">
        <f t="shared" si="524"/>
        <v/>
      </c>
      <c r="T5354" s="21">
        <f>Fångster!J5359</f>
        <v>0</v>
      </c>
      <c r="U5354" s="31" t="str">
        <f t="shared" si="525"/>
        <v/>
      </c>
    </row>
    <row r="5355" spans="14:21" x14ac:dyDescent="0.2">
      <c r="N5355" s="22">
        <f>Fångster!G5360</f>
        <v>0</v>
      </c>
      <c r="O5355" s="28">
        <f t="shared" si="520"/>
        <v>0</v>
      </c>
      <c r="P5355" s="28">
        <f t="shared" si="521"/>
        <v>-2</v>
      </c>
      <c r="Q5355" s="28">
        <f t="shared" si="522"/>
        <v>0</v>
      </c>
      <c r="R5355" s="4">
        <f t="shared" si="523"/>
        <v>0</v>
      </c>
      <c r="S5355" s="4" t="str">
        <f t="shared" si="524"/>
        <v/>
      </c>
      <c r="T5355" s="21">
        <f>Fångster!J5360</f>
        <v>0</v>
      </c>
      <c r="U5355" s="31" t="str">
        <f t="shared" si="525"/>
        <v/>
      </c>
    </row>
    <row r="5356" spans="14:21" x14ac:dyDescent="0.2">
      <c r="N5356" s="22">
        <f>Fångster!G5361</f>
        <v>0</v>
      </c>
      <c r="O5356" s="28">
        <f t="shared" si="520"/>
        <v>0</v>
      </c>
      <c r="P5356" s="28">
        <f t="shared" si="521"/>
        <v>-2</v>
      </c>
      <c r="Q5356" s="28">
        <f t="shared" si="522"/>
        <v>0</v>
      </c>
      <c r="R5356" s="4">
        <f t="shared" si="523"/>
        <v>0</v>
      </c>
      <c r="S5356" s="4" t="str">
        <f t="shared" si="524"/>
        <v/>
      </c>
      <c r="T5356" s="21">
        <f>Fångster!J5361</f>
        <v>0</v>
      </c>
      <c r="U5356" s="31" t="str">
        <f t="shared" si="525"/>
        <v/>
      </c>
    </row>
    <row r="5357" spans="14:21" x14ac:dyDescent="0.2">
      <c r="N5357" s="22">
        <f>Fångster!G5362</f>
        <v>0</v>
      </c>
      <c r="O5357" s="28">
        <f t="shared" si="520"/>
        <v>0</v>
      </c>
      <c r="P5357" s="28">
        <f t="shared" si="521"/>
        <v>-2</v>
      </c>
      <c r="Q5357" s="28">
        <f t="shared" si="522"/>
        <v>0</v>
      </c>
      <c r="R5357" s="4">
        <f t="shared" si="523"/>
        <v>0</v>
      </c>
      <c r="S5357" s="4" t="str">
        <f t="shared" si="524"/>
        <v/>
      </c>
      <c r="T5357" s="21">
        <f>Fångster!J5362</f>
        <v>0</v>
      </c>
      <c r="U5357" s="31" t="str">
        <f t="shared" si="525"/>
        <v/>
      </c>
    </row>
    <row r="5358" spans="14:21" x14ac:dyDescent="0.2">
      <c r="N5358" s="22">
        <f>Fångster!G5363</f>
        <v>0</v>
      </c>
      <c r="O5358" s="28">
        <f t="shared" si="520"/>
        <v>0</v>
      </c>
      <c r="P5358" s="28">
        <f t="shared" si="521"/>
        <v>-2</v>
      </c>
      <c r="Q5358" s="28">
        <f t="shared" si="522"/>
        <v>0</v>
      </c>
      <c r="R5358" s="4">
        <f t="shared" si="523"/>
        <v>0</v>
      </c>
      <c r="S5358" s="4" t="str">
        <f t="shared" si="524"/>
        <v/>
      </c>
      <c r="T5358" s="21">
        <f>Fångster!J5363</f>
        <v>0</v>
      </c>
      <c r="U5358" s="31" t="str">
        <f t="shared" si="525"/>
        <v/>
      </c>
    </row>
    <row r="5359" spans="14:21" x14ac:dyDescent="0.2">
      <c r="N5359" s="22">
        <f>Fångster!G5364</f>
        <v>0</v>
      </c>
      <c r="O5359" s="28">
        <f t="shared" si="520"/>
        <v>0</v>
      </c>
      <c r="P5359" s="28">
        <f t="shared" si="521"/>
        <v>-2</v>
      </c>
      <c r="Q5359" s="28">
        <f t="shared" si="522"/>
        <v>0</v>
      </c>
      <c r="R5359" s="4">
        <f t="shared" si="523"/>
        <v>0</v>
      </c>
      <c r="S5359" s="4" t="str">
        <f t="shared" si="524"/>
        <v/>
      </c>
      <c r="T5359" s="21">
        <f>Fångster!J5364</f>
        <v>0</v>
      </c>
      <c r="U5359" s="31" t="str">
        <f t="shared" si="525"/>
        <v/>
      </c>
    </row>
    <row r="5360" spans="14:21" x14ac:dyDescent="0.2">
      <c r="N5360" s="22">
        <f>Fångster!G5365</f>
        <v>0</v>
      </c>
      <c r="O5360" s="28">
        <f t="shared" si="520"/>
        <v>0</v>
      </c>
      <c r="P5360" s="28">
        <f t="shared" si="521"/>
        <v>-2</v>
      </c>
      <c r="Q5360" s="28">
        <f t="shared" si="522"/>
        <v>0</v>
      </c>
      <c r="R5360" s="4">
        <f t="shared" si="523"/>
        <v>0</v>
      </c>
      <c r="S5360" s="4" t="str">
        <f t="shared" si="524"/>
        <v/>
      </c>
      <c r="T5360" s="21">
        <f>Fångster!J5365</f>
        <v>0</v>
      </c>
      <c r="U5360" s="31" t="str">
        <f t="shared" si="525"/>
        <v/>
      </c>
    </row>
    <row r="5361" spans="14:21" x14ac:dyDescent="0.2">
      <c r="N5361" s="22">
        <f>Fångster!G5366</f>
        <v>0</v>
      </c>
      <c r="O5361" s="28">
        <f t="shared" si="520"/>
        <v>0</v>
      </c>
      <c r="P5361" s="28">
        <f t="shared" si="521"/>
        <v>-2</v>
      </c>
      <c r="Q5361" s="28">
        <f t="shared" si="522"/>
        <v>0</v>
      </c>
      <c r="R5361" s="4">
        <f t="shared" si="523"/>
        <v>0</v>
      </c>
      <c r="S5361" s="4" t="str">
        <f t="shared" si="524"/>
        <v/>
      </c>
      <c r="T5361" s="21">
        <f>Fångster!J5366</f>
        <v>0</v>
      </c>
      <c r="U5361" s="31" t="str">
        <f t="shared" si="525"/>
        <v/>
      </c>
    </row>
    <row r="5362" spans="14:21" x14ac:dyDescent="0.2">
      <c r="N5362" s="22">
        <f>Fångster!G5367</f>
        <v>0</v>
      </c>
      <c r="O5362" s="28">
        <f t="shared" si="520"/>
        <v>0</v>
      </c>
      <c r="P5362" s="28">
        <f t="shared" si="521"/>
        <v>-2</v>
      </c>
      <c r="Q5362" s="28">
        <f t="shared" si="522"/>
        <v>0</v>
      </c>
      <c r="R5362" s="4">
        <f t="shared" si="523"/>
        <v>0</v>
      </c>
      <c r="S5362" s="4" t="str">
        <f t="shared" si="524"/>
        <v/>
      </c>
      <c r="T5362" s="21">
        <f>Fångster!J5367</f>
        <v>0</v>
      </c>
      <c r="U5362" s="31" t="str">
        <f t="shared" si="525"/>
        <v/>
      </c>
    </row>
    <row r="5363" spans="14:21" x14ac:dyDescent="0.2">
      <c r="N5363" s="22">
        <f>Fångster!G5368</f>
        <v>0</v>
      </c>
      <c r="O5363" s="28">
        <f t="shared" si="520"/>
        <v>0</v>
      </c>
      <c r="P5363" s="28">
        <f t="shared" si="521"/>
        <v>-2</v>
      </c>
      <c r="Q5363" s="28">
        <f t="shared" si="522"/>
        <v>0</v>
      </c>
      <c r="R5363" s="4">
        <f t="shared" si="523"/>
        <v>0</v>
      </c>
      <c r="S5363" s="4" t="str">
        <f t="shared" si="524"/>
        <v/>
      </c>
      <c r="T5363" s="21">
        <f>Fångster!J5368</f>
        <v>0</v>
      </c>
      <c r="U5363" s="31" t="str">
        <f t="shared" si="525"/>
        <v/>
      </c>
    </row>
    <row r="5364" spans="14:21" x14ac:dyDescent="0.2">
      <c r="N5364" s="22">
        <f>Fångster!G5369</f>
        <v>0</v>
      </c>
      <c r="O5364" s="28">
        <f t="shared" si="520"/>
        <v>0</v>
      </c>
      <c r="P5364" s="28">
        <f t="shared" si="521"/>
        <v>-2</v>
      </c>
      <c r="Q5364" s="28">
        <f t="shared" si="522"/>
        <v>0</v>
      </c>
      <c r="R5364" s="4">
        <f t="shared" si="523"/>
        <v>0</v>
      </c>
      <c r="S5364" s="4" t="str">
        <f t="shared" si="524"/>
        <v/>
      </c>
      <c r="T5364" s="21">
        <f>Fångster!J5369</f>
        <v>0</v>
      </c>
      <c r="U5364" s="31" t="str">
        <f t="shared" si="525"/>
        <v/>
      </c>
    </row>
    <row r="5365" spans="14:21" x14ac:dyDescent="0.2">
      <c r="N5365" s="22">
        <f>Fångster!G5370</f>
        <v>0</v>
      </c>
      <c r="O5365" s="28">
        <f t="shared" si="520"/>
        <v>0</v>
      </c>
      <c r="P5365" s="28">
        <f t="shared" si="521"/>
        <v>-2</v>
      </c>
      <c r="Q5365" s="28">
        <f t="shared" si="522"/>
        <v>0</v>
      </c>
      <c r="R5365" s="4">
        <f t="shared" si="523"/>
        <v>0</v>
      </c>
      <c r="S5365" s="4" t="str">
        <f t="shared" si="524"/>
        <v/>
      </c>
      <c r="T5365" s="21">
        <f>Fångster!J5370</f>
        <v>0</v>
      </c>
      <c r="U5365" s="31" t="str">
        <f t="shared" si="525"/>
        <v/>
      </c>
    </row>
    <row r="5366" spans="14:21" x14ac:dyDescent="0.2">
      <c r="N5366" s="22">
        <f>Fångster!G5371</f>
        <v>0</v>
      </c>
      <c r="O5366" s="28">
        <f t="shared" si="520"/>
        <v>0</v>
      </c>
      <c r="P5366" s="28">
        <f t="shared" si="521"/>
        <v>-2</v>
      </c>
      <c r="Q5366" s="28">
        <f t="shared" si="522"/>
        <v>0</v>
      </c>
      <c r="R5366" s="4">
        <f t="shared" si="523"/>
        <v>0</v>
      </c>
      <c r="S5366" s="4" t="str">
        <f t="shared" si="524"/>
        <v/>
      </c>
      <c r="T5366" s="21">
        <f>Fångster!J5371</f>
        <v>0</v>
      </c>
      <c r="U5366" s="31" t="str">
        <f t="shared" si="525"/>
        <v/>
      </c>
    </row>
    <row r="5367" spans="14:21" x14ac:dyDescent="0.2">
      <c r="N5367" s="22">
        <f>Fångster!G5372</f>
        <v>0</v>
      </c>
      <c r="O5367" s="28">
        <f t="shared" si="520"/>
        <v>0</v>
      </c>
      <c r="P5367" s="28">
        <f t="shared" si="521"/>
        <v>-2</v>
      </c>
      <c r="Q5367" s="28">
        <f t="shared" si="522"/>
        <v>0</v>
      </c>
      <c r="R5367" s="4">
        <f t="shared" si="523"/>
        <v>0</v>
      </c>
      <c r="S5367" s="4" t="str">
        <f t="shared" si="524"/>
        <v/>
      </c>
      <c r="T5367" s="21">
        <f>Fångster!J5372</f>
        <v>0</v>
      </c>
      <c r="U5367" s="31" t="str">
        <f t="shared" si="525"/>
        <v/>
      </c>
    </row>
    <row r="5368" spans="14:21" x14ac:dyDescent="0.2">
      <c r="N5368" s="22">
        <f>Fångster!G5373</f>
        <v>0</v>
      </c>
      <c r="O5368" s="28">
        <f t="shared" si="520"/>
        <v>0</v>
      </c>
      <c r="P5368" s="28">
        <f t="shared" si="521"/>
        <v>-2</v>
      </c>
      <c r="Q5368" s="28">
        <f t="shared" si="522"/>
        <v>0</v>
      </c>
      <c r="R5368" s="4">
        <f t="shared" si="523"/>
        <v>0</v>
      </c>
      <c r="S5368" s="4" t="str">
        <f t="shared" si="524"/>
        <v/>
      </c>
      <c r="T5368" s="21">
        <f>Fångster!J5373</f>
        <v>0</v>
      </c>
      <c r="U5368" s="31" t="str">
        <f t="shared" si="525"/>
        <v/>
      </c>
    </row>
    <row r="5369" spans="14:21" x14ac:dyDescent="0.2">
      <c r="N5369" s="22">
        <f>Fångster!G5374</f>
        <v>0</v>
      </c>
      <c r="O5369" s="28">
        <f t="shared" si="520"/>
        <v>0</v>
      </c>
      <c r="P5369" s="28">
        <f t="shared" si="521"/>
        <v>-2</v>
      </c>
      <c r="Q5369" s="28">
        <f t="shared" si="522"/>
        <v>0</v>
      </c>
      <c r="R5369" s="4">
        <f t="shared" si="523"/>
        <v>0</v>
      </c>
      <c r="S5369" s="4" t="str">
        <f t="shared" si="524"/>
        <v/>
      </c>
      <c r="T5369" s="21">
        <f>Fångster!J5374</f>
        <v>0</v>
      </c>
      <c r="U5369" s="31" t="str">
        <f t="shared" si="525"/>
        <v/>
      </c>
    </row>
    <row r="5370" spans="14:21" x14ac:dyDescent="0.2">
      <c r="N5370" s="22">
        <f>Fångster!G5375</f>
        <v>0</v>
      </c>
      <c r="O5370" s="28">
        <f t="shared" si="520"/>
        <v>0</v>
      </c>
      <c r="P5370" s="28">
        <f t="shared" si="521"/>
        <v>-2</v>
      </c>
      <c r="Q5370" s="28">
        <f t="shared" si="522"/>
        <v>0</v>
      </c>
      <c r="R5370" s="4">
        <f t="shared" si="523"/>
        <v>0</v>
      </c>
      <c r="S5370" s="4" t="str">
        <f t="shared" si="524"/>
        <v/>
      </c>
      <c r="T5370" s="21">
        <f>Fångster!J5375</f>
        <v>0</v>
      </c>
      <c r="U5370" s="31" t="str">
        <f t="shared" si="525"/>
        <v/>
      </c>
    </row>
    <row r="5371" spans="14:21" x14ac:dyDescent="0.2">
      <c r="N5371" s="22">
        <f>Fångster!G5376</f>
        <v>0</v>
      </c>
      <c r="O5371" s="28">
        <f t="shared" si="520"/>
        <v>0</v>
      </c>
      <c r="P5371" s="28">
        <f t="shared" si="521"/>
        <v>-2</v>
      </c>
      <c r="Q5371" s="28">
        <f t="shared" si="522"/>
        <v>0</v>
      </c>
      <c r="R5371" s="4">
        <f t="shared" si="523"/>
        <v>0</v>
      </c>
      <c r="S5371" s="4" t="str">
        <f t="shared" si="524"/>
        <v/>
      </c>
      <c r="T5371" s="21">
        <f>Fångster!J5376</f>
        <v>0</v>
      </c>
      <c r="U5371" s="31" t="str">
        <f t="shared" si="525"/>
        <v/>
      </c>
    </row>
    <row r="5372" spans="14:21" x14ac:dyDescent="0.2">
      <c r="N5372" s="22">
        <f>Fångster!G5377</f>
        <v>0</v>
      </c>
      <c r="O5372" s="28">
        <f t="shared" si="520"/>
        <v>0</v>
      </c>
      <c r="P5372" s="28">
        <f t="shared" si="521"/>
        <v>-2</v>
      </c>
      <c r="Q5372" s="28">
        <f t="shared" si="522"/>
        <v>0</v>
      </c>
      <c r="R5372" s="4">
        <f t="shared" si="523"/>
        <v>0</v>
      </c>
      <c r="S5372" s="4" t="str">
        <f t="shared" si="524"/>
        <v/>
      </c>
      <c r="T5372" s="21">
        <f>Fångster!J5377</f>
        <v>0</v>
      </c>
      <c r="U5372" s="31" t="str">
        <f t="shared" si="525"/>
        <v/>
      </c>
    </row>
    <row r="5373" spans="14:21" x14ac:dyDescent="0.2">
      <c r="N5373" s="22">
        <f>Fångster!G5378</f>
        <v>0</v>
      </c>
      <c r="O5373" s="28">
        <f t="shared" si="520"/>
        <v>0</v>
      </c>
      <c r="P5373" s="28">
        <f t="shared" si="521"/>
        <v>-2</v>
      </c>
      <c r="Q5373" s="28">
        <f t="shared" si="522"/>
        <v>0</v>
      </c>
      <c r="R5373" s="4">
        <f t="shared" si="523"/>
        <v>0</v>
      </c>
      <c r="S5373" s="4" t="str">
        <f t="shared" si="524"/>
        <v/>
      </c>
      <c r="T5373" s="21">
        <f>Fångster!J5378</f>
        <v>0</v>
      </c>
      <c r="U5373" s="31" t="str">
        <f t="shared" si="525"/>
        <v/>
      </c>
    </row>
    <row r="5374" spans="14:21" x14ac:dyDescent="0.2">
      <c r="N5374" s="22">
        <f>Fångster!G5379</f>
        <v>0</v>
      </c>
      <c r="O5374" s="28">
        <f t="shared" si="520"/>
        <v>0</v>
      </c>
      <c r="P5374" s="28">
        <f t="shared" si="521"/>
        <v>-2</v>
      </c>
      <c r="Q5374" s="28">
        <f t="shared" si="522"/>
        <v>0</v>
      </c>
      <c r="R5374" s="4">
        <f t="shared" si="523"/>
        <v>0</v>
      </c>
      <c r="S5374" s="4" t="str">
        <f t="shared" si="524"/>
        <v/>
      </c>
      <c r="T5374" s="21">
        <f>Fångster!J5379</f>
        <v>0</v>
      </c>
      <c r="U5374" s="31" t="str">
        <f t="shared" si="525"/>
        <v/>
      </c>
    </row>
    <row r="5375" spans="14:21" x14ac:dyDescent="0.2">
      <c r="N5375" s="22">
        <f>Fångster!G5380</f>
        <v>0</v>
      </c>
      <c r="O5375" s="28">
        <f t="shared" si="520"/>
        <v>0</v>
      </c>
      <c r="P5375" s="28">
        <f t="shared" si="521"/>
        <v>-2</v>
      </c>
      <c r="Q5375" s="28">
        <f t="shared" si="522"/>
        <v>0</v>
      </c>
      <c r="R5375" s="4">
        <f t="shared" si="523"/>
        <v>0</v>
      </c>
      <c r="S5375" s="4" t="str">
        <f t="shared" si="524"/>
        <v/>
      </c>
      <c r="T5375" s="21">
        <f>Fångster!J5380</f>
        <v>0</v>
      </c>
      <c r="U5375" s="31" t="str">
        <f t="shared" si="525"/>
        <v/>
      </c>
    </row>
    <row r="5376" spans="14:21" x14ac:dyDescent="0.2">
      <c r="N5376" s="22">
        <f>Fångster!G5381</f>
        <v>0</v>
      </c>
      <c r="O5376" s="28">
        <f t="shared" si="520"/>
        <v>0</v>
      </c>
      <c r="P5376" s="28">
        <f t="shared" si="521"/>
        <v>-2</v>
      </c>
      <c r="Q5376" s="28">
        <f t="shared" si="522"/>
        <v>0</v>
      </c>
      <c r="R5376" s="4">
        <f t="shared" si="523"/>
        <v>0</v>
      </c>
      <c r="S5376" s="4" t="str">
        <f t="shared" si="524"/>
        <v/>
      </c>
      <c r="T5376" s="21">
        <f>Fångster!J5381</f>
        <v>0</v>
      </c>
      <c r="U5376" s="31" t="str">
        <f t="shared" si="525"/>
        <v/>
      </c>
    </row>
    <row r="5377" spans="14:21" x14ac:dyDescent="0.2">
      <c r="N5377" s="22">
        <f>Fångster!G5382</f>
        <v>0</v>
      </c>
      <c r="O5377" s="28">
        <f t="shared" si="520"/>
        <v>0</v>
      </c>
      <c r="P5377" s="28">
        <f t="shared" si="521"/>
        <v>-2</v>
      </c>
      <c r="Q5377" s="28">
        <f t="shared" si="522"/>
        <v>0</v>
      </c>
      <c r="R5377" s="4">
        <f t="shared" si="523"/>
        <v>0</v>
      </c>
      <c r="S5377" s="4" t="str">
        <f t="shared" si="524"/>
        <v/>
      </c>
      <c r="T5377" s="21">
        <f>Fångster!J5382</f>
        <v>0</v>
      </c>
      <c r="U5377" s="31" t="str">
        <f t="shared" si="525"/>
        <v/>
      </c>
    </row>
    <row r="5378" spans="14:21" x14ac:dyDescent="0.2">
      <c r="N5378" s="22">
        <f>Fångster!G5383</f>
        <v>0</v>
      </c>
      <c r="O5378" s="28">
        <f t="shared" si="520"/>
        <v>0</v>
      </c>
      <c r="P5378" s="28">
        <f t="shared" si="521"/>
        <v>-2</v>
      </c>
      <c r="Q5378" s="28">
        <f t="shared" si="522"/>
        <v>0</v>
      </c>
      <c r="R5378" s="4">
        <f t="shared" si="523"/>
        <v>0</v>
      </c>
      <c r="S5378" s="4" t="str">
        <f t="shared" si="524"/>
        <v/>
      </c>
      <c r="T5378" s="21">
        <f>Fångster!J5383</f>
        <v>0</v>
      </c>
      <c r="U5378" s="31" t="str">
        <f t="shared" si="525"/>
        <v/>
      </c>
    </row>
    <row r="5379" spans="14:21" x14ac:dyDescent="0.2">
      <c r="N5379" s="22">
        <f>Fångster!G5384</f>
        <v>0</v>
      </c>
      <c r="O5379" s="28">
        <f t="shared" si="520"/>
        <v>0</v>
      </c>
      <c r="P5379" s="28">
        <f t="shared" si="521"/>
        <v>-2</v>
      </c>
      <c r="Q5379" s="28">
        <f t="shared" si="522"/>
        <v>0</v>
      </c>
      <c r="R5379" s="4">
        <f t="shared" si="523"/>
        <v>0</v>
      </c>
      <c r="S5379" s="4" t="str">
        <f t="shared" si="524"/>
        <v/>
      </c>
      <c r="T5379" s="21">
        <f>Fångster!J5384</f>
        <v>0</v>
      </c>
      <c r="U5379" s="31" t="str">
        <f t="shared" si="525"/>
        <v/>
      </c>
    </row>
    <row r="5380" spans="14:21" x14ac:dyDescent="0.2">
      <c r="N5380" s="22">
        <f>Fångster!G5385</f>
        <v>0</v>
      </c>
      <c r="O5380" s="28">
        <f t="shared" si="520"/>
        <v>0</v>
      </c>
      <c r="P5380" s="28">
        <f t="shared" si="521"/>
        <v>-2</v>
      </c>
      <c r="Q5380" s="28">
        <f t="shared" si="522"/>
        <v>0</v>
      </c>
      <c r="R5380" s="4">
        <f t="shared" si="523"/>
        <v>0</v>
      </c>
      <c r="S5380" s="4" t="str">
        <f t="shared" si="524"/>
        <v/>
      </c>
      <c r="T5380" s="21">
        <f>Fångster!J5385</f>
        <v>0</v>
      </c>
      <c r="U5380" s="31" t="str">
        <f t="shared" si="525"/>
        <v/>
      </c>
    </row>
    <row r="5381" spans="14:21" x14ac:dyDescent="0.2">
      <c r="N5381" s="22">
        <f>Fångster!G5386</f>
        <v>0</v>
      </c>
      <c r="O5381" s="28">
        <f t="shared" ref="O5381:O5444" si="526">(3.377*0.000001)*(POWER(N5381,3.205))</f>
        <v>0</v>
      </c>
      <c r="P5381" s="28">
        <f t="shared" ref="P5381:P5444" si="527">(1-(180-N5381)/60)</f>
        <v>-2</v>
      </c>
      <c r="Q5381" s="28">
        <f t="shared" ref="Q5381:Q5444" si="528">IF(P5381&lt;0,0,IF(P5381&gt;1,1,IF(P5381&gt;0&lt;1,P5381,P5381)))</f>
        <v>0</v>
      </c>
      <c r="R5381" s="4">
        <f t="shared" ref="R5381:R5444" si="529">O5381*Q5381</f>
        <v>0</v>
      </c>
      <c r="S5381" s="4" t="str">
        <f t="shared" ref="S5381:S5444" si="530">IF(N5381&gt;0,LOG10(N5381),"")</f>
        <v/>
      </c>
      <c r="T5381" s="21">
        <f>Fångster!J5386</f>
        <v>0</v>
      </c>
      <c r="U5381" s="31" t="str">
        <f t="shared" ref="U5381:U5444" si="531">IF(T5381&gt;0,LOG10(T5381),"")</f>
        <v/>
      </c>
    </row>
    <row r="5382" spans="14:21" x14ac:dyDescent="0.2">
      <c r="N5382" s="22">
        <f>Fångster!G5387</f>
        <v>0</v>
      </c>
      <c r="O5382" s="28">
        <f t="shared" si="526"/>
        <v>0</v>
      </c>
      <c r="P5382" s="28">
        <f t="shared" si="527"/>
        <v>-2</v>
      </c>
      <c r="Q5382" s="28">
        <f t="shared" si="528"/>
        <v>0</v>
      </c>
      <c r="R5382" s="4">
        <f t="shared" si="529"/>
        <v>0</v>
      </c>
      <c r="S5382" s="4" t="str">
        <f t="shared" si="530"/>
        <v/>
      </c>
      <c r="T5382" s="21">
        <f>Fångster!J5387</f>
        <v>0</v>
      </c>
      <c r="U5382" s="31" t="str">
        <f t="shared" si="531"/>
        <v/>
      </c>
    </row>
    <row r="5383" spans="14:21" x14ac:dyDescent="0.2">
      <c r="N5383" s="22">
        <f>Fångster!G5388</f>
        <v>0</v>
      </c>
      <c r="O5383" s="28">
        <f t="shared" si="526"/>
        <v>0</v>
      </c>
      <c r="P5383" s="28">
        <f t="shared" si="527"/>
        <v>-2</v>
      </c>
      <c r="Q5383" s="28">
        <f t="shared" si="528"/>
        <v>0</v>
      </c>
      <c r="R5383" s="4">
        <f t="shared" si="529"/>
        <v>0</v>
      </c>
      <c r="S5383" s="4" t="str">
        <f t="shared" si="530"/>
        <v/>
      </c>
      <c r="T5383" s="21">
        <f>Fångster!J5388</f>
        <v>0</v>
      </c>
      <c r="U5383" s="31" t="str">
        <f t="shared" si="531"/>
        <v/>
      </c>
    </row>
    <row r="5384" spans="14:21" x14ac:dyDescent="0.2">
      <c r="N5384" s="22">
        <f>Fångster!G5389</f>
        <v>0</v>
      </c>
      <c r="O5384" s="28">
        <f t="shared" si="526"/>
        <v>0</v>
      </c>
      <c r="P5384" s="28">
        <f t="shared" si="527"/>
        <v>-2</v>
      </c>
      <c r="Q5384" s="28">
        <f t="shared" si="528"/>
        <v>0</v>
      </c>
      <c r="R5384" s="4">
        <f t="shared" si="529"/>
        <v>0</v>
      </c>
      <c r="S5384" s="4" t="str">
        <f t="shared" si="530"/>
        <v/>
      </c>
      <c r="T5384" s="21">
        <f>Fångster!J5389</f>
        <v>0</v>
      </c>
      <c r="U5384" s="31" t="str">
        <f t="shared" si="531"/>
        <v/>
      </c>
    </row>
    <row r="5385" spans="14:21" x14ac:dyDescent="0.2">
      <c r="N5385" s="22">
        <f>Fångster!G5390</f>
        <v>0</v>
      </c>
      <c r="O5385" s="28">
        <f t="shared" si="526"/>
        <v>0</v>
      </c>
      <c r="P5385" s="28">
        <f t="shared" si="527"/>
        <v>-2</v>
      </c>
      <c r="Q5385" s="28">
        <f t="shared" si="528"/>
        <v>0</v>
      </c>
      <c r="R5385" s="4">
        <f t="shared" si="529"/>
        <v>0</v>
      </c>
      <c r="S5385" s="4" t="str">
        <f t="shared" si="530"/>
        <v/>
      </c>
      <c r="T5385" s="21">
        <f>Fångster!J5390</f>
        <v>0</v>
      </c>
      <c r="U5385" s="31" t="str">
        <f t="shared" si="531"/>
        <v/>
      </c>
    </row>
    <row r="5386" spans="14:21" x14ac:dyDescent="0.2">
      <c r="N5386" s="22">
        <f>Fångster!G5391</f>
        <v>0</v>
      </c>
      <c r="O5386" s="28">
        <f t="shared" si="526"/>
        <v>0</v>
      </c>
      <c r="P5386" s="28">
        <f t="shared" si="527"/>
        <v>-2</v>
      </c>
      <c r="Q5386" s="28">
        <f t="shared" si="528"/>
        <v>0</v>
      </c>
      <c r="R5386" s="4">
        <f t="shared" si="529"/>
        <v>0</v>
      </c>
      <c r="S5386" s="4" t="str">
        <f t="shared" si="530"/>
        <v/>
      </c>
      <c r="T5386" s="21">
        <f>Fångster!J5391</f>
        <v>0</v>
      </c>
      <c r="U5386" s="31" t="str">
        <f t="shared" si="531"/>
        <v/>
      </c>
    </row>
    <row r="5387" spans="14:21" x14ac:dyDescent="0.2">
      <c r="N5387" s="22">
        <f>Fångster!G5392</f>
        <v>0</v>
      </c>
      <c r="O5387" s="28">
        <f t="shared" si="526"/>
        <v>0</v>
      </c>
      <c r="P5387" s="28">
        <f t="shared" si="527"/>
        <v>-2</v>
      </c>
      <c r="Q5387" s="28">
        <f t="shared" si="528"/>
        <v>0</v>
      </c>
      <c r="R5387" s="4">
        <f t="shared" si="529"/>
        <v>0</v>
      </c>
      <c r="S5387" s="4" t="str">
        <f t="shared" si="530"/>
        <v/>
      </c>
      <c r="T5387" s="21">
        <f>Fångster!J5392</f>
        <v>0</v>
      </c>
      <c r="U5387" s="31" t="str">
        <f t="shared" si="531"/>
        <v/>
      </c>
    </row>
    <row r="5388" spans="14:21" x14ac:dyDescent="0.2">
      <c r="N5388" s="22">
        <f>Fångster!G5393</f>
        <v>0</v>
      </c>
      <c r="O5388" s="28">
        <f t="shared" si="526"/>
        <v>0</v>
      </c>
      <c r="P5388" s="28">
        <f t="shared" si="527"/>
        <v>-2</v>
      </c>
      <c r="Q5388" s="28">
        <f t="shared" si="528"/>
        <v>0</v>
      </c>
      <c r="R5388" s="4">
        <f t="shared" si="529"/>
        <v>0</v>
      </c>
      <c r="S5388" s="4" t="str">
        <f t="shared" si="530"/>
        <v/>
      </c>
      <c r="T5388" s="21">
        <f>Fångster!J5393</f>
        <v>0</v>
      </c>
      <c r="U5388" s="31" t="str">
        <f t="shared" si="531"/>
        <v/>
      </c>
    </row>
    <row r="5389" spans="14:21" x14ac:dyDescent="0.2">
      <c r="N5389" s="22">
        <f>Fångster!G5394</f>
        <v>0</v>
      </c>
      <c r="O5389" s="28">
        <f t="shared" si="526"/>
        <v>0</v>
      </c>
      <c r="P5389" s="28">
        <f t="shared" si="527"/>
        <v>-2</v>
      </c>
      <c r="Q5389" s="28">
        <f t="shared" si="528"/>
        <v>0</v>
      </c>
      <c r="R5389" s="4">
        <f t="shared" si="529"/>
        <v>0</v>
      </c>
      <c r="S5389" s="4" t="str">
        <f t="shared" si="530"/>
        <v/>
      </c>
      <c r="T5389" s="21">
        <f>Fångster!J5394</f>
        <v>0</v>
      </c>
      <c r="U5389" s="31" t="str">
        <f t="shared" si="531"/>
        <v/>
      </c>
    </row>
    <row r="5390" spans="14:21" x14ac:dyDescent="0.2">
      <c r="N5390" s="22">
        <f>Fångster!G5395</f>
        <v>0</v>
      </c>
      <c r="O5390" s="28">
        <f t="shared" si="526"/>
        <v>0</v>
      </c>
      <c r="P5390" s="28">
        <f t="shared" si="527"/>
        <v>-2</v>
      </c>
      <c r="Q5390" s="28">
        <f t="shared" si="528"/>
        <v>0</v>
      </c>
      <c r="R5390" s="4">
        <f t="shared" si="529"/>
        <v>0</v>
      </c>
      <c r="S5390" s="4" t="str">
        <f t="shared" si="530"/>
        <v/>
      </c>
      <c r="T5390" s="21">
        <f>Fångster!J5395</f>
        <v>0</v>
      </c>
      <c r="U5390" s="31" t="str">
        <f t="shared" si="531"/>
        <v/>
      </c>
    </row>
    <row r="5391" spans="14:21" x14ac:dyDescent="0.2">
      <c r="N5391" s="22">
        <f>Fångster!G5396</f>
        <v>0</v>
      </c>
      <c r="O5391" s="28">
        <f t="shared" si="526"/>
        <v>0</v>
      </c>
      <c r="P5391" s="28">
        <f t="shared" si="527"/>
        <v>-2</v>
      </c>
      <c r="Q5391" s="28">
        <f t="shared" si="528"/>
        <v>0</v>
      </c>
      <c r="R5391" s="4">
        <f t="shared" si="529"/>
        <v>0</v>
      </c>
      <c r="S5391" s="4" t="str">
        <f t="shared" si="530"/>
        <v/>
      </c>
      <c r="T5391" s="21">
        <f>Fångster!J5396</f>
        <v>0</v>
      </c>
      <c r="U5391" s="31" t="str">
        <f t="shared" si="531"/>
        <v/>
      </c>
    </row>
    <row r="5392" spans="14:21" x14ac:dyDescent="0.2">
      <c r="N5392" s="22">
        <f>Fångster!G5397</f>
        <v>0</v>
      </c>
      <c r="O5392" s="28">
        <f t="shared" si="526"/>
        <v>0</v>
      </c>
      <c r="P5392" s="28">
        <f t="shared" si="527"/>
        <v>-2</v>
      </c>
      <c r="Q5392" s="28">
        <f t="shared" si="528"/>
        <v>0</v>
      </c>
      <c r="R5392" s="4">
        <f t="shared" si="529"/>
        <v>0</v>
      </c>
      <c r="S5392" s="4" t="str">
        <f t="shared" si="530"/>
        <v/>
      </c>
      <c r="T5392" s="21">
        <f>Fångster!J5397</f>
        <v>0</v>
      </c>
      <c r="U5392" s="31" t="str">
        <f t="shared" si="531"/>
        <v/>
      </c>
    </row>
    <row r="5393" spans="14:21" x14ac:dyDescent="0.2">
      <c r="N5393" s="22">
        <f>Fångster!G5398</f>
        <v>0</v>
      </c>
      <c r="O5393" s="28">
        <f t="shared" si="526"/>
        <v>0</v>
      </c>
      <c r="P5393" s="28">
        <f t="shared" si="527"/>
        <v>-2</v>
      </c>
      <c r="Q5393" s="28">
        <f t="shared" si="528"/>
        <v>0</v>
      </c>
      <c r="R5393" s="4">
        <f t="shared" si="529"/>
        <v>0</v>
      </c>
      <c r="S5393" s="4" t="str">
        <f t="shared" si="530"/>
        <v/>
      </c>
      <c r="T5393" s="21">
        <f>Fångster!J5398</f>
        <v>0</v>
      </c>
      <c r="U5393" s="31" t="str">
        <f t="shared" si="531"/>
        <v/>
      </c>
    </row>
    <row r="5394" spans="14:21" x14ac:dyDescent="0.2">
      <c r="N5394" s="22">
        <f>Fångster!G5399</f>
        <v>0</v>
      </c>
      <c r="O5394" s="28">
        <f t="shared" si="526"/>
        <v>0</v>
      </c>
      <c r="P5394" s="28">
        <f t="shared" si="527"/>
        <v>-2</v>
      </c>
      <c r="Q5394" s="28">
        <f t="shared" si="528"/>
        <v>0</v>
      </c>
      <c r="R5394" s="4">
        <f t="shared" si="529"/>
        <v>0</v>
      </c>
      <c r="S5394" s="4" t="str">
        <f t="shared" si="530"/>
        <v/>
      </c>
      <c r="T5394" s="21">
        <f>Fångster!J5399</f>
        <v>0</v>
      </c>
      <c r="U5394" s="31" t="str">
        <f t="shared" si="531"/>
        <v/>
      </c>
    </row>
    <row r="5395" spans="14:21" x14ac:dyDescent="0.2">
      <c r="N5395" s="22">
        <f>Fångster!G5400</f>
        <v>0</v>
      </c>
      <c r="O5395" s="28">
        <f t="shared" si="526"/>
        <v>0</v>
      </c>
      <c r="P5395" s="28">
        <f t="shared" si="527"/>
        <v>-2</v>
      </c>
      <c r="Q5395" s="28">
        <f t="shared" si="528"/>
        <v>0</v>
      </c>
      <c r="R5395" s="4">
        <f t="shared" si="529"/>
        <v>0</v>
      </c>
      <c r="S5395" s="4" t="str">
        <f t="shared" si="530"/>
        <v/>
      </c>
      <c r="T5395" s="21">
        <f>Fångster!J5400</f>
        <v>0</v>
      </c>
      <c r="U5395" s="31" t="str">
        <f t="shared" si="531"/>
        <v/>
      </c>
    </row>
    <row r="5396" spans="14:21" x14ac:dyDescent="0.2">
      <c r="N5396" s="22">
        <f>Fångster!G5401</f>
        <v>0</v>
      </c>
      <c r="O5396" s="28">
        <f t="shared" si="526"/>
        <v>0</v>
      </c>
      <c r="P5396" s="28">
        <f t="shared" si="527"/>
        <v>-2</v>
      </c>
      <c r="Q5396" s="28">
        <f t="shared" si="528"/>
        <v>0</v>
      </c>
      <c r="R5396" s="4">
        <f t="shared" si="529"/>
        <v>0</v>
      </c>
      <c r="S5396" s="4" t="str">
        <f t="shared" si="530"/>
        <v/>
      </c>
      <c r="T5396" s="21">
        <f>Fångster!J5401</f>
        <v>0</v>
      </c>
      <c r="U5396" s="31" t="str">
        <f t="shared" si="531"/>
        <v/>
      </c>
    </row>
    <row r="5397" spans="14:21" x14ac:dyDescent="0.2">
      <c r="N5397" s="22">
        <f>Fångster!G5402</f>
        <v>0</v>
      </c>
      <c r="O5397" s="28">
        <f t="shared" si="526"/>
        <v>0</v>
      </c>
      <c r="P5397" s="28">
        <f t="shared" si="527"/>
        <v>-2</v>
      </c>
      <c r="Q5397" s="28">
        <f t="shared" si="528"/>
        <v>0</v>
      </c>
      <c r="R5397" s="4">
        <f t="shared" si="529"/>
        <v>0</v>
      </c>
      <c r="S5397" s="4" t="str">
        <f t="shared" si="530"/>
        <v/>
      </c>
      <c r="T5397" s="21">
        <f>Fångster!J5402</f>
        <v>0</v>
      </c>
      <c r="U5397" s="31" t="str">
        <f t="shared" si="531"/>
        <v/>
      </c>
    </row>
    <row r="5398" spans="14:21" x14ac:dyDescent="0.2">
      <c r="N5398" s="22">
        <f>Fångster!G5403</f>
        <v>0</v>
      </c>
      <c r="O5398" s="28">
        <f t="shared" si="526"/>
        <v>0</v>
      </c>
      <c r="P5398" s="28">
        <f t="shared" si="527"/>
        <v>-2</v>
      </c>
      <c r="Q5398" s="28">
        <f t="shared" si="528"/>
        <v>0</v>
      </c>
      <c r="R5398" s="4">
        <f t="shared" si="529"/>
        <v>0</v>
      </c>
      <c r="S5398" s="4" t="str">
        <f t="shared" si="530"/>
        <v/>
      </c>
      <c r="T5398" s="21">
        <f>Fångster!J5403</f>
        <v>0</v>
      </c>
      <c r="U5398" s="31" t="str">
        <f t="shared" si="531"/>
        <v/>
      </c>
    </row>
    <row r="5399" spans="14:21" x14ac:dyDescent="0.2">
      <c r="N5399" s="22">
        <f>Fångster!G5404</f>
        <v>0</v>
      </c>
      <c r="O5399" s="28">
        <f t="shared" si="526"/>
        <v>0</v>
      </c>
      <c r="P5399" s="28">
        <f t="shared" si="527"/>
        <v>-2</v>
      </c>
      <c r="Q5399" s="28">
        <f t="shared" si="528"/>
        <v>0</v>
      </c>
      <c r="R5399" s="4">
        <f t="shared" si="529"/>
        <v>0</v>
      </c>
      <c r="S5399" s="4" t="str">
        <f t="shared" si="530"/>
        <v/>
      </c>
      <c r="T5399" s="21">
        <f>Fångster!J5404</f>
        <v>0</v>
      </c>
      <c r="U5399" s="31" t="str">
        <f t="shared" si="531"/>
        <v/>
      </c>
    </row>
    <row r="5400" spans="14:21" x14ac:dyDescent="0.2">
      <c r="N5400" s="22">
        <f>Fångster!G5405</f>
        <v>0</v>
      </c>
      <c r="O5400" s="28">
        <f t="shared" si="526"/>
        <v>0</v>
      </c>
      <c r="P5400" s="28">
        <f t="shared" si="527"/>
        <v>-2</v>
      </c>
      <c r="Q5400" s="28">
        <f t="shared" si="528"/>
        <v>0</v>
      </c>
      <c r="R5400" s="4">
        <f t="shared" si="529"/>
        <v>0</v>
      </c>
      <c r="S5400" s="4" t="str">
        <f t="shared" si="530"/>
        <v/>
      </c>
      <c r="T5400" s="21">
        <f>Fångster!J5405</f>
        <v>0</v>
      </c>
      <c r="U5400" s="31" t="str">
        <f t="shared" si="531"/>
        <v/>
      </c>
    </row>
    <row r="5401" spans="14:21" x14ac:dyDescent="0.2">
      <c r="N5401" s="22">
        <f>Fångster!G5406</f>
        <v>0</v>
      </c>
      <c r="O5401" s="28">
        <f t="shared" si="526"/>
        <v>0</v>
      </c>
      <c r="P5401" s="28">
        <f t="shared" si="527"/>
        <v>-2</v>
      </c>
      <c r="Q5401" s="28">
        <f t="shared" si="528"/>
        <v>0</v>
      </c>
      <c r="R5401" s="4">
        <f t="shared" si="529"/>
        <v>0</v>
      </c>
      <c r="S5401" s="4" t="str">
        <f t="shared" si="530"/>
        <v/>
      </c>
      <c r="T5401" s="21">
        <f>Fångster!J5406</f>
        <v>0</v>
      </c>
      <c r="U5401" s="31" t="str">
        <f t="shared" si="531"/>
        <v/>
      </c>
    </row>
    <row r="5402" spans="14:21" x14ac:dyDescent="0.2">
      <c r="N5402" s="22">
        <f>Fångster!G5407</f>
        <v>0</v>
      </c>
      <c r="O5402" s="28">
        <f t="shared" si="526"/>
        <v>0</v>
      </c>
      <c r="P5402" s="28">
        <f t="shared" si="527"/>
        <v>-2</v>
      </c>
      <c r="Q5402" s="28">
        <f t="shared" si="528"/>
        <v>0</v>
      </c>
      <c r="R5402" s="4">
        <f t="shared" si="529"/>
        <v>0</v>
      </c>
      <c r="S5402" s="4" t="str">
        <f t="shared" si="530"/>
        <v/>
      </c>
      <c r="T5402" s="21">
        <f>Fångster!J5407</f>
        <v>0</v>
      </c>
      <c r="U5402" s="31" t="str">
        <f t="shared" si="531"/>
        <v/>
      </c>
    </row>
    <row r="5403" spans="14:21" x14ac:dyDescent="0.2">
      <c r="N5403" s="22">
        <f>Fångster!G5408</f>
        <v>0</v>
      </c>
      <c r="O5403" s="28">
        <f t="shared" si="526"/>
        <v>0</v>
      </c>
      <c r="P5403" s="28">
        <f t="shared" si="527"/>
        <v>-2</v>
      </c>
      <c r="Q5403" s="28">
        <f t="shared" si="528"/>
        <v>0</v>
      </c>
      <c r="R5403" s="4">
        <f t="shared" si="529"/>
        <v>0</v>
      </c>
      <c r="S5403" s="4" t="str">
        <f t="shared" si="530"/>
        <v/>
      </c>
      <c r="T5403" s="21">
        <f>Fångster!J5408</f>
        <v>0</v>
      </c>
      <c r="U5403" s="31" t="str">
        <f t="shared" si="531"/>
        <v/>
      </c>
    </row>
    <row r="5404" spans="14:21" x14ac:dyDescent="0.2">
      <c r="N5404" s="22">
        <f>Fångster!G5409</f>
        <v>0</v>
      </c>
      <c r="O5404" s="28">
        <f t="shared" si="526"/>
        <v>0</v>
      </c>
      <c r="P5404" s="28">
        <f t="shared" si="527"/>
        <v>-2</v>
      </c>
      <c r="Q5404" s="28">
        <f t="shared" si="528"/>
        <v>0</v>
      </c>
      <c r="R5404" s="4">
        <f t="shared" si="529"/>
        <v>0</v>
      </c>
      <c r="S5404" s="4" t="str">
        <f t="shared" si="530"/>
        <v/>
      </c>
      <c r="T5404" s="21">
        <f>Fångster!J5409</f>
        <v>0</v>
      </c>
      <c r="U5404" s="31" t="str">
        <f t="shared" si="531"/>
        <v/>
      </c>
    </row>
    <row r="5405" spans="14:21" x14ac:dyDescent="0.2">
      <c r="N5405" s="22">
        <f>Fångster!G5410</f>
        <v>0</v>
      </c>
      <c r="O5405" s="28">
        <f t="shared" si="526"/>
        <v>0</v>
      </c>
      <c r="P5405" s="28">
        <f t="shared" si="527"/>
        <v>-2</v>
      </c>
      <c r="Q5405" s="28">
        <f t="shared" si="528"/>
        <v>0</v>
      </c>
      <c r="R5405" s="4">
        <f t="shared" si="529"/>
        <v>0</v>
      </c>
      <c r="S5405" s="4" t="str">
        <f t="shared" si="530"/>
        <v/>
      </c>
      <c r="T5405" s="21">
        <f>Fångster!J5410</f>
        <v>0</v>
      </c>
      <c r="U5405" s="31" t="str">
        <f t="shared" si="531"/>
        <v/>
      </c>
    </row>
    <row r="5406" spans="14:21" x14ac:dyDescent="0.2">
      <c r="N5406" s="22">
        <f>Fångster!G5411</f>
        <v>0</v>
      </c>
      <c r="O5406" s="28">
        <f t="shared" si="526"/>
        <v>0</v>
      </c>
      <c r="P5406" s="28">
        <f t="shared" si="527"/>
        <v>-2</v>
      </c>
      <c r="Q5406" s="28">
        <f t="shared" si="528"/>
        <v>0</v>
      </c>
      <c r="R5406" s="4">
        <f t="shared" si="529"/>
        <v>0</v>
      </c>
      <c r="S5406" s="4" t="str">
        <f t="shared" si="530"/>
        <v/>
      </c>
      <c r="T5406" s="21">
        <f>Fångster!J5411</f>
        <v>0</v>
      </c>
      <c r="U5406" s="31" t="str">
        <f t="shared" si="531"/>
        <v/>
      </c>
    </row>
    <row r="5407" spans="14:21" x14ac:dyDescent="0.2">
      <c r="N5407" s="22">
        <f>Fångster!G5412</f>
        <v>0</v>
      </c>
      <c r="O5407" s="28">
        <f t="shared" si="526"/>
        <v>0</v>
      </c>
      <c r="P5407" s="28">
        <f t="shared" si="527"/>
        <v>-2</v>
      </c>
      <c r="Q5407" s="28">
        <f t="shared" si="528"/>
        <v>0</v>
      </c>
      <c r="R5407" s="4">
        <f t="shared" si="529"/>
        <v>0</v>
      </c>
      <c r="S5407" s="4" t="str">
        <f t="shared" si="530"/>
        <v/>
      </c>
      <c r="T5407" s="21">
        <f>Fångster!J5412</f>
        <v>0</v>
      </c>
      <c r="U5407" s="31" t="str">
        <f t="shared" si="531"/>
        <v/>
      </c>
    </row>
    <row r="5408" spans="14:21" x14ac:dyDescent="0.2">
      <c r="N5408" s="22">
        <f>Fångster!G5413</f>
        <v>0</v>
      </c>
      <c r="O5408" s="28">
        <f t="shared" si="526"/>
        <v>0</v>
      </c>
      <c r="P5408" s="28">
        <f t="shared" si="527"/>
        <v>-2</v>
      </c>
      <c r="Q5408" s="28">
        <f t="shared" si="528"/>
        <v>0</v>
      </c>
      <c r="R5408" s="4">
        <f t="shared" si="529"/>
        <v>0</v>
      </c>
      <c r="S5408" s="4" t="str">
        <f t="shared" si="530"/>
        <v/>
      </c>
      <c r="T5408" s="21">
        <f>Fångster!J5413</f>
        <v>0</v>
      </c>
      <c r="U5408" s="31" t="str">
        <f t="shared" si="531"/>
        <v/>
      </c>
    </row>
    <row r="5409" spans="14:21" x14ac:dyDescent="0.2">
      <c r="N5409" s="22">
        <f>Fångster!G5414</f>
        <v>0</v>
      </c>
      <c r="O5409" s="28">
        <f t="shared" si="526"/>
        <v>0</v>
      </c>
      <c r="P5409" s="28">
        <f t="shared" si="527"/>
        <v>-2</v>
      </c>
      <c r="Q5409" s="28">
        <f t="shared" si="528"/>
        <v>0</v>
      </c>
      <c r="R5409" s="4">
        <f t="shared" si="529"/>
        <v>0</v>
      </c>
      <c r="S5409" s="4" t="str">
        <f t="shared" si="530"/>
        <v/>
      </c>
      <c r="T5409" s="21">
        <f>Fångster!J5414</f>
        <v>0</v>
      </c>
      <c r="U5409" s="31" t="str">
        <f t="shared" si="531"/>
        <v/>
      </c>
    </row>
    <row r="5410" spans="14:21" x14ac:dyDescent="0.2">
      <c r="N5410" s="22">
        <f>Fångster!G5415</f>
        <v>0</v>
      </c>
      <c r="O5410" s="28">
        <f t="shared" si="526"/>
        <v>0</v>
      </c>
      <c r="P5410" s="28">
        <f t="shared" si="527"/>
        <v>-2</v>
      </c>
      <c r="Q5410" s="28">
        <f t="shared" si="528"/>
        <v>0</v>
      </c>
      <c r="R5410" s="4">
        <f t="shared" si="529"/>
        <v>0</v>
      </c>
      <c r="S5410" s="4" t="str">
        <f t="shared" si="530"/>
        <v/>
      </c>
      <c r="T5410" s="21">
        <f>Fångster!J5415</f>
        <v>0</v>
      </c>
      <c r="U5410" s="31" t="str">
        <f t="shared" si="531"/>
        <v/>
      </c>
    </row>
    <row r="5411" spans="14:21" x14ac:dyDescent="0.2">
      <c r="N5411" s="22">
        <f>Fångster!G5416</f>
        <v>0</v>
      </c>
      <c r="O5411" s="28">
        <f t="shared" si="526"/>
        <v>0</v>
      </c>
      <c r="P5411" s="28">
        <f t="shared" si="527"/>
        <v>-2</v>
      </c>
      <c r="Q5411" s="28">
        <f t="shared" si="528"/>
        <v>0</v>
      </c>
      <c r="R5411" s="4">
        <f t="shared" si="529"/>
        <v>0</v>
      </c>
      <c r="S5411" s="4" t="str">
        <f t="shared" si="530"/>
        <v/>
      </c>
      <c r="T5411" s="21">
        <f>Fångster!J5416</f>
        <v>0</v>
      </c>
      <c r="U5411" s="31" t="str">
        <f t="shared" si="531"/>
        <v/>
      </c>
    </row>
    <row r="5412" spans="14:21" x14ac:dyDescent="0.2">
      <c r="N5412" s="22">
        <f>Fångster!G5417</f>
        <v>0</v>
      </c>
      <c r="O5412" s="28">
        <f t="shared" si="526"/>
        <v>0</v>
      </c>
      <c r="P5412" s="28">
        <f t="shared" si="527"/>
        <v>-2</v>
      </c>
      <c r="Q5412" s="28">
        <f t="shared" si="528"/>
        <v>0</v>
      </c>
      <c r="R5412" s="4">
        <f t="shared" si="529"/>
        <v>0</v>
      </c>
      <c r="S5412" s="4" t="str">
        <f t="shared" si="530"/>
        <v/>
      </c>
      <c r="T5412" s="21">
        <f>Fångster!J5417</f>
        <v>0</v>
      </c>
      <c r="U5412" s="31" t="str">
        <f t="shared" si="531"/>
        <v/>
      </c>
    </row>
    <row r="5413" spans="14:21" x14ac:dyDescent="0.2">
      <c r="N5413" s="22">
        <f>Fångster!G5418</f>
        <v>0</v>
      </c>
      <c r="O5413" s="28">
        <f t="shared" si="526"/>
        <v>0</v>
      </c>
      <c r="P5413" s="28">
        <f t="shared" si="527"/>
        <v>-2</v>
      </c>
      <c r="Q5413" s="28">
        <f t="shared" si="528"/>
        <v>0</v>
      </c>
      <c r="R5413" s="4">
        <f t="shared" si="529"/>
        <v>0</v>
      </c>
      <c r="S5413" s="4" t="str">
        <f t="shared" si="530"/>
        <v/>
      </c>
      <c r="T5413" s="21">
        <f>Fångster!J5418</f>
        <v>0</v>
      </c>
      <c r="U5413" s="31" t="str">
        <f t="shared" si="531"/>
        <v/>
      </c>
    </row>
    <row r="5414" spans="14:21" x14ac:dyDescent="0.2">
      <c r="N5414" s="22">
        <f>Fångster!G5419</f>
        <v>0</v>
      </c>
      <c r="O5414" s="28">
        <f t="shared" si="526"/>
        <v>0</v>
      </c>
      <c r="P5414" s="28">
        <f t="shared" si="527"/>
        <v>-2</v>
      </c>
      <c r="Q5414" s="28">
        <f t="shared" si="528"/>
        <v>0</v>
      </c>
      <c r="R5414" s="4">
        <f t="shared" si="529"/>
        <v>0</v>
      </c>
      <c r="S5414" s="4" t="str">
        <f t="shared" si="530"/>
        <v/>
      </c>
      <c r="T5414" s="21">
        <f>Fångster!J5419</f>
        <v>0</v>
      </c>
      <c r="U5414" s="31" t="str">
        <f t="shared" si="531"/>
        <v/>
      </c>
    </row>
    <row r="5415" spans="14:21" x14ac:dyDescent="0.2">
      <c r="N5415" s="22">
        <f>Fångster!G5420</f>
        <v>0</v>
      </c>
      <c r="O5415" s="28">
        <f t="shared" si="526"/>
        <v>0</v>
      </c>
      <c r="P5415" s="28">
        <f t="shared" si="527"/>
        <v>-2</v>
      </c>
      <c r="Q5415" s="28">
        <f t="shared" si="528"/>
        <v>0</v>
      </c>
      <c r="R5415" s="4">
        <f t="shared" si="529"/>
        <v>0</v>
      </c>
      <c r="S5415" s="4" t="str">
        <f t="shared" si="530"/>
        <v/>
      </c>
      <c r="T5415" s="21">
        <f>Fångster!J5420</f>
        <v>0</v>
      </c>
      <c r="U5415" s="31" t="str">
        <f t="shared" si="531"/>
        <v/>
      </c>
    </row>
    <row r="5416" spans="14:21" x14ac:dyDescent="0.2">
      <c r="N5416" s="22">
        <f>Fångster!G5421</f>
        <v>0</v>
      </c>
      <c r="O5416" s="28">
        <f t="shared" si="526"/>
        <v>0</v>
      </c>
      <c r="P5416" s="28">
        <f t="shared" si="527"/>
        <v>-2</v>
      </c>
      <c r="Q5416" s="28">
        <f t="shared" si="528"/>
        <v>0</v>
      </c>
      <c r="R5416" s="4">
        <f t="shared" si="529"/>
        <v>0</v>
      </c>
      <c r="S5416" s="4" t="str">
        <f t="shared" si="530"/>
        <v/>
      </c>
      <c r="T5416" s="21">
        <f>Fångster!J5421</f>
        <v>0</v>
      </c>
      <c r="U5416" s="31" t="str">
        <f t="shared" si="531"/>
        <v/>
      </c>
    </row>
    <row r="5417" spans="14:21" x14ac:dyDescent="0.2">
      <c r="N5417" s="22">
        <f>Fångster!G5422</f>
        <v>0</v>
      </c>
      <c r="O5417" s="28">
        <f t="shared" si="526"/>
        <v>0</v>
      </c>
      <c r="P5417" s="28">
        <f t="shared" si="527"/>
        <v>-2</v>
      </c>
      <c r="Q5417" s="28">
        <f t="shared" si="528"/>
        <v>0</v>
      </c>
      <c r="R5417" s="4">
        <f t="shared" si="529"/>
        <v>0</v>
      </c>
      <c r="S5417" s="4" t="str">
        <f t="shared" si="530"/>
        <v/>
      </c>
      <c r="T5417" s="21">
        <f>Fångster!J5422</f>
        <v>0</v>
      </c>
      <c r="U5417" s="31" t="str">
        <f t="shared" si="531"/>
        <v/>
      </c>
    </row>
    <row r="5418" spans="14:21" x14ac:dyDescent="0.2">
      <c r="N5418" s="22">
        <f>Fångster!G5423</f>
        <v>0</v>
      </c>
      <c r="O5418" s="28">
        <f t="shared" si="526"/>
        <v>0</v>
      </c>
      <c r="P5418" s="28">
        <f t="shared" si="527"/>
        <v>-2</v>
      </c>
      <c r="Q5418" s="28">
        <f t="shared" si="528"/>
        <v>0</v>
      </c>
      <c r="R5418" s="4">
        <f t="shared" si="529"/>
        <v>0</v>
      </c>
      <c r="S5418" s="4" t="str">
        <f t="shared" si="530"/>
        <v/>
      </c>
      <c r="T5418" s="21">
        <f>Fångster!J5423</f>
        <v>0</v>
      </c>
      <c r="U5418" s="31" t="str">
        <f t="shared" si="531"/>
        <v/>
      </c>
    </row>
    <row r="5419" spans="14:21" x14ac:dyDescent="0.2">
      <c r="N5419" s="22">
        <f>Fångster!G5424</f>
        <v>0</v>
      </c>
      <c r="O5419" s="28">
        <f t="shared" si="526"/>
        <v>0</v>
      </c>
      <c r="P5419" s="28">
        <f t="shared" si="527"/>
        <v>-2</v>
      </c>
      <c r="Q5419" s="28">
        <f t="shared" si="528"/>
        <v>0</v>
      </c>
      <c r="R5419" s="4">
        <f t="shared" si="529"/>
        <v>0</v>
      </c>
      <c r="S5419" s="4" t="str">
        <f t="shared" si="530"/>
        <v/>
      </c>
      <c r="T5419" s="21">
        <f>Fångster!J5424</f>
        <v>0</v>
      </c>
      <c r="U5419" s="31" t="str">
        <f t="shared" si="531"/>
        <v/>
      </c>
    </row>
    <row r="5420" spans="14:21" x14ac:dyDescent="0.2">
      <c r="N5420" s="22">
        <f>Fångster!G5425</f>
        <v>0</v>
      </c>
      <c r="O5420" s="28">
        <f t="shared" si="526"/>
        <v>0</v>
      </c>
      <c r="P5420" s="28">
        <f t="shared" si="527"/>
        <v>-2</v>
      </c>
      <c r="Q5420" s="28">
        <f t="shared" si="528"/>
        <v>0</v>
      </c>
      <c r="R5420" s="4">
        <f t="shared" si="529"/>
        <v>0</v>
      </c>
      <c r="S5420" s="4" t="str">
        <f t="shared" si="530"/>
        <v/>
      </c>
      <c r="T5420" s="21">
        <f>Fångster!J5425</f>
        <v>0</v>
      </c>
      <c r="U5420" s="31" t="str">
        <f t="shared" si="531"/>
        <v/>
      </c>
    </row>
    <row r="5421" spans="14:21" x14ac:dyDescent="0.2">
      <c r="N5421" s="22">
        <f>Fångster!G5426</f>
        <v>0</v>
      </c>
      <c r="O5421" s="28">
        <f t="shared" si="526"/>
        <v>0</v>
      </c>
      <c r="P5421" s="28">
        <f t="shared" si="527"/>
        <v>-2</v>
      </c>
      <c r="Q5421" s="28">
        <f t="shared" si="528"/>
        <v>0</v>
      </c>
      <c r="R5421" s="4">
        <f t="shared" si="529"/>
        <v>0</v>
      </c>
      <c r="S5421" s="4" t="str">
        <f t="shared" si="530"/>
        <v/>
      </c>
      <c r="T5421" s="21">
        <f>Fångster!J5426</f>
        <v>0</v>
      </c>
      <c r="U5421" s="31" t="str">
        <f t="shared" si="531"/>
        <v/>
      </c>
    </row>
    <row r="5422" spans="14:21" x14ac:dyDescent="0.2">
      <c r="N5422" s="22">
        <f>Fångster!G5427</f>
        <v>0</v>
      </c>
      <c r="O5422" s="28">
        <f t="shared" si="526"/>
        <v>0</v>
      </c>
      <c r="P5422" s="28">
        <f t="shared" si="527"/>
        <v>-2</v>
      </c>
      <c r="Q5422" s="28">
        <f t="shared" si="528"/>
        <v>0</v>
      </c>
      <c r="R5422" s="4">
        <f t="shared" si="529"/>
        <v>0</v>
      </c>
      <c r="S5422" s="4" t="str">
        <f t="shared" si="530"/>
        <v/>
      </c>
      <c r="T5422" s="21">
        <f>Fångster!J5427</f>
        <v>0</v>
      </c>
      <c r="U5422" s="31" t="str">
        <f t="shared" si="531"/>
        <v/>
      </c>
    </row>
    <row r="5423" spans="14:21" x14ac:dyDescent="0.2">
      <c r="N5423" s="22">
        <f>Fångster!G5428</f>
        <v>0</v>
      </c>
      <c r="O5423" s="28">
        <f t="shared" si="526"/>
        <v>0</v>
      </c>
      <c r="P5423" s="28">
        <f t="shared" si="527"/>
        <v>-2</v>
      </c>
      <c r="Q5423" s="28">
        <f t="shared" si="528"/>
        <v>0</v>
      </c>
      <c r="R5423" s="4">
        <f t="shared" si="529"/>
        <v>0</v>
      </c>
      <c r="S5423" s="4" t="str">
        <f t="shared" si="530"/>
        <v/>
      </c>
      <c r="T5423" s="21">
        <f>Fångster!J5428</f>
        <v>0</v>
      </c>
      <c r="U5423" s="31" t="str">
        <f t="shared" si="531"/>
        <v/>
      </c>
    </row>
    <row r="5424" spans="14:21" x14ac:dyDescent="0.2">
      <c r="N5424" s="22">
        <f>Fångster!G5429</f>
        <v>0</v>
      </c>
      <c r="O5424" s="28">
        <f t="shared" si="526"/>
        <v>0</v>
      </c>
      <c r="P5424" s="28">
        <f t="shared" si="527"/>
        <v>-2</v>
      </c>
      <c r="Q5424" s="28">
        <f t="shared" si="528"/>
        <v>0</v>
      </c>
      <c r="R5424" s="4">
        <f t="shared" si="529"/>
        <v>0</v>
      </c>
      <c r="S5424" s="4" t="str">
        <f t="shared" si="530"/>
        <v/>
      </c>
      <c r="T5424" s="21">
        <f>Fångster!J5429</f>
        <v>0</v>
      </c>
      <c r="U5424" s="31" t="str">
        <f t="shared" si="531"/>
        <v/>
      </c>
    </row>
    <row r="5425" spans="14:21" x14ac:dyDescent="0.2">
      <c r="N5425" s="22">
        <f>Fångster!G5430</f>
        <v>0</v>
      </c>
      <c r="O5425" s="28">
        <f t="shared" si="526"/>
        <v>0</v>
      </c>
      <c r="P5425" s="28">
        <f t="shared" si="527"/>
        <v>-2</v>
      </c>
      <c r="Q5425" s="28">
        <f t="shared" si="528"/>
        <v>0</v>
      </c>
      <c r="R5425" s="4">
        <f t="shared" si="529"/>
        <v>0</v>
      </c>
      <c r="S5425" s="4" t="str">
        <f t="shared" si="530"/>
        <v/>
      </c>
      <c r="T5425" s="21">
        <f>Fångster!J5430</f>
        <v>0</v>
      </c>
      <c r="U5425" s="31" t="str">
        <f t="shared" si="531"/>
        <v/>
      </c>
    </row>
    <row r="5426" spans="14:21" x14ac:dyDescent="0.2">
      <c r="N5426" s="22">
        <f>Fångster!G5431</f>
        <v>0</v>
      </c>
      <c r="O5426" s="28">
        <f t="shared" si="526"/>
        <v>0</v>
      </c>
      <c r="P5426" s="28">
        <f t="shared" si="527"/>
        <v>-2</v>
      </c>
      <c r="Q5426" s="28">
        <f t="shared" si="528"/>
        <v>0</v>
      </c>
      <c r="R5426" s="4">
        <f t="shared" si="529"/>
        <v>0</v>
      </c>
      <c r="S5426" s="4" t="str">
        <f t="shared" si="530"/>
        <v/>
      </c>
      <c r="T5426" s="21">
        <f>Fångster!J5431</f>
        <v>0</v>
      </c>
      <c r="U5426" s="31" t="str">
        <f t="shared" si="531"/>
        <v/>
      </c>
    </row>
    <row r="5427" spans="14:21" x14ac:dyDescent="0.2">
      <c r="N5427" s="22">
        <f>Fångster!G5432</f>
        <v>0</v>
      </c>
      <c r="O5427" s="28">
        <f t="shared" si="526"/>
        <v>0</v>
      </c>
      <c r="P5427" s="28">
        <f t="shared" si="527"/>
        <v>-2</v>
      </c>
      <c r="Q5427" s="28">
        <f t="shared" si="528"/>
        <v>0</v>
      </c>
      <c r="R5427" s="4">
        <f t="shared" si="529"/>
        <v>0</v>
      </c>
      <c r="S5427" s="4" t="str">
        <f t="shared" si="530"/>
        <v/>
      </c>
      <c r="T5427" s="21">
        <f>Fångster!J5432</f>
        <v>0</v>
      </c>
      <c r="U5427" s="31" t="str">
        <f t="shared" si="531"/>
        <v/>
      </c>
    </row>
    <row r="5428" spans="14:21" x14ac:dyDescent="0.2">
      <c r="N5428" s="22">
        <f>Fångster!G5433</f>
        <v>0</v>
      </c>
      <c r="O5428" s="28">
        <f t="shared" si="526"/>
        <v>0</v>
      </c>
      <c r="P5428" s="28">
        <f t="shared" si="527"/>
        <v>-2</v>
      </c>
      <c r="Q5428" s="28">
        <f t="shared" si="528"/>
        <v>0</v>
      </c>
      <c r="R5428" s="4">
        <f t="shared" si="529"/>
        <v>0</v>
      </c>
      <c r="S5428" s="4" t="str">
        <f t="shared" si="530"/>
        <v/>
      </c>
      <c r="T5428" s="21">
        <f>Fångster!J5433</f>
        <v>0</v>
      </c>
      <c r="U5428" s="31" t="str">
        <f t="shared" si="531"/>
        <v/>
      </c>
    </row>
    <row r="5429" spans="14:21" x14ac:dyDescent="0.2">
      <c r="N5429" s="22">
        <f>Fångster!G5434</f>
        <v>0</v>
      </c>
      <c r="O5429" s="28">
        <f t="shared" si="526"/>
        <v>0</v>
      </c>
      <c r="P5429" s="28">
        <f t="shared" si="527"/>
        <v>-2</v>
      </c>
      <c r="Q5429" s="28">
        <f t="shared" si="528"/>
        <v>0</v>
      </c>
      <c r="R5429" s="4">
        <f t="shared" si="529"/>
        <v>0</v>
      </c>
      <c r="S5429" s="4" t="str">
        <f t="shared" si="530"/>
        <v/>
      </c>
      <c r="T5429" s="21">
        <f>Fångster!J5434</f>
        <v>0</v>
      </c>
      <c r="U5429" s="31" t="str">
        <f t="shared" si="531"/>
        <v/>
      </c>
    </row>
    <row r="5430" spans="14:21" x14ac:dyDescent="0.2">
      <c r="N5430" s="22">
        <f>Fångster!G5435</f>
        <v>0</v>
      </c>
      <c r="O5430" s="28">
        <f t="shared" si="526"/>
        <v>0</v>
      </c>
      <c r="P5430" s="28">
        <f t="shared" si="527"/>
        <v>-2</v>
      </c>
      <c r="Q5430" s="28">
        <f t="shared" si="528"/>
        <v>0</v>
      </c>
      <c r="R5430" s="4">
        <f t="shared" si="529"/>
        <v>0</v>
      </c>
      <c r="S5430" s="4" t="str">
        <f t="shared" si="530"/>
        <v/>
      </c>
      <c r="T5430" s="21">
        <f>Fångster!J5435</f>
        <v>0</v>
      </c>
      <c r="U5430" s="31" t="str">
        <f t="shared" si="531"/>
        <v/>
      </c>
    </row>
    <row r="5431" spans="14:21" x14ac:dyDescent="0.2">
      <c r="N5431" s="22">
        <f>Fångster!G5436</f>
        <v>0</v>
      </c>
      <c r="O5431" s="28">
        <f t="shared" si="526"/>
        <v>0</v>
      </c>
      <c r="P5431" s="28">
        <f t="shared" si="527"/>
        <v>-2</v>
      </c>
      <c r="Q5431" s="28">
        <f t="shared" si="528"/>
        <v>0</v>
      </c>
      <c r="R5431" s="4">
        <f t="shared" si="529"/>
        <v>0</v>
      </c>
      <c r="S5431" s="4" t="str">
        <f t="shared" si="530"/>
        <v/>
      </c>
      <c r="T5431" s="21">
        <f>Fångster!J5436</f>
        <v>0</v>
      </c>
      <c r="U5431" s="31" t="str">
        <f t="shared" si="531"/>
        <v/>
      </c>
    </row>
    <row r="5432" spans="14:21" x14ac:dyDescent="0.2">
      <c r="N5432" s="22">
        <f>Fångster!G5437</f>
        <v>0</v>
      </c>
      <c r="O5432" s="28">
        <f t="shared" si="526"/>
        <v>0</v>
      </c>
      <c r="P5432" s="28">
        <f t="shared" si="527"/>
        <v>-2</v>
      </c>
      <c r="Q5432" s="28">
        <f t="shared" si="528"/>
        <v>0</v>
      </c>
      <c r="R5432" s="4">
        <f t="shared" si="529"/>
        <v>0</v>
      </c>
      <c r="S5432" s="4" t="str">
        <f t="shared" si="530"/>
        <v/>
      </c>
      <c r="T5432" s="21">
        <f>Fångster!J5437</f>
        <v>0</v>
      </c>
      <c r="U5432" s="31" t="str">
        <f t="shared" si="531"/>
        <v/>
      </c>
    </row>
    <row r="5433" spans="14:21" x14ac:dyDescent="0.2">
      <c r="N5433" s="22">
        <f>Fångster!G5438</f>
        <v>0</v>
      </c>
      <c r="O5433" s="28">
        <f t="shared" si="526"/>
        <v>0</v>
      </c>
      <c r="P5433" s="28">
        <f t="shared" si="527"/>
        <v>-2</v>
      </c>
      <c r="Q5433" s="28">
        <f t="shared" si="528"/>
        <v>0</v>
      </c>
      <c r="R5433" s="4">
        <f t="shared" si="529"/>
        <v>0</v>
      </c>
      <c r="S5433" s="4" t="str">
        <f t="shared" si="530"/>
        <v/>
      </c>
      <c r="T5433" s="21">
        <f>Fångster!J5438</f>
        <v>0</v>
      </c>
      <c r="U5433" s="31" t="str">
        <f t="shared" si="531"/>
        <v/>
      </c>
    </row>
    <row r="5434" spans="14:21" x14ac:dyDescent="0.2">
      <c r="N5434" s="22">
        <f>Fångster!G5439</f>
        <v>0</v>
      </c>
      <c r="O5434" s="28">
        <f t="shared" si="526"/>
        <v>0</v>
      </c>
      <c r="P5434" s="28">
        <f t="shared" si="527"/>
        <v>-2</v>
      </c>
      <c r="Q5434" s="28">
        <f t="shared" si="528"/>
        <v>0</v>
      </c>
      <c r="R5434" s="4">
        <f t="shared" si="529"/>
        <v>0</v>
      </c>
      <c r="S5434" s="4" t="str">
        <f t="shared" si="530"/>
        <v/>
      </c>
      <c r="T5434" s="21">
        <f>Fångster!J5439</f>
        <v>0</v>
      </c>
      <c r="U5434" s="31" t="str">
        <f t="shared" si="531"/>
        <v/>
      </c>
    </row>
    <row r="5435" spans="14:21" x14ac:dyDescent="0.2">
      <c r="N5435" s="22">
        <f>Fångster!G5440</f>
        <v>0</v>
      </c>
      <c r="O5435" s="28">
        <f t="shared" si="526"/>
        <v>0</v>
      </c>
      <c r="P5435" s="28">
        <f t="shared" si="527"/>
        <v>-2</v>
      </c>
      <c r="Q5435" s="28">
        <f t="shared" si="528"/>
        <v>0</v>
      </c>
      <c r="R5435" s="4">
        <f t="shared" si="529"/>
        <v>0</v>
      </c>
      <c r="S5435" s="4" t="str">
        <f t="shared" si="530"/>
        <v/>
      </c>
      <c r="T5435" s="21">
        <f>Fångster!J5440</f>
        <v>0</v>
      </c>
      <c r="U5435" s="31" t="str">
        <f t="shared" si="531"/>
        <v/>
      </c>
    </row>
    <row r="5436" spans="14:21" x14ac:dyDescent="0.2">
      <c r="N5436" s="22">
        <f>Fångster!G5441</f>
        <v>0</v>
      </c>
      <c r="O5436" s="28">
        <f t="shared" si="526"/>
        <v>0</v>
      </c>
      <c r="P5436" s="28">
        <f t="shared" si="527"/>
        <v>-2</v>
      </c>
      <c r="Q5436" s="28">
        <f t="shared" si="528"/>
        <v>0</v>
      </c>
      <c r="R5436" s="4">
        <f t="shared" si="529"/>
        <v>0</v>
      </c>
      <c r="S5436" s="4" t="str">
        <f t="shared" si="530"/>
        <v/>
      </c>
      <c r="T5436" s="21">
        <f>Fångster!J5441</f>
        <v>0</v>
      </c>
      <c r="U5436" s="31" t="str">
        <f t="shared" si="531"/>
        <v/>
      </c>
    </row>
    <row r="5437" spans="14:21" x14ac:dyDescent="0.2">
      <c r="N5437" s="22">
        <f>Fångster!G5442</f>
        <v>0</v>
      </c>
      <c r="O5437" s="28">
        <f t="shared" si="526"/>
        <v>0</v>
      </c>
      <c r="P5437" s="28">
        <f t="shared" si="527"/>
        <v>-2</v>
      </c>
      <c r="Q5437" s="28">
        <f t="shared" si="528"/>
        <v>0</v>
      </c>
      <c r="R5437" s="4">
        <f t="shared" si="529"/>
        <v>0</v>
      </c>
      <c r="S5437" s="4" t="str">
        <f t="shared" si="530"/>
        <v/>
      </c>
      <c r="T5437" s="21">
        <f>Fångster!J5442</f>
        <v>0</v>
      </c>
      <c r="U5437" s="31" t="str">
        <f t="shared" si="531"/>
        <v/>
      </c>
    </row>
    <row r="5438" spans="14:21" x14ac:dyDescent="0.2">
      <c r="N5438" s="22">
        <f>Fångster!G5443</f>
        <v>0</v>
      </c>
      <c r="O5438" s="28">
        <f t="shared" si="526"/>
        <v>0</v>
      </c>
      <c r="P5438" s="28">
        <f t="shared" si="527"/>
        <v>-2</v>
      </c>
      <c r="Q5438" s="28">
        <f t="shared" si="528"/>
        <v>0</v>
      </c>
      <c r="R5438" s="4">
        <f t="shared" si="529"/>
        <v>0</v>
      </c>
      <c r="S5438" s="4" t="str">
        <f t="shared" si="530"/>
        <v/>
      </c>
      <c r="T5438" s="21">
        <f>Fångster!J5443</f>
        <v>0</v>
      </c>
      <c r="U5438" s="31" t="str">
        <f t="shared" si="531"/>
        <v/>
      </c>
    </row>
    <row r="5439" spans="14:21" x14ac:dyDescent="0.2">
      <c r="N5439" s="22">
        <f>Fångster!G5444</f>
        <v>0</v>
      </c>
      <c r="O5439" s="28">
        <f t="shared" si="526"/>
        <v>0</v>
      </c>
      <c r="P5439" s="28">
        <f t="shared" si="527"/>
        <v>-2</v>
      </c>
      <c r="Q5439" s="28">
        <f t="shared" si="528"/>
        <v>0</v>
      </c>
      <c r="R5439" s="4">
        <f t="shared" si="529"/>
        <v>0</v>
      </c>
      <c r="S5439" s="4" t="str">
        <f t="shared" si="530"/>
        <v/>
      </c>
      <c r="T5439" s="21">
        <f>Fångster!J5444</f>
        <v>0</v>
      </c>
      <c r="U5439" s="31" t="str">
        <f t="shared" si="531"/>
        <v/>
      </c>
    </row>
    <row r="5440" spans="14:21" x14ac:dyDescent="0.2">
      <c r="N5440" s="22">
        <f>Fångster!G5445</f>
        <v>0</v>
      </c>
      <c r="O5440" s="28">
        <f t="shared" si="526"/>
        <v>0</v>
      </c>
      <c r="P5440" s="28">
        <f t="shared" si="527"/>
        <v>-2</v>
      </c>
      <c r="Q5440" s="28">
        <f t="shared" si="528"/>
        <v>0</v>
      </c>
      <c r="R5440" s="4">
        <f t="shared" si="529"/>
        <v>0</v>
      </c>
      <c r="S5440" s="4" t="str">
        <f t="shared" si="530"/>
        <v/>
      </c>
      <c r="T5440" s="21">
        <f>Fångster!J5445</f>
        <v>0</v>
      </c>
      <c r="U5440" s="31" t="str">
        <f t="shared" si="531"/>
        <v/>
      </c>
    </row>
    <row r="5441" spans="14:21" x14ac:dyDescent="0.2">
      <c r="N5441" s="22">
        <f>Fångster!G5446</f>
        <v>0</v>
      </c>
      <c r="O5441" s="28">
        <f t="shared" si="526"/>
        <v>0</v>
      </c>
      <c r="P5441" s="28">
        <f t="shared" si="527"/>
        <v>-2</v>
      </c>
      <c r="Q5441" s="28">
        <f t="shared" si="528"/>
        <v>0</v>
      </c>
      <c r="R5441" s="4">
        <f t="shared" si="529"/>
        <v>0</v>
      </c>
      <c r="S5441" s="4" t="str">
        <f t="shared" si="530"/>
        <v/>
      </c>
      <c r="T5441" s="21">
        <f>Fångster!J5446</f>
        <v>0</v>
      </c>
      <c r="U5441" s="31" t="str">
        <f t="shared" si="531"/>
        <v/>
      </c>
    </row>
    <row r="5442" spans="14:21" x14ac:dyDescent="0.2">
      <c r="N5442" s="22">
        <f>Fångster!G5447</f>
        <v>0</v>
      </c>
      <c r="O5442" s="28">
        <f t="shared" si="526"/>
        <v>0</v>
      </c>
      <c r="P5442" s="28">
        <f t="shared" si="527"/>
        <v>-2</v>
      </c>
      <c r="Q5442" s="28">
        <f t="shared" si="528"/>
        <v>0</v>
      </c>
      <c r="R5442" s="4">
        <f t="shared" si="529"/>
        <v>0</v>
      </c>
      <c r="S5442" s="4" t="str">
        <f t="shared" si="530"/>
        <v/>
      </c>
      <c r="T5442" s="21">
        <f>Fångster!J5447</f>
        <v>0</v>
      </c>
      <c r="U5442" s="31" t="str">
        <f t="shared" si="531"/>
        <v/>
      </c>
    </row>
    <row r="5443" spans="14:21" x14ac:dyDescent="0.2">
      <c r="N5443" s="22">
        <f>Fångster!G5448</f>
        <v>0</v>
      </c>
      <c r="O5443" s="28">
        <f t="shared" si="526"/>
        <v>0</v>
      </c>
      <c r="P5443" s="28">
        <f t="shared" si="527"/>
        <v>-2</v>
      </c>
      <c r="Q5443" s="28">
        <f t="shared" si="528"/>
        <v>0</v>
      </c>
      <c r="R5443" s="4">
        <f t="shared" si="529"/>
        <v>0</v>
      </c>
      <c r="S5443" s="4" t="str">
        <f t="shared" si="530"/>
        <v/>
      </c>
      <c r="T5443" s="21">
        <f>Fångster!J5448</f>
        <v>0</v>
      </c>
      <c r="U5443" s="31" t="str">
        <f t="shared" si="531"/>
        <v/>
      </c>
    </row>
    <row r="5444" spans="14:21" x14ac:dyDescent="0.2">
      <c r="N5444" s="22">
        <f>Fångster!G5449</f>
        <v>0</v>
      </c>
      <c r="O5444" s="28">
        <f t="shared" si="526"/>
        <v>0</v>
      </c>
      <c r="P5444" s="28">
        <f t="shared" si="527"/>
        <v>-2</v>
      </c>
      <c r="Q5444" s="28">
        <f t="shared" si="528"/>
        <v>0</v>
      </c>
      <c r="R5444" s="4">
        <f t="shared" si="529"/>
        <v>0</v>
      </c>
      <c r="S5444" s="4" t="str">
        <f t="shared" si="530"/>
        <v/>
      </c>
      <c r="T5444" s="21">
        <f>Fångster!J5449</f>
        <v>0</v>
      </c>
      <c r="U5444" s="31" t="str">
        <f t="shared" si="531"/>
        <v/>
      </c>
    </row>
    <row r="5445" spans="14:21" x14ac:dyDescent="0.2">
      <c r="N5445" s="22">
        <f>Fångster!G5450</f>
        <v>0</v>
      </c>
      <c r="O5445" s="28">
        <f t="shared" ref="O5445:O5508" si="532">(3.377*0.000001)*(POWER(N5445,3.205))</f>
        <v>0</v>
      </c>
      <c r="P5445" s="28">
        <f t="shared" ref="P5445:P5508" si="533">(1-(180-N5445)/60)</f>
        <v>-2</v>
      </c>
      <c r="Q5445" s="28">
        <f t="shared" ref="Q5445:Q5508" si="534">IF(P5445&lt;0,0,IF(P5445&gt;1,1,IF(P5445&gt;0&lt;1,P5445,P5445)))</f>
        <v>0</v>
      </c>
      <c r="R5445" s="4">
        <f t="shared" ref="R5445:R5508" si="535">O5445*Q5445</f>
        <v>0</v>
      </c>
      <c r="S5445" s="4" t="str">
        <f t="shared" ref="S5445:S5508" si="536">IF(N5445&gt;0,LOG10(N5445),"")</f>
        <v/>
      </c>
      <c r="T5445" s="21">
        <f>Fångster!J5450</f>
        <v>0</v>
      </c>
      <c r="U5445" s="31" t="str">
        <f t="shared" ref="U5445:U5508" si="537">IF(T5445&gt;0,LOG10(T5445),"")</f>
        <v/>
      </c>
    </row>
    <row r="5446" spans="14:21" x14ac:dyDescent="0.2">
      <c r="N5446" s="22">
        <f>Fångster!G5451</f>
        <v>0</v>
      </c>
      <c r="O5446" s="28">
        <f t="shared" si="532"/>
        <v>0</v>
      </c>
      <c r="P5446" s="28">
        <f t="shared" si="533"/>
        <v>-2</v>
      </c>
      <c r="Q5446" s="28">
        <f t="shared" si="534"/>
        <v>0</v>
      </c>
      <c r="R5446" s="4">
        <f t="shared" si="535"/>
        <v>0</v>
      </c>
      <c r="S5446" s="4" t="str">
        <f t="shared" si="536"/>
        <v/>
      </c>
      <c r="T5446" s="21">
        <f>Fångster!J5451</f>
        <v>0</v>
      </c>
      <c r="U5446" s="31" t="str">
        <f t="shared" si="537"/>
        <v/>
      </c>
    </row>
    <row r="5447" spans="14:21" x14ac:dyDescent="0.2">
      <c r="N5447" s="22">
        <f>Fångster!G5452</f>
        <v>0</v>
      </c>
      <c r="O5447" s="28">
        <f t="shared" si="532"/>
        <v>0</v>
      </c>
      <c r="P5447" s="28">
        <f t="shared" si="533"/>
        <v>-2</v>
      </c>
      <c r="Q5447" s="28">
        <f t="shared" si="534"/>
        <v>0</v>
      </c>
      <c r="R5447" s="4">
        <f t="shared" si="535"/>
        <v>0</v>
      </c>
      <c r="S5447" s="4" t="str">
        <f t="shared" si="536"/>
        <v/>
      </c>
      <c r="T5447" s="21">
        <f>Fångster!J5452</f>
        <v>0</v>
      </c>
      <c r="U5447" s="31" t="str">
        <f t="shared" si="537"/>
        <v/>
      </c>
    </row>
    <row r="5448" spans="14:21" x14ac:dyDescent="0.2">
      <c r="N5448" s="22">
        <f>Fångster!G5453</f>
        <v>0</v>
      </c>
      <c r="O5448" s="28">
        <f t="shared" si="532"/>
        <v>0</v>
      </c>
      <c r="P5448" s="28">
        <f t="shared" si="533"/>
        <v>-2</v>
      </c>
      <c r="Q5448" s="28">
        <f t="shared" si="534"/>
        <v>0</v>
      </c>
      <c r="R5448" s="4">
        <f t="shared" si="535"/>
        <v>0</v>
      </c>
      <c r="S5448" s="4" t="str">
        <f t="shared" si="536"/>
        <v/>
      </c>
      <c r="T5448" s="21">
        <f>Fångster!J5453</f>
        <v>0</v>
      </c>
      <c r="U5448" s="31" t="str">
        <f t="shared" si="537"/>
        <v/>
      </c>
    </row>
    <row r="5449" spans="14:21" x14ac:dyDescent="0.2">
      <c r="N5449" s="22">
        <f>Fångster!G5454</f>
        <v>0</v>
      </c>
      <c r="O5449" s="28">
        <f t="shared" si="532"/>
        <v>0</v>
      </c>
      <c r="P5449" s="28">
        <f t="shared" si="533"/>
        <v>-2</v>
      </c>
      <c r="Q5449" s="28">
        <f t="shared" si="534"/>
        <v>0</v>
      </c>
      <c r="R5449" s="4">
        <f t="shared" si="535"/>
        <v>0</v>
      </c>
      <c r="S5449" s="4" t="str">
        <f t="shared" si="536"/>
        <v/>
      </c>
      <c r="T5449" s="21">
        <f>Fångster!J5454</f>
        <v>0</v>
      </c>
      <c r="U5449" s="31" t="str">
        <f t="shared" si="537"/>
        <v/>
      </c>
    </row>
    <row r="5450" spans="14:21" x14ac:dyDescent="0.2">
      <c r="N5450" s="22">
        <f>Fångster!G5455</f>
        <v>0</v>
      </c>
      <c r="O5450" s="28">
        <f t="shared" si="532"/>
        <v>0</v>
      </c>
      <c r="P5450" s="28">
        <f t="shared" si="533"/>
        <v>-2</v>
      </c>
      <c r="Q5450" s="28">
        <f t="shared" si="534"/>
        <v>0</v>
      </c>
      <c r="R5450" s="4">
        <f t="shared" si="535"/>
        <v>0</v>
      </c>
      <c r="S5450" s="4" t="str">
        <f t="shared" si="536"/>
        <v/>
      </c>
      <c r="T5450" s="21">
        <f>Fångster!J5455</f>
        <v>0</v>
      </c>
      <c r="U5450" s="31" t="str">
        <f t="shared" si="537"/>
        <v/>
      </c>
    </row>
    <row r="5451" spans="14:21" x14ac:dyDescent="0.2">
      <c r="N5451" s="22">
        <f>Fångster!G5456</f>
        <v>0</v>
      </c>
      <c r="O5451" s="28">
        <f t="shared" si="532"/>
        <v>0</v>
      </c>
      <c r="P5451" s="28">
        <f t="shared" si="533"/>
        <v>-2</v>
      </c>
      <c r="Q5451" s="28">
        <f t="shared" si="534"/>
        <v>0</v>
      </c>
      <c r="R5451" s="4">
        <f t="shared" si="535"/>
        <v>0</v>
      </c>
      <c r="S5451" s="4" t="str">
        <f t="shared" si="536"/>
        <v/>
      </c>
      <c r="T5451" s="21">
        <f>Fångster!J5456</f>
        <v>0</v>
      </c>
      <c r="U5451" s="31" t="str">
        <f t="shared" si="537"/>
        <v/>
      </c>
    </row>
    <row r="5452" spans="14:21" x14ac:dyDescent="0.2">
      <c r="N5452" s="22">
        <f>Fångster!G5457</f>
        <v>0</v>
      </c>
      <c r="O5452" s="28">
        <f t="shared" si="532"/>
        <v>0</v>
      </c>
      <c r="P5452" s="28">
        <f t="shared" si="533"/>
        <v>-2</v>
      </c>
      <c r="Q5452" s="28">
        <f t="shared" si="534"/>
        <v>0</v>
      </c>
      <c r="R5452" s="4">
        <f t="shared" si="535"/>
        <v>0</v>
      </c>
      <c r="S5452" s="4" t="str">
        <f t="shared" si="536"/>
        <v/>
      </c>
      <c r="T5452" s="21">
        <f>Fångster!J5457</f>
        <v>0</v>
      </c>
      <c r="U5452" s="31" t="str">
        <f t="shared" si="537"/>
        <v/>
      </c>
    </row>
    <row r="5453" spans="14:21" x14ac:dyDescent="0.2">
      <c r="N5453" s="22">
        <f>Fångster!G5458</f>
        <v>0</v>
      </c>
      <c r="O5453" s="28">
        <f t="shared" si="532"/>
        <v>0</v>
      </c>
      <c r="P5453" s="28">
        <f t="shared" si="533"/>
        <v>-2</v>
      </c>
      <c r="Q5453" s="28">
        <f t="shared" si="534"/>
        <v>0</v>
      </c>
      <c r="R5453" s="4">
        <f t="shared" si="535"/>
        <v>0</v>
      </c>
      <c r="S5453" s="4" t="str">
        <f t="shared" si="536"/>
        <v/>
      </c>
      <c r="T5453" s="21">
        <f>Fångster!J5458</f>
        <v>0</v>
      </c>
      <c r="U5453" s="31" t="str">
        <f t="shared" si="537"/>
        <v/>
      </c>
    </row>
    <row r="5454" spans="14:21" x14ac:dyDescent="0.2">
      <c r="N5454" s="22">
        <f>Fångster!G5459</f>
        <v>0</v>
      </c>
      <c r="O5454" s="28">
        <f t="shared" si="532"/>
        <v>0</v>
      </c>
      <c r="P5454" s="28">
        <f t="shared" si="533"/>
        <v>-2</v>
      </c>
      <c r="Q5454" s="28">
        <f t="shared" si="534"/>
        <v>0</v>
      </c>
      <c r="R5454" s="4">
        <f t="shared" si="535"/>
        <v>0</v>
      </c>
      <c r="S5454" s="4" t="str">
        <f t="shared" si="536"/>
        <v/>
      </c>
      <c r="T5454" s="21">
        <f>Fångster!J5459</f>
        <v>0</v>
      </c>
      <c r="U5454" s="31" t="str">
        <f t="shared" si="537"/>
        <v/>
      </c>
    </row>
    <row r="5455" spans="14:21" x14ac:dyDescent="0.2">
      <c r="N5455" s="22">
        <f>Fångster!G5460</f>
        <v>0</v>
      </c>
      <c r="O5455" s="28">
        <f t="shared" si="532"/>
        <v>0</v>
      </c>
      <c r="P5455" s="28">
        <f t="shared" si="533"/>
        <v>-2</v>
      </c>
      <c r="Q5455" s="28">
        <f t="shared" si="534"/>
        <v>0</v>
      </c>
      <c r="R5455" s="4">
        <f t="shared" si="535"/>
        <v>0</v>
      </c>
      <c r="S5455" s="4" t="str">
        <f t="shared" si="536"/>
        <v/>
      </c>
      <c r="T5455" s="21">
        <f>Fångster!J5460</f>
        <v>0</v>
      </c>
      <c r="U5455" s="31" t="str">
        <f t="shared" si="537"/>
        <v/>
      </c>
    </row>
    <row r="5456" spans="14:21" x14ac:dyDescent="0.2">
      <c r="N5456" s="22">
        <f>Fångster!G5461</f>
        <v>0</v>
      </c>
      <c r="O5456" s="28">
        <f t="shared" si="532"/>
        <v>0</v>
      </c>
      <c r="P5456" s="28">
        <f t="shared" si="533"/>
        <v>-2</v>
      </c>
      <c r="Q5456" s="28">
        <f t="shared" si="534"/>
        <v>0</v>
      </c>
      <c r="R5456" s="4">
        <f t="shared" si="535"/>
        <v>0</v>
      </c>
      <c r="S5456" s="4" t="str">
        <f t="shared" si="536"/>
        <v/>
      </c>
      <c r="T5456" s="21">
        <f>Fångster!J5461</f>
        <v>0</v>
      </c>
      <c r="U5456" s="31" t="str">
        <f t="shared" si="537"/>
        <v/>
      </c>
    </row>
    <row r="5457" spans="14:21" x14ac:dyDescent="0.2">
      <c r="N5457" s="22">
        <f>Fångster!G5462</f>
        <v>0</v>
      </c>
      <c r="O5457" s="28">
        <f t="shared" si="532"/>
        <v>0</v>
      </c>
      <c r="P5457" s="28">
        <f t="shared" si="533"/>
        <v>-2</v>
      </c>
      <c r="Q5457" s="28">
        <f t="shared" si="534"/>
        <v>0</v>
      </c>
      <c r="R5457" s="4">
        <f t="shared" si="535"/>
        <v>0</v>
      </c>
      <c r="S5457" s="4" t="str">
        <f t="shared" si="536"/>
        <v/>
      </c>
      <c r="T5457" s="21">
        <f>Fångster!J5462</f>
        <v>0</v>
      </c>
      <c r="U5457" s="31" t="str">
        <f t="shared" si="537"/>
        <v/>
      </c>
    </row>
    <row r="5458" spans="14:21" x14ac:dyDescent="0.2">
      <c r="N5458" s="22">
        <f>Fångster!G5463</f>
        <v>0</v>
      </c>
      <c r="O5458" s="28">
        <f t="shared" si="532"/>
        <v>0</v>
      </c>
      <c r="P5458" s="28">
        <f t="shared" si="533"/>
        <v>-2</v>
      </c>
      <c r="Q5458" s="28">
        <f t="shared" si="534"/>
        <v>0</v>
      </c>
      <c r="R5458" s="4">
        <f t="shared" si="535"/>
        <v>0</v>
      </c>
      <c r="S5458" s="4" t="str">
        <f t="shared" si="536"/>
        <v/>
      </c>
      <c r="T5458" s="21">
        <f>Fångster!J5463</f>
        <v>0</v>
      </c>
      <c r="U5458" s="31" t="str">
        <f t="shared" si="537"/>
        <v/>
      </c>
    </row>
    <row r="5459" spans="14:21" x14ac:dyDescent="0.2">
      <c r="N5459" s="22">
        <f>Fångster!G5464</f>
        <v>0</v>
      </c>
      <c r="O5459" s="28">
        <f t="shared" si="532"/>
        <v>0</v>
      </c>
      <c r="P5459" s="28">
        <f t="shared" si="533"/>
        <v>-2</v>
      </c>
      <c r="Q5459" s="28">
        <f t="shared" si="534"/>
        <v>0</v>
      </c>
      <c r="R5459" s="4">
        <f t="shared" si="535"/>
        <v>0</v>
      </c>
      <c r="S5459" s="4" t="str">
        <f t="shared" si="536"/>
        <v/>
      </c>
      <c r="T5459" s="21">
        <f>Fångster!J5464</f>
        <v>0</v>
      </c>
      <c r="U5459" s="31" t="str">
        <f t="shared" si="537"/>
        <v/>
      </c>
    </row>
    <row r="5460" spans="14:21" x14ac:dyDescent="0.2">
      <c r="N5460" s="22">
        <f>Fångster!G5465</f>
        <v>0</v>
      </c>
      <c r="O5460" s="28">
        <f t="shared" si="532"/>
        <v>0</v>
      </c>
      <c r="P5460" s="28">
        <f t="shared" si="533"/>
        <v>-2</v>
      </c>
      <c r="Q5460" s="28">
        <f t="shared" si="534"/>
        <v>0</v>
      </c>
      <c r="R5460" s="4">
        <f t="shared" si="535"/>
        <v>0</v>
      </c>
      <c r="S5460" s="4" t="str">
        <f t="shared" si="536"/>
        <v/>
      </c>
      <c r="T5460" s="21">
        <f>Fångster!J5465</f>
        <v>0</v>
      </c>
      <c r="U5460" s="31" t="str">
        <f t="shared" si="537"/>
        <v/>
      </c>
    </row>
    <row r="5461" spans="14:21" x14ac:dyDescent="0.2">
      <c r="N5461" s="22">
        <f>Fångster!G5466</f>
        <v>0</v>
      </c>
      <c r="O5461" s="28">
        <f t="shared" si="532"/>
        <v>0</v>
      </c>
      <c r="P5461" s="28">
        <f t="shared" si="533"/>
        <v>-2</v>
      </c>
      <c r="Q5461" s="28">
        <f t="shared" si="534"/>
        <v>0</v>
      </c>
      <c r="R5461" s="4">
        <f t="shared" si="535"/>
        <v>0</v>
      </c>
      <c r="S5461" s="4" t="str">
        <f t="shared" si="536"/>
        <v/>
      </c>
      <c r="T5461" s="21">
        <f>Fångster!J5466</f>
        <v>0</v>
      </c>
      <c r="U5461" s="31" t="str">
        <f t="shared" si="537"/>
        <v/>
      </c>
    </row>
    <row r="5462" spans="14:21" x14ac:dyDescent="0.2">
      <c r="N5462" s="22">
        <f>Fångster!G5467</f>
        <v>0</v>
      </c>
      <c r="O5462" s="28">
        <f t="shared" si="532"/>
        <v>0</v>
      </c>
      <c r="P5462" s="28">
        <f t="shared" si="533"/>
        <v>-2</v>
      </c>
      <c r="Q5462" s="28">
        <f t="shared" si="534"/>
        <v>0</v>
      </c>
      <c r="R5462" s="4">
        <f t="shared" si="535"/>
        <v>0</v>
      </c>
      <c r="S5462" s="4" t="str">
        <f t="shared" si="536"/>
        <v/>
      </c>
      <c r="T5462" s="21">
        <f>Fångster!J5467</f>
        <v>0</v>
      </c>
      <c r="U5462" s="31" t="str">
        <f t="shared" si="537"/>
        <v/>
      </c>
    </row>
    <row r="5463" spans="14:21" x14ac:dyDescent="0.2">
      <c r="N5463" s="22">
        <f>Fångster!G5468</f>
        <v>0</v>
      </c>
      <c r="O5463" s="28">
        <f t="shared" si="532"/>
        <v>0</v>
      </c>
      <c r="P5463" s="28">
        <f t="shared" si="533"/>
        <v>-2</v>
      </c>
      <c r="Q5463" s="28">
        <f t="shared" si="534"/>
        <v>0</v>
      </c>
      <c r="R5463" s="4">
        <f t="shared" si="535"/>
        <v>0</v>
      </c>
      <c r="S5463" s="4" t="str">
        <f t="shared" si="536"/>
        <v/>
      </c>
      <c r="T5463" s="21">
        <f>Fångster!J5468</f>
        <v>0</v>
      </c>
      <c r="U5463" s="31" t="str">
        <f t="shared" si="537"/>
        <v/>
      </c>
    </row>
    <row r="5464" spans="14:21" x14ac:dyDescent="0.2">
      <c r="N5464" s="22">
        <f>Fångster!G5469</f>
        <v>0</v>
      </c>
      <c r="O5464" s="28">
        <f t="shared" si="532"/>
        <v>0</v>
      </c>
      <c r="P5464" s="28">
        <f t="shared" si="533"/>
        <v>-2</v>
      </c>
      <c r="Q5464" s="28">
        <f t="shared" si="534"/>
        <v>0</v>
      </c>
      <c r="R5464" s="4">
        <f t="shared" si="535"/>
        <v>0</v>
      </c>
      <c r="S5464" s="4" t="str">
        <f t="shared" si="536"/>
        <v/>
      </c>
      <c r="T5464" s="21">
        <f>Fångster!J5469</f>
        <v>0</v>
      </c>
      <c r="U5464" s="31" t="str">
        <f t="shared" si="537"/>
        <v/>
      </c>
    </row>
    <row r="5465" spans="14:21" x14ac:dyDescent="0.2">
      <c r="N5465" s="22">
        <f>Fångster!G5470</f>
        <v>0</v>
      </c>
      <c r="O5465" s="28">
        <f t="shared" si="532"/>
        <v>0</v>
      </c>
      <c r="P5465" s="28">
        <f t="shared" si="533"/>
        <v>-2</v>
      </c>
      <c r="Q5465" s="28">
        <f t="shared" si="534"/>
        <v>0</v>
      </c>
      <c r="R5465" s="4">
        <f t="shared" si="535"/>
        <v>0</v>
      </c>
      <c r="S5465" s="4" t="str">
        <f t="shared" si="536"/>
        <v/>
      </c>
      <c r="T5465" s="21">
        <f>Fångster!J5470</f>
        <v>0</v>
      </c>
      <c r="U5465" s="31" t="str">
        <f t="shared" si="537"/>
        <v/>
      </c>
    </row>
    <row r="5466" spans="14:21" x14ac:dyDescent="0.2">
      <c r="N5466" s="22">
        <f>Fångster!G5471</f>
        <v>0</v>
      </c>
      <c r="O5466" s="28">
        <f t="shared" si="532"/>
        <v>0</v>
      </c>
      <c r="P5466" s="28">
        <f t="shared" si="533"/>
        <v>-2</v>
      </c>
      <c r="Q5466" s="28">
        <f t="shared" si="534"/>
        <v>0</v>
      </c>
      <c r="R5466" s="4">
        <f t="shared" si="535"/>
        <v>0</v>
      </c>
      <c r="S5466" s="4" t="str">
        <f t="shared" si="536"/>
        <v/>
      </c>
      <c r="T5466" s="21">
        <f>Fångster!J5471</f>
        <v>0</v>
      </c>
      <c r="U5466" s="31" t="str">
        <f t="shared" si="537"/>
        <v/>
      </c>
    </row>
    <row r="5467" spans="14:21" x14ac:dyDescent="0.2">
      <c r="N5467" s="22">
        <f>Fångster!G5472</f>
        <v>0</v>
      </c>
      <c r="O5467" s="28">
        <f t="shared" si="532"/>
        <v>0</v>
      </c>
      <c r="P5467" s="28">
        <f t="shared" si="533"/>
        <v>-2</v>
      </c>
      <c r="Q5467" s="28">
        <f t="shared" si="534"/>
        <v>0</v>
      </c>
      <c r="R5467" s="4">
        <f t="shared" si="535"/>
        <v>0</v>
      </c>
      <c r="S5467" s="4" t="str">
        <f t="shared" si="536"/>
        <v/>
      </c>
      <c r="T5467" s="21">
        <f>Fångster!J5472</f>
        <v>0</v>
      </c>
      <c r="U5467" s="31" t="str">
        <f t="shared" si="537"/>
        <v/>
      </c>
    </row>
    <row r="5468" spans="14:21" x14ac:dyDescent="0.2">
      <c r="N5468" s="22">
        <f>Fångster!G5473</f>
        <v>0</v>
      </c>
      <c r="O5468" s="28">
        <f t="shared" si="532"/>
        <v>0</v>
      </c>
      <c r="P5468" s="28">
        <f t="shared" si="533"/>
        <v>-2</v>
      </c>
      <c r="Q5468" s="28">
        <f t="shared" si="534"/>
        <v>0</v>
      </c>
      <c r="R5468" s="4">
        <f t="shared" si="535"/>
        <v>0</v>
      </c>
      <c r="S5468" s="4" t="str">
        <f t="shared" si="536"/>
        <v/>
      </c>
      <c r="T5468" s="21">
        <f>Fångster!J5473</f>
        <v>0</v>
      </c>
      <c r="U5468" s="31" t="str">
        <f t="shared" si="537"/>
        <v/>
      </c>
    </row>
    <row r="5469" spans="14:21" x14ac:dyDescent="0.2">
      <c r="N5469" s="22">
        <f>Fångster!G5474</f>
        <v>0</v>
      </c>
      <c r="O5469" s="28">
        <f t="shared" si="532"/>
        <v>0</v>
      </c>
      <c r="P5469" s="28">
        <f t="shared" si="533"/>
        <v>-2</v>
      </c>
      <c r="Q5469" s="28">
        <f t="shared" si="534"/>
        <v>0</v>
      </c>
      <c r="R5469" s="4">
        <f t="shared" si="535"/>
        <v>0</v>
      </c>
      <c r="S5469" s="4" t="str">
        <f t="shared" si="536"/>
        <v/>
      </c>
      <c r="T5469" s="21">
        <f>Fångster!J5474</f>
        <v>0</v>
      </c>
      <c r="U5469" s="31" t="str">
        <f t="shared" si="537"/>
        <v/>
      </c>
    </row>
    <row r="5470" spans="14:21" x14ac:dyDescent="0.2">
      <c r="N5470" s="22">
        <f>Fångster!G5475</f>
        <v>0</v>
      </c>
      <c r="O5470" s="28">
        <f t="shared" si="532"/>
        <v>0</v>
      </c>
      <c r="P5470" s="28">
        <f t="shared" si="533"/>
        <v>-2</v>
      </c>
      <c r="Q5470" s="28">
        <f t="shared" si="534"/>
        <v>0</v>
      </c>
      <c r="R5470" s="4">
        <f t="shared" si="535"/>
        <v>0</v>
      </c>
      <c r="S5470" s="4" t="str">
        <f t="shared" si="536"/>
        <v/>
      </c>
      <c r="T5470" s="21">
        <f>Fångster!J5475</f>
        <v>0</v>
      </c>
      <c r="U5470" s="31" t="str">
        <f t="shared" si="537"/>
        <v/>
      </c>
    </row>
    <row r="5471" spans="14:21" x14ac:dyDescent="0.2">
      <c r="N5471" s="22">
        <f>Fångster!G5476</f>
        <v>0</v>
      </c>
      <c r="O5471" s="28">
        <f t="shared" si="532"/>
        <v>0</v>
      </c>
      <c r="P5471" s="28">
        <f t="shared" si="533"/>
        <v>-2</v>
      </c>
      <c r="Q5471" s="28">
        <f t="shared" si="534"/>
        <v>0</v>
      </c>
      <c r="R5471" s="4">
        <f t="shared" si="535"/>
        <v>0</v>
      </c>
      <c r="S5471" s="4" t="str">
        <f t="shared" si="536"/>
        <v/>
      </c>
      <c r="T5471" s="21">
        <f>Fångster!J5476</f>
        <v>0</v>
      </c>
      <c r="U5471" s="31" t="str">
        <f t="shared" si="537"/>
        <v/>
      </c>
    </row>
    <row r="5472" spans="14:21" x14ac:dyDescent="0.2">
      <c r="N5472" s="22">
        <f>Fångster!G5477</f>
        <v>0</v>
      </c>
      <c r="O5472" s="28">
        <f t="shared" si="532"/>
        <v>0</v>
      </c>
      <c r="P5472" s="28">
        <f t="shared" si="533"/>
        <v>-2</v>
      </c>
      <c r="Q5472" s="28">
        <f t="shared" si="534"/>
        <v>0</v>
      </c>
      <c r="R5472" s="4">
        <f t="shared" si="535"/>
        <v>0</v>
      </c>
      <c r="S5472" s="4" t="str">
        <f t="shared" si="536"/>
        <v/>
      </c>
      <c r="T5472" s="21">
        <f>Fångster!J5477</f>
        <v>0</v>
      </c>
      <c r="U5472" s="31" t="str">
        <f t="shared" si="537"/>
        <v/>
      </c>
    </row>
    <row r="5473" spans="14:21" x14ac:dyDescent="0.2">
      <c r="N5473" s="22">
        <f>Fångster!G5478</f>
        <v>0</v>
      </c>
      <c r="O5473" s="28">
        <f t="shared" si="532"/>
        <v>0</v>
      </c>
      <c r="P5473" s="28">
        <f t="shared" si="533"/>
        <v>-2</v>
      </c>
      <c r="Q5473" s="28">
        <f t="shared" si="534"/>
        <v>0</v>
      </c>
      <c r="R5473" s="4">
        <f t="shared" si="535"/>
        <v>0</v>
      </c>
      <c r="S5473" s="4" t="str">
        <f t="shared" si="536"/>
        <v/>
      </c>
      <c r="T5473" s="21">
        <f>Fångster!J5478</f>
        <v>0</v>
      </c>
      <c r="U5473" s="31" t="str">
        <f t="shared" si="537"/>
        <v/>
      </c>
    </row>
    <row r="5474" spans="14:21" x14ac:dyDescent="0.2">
      <c r="N5474" s="22">
        <f>Fångster!G5479</f>
        <v>0</v>
      </c>
      <c r="O5474" s="28">
        <f t="shared" si="532"/>
        <v>0</v>
      </c>
      <c r="P5474" s="28">
        <f t="shared" si="533"/>
        <v>-2</v>
      </c>
      <c r="Q5474" s="28">
        <f t="shared" si="534"/>
        <v>0</v>
      </c>
      <c r="R5474" s="4">
        <f t="shared" si="535"/>
        <v>0</v>
      </c>
      <c r="S5474" s="4" t="str">
        <f t="shared" si="536"/>
        <v/>
      </c>
      <c r="T5474" s="21">
        <f>Fångster!J5479</f>
        <v>0</v>
      </c>
      <c r="U5474" s="31" t="str">
        <f t="shared" si="537"/>
        <v/>
      </c>
    </row>
    <row r="5475" spans="14:21" x14ac:dyDescent="0.2">
      <c r="N5475" s="22">
        <f>Fångster!G5480</f>
        <v>0</v>
      </c>
      <c r="O5475" s="28">
        <f t="shared" si="532"/>
        <v>0</v>
      </c>
      <c r="P5475" s="28">
        <f t="shared" si="533"/>
        <v>-2</v>
      </c>
      <c r="Q5475" s="28">
        <f t="shared" si="534"/>
        <v>0</v>
      </c>
      <c r="R5475" s="4">
        <f t="shared" si="535"/>
        <v>0</v>
      </c>
      <c r="S5475" s="4" t="str">
        <f t="shared" si="536"/>
        <v/>
      </c>
      <c r="T5475" s="21">
        <f>Fångster!J5480</f>
        <v>0</v>
      </c>
      <c r="U5475" s="31" t="str">
        <f t="shared" si="537"/>
        <v/>
      </c>
    </row>
    <row r="5476" spans="14:21" x14ac:dyDescent="0.2">
      <c r="N5476" s="22">
        <f>Fångster!G5481</f>
        <v>0</v>
      </c>
      <c r="O5476" s="28">
        <f t="shared" si="532"/>
        <v>0</v>
      </c>
      <c r="P5476" s="28">
        <f t="shared" si="533"/>
        <v>-2</v>
      </c>
      <c r="Q5476" s="28">
        <f t="shared" si="534"/>
        <v>0</v>
      </c>
      <c r="R5476" s="4">
        <f t="shared" si="535"/>
        <v>0</v>
      </c>
      <c r="S5476" s="4" t="str">
        <f t="shared" si="536"/>
        <v/>
      </c>
      <c r="T5476" s="21">
        <f>Fångster!J5481</f>
        <v>0</v>
      </c>
      <c r="U5476" s="31" t="str">
        <f t="shared" si="537"/>
        <v/>
      </c>
    </row>
    <row r="5477" spans="14:21" x14ac:dyDescent="0.2">
      <c r="N5477" s="22">
        <f>Fångster!G5482</f>
        <v>0</v>
      </c>
      <c r="O5477" s="28">
        <f t="shared" si="532"/>
        <v>0</v>
      </c>
      <c r="P5477" s="28">
        <f t="shared" si="533"/>
        <v>-2</v>
      </c>
      <c r="Q5477" s="28">
        <f t="shared" si="534"/>
        <v>0</v>
      </c>
      <c r="R5477" s="4">
        <f t="shared" si="535"/>
        <v>0</v>
      </c>
      <c r="S5477" s="4" t="str">
        <f t="shared" si="536"/>
        <v/>
      </c>
      <c r="T5477" s="21">
        <f>Fångster!J5482</f>
        <v>0</v>
      </c>
      <c r="U5477" s="31" t="str">
        <f t="shared" si="537"/>
        <v/>
      </c>
    </row>
    <row r="5478" spans="14:21" x14ac:dyDescent="0.2">
      <c r="N5478" s="22">
        <f>Fångster!G5483</f>
        <v>0</v>
      </c>
      <c r="O5478" s="28">
        <f t="shared" si="532"/>
        <v>0</v>
      </c>
      <c r="P5478" s="28">
        <f t="shared" si="533"/>
        <v>-2</v>
      </c>
      <c r="Q5478" s="28">
        <f t="shared" si="534"/>
        <v>0</v>
      </c>
      <c r="R5478" s="4">
        <f t="shared" si="535"/>
        <v>0</v>
      </c>
      <c r="S5478" s="4" t="str">
        <f t="shared" si="536"/>
        <v/>
      </c>
      <c r="T5478" s="21">
        <f>Fångster!J5483</f>
        <v>0</v>
      </c>
      <c r="U5478" s="31" t="str">
        <f t="shared" si="537"/>
        <v/>
      </c>
    </row>
    <row r="5479" spans="14:21" x14ac:dyDescent="0.2">
      <c r="N5479" s="22">
        <f>Fångster!G5484</f>
        <v>0</v>
      </c>
      <c r="O5479" s="28">
        <f t="shared" si="532"/>
        <v>0</v>
      </c>
      <c r="P5479" s="28">
        <f t="shared" si="533"/>
        <v>-2</v>
      </c>
      <c r="Q5479" s="28">
        <f t="shared" si="534"/>
        <v>0</v>
      </c>
      <c r="R5479" s="4">
        <f t="shared" si="535"/>
        <v>0</v>
      </c>
      <c r="S5479" s="4" t="str">
        <f t="shared" si="536"/>
        <v/>
      </c>
      <c r="T5479" s="21">
        <f>Fångster!J5484</f>
        <v>0</v>
      </c>
      <c r="U5479" s="31" t="str">
        <f t="shared" si="537"/>
        <v/>
      </c>
    </row>
    <row r="5480" spans="14:21" x14ac:dyDescent="0.2">
      <c r="N5480" s="22">
        <f>Fångster!G5485</f>
        <v>0</v>
      </c>
      <c r="O5480" s="28">
        <f t="shared" si="532"/>
        <v>0</v>
      </c>
      <c r="P5480" s="28">
        <f t="shared" si="533"/>
        <v>-2</v>
      </c>
      <c r="Q5480" s="28">
        <f t="shared" si="534"/>
        <v>0</v>
      </c>
      <c r="R5480" s="4">
        <f t="shared" si="535"/>
        <v>0</v>
      </c>
      <c r="S5480" s="4" t="str">
        <f t="shared" si="536"/>
        <v/>
      </c>
      <c r="T5480" s="21">
        <f>Fångster!J5485</f>
        <v>0</v>
      </c>
      <c r="U5480" s="31" t="str">
        <f t="shared" si="537"/>
        <v/>
      </c>
    </row>
    <row r="5481" spans="14:21" x14ac:dyDescent="0.2">
      <c r="N5481" s="22">
        <f>Fångster!G5486</f>
        <v>0</v>
      </c>
      <c r="O5481" s="28">
        <f t="shared" si="532"/>
        <v>0</v>
      </c>
      <c r="P5481" s="28">
        <f t="shared" si="533"/>
        <v>-2</v>
      </c>
      <c r="Q5481" s="28">
        <f t="shared" si="534"/>
        <v>0</v>
      </c>
      <c r="R5481" s="4">
        <f t="shared" si="535"/>
        <v>0</v>
      </c>
      <c r="S5481" s="4" t="str">
        <f t="shared" si="536"/>
        <v/>
      </c>
      <c r="T5481" s="21">
        <f>Fångster!J5486</f>
        <v>0</v>
      </c>
      <c r="U5481" s="31" t="str">
        <f t="shared" si="537"/>
        <v/>
      </c>
    </row>
    <row r="5482" spans="14:21" x14ac:dyDescent="0.2">
      <c r="N5482" s="22">
        <f>Fångster!G5487</f>
        <v>0</v>
      </c>
      <c r="O5482" s="28">
        <f t="shared" si="532"/>
        <v>0</v>
      </c>
      <c r="P5482" s="28">
        <f t="shared" si="533"/>
        <v>-2</v>
      </c>
      <c r="Q5482" s="28">
        <f t="shared" si="534"/>
        <v>0</v>
      </c>
      <c r="R5482" s="4">
        <f t="shared" si="535"/>
        <v>0</v>
      </c>
      <c r="S5482" s="4" t="str">
        <f t="shared" si="536"/>
        <v/>
      </c>
      <c r="T5482" s="21">
        <f>Fångster!J5487</f>
        <v>0</v>
      </c>
      <c r="U5482" s="31" t="str">
        <f t="shared" si="537"/>
        <v/>
      </c>
    </row>
    <row r="5483" spans="14:21" x14ac:dyDescent="0.2">
      <c r="N5483" s="22">
        <f>Fångster!G5488</f>
        <v>0</v>
      </c>
      <c r="O5483" s="28">
        <f t="shared" si="532"/>
        <v>0</v>
      </c>
      <c r="P5483" s="28">
        <f t="shared" si="533"/>
        <v>-2</v>
      </c>
      <c r="Q5483" s="28">
        <f t="shared" si="534"/>
        <v>0</v>
      </c>
      <c r="R5483" s="4">
        <f t="shared" si="535"/>
        <v>0</v>
      </c>
      <c r="S5483" s="4" t="str">
        <f t="shared" si="536"/>
        <v/>
      </c>
      <c r="T5483" s="21">
        <f>Fångster!J5488</f>
        <v>0</v>
      </c>
      <c r="U5483" s="31" t="str">
        <f t="shared" si="537"/>
        <v/>
      </c>
    </row>
    <row r="5484" spans="14:21" x14ac:dyDescent="0.2">
      <c r="N5484" s="22">
        <f>Fångster!G5489</f>
        <v>0</v>
      </c>
      <c r="O5484" s="28">
        <f t="shared" si="532"/>
        <v>0</v>
      </c>
      <c r="P5484" s="28">
        <f t="shared" si="533"/>
        <v>-2</v>
      </c>
      <c r="Q5484" s="28">
        <f t="shared" si="534"/>
        <v>0</v>
      </c>
      <c r="R5484" s="4">
        <f t="shared" si="535"/>
        <v>0</v>
      </c>
      <c r="S5484" s="4" t="str">
        <f t="shared" si="536"/>
        <v/>
      </c>
      <c r="T5484" s="21">
        <f>Fångster!J5489</f>
        <v>0</v>
      </c>
      <c r="U5484" s="31" t="str">
        <f t="shared" si="537"/>
        <v/>
      </c>
    </row>
    <row r="5485" spans="14:21" x14ac:dyDescent="0.2">
      <c r="N5485" s="22">
        <f>Fångster!G5490</f>
        <v>0</v>
      </c>
      <c r="O5485" s="28">
        <f t="shared" si="532"/>
        <v>0</v>
      </c>
      <c r="P5485" s="28">
        <f t="shared" si="533"/>
        <v>-2</v>
      </c>
      <c r="Q5485" s="28">
        <f t="shared" si="534"/>
        <v>0</v>
      </c>
      <c r="R5485" s="4">
        <f t="shared" si="535"/>
        <v>0</v>
      </c>
      <c r="S5485" s="4" t="str">
        <f t="shared" si="536"/>
        <v/>
      </c>
      <c r="T5485" s="21">
        <f>Fångster!J5490</f>
        <v>0</v>
      </c>
      <c r="U5485" s="31" t="str">
        <f t="shared" si="537"/>
        <v/>
      </c>
    </row>
    <row r="5486" spans="14:21" x14ac:dyDescent="0.2">
      <c r="N5486" s="22">
        <f>Fångster!G5491</f>
        <v>0</v>
      </c>
      <c r="O5486" s="28">
        <f t="shared" si="532"/>
        <v>0</v>
      </c>
      <c r="P5486" s="28">
        <f t="shared" si="533"/>
        <v>-2</v>
      </c>
      <c r="Q5486" s="28">
        <f t="shared" si="534"/>
        <v>0</v>
      </c>
      <c r="R5486" s="4">
        <f t="shared" si="535"/>
        <v>0</v>
      </c>
      <c r="S5486" s="4" t="str">
        <f t="shared" si="536"/>
        <v/>
      </c>
      <c r="T5486" s="21">
        <f>Fångster!J5491</f>
        <v>0</v>
      </c>
      <c r="U5486" s="31" t="str">
        <f t="shared" si="537"/>
        <v/>
      </c>
    </row>
    <row r="5487" spans="14:21" x14ac:dyDescent="0.2">
      <c r="N5487" s="22">
        <f>Fångster!G5492</f>
        <v>0</v>
      </c>
      <c r="O5487" s="28">
        <f t="shared" si="532"/>
        <v>0</v>
      </c>
      <c r="P5487" s="28">
        <f t="shared" si="533"/>
        <v>-2</v>
      </c>
      <c r="Q5487" s="28">
        <f t="shared" si="534"/>
        <v>0</v>
      </c>
      <c r="R5487" s="4">
        <f t="shared" si="535"/>
        <v>0</v>
      </c>
      <c r="S5487" s="4" t="str">
        <f t="shared" si="536"/>
        <v/>
      </c>
      <c r="T5487" s="21">
        <f>Fångster!J5492</f>
        <v>0</v>
      </c>
      <c r="U5487" s="31" t="str">
        <f t="shared" si="537"/>
        <v/>
      </c>
    </row>
    <row r="5488" spans="14:21" x14ac:dyDescent="0.2">
      <c r="N5488" s="22">
        <f>Fångster!G5493</f>
        <v>0</v>
      </c>
      <c r="O5488" s="28">
        <f t="shared" si="532"/>
        <v>0</v>
      </c>
      <c r="P5488" s="28">
        <f t="shared" si="533"/>
        <v>-2</v>
      </c>
      <c r="Q5488" s="28">
        <f t="shared" si="534"/>
        <v>0</v>
      </c>
      <c r="R5488" s="4">
        <f t="shared" si="535"/>
        <v>0</v>
      </c>
      <c r="S5488" s="4" t="str">
        <f t="shared" si="536"/>
        <v/>
      </c>
      <c r="T5488" s="21">
        <f>Fångster!J5493</f>
        <v>0</v>
      </c>
      <c r="U5488" s="31" t="str">
        <f t="shared" si="537"/>
        <v/>
      </c>
    </row>
    <row r="5489" spans="14:21" x14ac:dyDescent="0.2">
      <c r="N5489" s="22">
        <f>Fångster!G5494</f>
        <v>0</v>
      </c>
      <c r="O5489" s="28">
        <f t="shared" si="532"/>
        <v>0</v>
      </c>
      <c r="P5489" s="28">
        <f t="shared" si="533"/>
        <v>-2</v>
      </c>
      <c r="Q5489" s="28">
        <f t="shared" si="534"/>
        <v>0</v>
      </c>
      <c r="R5489" s="4">
        <f t="shared" si="535"/>
        <v>0</v>
      </c>
      <c r="S5489" s="4" t="str">
        <f t="shared" si="536"/>
        <v/>
      </c>
      <c r="T5489" s="21">
        <f>Fångster!J5494</f>
        <v>0</v>
      </c>
      <c r="U5489" s="31" t="str">
        <f t="shared" si="537"/>
        <v/>
      </c>
    </row>
    <row r="5490" spans="14:21" x14ac:dyDescent="0.2">
      <c r="N5490" s="22">
        <f>Fångster!G5495</f>
        <v>0</v>
      </c>
      <c r="O5490" s="28">
        <f t="shared" si="532"/>
        <v>0</v>
      </c>
      <c r="P5490" s="28">
        <f t="shared" si="533"/>
        <v>-2</v>
      </c>
      <c r="Q5490" s="28">
        <f t="shared" si="534"/>
        <v>0</v>
      </c>
      <c r="R5490" s="4">
        <f t="shared" si="535"/>
        <v>0</v>
      </c>
      <c r="S5490" s="4" t="str">
        <f t="shared" si="536"/>
        <v/>
      </c>
      <c r="T5490" s="21">
        <f>Fångster!J5495</f>
        <v>0</v>
      </c>
      <c r="U5490" s="31" t="str">
        <f t="shared" si="537"/>
        <v/>
      </c>
    </row>
    <row r="5491" spans="14:21" x14ac:dyDescent="0.2">
      <c r="N5491" s="22">
        <f>Fångster!G5496</f>
        <v>0</v>
      </c>
      <c r="O5491" s="28">
        <f t="shared" si="532"/>
        <v>0</v>
      </c>
      <c r="P5491" s="28">
        <f t="shared" si="533"/>
        <v>-2</v>
      </c>
      <c r="Q5491" s="28">
        <f t="shared" si="534"/>
        <v>0</v>
      </c>
      <c r="R5491" s="4">
        <f t="shared" si="535"/>
        <v>0</v>
      </c>
      <c r="S5491" s="4" t="str">
        <f t="shared" si="536"/>
        <v/>
      </c>
      <c r="T5491" s="21">
        <f>Fångster!J5496</f>
        <v>0</v>
      </c>
      <c r="U5491" s="31" t="str">
        <f t="shared" si="537"/>
        <v/>
      </c>
    </row>
    <row r="5492" spans="14:21" x14ac:dyDescent="0.2">
      <c r="N5492" s="22">
        <f>Fångster!G5497</f>
        <v>0</v>
      </c>
      <c r="O5492" s="28">
        <f t="shared" si="532"/>
        <v>0</v>
      </c>
      <c r="P5492" s="28">
        <f t="shared" si="533"/>
        <v>-2</v>
      </c>
      <c r="Q5492" s="28">
        <f t="shared" si="534"/>
        <v>0</v>
      </c>
      <c r="R5492" s="4">
        <f t="shared" si="535"/>
        <v>0</v>
      </c>
      <c r="S5492" s="4" t="str">
        <f t="shared" si="536"/>
        <v/>
      </c>
      <c r="T5492" s="21">
        <f>Fångster!J5497</f>
        <v>0</v>
      </c>
      <c r="U5492" s="31" t="str">
        <f t="shared" si="537"/>
        <v/>
      </c>
    </row>
    <row r="5493" spans="14:21" x14ac:dyDescent="0.2">
      <c r="N5493" s="22">
        <f>Fångster!G5498</f>
        <v>0</v>
      </c>
      <c r="O5493" s="28">
        <f t="shared" si="532"/>
        <v>0</v>
      </c>
      <c r="P5493" s="28">
        <f t="shared" si="533"/>
        <v>-2</v>
      </c>
      <c r="Q5493" s="28">
        <f t="shared" si="534"/>
        <v>0</v>
      </c>
      <c r="R5493" s="4">
        <f t="shared" si="535"/>
        <v>0</v>
      </c>
      <c r="S5493" s="4" t="str">
        <f t="shared" si="536"/>
        <v/>
      </c>
      <c r="T5493" s="21">
        <f>Fångster!J5498</f>
        <v>0</v>
      </c>
      <c r="U5493" s="31" t="str">
        <f t="shared" si="537"/>
        <v/>
      </c>
    </row>
    <row r="5494" spans="14:21" x14ac:dyDescent="0.2">
      <c r="N5494" s="22">
        <f>Fångster!G5499</f>
        <v>0</v>
      </c>
      <c r="O5494" s="28">
        <f t="shared" si="532"/>
        <v>0</v>
      </c>
      <c r="P5494" s="28">
        <f t="shared" si="533"/>
        <v>-2</v>
      </c>
      <c r="Q5494" s="28">
        <f t="shared" si="534"/>
        <v>0</v>
      </c>
      <c r="R5494" s="4">
        <f t="shared" si="535"/>
        <v>0</v>
      </c>
      <c r="S5494" s="4" t="str">
        <f t="shared" si="536"/>
        <v/>
      </c>
      <c r="T5494" s="21">
        <f>Fångster!J5499</f>
        <v>0</v>
      </c>
      <c r="U5494" s="31" t="str">
        <f t="shared" si="537"/>
        <v/>
      </c>
    </row>
    <row r="5495" spans="14:21" x14ac:dyDescent="0.2">
      <c r="N5495" s="22">
        <f>Fångster!G5500</f>
        <v>0</v>
      </c>
      <c r="O5495" s="28">
        <f t="shared" si="532"/>
        <v>0</v>
      </c>
      <c r="P5495" s="28">
        <f t="shared" si="533"/>
        <v>-2</v>
      </c>
      <c r="Q5495" s="28">
        <f t="shared" si="534"/>
        <v>0</v>
      </c>
      <c r="R5495" s="4">
        <f t="shared" si="535"/>
        <v>0</v>
      </c>
      <c r="S5495" s="4" t="str">
        <f t="shared" si="536"/>
        <v/>
      </c>
      <c r="T5495" s="21">
        <f>Fångster!J5500</f>
        <v>0</v>
      </c>
      <c r="U5495" s="31" t="str">
        <f t="shared" si="537"/>
        <v/>
      </c>
    </row>
    <row r="5496" spans="14:21" x14ac:dyDescent="0.2">
      <c r="N5496" s="22">
        <f>Fångster!G5501</f>
        <v>0</v>
      </c>
      <c r="O5496" s="28">
        <f t="shared" si="532"/>
        <v>0</v>
      </c>
      <c r="P5496" s="28">
        <f t="shared" si="533"/>
        <v>-2</v>
      </c>
      <c r="Q5496" s="28">
        <f t="shared" si="534"/>
        <v>0</v>
      </c>
      <c r="R5496" s="4">
        <f t="shared" si="535"/>
        <v>0</v>
      </c>
      <c r="S5496" s="4" t="str">
        <f t="shared" si="536"/>
        <v/>
      </c>
      <c r="T5496" s="21">
        <f>Fångster!J5501</f>
        <v>0</v>
      </c>
      <c r="U5496" s="31" t="str">
        <f t="shared" si="537"/>
        <v/>
      </c>
    </row>
    <row r="5497" spans="14:21" x14ac:dyDescent="0.2">
      <c r="N5497" s="22">
        <f>Fångster!G5502</f>
        <v>0</v>
      </c>
      <c r="O5497" s="28">
        <f t="shared" si="532"/>
        <v>0</v>
      </c>
      <c r="P5497" s="28">
        <f t="shared" si="533"/>
        <v>-2</v>
      </c>
      <c r="Q5497" s="28">
        <f t="shared" si="534"/>
        <v>0</v>
      </c>
      <c r="R5497" s="4">
        <f t="shared" si="535"/>
        <v>0</v>
      </c>
      <c r="S5497" s="4" t="str">
        <f t="shared" si="536"/>
        <v/>
      </c>
      <c r="T5497" s="21">
        <f>Fångster!J5502</f>
        <v>0</v>
      </c>
      <c r="U5497" s="31" t="str">
        <f t="shared" si="537"/>
        <v/>
      </c>
    </row>
    <row r="5498" spans="14:21" x14ac:dyDescent="0.2">
      <c r="N5498" s="22">
        <f>Fångster!G5503</f>
        <v>0</v>
      </c>
      <c r="O5498" s="28">
        <f t="shared" si="532"/>
        <v>0</v>
      </c>
      <c r="P5498" s="28">
        <f t="shared" si="533"/>
        <v>-2</v>
      </c>
      <c r="Q5498" s="28">
        <f t="shared" si="534"/>
        <v>0</v>
      </c>
      <c r="R5498" s="4">
        <f t="shared" si="535"/>
        <v>0</v>
      </c>
      <c r="S5498" s="4" t="str">
        <f t="shared" si="536"/>
        <v/>
      </c>
      <c r="T5498" s="21">
        <f>Fångster!J5503</f>
        <v>0</v>
      </c>
      <c r="U5498" s="31" t="str">
        <f t="shared" si="537"/>
        <v/>
      </c>
    </row>
    <row r="5499" spans="14:21" x14ac:dyDescent="0.2">
      <c r="N5499" s="22">
        <f>Fångster!G5504</f>
        <v>0</v>
      </c>
      <c r="O5499" s="28">
        <f t="shared" si="532"/>
        <v>0</v>
      </c>
      <c r="P5499" s="28">
        <f t="shared" si="533"/>
        <v>-2</v>
      </c>
      <c r="Q5499" s="28">
        <f t="shared" si="534"/>
        <v>0</v>
      </c>
      <c r="R5499" s="4">
        <f t="shared" si="535"/>
        <v>0</v>
      </c>
      <c r="S5499" s="4" t="str">
        <f t="shared" si="536"/>
        <v/>
      </c>
      <c r="T5499" s="21">
        <f>Fångster!J5504</f>
        <v>0</v>
      </c>
      <c r="U5499" s="31" t="str">
        <f t="shared" si="537"/>
        <v/>
      </c>
    </row>
    <row r="5500" spans="14:21" x14ac:dyDescent="0.2">
      <c r="N5500" s="22">
        <f>Fångster!G5505</f>
        <v>0</v>
      </c>
      <c r="O5500" s="28">
        <f t="shared" si="532"/>
        <v>0</v>
      </c>
      <c r="P5500" s="28">
        <f t="shared" si="533"/>
        <v>-2</v>
      </c>
      <c r="Q5500" s="28">
        <f t="shared" si="534"/>
        <v>0</v>
      </c>
      <c r="R5500" s="4">
        <f t="shared" si="535"/>
        <v>0</v>
      </c>
      <c r="S5500" s="4" t="str">
        <f t="shared" si="536"/>
        <v/>
      </c>
      <c r="T5500" s="21">
        <f>Fångster!J5505</f>
        <v>0</v>
      </c>
      <c r="U5500" s="31" t="str">
        <f t="shared" si="537"/>
        <v/>
      </c>
    </row>
    <row r="5501" spans="14:21" x14ac:dyDescent="0.2">
      <c r="N5501" s="22">
        <f>Fångster!G5506</f>
        <v>0</v>
      </c>
      <c r="O5501" s="28">
        <f t="shared" si="532"/>
        <v>0</v>
      </c>
      <c r="P5501" s="28">
        <f t="shared" si="533"/>
        <v>-2</v>
      </c>
      <c r="Q5501" s="28">
        <f t="shared" si="534"/>
        <v>0</v>
      </c>
      <c r="R5501" s="4">
        <f t="shared" si="535"/>
        <v>0</v>
      </c>
      <c r="S5501" s="4" t="str">
        <f t="shared" si="536"/>
        <v/>
      </c>
      <c r="T5501" s="21">
        <f>Fångster!J5506</f>
        <v>0</v>
      </c>
      <c r="U5501" s="31" t="str">
        <f t="shared" si="537"/>
        <v/>
      </c>
    </row>
    <row r="5502" spans="14:21" x14ac:dyDescent="0.2">
      <c r="N5502" s="22">
        <f>Fångster!G5507</f>
        <v>0</v>
      </c>
      <c r="O5502" s="28">
        <f t="shared" si="532"/>
        <v>0</v>
      </c>
      <c r="P5502" s="28">
        <f t="shared" si="533"/>
        <v>-2</v>
      </c>
      <c r="Q5502" s="28">
        <f t="shared" si="534"/>
        <v>0</v>
      </c>
      <c r="R5502" s="4">
        <f t="shared" si="535"/>
        <v>0</v>
      </c>
      <c r="S5502" s="4" t="str">
        <f t="shared" si="536"/>
        <v/>
      </c>
      <c r="T5502" s="21">
        <f>Fångster!J5507</f>
        <v>0</v>
      </c>
      <c r="U5502" s="31" t="str">
        <f t="shared" si="537"/>
        <v/>
      </c>
    </row>
    <row r="5503" spans="14:21" x14ac:dyDescent="0.2">
      <c r="N5503" s="22">
        <f>Fångster!G5508</f>
        <v>0</v>
      </c>
      <c r="O5503" s="28">
        <f t="shared" si="532"/>
        <v>0</v>
      </c>
      <c r="P5503" s="28">
        <f t="shared" si="533"/>
        <v>-2</v>
      </c>
      <c r="Q5503" s="28">
        <f t="shared" si="534"/>
        <v>0</v>
      </c>
      <c r="R5503" s="4">
        <f t="shared" si="535"/>
        <v>0</v>
      </c>
      <c r="S5503" s="4" t="str">
        <f t="shared" si="536"/>
        <v/>
      </c>
      <c r="T5503" s="21">
        <f>Fångster!J5508</f>
        <v>0</v>
      </c>
      <c r="U5503" s="31" t="str">
        <f t="shared" si="537"/>
        <v/>
      </c>
    </row>
    <row r="5504" spans="14:21" x14ac:dyDescent="0.2">
      <c r="N5504" s="22">
        <f>Fångster!G5509</f>
        <v>0</v>
      </c>
      <c r="O5504" s="28">
        <f t="shared" si="532"/>
        <v>0</v>
      </c>
      <c r="P5504" s="28">
        <f t="shared" si="533"/>
        <v>-2</v>
      </c>
      <c r="Q5504" s="28">
        <f t="shared" si="534"/>
        <v>0</v>
      </c>
      <c r="R5504" s="4">
        <f t="shared" si="535"/>
        <v>0</v>
      </c>
      <c r="S5504" s="4" t="str">
        <f t="shared" si="536"/>
        <v/>
      </c>
      <c r="T5504" s="21">
        <f>Fångster!J5509</f>
        <v>0</v>
      </c>
      <c r="U5504" s="31" t="str">
        <f t="shared" si="537"/>
        <v/>
      </c>
    </row>
    <row r="5505" spans="14:21" x14ac:dyDescent="0.2">
      <c r="N5505" s="22">
        <f>Fångster!G5510</f>
        <v>0</v>
      </c>
      <c r="O5505" s="28">
        <f t="shared" si="532"/>
        <v>0</v>
      </c>
      <c r="P5505" s="28">
        <f t="shared" si="533"/>
        <v>-2</v>
      </c>
      <c r="Q5505" s="28">
        <f t="shared" si="534"/>
        <v>0</v>
      </c>
      <c r="R5505" s="4">
        <f t="shared" si="535"/>
        <v>0</v>
      </c>
      <c r="S5505" s="4" t="str">
        <f t="shared" si="536"/>
        <v/>
      </c>
      <c r="T5505" s="21">
        <f>Fångster!J5510</f>
        <v>0</v>
      </c>
      <c r="U5505" s="31" t="str">
        <f t="shared" si="537"/>
        <v/>
      </c>
    </row>
    <row r="5506" spans="14:21" x14ac:dyDescent="0.2">
      <c r="N5506" s="22">
        <f>Fångster!G5511</f>
        <v>0</v>
      </c>
      <c r="O5506" s="28">
        <f t="shared" si="532"/>
        <v>0</v>
      </c>
      <c r="P5506" s="28">
        <f t="shared" si="533"/>
        <v>-2</v>
      </c>
      <c r="Q5506" s="28">
        <f t="shared" si="534"/>
        <v>0</v>
      </c>
      <c r="R5506" s="4">
        <f t="shared" si="535"/>
        <v>0</v>
      </c>
      <c r="S5506" s="4" t="str">
        <f t="shared" si="536"/>
        <v/>
      </c>
      <c r="T5506" s="21">
        <f>Fångster!J5511</f>
        <v>0</v>
      </c>
      <c r="U5506" s="31" t="str">
        <f t="shared" si="537"/>
        <v/>
      </c>
    </row>
    <row r="5507" spans="14:21" x14ac:dyDescent="0.2">
      <c r="N5507" s="22">
        <f>Fångster!G5512</f>
        <v>0</v>
      </c>
      <c r="O5507" s="28">
        <f t="shared" si="532"/>
        <v>0</v>
      </c>
      <c r="P5507" s="28">
        <f t="shared" si="533"/>
        <v>-2</v>
      </c>
      <c r="Q5507" s="28">
        <f t="shared" si="534"/>
        <v>0</v>
      </c>
      <c r="R5507" s="4">
        <f t="shared" si="535"/>
        <v>0</v>
      </c>
      <c r="S5507" s="4" t="str">
        <f t="shared" si="536"/>
        <v/>
      </c>
      <c r="T5507" s="21">
        <f>Fångster!J5512</f>
        <v>0</v>
      </c>
      <c r="U5507" s="31" t="str">
        <f t="shared" si="537"/>
        <v/>
      </c>
    </row>
    <row r="5508" spans="14:21" x14ac:dyDescent="0.2">
      <c r="N5508" s="22">
        <f>Fångster!G5513</f>
        <v>0</v>
      </c>
      <c r="O5508" s="28">
        <f t="shared" si="532"/>
        <v>0</v>
      </c>
      <c r="P5508" s="28">
        <f t="shared" si="533"/>
        <v>-2</v>
      </c>
      <c r="Q5508" s="28">
        <f t="shared" si="534"/>
        <v>0</v>
      </c>
      <c r="R5508" s="4">
        <f t="shared" si="535"/>
        <v>0</v>
      </c>
      <c r="S5508" s="4" t="str">
        <f t="shared" si="536"/>
        <v/>
      </c>
      <c r="T5508" s="21">
        <f>Fångster!J5513</f>
        <v>0</v>
      </c>
      <c r="U5508" s="31" t="str">
        <f t="shared" si="537"/>
        <v/>
      </c>
    </row>
    <row r="5509" spans="14:21" x14ac:dyDescent="0.2">
      <c r="N5509" s="22">
        <f>Fångster!G5514</f>
        <v>0</v>
      </c>
      <c r="O5509" s="28">
        <f t="shared" ref="O5509:O5572" si="538">(3.377*0.000001)*(POWER(N5509,3.205))</f>
        <v>0</v>
      </c>
      <c r="P5509" s="28">
        <f t="shared" ref="P5509:P5572" si="539">(1-(180-N5509)/60)</f>
        <v>-2</v>
      </c>
      <c r="Q5509" s="28">
        <f t="shared" ref="Q5509:Q5572" si="540">IF(P5509&lt;0,0,IF(P5509&gt;1,1,IF(P5509&gt;0&lt;1,P5509,P5509)))</f>
        <v>0</v>
      </c>
      <c r="R5509" s="4">
        <f t="shared" ref="R5509:R5572" si="541">O5509*Q5509</f>
        <v>0</v>
      </c>
      <c r="S5509" s="4" t="str">
        <f t="shared" ref="S5509:S5572" si="542">IF(N5509&gt;0,LOG10(N5509),"")</f>
        <v/>
      </c>
      <c r="T5509" s="21">
        <f>Fångster!J5514</f>
        <v>0</v>
      </c>
      <c r="U5509" s="31" t="str">
        <f t="shared" ref="U5509:U5572" si="543">IF(T5509&gt;0,LOG10(T5509),"")</f>
        <v/>
      </c>
    </row>
    <row r="5510" spans="14:21" x14ac:dyDescent="0.2">
      <c r="N5510" s="22">
        <f>Fångster!G5515</f>
        <v>0</v>
      </c>
      <c r="O5510" s="28">
        <f t="shared" si="538"/>
        <v>0</v>
      </c>
      <c r="P5510" s="28">
        <f t="shared" si="539"/>
        <v>-2</v>
      </c>
      <c r="Q5510" s="28">
        <f t="shared" si="540"/>
        <v>0</v>
      </c>
      <c r="R5510" s="4">
        <f t="shared" si="541"/>
        <v>0</v>
      </c>
      <c r="S5510" s="4" t="str">
        <f t="shared" si="542"/>
        <v/>
      </c>
      <c r="T5510" s="21">
        <f>Fångster!J5515</f>
        <v>0</v>
      </c>
      <c r="U5510" s="31" t="str">
        <f t="shared" si="543"/>
        <v/>
      </c>
    </row>
    <row r="5511" spans="14:21" x14ac:dyDescent="0.2">
      <c r="N5511" s="22">
        <f>Fångster!G5516</f>
        <v>0</v>
      </c>
      <c r="O5511" s="28">
        <f t="shared" si="538"/>
        <v>0</v>
      </c>
      <c r="P5511" s="28">
        <f t="shared" si="539"/>
        <v>-2</v>
      </c>
      <c r="Q5511" s="28">
        <f t="shared" si="540"/>
        <v>0</v>
      </c>
      <c r="R5511" s="4">
        <f t="shared" si="541"/>
        <v>0</v>
      </c>
      <c r="S5511" s="4" t="str">
        <f t="shared" si="542"/>
        <v/>
      </c>
      <c r="T5511" s="21">
        <f>Fångster!J5516</f>
        <v>0</v>
      </c>
      <c r="U5511" s="31" t="str">
        <f t="shared" si="543"/>
        <v/>
      </c>
    </row>
    <row r="5512" spans="14:21" x14ac:dyDescent="0.2">
      <c r="N5512" s="22">
        <f>Fångster!G5517</f>
        <v>0</v>
      </c>
      <c r="O5512" s="28">
        <f t="shared" si="538"/>
        <v>0</v>
      </c>
      <c r="P5512" s="28">
        <f t="shared" si="539"/>
        <v>-2</v>
      </c>
      <c r="Q5512" s="28">
        <f t="shared" si="540"/>
        <v>0</v>
      </c>
      <c r="R5512" s="4">
        <f t="shared" si="541"/>
        <v>0</v>
      </c>
      <c r="S5512" s="4" t="str">
        <f t="shared" si="542"/>
        <v/>
      </c>
      <c r="T5512" s="21">
        <f>Fångster!J5517</f>
        <v>0</v>
      </c>
      <c r="U5512" s="31" t="str">
        <f t="shared" si="543"/>
        <v/>
      </c>
    </row>
    <row r="5513" spans="14:21" x14ac:dyDescent="0.2">
      <c r="N5513" s="22">
        <f>Fångster!G5518</f>
        <v>0</v>
      </c>
      <c r="O5513" s="28">
        <f t="shared" si="538"/>
        <v>0</v>
      </c>
      <c r="P5513" s="28">
        <f t="shared" si="539"/>
        <v>-2</v>
      </c>
      <c r="Q5513" s="28">
        <f t="shared" si="540"/>
        <v>0</v>
      </c>
      <c r="R5513" s="4">
        <f t="shared" si="541"/>
        <v>0</v>
      </c>
      <c r="S5513" s="4" t="str">
        <f t="shared" si="542"/>
        <v/>
      </c>
      <c r="T5513" s="21">
        <f>Fångster!J5518</f>
        <v>0</v>
      </c>
      <c r="U5513" s="31" t="str">
        <f t="shared" si="543"/>
        <v/>
      </c>
    </row>
    <row r="5514" spans="14:21" x14ac:dyDescent="0.2">
      <c r="N5514" s="22">
        <f>Fångster!G5519</f>
        <v>0</v>
      </c>
      <c r="O5514" s="28">
        <f t="shared" si="538"/>
        <v>0</v>
      </c>
      <c r="P5514" s="28">
        <f t="shared" si="539"/>
        <v>-2</v>
      </c>
      <c r="Q5514" s="28">
        <f t="shared" si="540"/>
        <v>0</v>
      </c>
      <c r="R5514" s="4">
        <f t="shared" si="541"/>
        <v>0</v>
      </c>
      <c r="S5514" s="4" t="str">
        <f t="shared" si="542"/>
        <v/>
      </c>
      <c r="T5514" s="21">
        <f>Fångster!J5519</f>
        <v>0</v>
      </c>
      <c r="U5514" s="31" t="str">
        <f t="shared" si="543"/>
        <v/>
      </c>
    </row>
    <row r="5515" spans="14:21" x14ac:dyDescent="0.2">
      <c r="N5515" s="22">
        <f>Fångster!G5520</f>
        <v>0</v>
      </c>
      <c r="O5515" s="28">
        <f t="shared" si="538"/>
        <v>0</v>
      </c>
      <c r="P5515" s="28">
        <f t="shared" si="539"/>
        <v>-2</v>
      </c>
      <c r="Q5515" s="28">
        <f t="shared" si="540"/>
        <v>0</v>
      </c>
      <c r="R5515" s="4">
        <f t="shared" si="541"/>
        <v>0</v>
      </c>
      <c r="S5515" s="4" t="str">
        <f t="shared" si="542"/>
        <v/>
      </c>
      <c r="T5515" s="21">
        <f>Fångster!J5520</f>
        <v>0</v>
      </c>
      <c r="U5515" s="31" t="str">
        <f t="shared" si="543"/>
        <v/>
      </c>
    </row>
    <row r="5516" spans="14:21" x14ac:dyDescent="0.2">
      <c r="N5516" s="22">
        <f>Fångster!G5521</f>
        <v>0</v>
      </c>
      <c r="O5516" s="28">
        <f t="shared" si="538"/>
        <v>0</v>
      </c>
      <c r="P5516" s="28">
        <f t="shared" si="539"/>
        <v>-2</v>
      </c>
      <c r="Q5516" s="28">
        <f t="shared" si="540"/>
        <v>0</v>
      </c>
      <c r="R5516" s="4">
        <f t="shared" si="541"/>
        <v>0</v>
      </c>
      <c r="S5516" s="4" t="str">
        <f t="shared" si="542"/>
        <v/>
      </c>
      <c r="T5516" s="21">
        <f>Fångster!J5521</f>
        <v>0</v>
      </c>
      <c r="U5516" s="31" t="str">
        <f t="shared" si="543"/>
        <v/>
      </c>
    </row>
    <row r="5517" spans="14:21" x14ac:dyDescent="0.2">
      <c r="N5517" s="22">
        <f>Fångster!G5522</f>
        <v>0</v>
      </c>
      <c r="O5517" s="28">
        <f t="shared" si="538"/>
        <v>0</v>
      </c>
      <c r="P5517" s="28">
        <f t="shared" si="539"/>
        <v>-2</v>
      </c>
      <c r="Q5517" s="28">
        <f t="shared" si="540"/>
        <v>0</v>
      </c>
      <c r="R5517" s="4">
        <f t="shared" si="541"/>
        <v>0</v>
      </c>
      <c r="S5517" s="4" t="str">
        <f t="shared" si="542"/>
        <v/>
      </c>
      <c r="T5517" s="21">
        <f>Fångster!J5522</f>
        <v>0</v>
      </c>
      <c r="U5517" s="31" t="str">
        <f t="shared" si="543"/>
        <v/>
      </c>
    </row>
    <row r="5518" spans="14:21" x14ac:dyDescent="0.2">
      <c r="N5518" s="22">
        <f>Fångster!G5523</f>
        <v>0</v>
      </c>
      <c r="O5518" s="28">
        <f t="shared" si="538"/>
        <v>0</v>
      </c>
      <c r="P5518" s="28">
        <f t="shared" si="539"/>
        <v>-2</v>
      </c>
      <c r="Q5518" s="28">
        <f t="shared" si="540"/>
        <v>0</v>
      </c>
      <c r="R5518" s="4">
        <f t="shared" si="541"/>
        <v>0</v>
      </c>
      <c r="S5518" s="4" t="str">
        <f t="shared" si="542"/>
        <v/>
      </c>
      <c r="T5518" s="21">
        <f>Fångster!J5523</f>
        <v>0</v>
      </c>
      <c r="U5518" s="31" t="str">
        <f t="shared" si="543"/>
        <v/>
      </c>
    </row>
    <row r="5519" spans="14:21" x14ac:dyDescent="0.2">
      <c r="N5519" s="22">
        <f>Fångster!G5524</f>
        <v>0</v>
      </c>
      <c r="O5519" s="28">
        <f t="shared" si="538"/>
        <v>0</v>
      </c>
      <c r="P5519" s="28">
        <f t="shared" si="539"/>
        <v>-2</v>
      </c>
      <c r="Q5519" s="28">
        <f t="shared" si="540"/>
        <v>0</v>
      </c>
      <c r="R5519" s="4">
        <f t="shared" si="541"/>
        <v>0</v>
      </c>
      <c r="S5519" s="4" t="str">
        <f t="shared" si="542"/>
        <v/>
      </c>
      <c r="T5519" s="21">
        <f>Fångster!J5524</f>
        <v>0</v>
      </c>
      <c r="U5519" s="31" t="str">
        <f t="shared" si="543"/>
        <v/>
      </c>
    </row>
    <row r="5520" spans="14:21" x14ac:dyDescent="0.2">
      <c r="N5520" s="22">
        <f>Fångster!G5525</f>
        <v>0</v>
      </c>
      <c r="O5520" s="28">
        <f t="shared" si="538"/>
        <v>0</v>
      </c>
      <c r="P5520" s="28">
        <f t="shared" si="539"/>
        <v>-2</v>
      </c>
      <c r="Q5520" s="28">
        <f t="shared" si="540"/>
        <v>0</v>
      </c>
      <c r="R5520" s="4">
        <f t="shared" si="541"/>
        <v>0</v>
      </c>
      <c r="S5520" s="4" t="str">
        <f t="shared" si="542"/>
        <v/>
      </c>
      <c r="T5520" s="21">
        <f>Fångster!J5525</f>
        <v>0</v>
      </c>
      <c r="U5520" s="31" t="str">
        <f t="shared" si="543"/>
        <v/>
      </c>
    </row>
    <row r="5521" spans="14:21" x14ac:dyDescent="0.2">
      <c r="N5521" s="22">
        <f>Fångster!G5526</f>
        <v>0</v>
      </c>
      <c r="O5521" s="28">
        <f t="shared" si="538"/>
        <v>0</v>
      </c>
      <c r="P5521" s="28">
        <f t="shared" si="539"/>
        <v>-2</v>
      </c>
      <c r="Q5521" s="28">
        <f t="shared" si="540"/>
        <v>0</v>
      </c>
      <c r="R5521" s="4">
        <f t="shared" si="541"/>
        <v>0</v>
      </c>
      <c r="S5521" s="4" t="str">
        <f t="shared" si="542"/>
        <v/>
      </c>
      <c r="T5521" s="21">
        <f>Fångster!J5526</f>
        <v>0</v>
      </c>
      <c r="U5521" s="31" t="str">
        <f t="shared" si="543"/>
        <v/>
      </c>
    </row>
    <row r="5522" spans="14:21" x14ac:dyDescent="0.2">
      <c r="N5522" s="22">
        <f>Fångster!G5527</f>
        <v>0</v>
      </c>
      <c r="O5522" s="28">
        <f t="shared" si="538"/>
        <v>0</v>
      </c>
      <c r="P5522" s="28">
        <f t="shared" si="539"/>
        <v>-2</v>
      </c>
      <c r="Q5522" s="28">
        <f t="shared" si="540"/>
        <v>0</v>
      </c>
      <c r="R5522" s="4">
        <f t="shared" si="541"/>
        <v>0</v>
      </c>
      <c r="S5522" s="4" t="str">
        <f t="shared" si="542"/>
        <v/>
      </c>
      <c r="T5522" s="21">
        <f>Fångster!J5527</f>
        <v>0</v>
      </c>
      <c r="U5522" s="31" t="str">
        <f t="shared" si="543"/>
        <v/>
      </c>
    </row>
    <row r="5523" spans="14:21" x14ac:dyDescent="0.2">
      <c r="N5523" s="22">
        <f>Fångster!G5528</f>
        <v>0</v>
      </c>
      <c r="O5523" s="28">
        <f t="shared" si="538"/>
        <v>0</v>
      </c>
      <c r="P5523" s="28">
        <f t="shared" si="539"/>
        <v>-2</v>
      </c>
      <c r="Q5523" s="28">
        <f t="shared" si="540"/>
        <v>0</v>
      </c>
      <c r="R5523" s="4">
        <f t="shared" si="541"/>
        <v>0</v>
      </c>
      <c r="S5523" s="4" t="str">
        <f t="shared" si="542"/>
        <v/>
      </c>
      <c r="T5523" s="21">
        <f>Fångster!J5528</f>
        <v>0</v>
      </c>
      <c r="U5523" s="31" t="str">
        <f t="shared" si="543"/>
        <v/>
      </c>
    </row>
    <row r="5524" spans="14:21" x14ac:dyDescent="0.2">
      <c r="N5524" s="22">
        <f>Fångster!G5529</f>
        <v>0</v>
      </c>
      <c r="O5524" s="28">
        <f t="shared" si="538"/>
        <v>0</v>
      </c>
      <c r="P5524" s="28">
        <f t="shared" si="539"/>
        <v>-2</v>
      </c>
      <c r="Q5524" s="28">
        <f t="shared" si="540"/>
        <v>0</v>
      </c>
      <c r="R5524" s="4">
        <f t="shared" si="541"/>
        <v>0</v>
      </c>
      <c r="S5524" s="4" t="str">
        <f t="shared" si="542"/>
        <v/>
      </c>
      <c r="T5524" s="21">
        <f>Fångster!J5529</f>
        <v>0</v>
      </c>
      <c r="U5524" s="31" t="str">
        <f t="shared" si="543"/>
        <v/>
      </c>
    </row>
    <row r="5525" spans="14:21" x14ac:dyDescent="0.2">
      <c r="N5525" s="22">
        <f>Fångster!G5530</f>
        <v>0</v>
      </c>
      <c r="O5525" s="28">
        <f t="shared" si="538"/>
        <v>0</v>
      </c>
      <c r="P5525" s="28">
        <f t="shared" si="539"/>
        <v>-2</v>
      </c>
      <c r="Q5525" s="28">
        <f t="shared" si="540"/>
        <v>0</v>
      </c>
      <c r="R5525" s="4">
        <f t="shared" si="541"/>
        <v>0</v>
      </c>
      <c r="S5525" s="4" t="str">
        <f t="shared" si="542"/>
        <v/>
      </c>
      <c r="T5525" s="21">
        <f>Fångster!J5530</f>
        <v>0</v>
      </c>
      <c r="U5525" s="31" t="str">
        <f t="shared" si="543"/>
        <v/>
      </c>
    </row>
    <row r="5526" spans="14:21" x14ac:dyDescent="0.2">
      <c r="N5526" s="22">
        <f>Fångster!G5531</f>
        <v>0</v>
      </c>
      <c r="O5526" s="28">
        <f t="shared" si="538"/>
        <v>0</v>
      </c>
      <c r="P5526" s="28">
        <f t="shared" si="539"/>
        <v>-2</v>
      </c>
      <c r="Q5526" s="28">
        <f t="shared" si="540"/>
        <v>0</v>
      </c>
      <c r="R5526" s="4">
        <f t="shared" si="541"/>
        <v>0</v>
      </c>
      <c r="S5526" s="4" t="str">
        <f t="shared" si="542"/>
        <v/>
      </c>
      <c r="T5526" s="21">
        <f>Fångster!J5531</f>
        <v>0</v>
      </c>
      <c r="U5526" s="31" t="str">
        <f t="shared" si="543"/>
        <v/>
      </c>
    </row>
    <row r="5527" spans="14:21" x14ac:dyDescent="0.2">
      <c r="N5527" s="22">
        <f>Fångster!G5532</f>
        <v>0</v>
      </c>
      <c r="O5527" s="28">
        <f t="shared" si="538"/>
        <v>0</v>
      </c>
      <c r="P5527" s="28">
        <f t="shared" si="539"/>
        <v>-2</v>
      </c>
      <c r="Q5527" s="28">
        <f t="shared" si="540"/>
        <v>0</v>
      </c>
      <c r="R5527" s="4">
        <f t="shared" si="541"/>
        <v>0</v>
      </c>
      <c r="S5527" s="4" t="str">
        <f t="shared" si="542"/>
        <v/>
      </c>
      <c r="T5527" s="21">
        <f>Fångster!J5532</f>
        <v>0</v>
      </c>
      <c r="U5527" s="31" t="str">
        <f t="shared" si="543"/>
        <v/>
      </c>
    </row>
    <row r="5528" spans="14:21" x14ac:dyDescent="0.2">
      <c r="N5528" s="22">
        <f>Fångster!G5533</f>
        <v>0</v>
      </c>
      <c r="O5528" s="28">
        <f t="shared" si="538"/>
        <v>0</v>
      </c>
      <c r="P5528" s="28">
        <f t="shared" si="539"/>
        <v>-2</v>
      </c>
      <c r="Q5528" s="28">
        <f t="shared" si="540"/>
        <v>0</v>
      </c>
      <c r="R5528" s="4">
        <f t="shared" si="541"/>
        <v>0</v>
      </c>
      <c r="S5528" s="4" t="str">
        <f t="shared" si="542"/>
        <v/>
      </c>
      <c r="T5528" s="21">
        <f>Fångster!J5533</f>
        <v>0</v>
      </c>
      <c r="U5528" s="31" t="str">
        <f t="shared" si="543"/>
        <v/>
      </c>
    </row>
    <row r="5529" spans="14:21" x14ac:dyDescent="0.2">
      <c r="N5529" s="22">
        <f>Fångster!G5534</f>
        <v>0</v>
      </c>
      <c r="O5529" s="28">
        <f t="shared" si="538"/>
        <v>0</v>
      </c>
      <c r="P5529" s="28">
        <f t="shared" si="539"/>
        <v>-2</v>
      </c>
      <c r="Q5529" s="28">
        <f t="shared" si="540"/>
        <v>0</v>
      </c>
      <c r="R5529" s="4">
        <f t="shared" si="541"/>
        <v>0</v>
      </c>
      <c r="S5529" s="4" t="str">
        <f t="shared" si="542"/>
        <v/>
      </c>
      <c r="T5529" s="21">
        <f>Fångster!J5534</f>
        <v>0</v>
      </c>
      <c r="U5529" s="31" t="str">
        <f t="shared" si="543"/>
        <v/>
      </c>
    </row>
    <row r="5530" spans="14:21" x14ac:dyDescent="0.2">
      <c r="N5530" s="22">
        <f>Fångster!G5535</f>
        <v>0</v>
      </c>
      <c r="O5530" s="28">
        <f t="shared" si="538"/>
        <v>0</v>
      </c>
      <c r="P5530" s="28">
        <f t="shared" si="539"/>
        <v>-2</v>
      </c>
      <c r="Q5530" s="28">
        <f t="shared" si="540"/>
        <v>0</v>
      </c>
      <c r="R5530" s="4">
        <f t="shared" si="541"/>
        <v>0</v>
      </c>
      <c r="S5530" s="4" t="str">
        <f t="shared" si="542"/>
        <v/>
      </c>
      <c r="T5530" s="21">
        <f>Fångster!J5535</f>
        <v>0</v>
      </c>
      <c r="U5530" s="31" t="str">
        <f t="shared" si="543"/>
        <v/>
      </c>
    </row>
    <row r="5531" spans="14:21" x14ac:dyDescent="0.2">
      <c r="N5531" s="22">
        <f>Fångster!G5536</f>
        <v>0</v>
      </c>
      <c r="O5531" s="28">
        <f t="shared" si="538"/>
        <v>0</v>
      </c>
      <c r="P5531" s="28">
        <f t="shared" si="539"/>
        <v>-2</v>
      </c>
      <c r="Q5531" s="28">
        <f t="shared" si="540"/>
        <v>0</v>
      </c>
      <c r="R5531" s="4">
        <f t="shared" si="541"/>
        <v>0</v>
      </c>
      <c r="S5531" s="4" t="str">
        <f t="shared" si="542"/>
        <v/>
      </c>
      <c r="T5531" s="21">
        <f>Fångster!J5536</f>
        <v>0</v>
      </c>
      <c r="U5531" s="31" t="str">
        <f t="shared" si="543"/>
        <v/>
      </c>
    </row>
    <row r="5532" spans="14:21" x14ac:dyDescent="0.2">
      <c r="N5532" s="22">
        <f>Fångster!G5537</f>
        <v>0</v>
      </c>
      <c r="O5532" s="28">
        <f t="shared" si="538"/>
        <v>0</v>
      </c>
      <c r="P5532" s="28">
        <f t="shared" si="539"/>
        <v>-2</v>
      </c>
      <c r="Q5532" s="28">
        <f t="shared" si="540"/>
        <v>0</v>
      </c>
      <c r="R5532" s="4">
        <f t="shared" si="541"/>
        <v>0</v>
      </c>
      <c r="S5532" s="4" t="str">
        <f t="shared" si="542"/>
        <v/>
      </c>
      <c r="T5532" s="21">
        <f>Fångster!J5537</f>
        <v>0</v>
      </c>
      <c r="U5532" s="31" t="str">
        <f t="shared" si="543"/>
        <v/>
      </c>
    </row>
    <row r="5533" spans="14:21" x14ac:dyDescent="0.2">
      <c r="N5533" s="22">
        <f>Fångster!G5538</f>
        <v>0</v>
      </c>
      <c r="O5533" s="28">
        <f t="shared" si="538"/>
        <v>0</v>
      </c>
      <c r="P5533" s="28">
        <f t="shared" si="539"/>
        <v>-2</v>
      </c>
      <c r="Q5533" s="28">
        <f t="shared" si="540"/>
        <v>0</v>
      </c>
      <c r="R5533" s="4">
        <f t="shared" si="541"/>
        <v>0</v>
      </c>
      <c r="S5533" s="4" t="str">
        <f t="shared" si="542"/>
        <v/>
      </c>
      <c r="T5533" s="21">
        <f>Fångster!J5538</f>
        <v>0</v>
      </c>
      <c r="U5533" s="31" t="str">
        <f t="shared" si="543"/>
        <v/>
      </c>
    </row>
    <row r="5534" spans="14:21" x14ac:dyDescent="0.2">
      <c r="N5534" s="22">
        <f>Fångster!G5539</f>
        <v>0</v>
      </c>
      <c r="O5534" s="28">
        <f t="shared" si="538"/>
        <v>0</v>
      </c>
      <c r="P5534" s="28">
        <f t="shared" si="539"/>
        <v>-2</v>
      </c>
      <c r="Q5534" s="28">
        <f t="shared" si="540"/>
        <v>0</v>
      </c>
      <c r="R5534" s="4">
        <f t="shared" si="541"/>
        <v>0</v>
      </c>
      <c r="S5534" s="4" t="str">
        <f t="shared" si="542"/>
        <v/>
      </c>
      <c r="T5534" s="21">
        <f>Fångster!J5539</f>
        <v>0</v>
      </c>
      <c r="U5534" s="31" t="str">
        <f t="shared" si="543"/>
        <v/>
      </c>
    </row>
    <row r="5535" spans="14:21" x14ac:dyDescent="0.2">
      <c r="N5535" s="22">
        <f>Fångster!G5540</f>
        <v>0</v>
      </c>
      <c r="O5535" s="28">
        <f t="shared" si="538"/>
        <v>0</v>
      </c>
      <c r="P5535" s="28">
        <f t="shared" si="539"/>
        <v>-2</v>
      </c>
      <c r="Q5535" s="28">
        <f t="shared" si="540"/>
        <v>0</v>
      </c>
      <c r="R5535" s="4">
        <f t="shared" si="541"/>
        <v>0</v>
      </c>
      <c r="S5535" s="4" t="str">
        <f t="shared" si="542"/>
        <v/>
      </c>
      <c r="T5535" s="21">
        <f>Fångster!J5540</f>
        <v>0</v>
      </c>
      <c r="U5535" s="31" t="str">
        <f t="shared" si="543"/>
        <v/>
      </c>
    </row>
    <row r="5536" spans="14:21" x14ac:dyDescent="0.2">
      <c r="N5536" s="22">
        <f>Fångster!G5541</f>
        <v>0</v>
      </c>
      <c r="O5536" s="28">
        <f t="shared" si="538"/>
        <v>0</v>
      </c>
      <c r="P5536" s="28">
        <f t="shared" si="539"/>
        <v>-2</v>
      </c>
      <c r="Q5536" s="28">
        <f t="shared" si="540"/>
        <v>0</v>
      </c>
      <c r="R5536" s="4">
        <f t="shared" si="541"/>
        <v>0</v>
      </c>
      <c r="S5536" s="4" t="str">
        <f t="shared" si="542"/>
        <v/>
      </c>
      <c r="T5536" s="21">
        <f>Fångster!J5541</f>
        <v>0</v>
      </c>
      <c r="U5536" s="31" t="str">
        <f t="shared" si="543"/>
        <v/>
      </c>
    </row>
    <row r="5537" spans="14:21" x14ac:dyDescent="0.2">
      <c r="N5537" s="22">
        <f>Fångster!G5542</f>
        <v>0</v>
      </c>
      <c r="O5537" s="28">
        <f t="shared" si="538"/>
        <v>0</v>
      </c>
      <c r="P5537" s="28">
        <f t="shared" si="539"/>
        <v>-2</v>
      </c>
      <c r="Q5537" s="28">
        <f t="shared" si="540"/>
        <v>0</v>
      </c>
      <c r="R5537" s="4">
        <f t="shared" si="541"/>
        <v>0</v>
      </c>
      <c r="S5537" s="4" t="str">
        <f t="shared" si="542"/>
        <v/>
      </c>
      <c r="T5537" s="21">
        <f>Fångster!J5542</f>
        <v>0</v>
      </c>
      <c r="U5537" s="31" t="str">
        <f t="shared" si="543"/>
        <v/>
      </c>
    </row>
    <row r="5538" spans="14:21" x14ac:dyDescent="0.2">
      <c r="N5538" s="22">
        <f>Fångster!G5543</f>
        <v>0</v>
      </c>
      <c r="O5538" s="28">
        <f t="shared" si="538"/>
        <v>0</v>
      </c>
      <c r="P5538" s="28">
        <f t="shared" si="539"/>
        <v>-2</v>
      </c>
      <c r="Q5538" s="28">
        <f t="shared" si="540"/>
        <v>0</v>
      </c>
      <c r="R5538" s="4">
        <f t="shared" si="541"/>
        <v>0</v>
      </c>
      <c r="S5538" s="4" t="str">
        <f t="shared" si="542"/>
        <v/>
      </c>
      <c r="T5538" s="21">
        <f>Fångster!J5543</f>
        <v>0</v>
      </c>
      <c r="U5538" s="31" t="str">
        <f t="shared" si="543"/>
        <v/>
      </c>
    </row>
    <row r="5539" spans="14:21" x14ac:dyDescent="0.2">
      <c r="N5539" s="22">
        <f>Fångster!G5544</f>
        <v>0</v>
      </c>
      <c r="O5539" s="28">
        <f t="shared" si="538"/>
        <v>0</v>
      </c>
      <c r="P5539" s="28">
        <f t="shared" si="539"/>
        <v>-2</v>
      </c>
      <c r="Q5539" s="28">
        <f t="shared" si="540"/>
        <v>0</v>
      </c>
      <c r="R5539" s="4">
        <f t="shared" si="541"/>
        <v>0</v>
      </c>
      <c r="S5539" s="4" t="str">
        <f t="shared" si="542"/>
        <v/>
      </c>
      <c r="T5539" s="21">
        <f>Fångster!J5544</f>
        <v>0</v>
      </c>
      <c r="U5539" s="31" t="str">
        <f t="shared" si="543"/>
        <v/>
      </c>
    </row>
    <row r="5540" spans="14:21" x14ac:dyDescent="0.2">
      <c r="N5540" s="22">
        <f>Fångster!G5545</f>
        <v>0</v>
      </c>
      <c r="O5540" s="28">
        <f t="shared" si="538"/>
        <v>0</v>
      </c>
      <c r="P5540" s="28">
        <f t="shared" si="539"/>
        <v>-2</v>
      </c>
      <c r="Q5540" s="28">
        <f t="shared" si="540"/>
        <v>0</v>
      </c>
      <c r="R5540" s="4">
        <f t="shared" si="541"/>
        <v>0</v>
      </c>
      <c r="S5540" s="4" t="str">
        <f t="shared" si="542"/>
        <v/>
      </c>
      <c r="T5540" s="21">
        <f>Fångster!J5545</f>
        <v>0</v>
      </c>
      <c r="U5540" s="31" t="str">
        <f t="shared" si="543"/>
        <v/>
      </c>
    </row>
    <row r="5541" spans="14:21" x14ac:dyDescent="0.2">
      <c r="N5541" s="22">
        <f>Fångster!G5546</f>
        <v>0</v>
      </c>
      <c r="O5541" s="28">
        <f t="shared" si="538"/>
        <v>0</v>
      </c>
      <c r="P5541" s="28">
        <f t="shared" si="539"/>
        <v>-2</v>
      </c>
      <c r="Q5541" s="28">
        <f t="shared" si="540"/>
        <v>0</v>
      </c>
      <c r="R5541" s="4">
        <f t="shared" si="541"/>
        <v>0</v>
      </c>
      <c r="S5541" s="4" t="str">
        <f t="shared" si="542"/>
        <v/>
      </c>
      <c r="T5541" s="21">
        <f>Fångster!J5546</f>
        <v>0</v>
      </c>
      <c r="U5541" s="31" t="str">
        <f t="shared" si="543"/>
        <v/>
      </c>
    </row>
    <row r="5542" spans="14:21" x14ac:dyDescent="0.2">
      <c r="N5542" s="22">
        <f>Fångster!G5547</f>
        <v>0</v>
      </c>
      <c r="O5542" s="28">
        <f t="shared" si="538"/>
        <v>0</v>
      </c>
      <c r="P5542" s="28">
        <f t="shared" si="539"/>
        <v>-2</v>
      </c>
      <c r="Q5542" s="28">
        <f t="shared" si="540"/>
        <v>0</v>
      </c>
      <c r="R5542" s="4">
        <f t="shared" si="541"/>
        <v>0</v>
      </c>
      <c r="S5542" s="4" t="str">
        <f t="shared" si="542"/>
        <v/>
      </c>
      <c r="T5542" s="21">
        <f>Fångster!J5547</f>
        <v>0</v>
      </c>
      <c r="U5542" s="31" t="str">
        <f t="shared" si="543"/>
        <v/>
      </c>
    </row>
    <row r="5543" spans="14:21" x14ac:dyDescent="0.2">
      <c r="N5543" s="22">
        <f>Fångster!G5548</f>
        <v>0</v>
      </c>
      <c r="O5543" s="28">
        <f t="shared" si="538"/>
        <v>0</v>
      </c>
      <c r="P5543" s="28">
        <f t="shared" si="539"/>
        <v>-2</v>
      </c>
      <c r="Q5543" s="28">
        <f t="shared" si="540"/>
        <v>0</v>
      </c>
      <c r="R5543" s="4">
        <f t="shared" si="541"/>
        <v>0</v>
      </c>
      <c r="S5543" s="4" t="str">
        <f t="shared" si="542"/>
        <v/>
      </c>
      <c r="T5543" s="21">
        <f>Fångster!J5548</f>
        <v>0</v>
      </c>
      <c r="U5543" s="31" t="str">
        <f t="shared" si="543"/>
        <v/>
      </c>
    </row>
    <row r="5544" spans="14:21" x14ac:dyDescent="0.2">
      <c r="N5544" s="22">
        <f>Fångster!G5549</f>
        <v>0</v>
      </c>
      <c r="O5544" s="28">
        <f t="shared" si="538"/>
        <v>0</v>
      </c>
      <c r="P5544" s="28">
        <f t="shared" si="539"/>
        <v>-2</v>
      </c>
      <c r="Q5544" s="28">
        <f t="shared" si="540"/>
        <v>0</v>
      </c>
      <c r="R5544" s="4">
        <f t="shared" si="541"/>
        <v>0</v>
      </c>
      <c r="S5544" s="4" t="str">
        <f t="shared" si="542"/>
        <v/>
      </c>
      <c r="T5544" s="21">
        <f>Fångster!J5549</f>
        <v>0</v>
      </c>
      <c r="U5544" s="31" t="str">
        <f t="shared" si="543"/>
        <v/>
      </c>
    </row>
    <row r="5545" spans="14:21" x14ac:dyDescent="0.2">
      <c r="N5545" s="22">
        <f>Fångster!G5550</f>
        <v>0</v>
      </c>
      <c r="O5545" s="28">
        <f t="shared" si="538"/>
        <v>0</v>
      </c>
      <c r="P5545" s="28">
        <f t="shared" si="539"/>
        <v>-2</v>
      </c>
      <c r="Q5545" s="28">
        <f t="shared" si="540"/>
        <v>0</v>
      </c>
      <c r="R5545" s="4">
        <f t="shared" si="541"/>
        <v>0</v>
      </c>
      <c r="S5545" s="4" t="str">
        <f t="shared" si="542"/>
        <v/>
      </c>
      <c r="T5545" s="21">
        <f>Fångster!J5550</f>
        <v>0</v>
      </c>
      <c r="U5545" s="31" t="str">
        <f t="shared" si="543"/>
        <v/>
      </c>
    </row>
    <row r="5546" spans="14:21" x14ac:dyDescent="0.2">
      <c r="N5546" s="22">
        <f>Fångster!G5551</f>
        <v>0</v>
      </c>
      <c r="O5546" s="28">
        <f t="shared" si="538"/>
        <v>0</v>
      </c>
      <c r="P5546" s="28">
        <f t="shared" si="539"/>
        <v>-2</v>
      </c>
      <c r="Q5546" s="28">
        <f t="shared" si="540"/>
        <v>0</v>
      </c>
      <c r="R5546" s="4">
        <f t="shared" si="541"/>
        <v>0</v>
      </c>
      <c r="S5546" s="4" t="str">
        <f t="shared" si="542"/>
        <v/>
      </c>
      <c r="T5546" s="21">
        <f>Fångster!J5551</f>
        <v>0</v>
      </c>
      <c r="U5546" s="31" t="str">
        <f t="shared" si="543"/>
        <v/>
      </c>
    </row>
    <row r="5547" spans="14:21" x14ac:dyDescent="0.2">
      <c r="N5547" s="22">
        <f>Fångster!G5552</f>
        <v>0</v>
      </c>
      <c r="O5547" s="28">
        <f t="shared" si="538"/>
        <v>0</v>
      </c>
      <c r="P5547" s="28">
        <f t="shared" si="539"/>
        <v>-2</v>
      </c>
      <c r="Q5547" s="28">
        <f t="shared" si="540"/>
        <v>0</v>
      </c>
      <c r="R5547" s="4">
        <f t="shared" si="541"/>
        <v>0</v>
      </c>
      <c r="S5547" s="4" t="str">
        <f t="shared" si="542"/>
        <v/>
      </c>
      <c r="T5547" s="21">
        <f>Fångster!J5552</f>
        <v>0</v>
      </c>
      <c r="U5547" s="31" t="str">
        <f t="shared" si="543"/>
        <v/>
      </c>
    </row>
    <row r="5548" spans="14:21" x14ac:dyDescent="0.2">
      <c r="N5548" s="22">
        <f>Fångster!G5553</f>
        <v>0</v>
      </c>
      <c r="O5548" s="28">
        <f t="shared" si="538"/>
        <v>0</v>
      </c>
      <c r="P5548" s="28">
        <f t="shared" si="539"/>
        <v>-2</v>
      </c>
      <c r="Q5548" s="28">
        <f t="shared" si="540"/>
        <v>0</v>
      </c>
      <c r="R5548" s="4">
        <f t="shared" si="541"/>
        <v>0</v>
      </c>
      <c r="S5548" s="4" t="str">
        <f t="shared" si="542"/>
        <v/>
      </c>
      <c r="T5548" s="21">
        <f>Fångster!J5553</f>
        <v>0</v>
      </c>
      <c r="U5548" s="31" t="str">
        <f t="shared" si="543"/>
        <v/>
      </c>
    </row>
    <row r="5549" spans="14:21" x14ac:dyDescent="0.2">
      <c r="N5549" s="22">
        <f>Fångster!G5554</f>
        <v>0</v>
      </c>
      <c r="O5549" s="28">
        <f t="shared" si="538"/>
        <v>0</v>
      </c>
      <c r="P5549" s="28">
        <f t="shared" si="539"/>
        <v>-2</v>
      </c>
      <c r="Q5549" s="28">
        <f t="shared" si="540"/>
        <v>0</v>
      </c>
      <c r="R5549" s="4">
        <f t="shared" si="541"/>
        <v>0</v>
      </c>
      <c r="S5549" s="4" t="str">
        <f t="shared" si="542"/>
        <v/>
      </c>
      <c r="T5549" s="21">
        <f>Fångster!J5554</f>
        <v>0</v>
      </c>
      <c r="U5549" s="31" t="str">
        <f t="shared" si="543"/>
        <v/>
      </c>
    </row>
    <row r="5550" spans="14:21" x14ac:dyDescent="0.2">
      <c r="N5550" s="22">
        <f>Fångster!G5555</f>
        <v>0</v>
      </c>
      <c r="O5550" s="28">
        <f t="shared" si="538"/>
        <v>0</v>
      </c>
      <c r="P5550" s="28">
        <f t="shared" si="539"/>
        <v>-2</v>
      </c>
      <c r="Q5550" s="28">
        <f t="shared" si="540"/>
        <v>0</v>
      </c>
      <c r="R5550" s="4">
        <f t="shared" si="541"/>
        <v>0</v>
      </c>
      <c r="S5550" s="4" t="str">
        <f t="shared" si="542"/>
        <v/>
      </c>
      <c r="T5550" s="21">
        <f>Fångster!J5555</f>
        <v>0</v>
      </c>
      <c r="U5550" s="31" t="str">
        <f t="shared" si="543"/>
        <v/>
      </c>
    </row>
    <row r="5551" spans="14:21" x14ac:dyDescent="0.2">
      <c r="N5551" s="22">
        <f>Fångster!G5556</f>
        <v>0</v>
      </c>
      <c r="O5551" s="28">
        <f t="shared" si="538"/>
        <v>0</v>
      </c>
      <c r="P5551" s="28">
        <f t="shared" si="539"/>
        <v>-2</v>
      </c>
      <c r="Q5551" s="28">
        <f t="shared" si="540"/>
        <v>0</v>
      </c>
      <c r="R5551" s="4">
        <f t="shared" si="541"/>
        <v>0</v>
      </c>
      <c r="S5551" s="4" t="str">
        <f t="shared" si="542"/>
        <v/>
      </c>
      <c r="T5551" s="21">
        <f>Fångster!J5556</f>
        <v>0</v>
      </c>
      <c r="U5551" s="31" t="str">
        <f t="shared" si="543"/>
        <v/>
      </c>
    </row>
    <row r="5552" spans="14:21" x14ac:dyDescent="0.2">
      <c r="N5552" s="22">
        <f>Fångster!G5557</f>
        <v>0</v>
      </c>
      <c r="O5552" s="28">
        <f t="shared" si="538"/>
        <v>0</v>
      </c>
      <c r="P5552" s="28">
        <f t="shared" si="539"/>
        <v>-2</v>
      </c>
      <c r="Q5552" s="28">
        <f t="shared" si="540"/>
        <v>0</v>
      </c>
      <c r="R5552" s="4">
        <f t="shared" si="541"/>
        <v>0</v>
      </c>
      <c r="S5552" s="4" t="str">
        <f t="shared" si="542"/>
        <v/>
      </c>
      <c r="T5552" s="21">
        <f>Fångster!J5557</f>
        <v>0</v>
      </c>
      <c r="U5552" s="31" t="str">
        <f t="shared" si="543"/>
        <v/>
      </c>
    </row>
    <row r="5553" spans="14:21" x14ac:dyDescent="0.2">
      <c r="N5553" s="22">
        <f>Fångster!G5558</f>
        <v>0</v>
      </c>
      <c r="O5553" s="28">
        <f t="shared" si="538"/>
        <v>0</v>
      </c>
      <c r="P5553" s="28">
        <f t="shared" si="539"/>
        <v>-2</v>
      </c>
      <c r="Q5553" s="28">
        <f t="shared" si="540"/>
        <v>0</v>
      </c>
      <c r="R5553" s="4">
        <f t="shared" si="541"/>
        <v>0</v>
      </c>
      <c r="S5553" s="4" t="str">
        <f t="shared" si="542"/>
        <v/>
      </c>
      <c r="T5553" s="21">
        <f>Fångster!J5558</f>
        <v>0</v>
      </c>
      <c r="U5553" s="31" t="str">
        <f t="shared" si="543"/>
        <v/>
      </c>
    </row>
    <row r="5554" spans="14:21" x14ac:dyDescent="0.2">
      <c r="N5554" s="22">
        <f>Fångster!G5559</f>
        <v>0</v>
      </c>
      <c r="O5554" s="28">
        <f t="shared" si="538"/>
        <v>0</v>
      </c>
      <c r="P5554" s="28">
        <f t="shared" si="539"/>
        <v>-2</v>
      </c>
      <c r="Q5554" s="28">
        <f t="shared" si="540"/>
        <v>0</v>
      </c>
      <c r="R5554" s="4">
        <f t="shared" si="541"/>
        <v>0</v>
      </c>
      <c r="S5554" s="4" t="str">
        <f t="shared" si="542"/>
        <v/>
      </c>
      <c r="T5554" s="21">
        <f>Fångster!J5559</f>
        <v>0</v>
      </c>
      <c r="U5554" s="31" t="str">
        <f t="shared" si="543"/>
        <v/>
      </c>
    </row>
    <row r="5555" spans="14:21" x14ac:dyDescent="0.2">
      <c r="N5555" s="22">
        <f>Fångster!G5560</f>
        <v>0</v>
      </c>
      <c r="O5555" s="28">
        <f t="shared" si="538"/>
        <v>0</v>
      </c>
      <c r="P5555" s="28">
        <f t="shared" si="539"/>
        <v>-2</v>
      </c>
      <c r="Q5555" s="28">
        <f t="shared" si="540"/>
        <v>0</v>
      </c>
      <c r="R5555" s="4">
        <f t="shared" si="541"/>
        <v>0</v>
      </c>
      <c r="S5555" s="4" t="str">
        <f t="shared" si="542"/>
        <v/>
      </c>
      <c r="T5555" s="21">
        <f>Fångster!J5560</f>
        <v>0</v>
      </c>
      <c r="U5555" s="31" t="str">
        <f t="shared" si="543"/>
        <v/>
      </c>
    </row>
    <row r="5556" spans="14:21" x14ac:dyDescent="0.2">
      <c r="N5556" s="22">
        <f>Fångster!G5561</f>
        <v>0</v>
      </c>
      <c r="O5556" s="28">
        <f t="shared" si="538"/>
        <v>0</v>
      </c>
      <c r="P5556" s="28">
        <f t="shared" si="539"/>
        <v>-2</v>
      </c>
      <c r="Q5556" s="28">
        <f t="shared" si="540"/>
        <v>0</v>
      </c>
      <c r="R5556" s="4">
        <f t="shared" si="541"/>
        <v>0</v>
      </c>
      <c r="S5556" s="4" t="str">
        <f t="shared" si="542"/>
        <v/>
      </c>
      <c r="T5556" s="21">
        <f>Fångster!J5561</f>
        <v>0</v>
      </c>
      <c r="U5556" s="31" t="str">
        <f t="shared" si="543"/>
        <v/>
      </c>
    </row>
    <row r="5557" spans="14:21" x14ac:dyDescent="0.2">
      <c r="N5557" s="22">
        <f>Fångster!G5562</f>
        <v>0</v>
      </c>
      <c r="O5557" s="28">
        <f t="shared" si="538"/>
        <v>0</v>
      </c>
      <c r="P5557" s="28">
        <f t="shared" si="539"/>
        <v>-2</v>
      </c>
      <c r="Q5557" s="28">
        <f t="shared" si="540"/>
        <v>0</v>
      </c>
      <c r="R5557" s="4">
        <f t="shared" si="541"/>
        <v>0</v>
      </c>
      <c r="S5557" s="4" t="str">
        <f t="shared" si="542"/>
        <v/>
      </c>
      <c r="T5557" s="21">
        <f>Fångster!J5562</f>
        <v>0</v>
      </c>
      <c r="U5557" s="31" t="str">
        <f t="shared" si="543"/>
        <v/>
      </c>
    </row>
    <row r="5558" spans="14:21" x14ac:dyDescent="0.2">
      <c r="N5558" s="22">
        <f>Fångster!G5563</f>
        <v>0</v>
      </c>
      <c r="O5558" s="28">
        <f t="shared" si="538"/>
        <v>0</v>
      </c>
      <c r="P5558" s="28">
        <f t="shared" si="539"/>
        <v>-2</v>
      </c>
      <c r="Q5558" s="28">
        <f t="shared" si="540"/>
        <v>0</v>
      </c>
      <c r="R5558" s="4">
        <f t="shared" si="541"/>
        <v>0</v>
      </c>
      <c r="S5558" s="4" t="str">
        <f t="shared" si="542"/>
        <v/>
      </c>
      <c r="T5558" s="21">
        <f>Fångster!J5563</f>
        <v>0</v>
      </c>
      <c r="U5558" s="31" t="str">
        <f t="shared" si="543"/>
        <v/>
      </c>
    </row>
    <row r="5559" spans="14:21" x14ac:dyDescent="0.2">
      <c r="N5559" s="22">
        <f>Fångster!G5564</f>
        <v>0</v>
      </c>
      <c r="O5559" s="28">
        <f t="shared" si="538"/>
        <v>0</v>
      </c>
      <c r="P5559" s="28">
        <f t="shared" si="539"/>
        <v>-2</v>
      </c>
      <c r="Q5559" s="28">
        <f t="shared" si="540"/>
        <v>0</v>
      </c>
      <c r="R5559" s="4">
        <f t="shared" si="541"/>
        <v>0</v>
      </c>
      <c r="S5559" s="4" t="str">
        <f t="shared" si="542"/>
        <v/>
      </c>
      <c r="T5559" s="21">
        <f>Fångster!J5564</f>
        <v>0</v>
      </c>
      <c r="U5559" s="31" t="str">
        <f t="shared" si="543"/>
        <v/>
      </c>
    </row>
    <row r="5560" spans="14:21" x14ac:dyDescent="0.2">
      <c r="N5560" s="22">
        <f>Fångster!G5565</f>
        <v>0</v>
      </c>
      <c r="O5560" s="28">
        <f t="shared" si="538"/>
        <v>0</v>
      </c>
      <c r="P5560" s="28">
        <f t="shared" si="539"/>
        <v>-2</v>
      </c>
      <c r="Q5560" s="28">
        <f t="shared" si="540"/>
        <v>0</v>
      </c>
      <c r="R5560" s="4">
        <f t="shared" si="541"/>
        <v>0</v>
      </c>
      <c r="S5560" s="4" t="str">
        <f t="shared" si="542"/>
        <v/>
      </c>
      <c r="T5560" s="21">
        <f>Fångster!J5565</f>
        <v>0</v>
      </c>
      <c r="U5560" s="31" t="str">
        <f t="shared" si="543"/>
        <v/>
      </c>
    </row>
    <row r="5561" spans="14:21" x14ac:dyDescent="0.2">
      <c r="N5561" s="22">
        <f>Fångster!G5566</f>
        <v>0</v>
      </c>
      <c r="O5561" s="28">
        <f t="shared" si="538"/>
        <v>0</v>
      </c>
      <c r="P5561" s="28">
        <f t="shared" si="539"/>
        <v>-2</v>
      </c>
      <c r="Q5561" s="28">
        <f t="shared" si="540"/>
        <v>0</v>
      </c>
      <c r="R5561" s="4">
        <f t="shared" si="541"/>
        <v>0</v>
      </c>
      <c r="S5561" s="4" t="str">
        <f t="shared" si="542"/>
        <v/>
      </c>
      <c r="T5561" s="21">
        <f>Fångster!J5566</f>
        <v>0</v>
      </c>
      <c r="U5561" s="31" t="str">
        <f t="shared" si="543"/>
        <v/>
      </c>
    </row>
    <row r="5562" spans="14:21" x14ac:dyDescent="0.2">
      <c r="N5562" s="22">
        <f>Fångster!G5567</f>
        <v>0</v>
      </c>
      <c r="O5562" s="28">
        <f t="shared" si="538"/>
        <v>0</v>
      </c>
      <c r="P5562" s="28">
        <f t="shared" si="539"/>
        <v>-2</v>
      </c>
      <c r="Q5562" s="28">
        <f t="shared" si="540"/>
        <v>0</v>
      </c>
      <c r="R5562" s="4">
        <f t="shared" si="541"/>
        <v>0</v>
      </c>
      <c r="S5562" s="4" t="str">
        <f t="shared" si="542"/>
        <v/>
      </c>
      <c r="T5562" s="21">
        <f>Fångster!J5567</f>
        <v>0</v>
      </c>
      <c r="U5562" s="31" t="str">
        <f t="shared" si="543"/>
        <v/>
      </c>
    </row>
    <row r="5563" spans="14:21" x14ac:dyDescent="0.2">
      <c r="N5563" s="22">
        <f>Fångster!G5568</f>
        <v>0</v>
      </c>
      <c r="O5563" s="28">
        <f t="shared" si="538"/>
        <v>0</v>
      </c>
      <c r="P5563" s="28">
        <f t="shared" si="539"/>
        <v>-2</v>
      </c>
      <c r="Q5563" s="28">
        <f t="shared" si="540"/>
        <v>0</v>
      </c>
      <c r="R5563" s="4">
        <f t="shared" si="541"/>
        <v>0</v>
      </c>
      <c r="S5563" s="4" t="str">
        <f t="shared" si="542"/>
        <v/>
      </c>
      <c r="T5563" s="21">
        <f>Fångster!J5568</f>
        <v>0</v>
      </c>
      <c r="U5563" s="31" t="str">
        <f t="shared" si="543"/>
        <v/>
      </c>
    </row>
    <row r="5564" spans="14:21" x14ac:dyDescent="0.2">
      <c r="N5564" s="22">
        <f>Fångster!G5569</f>
        <v>0</v>
      </c>
      <c r="O5564" s="28">
        <f t="shared" si="538"/>
        <v>0</v>
      </c>
      <c r="P5564" s="28">
        <f t="shared" si="539"/>
        <v>-2</v>
      </c>
      <c r="Q5564" s="28">
        <f t="shared" si="540"/>
        <v>0</v>
      </c>
      <c r="R5564" s="4">
        <f t="shared" si="541"/>
        <v>0</v>
      </c>
      <c r="S5564" s="4" t="str">
        <f t="shared" si="542"/>
        <v/>
      </c>
      <c r="T5564" s="21">
        <f>Fångster!J5569</f>
        <v>0</v>
      </c>
      <c r="U5564" s="31" t="str">
        <f t="shared" si="543"/>
        <v/>
      </c>
    </row>
    <row r="5565" spans="14:21" x14ac:dyDescent="0.2">
      <c r="N5565" s="22">
        <f>Fångster!G5570</f>
        <v>0</v>
      </c>
      <c r="O5565" s="28">
        <f t="shared" si="538"/>
        <v>0</v>
      </c>
      <c r="P5565" s="28">
        <f t="shared" si="539"/>
        <v>-2</v>
      </c>
      <c r="Q5565" s="28">
        <f t="shared" si="540"/>
        <v>0</v>
      </c>
      <c r="R5565" s="4">
        <f t="shared" si="541"/>
        <v>0</v>
      </c>
      <c r="S5565" s="4" t="str">
        <f t="shared" si="542"/>
        <v/>
      </c>
      <c r="T5565" s="21">
        <f>Fångster!J5570</f>
        <v>0</v>
      </c>
      <c r="U5565" s="31" t="str">
        <f t="shared" si="543"/>
        <v/>
      </c>
    </row>
    <row r="5566" spans="14:21" x14ac:dyDescent="0.2">
      <c r="N5566" s="22">
        <f>Fångster!G5571</f>
        <v>0</v>
      </c>
      <c r="O5566" s="28">
        <f t="shared" si="538"/>
        <v>0</v>
      </c>
      <c r="P5566" s="28">
        <f t="shared" si="539"/>
        <v>-2</v>
      </c>
      <c r="Q5566" s="28">
        <f t="shared" si="540"/>
        <v>0</v>
      </c>
      <c r="R5566" s="4">
        <f t="shared" si="541"/>
        <v>0</v>
      </c>
      <c r="S5566" s="4" t="str">
        <f t="shared" si="542"/>
        <v/>
      </c>
      <c r="T5566" s="21">
        <f>Fångster!J5571</f>
        <v>0</v>
      </c>
      <c r="U5566" s="31" t="str">
        <f t="shared" si="543"/>
        <v/>
      </c>
    </row>
    <row r="5567" spans="14:21" x14ac:dyDescent="0.2">
      <c r="N5567" s="22">
        <f>Fångster!G5572</f>
        <v>0</v>
      </c>
      <c r="O5567" s="28">
        <f t="shared" si="538"/>
        <v>0</v>
      </c>
      <c r="P5567" s="28">
        <f t="shared" si="539"/>
        <v>-2</v>
      </c>
      <c r="Q5567" s="28">
        <f t="shared" si="540"/>
        <v>0</v>
      </c>
      <c r="R5567" s="4">
        <f t="shared" si="541"/>
        <v>0</v>
      </c>
      <c r="S5567" s="4" t="str">
        <f t="shared" si="542"/>
        <v/>
      </c>
      <c r="T5567" s="21">
        <f>Fångster!J5572</f>
        <v>0</v>
      </c>
      <c r="U5567" s="31" t="str">
        <f t="shared" si="543"/>
        <v/>
      </c>
    </row>
    <row r="5568" spans="14:21" x14ac:dyDescent="0.2">
      <c r="N5568" s="22">
        <f>Fångster!G5573</f>
        <v>0</v>
      </c>
      <c r="O5568" s="28">
        <f t="shared" si="538"/>
        <v>0</v>
      </c>
      <c r="P5568" s="28">
        <f t="shared" si="539"/>
        <v>-2</v>
      </c>
      <c r="Q5568" s="28">
        <f t="shared" si="540"/>
        <v>0</v>
      </c>
      <c r="R5568" s="4">
        <f t="shared" si="541"/>
        <v>0</v>
      </c>
      <c r="S5568" s="4" t="str">
        <f t="shared" si="542"/>
        <v/>
      </c>
      <c r="T5568" s="21">
        <f>Fångster!J5573</f>
        <v>0</v>
      </c>
      <c r="U5568" s="31" t="str">
        <f t="shared" si="543"/>
        <v/>
      </c>
    </row>
    <row r="5569" spans="14:21" x14ac:dyDescent="0.2">
      <c r="N5569" s="22">
        <f>Fångster!G5574</f>
        <v>0</v>
      </c>
      <c r="O5569" s="28">
        <f t="shared" si="538"/>
        <v>0</v>
      </c>
      <c r="P5569" s="28">
        <f t="shared" si="539"/>
        <v>-2</v>
      </c>
      <c r="Q5569" s="28">
        <f t="shared" si="540"/>
        <v>0</v>
      </c>
      <c r="R5569" s="4">
        <f t="shared" si="541"/>
        <v>0</v>
      </c>
      <c r="S5569" s="4" t="str">
        <f t="shared" si="542"/>
        <v/>
      </c>
      <c r="T5569" s="21">
        <f>Fångster!J5574</f>
        <v>0</v>
      </c>
      <c r="U5569" s="31" t="str">
        <f t="shared" si="543"/>
        <v/>
      </c>
    </row>
    <row r="5570" spans="14:21" x14ac:dyDescent="0.2">
      <c r="N5570" s="22">
        <f>Fångster!G5575</f>
        <v>0</v>
      </c>
      <c r="O5570" s="28">
        <f t="shared" si="538"/>
        <v>0</v>
      </c>
      <c r="P5570" s="28">
        <f t="shared" si="539"/>
        <v>-2</v>
      </c>
      <c r="Q5570" s="28">
        <f t="shared" si="540"/>
        <v>0</v>
      </c>
      <c r="R5570" s="4">
        <f t="shared" si="541"/>
        <v>0</v>
      </c>
      <c r="S5570" s="4" t="str">
        <f t="shared" si="542"/>
        <v/>
      </c>
      <c r="T5570" s="21">
        <f>Fångster!J5575</f>
        <v>0</v>
      </c>
      <c r="U5570" s="31" t="str">
        <f t="shared" si="543"/>
        <v/>
      </c>
    </row>
    <row r="5571" spans="14:21" x14ac:dyDescent="0.2">
      <c r="N5571" s="22">
        <f>Fångster!G5576</f>
        <v>0</v>
      </c>
      <c r="O5571" s="28">
        <f t="shared" si="538"/>
        <v>0</v>
      </c>
      <c r="P5571" s="28">
        <f t="shared" si="539"/>
        <v>-2</v>
      </c>
      <c r="Q5571" s="28">
        <f t="shared" si="540"/>
        <v>0</v>
      </c>
      <c r="R5571" s="4">
        <f t="shared" si="541"/>
        <v>0</v>
      </c>
      <c r="S5571" s="4" t="str">
        <f t="shared" si="542"/>
        <v/>
      </c>
      <c r="T5571" s="21">
        <f>Fångster!J5576</f>
        <v>0</v>
      </c>
      <c r="U5571" s="31" t="str">
        <f t="shared" si="543"/>
        <v/>
      </c>
    </row>
    <row r="5572" spans="14:21" x14ac:dyDescent="0.2">
      <c r="N5572" s="22">
        <f>Fångster!G5577</f>
        <v>0</v>
      </c>
      <c r="O5572" s="28">
        <f t="shared" si="538"/>
        <v>0</v>
      </c>
      <c r="P5572" s="28">
        <f t="shared" si="539"/>
        <v>-2</v>
      </c>
      <c r="Q5572" s="28">
        <f t="shared" si="540"/>
        <v>0</v>
      </c>
      <c r="R5572" s="4">
        <f t="shared" si="541"/>
        <v>0</v>
      </c>
      <c r="S5572" s="4" t="str">
        <f t="shared" si="542"/>
        <v/>
      </c>
      <c r="T5572" s="21">
        <f>Fångster!J5577</f>
        <v>0</v>
      </c>
      <c r="U5572" s="31" t="str">
        <f t="shared" si="543"/>
        <v/>
      </c>
    </row>
    <row r="5573" spans="14:21" x14ac:dyDescent="0.2">
      <c r="N5573" s="22">
        <f>Fångster!G5578</f>
        <v>0</v>
      </c>
      <c r="O5573" s="28">
        <f t="shared" ref="O5573:O5636" si="544">(3.377*0.000001)*(POWER(N5573,3.205))</f>
        <v>0</v>
      </c>
      <c r="P5573" s="28">
        <f t="shared" ref="P5573:P5636" si="545">(1-(180-N5573)/60)</f>
        <v>-2</v>
      </c>
      <c r="Q5573" s="28">
        <f t="shared" ref="Q5573:Q5636" si="546">IF(P5573&lt;0,0,IF(P5573&gt;1,1,IF(P5573&gt;0&lt;1,P5573,P5573)))</f>
        <v>0</v>
      </c>
      <c r="R5573" s="4">
        <f t="shared" ref="R5573:R5636" si="547">O5573*Q5573</f>
        <v>0</v>
      </c>
      <c r="S5573" s="4" t="str">
        <f t="shared" ref="S5573:S5636" si="548">IF(N5573&gt;0,LOG10(N5573),"")</f>
        <v/>
      </c>
      <c r="T5573" s="21">
        <f>Fångster!J5578</f>
        <v>0</v>
      </c>
      <c r="U5573" s="31" t="str">
        <f t="shared" ref="U5573:U5636" si="549">IF(T5573&gt;0,LOG10(T5573),"")</f>
        <v/>
      </c>
    </row>
    <row r="5574" spans="14:21" x14ac:dyDescent="0.2">
      <c r="N5574" s="22">
        <f>Fångster!G5579</f>
        <v>0</v>
      </c>
      <c r="O5574" s="28">
        <f t="shared" si="544"/>
        <v>0</v>
      </c>
      <c r="P5574" s="28">
        <f t="shared" si="545"/>
        <v>-2</v>
      </c>
      <c r="Q5574" s="28">
        <f t="shared" si="546"/>
        <v>0</v>
      </c>
      <c r="R5574" s="4">
        <f t="shared" si="547"/>
        <v>0</v>
      </c>
      <c r="S5574" s="4" t="str">
        <f t="shared" si="548"/>
        <v/>
      </c>
      <c r="T5574" s="21">
        <f>Fångster!J5579</f>
        <v>0</v>
      </c>
      <c r="U5574" s="31" t="str">
        <f t="shared" si="549"/>
        <v/>
      </c>
    </row>
    <row r="5575" spans="14:21" x14ac:dyDescent="0.2">
      <c r="N5575" s="22">
        <f>Fångster!G5580</f>
        <v>0</v>
      </c>
      <c r="O5575" s="28">
        <f t="shared" si="544"/>
        <v>0</v>
      </c>
      <c r="P5575" s="28">
        <f t="shared" si="545"/>
        <v>-2</v>
      </c>
      <c r="Q5575" s="28">
        <f t="shared" si="546"/>
        <v>0</v>
      </c>
      <c r="R5575" s="4">
        <f t="shared" si="547"/>
        <v>0</v>
      </c>
      <c r="S5575" s="4" t="str">
        <f t="shared" si="548"/>
        <v/>
      </c>
      <c r="T5575" s="21">
        <f>Fångster!J5580</f>
        <v>0</v>
      </c>
      <c r="U5575" s="31" t="str">
        <f t="shared" si="549"/>
        <v/>
      </c>
    </row>
    <row r="5576" spans="14:21" x14ac:dyDescent="0.2">
      <c r="N5576" s="22">
        <f>Fångster!G5581</f>
        <v>0</v>
      </c>
      <c r="O5576" s="28">
        <f t="shared" si="544"/>
        <v>0</v>
      </c>
      <c r="P5576" s="28">
        <f t="shared" si="545"/>
        <v>-2</v>
      </c>
      <c r="Q5576" s="28">
        <f t="shared" si="546"/>
        <v>0</v>
      </c>
      <c r="R5576" s="4">
        <f t="shared" si="547"/>
        <v>0</v>
      </c>
      <c r="S5576" s="4" t="str">
        <f t="shared" si="548"/>
        <v/>
      </c>
      <c r="T5576" s="21">
        <f>Fångster!J5581</f>
        <v>0</v>
      </c>
      <c r="U5576" s="31" t="str">
        <f t="shared" si="549"/>
        <v/>
      </c>
    </row>
    <row r="5577" spans="14:21" x14ac:dyDescent="0.2">
      <c r="N5577" s="22">
        <f>Fångster!G5582</f>
        <v>0</v>
      </c>
      <c r="O5577" s="28">
        <f t="shared" si="544"/>
        <v>0</v>
      </c>
      <c r="P5577" s="28">
        <f t="shared" si="545"/>
        <v>-2</v>
      </c>
      <c r="Q5577" s="28">
        <f t="shared" si="546"/>
        <v>0</v>
      </c>
      <c r="R5577" s="4">
        <f t="shared" si="547"/>
        <v>0</v>
      </c>
      <c r="S5577" s="4" t="str">
        <f t="shared" si="548"/>
        <v/>
      </c>
      <c r="T5577" s="21">
        <f>Fångster!J5582</f>
        <v>0</v>
      </c>
      <c r="U5577" s="31" t="str">
        <f t="shared" si="549"/>
        <v/>
      </c>
    </row>
    <row r="5578" spans="14:21" x14ac:dyDescent="0.2">
      <c r="N5578" s="22">
        <f>Fångster!G5583</f>
        <v>0</v>
      </c>
      <c r="O5578" s="28">
        <f t="shared" si="544"/>
        <v>0</v>
      </c>
      <c r="P5578" s="28">
        <f t="shared" si="545"/>
        <v>-2</v>
      </c>
      <c r="Q5578" s="28">
        <f t="shared" si="546"/>
        <v>0</v>
      </c>
      <c r="R5578" s="4">
        <f t="shared" si="547"/>
        <v>0</v>
      </c>
      <c r="S5578" s="4" t="str">
        <f t="shared" si="548"/>
        <v/>
      </c>
      <c r="T5578" s="21">
        <f>Fångster!J5583</f>
        <v>0</v>
      </c>
      <c r="U5578" s="31" t="str">
        <f t="shared" si="549"/>
        <v/>
      </c>
    </row>
    <row r="5579" spans="14:21" x14ac:dyDescent="0.2">
      <c r="N5579" s="22">
        <f>Fångster!G5584</f>
        <v>0</v>
      </c>
      <c r="O5579" s="28">
        <f t="shared" si="544"/>
        <v>0</v>
      </c>
      <c r="P5579" s="28">
        <f t="shared" si="545"/>
        <v>-2</v>
      </c>
      <c r="Q5579" s="28">
        <f t="shared" si="546"/>
        <v>0</v>
      </c>
      <c r="R5579" s="4">
        <f t="shared" si="547"/>
        <v>0</v>
      </c>
      <c r="S5579" s="4" t="str">
        <f t="shared" si="548"/>
        <v/>
      </c>
      <c r="T5579" s="21">
        <f>Fångster!J5584</f>
        <v>0</v>
      </c>
      <c r="U5579" s="31" t="str">
        <f t="shared" si="549"/>
        <v/>
      </c>
    </row>
    <row r="5580" spans="14:21" x14ac:dyDescent="0.2">
      <c r="N5580" s="22">
        <f>Fångster!G5585</f>
        <v>0</v>
      </c>
      <c r="O5580" s="28">
        <f t="shared" si="544"/>
        <v>0</v>
      </c>
      <c r="P5580" s="28">
        <f t="shared" si="545"/>
        <v>-2</v>
      </c>
      <c r="Q5580" s="28">
        <f t="shared" si="546"/>
        <v>0</v>
      </c>
      <c r="R5580" s="4">
        <f t="shared" si="547"/>
        <v>0</v>
      </c>
      <c r="S5580" s="4" t="str">
        <f t="shared" si="548"/>
        <v/>
      </c>
      <c r="T5580" s="21">
        <f>Fångster!J5585</f>
        <v>0</v>
      </c>
      <c r="U5580" s="31" t="str">
        <f t="shared" si="549"/>
        <v/>
      </c>
    </row>
    <row r="5581" spans="14:21" x14ac:dyDescent="0.2">
      <c r="N5581" s="22">
        <f>Fångster!G5586</f>
        <v>0</v>
      </c>
      <c r="O5581" s="28">
        <f t="shared" si="544"/>
        <v>0</v>
      </c>
      <c r="P5581" s="28">
        <f t="shared" si="545"/>
        <v>-2</v>
      </c>
      <c r="Q5581" s="28">
        <f t="shared" si="546"/>
        <v>0</v>
      </c>
      <c r="R5581" s="4">
        <f t="shared" si="547"/>
        <v>0</v>
      </c>
      <c r="S5581" s="4" t="str">
        <f t="shared" si="548"/>
        <v/>
      </c>
      <c r="T5581" s="21">
        <f>Fångster!J5586</f>
        <v>0</v>
      </c>
      <c r="U5581" s="31" t="str">
        <f t="shared" si="549"/>
        <v/>
      </c>
    </row>
    <row r="5582" spans="14:21" x14ac:dyDescent="0.2">
      <c r="N5582" s="22">
        <f>Fångster!G5587</f>
        <v>0</v>
      </c>
      <c r="O5582" s="28">
        <f t="shared" si="544"/>
        <v>0</v>
      </c>
      <c r="P5582" s="28">
        <f t="shared" si="545"/>
        <v>-2</v>
      </c>
      <c r="Q5582" s="28">
        <f t="shared" si="546"/>
        <v>0</v>
      </c>
      <c r="R5582" s="4">
        <f t="shared" si="547"/>
        <v>0</v>
      </c>
      <c r="S5582" s="4" t="str">
        <f t="shared" si="548"/>
        <v/>
      </c>
      <c r="T5582" s="21">
        <f>Fångster!J5587</f>
        <v>0</v>
      </c>
      <c r="U5582" s="31" t="str">
        <f t="shared" si="549"/>
        <v/>
      </c>
    </row>
    <row r="5583" spans="14:21" x14ac:dyDescent="0.2">
      <c r="N5583" s="22">
        <f>Fångster!G5588</f>
        <v>0</v>
      </c>
      <c r="O5583" s="28">
        <f t="shared" si="544"/>
        <v>0</v>
      </c>
      <c r="P5583" s="28">
        <f t="shared" si="545"/>
        <v>-2</v>
      </c>
      <c r="Q5583" s="28">
        <f t="shared" si="546"/>
        <v>0</v>
      </c>
      <c r="R5583" s="4">
        <f t="shared" si="547"/>
        <v>0</v>
      </c>
      <c r="S5583" s="4" t="str">
        <f t="shared" si="548"/>
        <v/>
      </c>
      <c r="T5583" s="21">
        <f>Fångster!J5588</f>
        <v>0</v>
      </c>
      <c r="U5583" s="31" t="str">
        <f t="shared" si="549"/>
        <v/>
      </c>
    </row>
    <row r="5584" spans="14:21" x14ac:dyDescent="0.2">
      <c r="N5584" s="22">
        <f>Fångster!G5589</f>
        <v>0</v>
      </c>
      <c r="O5584" s="28">
        <f t="shared" si="544"/>
        <v>0</v>
      </c>
      <c r="P5584" s="28">
        <f t="shared" si="545"/>
        <v>-2</v>
      </c>
      <c r="Q5584" s="28">
        <f t="shared" si="546"/>
        <v>0</v>
      </c>
      <c r="R5584" s="4">
        <f t="shared" si="547"/>
        <v>0</v>
      </c>
      <c r="S5584" s="4" t="str">
        <f t="shared" si="548"/>
        <v/>
      </c>
      <c r="T5584" s="21">
        <f>Fångster!J5589</f>
        <v>0</v>
      </c>
      <c r="U5584" s="31" t="str">
        <f t="shared" si="549"/>
        <v/>
      </c>
    </row>
    <row r="5585" spans="14:21" x14ac:dyDescent="0.2">
      <c r="N5585" s="22">
        <f>Fångster!G5590</f>
        <v>0</v>
      </c>
      <c r="O5585" s="28">
        <f t="shared" si="544"/>
        <v>0</v>
      </c>
      <c r="P5585" s="28">
        <f t="shared" si="545"/>
        <v>-2</v>
      </c>
      <c r="Q5585" s="28">
        <f t="shared" si="546"/>
        <v>0</v>
      </c>
      <c r="R5585" s="4">
        <f t="shared" si="547"/>
        <v>0</v>
      </c>
      <c r="S5585" s="4" t="str">
        <f t="shared" si="548"/>
        <v/>
      </c>
      <c r="T5585" s="21">
        <f>Fångster!J5590</f>
        <v>0</v>
      </c>
      <c r="U5585" s="31" t="str">
        <f t="shared" si="549"/>
        <v/>
      </c>
    </row>
    <row r="5586" spans="14:21" x14ac:dyDescent="0.2">
      <c r="N5586" s="22">
        <f>Fångster!G5591</f>
        <v>0</v>
      </c>
      <c r="O5586" s="28">
        <f t="shared" si="544"/>
        <v>0</v>
      </c>
      <c r="P5586" s="28">
        <f t="shared" si="545"/>
        <v>-2</v>
      </c>
      <c r="Q5586" s="28">
        <f t="shared" si="546"/>
        <v>0</v>
      </c>
      <c r="R5586" s="4">
        <f t="shared" si="547"/>
        <v>0</v>
      </c>
      <c r="S5586" s="4" t="str">
        <f t="shared" si="548"/>
        <v/>
      </c>
      <c r="T5586" s="21">
        <f>Fångster!J5591</f>
        <v>0</v>
      </c>
      <c r="U5586" s="31" t="str">
        <f t="shared" si="549"/>
        <v/>
      </c>
    </row>
    <row r="5587" spans="14:21" x14ac:dyDescent="0.2">
      <c r="N5587" s="22">
        <f>Fångster!G5592</f>
        <v>0</v>
      </c>
      <c r="O5587" s="28">
        <f t="shared" si="544"/>
        <v>0</v>
      </c>
      <c r="P5587" s="28">
        <f t="shared" si="545"/>
        <v>-2</v>
      </c>
      <c r="Q5587" s="28">
        <f t="shared" si="546"/>
        <v>0</v>
      </c>
      <c r="R5587" s="4">
        <f t="shared" si="547"/>
        <v>0</v>
      </c>
      <c r="S5587" s="4" t="str">
        <f t="shared" si="548"/>
        <v/>
      </c>
      <c r="T5587" s="21">
        <f>Fångster!J5592</f>
        <v>0</v>
      </c>
      <c r="U5587" s="31" t="str">
        <f t="shared" si="549"/>
        <v/>
      </c>
    </row>
    <row r="5588" spans="14:21" x14ac:dyDescent="0.2">
      <c r="N5588" s="22">
        <f>Fångster!G5593</f>
        <v>0</v>
      </c>
      <c r="O5588" s="28">
        <f t="shared" si="544"/>
        <v>0</v>
      </c>
      <c r="P5588" s="28">
        <f t="shared" si="545"/>
        <v>-2</v>
      </c>
      <c r="Q5588" s="28">
        <f t="shared" si="546"/>
        <v>0</v>
      </c>
      <c r="R5588" s="4">
        <f t="shared" si="547"/>
        <v>0</v>
      </c>
      <c r="S5588" s="4" t="str">
        <f t="shared" si="548"/>
        <v/>
      </c>
      <c r="T5588" s="21">
        <f>Fångster!J5593</f>
        <v>0</v>
      </c>
      <c r="U5588" s="31" t="str">
        <f t="shared" si="549"/>
        <v/>
      </c>
    </row>
    <row r="5589" spans="14:21" x14ac:dyDescent="0.2">
      <c r="N5589" s="22">
        <f>Fångster!G5594</f>
        <v>0</v>
      </c>
      <c r="O5589" s="28">
        <f t="shared" si="544"/>
        <v>0</v>
      </c>
      <c r="P5589" s="28">
        <f t="shared" si="545"/>
        <v>-2</v>
      </c>
      <c r="Q5589" s="28">
        <f t="shared" si="546"/>
        <v>0</v>
      </c>
      <c r="R5589" s="4">
        <f t="shared" si="547"/>
        <v>0</v>
      </c>
      <c r="S5589" s="4" t="str">
        <f t="shared" si="548"/>
        <v/>
      </c>
      <c r="T5589" s="21">
        <f>Fångster!J5594</f>
        <v>0</v>
      </c>
      <c r="U5589" s="31" t="str">
        <f t="shared" si="549"/>
        <v/>
      </c>
    </row>
    <row r="5590" spans="14:21" x14ac:dyDescent="0.2">
      <c r="N5590" s="22">
        <f>Fångster!G5595</f>
        <v>0</v>
      </c>
      <c r="O5590" s="28">
        <f t="shared" si="544"/>
        <v>0</v>
      </c>
      <c r="P5590" s="28">
        <f t="shared" si="545"/>
        <v>-2</v>
      </c>
      <c r="Q5590" s="28">
        <f t="shared" si="546"/>
        <v>0</v>
      </c>
      <c r="R5590" s="4">
        <f t="shared" si="547"/>
        <v>0</v>
      </c>
      <c r="S5590" s="4" t="str">
        <f t="shared" si="548"/>
        <v/>
      </c>
      <c r="T5590" s="21">
        <f>Fångster!J5595</f>
        <v>0</v>
      </c>
      <c r="U5590" s="31" t="str">
        <f t="shared" si="549"/>
        <v/>
      </c>
    </row>
    <row r="5591" spans="14:21" x14ac:dyDescent="0.2">
      <c r="N5591" s="22">
        <f>Fångster!G5596</f>
        <v>0</v>
      </c>
      <c r="O5591" s="28">
        <f t="shared" si="544"/>
        <v>0</v>
      </c>
      <c r="P5591" s="28">
        <f t="shared" si="545"/>
        <v>-2</v>
      </c>
      <c r="Q5591" s="28">
        <f t="shared" si="546"/>
        <v>0</v>
      </c>
      <c r="R5591" s="4">
        <f t="shared" si="547"/>
        <v>0</v>
      </c>
      <c r="S5591" s="4" t="str">
        <f t="shared" si="548"/>
        <v/>
      </c>
      <c r="T5591" s="21">
        <f>Fångster!J5596</f>
        <v>0</v>
      </c>
      <c r="U5591" s="31" t="str">
        <f t="shared" si="549"/>
        <v/>
      </c>
    </row>
    <row r="5592" spans="14:21" x14ac:dyDescent="0.2">
      <c r="N5592" s="22">
        <f>Fångster!G5597</f>
        <v>0</v>
      </c>
      <c r="O5592" s="28">
        <f t="shared" si="544"/>
        <v>0</v>
      </c>
      <c r="P5592" s="28">
        <f t="shared" si="545"/>
        <v>-2</v>
      </c>
      <c r="Q5592" s="28">
        <f t="shared" si="546"/>
        <v>0</v>
      </c>
      <c r="R5592" s="4">
        <f t="shared" si="547"/>
        <v>0</v>
      </c>
      <c r="S5592" s="4" t="str">
        <f t="shared" si="548"/>
        <v/>
      </c>
      <c r="T5592" s="21">
        <f>Fångster!J5597</f>
        <v>0</v>
      </c>
      <c r="U5592" s="31" t="str">
        <f t="shared" si="549"/>
        <v/>
      </c>
    </row>
    <row r="5593" spans="14:21" x14ac:dyDescent="0.2">
      <c r="N5593" s="22">
        <f>Fångster!G5598</f>
        <v>0</v>
      </c>
      <c r="O5593" s="28">
        <f t="shared" si="544"/>
        <v>0</v>
      </c>
      <c r="P5593" s="28">
        <f t="shared" si="545"/>
        <v>-2</v>
      </c>
      <c r="Q5593" s="28">
        <f t="shared" si="546"/>
        <v>0</v>
      </c>
      <c r="R5593" s="4">
        <f t="shared" si="547"/>
        <v>0</v>
      </c>
      <c r="S5593" s="4" t="str">
        <f t="shared" si="548"/>
        <v/>
      </c>
      <c r="T5593" s="21">
        <f>Fångster!J5598</f>
        <v>0</v>
      </c>
      <c r="U5593" s="31" t="str">
        <f t="shared" si="549"/>
        <v/>
      </c>
    </row>
    <row r="5594" spans="14:21" x14ac:dyDescent="0.2">
      <c r="N5594" s="22">
        <f>Fångster!G5599</f>
        <v>0</v>
      </c>
      <c r="O5594" s="28">
        <f t="shared" si="544"/>
        <v>0</v>
      </c>
      <c r="P5594" s="28">
        <f t="shared" si="545"/>
        <v>-2</v>
      </c>
      <c r="Q5594" s="28">
        <f t="shared" si="546"/>
        <v>0</v>
      </c>
      <c r="R5594" s="4">
        <f t="shared" si="547"/>
        <v>0</v>
      </c>
      <c r="S5594" s="4" t="str">
        <f t="shared" si="548"/>
        <v/>
      </c>
      <c r="T5594" s="21">
        <f>Fångster!J5599</f>
        <v>0</v>
      </c>
      <c r="U5594" s="31" t="str">
        <f t="shared" si="549"/>
        <v/>
      </c>
    </row>
    <row r="5595" spans="14:21" x14ac:dyDescent="0.2">
      <c r="N5595" s="22">
        <f>Fångster!G5600</f>
        <v>0</v>
      </c>
      <c r="O5595" s="28">
        <f t="shared" si="544"/>
        <v>0</v>
      </c>
      <c r="P5595" s="28">
        <f t="shared" si="545"/>
        <v>-2</v>
      </c>
      <c r="Q5595" s="28">
        <f t="shared" si="546"/>
        <v>0</v>
      </c>
      <c r="R5595" s="4">
        <f t="shared" si="547"/>
        <v>0</v>
      </c>
      <c r="S5595" s="4" t="str">
        <f t="shared" si="548"/>
        <v/>
      </c>
      <c r="T5595" s="21">
        <f>Fångster!J5600</f>
        <v>0</v>
      </c>
      <c r="U5595" s="31" t="str">
        <f t="shared" si="549"/>
        <v/>
      </c>
    </row>
    <row r="5596" spans="14:21" x14ac:dyDescent="0.2">
      <c r="N5596" s="22">
        <f>Fångster!G5601</f>
        <v>0</v>
      </c>
      <c r="O5596" s="28">
        <f t="shared" si="544"/>
        <v>0</v>
      </c>
      <c r="P5596" s="28">
        <f t="shared" si="545"/>
        <v>-2</v>
      </c>
      <c r="Q5596" s="28">
        <f t="shared" si="546"/>
        <v>0</v>
      </c>
      <c r="R5596" s="4">
        <f t="shared" si="547"/>
        <v>0</v>
      </c>
      <c r="S5596" s="4" t="str">
        <f t="shared" si="548"/>
        <v/>
      </c>
      <c r="T5596" s="21">
        <f>Fångster!J5601</f>
        <v>0</v>
      </c>
      <c r="U5596" s="31" t="str">
        <f t="shared" si="549"/>
        <v/>
      </c>
    </row>
    <row r="5597" spans="14:21" x14ac:dyDescent="0.2">
      <c r="N5597" s="22">
        <f>Fångster!G5602</f>
        <v>0</v>
      </c>
      <c r="O5597" s="28">
        <f t="shared" si="544"/>
        <v>0</v>
      </c>
      <c r="P5597" s="28">
        <f t="shared" si="545"/>
        <v>-2</v>
      </c>
      <c r="Q5597" s="28">
        <f t="shared" si="546"/>
        <v>0</v>
      </c>
      <c r="R5597" s="4">
        <f t="shared" si="547"/>
        <v>0</v>
      </c>
      <c r="S5597" s="4" t="str">
        <f t="shared" si="548"/>
        <v/>
      </c>
      <c r="T5597" s="21">
        <f>Fångster!J5602</f>
        <v>0</v>
      </c>
      <c r="U5597" s="31" t="str">
        <f t="shared" si="549"/>
        <v/>
      </c>
    </row>
    <row r="5598" spans="14:21" x14ac:dyDescent="0.2">
      <c r="N5598" s="22">
        <f>Fångster!G5603</f>
        <v>0</v>
      </c>
      <c r="O5598" s="28">
        <f t="shared" si="544"/>
        <v>0</v>
      </c>
      <c r="P5598" s="28">
        <f t="shared" si="545"/>
        <v>-2</v>
      </c>
      <c r="Q5598" s="28">
        <f t="shared" si="546"/>
        <v>0</v>
      </c>
      <c r="R5598" s="4">
        <f t="shared" si="547"/>
        <v>0</v>
      </c>
      <c r="S5598" s="4" t="str">
        <f t="shared" si="548"/>
        <v/>
      </c>
      <c r="T5598" s="21">
        <f>Fångster!J5603</f>
        <v>0</v>
      </c>
      <c r="U5598" s="31" t="str">
        <f t="shared" si="549"/>
        <v/>
      </c>
    </row>
    <row r="5599" spans="14:21" x14ac:dyDescent="0.2">
      <c r="N5599" s="22">
        <f>Fångster!G5604</f>
        <v>0</v>
      </c>
      <c r="O5599" s="28">
        <f t="shared" si="544"/>
        <v>0</v>
      </c>
      <c r="P5599" s="28">
        <f t="shared" si="545"/>
        <v>-2</v>
      </c>
      <c r="Q5599" s="28">
        <f t="shared" si="546"/>
        <v>0</v>
      </c>
      <c r="R5599" s="4">
        <f t="shared" si="547"/>
        <v>0</v>
      </c>
      <c r="S5599" s="4" t="str">
        <f t="shared" si="548"/>
        <v/>
      </c>
      <c r="T5599" s="21">
        <f>Fångster!J5604</f>
        <v>0</v>
      </c>
      <c r="U5599" s="31" t="str">
        <f t="shared" si="549"/>
        <v/>
      </c>
    </row>
    <row r="5600" spans="14:21" x14ac:dyDescent="0.2">
      <c r="N5600" s="22">
        <f>Fångster!G5605</f>
        <v>0</v>
      </c>
      <c r="O5600" s="28">
        <f t="shared" si="544"/>
        <v>0</v>
      </c>
      <c r="P5600" s="28">
        <f t="shared" si="545"/>
        <v>-2</v>
      </c>
      <c r="Q5600" s="28">
        <f t="shared" si="546"/>
        <v>0</v>
      </c>
      <c r="R5600" s="4">
        <f t="shared" si="547"/>
        <v>0</v>
      </c>
      <c r="S5600" s="4" t="str">
        <f t="shared" si="548"/>
        <v/>
      </c>
      <c r="T5600" s="21">
        <f>Fångster!J5605</f>
        <v>0</v>
      </c>
      <c r="U5600" s="31" t="str">
        <f t="shared" si="549"/>
        <v/>
      </c>
    </row>
    <row r="5601" spans="14:21" x14ac:dyDescent="0.2">
      <c r="N5601" s="22">
        <f>Fångster!G5606</f>
        <v>0</v>
      </c>
      <c r="O5601" s="28">
        <f t="shared" si="544"/>
        <v>0</v>
      </c>
      <c r="P5601" s="28">
        <f t="shared" si="545"/>
        <v>-2</v>
      </c>
      <c r="Q5601" s="28">
        <f t="shared" si="546"/>
        <v>0</v>
      </c>
      <c r="R5601" s="4">
        <f t="shared" si="547"/>
        <v>0</v>
      </c>
      <c r="S5601" s="4" t="str">
        <f t="shared" si="548"/>
        <v/>
      </c>
      <c r="T5601" s="21">
        <f>Fångster!J5606</f>
        <v>0</v>
      </c>
      <c r="U5601" s="31" t="str">
        <f t="shared" si="549"/>
        <v/>
      </c>
    </row>
    <row r="5602" spans="14:21" x14ac:dyDescent="0.2">
      <c r="N5602" s="22">
        <f>Fångster!G5607</f>
        <v>0</v>
      </c>
      <c r="O5602" s="28">
        <f t="shared" si="544"/>
        <v>0</v>
      </c>
      <c r="P5602" s="28">
        <f t="shared" si="545"/>
        <v>-2</v>
      </c>
      <c r="Q5602" s="28">
        <f t="shared" si="546"/>
        <v>0</v>
      </c>
      <c r="R5602" s="4">
        <f t="shared" si="547"/>
        <v>0</v>
      </c>
      <c r="S5602" s="4" t="str">
        <f t="shared" si="548"/>
        <v/>
      </c>
      <c r="T5602" s="21">
        <f>Fångster!J5607</f>
        <v>0</v>
      </c>
      <c r="U5602" s="31" t="str">
        <f t="shared" si="549"/>
        <v/>
      </c>
    </row>
    <row r="5603" spans="14:21" x14ac:dyDescent="0.2">
      <c r="N5603" s="22">
        <f>Fångster!G5608</f>
        <v>0</v>
      </c>
      <c r="O5603" s="28">
        <f t="shared" si="544"/>
        <v>0</v>
      </c>
      <c r="P5603" s="28">
        <f t="shared" si="545"/>
        <v>-2</v>
      </c>
      <c r="Q5603" s="28">
        <f t="shared" si="546"/>
        <v>0</v>
      </c>
      <c r="R5603" s="4">
        <f t="shared" si="547"/>
        <v>0</v>
      </c>
      <c r="S5603" s="4" t="str">
        <f t="shared" si="548"/>
        <v/>
      </c>
      <c r="T5603" s="21">
        <f>Fångster!J5608</f>
        <v>0</v>
      </c>
      <c r="U5603" s="31" t="str">
        <f t="shared" si="549"/>
        <v/>
      </c>
    </row>
    <row r="5604" spans="14:21" x14ac:dyDescent="0.2">
      <c r="N5604" s="22">
        <f>Fångster!G5609</f>
        <v>0</v>
      </c>
      <c r="O5604" s="28">
        <f t="shared" si="544"/>
        <v>0</v>
      </c>
      <c r="P5604" s="28">
        <f t="shared" si="545"/>
        <v>-2</v>
      </c>
      <c r="Q5604" s="28">
        <f t="shared" si="546"/>
        <v>0</v>
      </c>
      <c r="R5604" s="4">
        <f t="shared" si="547"/>
        <v>0</v>
      </c>
      <c r="S5604" s="4" t="str">
        <f t="shared" si="548"/>
        <v/>
      </c>
      <c r="T5604" s="21">
        <f>Fångster!J5609</f>
        <v>0</v>
      </c>
      <c r="U5604" s="31" t="str">
        <f t="shared" si="549"/>
        <v/>
      </c>
    </row>
    <row r="5605" spans="14:21" x14ac:dyDescent="0.2">
      <c r="N5605" s="22">
        <f>Fångster!G5610</f>
        <v>0</v>
      </c>
      <c r="O5605" s="28">
        <f t="shared" si="544"/>
        <v>0</v>
      </c>
      <c r="P5605" s="28">
        <f t="shared" si="545"/>
        <v>-2</v>
      </c>
      <c r="Q5605" s="28">
        <f t="shared" si="546"/>
        <v>0</v>
      </c>
      <c r="R5605" s="4">
        <f t="shared" si="547"/>
        <v>0</v>
      </c>
      <c r="S5605" s="4" t="str">
        <f t="shared" si="548"/>
        <v/>
      </c>
      <c r="T5605" s="21">
        <f>Fångster!J5610</f>
        <v>0</v>
      </c>
      <c r="U5605" s="31" t="str">
        <f t="shared" si="549"/>
        <v/>
      </c>
    </row>
    <row r="5606" spans="14:21" x14ac:dyDescent="0.2">
      <c r="N5606" s="22">
        <f>Fångster!G5611</f>
        <v>0</v>
      </c>
      <c r="O5606" s="28">
        <f t="shared" si="544"/>
        <v>0</v>
      </c>
      <c r="P5606" s="28">
        <f t="shared" si="545"/>
        <v>-2</v>
      </c>
      <c r="Q5606" s="28">
        <f t="shared" si="546"/>
        <v>0</v>
      </c>
      <c r="R5606" s="4">
        <f t="shared" si="547"/>
        <v>0</v>
      </c>
      <c r="S5606" s="4" t="str">
        <f t="shared" si="548"/>
        <v/>
      </c>
      <c r="T5606" s="21">
        <f>Fångster!J5611</f>
        <v>0</v>
      </c>
      <c r="U5606" s="31" t="str">
        <f t="shared" si="549"/>
        <v/>
      </c>
    </row>
    <row r="5607" spans="14:21" x14ac:dyDescent="0.2">
      <c r="N5607" s="22">
        <f>Fångster!G5612</f>
        <v>0</v>
      </c>
      <c r="O5607" s="28">
        <f t="shared" si="544"/>
        <v>0</v>
      </c>
      <c r="P5607" s="28">
        <f t="shared" si="545"/>
        <v>-2</v>
      </c>
      <c r="Q5607" s="28">
        <f t="shared" si="546"/>
        <v>0</v>
      </c>
      <c r="R5607" s="4">
        <f t="shared" si="547"/>
        <v>0</v>
      </c>
      <c r="S5607" s="4" t="str">
        <f t="shared" si="548"/>
        <v/>
      </c>
      <c r="T5607" s="21">
        <f>Fångster!J5612</f>
        <v>0</v>
      </c>
      <c r="U5607" s="31" t="str">
        <f t="shared" si="549"/>
        <v/>
      </c>
    </row>
    <row r="5608" spans="14:21" x14ac:dyDescent="0.2">
      <c r="N5608" s="22">
        <f>Fångster!G5613</f>
        <v>0</v>
      </c>
      <c r="O5608" s="28">
        <f t="shared" si="544"/>
        <v>0</v>
      </c>
      <c r="P5608" s="28">
        <f t="shared" si="545"/>
        <v>-2</v>
      </c>
      <c r="Q5608" s="28">
        <f t="shared" si="546"/>
        <v>0</v>
      </c>
      <c r="R5608" s="4">
        <f t="shared" si="547"/>
        <v>0</v>
      </c>
      <c r="S5608" s="4" t="str">
        <f t="shared" si="548"/>
        <v/>
      </c>
      <c r="T5608" s="21">
        <f>Fångster!J5613</f>
        <v>0</v>
      </c>
      <c r="U5608" s="31" t="str">
        <f t="shared" si="549"/>
        <v/>
      </c>
    </row>
    <row r="5609" spans="14:21" x14ac:dyDescent="0.2">
      <c r="N5609" s="22">
        <f>Fångster!G5614</f>
        <v>0</v>
      </c>
      <c r="O5609" s="28">
        <f t="shared" si="544"/>
        <v>0</v>
      </c>
      <c r="P5609" s="28">
        <f t="shared" si="545"/>
        <v>-2</v>
      </c>
      <c r="Q5609" s="28">
        <f t="shared" si="546"/>
        <v>0</v>
      </c>
      <c r="R5609" s="4">
        <f t="shared" si="547"/>
        <v>0</v>
      </c>
      <c r="S5609" s="4" t="str">
        <f t="shared" si="548"/>
        <v/>
      </c>
      <c r="T5609" s="21">
        <f>Fångster!J5614</f>
        <v>0</v>
      </c>
      <c r="U5609" s="31" t="str">
        <f t="shared" si="549"/>
        <v/>
      </c>
    </row>
    <row r="5610" spans="14:21" x14ac:dyDescent="0.2">
      <c r="N5610" s="22">
        <f>Fångster!G5615</f>
        <v>0</v>
      </c>
      <c r="O5610" s="28">
        <f t="shared" si="544"/>
        <v>0</v>
      </c>
      <c r="P5610" s="28">
        <f t="shared" si="545"/>
        <v>-2</v>
      </c>
      <c r="Q5610" s="28">
        <f t="shared" si="546"/>
        <v>0</v>
      </c>
      <c r="R5610" s="4">
        <f t="shared" si="547"/>
        <v>0</v>
      </c>
      <c r="S5610" s="4" t="str">
        <f t="shared" si="548"/>
        <v/>
      </c>
      <c r="T5610" s="21">
        <f>Fångster!J5615</f>
        <v>0</v>
      </c>
      <c r="U5610" s="31" t="str">
        <f t="shared" si="549"/>
        <v/>
      </c>
    </row>
    <row r="5611" spans="14:21" x14ac:dyDescent="0.2">
      <c r="N5611" s="22">
        <f>Fångster!G5616</f>
        <v>0</v>
      </c>
      <c r="O5611" s="28">
        <f t="shared" si="544"/>
        <v>0</v>
      </c>
      <c r="P5611" s="28">
        <f t="shared" si="545"/>
        <v>-2</v>
      </c>
      <c r="Q5611" s="28">
        <f t="shared" si="546"/>
        <v>0</v>
      </c>
      <c r="R5611" s="4">
        <f t="shared" si="547"/>
        <v>0</v>
      </c>
      <c r="S5611" s="4" t="str">
        <f t="shared" si="548"/>
        <v/>
      </c>
      <c r="T5611" s="21">
        <f>Fångster!J5616</f>
        <v>0</v>
      </c>
      <c r="U5611" s="31" t="str">
        <f t="shared" si="549"/>
        <v/>
      </c>
    </row>
    <row r="5612" spans="14:21" x14ac:dyDescent="0.2">
      <c r="N5612" s="22">
        <f>Fångster!G5617</f>
        <v>0</v>
      </c>
      <c r="O5612" s="28">
        <f t="shared" si="544"/>
        <v>0</v>
      </c>
      <c r="P5612" s="28">
        <f t="shared" si="545"/>
        <v>-2</v>
      </c>
      <c r="Q5612" s="28">
        <f t="shared" si="546"/>
        <v>0</v>
      </c>
      <c r="R5612" s="4">
        <f t="shared" si="547"/>
        <v>0</v>
      </c>
      <c r="S5612" s="4" t="str">
        <f t="shared" si="548"/>
        <v/>
      </c>
      <c r="T5612" s="21">
        <f>Fångster!J5617</f>
        <v>0</v>
      </c>
      <c r="U5612" s="31" t="str">
        <f t="shared" si="549"/>
        <v/>
      </c>
    </row>
    <row r="5613" spans="14:21" x14ac:dyDescent="0.2">
      <c r="N5613" s="22">
        <f>Fångster!G5618</f>
        <v>0</v>
      </c>
      <c r="O5613" s="28">
        <f t="shared" si="544"/>
        <v>0</v>
      </c>
      <c r="P5613" s="28">
        <f t="shared" si="545"/>
        <v>-2</v>
      </c>
      <c r="Q5613" s="28">
        <f t="shared" si="546"/>
        <v>0</v>
      </c>
      <c r="R5613" s="4">
        <f t="shared" si="547"/>
        <v>0</v>
      </c>
      <c r="S5613" s="4" t="str">
        <f t="shared" si="548"/>
        <v/>
      </c>
      <c r="T5613" s="21">
        <f>Fångster!J5618</f>
        <v>0</v>
      </c>
      <c r="U5613" s="31" t="str">
        <f t="shared" si="549"/>
        <v/>
      </c>
    </row>
    <row r="5614" spans="14:21" x14ac:dyDescent="0.2">
      <c r="N5614" s="22">
        <f>Fångster!G5619</f>
        <v>0</v>
      </c>
      <c r="O5614" s="28">
        <f t="shared" si="544"/>
        <v>0</v>
      </c>
      <c r="P5614" s="28">
        <f t="shared" si="545"/>
        <v>-2</v>
      </c>
      <c r="Q5614" s="28">
        <f t="shared" si="546"/>
        <v>0</v>
      </c>
      <c r="R5614" s="4">
        <f t="shared" si="547"/>
        <v>0</v>
      </c>
      <c r="S5614" s="4" t="str">
        <f t="shared" si="548"/>
        <v/>
      </c>
      <c r="T5614" s="21">
        <f>Fångster!J5619</f>
        <v>0</v>
      </c>
      <c r="U5614" s="31" t="str">
        <f t="shared" si="549"/>
        <v/>
      </c>
    </row>
    <row r="5615" spans="14:21" x14ac:dyDescent="0.2">
      <c r="N5615" s="22">
        <f>Fångster!G5620</f>
        <v>0</v>
      </c>
      <c r="O5615" s="28">
        <f t="shared" si="544"/>
        <v>0</v>
      </c>
      <c r="P5615" s="28">
        <f t="shared" si="545"/>
        <v>-2</v>
      </c>
      <c r="Q5615" s="28">
        <f t="shared" si="546"/>
        <v>0</v>
      </c>
      <c r="R5615" s="4">
        <f t="shared" si="547"/>
        <v>0</v>
      </c>
      <c r="S5615" s="4" t="str">
        <f t="shared" si="548"/>
        <v/>
      </c>
      <c r="T5615" s="21">
        <f>Fångster!J5620</f>
        <v>0</v>
      </c>
      <c r="U5615" s="31" t="str">
        <f t="shared" si="549"/>
        <v/>
      </c>
    </row>
    <row r="5616" spans="14:21" x14ac:dyDescent="0.2">
      <c r="N5616" s="22">
        <f>Fångster!G5621</f>
        <v>0</v>
      </c>
      <c r="O5616" s="28">
        <f t="shared" si="544"/>
        <v>0</v>
      </c>
      <c r="P5616" s="28">
        <f t="shared" si="545"/>
        <v>-2</v>
      </c>
      <c r="Q5616" s="28">
        <f t="shared" si="546"/>
        <v>0</v>
      </c>
      <c r="R5616" s="4">
        <f t="shared" si="547"/>
        <v>0</v>
      </c>
      <c r="S5616" s="4" t="str">
        <f t="shared" si="548"/>
        <v/>
      </c>
      <c r="T5616" s="21">
        <f>Fångster!J5621</f>
        <v>0</v>
      </c>
      <c r="U5616" s="31" t="str">
        <f t="shared" si="549"/>
        <v/>
      </c>
    </row>
    <row r="5617" spans="14:21" x14ac:dyDescent="0.2">
      <c r="N5617" s="22">
        <f>Fångster!G5622</f>
        <v>0</v>
      </c>
      <c r="O5617" s="28">
        <f t="shared" si="544"/>
        <v>0</v>
      </c>
      <c r="P5617" s="28">
        <f t="shared" si="545"/>
        <v>-2</v>
      </c>
      <c r="Q5617" s="28">
        <f t="shared" si="546"/>
        <v>0</v>
      </c>
      <c r="R5617" s="4">
        <f t="shared" si="547"/>
        <v>0</v>
      </c>
      <c r="S5617" s="4" t="str">
        <f t="shared" si="548"/>
        <v/>
      </c>
      <c r="T5617" s="21">
        <f>Fångster!J5622</f>
        <v>0</v>
      </c>
      <c r="U5617" s="31" t="str">
        <f t="shared" si="549"/>
        <v/>
      </c>
    </row>
    <row r="5618" spans="14:21" x14ac:dyDescent="0.2">
      <c r="N5618" s="22">
        <f>Fångster!G5623</f>
        <v>0</v>
      </c>
      <c r="O5618" s="28">
        <f t="shared" si="544"/>
        <v>0</v>
      </c>
      <c r="P5618" s="28">
        <f t="shared" si="545"/>
        <v>-2</v>
      </c>
      <c r="Q5618" s="28">
        <f t="shared" si="546"/>
        <v>0</v>
      </c>
      <c r="R5618" s="4">
        <f t="shared" si="547"/>
        <v>0</v>
      </c>
      <c r="S5618" s="4" t="str">
        <f t="shared" si="548"/>
        <v/>
      </c>
      <c r="T5618" s="21">
        <f>Fångster!J5623</f>
        <v>0</v>
      </c>
      <c r="U5618" s="31" t="str">
        <f t="shared" si="549"/>
        <v/>
      </c>
    </row>
    <row r="5619" spans="14:21" x14ac:dyDescent="0.2">
      <c r="N5619" s="22">
        <f>Fångster!G5624</f>
        <v>0</v>
      </c>
      <c r="O5619" s="28">
        <f t="shared" si="544"/>
        <v>0</v>
      </c>
      <c r="P5619" s="28">
        <f t="shared" si="545"/>
        <v>-2</v>
      </c>
      <c r="Q5619" s="28">
        <f t="shared" si="546"/>
        <v>0</v>
      </c>
      <c r="R5619" s="4">
        <f t="shared" si="547"/>
        <v>0</v>
      </c>
      <c r="S5619" s="4" t="str">
        <f t="shared" si="548"/>
        <v/>
      </c>
      <c r="T5619" s="21">
        <f>Fångster!J5624</f>
        <v>0</v>
      </c>
      <c r="U5619" s="31" t="str">
        <f t="shared" si="549"/>
        <v/>
      </c>
    </row>
    <row r="5620" spans="14:21" x14ac:dyDescent="0.2">
      <c r="N5620" s="22">
        <f>Fångster!G5625</f>
        <v>0</v>
      </c>
      <c r="O5620" s="28">
        <f t="shared" si="544"/>
        <v>0</v>
      </c>
      <c r="P5620" s="28">
        <f t="shared" si="545"/>
        <v>-2</v>
      </c>
      <c r="Q5620" s="28">
        <f t="shared" si="546"/>
        <v>0</v>
      </c>
      <c r="R5620" s="4">
        <f t="shared" si="547"/>
        <v>0</v>
      </c>
      <c r="S5620" s="4" t="str">
        <f t="shared" si="548"/>
        <v/>
      </c>
      <c r="T5620" s="21">
        <f>Fångster!J5625</f>
        <v>0</v>
      </c>
      <c r="U5620" s="31" t="str">
        <f t="shared" si="549"/>
        <v/>
      </c>
    </row>
    <row r="5621" spans="14:21" x14ac:dyDescent="0.2">
      <c r="N5621" s="22">
        <f>Fångster!G5626</f>
        <v>0</v>
      </c>
      <c r="O5621" s="28">
        <f t="shared" si="544"/>
        <v>0</v>
      </c>
      <c r="P5621" s="28">
        <f t="shared" si="545"/>
        <v>-2</v>
      </c>
      <c r="Q5621" s="28">
        <f t="shared" si="546"/>
        <v>0</v>
      </c>
      <c r="R5621" s="4">
        <f t="shared" si="547"/>
        <v>0</v>
      </c>
      <c r="S5621" s="4" t="str">
        <f t="shared" si="548"/>
        <v/>
      </c>
      <c r="T5621" s="21">
        <f>Fångster!J5626</f>
        <v>0</v>
      </c>
      <c r="U5621" s="31" t="str">
        <f t="shared" si="549"/>
        <v/>
      </c>
    </row>
    <row r="5622" spans="14:21" x14ac:dyDescent="0.2">
      <c r="N5622" s="22">
        <f>Fångster!G5627</f>
        <v>0</v>
      </c>
      <c r="O5622" s="28">
        <f t="shared" si="544"/>
        <v>0</v>
      </c>
      <c r="P5622" s="28">
        <f t="shared" si="545"/>
        <v>-2</v>
      </c>
      <c r="Q5622" s="28">
        <f t="shared" si="546"/>
        <v>0</v>
      </c>
      <c r="R5622" s="4">
        <f t="shared" si="547"/>
        <v>0</v>
      </c>
      <c r="S5622" s="4" t="str">
        <f t="shared" si="548"/>
        <v/>
      </c>
      <c r="T5622" s="21">
        <f>Fångster!J5627</f>
        <v>0</v>
      </c>
      <c r="U5622" s="31" t="str">
        <f t="shared" si="549"/>
        <v/>
      </c>
    </row>
    <row r="5623" spans="14:21" x14ac:dyDescent="0.2">
      <c r="N5623" s="22">
        <f>Fångster!G5628</f>
        <v>0</v>
      </c>
      <c r="O5623" s="28">
        <f t="shared" si="544"/>
        <v>0</v>
      </c>
      <c r="P5623" s="28">
        <f t="shared" si="545"/>
        <v>-2</v>
      </c>
      <c r="Q5623" s="28">
        <f t="shared" si="546"/>
        <v>0</v>
      </c>
      <c r="R5623" s="4">
        <f t="shared" si="547"/>
        <v>0</v>
      </c>
      <c r="S5623" s="4" t="str">
        <f t="shared" si="548"/>
        <v/>
      </c>
      <c r="T5623" s="21">
        <f>Fångster!J5628</f>
        <v>0</v>
      </c>
      <c r="U5623" s="31" t="str">
        <f t="shared" si="549"/>
        <v/>
      </c>
    </row>
    <row r="5624" spans="14:21" x14ac:dyDescent="0.2">
      <c r="N5624" s="22">
        <f>Fångster!G5629</f>
        <v>0</v>
      </c>
      <c r="O5624" s="28">
        <f t="shared" si="544"/>
        <v>0</v>
      </c>
      <c r="P5624" s="28">
        <f t="shared" si="545"/>
        <v>-2</v>
      </c>
      <c r="Q5624" s="28">
        <f t="shared" si="546"/>
        <v>0</v>
      </c>
      <c r="R5624" s="4">
        <f t="shared" si="547"/>
        <v>0</v>
      </c>
      <c r="S5624" s="4" t="str">
        <f t="shared" si="548"/>
        <v/>
      </c>
      <c r="T5624" s="21">
        <f>Fångster!J5629</f>
        <v>0</v>
      </c>
      <c r="U5624" s="31" t="str">
        <f t="shared" si="549"/>
        <v/>
      </c>
    </row>
    <row r="5625" spans="14:21" x14ac:dyDescent="0.2">
      <c r="N5625" s="22">
        <f>Fångster!G5630</f>
        <v>0</v>
      </c>
      <c r="O5625" s="28">
        <f t="shared" si="544"/>
        <v>0</v>
      </c>
      <c r="P5625" s="28">
        <f t="shared" si="545"/>
        <v>-2</v>
      </c>
      <c r="Q5625" s="28">
        <f t="shared" si="546"/>
        <v>0</v>
      </c>
      <c r="R5625" s="4">
        <f t="shared" si="547"/>
        <v>0</v>
      </c>
      <c r="S5625" s="4" t="str">
        <f t="shared" si="548"/>
        <v/>
      </c>
      <c r="T5625" s="21">
        <f>Fångster!J5630</f>
        <v>0</v>
      </c>
      <c r="U5625" s="31" t="str">
        <f t="shared" si="549"/>
        <v/>
      </c>
    </row>
    <row r="5626" spans="14:21" x14ac:dyDescent="0.2">
      <c r="N5626" s="22">
        <f>Fångster!G5631</f>
        <v>0</v>
      </c>
      <c r="O5626" s="28">
        <f t="shared" si="544"/>
        <v>0</v>
      </c>
      <c r="P5626" s="28">
        <f t="shared" si="545"/>
        <v>-2</v>
      </c>
      <c r="Q5626" s="28">
        <f t="shared" si="546"/>
        <v>0</v>
      </c>
      <c r="R5626" s="4">
        <f t="shared" si="547"/>
        <v>0</v>
      </c>
      <c r="S5626" s="4" t="str">
        <f t="shared" si="548"/>
        <v/>
      </c>
      <c r="T5626" s="21">
        <f>Fångster!J5631</f>
        <v>0</v>
      </c>
      <c r="U5626" s="31" t="str">
        <f t="shared" si="549"/>
        <v/>
      </c>
    </row>
    <row r="5627" spans="14:21" x14ac:dyDescent="0.2">
      <c r="N5627" s="22">
        <f>Fångster!G5632</f>
        <v>0</v>
      </c>
      <c r="O5627" s="28">
        <f t="shared" si="544"/>
        <v>0</v>
      </c>
      <c r="P5627" s="28">
        <f t="shared" si="545"/>
        <v>-2</v>
      </c>
      <c r="Q5627" s="28">
        <f t="shared" si="546"/>
        <v>0</v>
      </c>
      <c r="R5627" s="4">
        <f t="shared" si="547"/>
        <v>0</v>
      </c>
      <c r="S5627" s="4" t="str">
        <f t="shared" si="548"/>
        <v/>
      </c>
      <c r="T5627" s="21">
        <f>Fångster!J5632</f>
        <v>0</v>
      </c>
      <c r="U5627" s="31" t="str">
        <f t="shared" si="549"/>
        <v/>
      </c>
    </row>
    <row r="5628" spans="14:21" x14ac:dyDescent="0.2">
      <c r="N5628" s="22">
        <f>Fångster!G5633</f>
        <v>0</v>
      </c>
      <c r="O5628" s="28">
        <f t="shared" si="544"/>
        <v>0</v>
      </c>
      <c r="P5628" s="28">
        <f t="shared" si="545"/>
        <v>-2</v>
      </c>
      <c r="Q5628" s="28">
        <f t="shared" si="546"/>
        <v>0</v>
      </c>
      <c r="R5628" s="4">
        <f t="shared" si="547"/>
        <v>0</v>
      </c>
      <c r="S5628" s="4" t="str">
        <f t="shared" si="548"/>
        <v/>
      </c>
      <c r="T5628" s="21">
        <f>Fångster!J5633</f>
        <v>0</v>
      </c>
      <c r="U5628" s="31" t="str">
        <f t="shared" si="549"/>
        <v/>
      </c>
    </row>
    <row r="5629" spans="14:21" x14ac:dyDescent="0.2">
      <c r="N5629" s="22">
        <f>Fångster!G5634</f>
        <v>0</v>
      </c>
      <c r="O5629" s="28">
        <f t="shared" si="544"/>
        <v>0</v>
      </c>
      <c r="P5629" s="28">
        <f t="shared" si="545"/>
        <v>-2</v>
      </c>
      <c r="Q5629" s="28">
        <f t="shared" si="546"/>
        <v>0</v>
      </c>
      <c r="R5629" s="4">
        <f t="shared" si="547"/>
        <v>0</v>
      </c>
      <c r="S5629" s="4" t="str">
        <f t="shared" si="548"/>
        <v/>
      </c>
      <c r="T5629" s="21">
        <f>Fångster!J5634</f>
        <v>0</v>
      </c>
      <c r="U5629" s="31" t="str">
        <f t="shared" si="549"/>
        <v/>
      </c>
    </row>
    <row r="5630" spans="14:21" x14ac:dyDescent="0.2">
      <c r="N5630" s="22">
        <f>Fångster!G5635</f>
        <v>0</v>
      </c>
      <c r="O5630" s="28">
        <f t="shared" si="544"/>
        <v>0</v>
      </c>
      <c r="P5630" s="28">
        <f t="shared" si="545"/>
        <v>-2</v>
      </c>
      <c r="Q5630" s="28">
        <f t="shared" si="546"/>
        <v>0</v>
      </c>
      <c r="R5630" s="4">
        <f t="shared" si="547"/>
        <v>0</v>
      </c>
      <c r="S5630" s="4" t="str">
        <f t="shared" si="548"/>
        <v/>
      </c>
      <c r="T5630" s="21">
        <f>Fångster!J5635</f>
        <v>0</v>
      </c>
      <c r="U5630" s="31" t="str">
        <f t="shared" si="549"/>
        <v/>
      </c>
    </row>
    <row r="5631" spans="14:21" x14ac:dyDescent="0.2">
      <c r="N5631" s="22">
        <f>Fångster!G5636</f>
        <v>0</v>
      </c>
      <c r="O5631" s="28">
        <f t="shared" si="544"/>
        <v>0</v>
      </c>
      <c r="P5631" s="28">
        <f t="shared" si="545"/>
        <v>-2</v>
      </c>
      <c r="Q5631" s="28">
        <f t="shared" si="546"/>
        <v>0</v>
      </c>
      <c r="R5631" s="4">
        <f t="shared" si="547"/>
        <v>0</v>
      </c>
      <c r="S5631" s="4" t="str">
        <f t="shared" si="548"/>
        <v/>
      </c>
      <c r="T5631" s="21">
        <f>Fångster!J5636</f>
        <v>0</v>
      </c>
      <c r="U5631" s="31" t="str">
        <f t="shared" si="549"/>
        <v/>
      </c>
    </row>
    <row r="5632" spans="14:21" x14ac:dyDescent="0.2">
      <c r="N5632" s="22">
        <f>Fångster!G5637</f>
        <v>0</v>
      </c>
      <c r="O5632" s="28">
        <f t="shared" si="544"/>
        <v>0</v>
      </c>
      <c r="P5632" s="28">
        <f t="shared" si="545"/>
        <v>-2</v>
      </c>
      <c r="Q5632" s="28">
        <f t="shared" si="546"/>
        <v>0</v>
      </c>
      <c r="R5632" s="4">
        <f t="shared" si="547"/>
        <v>0</v>
      </c>
      <c r="S5632" s="4" t="str">
        <f t="shared" si="548"/>
        <v/>
      </c>
      <c r="T5632" s="21">
        <f>Fångster!J5637</f>
        <v>0</v>
      </c>
      <c r="U5632" s="31" t="str">
        <f t="shared" si="549"/>
        <v/>
      </c>
    </row>
    <row r="5633" spans="14:21" x14ac:dyDescent="0.2">
      <c r="N5633" s="22">
        <f>Fångster!G5638</f>
        <v>0</v>
      </c>
      <c r="O5633" s="28">
        <f t="shared" si="544"/>
        <v>0</v>
      </c>
      <c r="P5633" s="28">
        <f t="shared" si="545"/>
        <v>-2</v>
      </c>
      <c r="Q5633" s="28">
        <f t="shared" si="546"/>
        <v>0</v>
      </c>
      <c r="R5633" s="4">
        <f t="shared" si="547"/>
        <v>0</v>
      </c>
      <c r="S5633" s="4" t="str">
        <f t="shared" si="548"/>
        <v/>
      </c>
      <c r="T5633" s="21">
        <f>Fångster!J5638</f>
        <v>0</v>
      </c>
      <c r="U5633" s="31" t="str">
        <f t="shared" si="549"/>
        <v/>
      </c>
    </row>
    <row r="5634" spans="14:21" x14ac:dyDescent="0.2">
      <c r="N5634" s="22">
        <f>Fångster!G5639</f>
        <v>0</v>
      </c>
      <c r="O5634" s="28">
        <f t="shared" si="544"/>
        <v>0</v>
      </c>
      <c r="P5634" s="28">
        <f t="shared" si="545"/>
        <v>-2</v>
      </c>
      <c r="Q5634" s="28">
        <f t="shared" si="546"/>
        <v>0</v>
      </c>
      <c r="R5634" s="4">
        <f t="shared" si="547"/>
        <v>0</v>
      </c>
      <c r="S5634" s="4" t="str">
        <f t="shared" si="548"/>
        <v/>
      </c>
      <c r="T5634" s="21">
        <f>Fångster!J5639</f>
        <v>0</v>
      </c>
      <c r="U5634" s="31" t="str">
        <f t="shared" si="549"/>
        <v/>
      </c>
    </row>
    <row r="5635" spans="14:21" x14ac:dyDescent="0.2">
      <c r="N5635" s="22">
        <f>Fångster!G5640</f>
        <v>0</v>
      </c>
      <c r="O5635" s="28">
        <f t="shared" si="544"/>
        <v>0</v>
      </c>
      <c r="P5635" s="28">
        <f t="shared" si="545"/>
        <v>-2</v>
      </c>
      <c r="Q5635" s="28">
        <f t="shared" si="546"/>
        <v>0</v>
      </c>
      <c r="R5635" s="4">
        <f t="shared" si="547"/>
        <v>0</v>
      </c>
      <c r="S5635" s="4" t="str">
        <f t="shared" si="548"/>
        <v/>
      </c>
      <c r="T5635" s="21">
        <f>Fångster!J5640</f>
        <v>0</v>
      </c>
      <c r="U5635" s="31" t="str">
        <f t="shared" si="549"/>
        <v/>
      </c>
    </row>
    <row r="5636" spans="14:21" x14ac:dyDescent="0.2">
      <c r="N5636" s="22">
        <f>Fångster!G5641</f>
        <v>0</v>
      </c>
      <c r="O5636" s="28">
        <f t="shared" si="544"/>
        <v>0</v>
      </c>
      <c r="P5636" s="28">
        <f t="shared" si="545"/>
        <v>-2</v>
      </c>
      <c r="Q5636" s="28">
        <f t="shared" si="546"/>
        <v>0</v>
      </c>
      <c r="R5636" s="4">
        <f t="shared" si="547"/>
        <v>0</v>
      </c>
      <c r="S5636" s="4" t="str">
        <f t="shared" si="548"/>
        <v/>
      </c>
      <c r="T5636" s="21">
        <f>Fångster!J5641</f>
        <v>0</v>
      </c>
      <c r="U5636" s="31" t="str">
        <f t="shared" si="549"/>
        <v/>
      </c>
    </row>
    <row r="5637" spans="14:21" x14ac:dyDescent="0.2">
      <c r="N5637" s="22">
        <f>Fångster!G5642</f>
        <v>0</v>
      </c>
      <c r="O5637" s="28">
        <f t="shared" ref="O5637:O5700" si="550">(3.377*0.000001)*(POWER(N5637,3.205))</f>
        <v>0</v>
      </c>
      <c r="P5637" s="28">
        <f t="shared" ref="P5637:P5700" si="551">(1-(180-N5637)/60)</f>
        <v>-2</v>
      </c>
      <c r="Q5637" s="28">
        <f t="shared" ref="Q5637:Q5700" si="552">IF(P5637&lt;0,0,IF(P5637&gt;1,1,IF(P5637&gt;0&lt;1,P5637,P5637)))</f>
        <v>0</v>
      </c>
      <c r="R5637" s="4">
        <f t="shared" ref="R5637:R5700" si="553">O5637*Q5637</f>
        <v>0</v>
      </c>
      <c r="S5637" s="4" t="str">
        <f t="shared" ref="S5637:S5700" si="554">IF(N5637&gt;0,LOG10(N5637),"")</f>
        <v/>
      </c>
      <c r="T5637" s="21">
        <f>Fångster!J5642</f>
        <v>0</v>
      </c>
      <c r="U5637" s="31" t="str">
        <f t="shared" ref="U5637:U5700" si="555">IF(T5637&gt;0,LOG10(T5637),"")</f>
        <v/>
      </c>
    </row>
    <row r="5638" spans="14:21" x14ac:dyDescent="0.2">
      <c r="N5638" s="22">
        <f>Fångster!G5643</f>
        <v>0</v>
      </c>
      <c r="O5638" s="28">
        <f t="shared" si="550"/>
        <v>0</v>
      </c>
      <c r="P5638" s="28">
        <f t="shared" si="551"/>
        <v>-2</v>
      </c>
      <c r="Q5638" s="28">
        <f t="shared" si="552"/>
        <v>0</v>
      </c>
      <c r="R5638" s="4">
        <f t="shared" si="553"/>
        <v>0</v>
      </c>
      <c r="S5638" s="4" t="str">
        <f t="shared" si="554"/>
        <v/>
      </c>
      <c r="T5638" s="21">
        <f>Fångster!J5643</f>
        <v>0</v>
      </c>
      <c r="U5638" s="31" t="str">
        <f t="shared" si="555"/>
        <v/>
      </c>
    </row>
    <row r="5639" spans="14:21" x14ac:dyDescent="0.2">
      <c r="N5639" s="22">
        <f>Fångster!G5644</f>
        <v>0</v>
      </c>
      <c r="O5639" s="28">
        <f t="shared" si="550"/>
        <v>0</v>
      </c>
      <c r="P5639" s="28">
        <f t="shared" si="551"/>
        <v>-2</v>
      </c>
      <c r="Q5639" s="28">
        <f t="shared" si="552"/>
        <v>0</v>
      </c>
      <c r="R5639" s="4">
        <f t="shared" si="553"/>
        <v>0</v>
      </c>
      <c r="S5639" s="4" t="str">
        <f t="shared" si="554"/>
        <v/>
      </c>
      <c r="T5639" s="21">
        <f>Fångster!J5644</f>
        <v>0</v>
      </c>
      <c r="U5639" s="31" t="str">
        <f t="shared" si="555"/>
        <v/>
      </c>
    </row>
    <row r="5640" spans="14:21" x14ac:dyDescent="0.2">
      <c r="N5640" s="22">
        <f>Fångster!G5645</f>
        <v>0</v>
      </c>
      <c r="O5640" s="28">
        <f t="shared" si="550"/>
        <v>0</v>
      </c>
      <c r="P5640" s="28">
        <f t="shared" si="551"/>
        <v>-2</v>
      </c>
      <c r="Q5640" s="28">
        <f t="shared" si="552"/>
        <v>0</v>
      </c>
      <c r="R5640" s="4">
        <f t="shared" si="553"/>
        <v>0</v>
      </c>
      <c r="S5640" s="4" t="str">
        <f t="shared" si="554"/>
        <v/>
      </c>
      <c r="T5640" s="21">
        <f>Fångster!J5645</f>
        <v>0</v>
      </c>
      <c r="U5640" s="31" t="str">
        <f t="shared" si="555"/>
        <v/>
      </c>
    </row>
    <row r="5641" spans="14:21" x14ac:dyDescent="0.2">
      <c r="N5641" s="22">
        <f>Fångster!G5646</f>
        <v>0</v>
      </c>
      <c r="O5641" s="28">
        <f t="shared" si="550"/>
        <v>0</v>
      </c>
      <c r="P5641" s="28">
        <f t="shared" si="551"/>
        <v>-2</v>
      </c>
      <c r="Q5641" s="28">
        <f t="shared" si="552"/>
        <v>0</v>
      </c>
      <c r="R5641" s="4">
        <f t="shared" si="553"/>
        <v>0</v>
      </c>
      <c r="S5641" s="4" t="str">
        <f t="shared" si="554"/>
        <v/>
      </c>
      <c r="T5641" s="21">
        <f>Fångster!J5646</f>
        <v>0</v>
      </c>
      <c r="U5641" s="31" t="str">
        <f t="shared" si="555"/>
        <v/>
      </c>
    </row>
    <row r="5642" spans="14:21" x14ac:dyDescent="0.2">
      <c r="N5642" s="22">
        <f>Fångster!G5647</f>
        <v>0</v>
      </c>
      <c r="O5642" s="28">
        <f t="shared" si="550"/>
        <v>0</v>
      </c>
      <c r="P5642" s="28">
        <f t="shared" si="551"/>
        <v>-2</v>
      </c>
      <c r="Q5642" s="28">
        <f t="shared" si="552"/>
        <v>0</v>
      </c>
      <c r="R5642" s="4">
        <f t="shared" si="553"/>
        <v>0</v>
      </c>
      <c r="S5642" s="4" t="str">
        <f t="shared" si="554"/>
        <v/>
      </c>
      <c r="T5642" s="21">
        <f>Fångster!J5647</f>
        <v>0</v>
      </c>
      <c r="U5642" s="31" t="str">
        <f t="shared" si="555"/>
        <v/>
      </c>
    </row>
    <row r="5643" spans="14:21" x14ac:dyDescent="0.2">
      <c r="N5643" s="22">
        <f>Fångster!G5648</f>
        <v>0</v>
      </c>
      <c r="O5643" s="28">
        <f t="shared" si="550"/>
        <v>0</v>
      </c>
      <c r="P5643" s="28">
        <f t="shared" si="551"/>
        <v>-2</v>
      </c>
      <c r="Q5643" s="28">
        <f t="shared" si="552"/>
        <v>0</v>
      </c>
      <c r="R5643" s="4">
        <f t="shared" si="553"/>
        <v>0</v>
      </c>
      <c r="S5643" s="4" t="str">
        <f t="shared" si="554"/>
        <v/>
      </c>
      <c r="T5643" s="21">
        <f>Fångster!J5648</f>
        <v>0</v>
      </c>
      <c r="U5643" s="31" t="str">
        <f t="shared" si="555"/>
        <v/>
      </c>
    </row>
    <row r="5644" spans="14:21" x14ac:dyDescent="0.2">
      <c r="N5644" s="22">
        <f>Fångster!G5649</f>
        <v>0</v>
      </c>
      <c r="O5644" s="28">
        <f t="shared" si="550"/>
        <v>0</v>
      </c>
      <c r="P5644" s="28">
        <f t="shared" si="551"/>
        <v>-2</v>
      </c>
      <c r="Q5644" s="28">
        <f t="shared" si="552"/>
        <v>0</v>
      </c>
      <c r="R5644" s="4">
        <f t="shared" si="553"/>
        <v>0</v>
      </c>
      <c r="S5644" s="4" t="str">
        <f t="shared" si="554"/>
        <v/>
      </c>
      <c r="T5644" s="21">
        <f>Fångster!J5649</f>
        <v>0</v>
      </c>
      <c r="U5644" s="31" t="str">
        <f t="shared" si="555"/>
        <v/>
      </c>
    </row>
    <row r="5645" spans="14:21" x14ac:dyDescent="0.2">
      <c r="N5645" s="22">
        <f>Fångster!G5650</f>
        <v>0</v>
      </c>
      <c r="O5645" s="28">
        <f t="shared" si="550"/>
        <v>0</v>
      </c>
      <c r="P5645" s="28">
        <f t="shared" si="551"/>
        <v>-2</v>
      </c>
      <c r="Q5645" s="28">
        <f t="shared" si="552"/>
        <v>0</v>
      </c>
      <c r="R5645" s="4">
        <f t="shared" si="553"/>
        <v>0</v>
      </c>
      <c r="S5645" s="4" t="str">
        <f t="shared" si="554"/>
        <v/>
      </c>
      <c r="T5645" s="21">
        <f>Fångster!J5650</f>
        <v>0</v>
      </c>
      <c r="U5645" s="31" t="str">
        <f t="shared" si="555"/>
        <v/>
      </c>
    </row>
    <row r="5646" spans="14:21" x14ac:dyDescent="0.2">
      <c r="N5646" s="22">
        <f>Fångster!G5651</f>
        <v>0</v>
      </c>
      <c r="O5646" s="28">
        <f t="shared" si="550"/>
        <v>0</v>
      </c>
      <c r="P5646" s="28">
        <f t="shared" si="551"/>
        <v>-2</v>
      </c>
      <c r="Q5646" s="28">
        <f t="shared" si="552"/>
        <v>0</v>
      </c>
      <c r="R5646" s="4">
        <f t="shared" si="553"/>
        <v>0</v>
      </c>
      <c r="S5646" s="4" t="str">
        <f t="shared" si="554"/>
        <v/>
      </c>
      <c r="T5646" s="21">
        <f>Fångster!J5651</f>
        <v>0</v>
      </c>
      <c r="U5646" s="31" t="str">
        <f t="shared" si="555"/>
        <v/>
      </c>
    </row>
    <row r="5647" spans="14:21" x14ac:dyDescent="0.2">
      <c r="N5647" s="22">
        <f>Fångster!G5652</f>
        <v>0</v>
      </c>
      <c r="O5647" s="28">
        <f t="shared" si="550"/>
        <v>0</v>
      </c>
      <c r="P5647" s="28">
        <f t="shared" si="551"/>
        <v>-2</v>
      </c>
      <c r="Q5647" s="28">
        <f t="shared" si="552"/>
        <v>0</v>
      </c>
      <c r="R5647" s="4">
        <f t="shared" si="553"/>
        <v>0</v>
      </c>
      <c r="S5647" s="4" t="str">
        <f t="shared" si="554"/>
        <v/>
      </c>
      <c r="T5647" s="21">
        <f>Fångster!J5652</f>
        <v>0</v>
      </c>
      <c r="U5647" s="31" t="str">
        <f t="shared" si="555"/>
        <v/>
      </c>
    </row>
    <row r="5648" spans="14:21" x14ac:dyDescent="0.2">
      <c r="N5648" s="22">
        <f>Fångster!G5653</f>
        <v>0</v>
      </c>
      <c r="O5648" s="28">
        <f t="shared" si="550"/>
        <v>0</v>
      </c>
      <c r="P5648" s="28">
        <f t="shared" si="551"/>
        <v>-2</v>
      </c>
      <c r="Q5648" s="28">
        <f t="shared" si="552"/>
        <v>0</v>
      </c>
      <c r="R5648" s="4">
        <f t="shared" si="553"/>
        <v>0</v>
      </c>
      <c r="S5648" s="4" t="str">
        <f t="shared" si="554"/>
        <v/>
      </c>
      <c r="T5648" s="21">
        <f>Fångster!J5653</f>
        <v>0</v>
      </c>
      <c r="U5648" s="31" t="str">
        <f t="shared" si="555"/>
        <v/>
      </c>
    </row>
    <row r="5649" spans="14:21" x14ac:dyDescent="0.2">
      <c r="N5649" s="22">
        <f>Fångster!G5654</f>
        <v>0</v>
      </c>
      <c r="O5649" s="28">
        <f t="shared" si="550"/>
        <v>0</v>
      </c>
      <c r="P5649" s="28">
        <f t="shared" si="551"/>
        <v>-2</v>
      </c>
      <c r="Q5649" s="28">
        <f t="shared" si="552"/>
        <v>0</v>
      </c>
      <c r="R5649" s="4">
        <f t="shared" si="553"/>
        <v>0</v>
      </c>
      <c r="S5649" s="4" t="str">
        <f t="shared" si="554"/>
        <v/>
      </c>
      <c r="T5649" s="21">
        <f>Fångster!J5654</f>
        <v>0</v>
      </c>
      <c r="U5649" s="31" t="str">
        <f t="shared" si="555"/>
        <v/>
      </c>
    </row>
    <row r="5650" spans="14:21" x14ac:dyDescent="0.2">
      <c r="N5650" s="22">
        <f>Fångster!G5655</f>
        <v>0</v>
      </c>
      <c r="O5650" s="28">
        <f t="shared" si="550"/>
        <v>0</v>
      </c>
      <c r="P5650" s="28">
        <f t="shared" si="551"/>
        <v>-2</v>
      </c>
      <c r="Q5650" s="28">
        <f t="shared" si="552"/>
        <v>0</v>
      </c>
      <c r="R5650" s="4">
        <f t="shared" si="553"/>
        <v>0</v>
      </c>
      <c r="S5650" s="4" t="str">
        <f t="shared" si="554"/>
        <v/>
      </c>
      <c r="T5650" s="21">
        <f>Fångster!J5655</f>
        <v>0</v>
      </c>
      <c r="U5650" s="31" t="str">
        <f t="shared" si="555"/>
        <v/>
      </c>
    </row>
    <row r="5651" spans="14:21" x14ac:dyDescent="0.2">
      <c r="N5651" s="22">
        <f>Fångster!G5656</f>
        <v>0</v>
      </c>
      <c r="O5651" s="28">
        <f t="shared" si="550"/>
        <v>0</v>
      </c>
      <c r="P5651" s="28">
        <f t="shared" si="551"/>
        <v>-2</v>
      </c>
      <c r="Q5651" s="28">
        <f t="shared" si="552"/>
        <v>0</v>
      </c>
      <c r="R5651" s="4">
        <f t="shared" si="553"/>
        <v>0</v>
      </c>
      <c r="S5651" s="4" t="str">
        <f t="shared" si="554"/>
        <v/>
      </c>
      <c r="T5651" s="21">
        <f>Fångster!J5656</f>
        <v>0</v>
      </c>
      <c r="U5651" s="31" t="str">
        <f t="shared" si="555"/>
        <v/>
      </c>
    </row>
    <row r="5652" spans="14:21" x14ac:dyDescent="0.2">
      <c r="N5652" s="22">
        <f>Fångster!G5657</f>
        <v>0</v>
      </c>
      <c r="O5652" s="28">
        <f t="shared" si="550"/>
        <v>0</v>
      </c>
      <c r="P5652" s="28">
        <f t="shared" si="551"/>
        <v>-2</v>
      </c>
      <c r="Q5652" s="28">
        <f t="shared" si="552"/>
        <v>0</v>
      </c>
      <c r="R5652" s="4">
        <f t="shared" si="553"/>
        <v>0</v>
      </c>
      <c r="S5652" s="4" t="str">
        <f t="shared" si="554"/>
        <v/>
      </c>
      <c r="T5652" s="21">
        <f>Fångster!J5657</f>
        <v>0</v>
      </c>
      <c r="U5652" s="31" t="str">
        <f t="shared" si="555"/>
        <v/>
      </c>
    </row>
    <row r="5653" spans="14:21" x14ac:dyDescent="0.2">
      <c r="N5653" s="22">
        <f>Fångster!G5658</f>
        <v>0</v>
      </c>
      <c r="O5653" s="28">
        <f t="shared" si="550"/>
        <v>0</v>
      </c>
      <c r="P5653" s="28">
        <f t="shared" si="551"/>
        <v>-2</v>
      </c>
      <c r="Q5653" s="28">
        <f t="shared" si="552"/>
        <v>0</v>
      </c>
      <c r="R5653" s="4">
        <f t="shared" si="553"/>
        <v>0</v>
      </c>
      <c r="S5653" s="4" t="str">
        <f t="shared" si="554"/>
        <v/>
      </c>
      <c r="T5653" s="21">
        <f>Fångster!J5658</f>
        <v>0</v>
      </c>
      <c r="U5653" s="31" t="str">
        <f t="shared" si="555"/>
        <v/>
      </c>
    </row>
    <row r="5654" spans="14:21" x14ac:dyDescent="0.2">
      <c r="N5654" s="22">
        <f>Fångster!G5659</f>
        <v>0</v>
      </c>
      <c r="O5654" s="28">
        <f t="shared" si="550"/>
        <v>0</v>
      </c>
      <c r="P5654" s="28">
        <f t="shared" si="551"/>
        <v>-2</v>
      </c>
      <c r="Q5654" s="28">
        <f t="shared" si="552"/>
        <v>0</v>
      </c>
      <c r="R5654" s="4">
        <f t="shared" si="553"/>
        <v>0</v>
      </c>
      <c r="S5654" s="4" t="str">
        <f t="shared" si="554"/>
        <v/>
      </c>
      <c r="T5654" s="21">
        <f>Fångster!J5659</f>
        <v>0</v>
      </c>
      <c r="U5654" s="31" t="str">
        <f t="shared" si="555"/>
        <v/>
      </c>
    </row>
    <row r="5655" spans="14:21" x14ac:dyDescent="0.2">
      <c r="N5655" s="22">
        <f>Fångster!G5660</f>
        <v>0</v>
      </c>
      <c r="O5655" s="28">
        <f t="shared" si="550"/>
        <v>0</v>
      </c>
      <c r="P5655" s="28">
        <f t="shared" si="551"/>
        <v>-2</v>
      </c>
      <c r="Q5655" s="28">
        <f t="shared" si="552"/>
        <v>0</v>
      </c>
      <c r="R5655" s="4">
        <f t="shared" si="553"/>
        <v>0</v>
      </c>
      <c r="S5655" s="4" t="str">
        <f t="shared" si="554"/>
        <v/>
      </c>
      <c r="T5655" s="21">
        <f>Fångster!J5660</f>
        <v>0</v>
      </c>
      <c r="U5655" s="31" t="str">
        <f t="shared" si="555"/>
        <v/>
      </c>
    </row>
    <row r="5656" spans="14:21" x14ac:dyDescent="0.2">
      <c r="N5656" s="22">
        <f>Fångster!G5661</f>
        <v>0</v>
      </c>
      <c r="O5656" s="28">
        <f t="shared" si="550"/>
        <v>0</v>
      </c>
      <c r="P5656" s="28">
        <f t="shared" si="551"/>
        <v>-2</v>
      </c>
      <c r="Q5656" s="28">
        <f t="shared" si="552"/>
        <v>0</v>
      </c>
      <c r="R5656" s="4">
        <f t="shared" si="553"/>
        <v>0</v>
      </c>
      <c r="S5656" s="4" t="str">
        <f t="shared" si="554"/>
        <v/>
      </c>
      <c r="T5656" s="21">
        <f>Fångster!J5661</f>
        <v>0</v>
      </c>
      <c r="U5656" s="31" t="str">
        <f t="shared" si="555"/>
        <v/>
      </c>
    </row>
    <row r="5657" spans="14:21" x14ac:dyDescent="0.2">
      <c r="N5657" s="22">
        <f>Fångster!G5662</f>
        <v>0</v>
      </c>
      <c r="O5657" s="28">
        <f t="shared" si="550"/>
        <v>0</v>
      </c>
      <c r="P5657" s="28">
        <f t="shared" si="551"/>
        <v>-2</v>
      </c>
      <c r="Q5657" s="28">
        <f t="shared" si="552"/>
        <v>0</v>
      </c>
      <c r="R5657" s="4">
        <f t="shared" si="553"/>
        <v>0</v>
      </c>
      <c r="S5657" s="4" t="str">
        <f t="shared" si="554"/>
        <v/>
      </c>
      <c r="T5657" s="21">
        <f>Fångster!J5662</f>
        <v>0</v>
      </c>
      <c r="U5657" s="31" t="str">
        <f t="shared" si="555"/>
        <v/>
      </c>
    </row>
    <row r="5658" spans="14:21" x14ac:dyDescent="0.2">
      <c r="N5658" s="22">
        <f>Fångster!G5663</f>
        <v>0</v>
      </c>
      <c r="O5658" s="28">
        <f t="shared" si="550"/>
        <v>0</v>
      </c>
      <c r="P5658" s="28">
        <f t="shared" si="551"/>
        <v>-2</v>
      </c>
      <c r="Q5658" s="28">
        <f t="shared" si="552"/>
        <v>0</v>
      </c>
      <c r="R5658" s="4">
        <f t="shared" si="553"/>
        <v>0</v>
      </c>
      <c r="S5658" s="4" t="str">
        <f t="shared" si="554"/>
        <v/>
      </c>
      <c r="T5658" s="21">
        <f>Fångster!J5663</f>
        <v>0</v>
      </c>
      <c r="U5658" s="31" t="str">
        <f t="shared" si="555"/>
        <v/>
      </c>
    </row>
    <row r="5659" spans="14:21" x14ac:dyDescent="0.2">
      <c r="N5659" s="22">
        <f>Fångster!G5664</f>
        <v>0</v>
      </c>
      <c r="O5659" s="28">
        <f t="shared" si="550"/>
        <v>0</v>
      </c>
      <c r="P5659" s="28">
        <f t="shared" si="551"/>
        <v>-2</v>
      </c>
      <c r="Q5659" s="28">
        <f t="shared" si="552"/>
        <v>0</v>
      </c>
      <c r="R5659" s="4">
        <f t="shared" si="553"/>
        <v>0</v>
      </c>
      <c r="S5659" s="4" t="str">
        <f t="shared" si="554"/>
        <v/>
      </c>
      <c r="T5659" s="21">
        <f>Fångster!J5664</f>
        <v>0</v>
      </c>
      <c r="U5659" s="31" t="str">
        <f t="shared" si="555"/>
        <v/>
      </c>
    </row>
    <row r="5660" spans="14:21" x14ac:dyDescent="0.2">
      <c r="N5660" s="22">
        <f>Fångster!G5665</f>
        <v>0</v>
      </c>
      <c r="O5660" s="28">
        <f t="shared" si="550"/>
        <v>0</v>
      </c>
      <c r="P5660" s="28">
        <f t="shared" si="551"/>
        <v>-2</v>
      </c>
      <c r="Q5660" s="28">
        <f t="shared" si="552"/>
        <v>0</v>
      </c>
      <c r="R5660" s="4">
        <f t="shared" si="553"/>
        <v>0</v>
      </c>
      <c r="S5660" s="4" t="str">
        <f t="shared" si="554"/>
        <v/>
      </c>
      <c r="T5660" s="21">
        <f>Fångster!J5665</f>
        <v>0</v>
      </c>
      <c r="U5660" s="31" t="str">
        <f t="shared" si="555"/>
        <v/>
      </c>
    </row>
    <row r="5661" spans="14:21" x14ac:dyDescent="0.2">
      <c r="N5661" s="22">
        <f>Fångster!G5666</f>
        <v>0</v>
      </c>
      <c r="O5661" s="28">
        <f t="shared" si="550"/>
        <v>0</v>
      </c>
      <c r="P5661" s="28">
        <f t="shared" si="551"/>
        <v>-2</v>
      </c>
      <c r="Q5661" s="28">
        <f t="shared" si="552"/>
        <v>0</v>
      </c>
      <c r="R5661" s="4">
        <f t="shared" si="553"/>
        <v>0</v>
      </c>
      <c r="S5661" s="4" t="str">
        <f t="shared" si="554"/>
        <v/>
      </c>
      <c r="T5661" s="21">
        <f>Fångster!J5666</f>
        <v>0</v>
      </c>
      <c r="U5661" s="31" t="str">
        <f t="shared" si="555"/>
        <v/>
      </c>
    </row>
    <row r="5662" spans="14:21" x14ac:dyDescent="0.2">
      <c r="N5662" s="22">
        <f>Fångster!G5667</f>
        <v>0</v>
      </c>
      <c r="O5662" s="28">
        <f t="shared" si="550"/>
        <v>0</v>
      </c>
      <c r="P5662" s="28">
        <f t="shared" si="551"/>
        <v>-2</v>
      </c>
      <c r="Q5662" s="28">
        <f t="shared" si="552"/>
        <v>0</v>
      </c>
      <c r="R5662" s="4">
        <f t="shared" si="553"/>
        <v>0</v>
      </c>
      <c r="S5662" s="4" t="str">
        <f t="shared" si="554"/>
        <v/>
      </c>
      <c r="T5662" s="21">
        <f>Fångster!J5667</f>
        <v>0</v>
      </c>
      <c r="U5662" s="31" t="str">
        <f t="shared" si="555"/>
        <v/>
      </c>
    </row>
    <row r="5663" spans="14:21" x14ac:dyDescent="0.2">
      <c r="N5663" s="22">
        <f>Fångster!G5668</f>
        <v>0</v>
      </c>
      <c r="O5663" s="28">
        <f t="shared" si="550"/>
        <v>0</v>
      </c>
      <c r="P5663" s="28">
        <f t="shared" si="551"/>
        <v>-2</v>
      </c>
      <c r="Q5663" s="28">
        <f t="shared" si="552"/>
        <v>0</v>
      </c>
      <c r="R5663" s="4">
        <f t="shared" si="553"/>
        <v>0</v>
      </c>
      <c r="S5663" s="4" t="str">
        <f t="shared" si="554"/>
        <v/>
      </c>
      <c r="T5663" s="21">
        <f>Fångster!J5668</f>
        <v>0</v>
      </c>
      <c r="U5663" s="31" t="str">
        <f t="shared" si="555"/>
        <v/>
      </c>
    </row>
    <row r="5664" spans="14:21" x14ac:dyDescent="0.2">
      <c r="N5664" s="22">
        <f>Fångster!G5669</f>
        <v>0</v>
      </c>
      <c r="O5664" s="28">
        <f t="shared" si="550"/>
        <v>0</v>
      </c>
      <c r="P5664" s="28">
        <f t="shared" si="551"/>
        <v>-2</v>
      </c>
      <c r="Q5664" s="28">
        <f t="shared" si="552"/>
        <v>0</v>
      </c>
      <c r="R5664" s="4">
        <f t="shared" si="553"/>
        <v>0</v>
      </c>
      <c r="S5664" s="4" t="str">
        <f t="shared" si="554"/>
        <v/>
      </c>
      <c r="T5664" s="21">
        <f>Fångster!J5669</f>
        <v>0</v>
      </c>
      <c r="U5664" s="31" t="str">
        <f t="shared" si="555"/>
        <v/>
      </c>
    </row>
    <row r="5665" spans="14:21" x14ac:dyDescent="0.2">
      <c r="N5665" s="22">
        <f>Fångster!G5670</f>
        <v>0</v>
      </c>
      <c r="O5665" s="28">
        <f t="shared" si="550"/>
        <v>0</v>
      </c>
      <c r="P5665" s="28">
        <f t="shared" si="551"/>
        <v>-2</v>
      </c>
      <c r="Q5665" s="28">
        <f t="shared" si="552"/>
        <v>0</v>
      </c>
      <c r="R5665" s="4">
        <f t="shared" si="553"/>
        <v>0</v>
      </c>
      <c r="S5665" s="4" t="str">
        <f t="shared" si="554"/>
        <v/>
      </c>
      <c r="T5665" s="21">
        <f>Fångster!J5670</f>
        <v>0</v>
      </c>
      <c r="U5665" s="31" t="str">
        <f t="shared" si="555"/>
        <v/>
      </c>
    </row>
    <row r="5666" spans="14:21" x14ac:dyDescent="0.2">
      <c r="N5666" s="22">
        <f>Fångster!G5671</f>
        <v>0</v>
      </c>
      <c r="O5666" s="28">
        <f t="shared" si="550"/>
        <v>0</v>
      </c>
      <c r="P5666" s="28">
        <f t="shared" si="551"/>
        <v>-2</v>
      </c>
      <c r="Q5666" s="28">
        <f t="shared" si="552"/>
        <v>0</v>
      </c>
      <c r="R5666" s="4">
        <f t="shared" si="553"/>
        <v>0</v>
      </c>
      <c r="S5666" s="4" t="str">
        <f t="shared" si="554"/>
        <v/>
      </c>
      <c r="T5666" s="21">
        <f>Fångster!J5671</f>
        <v>0</v>
      </c>
      <c r="U5666" s="31" t="str">
        <f t="shared" si="555"/>
        <v/>
      </c>
    </row>
    <row r="5667" spans="14:21" x14ac:dyDescent="0.2">
      <c r="N5667" s="22">
        <f>Fångster!G5672</f>
        <v>0</v>
      </c>
      <c r="O5667" s="28">
        <f t="shared" si="550"/>
        <v>0</v>
      </c>
      <c r="P5667" s="28">
        <f t="shared" si="551"/>
        <v>-2</v>
      </c>
      <c r="Q5667" s="28">
        <f t="shared" si="552"/>
        <v>0</v>
      </c>
      <c r="R5667" s="4">
        <f t="shared" si="553"/>
        <v>0</v>
      </c>
      <c r="S5667" s="4" t="str">
        <f t="shared" si="554"/>
        <v/>
      </c>
      <c r="T5667" s="21">
        <f>Fångster!J5672</f>
        <v>0</v>
      </c>
      <c r="U5667" s="31" t="str">
        <f t="shared" si="555"/>
        <v/>
      </c>
    </row>
    <row r="5668" spans="14:21" x14ac:dyDescent="0.2">
      <c r="N5668" s="22">
        <f>Fångster!G5673</f>
        <v>0</v>
      </c>
      <c r="O5668" s="28">
        <f t="shared" si="550"/>
        <v>0</v>
      </c>
      <c r="P5668" s="28">
        <f t="shared" si="551"/>
        <v>-2</v>
      </c>
      <c r="Q5668" s="28">
        <f t="shared" si="552"/>
        <v>0</v>
      </c>
      <c r="R5668" s="4">
        <f t="shared" si="553"/>
        <v>0</v>
      </c>
      <c r="S5668" s="4" t="str">
        <f t="shared" si="554"/>
        <v/>
      </c>
      <c r="T5668" s="21">
        <f>Fångster!J5673</f>
        <v>0</v>
      </c>
      <c r="U5668" s="31" t="str">
        <f t="shared" si="555"/>
        <v/>
      </c>
    </row>
    <row r="5669" spans="14:21" x14ac:dyDescent="0.2">
      <c r="N5669" s="22">
        <f>Fångster!G5674</f>
        <v>0</v>
      </c>
      <c r="O5669" s="28">
        <f t="shared" si="550"/>
        <v>0</v>
      </c>
      <c r="P5669" s="28">
        <f t="shared" si="551"/>
        <v>-2</v>
      </c>
      <c r="Q5669" s="28">
        <f t="shared" si="552"/>
        <v>0</v>
      </c>
      <c r="R5669" s="4">
        <f t="shared" si="553"/>
        <v>0</v>
      </c>
      <c r="S5669" s="4" t="str">
        <f t="shared" si="554"/>
        <v/>
      </c>
      <c r="T5669" s="21">
        <f>Fångster!J5674</f>
        <v>0</v>
      </c>
      <c r="U5669" s="31" t="str">
        <f t="shared" si="555"/>
        <v/>
      </c>
    </row>
    <row r="5670" spans="14:21" x14ac:dyDescent="0.2">
      <c r="N5670" s="22">
        <f>Fångster!G5675</f>
        <v>0</v>
      </c>
      <c r="O5670" s="28">
        <f t="shared" si="550"/>
        <v>0</v>
      </c>
      <c r="P5670" s="28">
        <f t="shared" si="551"/>
        <v>-2</v>
      </c>
      <c r="Q5670" s="28">
        <f t="shared" si="552"/>
        <v>0</v>
      </c>
      <c r="R5670" s="4">
        <f t="shared" si="553"/>
        <v>0</v>
      </c>
      <c r="S5670" s="4" t="str">
        <f t="shared" si="554"/>
        <v/>
      </c>
      <c r="T5670" s="21">
        <f>Fångster!J5675</f>
        <v>0</v>
      </c>
      <c r="U5670" s="31" t="str">
        <f t="shared" si="555"/>
        <v/>
      </c>
    </row>
    <row r="5671" spans="14:21" x14ac:dyDescent="0.2">
      <c r="N5671" s="22">
        <f>Fångster!G5676</f>
        <v>0</v>
      </c>
      <c r="O5671" s="28">
        <f t="shared" si="550"/>
        <v>0</v>
      </c>
      <c r="P5671" s="28">
        <f t="shared" si="551"/>
        <v>-2</v>
      </c>
      <c r="Q5671" s="28">
        <f t="shared" si="552"/>
        <v>0</v>
      </c>
      <c r="R5671" s="4">
        <f t="shared" si="553"/>
        <v>0</v>
      </c>
      <c r="S5671" s="4" t="str">
        <f t="shared" si="554"/>
        <v/>
      </c>
      <c r="T5671" s="21">
        <f>Fångster!J5676</f>
        <v>0</v>
      </c>
      <c r="U5671" s="31" t="str">
        <f t="shared" si="555"/>
        <v/>
      </c>
    </row>
    <row r="5672" spans="14:21" x14ac:dyDescent="0.2">
      <c r="N5672" s="22">
        <f>Fångster!G5677</f>
        <v>0</v>
      </c>
      <c r="O5672" s="28">
        <f t="shared" si="550"/>
        <v>0</v>
      </c>
      <c r="P5672" s="28">
        <f t="shared" si="551"/>
        <v>-2</v>
      </c>
      <c r="Q5672" s="28">
        <f t="shared" si="552"/>
        <v>0</v>
      </c>
      <c r="R5672" s="4">
        <f t="shared" si="553"/>
        <v>0</v>
      </c>
      <c r="S5672" s="4" t="str">
        <f t="shared" si="554"/>
        <v/>
      </c>
      <c r="T5672" s="21">
        <f>Fångster!J5677</f>
        <v>0</v>
      </c>
      <c r="U5672" s="31" t="str">
        <f t="shared" si="555"/>
        <v/>
      </c>
    </row>
    <row r="5673" spans="14:21" x14ac:dyDescent="0.2">
      <c r="N5673" s="22">
        <f>Fångster!G5678</f>
        <v>0</v>
      </c>
      <c r="O5673" s="28">
        <f t="shared" si="550"/>
        <v>0</v>
      </c>
      <c r="P5673" s="28">
        <f t="shared" si="551"/>
        <v>-2</v>
      </c>
      <c r="Q5673" s="28">
        <f t="shared" si="552"/>
        <v>0</v>
      </c>
      <c r="R5673" s="4">
        <f t="shared" si="553"/>
        <v>0</v>
      </c>
      <c r="S5673" s="4" t="str">
        <f t="shared" si="554"/>
        <v/>
      </c>
      <c r="T5673" s="21">
        <f>Fångster!J5678</f>
        <v>0</v>
      </c>
      <c r="U5673" s="31" t="str">
        <f t="shared" si="555"/>
        <v/>
      </c>
    </row>
    <row r="5674" spans="14:21" x14ac:dyDescent="0.2">
      <c r="N5674" s="22">
        <f>Fångster!G5679</f>
        <v>0</v>
      </c>
      <c r="O5674" s="28">
        <f t="shared" si="550"/>
        <v>0</v>
      </c>
      <c r="P5674" s="28">
        <f t="shared" si="551"/>
        <v>-2</v>
      </c>
      <c r="Q5674" s="28">
        <f t="shared" si="552"/>
        <v>0</v>
      </c>
      <c r="R5674" s="4">
        <f t="shared" si="553"/>
        <v>0</v>
      </c>
      <c r="S5674" s="4" t="str">
        <f t="shared" si="554"/>
        <v/>
      </c>
      <c r="T5674" s="21">
        <f>Fångster!J5679</f>
        <v>0</v>
      </c>
      <c r="U5674" s="31" t="str">
        <f t="shared" si="555"/>
        <v/>
      </c>
    </row>
    <row r="5675" spans="14:21" x14ac:dyDescent="0.2">
      <c r="N5675" s="22">
        <f>Fångster!G5680</f>
        <v>0</v>
      </c>
      <c r="O5675" s="28">
        <f t="shared" si="550"/>
        <v>0</v>
      </c>
      <c r="P5675" s="28">
        <f t="shared" si="551"/>
        <v>-2</v>
      </c>
      <c r="Q5675" s="28">
        <f t="shared" si="552"/>
        <v>0</v>
      </c>
      <c r="R5675" s="4">
        <f t="shared" si="553"/>
        <v>0</v>
      </c>
      <c r="S5675" s="4" t="str">
        <f t="shared" si="554"/>
        <v/>
      </c>
      <c r="T5675" s="21">
        <f>Fångster!J5680</f>
        <v>0</v>
      </c>
      <c r="U5675" s="31" t="str">
        <f t="shared" si="555"/>
        <v/>
      </c>
    </row>
    <row r="5676" spans="14:21" x14ac:dyDescent="0.2">
      <c r="N5676" s="22">
        <f>Fångster!G5681</f>
        <v>0</v>
      </c>
      <c r="O5676" s="28">
        <f t="shared" si="550"/>
        <v>0</v>
      </c>
      <c r="P5676" s="28">
        <f t="shared" si="551"/>
        <v>-2</v>
      </c>
      <c r="Q5676" s="28">
        <f t="shared" si="552"/>
        <v>0</v>
      </c>
      <c r="R5676" s="4">
        <f t="shared" si="553"/>
        <v>0</v>
      </c>
      <c r="S5676" s="4" t="str">
        <f t="shared" si="554"/>
        <v/>
      </c>
      <c r="T5676" s="21">
        <f>Fångster!J5681</f>
        <v>0</v>
      </c>
      <c r="U5676" s="31" t="str">
        <f t="shared" si="555"/>
        <v/>
      </c>
    </row>
    <row r="5677" spans="14:21" x14ac:dyDescent="0.2">
      <c r="N5677" s="22">
        <f>Fångster!G5682</f>
        <v>0</v>
      </c>
      <c r="O5677" s="28">
        <f t="shared" si="550"/>
        <v>0</v>
      </c>
      <c r="P5677" s="28">
        <f t="shared" si="551"/>
        <v>-2</v>
      </c>
      <c r="Q5677" s="28">
        <f t="shared" si="552"/>
        <v>0</v>
      </c>
      <c r="R5677" s="4">
        <f t="shared" si="553"/>
        <v>0</v>
      </c>
      <c r="S5677" s="4" t="str">
        <f t="shared" si="554"/>
        <v/>
      </c>
      <c r="T5677" s="21">
        <f>Fångster!J5682</f>
        <v>0</v>
      </c>
      <c r="U5677" s="31" t="str">
        <f t="shared" si="555"/>
        <v/>
      </c>
    </row>
    <row r="5678" spans="14:21" x14ac:dyDescent="0.2">
      <c r="N5678" s="22">
        <f>Fångster!G5683</f>
        <v>0</v>
      </c>
      <c r="O5678" s="28">
        <f t="shared" si="550"/>
        <v>0</v>
      </c>
      <c r="P5678" s="28">
        <f t="shared" si="551"/>
        <v>-2</v>
      </c>
      <c r="Q5678" s="28">
        <f t="shared" si="552"/>
        <v>0</v>
      </c>
      <c r="R5678" s="4">
        <f t="shared" si="553"/>
        <v>0</v>
      </c>
      <c r="S5678" s="4" t="str">
        <f t="shared" si="554"/>
        <v/>
      </c>
      <c r="T5678" s="21">
        <f>Fångster!J5683</f>
        <v>0</v>
      </c>
      <c r="U5678" s="31" t="str">
        <f t="shared" si="555"/>
        <v/>
      </c>
    </row>
    <row r="5679" spans="14:21" x14ac:dyDescent="0.2">
      <c r="N5679" s="22">
        <f>Fångster!G5684</f>
        <v>0</v>
      </c>
      <c r="O5679" s="28">
        <f t="shared" si="550"/>
        <v>0</v>
      </c>
      <c r="P5679" s="28">
        <f t="shared" si="551"/>
        <v>-2</v>
      </c>
      <c r="Q5679" s="28">
        <f t="shared" si="552"/>
        <v>0</v>
      </c>
      <c r="R5679" s="4">
        <f t="shared" si="553"/>
        <v>0</v>
      </c>
      <c r="S5679" s="4" t="str">
        <f t="shared" si="554"/>
        <v/>
      </c>
      <c r="T5679" s="21">
        <f>Fångster!J5684</f>
        <v>0</v>
      </c>
      <c r="U5679" s="31" t="str">
        <f t="shared" si="555"/>
        <v/>
      </c>
    </row>
    <row r="5680" spans="14:21" x14ac:dyDescent="0.2">
      <c r="N5680" s="22">
        <f>Fångster!G5685</f>
        <v>0</v>
      </c>
      <c r="O5680" s="28">
        <f t="shared" si="550"/>
        <v>0</v>
      </c>
      <c r="P5680" s="28">
        <f t="shared" si="551"/>
        <v>-2</v>
      </c>
      <c r="Q5680" s="28">
        <f t="shared" si="552"/>
        <v>0</v>
      </c>
      <c r="R5680" s="4">
        <f t="shared" si="553"/>
        <v>0</v>
      </c>
      <c r="S5680" s="4" t="str">
        <f t="shared" si="554"/>
        <v/>
      </c>
      <c r="T5680" s="21">
        <f>Fångster!J5685</f>
        <v>0</v>
      </c>
      <c r="U5680" s="31" t="str">
        <f t="shared" si="555"/>
        <v/>
      </c>
    </row>
    <row r="5681" spans="14:21" x14ac:dyDescent="0.2">
      <c r="N5681" s="22">
        <f>Fångster!G5686</f>
        <v>0</v>
      </c>
      <c r="O5681" s="28">
        <f t="shared" si="550"/>
        <v>0</v>
      </c>
      <c r="P5681" s="28">
        <f t="shared" si="551"/>
        <v>-2</v>
      </c>
      <c r="Q5681" s="28">
        <f t="shared" si="552"/>
        <v>0</v>
      </c>
      <c r="R5681" s="4">
        <f t="shared" si="553"/>
        <v>0</v>
      </c>
      <c r="S5681" s="4" t="str">
        <f t="shared" si="554"/>
        <v/>
      </c>
      <c r="T5681" s="21">
        <f>Fångster!J5686</f>
        <v>0</v>
      </c>
      <c r="U5681" s="31" t="str">
        <f t="shared" si="555"/>
        <v/>
      </c>
    </row>
    <row r="5682" spans="14:21" x14ac:dyDescent="0.2">
      <c r="N5682" s="22">
        <f>Fångster!G5687</f>
        <v>0</v>
      </c>
      <c r="O5682" s="28">
        <f t="shared" si="550"/>
        <v>0</v>
      </c>
      <c r="P5682" s="28">
        <f t="shared" si="551"/>
        <v>-2</v>
      </c>
      <c r="Q5682" s="28">
        <f t="shared" si="552"/>
        <v>0</v>
      </c>
      <c r="R5682" s="4">
        <f t="shared" si="553"/>
        <v>0</v>
      </c>
      <c r="S5682" s="4" t="str">
        <f t="shared" si="554"/>
        <v/>
      </c>
      <c r="T5682" s="21">
        <f>Fångster!J5687</f>
        <v>0</v>
      </c>
      <c r="U5682" s="31" t="str">
        <f t="shared" si="555"/>
        <v/>
      </c>
    </row>
    <row r="5683" spans="14:21" x14ac:dyDescent="0.2">
      <c r="N5683" s="22">
        <f>Fångster!G5688</f>
        <v>0</v>
      </c>
      <c r="O5683" s="28">
        <f t="shared" si="550"/>
        <v>0</v>
      </c>
      <c r="P5683" s="28">
        <f t="shared" si="551"/>
        <v>-2</v>
      </c>
      <c r="Q5683" s="28">
        <f t="shared" si="552"/>
        <v>0</v>
      </c>
      <c r="R5683" s="4">
        <f t="shared" si="553"/>
        <v>0</v>
      </c>
      <c r="S5683" s="4" t="str">
        <f t="shared" si="554"/>
        <v/>
      </c>
      <c r="T5683" s="21">
        <f>Fångster!J5688</f>
        <v>0</v>
      </c>
      <c r="U5683" s="31" t="str">
        <f t="shared" si="555"/>
        <v/>
      </c>
    </row>
    <row r="5684" spans="14:21" x14ac:dyDescent="0.2">
      <c r="N5684" s="22">
        <f>Fångster!G5689</f>
        <v>0</v>
      </c>
      <c r="O5684" s="28">
        <f t="shared" si="550"/>
        <v>0</v>
      </c>
      <c r="P5684" s="28">
        <f t="shared" si="551"/>
        <v>-2</v>
      </c>
      <c r="Q5684" s="28">
        <f t="shared" si="552"/>
        <v>0</v>
      </c>
      <c r="R5684" s="4">
        <f t="shared" si="553"/>
        <v>0</v>
      </c>
      <c r="S5684" s="4" t="str">
        <f t="shared" si="554"/>
        <v/>
      </c>
      <c r="T5684" s="21">
        <f>Fångster!J5689</f>
        <v>0</v>
      </c>
      <c r="U5684" s="31" t="str">
        <f t="shared" si="555"/>
        <v/>
      </c>
    </row>
    <row r="5685" spans="14:21" x14ac:dyDescent="0.2">
      <c r="N5685" s="22">
        <f>Fångster!G5690</f>
        <v>0</v>
      </c>
      <c r="O5685" s="28">
        <f t="shared" si="550"/>
        <v>0</v>
      </c>
      <c r="P5685" s="28">
        <f t="shared" si="551"/>
        <v>-2</v>
      </c>
      <c r="Q5685" s="28">
        <f t="shared" si="552"/>
        <v>0</v>
      </c>
      <c r="R5685" s="4">
        <f t="shared" si="553"/>
        <v>0</v>
      </c>
      <c r="S5685" s="4" t="str">
        <f t="shared" si="554"/>
        <v/>
      </c>
      <c r="T5685" s="21">
        <f>Fångster!J5690</f>
        <v>0</v>
      </c>
      <c r="U5685" s="31" t="str">
        <f t="shared" si="555"/>
        <v/>
      </c>
    </row>
    <row r="5686" spans="14:21" x14ac:dyDescent="0.2">
      <c r="N5686" s="22">
        <f>Fångster!G5691</f>
        <v>0</v>
      </c>
      <c r="O5686" s="28">
        <f t="shared" si="550"/>
        <v>0</v>
      </c>
      <c r="P5686" s="28">
        <f t="shared" si="551"/>
        <v>-2</v>
      </c>
      <c r="Q5686" s="28">
        <f t="shared" si="552"/>
        <v>0</v>
      </c>
      <c r="R5686" s="4">
        <f t="shared" si="553"/>
        <v>0</v>
      </c>
      <c r="S5686" s="4" t="str">
        <f t="shared" si="554"/>
        <v/>
      </c>
      <c r="T5686" s="21">
        <f>Fångster!J5691</f>
        <v>0</v>
      </c>
      <c r="U5686" s="31" t="str">
        <f t="shared" si="555"/>
        <v/>
      </c>
    </row>
    <row r="5687" spans="14:21" x14ac:dyDescent="0.2">
      <c r="N5687" s="22">
        <f>Fångster!G5692</f>
        <v>0</v>
      </c>
      <c r="O5687" s="28">
        <f t="shared" si="550"/>
        <v>0</v>
      </c>
      <c r="P5687" s="28">
        <f t="shared" si="551"/>
        <v>-2</v>
      </c>
      <c r="Q5687" s="28">
        <f t="shared" si="552"/>
        <v>0</v>
      </c>
      <c r="R5687" s="4">
        <f t="shared" si="553"/>
        <v>0</v>
      </c>
      <c r="S5687" s="4" t="str">
        <f t="shared" si="554"/>
        <v/>
      </c>
      <c r="T5687" s="21">
        <f>Fångster!J5692</f>
        <v>0</v>
      </c>
      <c r="U5687" s="31" t="str">
        <f t="shared" si="555"/>
        <v/>
      </c>
    </row>
    <row r="5688" spans="14:21" x14ac:dyDescent="0.2">
      <c r="N5688" s="22">
        <f>Fångster!G5693</f>
        <v>0</v>
      </c>
      <c r="O5688" s="28">
        <f t="shared" si="550"/>
        <v>0</v>
      </c>
      <c r="P5688" s="28">
        <f t="shared" si="551"/>
        <v>-2</v>
      </c>
      <c r="Q5688" s="28">
        <f t="shared" si="552"/>
        <v>0</v>
      </c>
      <c r="R5688" s="4">
        <f t="shared" si="553"/>
        <v>0</v>
      </c>
      <c r="S5688" s="4" t="str">
        <f t="shared" si="554"/>
        <v/>
      </c>
      <c r="T5688" s="21">
        <f>Fångster!J5693</f>
        <v>0</v>
      </c>
      <c r="U5688" s="31" t="str">
        <f t="shared" si="555"/>
        <v/>
      </c>
    </row>
    <row r="5689" spans="14:21" x14ac:dyDescent="0.2">
      <c r="N5689" s="22">
        <f>Fångster!G5694</f>
        <v>0</v>
      </c>
      <c r="O5689" s="28">
        <f t="shared" si="550"/>
        <v>0</v>
      </c>
      <c r="P5689" s="28">
        <f t="shared" si="551"/>
        <v>-2</v>
      </c>
      <c r="Q5689" s="28">
        <f t="shared" si="552"/>
        <v>0</v>
      </c>
      <c r="R5689" s="4">
        <f t="shared" si="553"/>
        <v>0</v>
      </c>
      <c r="S5689" s="4" t="str">
        <f t="shared" si="554"/>
        <v/>
      </c>
      <c r="T5689" s="21">
        <f>Fångster!J5694</f>
        <v>0</v>
      </c>
      <c r="U5689" s="31" t="str">
        <f t="shared" si="555"/>
        <v/>
      </c>
    </row>
    <row r="5690" spans="14:21" x14ac:dyDescent="0.2">
      <c r="N5690" s="22">
        <f>Fångster!G5695</f>
        <v>0</v>
      </c>
      <c r="O5690" s="28">
        <f t="shared" si="550"/>
        <v>0</v>
      </c>
      <c r="P5690" s="28">
        <f t="shared" si="551"/>
        <v>-2</v>
      </c>
      <c r="Q5690" s="28">
        <f t="shared" si="552"/>
        <v>0</v>
      </c>
      <c r="R5690" s="4">
        <f t="shared" si="553"/>
        <v>0</v>
      </c>
      <c r="S5690" s="4" t="str">
        <f t="shared" si="554"/>
        <v/>
      </c>
      <c r="T5690" s="21">
        <f>Fångster!J5695</f>
        <v>0</v>
      </c>
      <c r="U5690" s="31" t="str">
        <f t="shared" si="555"/>
        <v/>
      </c>
    </row>
    <row r="5691" spans="14:21" x14ac:dyDescent="0.2">
      <c r="N5691" s="22">
        <f>Fångster!G5696</f>
        <v>0</v>
      </c>
      <c r="O5691" s="28">
        <f t="shared" si="550"/>
        <v>0</v>
      </c>
      <c r="P5691" s="28">
        <f t="shared" si="551"/>
        <v>-2</v>
      </c>
      <c r="Q5691" s="28">
        <f t="shared" si="552"/>
        <v>0</v>
      </c>
      <c r="R5691" s="4">
        <f t="shared" si="553"/>
        <v>0</v>
      </c>
      <c r="S5691" s="4" t="str">
        <f t="shared" si="554"/>
        <v/>
      </c>
      <c r="T5691" s="21">
        <f>Fångster!J5696</f>
        <v>0</v>
      </c>
      <c r="U5691" s="31" t="str">
        <f t="shared" si="555"/>
        <v/>
      </c>
    </row>
    <row r="5692" spans="14:21" x14ac:dyDescent="0.2">
      <c r="N5692" s="22">
        <f>Fångster!G5697</f>
        <v>0</v>
      </c>
      <c r="O5692" s="28">
        <f t="shared" si="550"/>
        <v>0</v>
      </c>
      <c r="P5692" s="28">
        <f t="shared" si="551"/>
        <v>-2</v>
      </c>
      <c r="Q5692" s="28">
        <f t="shared" si="552"/>
        <v>0</v>
      </c>
      <c r="R5692" s="4">
        <f t="shared" si="553"/>
        <v>0</v>
      </c>
      <c r="S5692" s="4" t="str">
        <f t="shared" si="554"/>
        <v/>
      </c>
      <c r="T5692" s="21">
        <f>Fångster!J5697</f>
        <v>0</v>
      </c>
      <c r="U5692" s="31" t="str">
        <f t="shared" si="555"/>
        <v/>
      </c>
    </row>
    <row r="5693" spans="14:21" x14ac:dyDescent="0.2">
      <c r="N5693" s="22">
        <f>Fångster!G5698</f>
        <v>0</v>
      </c>
      <c r="O5693" s="28">
        <f t="shared" si="550"/>
        <v>0</v>
      </c>
      <c r="P5693" s="28">
        <f t="shared" si="551"/>
        <v>-2</v>
      </c>
      <c r="Q5693" s="28">
        <f t="shared" si="552"/>
        <v>0</v>
      </c>
      <c r="R5693" s="4">
        <f t="shared" si="553"/>
        <v>0</v>
      </c>
      <c r="S5693" s="4" t="str">
        <f t="shared" si="554"/>
        <v/>
      </c>
      <c r="T5693" s="21">
        <f>Fångster!J5698</f>
        <v>0</v>
      </c>
      <c r="U5693" s="31" t="str">
        <f t="shared" si="555"/>
        <v/>
      </c>
    </row>
    <row r="5694" spans="14:21" x14ac:dyDescent="0.2">
      <c r="N5694" s="22">
        <f>Fångster!G5699</f>
        <v>0</v>
      </c>
      <c r="O5694" s="28">
        <f t="shared" si="550"/>
        <v>0</v>
      </c>
      <c r="P5694" s="28">
        <f t="shared" si="551"/>
        <v>-2</v>
      </c>
      <c r="Q5694" s="28">
        <f t="shared" si="552"/>
        <v>0</v>
      </c>
      <c r="R5694" s="4">
        <f t="shared" si="553"/>
        <v>0</v>
      </c>
      <c r="S5694" s="4" t="str">
        <f t="shared" si="554"/>
        <v/>
      </c>
      <c r="T5694" s="21">
        <f>Fångster!J5699</f>
        <v>0</v>
      </c>
      <c r="U5694" s="31" t="str">
        <f t="shared" si="555"/>
        <v/>
      </c>
    </row>
    <row r="5695" spans="14:21" x14ac:dyDescent="0.2">
      <c r="N5695" s="22">
        <f>Fångster!G5700</f>
        <v>0</v>
      </c>
      <c r="O5695" s="28">
        <f t="shared" si="550"/>
        <v>0</v>
      </c>
      <c r="P5695" s="28">
        <f t="shared" si="551"/>
        <v>-2</v>
      </c>
      <c r="Q5695" s="28">
        <f t="shared" si="552"/>
        <v>0</v>
      </c>
      <c r="R5695" s="4">
        <f t="shared" si="553"/>
        <v>0</v>
      </c>
      <c r="S5695" s="4" t="str">
        <f t="shared" si="554"/>
        <v/>
      </c>
      <c r="T5695" s="21">
        <f>Fångster!J5700</f>
        <v>0</v>
      </c>
      <c r="U5695" s="31" t="str">
        <f t="shared" si="555"/>
        <v/>
      </c>
    </row>
    <row r="5696" spans="14:21" x14ac:dyDescent="0.2">
      <c r="N5696" s="22">
        <f>Fångster!G5701</f>
        <v>0</v>
      </c>
      <c r="O5696" s="28">
        <f t="shared" si="550"/>
        <v>0</v>
      </c>
      <c r="P5696" s="28">
        <f t="shared" si="551"/>
        <v>-2</v>
      </c>
      <c r="Q5696" s="28">
        <f t="shared" si="552"/>
        <v>0</v>
      </c>
      <c r="R5696" s="4">
        <f t="shared" si="553"/>
        <v>0</v>
      </c>
      <c r="S5696" s="4" t="str">
        <f t="shared" si="554"/>
        <v/>
      </c>
      <c r="T5696" s="21">
        <f>Fångster!J5701</f>
        <v>0</v>
      </c>
      <c r="U5696" s="31" t="str">
        <f t="shared" si="555"/>
        <v/>
      </c>
    </row>
    <row r="5697" spans="14:21" x14ac:dyDescent="0.2">
      <c r="N5697" s="22">
        <f>Fångster!G5702</f>
        <v>0</v>
      </c>
      <c r="O5697" s="28">
        <f t="shared" si="550"/>
        <v>0</v>
      </c>
      <c r="P5697" s="28">
        <f t="shared" si="551"/>
        <v>-2</v>
      </c>
      <c r="Q5697" s="28">
        <f t="shared" si="552"/>
        <v>0</v>
      </c>
      <c r="R5697" s="4">
        <f t="shared" si="553"/>
        <v>0</v>
      </c>
      <c r="S5697" s="4" t="str">
        <f t="shared" si="554"/>
        <v/>
      </c>
      <c r="T5697" s="21">
        <f>Fångster!J5702</f>
        <v>0</v>
      </c>
      <c r="U5697" s="31" t="str">
        <f t="shared" si="555"/>
        <v/>
      </c>
    </row>
    <row r="5698" spans="14:21" x14ac:dyDescent="0.2">
      <c r="N5698" s="22">
        <f>Fångster!G5703</f>
        <v>0</v>
      </c>
      <c r="O5698" s="28">
        <f t="shared" si="550"/>
        <v>0</v>
      </c>
      <c r="P5698" s="28">
        <f t="shared" si="551"/>
        <v>-2</v>
      </c>
      <c r="Q5698" s="28">
        <f t="shared" si="552"/>
        <v>0</v>
      </c>
      <c r="R5698" s="4">
        <f t="shared" si="553"/>
        <v>0</v>
      </c>
      <c r="S5698" s="4" t="str">
        <f t="shared" si="554"/>
        <v/>
      </c>
      <c r="T5698" s="21">
        <f>Fångster!J5703</f>
        <v>0</v>
      </c>
      <c r="U5698" s="31" t="str">
        <f t="shared" si="555"/>
        <v/>
      </c>
    </row>
    <row r="5699" spans="14:21" x14ac:dyDescent="0.2">
      <c r="N5699" s="22">
        <f>Fångster!G5704</f>
        <v>0</v>
      </c>
      <c r="O5699" s="28">
        <f t="shared" si="550"/>
        <v>0</v>
      </c>
      <c r="P5699" s="28">
        <f t="shared" si="551"/>
        <v>-2</v>
      </c>
      <c r="Q5699" s="28">
        <f t="shared" si="552"/>
        <v>0</v>
      </c>
      <c r="R5699" s="4">
        <f t="shared" si="553"/>
        <v>0</v>
      </c>
      <c r="S5699" s="4" t="str">
        <f t="shared" si="554"/>
        <v/>
      </c>
      <c r="T5699" s="21">
        <f>Fångster!J5704</f>
        <v>0</v>
      </c>
      <c r="U5699" s="31" t="str">
        <f t="shared" si="555"/>
        <v/>
      </c>
    </row>
    <row r="5700" spans="14:21" x14ac:dyDescent="0.2">
      <c r="N5700" s="22">
        <f>Fångster!G5705</f>
        <v>0</v>
      </c>
      <c r="O5700" s="28">
        <f t="shared" si="550"/>
        <v>0</v>
      </c>
      <c r="P5700" s="28">
        <f t="shared" si="551"/>
        <v>-2</v>
      </c>
      <c r="Q5700" s="28">
        <f t="shared" si="552"/>
        <v>0</v>
      </c>
      <c r="R5700" s="4">
        <f t="shared" si="553"/>
        <v>0</v>
      </c>
      <c r="S5700" s="4" t="str">
        <f t="shared" si="554"/>
        <v/>
      </c>
      <c r="T5700" s="21">
        <f>Fångster!J5705</f>
        <v>0</v>
      </c>
      <c r="U5700" s="31" t="str">
        <f t="shared" si="555"/>
        <v/>
      </c>
    </row>
    <row r="5701" spans="14:21" x14ac:dyDescent="0.2">
      <c r="N5701" s="22">
        <f>Fångster!G5706</f>
        <v>0</v>
      </c>
      <c r="O5701" s="28">
        <f t="shared" ref="O5701:O5764" si="556">(3.377*0.000001)*(POWER(N5701,3.205))</f>
        <v>0</v>
      </c>
      <c r="P5701" s="28">
        <f t="shared" ref="P5701:P5764" si="557">(1-(180-N5701)/60)</f>
        <v>-2</v>
      </c>
      <c r="Q5701" s="28">
        <f t="shared" ref="Q5701:Q5764" si="558">IF(P5701&lt;0,0,IF(P5701&gt;1,1,IF(P5701&gt;0&lt;1,P5701,P5701)))</f>
        <v>0</v>
      </c>
      <c r="R5701" s="4">
        <f t="shared" ref="R5701:R5764" si="559">O5701*Q5701</f>
        <v>0</v>
      </c>
      <c r="S5701" s="4" t="str">
        <f t="shared" ref="S5701:S5764" si="560">IF(N5701&gt;0,LOG10(N5701),"")</f>
        <v/>
      </c>
      <c r="T5701" s="21">
        <f>Fångster!J5706</f>
        <v>0</v>
      </c>
      <c r="U5701" s="31" t="str">
        <f t="shared" ref="U5701:U5764" si="561">IF(T5701&gt;0,LOG10(T5701),"")</f>
        <v/>
      </c>
    </row>
    <row r="5702" spans="14:21" x14ac:dyDescent="0.2">
      <c r="N5702" s="22">
        <f>Fångster!G5707</f>
        <v>0</v>
      </c>
      <c r="O5702" s="28">
        <f t="shared" si="556"/>
        <v>0</v>
      </c>
      <c r="P5702" s="28">
        <f t="shared" si="557"/>
        <v>-2</v>
      </c>
      <c r="Q5702" s="28">
        <f t="shared" si="558"/>
        <v>0</v>
      </c>
      <c r="R5702" s="4">
        <f t="shared" si="559"/>
        <v>0</v>
      </c>
      <c r="S5702" s="4" t="str">
        <f t="shared" si="560"/>
        <v/>
      </c>
      <c r="T5702" s="21">
        <f>Fångster!J5707</f>
        <v>0</v>
      </c>
      <c r="U5702" s="31" t="str">
        <f t="shared" si="561"/>
        <v/>
      </c>
    </row>
    <row r="5703" spans="14:21" x14ac:dyDescent="0.2">
      <c r="N5703" s="22">
        <f>Fångster!G5708</f>
        <v>0</v>
      </c>
      <c r="O5703" s="28">
        <f t="shared" si="556"/>
        <v>0</v>
      </c>
      <c r="P5703" s="28">
        <f t="shared" si="557"/>
        <v>-2</v>
      </c>
      <c r="Q5703" s="28">
        <f t="shared" si="558"/>
        <v>0</v>
      </c>
      <c r="R5703" s="4">
        <f t="shared" si="559"/>
        <v>0</v>
      </c>
      <c r="S5703" s="4" t="str">
        <f t="shared" si="560"/>
        <v/>
      </c>
      <c r="T5703" s="21">
        <f>Fångster!J5708</f>
        <v>0</v>
      </c>
      <c r="U5703" s="31" t="str">
        <f t="shared" si="561"/>
        <v/>
      </c>
    </row>
    <row r="5704" spans="14:21" x14ac:dyDescent="0.2">
      <c r="N5704" s="22">
        <f>Fångster!G5709</f>
        <v>0</v>
      </c>
      <c r="O5704" s="28">
        <f t="shared" si="556"/>
        <v>0</v>
      </c>
      <c r="P5704" s="28">
        <f t="shared" si="557"/>
        <v>-2</v>
      </c>
      <c r="Q5704" s="28">
        <f t="shared" si="558"/>
        <v>0</v>
      </c>
      <c r="R5704" s="4">
        <f t="shared" si="559"/>
        <v>0</v>
      </c>
      <c r="S5704" s="4" t="str">
        <f t="shared" si="560"/>
        <v/>
      </c>
      <c r="T5704" s="21">
        <f>Fångster!J5709</f>
        <v>0</v>
      </c>
      <c r="U5704" s="31" t="str">
        <f t="shared" si="561"/>
        <v/>
      </c>
    </row>
    <row r="5705" spans="14:21" x14ac:dyDescent="0.2">
      <c r="N5705" s="22">
        <f>Fångster!G5710</f>
        <v>0</v>
      </c>
      <c r="O5705" s="28">
        <f t="shared" si="556"/>
        <v>0</v>
      </c>
      <c r="P5705" s="28">
        <f t="shared" si="557"/>
        <v>-2</v>
      </c>
      <c r="Q5705" s="28">
        <f t="shared" si="558"/>
        <v>0</v>
      </c>
      <c r="R5705" s="4">
        <f t="shared" si="559"/>
        <v>0</v>
      </c>
      <c r="S5705" s="4" t="str">
        <f t="shared" si="560"/>
        <v/>
      </c>
      <c r="T5705" s="21">
        <f>Fångster!J5710</f>
        <v>0</v>
      </c>
      <c r="U5705" s="31" t="str">
        <f t="shared" si="561"/>
        <v/>
      </c>
    </row>
    <row r="5706" spans="14:21" x14ac:dyDescent="0.2">
      <c r="N5706" s="22">
        <f>Fångster!G5711</f>
        <v>0</v>
      </c>
      <c r="O5706" s="28">
        <f t="shared" si="556"/>
        <v>0</v>
      </c>
      <c r="P5706" s="28">
        <f t="shared" si="557"/>
        <v>-2</v>
      </c>
      <c r="Q5706" s="28">
        <f t="shared" si="558"/>
        <v>0</v>
      </c>
      <c r="R5706" s="4">
        <f t="shared" si="559"/>
        <v>0</v>
      </c>
      <c r="S5706" s="4" t="str">
        <f t="shared" si="560"/>
        <v/>
      </c>
      <c r="T5706" s="21">
        <f>Fångster!J5711</f>
        <v>0</v>
      </c>
      <c r="U5706" s="31" t="str">
        <f t="shared" si="561"/>
        <v/>
      </c>
    </row>
    <row r="5707" spans="14:21" x14ac:dyDescent="0.2">
      <c r="N5707" s="22">
        <f>Fångster!G5712</f>
        <v>0</v>
      </c>
      <c r="O5707" s="28">
        <f t="shared" si="556"/>
        <v>0</v>
      </c>
      <c r="P5707" s="28">
        <f t="shared" si="557"/>
        <v>-2</v>
      </c>
      <c r="Q5707" s="28">
        <f t="shared" si="558"/>
        <v>0</v>
      </c>
      <c r="R5707" s="4">
        <f t="shared" si="559"/>
        <v>0</v>
      </c>
      <c r="S5707" s="4" t="str">
        <f t="shared" si="560"/>
        <v/>
      </c>
      <c r="T5707" s="21">
        <f>Fångster!J5712</f>
        <v>0</v>
      </c>
      <c r="U5707" s="31" t="str">
        <f t="shared" si="561"/>
        <v/>
      </c>
    </row>
    <row r="5708" spans="14:21" x14ac:dyDescent="0.2">
      <c r="N5708" s="22">
        <f>Fångster!G5713</f>
        <v>0</v>
      </c>
      <c r="O5708" s="28">
        <f t="shared" si="556"/>
        <v>0</v>
      </c>
      <c r="P5708" s="28">
        <f t="shared" si="557"/>
        <v>-2</v>
      </c>
      <c r="Q5708" s="28">
        <f t="shared" si="558"/>
        <v>0</v>
      </c>
      <c r="R5708" s="4">
        <f t="shared" si="559"/>
        <v>0</v>
      </c>
      <c r="S5708" s="4" t="str">
        <f t="shared" si="560"/>
        <v/>
      </c>
      <c r="T5708" s="21">
        <f>Fångster!J5713</f>
        <v>0</v>
      </c>
      <c r="U5708" s="31" t="str">
        <f t="shared" si="561"/>
        <v/>
      </c>
    </row>
    <row r="5709" spans="14:21" x14ac:dyDescent="0.2">
      <c r="N5709" s="22">
        <f>Fångster!G5714</f>
        <v>0</v>
      </c>
      <c r="O5709" s="28">
        <f t="shared" si="556"/>
        <v>0</v>
      </c>
      <c r="P5709" s="28">
        <f t="shared" si="557"/>
        <v>-2</v>
      </c>
      <c r="Q5709" s="28">
        <f t="shared" si="558"/>
        <v>0</v>
      </c>
      <c r="R5709" s="4">
        <f t="shared" si="559"/>
        <v>0</v>
      </c>
      <c r="S5709" s="4" t="str">
        <f t="shared" si="560"/>
        <v/>
      </c>
      <c r="T5709" s="21">
        <f>Fångster!J5714</f>
        <v>0</v>
      </c>
      <c r="U5709" s="31" t="str">
        <f t="shared" si="561"/>
        <v/>
      </c>
    </row>
    <row r="5710" spans="14:21" x14ac:dyDescent="0.2">
      <c r="N5710" s="22">
        <f>Fångster!G5715</f>
        <v>0</v>
      </c>
      <c r="O5710" s="28">
        <f t="shared" si="556"/>
        <v>0</v>
      </c>
      <c r="P5710" s="28">
        <f t="shared" si="557"/>
        <v>-2</v>
      </c>
      <c r="Q5710" s="28">
        <f t="shared" si="558"/>
        <v>0</v>
      </c>
      <c r="R5710" s="4">
        <f t="shared" si="559"/>
        <v>0</v>
      </c>
      <c r="S5710" s="4" t="str">
        <f t="shared" si="560"/>
        <v/>
      </c>
      <c r="T5710" s="21">
        <f>Fångster!J5715</f>
        <v>0</v>
      </c>
      <c r="U5710" s="31" t="str">
        <f t="shared" si="561"/>
        <v/>
      </c>
    </row>
    <row r="5711" spans="14:21" x14ac:dyDescent="0.2">
      <c r="N5711" s="22">
        <f>Fångster!G5716</f>
        <v>0</v>
      </c>
      <c r="O5711" s="28">
        <f t="shared" si="556"/>
        <v>0</v>
      </c>
      <c r="P5711" s="28">
        <f t="shared" si="557"/>
        <v>-2</v>
      </c>
      <c r="Q5711" s="28">
        <f t="shared" si="558"/>
        <v>0</v>
      </c>
      <c r="R5711" s="4">
        <f t="shared" si="559"/>
        <v>0</v>
      </c>
      <c r="S5711" s="4" t="str">
        <f t="shared" si="560"/>
        <v/>
      </c>
      <c r="T5711" s="21">
        <f>Fångster!J5716</f>
        <v>0</v>
      </c>
      <c r="U5711" s="31" t="str">
        <f t="shared" si="561"/>
        <v/>
      </c>
    </row>
    <row r="5712" spans="14:21" x14ac:dyDescent="0.2">
      <c r="N5712" s="22">
        <f>Fångster!G5717</f>
        <v>0</v>
      </c>
      <c r="O5712" s="28">
        <f t="shared" si="556"/>
        <v>0</v>
      </c>
      <c r="P5712" s="28">
        <f t="shared" si="557"/>
        <v>-2</v>
      </c>
      <c r="Q5712" s="28">
        <f t="shared" si="558"/>
        <v>0</v>
      </c>
      <c r="R5712" s="4">
        <f t="shared" si="559"/>
        <v>0</v>
      </c>
      <c r="S5712" s="4" t="str">
        <f t="shared" si="560"/>
        <v/>
      </c>
      <c r="T5712" s="21">
        <f>Fångster!J5717</f>
        <v>0</v>
      </c>
      <c r="U5712" s="31" t="str">
        <f t="shared" si="561"/>
        <v/>
      </c>
    </row>
    <row r="5713" spans="14:21" x14ac:dyDescent="0.2">
      <c r="N5713" s="22">
        <f>Fångster!G5718</f>
        <v>0</v>
      </c>
      <c r="O5713" s="28">
        <f t="shared" si="556"/>
        <v>0</v>
      </c>
      <c r="P5713" s="28">
        <f t="shared" si="557"/>
        <v>-2</v>
      </c>
      <c r="Q5713" s="28">
        <f t="shared" si="558"/>
        <v>0</v>
      </c>
      <c r="R5713" s="4">
        <f t="shared" si="559"/>
        <v>0</v>
      </c>
      <c r="S5713" s="4" t="str">
        <f t="shared" si="560"/>
        <v/>
      </c>
      <c r="T5713" s="21">
        <f>Fångster!J5718</f>
        <v>0</v>
      </c>
      <c r="U5713" s="31" t="str">
        <f t="shared" si="561"/>
        <v/>
      </c>
    </row>
    <row r="5714" spans="14:21" x14ac:dyDescent="0.2">
      <c r="N5714" s="22">
        <f>Fångster!G5719</f>
        <v>0</v>
      </c>
      <c r="O5714" s="28">
        <f t="shared" si="556"/>
        <v>0</v>
      </c>
      <c r="P5714" s="28">
        <f t="shared" si="557"/>
        <v>-2</v>
      </c>
      <c r="Q5714" s="28">
        <f t="shared" si="558"/>
        <v>0</v>
      </c>
      <c r="R5714" s="4">
        <f t="shared" si="559"/>
        <v>0</v>
      </c>
      <c r="S5714" s="4" t="str">
        <f t="shared" si="560"/>
        <v/>
      </c>
      <c r="T5714" s="21">
        <f>Fångster!J5719</f>
        <v>0</v>
      </c>
      <c r="U5714" s="31" t="str">
        <f t="shared" si="561"/>
        <v/>
      </c>
    </row>
    <row r="5715" spans="14:21" x14ac:dyDescent="0.2">
      <c r="N5715" s="22">
        <f>Fångster!G5720</f>
        <v>0</v>
      </c>
      <c r="O5715" s="28">
        <f t="shared" si="556"/>
        <v>0</v>
      </c>
      <c r="P5715" s="28">
        <f t="shared" si="557"/>
        <v>-2</v>
      </c>
      <c r="Q5715" s="28">
        <f t="shared" si="558"/>
        <v>0</v>
      </c>
      <c r="R5715" s="4">
        <f t="shared" si="559"/>
        <v>0</v>
      </c>
      <c r="S5715" s="4" t="str">
        <f t="shared" si="560"/>
        <v/>
      </c>
      <c r="T5715" s="21">
        <f>Fångster!J5720</f>
        <v>0</v>
      </c>
      <c r="U5715" s="31" t="str">
        <f t="shared" si="561"/>
        <v/>
      </c>
    </row>
    <row r="5716" spans="14:21" x14ac:dyDescent="0.2">
      <c r="N5716" s="22">
        <f>Fångster!G5721</f>
        <v>0</v>
      </c>
      <c r="O5716" s="28">
        <f t="shared" si="556"/>
        <v>0</v>
      </c>
      <c r="P5716" s="28">
        <f t="shared" si="557"/>
        <v>-2</v>
      </c>
      <c r="Q5716" s="28">
        <f t="shared" si="558"/>
        <v>0</v>
      </c>
      <c r="R5716" s="4">
        <f t="shared" si="559"/>
        <v>0</v>
      </c>
      <c r="S5716" s="4" t="str">
        <f t="shared" si="560"/>
        <v/>
      </c>
      <c r="T5716" s="21">
        <f>Fångster!J5721</f>
        <v>0</v>
      </c>
      <c r="U5716" s="31" t="str">
        <f t="shared" si="561"/>
        <v/>
      </c>
    </row>
    <row r="5717" spans="14:21" x14ac:dyDescent="0.2">
      <c r="N5717" s="22">
        <f>Fångster!G5722</f>
        <v>0</v>
      </c>
      <c r="O5717" s="28">
        <f t="shared" si="556"/>
        <v>0</v>
      </c>
      <c r="P5717" s="28">
        <f t="shared" si="557"/>
        <v>-2</v>
      </c>
      <c r="Q5717" s="28">
        <f t="shared" si="558"/>
        <v>0</v>
      </c>
      <c r="R5717" s="4">
        <f t="shared" si="559"/>
        <v>0</v>
      </c>
      <c r="S5717" s="4" t="str">
        <f t="shared" si="560"/>
        <v/>
      </c>
      <c r="T5717" s="21">
        <f>Fångster!J5722</f>
        <v>0</v>
      </c>
      <c r="U5717" s="31" t="str">
        <f t="shared" si="561"/>
        <v/>
      </c>
    </row>
    <row r="5718" spans="14:21" x14ac:dyDescent="0.2">
      <c r="N5718" s="22">
        <f>Fångster!G5723</f>
        <v>0</v>
      </c>
      <c r="O5718" s="28">
        <f t="shared" si="556"/>
        <v>0</v>
      </c>
      <c r="P5718" s="28">
        <f t="shared" si="557"/>
        <v>-2</v>
      </c>
      <c r="Q5718" s="28">
        <f t="shared" si="558"/>
        <v>0</v>
      </c>
      <c r="R5718" s="4">
        <f t="shared" si="559"/>
        <v>0</v>
      </c>
      <c r="S5718" s="4" t="str">
        <f t="shared" si="560"/>
        <v/>
      </c>
      <c r="T5718" s="21">
        <f>Fångster!J5723</f>
        <v>0</v>
      </c>
      <c r="U5718" s="31" t="str">
        <f t="shared" si="561"/>
        <v/>
      </c>
    </row>
    <row r="5719" spans="14:21" x14ac:dyDescent="0.2">
      <c r="N5719" s="22">
        <f>Fångster!G5724</f>
        <v>0</v>
      </c>
      <c r="O5719" s="28">
        <f t="shared" si="556"/>
        <v>0</v>
      </c>
      <c r="P5719" s="28">
        <f t="shared" si="557"/>
        <v>-2</v>
      </c>
      <c r="Q5719" s="28">
        <f t="shared" si="558"/>
        <v>0</v>
      </c>
      <c r="R5719" s="4">
        <f t="shared" si="559"/>
        <v>0</v>
      </c>
      <c r="S5719" s="4" t="str">
        <f t="shared" si="560"/>
        <v/>
      </c>
      <c r="T5719" s="21">
        <f>Fångster!J5724</f>
        <v>0</v>
      </c>
      <c r="U5719" s="31" t="str">
        <f t="shared" si="561"/>
        <v/>
      </c>
    </row>
    <row r="5720" spans="14:21" x14ac:dyDescent="0.2">
      <c r="N5720" s="22">
        <f>Fångster!G5725</f>
        <v>0</v>
      </c>
      <c r="O5720" s="28">
        <f t="shared" si="556"/>
        <v>0</v>
      </c>
      <c r="P5720" s="28">
        <f t="shared" si="557"/>
        <v>-2</v>
      </c>
      <c r="Q5720" s="28">
        <f t="shared" si="558"/>
        <v>0</v>
      </c>
      <c r="R5720" s="4">
        <f t="shared" si="559"/>
        <v>0</v>
      </c>
      <c r="S5720" s="4" t="str">
        <f t="shared" si="560"/>
        <v/>
      </c>
      <c r="T5720" s="21">
        <f>Fångster!J5725</f>
        <v>0</v>
      </c>
      <c r="U5720" s="31" t="str">
        <f t="shared" si="561"/>
        <v/>
      </c>
    </row>
    <row r="5721" spans="14:21" x14ac:dyDescent="0.2">
      <c r="N5721" s="22">
        <f>Fångster!G5726</f>
        <v>0</v>
      </c>
      <c r="O5721" s="28">
        <f t="shared" si="556"/>
        <v>0</v>
      </c>
      <c r="P5721" s="28">
        <f t="shared" si="557"/>
        <v>-2</v>
      </c>
      <c r="Q5721" s="28">
        <f t="shared" si="558"/>
        <v>0</v>
      </c>
      <c r="R5721" s="4">
        <f t="shared" si="559"/>
        <v>0</v>
      </c>
      <c r="S5721" s="4" t="str">
        <f t="shared" si="560"/>
        <v/>
      </c>
      <c r="T5721" s="21">
        <f>Fångster!J5726</f>
        <v>0</v>
      </c>
      <c r="U5721" s="31" t="str">
        <f t="shared" si="561"/>
        <v/>
      </c>
    </row>
    <row r="5722" spans="14:21" x14ac:dyDescent="0.2">
      <c r="N5722" s="22">
        <f>Fångster!G5727</f>
        <v>0</v>
      </c>
      <c r="O5722" s="28">
        <f t="shared" si="556"/>
        <v>0</v>
      </c>
      <c r="P5722" s="28">
        <f t="shared" si="557"/>
        <v>-2</v>
      </c>
      <c r="Q5722" s="28">
        <f t="shared" si="558"/>
        <v>0</v>
      </c>
      <c r="R5722" s="4">
        <f t="shared" si="559"/>
        <v>0</v>
      </c>
      <c r="S5722" s="4" t="str">
        <f t="shared" si="560"/>
        <v/>
      </c>
      <c r="T5722" s="21">
        <f>Fångster!J5727</f>
        <v>0</v>
      </c>
      <c r="U5722" s="31" t="str">
        <f t="shared" si="561"/>
        <v/>
      </c>
    </row>
    <row r="5723" spans="14:21" x14ac:dyDescent="0.2">
      <c r="N5723" s="22">
        <f>Fångster!G5728</f>
        <v>0</v>
      </c>
      <c r="O5723" s="28">
        <f t="shared" si="556"/>
        <v>0</v>
      </c>
      <c r="P5723" s="28">
        <f t="shared" si="557"/>
        <v>-2</v>
      </c>
      <c r="Q5723" s="28">
        <f t="shared" si="558"/>
        <v>0</v>
      </c>
      <c r="R5723" s="4">
        <f t="shared" si="559"/>
        <v>0</v>
      </c>
      <c r="S5723" s="4" t="str">
        <f t="shared" si="560"/>
        <v/>
      </c>
      <c r="T5723" s="21">
        <f>Fångster!J5728</f>
        <v>0</v>
      </c>
      <c r="U5723" s="31" t="str">
        <f t="shared" si="561"/>
        <v/>
      </c>
    </row>
    <row r="5724" spans="14:21" x14ac:dyDescent="0.2">
      <c r="N5724" s="22">
        <f>Fångster!G5729</f>
        <v>0</v>
      </c>
      <c r="O5724" s="28">
        <f t="shared" si="556"/>
        <v>0</v>
      </c>
      <c r="P5724" s="28">
        <f t="shared" si="557"/>
        <v>-2</v>
      </c>
      <c r="Q5724" s="28">
        <f t="shared" si="558"/>
        <v>0</v>
      </c>
      <c r="R5724" s="4">
        <f t="shared" si="559"/>
        <v>0</v>
      </c>
      <c r="S5724" s="4" t="str">
        <f t="shared" si="560"/>
        <v/>
      </c>
      <c r="T5724" s="21">
        <f>Fångster!J5729</f>
        <v>0</v>
      </c>
      <c r="U5724" s="31" t="str">
        <f t="shared" si="561"/>
        <v/>
      </c>
    </row>
    <row r="5725" spans="14:21" x14ac:dyDescent="0.2">
      <c r="N5725" s="22">
        <f>Fångster!G5730</f>
        <v>0</v>
      </c>
      <c r="O5725" s="28">
        <f t="shared" si="556"/>
        <v>0</v>
      </c>
      <c r="P5725" s="28">
        <f t="shared" si="557"/>
        <v>-2</v>
      </c>
      <c r="Q5725" s="28">
        <f t="shared" si="558"/>
        <v>0</v>
      </c>
      <c r="R5725" s="4">
        <f t="shared" si="559"/>
        <v>0</v>
      </c>
      <c r="S5725" s="4" t="str">
        <f t="shared" si="560"/>
        <v/>
      </c>
      <c r="T5725" s="21">
        <f>Fångster!J5730</f>
        <v>0</v>
      </c>
      <c r="U5725" s="31" t="str">
        <f t="shared" si="561"/>
        <v/>
      </c>
    </row>
    <row r="5726" spans="14:21" x14ac:dyDescent="0.2">
      <c r="N5726" s="22">
        <f>Fångster!G5731</f>
        <v>0</v>
      </c>
      <c r="O5726" s="28">
        <f t="shared" si="556"/>
        <v>0</v>
      </c>
      <c r="P5726" s="28">
        <f t="shared" si="557"/>
        <v>-2</v>
      </c>
      <c r="Q5726" s="28">
        <f t="shared" si="558"/>
        <v>0</v>
      </c>
      <c r="R5726" s="4">
        <f t="shared" si="559"/>
        <v>0</v>
      </c>
      <c r="S5726" s="4" t="str">
        <f t="shared" si="560"/>
        <v/>
      </c>
      <c r="T5726" s="21">
        <f>Fångster!J5731</f>
        <v>0</v>
      </c>
      <c r="U5726" s="31" t="str">
        <f t="shared" si="561"/>
        <v/>
      </c>
    </row>
    <row r="5727" spans="14:21" x14ac:dyDescent="0.2">
      <c r="N5727" s="22">
        <f>Fångster!G5732</f>
        <v>0</v>
      </c>
      <c r="O5727" s="28">
        <f t="shared" si="556"/>
        <v>0</v>
      </c>
      <c r="P5727" s="28">
        <f t="shared" si="557"/>
        <v>-2</v>
      </c>
      <c r="Q5727" s="28">
        <f t="shared" si="558"/>
        <v>0</v>
      </c>
      <c r="R5727" s="4">
        <f t="shared" si="559"/>
        <v>0</v>
      </c>
      <c r="S5727" s="4" t="str">
        <f t="shared" si="560"/>
        <v/>
      </c>
      <c r="T5727" s="21">
        <f>Fångster!J5732</f>
        <v>0</v>
      </c>
      <c r="U5727" s="31" t="str">
        <f t="shared" si="561"/>
        <v/>
      </c>
    </row>
    <row r="5728" spans="14:21" x14ac:dyDescent="0.2">
      <c r="N5728" s="22">
        <f>Fångster!G5733</f>
        <v>0</v>
      </c>
      <c r="O5728" s="28">
        <f t="shared" si="556"/>
        <v>0</v>
      </c>
      <c r="P5728" s="28">
        <f t="shared" si="557"/>
        <v>-2</v>
      </c>
      <c r="Q5728" s="28">
        <f t="shared" si="558"/>
        <v>0</v>
      </c>
      <c r="R5728" s="4">
        <f t="shared" si="559"/>
        <v>0</v>
      </c>
      <c r="S5728" s="4" t="str">
        <f t="shared" si="560"/>
        <v/>
      </c>
      <c r="T5728" s="21">
        <f>Fångster!J5733</f>
        <v>0</v>
      </c>
      <c r="U5728" s="31" t="str">
        <f t="shared" si="561"/>
        <v/>
      </c>
    </row>
    <row r="5729" spans="14:21" x14ac:dyDescent="0.2">
      <c r="N5729" s="22">
        <f>Fångster!G5734</f>
        <v>0</v>
      </c>
      <c r="O5729" s="28">
        <f t="shared" si="556"/>
        <v>0</v>
      </c>
      <c r="P5729" s="28">
        <f t="shared" si="557"/>
        <v>-2</v>
      </c>
      <c r="Q5729" s="28">
        <f t="shared" si="558"/>
        <v>0</v>
      </c>
      <c r="R5729" s="4">
        <f t="shared" si="559"/>
        <v>0</v>
      </c>
      <c r="S5729" s="4" t="str">
        <f t="shared" si="560"/>
        <v/>
      </c>
      <c r="T5729" s="21">
        <f>Fångster!J5734</f>
        <v>0</v>
      </c>
      <c r="U5729" s="31" t="str">
        <f t="shared" si="561"/>
        <v/>
      </c>
    </row>
    <row r="5730" spans="14:21" x14ac:dyDescent="0.2">
      <c r="N5730" s="22">
        <f>Fångster!G5735</f>
        <v>0</v>
      </c>
      <c r="O5730" s="28">
        <f t="shared" si="556"/>
        <v>0</v>
      </c>
      <c r="P5730" s="28">
        <f t="shared" si="557"/>
        <v>-2</v>
      </c>
      <c r="Q5730" s="28">
        <f t="shared" si="558"/>
        <v>0</v>
      </c>
      <c r="R5730" s="4">
        <f t="shared" si="559"/>
        <v>0</v>
      </c>
      <c r="S5730" s="4" t="str">
        <f t="shared" si="560"/>
        <v/>
      </c>
      <c r="T5730" s="21">
        <f>Fångster!J5735</f>
        <v>0</v>
      </c>
      <c r="U5730" s="31" t="str">
        <f t="shared" si="561"/>
        <v/>
      </c>
    </row>
    <row r="5731" spans="14:21" x14ac:dyDescent="0.2">
      <c r="N5731" s="22">
        <f>Fångster!G5736</f>
        <v>0</v>
      </c>
      <c r="O5731" s="28">
        <f t="shared" si="556"/>
        <v>0</v>
      </c>
      <c r="P5731" s="28">
        <f t="shared" si="557"/>
        <v>-2</v>
      </c>
      <c r="Q5731" s="28">
        <f t="shared" si="558"/>
        <v>0</v>
      </c>
      <c r="R5731" s="4">
        <f t="shared" si="559"/>
        <v>0</v>
      </c>
      <c r="S5731" s="4" t="str">
        <f t="shared" si="560"/>
        <v/>
      </c>
      <c r="T5731" s="21">
        <f>Fångster!J5736</f>
        <v>0</v>
      </c>
      <c r="U5731" s="31" t="str">
        <f t="shared" si="561"/>
        <v/>
      </c>
    </row>
    <row r="5732" spans="14:21" x14ac:dyDescent="0.2">
      <c r="N5732" s="22">
        <f>Fångster!G5737</f>
        <v>0</v>
      </c>
      <c r="O5732" s="28">
        <f t="shared" si="556"/>
        <v>0</v>
      </c>
      <c r="P5732" s="28">
        <f t="shared" si="557"/>
        <v>-2</v>
      </c>
      <c r="Q5732" s="28">
        <f t="shared" si="558"/>
        <v>0</v>
      </c>
      <c r="R5732" s="4">
        <f t="shared" si="559"/>
        <v>0</v>
      </c>
      <c r="S5732" s="4" t="str">
        <f t="shared" si="560"/>
        <v/>
      </c>
      <c r="T5732" s="21">
        <f>Fångster!J5737</f>
        <v>0</v>
      </c>
      <c r="U5732" s="31" t="str">
        <f t="shared" si="561"/>
        <v/>
      </c>
    </row>
    <row r="5733" spans="14:21" x14ac:dyDescent="0.2">
      <c r="N5733" s="22">
        <f>Fångster!G5738</f>
        <v>0</v>
      </c>
      <c r="O5733" s="28">
        <f t="shared" si="556"/>
        <v>0</v>
      </c>
      <c r="P5733" s="28">
        <f t="shared" si="557"/>
        <v>-2</v>
      </c>
      <c r="Q5733" s="28">
        <f t="shared" si="558"/>
        <v>0</v>
      </c>
      <c r="R5733" s="4">
        <f t="shared" si="559"/>
        <v>0</v>
      </c>
      <c r="S5733" s="4" t="str">
        <f t="shared" si="560"/>
        <v/>
      </c>
      <c r="T5733" s="21">
        <f>Fångster!J5738</f>
        <v>0</v>
      </c>
      <c r="U5733" s="31" t="str">
        <f t="shared" si="561"/>
        <v/>
      </c>
    </row>
    <row r="5734" spans="14:21" x14ac:dyDescent="0.2">
      <c r="N5734" s="22">
        <f>Fångster!G5739</f>
        <v>0</v>
      </c>
      <c r="O5734" s="28">
        <f t="shared" si="556"/>
        <v>0</v>
      </c>
      <c r="P5734" s="28">
        <f t="shared" si="557"/>
        <v>-2</v>
      </c>
      <c r="Q5734" s="28">
        <f t="shared" si="558"/>
        <v>0</v>
      </c>
      <c r="R5734" s="4">
        <f t="shared" si="559"/>
        <v>0</v>
      </c>
      <c r="S5734" s="4" t="str">
        <f t="shared" si="560"/>
        <v/>
      </c>
      <c r="T5734" s="21">
        <f>Fångster!J5739</f>
        <v>0</v>
      </c>
      <c r="U5734" s="31" t="str">
        <f t="shared" si="561"/>
        <v/>
      </c>
    </row>
    <row r="5735" spans="14:21" x14ac:dyDescent="0.2">
      <c r="N5735" s="22">
        <f>Fångster!G5740</f>
        <v>0</v>
      </c>
      <c r="O5735" s="28">
        <f t="shared" si="556"/>
        <v>0</v>
      </c>
      <c r="P5735" s="28">
        <f t="shared" si="557"/>
        <v>-2</v>
      </c>
      <c r="Q5735" s="28">
        <f t="shared" si="558"/>
        <v>0</v>
      </c>
      <c r="R5735" s="4">
        <f t="shared" si="559"/>
        <v>0</v>
      </c>
      <c r="S5735" s="4" t="str">
        <f t="shared" si="560"/>
        <v/>
      </c>
      <c r="T5735" s="21">
        <f>Fångster!J5740</f>
        <v>0</v>
      </c>
      <c r="U5735" s="31" t="str">
        <f t="shared" si="561"/>
        <v/>
      </c>
    </row>
    <row r="5736" spans="14:21" x14ac:dyDescent="0.2">
      <c r="N5736" s="22">
        <f>Fångster!G5741</f>
        <v>0</v>
      </c>
      <c r="O5736" s="28">
        <f t="shared" si="556"/>
        <v>0</v>
      </c>
      <c r="P5736" s="28">
        <f t="shared" si="557"/>
        <v>-2</v>
      </c>
      <c r="Q5736" s="28">
        <f t="shared" si="558"/>
        <v>0</v>
      </c>
      <c r="R5736" s="4">
        <f t="shared" si="559"/>
        <v>0</v>
      </c>
      <c r="S5736" s="4" t="str">
        <f t="shared" si="560"/>
        <v/>
      </c>
      <c r="T5736" s="21">
        <f>Fångster!J5741</f>
        <v>0</v>
      </c>
      <c r="U5736" s="31" t="str">
        <f t="shared" si="561"/>
        <v/>
      </c>
    </row>
    <row r="5737" spans="14:21" x14ac:dyDescent="0.2">
      <c r="N5737" s="22">
        <f>Fångster!G5742</f>
        <v>0</v>
      </c>
      <c r="O5737" s="28">
        <f t="shared" si="556"/>
        <v>0</v>
      </c>
      <c r="P5737" s="28">
        <f t="shared" si="557"/>
        <v>-2</v>
      </c>
      <c r="Q5737" s="28">
        <f t="shared" si="558"/>
        <v>0</v>
      </c>
      <c r="R5737" s="4">
        <f t="shared" si="559"/>
        <v>0</v>
      </c>
      <c r="S5737" s="4" t="str">
        <f t="shared" si="560"/>
        <v/>
      </c>
      <c r="T5737" s="21">
        <f>Fångster!J5742</f>
        <v>0</v>
      </c>
      <c r="U5737" s="31" t="str">
        <f t="shared" si="561"/>
        <v/>
      </c>
    </row>
    <row r="5738" spans="14:21" x14ac:dyDescent="0.2">
      <c r="N5738" s="22">
        <f>Fångster!G5743</f>
        <v>0</v>
      </c>
      <c r="O5738" s="28">
        <f t="shared" si="556"/>
        <v>0</v>
      </c>
      <c r="P5738" s="28">
        <f t="shared" si="557"/>
        <v>-2</v>
      </c>
      <c r="Q5738" s="28">
        <f t="shared" si="558"/>
        <v>0</v>
      </c>
      <c r="R5738" s="4">
        <f t="shared" si="559"/>
        <v>0</v>
      </c>
      <c r="S5738" s="4" t="str">
        <f t="shared" si="560"/>
        <v/>
      </c>
      <c r="T5738" s="21">
        <f>Fångster!J5743</f>
        <v>0</v>
      </c>
      <c r="U5738" s="31" t="str">
        <f t="shared" si="561"/>
        <v/>
      </c>
    </row>
    <row r="5739" spans="14:21" x14ac:dyDescent="0.2">
      <c r="N5739" s="22">
        <f>Fångster!G5744</f>
        <v>0</v>
      </c>
      <c r="O5739" s="28">
        <f t="shared" si="556"/>
        <v>0</v>
      </c>
      <c r="P5739" s="28">
        <f t="shared" si="557"/>
        <v>-2</v>
      </c>
      <c r="Q5739" s="28">
        <f t="shared" si="558"/>
        <v>0</v>
      </c>
      <c r="R5739" s="4">
        <f t="shared" si="559"/>
        <v>0</v>
      </c>
      <c r="S5739" s="4" t="str">
        <f t="shared" si="560"/>
        <v/>
      </c>
      <c r="T5739" s="21">
        <f>Fångster!J5744</f>
        <v>0</v>
      </c>
      <c r="U5739" s="31" t="str">
        <f t="shared" si="561"/>
        <v/>
      </c>
    </row>
    <row r="5740" spans="14:21" x14ac:dyDescent="0.2">
      <c r="N5740" s="22">
        <f>Fångster!G5745</f>
        <v>0</v>
      </c>
      <c r="O5740" s="28">
        <f t="shared" si="556"/>
        <v>0</v>
      </c>
      <c r="P5740" s="28">
        <f t="shared" si="557"/>
        <v>-2</v>
      </c>
      <c r="Q5740" s="28">
        <f t="shared" si="558"/>
        <v>0</v>
      </c>
      <c r="R5740" s="4">
        <f t="shared" si="559"/>
        <v>0</v>
      </c>
      <c r="S5740" s="4" t="str">
        <f t="shared" si="560"/>
        <v/>
      </c>
      <c r="T5740" s="21">
        <f>Fångster!J5745</f>
        <v>0</v>
      </c>
      <c r="U5740" s="31" t="str">
        <f t="shared" si="561"/>
        <v/>
      </c>
    </row>
    <row r="5741" spans="14:21" x14ac:dyDescent="0.2">
      <c r="N5741" s="22">
        <f>Fångster!G5746</f>
        <v>0</v>
      </c>
      <c r="O5741" s="28">
        <f t="shared" si="556"/>
        <v>0</v>
      </c>
      <c r="P5741" s="28">
        <f t="shared" si="557"/>
        <v>-2</v>
      </c>
      <c r="Q5741" s="28">
        <f t="shared" si="558"/>
        <v>0</v>
      </c>
      <c r="R5741" s="4">
        <f t="shared" si="559"/>
        <v>0</v>
      </c>
      <c r="S5741" s="4" t="str">
        <f t="shared" si="560"/>
        <v/>
      </c>
      <c r="T5741" s="21">
        <f>Fångster!J5746</f>
        <v>0</v>
      </c>
      <c r="U5741" s="31" t="str">
        <f t="shared" si="561"/>
        <v/>
      </c>
    </row>
    <row r="5742" spans="14:21" x14ac:dyDescent="0.2">
      <c r="N5742" s="22">
        <f>Fångster!G5747</f>
        <v>0</v>
      </c>
      <c r="O5742" s="28">
        <f t="shared" si="556"/>
        <v>0</v>
      </c>
      <c r="P5742" s="28">
        <f t="shared" si="557"/>
        <v>-2</v>
      </c>
      <c r="Q5742" s="28">
        <f t="shared" si="558"/>
        <v>0</v>
      </c>
      <c r="R5742" s="4">
        <f t="shared" si="559"/>
        <v>0</v>
      </c>
      <c r="S5742" s="4" t="str">
        <f t="shared" si="560"/>
        <v/>
      </c>
      <c r="T5742" s="21">
        <f>Fångster!J5747</f>
        <v>0</v>
      </c>
      <c r="U5742" s="31" t="str">
        <f t="shared" si="561"/>
        <v/>
      </c>
    </row>
    <row r="5743" spans="14:21" x14ac:dyDescent="0.2">
      <c r="N5743" s="22">
        <f>Fångster!G5748</f>
        <v>0</v>
      </c>
      <c r="O5743" s="28">
        <f t="shared" si="556"/>
        <v>0</v>
      </c>
      <c r="P5743" s="28">
        <f t="shared" si="557"/>
        <v>-2</v>
      </c>
      <c r="Q5743" s="28">
        <f t="shared" si="558"/>
        <v>0</v>
      </c>
      <c r="R5743" s="4">
        <f t="shared" si="559"/>
        <v>0</v>
      </c>
      <c r="S5743" s="4" t="str">
        <f t="shared" si="560"/>
        <v/>
      </c>
      <c r="T5743" s="21">
        <f>Fångster!J5748</f>
        <v>0</v>
      </c>
      <c r="U5743" s="31" t="str">
        <f t="shared" si="561"/>
        <v/>
      </c>
    </row>
    <row r="5744" spans="14:21" x14ac:dyDescent="0.2">
      <c r="N5744" s="22">
        <f>Fångster!G5749</f>
        <v>0</v>
      </c>
      <c r="O5744" s="28">
        <f t="shared" si="556"/>
        <v>0</v>
      </c>
      <c r="P5744" s="28">
        <f t="shared" si="557"/>
        <v>-2</v>
      </c>
      <c r="Q5744" s="28">
        <f t="shared" si="558"/>
        <v>0</v>
      </c>
      <c r="R5744" s="4">
        <f t="shared" si="559"/>
        <v>0</v>
      </c>
      <c r="S5744" s="4" t="str">
        <f t="shared" si="560"/>
        <v/>
      </c>
      <c r="T5744" s="21">
        <f>Fångster!J5749</f>
        <v>0</v>
      </c>
      <c r="U5744" s="31" t="str">
        <f t="shared" si="561"/>
        <v/>
      </c>
    </row>
    <row r="5745" spans="14:21" x14ac:dyDescent="0.2">
      <c r="N5745" s="22">
        <f>Fångster!G5750</f>
        <v>0</v>
      </c>
      <c r="O5745" s="28">
        <f t="shared" si="556"/>
        <v>0</v>
      </c>
      <c r="P5745" s="28">
        <f t="shared" si="557"/>
        <v>-2</v>
      </c>
      <c r="Q5745" s="28">
        <f t="shared" si="558"/>
        <v>0</v>
      </c>
      <c r="R5745" s="4">
        <f t="shared" si="559"/>
        <v>0</v>
      </c>
      <c r="S5745" s="4" t="str">
        <f t="shared" si="560"/>
        <v/>
      </c>
      <c r="T5745" s="21">
        <f>Fångster!J5750</f>
        <v>0</v>
      </c>
      <c r="U5745" s="31" t="str">
        <f t="shared" si="561"/>
        <v/>
      </c>
    </row>
    <row r="5746" spans="14:21" x14ac:dyDescent="0.2">
      <c r="N5746" s="22">
        <f>Fångster!G5751</f>
        <v>0</v>
      </c>
      <c r="O5746" s="28">
        <f t="shared" si="556"/>
        <v>0</v>
      </c>
      <c r="P5746" s="28">
        <f t="shared" si="557"/>
        <v>-2</v>
      </c>
      <c r="Q5746" s="28">
        <f t="shared" si="558"/>
        <v>0</v>
      </c>
      <c r="R5746" s="4">
        <f t="shared" si="559"/>
        <v>0</v>
      </c>
      <c r="S5746" s="4" t="str">
        <f t="shared" si="560"/>
        <v/>
      </c>
      <c r="T5746" s="21">
        <f>Fångster!J5751</f>
        <v>0</v>
      </c>
      <c r="U5746" s="31" t="str">
        <f t="shared" si="561"/>
        <v/>
      </c>
    </row>
    <row r="5747" spans="14:21" x14ac:dyDescent="0.2">
      <c r="N5747" s="22">
        <f>Fångster!G5752</f>
        <v>0</v>
      </c>
      <c r="O5747" s="28">
        <f t="shared" si="556"/>
        <v>0</v>
      </c>
      <c r="P5747" s="28">
        <f t="shared" si="557"/>
        <v>-2</v>
      </c>
      <c r="Q5747" s="28">
        <f t="shared" si="558"/>
        <v>0</v>
      </c>
      <c r="R5747" s="4">
        <f t="shared" si="559"/>
        <v>0</v>
      </c>
      <c r="S5747" s="4" t="str">
        <f t="shared" si="560"/>
        <v/>
      </c>
      <c r="T5747" s="21">
        <f>Fångster!J5752</f>
        <v>0</v>
      </c>
      <c r="U5747" s="31" t="str">
        <f t="shared" si="561"/>
        <v/>
      </c>
    </row>
    <row r="5748" spans="14:21" x14ac:dyDescent="0.2">
      <c r="N5748" s="22">
        <f>Fångster!G5753</f>
        <v>0</v>
      </c>
      <c r="O5748" s="28">
        <f t="shared" si="556"/>
        <v>0</v>
      </c>
      <c r="P5748" s="28">
        <f t="shared" si="557"/>
        <v>-2</v>
      </c>
      <c r="Q5748" s="28">
        <f t="shared" si="558"/>
        <v>0</v>
      </c>
      <c r="R5748" s="4">
        <f t="shared" si="559"/>
        <v>0</v>
      </c>
      <c r="S5748" s="4" t="str">
        <f t="shared" si="560"/>
        <v/>
      </c>
      <c r="T5748" s="21">
        <f>Fångster!J5753</f>
        <v>0</v>
      </c>
      <c r="U5748" s="31" t="str">
        <f t="shared" si="561"/>
        <v/>
      </c>
    </row>
    <row r="5749" spans="14:21" x14ac:dyDescent="0.2">
      <c r="N5749" s="22">
        <f>Fångster!G5754</f>
        <v>0</v>
      </c>
      <c r="O5749" s="28">
        <f t="shared" si="556"/>
        <v>0</v>
      </c>
      <c r="P5749" s="28">
        <f t="shared" si="557"/>
        <v>-2</v>
      </c>
      <c r="Q5749" s="28">
        <f t="shared" si="558"/>
        <v>0</v>
      </c>
      <c r="R5749" s="4">
        <f t="shared" si="559"/>
        <v>0</v>
      </c>
      <c r="S5749" s="4" t="str">
        <f t="shared" si="560"/>
        <v/>
      </c>
      <c r="T5749" s="21">
        <f>Fångster!J5754</f>
        <v>0</v>
      </c>
      <c r="U5749" s="31" t="str">
        <f t="shared" si="561"/>
        <v/>
      </c>
    </row>
    <row r="5750" spans="14:21" x14ac:dyDescent="0.2">
      <c r="N5750" s="22">
        <f>Fångster!G5755</f>
        <v>0</v>
      </c>
      <c r="O5750" s="28">
        <f t="shared" si="556"/>
        <v>0</v>
      </c>
      <c r="P5750" s="28">
        <f t="shared" si="557"/>
        <v>-2</v>
      </c>
      <c r="Q5750" s="28">
        <f t="shared" si="558"/>
        <v>0</v>
      </c>
      <c r="R5750" s="4">
        <f t="shared" si="559"/>
        <v>0</v>
      </c>
      <c r="S5750" s="4" t="str">
        <f t="shared" si="560"/>
        <v/>
      </c>
      <c r="T5750" s="21">
        <f>Fångster!J5755</f>
        <v>0</v>
      </c>
      <c r="U5750" s="31" t="str">
        <f t="shared" si="561"/>
        <v/>
      </c>
    </row>
    <row r="5751" spans="14:21" x14ac:dyDescent="0.2">
      <c r="N5751" s="22">
        <f>Fångster!G5756</f>
        <v>0</v>
      </c>
      <c r="O5751" s="28">
        <f t="shared" si="556"/>
        <v>0</v>
      </c>
      <c r="P5751" s="28">
        <f t="shared" si="557"/>
        <v>-2</v>
      </c>
      <c r="Q5751" s="28">
        <f t="shared" si="558"/>
        <v>0</v>
      </c>
      <c r="R5751" s="4">
        <f t="shared" si="559"/>
        <v>0</v>
      </c>
      <c r="S5751" s="4" t="str">
        <f t="shared" si="560"/>
        <v/>
      </c>
      <c r="T5751" s="21">
        <f>Fångster!J5756</f>
        <v>0</v>
      </c>
      <c r="U5751" s="31" t="str">
        <f t="shared" si="561"/>
        <v/>
      </c>
    </row>
    <row r="5752" spans="14:21" x14ac:dyDescent="0.2">
      <c r="N5752" s="22">
        <f>Fångster!G5757</f>
        <v>0</v>
      </c>
      <c r="O5752" s="28">
        <f t="shared" si="556"/>
        <v>0</v>
      </c>
      <c r="P5752" s="28">
        <f t="shared" si="557"/>
        <v>-2</v>
      </c>
      <c r="Q5752" s="28">
        <f t="shared" si="558"/>
        <v>0</v>
      </c>
      <c r="R5752" s="4">
        <f t="shared" si="559"/>
        <v>0</v>
      </c>
      <c r="S5752" s="4" t="str">
        <f t="shared" si="560"/>
        <v/>
      </c>
      <c r="T5752" s="21">
        <f>Fångster!J5757</f>
        <v>0</v>
      </c>
      <c r="U5752" s="31" t="str">
        <f t="shared" si="561"/>
        <v/>
      </c>
    </row>
    <row r="5753" spans="14:21" x14ac:dyDescent="0.2">
      <c r="N5753" s="22">
        <f>Fångster!G5758</f>
        <v>0</v>
      </c>
      <c r="O5753" s="28">
        <f t="shared" si="556"/>
        <v>0</v>
      </c>
      <c r="P5753" s="28">
        <f t="shared" si="557"/>
        <v>-2</v>
      </c>
      <c r="Q5753" s="28">
        <f t="shared" si="558"/>
        <v>0</v>
      </c>
      <c r="R5753" s="4">
        <f t="shared" si="559"/>
        <v>0</v>
      </c>
      <c r="S5753" s="4" t="str">
        <f t="shared" si="560"/>
        <v/>
      </c>
      <c r="T5753" s="21">
        <f>Fångster!J5758</f>
        <v>0</v>
      </c>
      <c r="U5753" s="31" t="str">
        <f t="shared" si="561"/>
        <v/>
      </c>
    </row>
    <row r="5754" spans="14:21" x14ac:dyDescent="0.2">
      <c r="N5754" s="22">
        <f>Fångster!G5759</f>
        <v>0</v>
      </c>
      <c r="O5754" s="28">
        <f t="shared" si="556"/>
        <v>0</v>
      </c>
      <c r="P5754" s="28">
        <f t="shared" si="557"/>
        <v>-2</v>
      </c>
      <c r="Q5754" s="28">
        <f t="shared" si="558"/>
        <v>0</v>
      </c>
      <c r="R5754" s="4">
        <f t="shared" si="559"/>
        <v>0</v>
      </c>
      <c r="S5754" s="4" t="str">
        <f t="shared" si="560"/>
        <v/>
      </c>
      <c r="T5754" s="21">
        <f>Fångster!J5759</f>
        <v>0</v>
      </c>
      <c r="U5754" s="31" t="str">
        <f t="shared" si="561"/>
        <v/>
      </c>
    </row>
    <row r="5755" spans="14:21" x14ac:dyDescent="0.2">
      <c r="N5755" s="22">
        <f>Fångster!G5760</f>
        <v>0</v>
      </c>
      <c r="O5755" s="28">
        <f t="shared" si="556"/>
        <v>0</v>
      </c>
      <c r="P5755" s="28">
        <f t="shared" si="557"/>
        <v>-2</v>
      </c>
      <c r="Q5755" s="28">
        <f t="shared" si="558"/>
        <v>0</v>
      </c>
      <c r="R5755" s="4">
        <f t="shared" si="559"/>
        <v>0</v>
      </c>
      <c r="S5755" s="4" t="str">
        <f t="shared" si="560"/>
        <v/>
      </c>
      <c r="T5755" s="21">
        <f>Fångster!J5760</f>
        <v>0</v>
      </c>
      <c r="U5755" s="31" t="str">
        <f t="shared" si="561"/>
        <v/>
      </c>
    </row>
    <row r="5756" spans="14:21" x14ac:dyDescent="0.2">
      <c r="N5756" s="22">
        <f>Fångster!G5761</f>
        <v>0</v>
      </c>
      <c r="O5756" s="28">
        <f t="shared" si="556"/>
        <v>0</v>
      </c>
      <c r="P5756" s="28">
        <f t="shared" si="557"/>
        <v>-2</v>
      </c>
      <c r="Q5756" s="28">
        <f t="shared" si="558"/>
        <v>0</v>
      </c>
      <c r="R5756" s="4">
        <f t="shared" si="559"/>
        <v>0</v>
      </c>
      <c r="S5756" s="4" t="str">
        <f t="shared" si="560"/>
        <v/>
      </c>
      <c r="T5756" s="21">
        <f>Fångster!J5761</f>
        <v>0</v>
      </c>
      <c r="U5756" s="31" t="str">
        <f t="shared" si="561"/>
        <v/>
      </c>
    </row>
    <row r="5757" spans="14:21" x14ac:dyDescent="0.2">
      <c r="N5757" s="22">
        <f>Fångster!G5762</f>
        <v>0</v>
      </c>
      <c r="O5757" s="28">
        <f t="shared" si="556"/>
        <v>0</v>
      </c>
      <c r="P5757" s="28">
        <f t="shared" si="557"/>
        <v>-2</v>
      </c>
      <c r="Q5757" s="28">
        <f t="shared" si="558"/>
        <v>0</v>
      </c>
      <c r="R5757" s="4">
        <f t="shared" si="559"/>
        <v>0</v>
      </c>
      <c r="S5757" s="4" t="str">
        <f t="shared" si="560"/>
        <v/>
      </c>
      <c r="T5757" s="21">
        <f>Fångster!J5762</f>
        <v>0</v>
      </c>
      <c r="U5757" s="31" t="str">
        <f t="shared" si="561"/>
        <v/>
      </c>
    </row>
    <row r="5758" spans="14:21" x14ac:dyDescent="0.2">
      <c r="N5758" s="22">
        <f>Fångster!G5763</f>
        <v>0</v>
      </c>
      <c r="O5758" s="28">
        <f t="shared" si="556"/>
        <v>0</v>
      </c>
      <c r="P5758" s="28">
        <f t="shared" si="557"/>
        <v>-2</v>
      </c>
      <c r="Q5758" s="28">
        <f t="shared" si="558"/>
        <v>0</v>
      </c>
      <c r="R5758" s="4">
        <f t="shared" si="559"/>
        <v>0</v>
      </c>
      <c r="S5758" s="4" t="str">
        <f t="shared" si="560"/>
        <v/>
      </c>
      <c r="T5758" s="21">
        <f>Fångster!J5763</f>
        <v>0</v>
      </c>
      <c r="U5758" s="31" t="str">
        <f t="shared" si="561"/>
        <v/>
      </c>
    </row>
    <row r="5759" spans="14:21" x14ac:dyDescent="0.2">
      <c r="N5759" s="22">
        <f>Fångster!G5764</f>
        <v>0</v>
      </c>
      <c r="O5759" s="28">
        <f t="shared" si="556"/>
        <v>0</v>
      </c>
      <c r="P5759" s="28">
        <f t="shared" si="557"/>
        <v>-2</v>
      </c>
      <c r="Q5759" s="28">
        <f t="shared" si="558"/>
        <v>0</v>
      </c>
      <c r="R5759" s="4">
        <f t="shared" si="559"/>
        <v>0</v>
      </c>
      <c r="S5759" s="4" t="str">
        <f t="shared" si="560"/>
        <v/>
      </c>
      <c r="T5759" s="21">
        <f>Fångster!J5764</f>
        <v>0</v>
      </c>
      <c r="U5759" s="31" t="str">
        <f t="shared" si="561"/>
        <v/>
      </c>
    </row>
    <row r="5760" spans="14:21" x14ac:dyDescent="0.2">
      <c r="N5760" s="22">
        <f>Fångster!G5765</f>
        <v>0</v>
      </c>
      <c r="O5760" s="28">
        <f t="shared" si="556"/>
        <v>0</v>
      </c>
      <c r="P5760" s="28">
        <f t="shared" si="557"/>
        <v>-2</v>
      </c>
      <c r="Q5760" s="28">
        <f t="shared" si="558"/>
        <v>0</v>
      </c>
      <c r="R5760" s="4">
        <f t="shared" si="559"/>
        <v>0</v>
      </c>
      <c r="S5760" s="4" t="str">
        <f t="shared" si="560"/>
        <v/>
      </c>
      <c r="T5760" s="21">
        <f>Fångster!J5765</f>
        <v>0</v>
      </c>
      <c r="U5760" s="31" t="str">
        <f t="shared" si="561"/>
        <v/>
      </c>
    </row>
    <row r="5761" spans="14:21" x14ac:dyDescent="0.2">
      <c r="N5761" s="22">
        <f>Fångster!G5766</f>
        <v>0</v>
      </c>
      <c r="O5761" s="28">
        <f t="shared" si="556"/>
        <v>0</v>
      </c>
      <c r="P5761" s="28">
        <f t="shared" si="557"/>
        <v>-2</v>
      </c>
      <c r="Q5761" s="28">
        <f t="shared" si="558"/>
        <v>0</v>
      </c>
      <c r="R5761" s="4">
        <f t="shared" si="559"/>
        <v>0</v>
      </c>
      <c r="S5761" s="4" t="str">
        <f t="shared" si="560"/>
        <v/>
      </c>
      <c r="T5761" s="21">
        <f>Fångster!J5766</f>
        <v>0</v>
      </c>
      <c r="U5761" s="31" t="str">
        <f t="shared" si="561"/>
        <v/>
      </c>
    </row>
    <row r="5762" spans="14:21" x14ac:dyDescent="0.2">
      <c r="N5762" s="22">
        <f>Fångster!G5767</f>
        <v>0</v>
      </c>
      <c r="O5762" s="28">
        <f t="shared" si="556"/>
        <v>0</v>
      </c>
      <c r="P5762" s="28">
        <f t="shared" si="557"/>
        <v>-2</v>
      </c>
      <c r="Q5762" s="28">
        <f t="shared" si="558"/>
        <v>0</v>
      </c>
      <c r="R5762" s="4">
        <f t="shared" si="559"/>
        <v>0</v>
      </c>
      <c r="S5762" s="4" t="str">
        <f t="shared" si="560"/>
        <v/>
      </c>
      <c r="T5762" s="21">
        <f>Fångster!J5767</f>
        <v>0</v>
      </c>
      <c r="U5762" s="31" t="str">
        <f t="shared" si="561"/>
        <v/>
      </c>
    </row>
    <row r="5763" spans="14:21" x14ac:dyDescent="0.2">
      <c r="N5763" s="22">
        <f>Fångster!G5768</f>
        <v>0</v>
      </c>
      <c r="O5763" s="28">
        <f t="shared" si="556"/>
        <v>0</v>
      </c>
      <c r="P5763" s="28">
        <f t="shared" si="557"/>
        <v>-2</v>
      </c>
      <c r="Q5763" s="28">
        <f t="shared" si="558"/>
        <v>0</v>
      </c>
      <c r="R5763" s="4">
        <f t="shared" si="559"/>
        <v>0</v>
      </c>
      <c r="S5763" s="4" t="str">
        <f t="shared" si="560"/>
        <v/>
      </c>
      <c r="T5763" s="21">
        <f>Fångster!J5768</f>
        <v>0</v>
      </c>
      <c r="U5763" s="31" t="str">
        <f t="shared" si="561"/>
        <v/>
      </c>
    </row>
    <row r="5764" spans="14:21" x14ac:dyDescent="0.2">
      <c r="N5764" s="22">
        <f>Fångster!G5769</f>
        <v>0</v>
      </c>
      <c r="O5764" s="28">
        <f t="shared" si="556"/>
        <v>0</v>
      </c>
      <c r="P5764" s="28">
        <f t="shared" si="557"/>
        <v>-2</v>
      </c>
      <c r="Q5764" s="28">
        <f t="shared" si="558"/>
        <v>0</v>
      </c>
      <c r="R5764" s="4">
        <f t="shared" si="559"/>
        <v>0</v>
      </c>
      <c r="S5764" s="4" t="str">
        <f t="shared" si="560"/>
        <v/>
      </c>
      <c r="T5764" s="21">
        <f>Fångster!J5769</f>
        <v>0</v>
      </c>
      <c r="U5764" s="31" t="str">
        <f t="shared" si="561"/>
        <v/>
      </c>
    </row>
    <row r="5765" spans="14:21" x14ac:dyDescent="0.2">
      <c r="N5765" s="22">
        <f>Fångster!G5770</f>
        <v>0</v>
      </c>
      <c r="O5765" s="28">
        <f t="shared" ref="O5765:O5828" si="562">(3.377*0.000001)*(POWER(N5765,3.205))</f>
        <v>0</v>
      </c>
      <c r="P5765" s="28">
        <f t="shared" ref="P5765:P5828" si="563">(1-(180-N5765)/60)</f>
        <v>-2</v>
      </c>
      <c r="Q5765" s="28">
        <f t="shared" ref="Q5765:Q5828" si="564">IF(P5765&lt;0,0,IF(P5765&gt;1,1,IF(P5765&gt;0&lt;1,P5765,P5765)))</f>
        <v>0</v>
      </c>
      <c r="R5765" s="4">
        <f t="shared" ref="R5765:R5828" si="565">O5765*Q5765</f>
        <v>0</v>
      </c>
      <c r="S5765" s="4" t="str">
        <f t="shared" ref="S5765:S5828" si="566">IF(N5765&gt;0,LOG10(N5765),"")</f>
        <v/>
      </c>
      <c r="T5765" s="21">
        <f>Fångster!J5770</f>
        <v>0</v>
      </c>
      <c r="U5765" s="31" t="str">
        <f t="shared" ref="U5765:U5828" si="567">IF(T5765&gt;0,LOG10(T5765),"")</f>
        <v/>
      </c>
    </row>
    <row r="5766" spans="14:21" x14ac:dyDescent="0.2">
      <c r="N5766" s="22">
        <f>Fångster!G5771</f>
        <v>0</v>
      </c>
      <c r="O5766" s="28">
        <f t="shared" si="562"/>
        <v>0</v>
      </c>
      <c r="P5766" s="28">
        <f t="shared" si="563"/>
        <v>-2</v>
      </c>
      <c r="Q5766" s="28">
        <f t="shared" si="564"/>
        <v>0</v>
      </c>
      <c r="R5766" s="4">
        <f t="shared" si="565"/>
        <v>0</v>
      </c>
      <c r="S5766" s="4" t="str">
        <f t="shared" si="566"/>
        <v/>
      </c>
      <c r="T5766" s="21">
        <f>Fångster!J5771</f>
        <v>0</v>
      </c>
      <c r="U5766" s="31" t="str">
        <f t="shared" si="567"/>
        <v/>
      </c>
    </row>
    <row r="5767" spans="14:21" x14ac:dyDescent="0.2">
      <c r="N5767" s="22">
        <f>Fångster!G5772</f>
        <v>0</v>
      </c>
      <c r="O5767" s="28">
        <f t="shared" si="562"/>
        <v>0</v>
      </c>
      <c r="P5767" s="28">
        <f t="shared" si="563"/>
        <v>-2</v>
      </c>
      <c r="Q5767" s="28">
        <f t="shared" si="564"/>
        <v>0</v>
      </c>
      <c r="R5767" s="4">
        <f t="shared" si="565"/>
        <v>0</v>
      </c>
      <c r="S5767" s="4" t="str">
        <f t="shared" si="566"/>
        <v/>
      </c>
      <c r="T5767" s="21">
        <f>Fångster!J5772</f>
        <v>0</v>
      </c>
      <c r="U5767" s="31" t="str">
        <f t="shared" si="567"/>
        <v/>
      </c>
    </row>
    <row r="5768" spans="14:21" x14ac:dyDescent="0.2">
      <c r="N5768" s="22">
        <f>Fångster!G5773</f>
        <v>0</v>
      </c>
      <c r="O5768" s="28">
        <f t="shared" si="562"/>
        <v>0</v>
      </c>
      <c r="P5768" s="28">
        <f t="shared" si="563"/>
        <v>-2</v>
      </c>
      <c r="Q5768" s="28">
        <f t="shared" si="564"/>
        <v>0</v>
      </c>
      <c r="R5768" s="4">
        <f t="shared" si="565"/>
        <v>0</v>
      </c>
      <c r="S5768" s="4" t="str">
        <f t="shared" si="566"/>
        <v/>
      </c>
      <c r="T5768" s="21">
        <f>Fångster!J5773</f>
        <v>0</v>
      </c>
      <c r="U5768" s="31" t="str">
        <f t="shared" si="567"/>
        <v/>
      </c>
    </row>
    <row r="5769" spans="14:21" x14ac:dyDescent="0.2">
      <c r="N5769" s="22">
        <f>Fångster!G5774</f>
        <v>0</v>
      </c>
      <c r="O5769" s="28">
        <f t="shared" si="562"/>
        <v>0</v>
      </c>
      <c r="P5769" s="28">
        <f t="shared" si="563"/>
        <v>-2</v>
      </c>
      <c r="Q5769" s="28">
        <f t="shared" si="564"/>
        <v>0</v>
      </c>
      <c r="R5769" s="4">
        <f t="shared" si="565"/>
        <v>0</v>
      </c>
      <c r="S5769" s="4" t="str">
        <f t="shared" si="566"/>
        <v/>
      </c>
      <c r="T5769" s="21">
        <f>Fångster!J5774</f>
        <v>0</v>
      </c>
      <c r="U5769" s="31" t="str">
        <f t="shared" si="567"/>
        <v/>
      </c>
    </row>
    <row r="5770" spans="14:21" x14ac:dyDescent="0.2">
      <c r="N5770" s="22">
        <f>Fångster!G5775</f>
        <v>0</v>
      </c>
      <c r="O5770" s="28">
        <f t="shared" si="562"/>
        <v>0</v>
      </c>
      <c r="P5770" s="28">
        <f t="shared" si="563"/>
        <v>-2</v>
      </c>
      <c r="Q5770" s="28">
        <f t="shared" si="564"/>
        <v>0</v>
      </c>
      <c r="R5770" s="4">
        <f t="shared" si="565"/>
        <v>0</v>
      </c>
      <c r="S5770" s="4" t="str">
        <f t="shared" si="566"/>
        <v/>
      </c>
      <c r="T5770" s="21">
        <f>Fångster!J5775</f>
        <v>0</v>
      </c>
      <c r="U5770" s="31" t="str">
        <f t="shared" si="567"/>
        <v/>
      </c>
    </row>
    <row r="5771" spans="14:21" x14ac:dyDescent="0.2">
      <c r="N5771" s="22">
        <f>Fångster!G5776</f>
        <v>0</v>
      </c>
      <c r="O5771" s="28">
        <f t="shared" si="562"/>
        <v>0</v>
      </c>
      <c r="P5771" s="28">
        <f t="shared" si="563"/>
        <v>-2</v>
      </c>
      <c r="Q5771" s="28">
        <f t="shared" si="564"/>
        <v>0</v>
      </c>
      <c r="R5771" s="4">
        <f t="shared" si="565"/>
        <v>0</v>
      </c>
      <c r="S5771" s="4" t="str">
        <f t="shared" si="566"/>
        <v/>
      </c>
      <c r="T5771" s="21">
        <f>Fångster!J5776</f>
        <v>0</v>
      </c>
      <c r="U5771" s="31" t="str">
        <f t="shared" si="567"/>
        <v/>
      </c>
    </row>
    <row r="5772" spans="14:21" x14ac:dyDescent="0.2">
      <c r="N5772" s="22">
        <f>Fångster!G5777</f>
        <v>0</v>
      </c>
      <c r="O5772" s="28">
        <f t="shared" si="562"/>
        <v>0</v>
      </c>
      <c r="P5772" s="28">
        <f t="shared" si="563"/>
        <v>-2</v>
      </c>
      <c r="Q5772" s="28">
        <f t="shared" si="564"/>
        <v>0</v>
      </c>
      <c r="R5772" s="4">
        <f t="shared" si="565"/>
        <v>0</v>
      </c>
      <c r="S5772" s="4" t="str">
        <f t="shared" si="566"/>
        <v/>
      </c>
      <c r="T5772" s="21">
        <f>Fångster!J5777</f>
        <v>0</v>
      </c>
      <c r="U5772" s="31" t="str">
        <f t="shared" si="567"/>
        <v/>
      </c>
    </row>
    <row r="5773" spans="14:21" x14ac:dyDescent="0.2">
      <c r="N5773" s="22">
        <f>Fångster!G5778</f>
        <v>0</v>
      </c>
      <c r="O5773" s="28">
        <f t="shared" si="562"/>
        <v>0</v>
      </c>
      <c r="P5773" s="28">
        <f t="shared" si="563"/>
        <v>-2</v>
      </c>
      <c r="Q5773" s="28">
        <f t="shared" si="564"/>
        <v>0</v>
      </c>
      <c r="R5773" s="4">
        <f t="shared" si="565"/>
        <v>0</v>
      </c>
      <c r="S5773" s="4" t="str">
        <f t="shared" si="566"/>
        <v/>
      </c>
      <c r="T5773" s="21">
        <f>Fångster!J5778</f>
        <v>0</v>
      </c>
      <c r="U5773" s="31" t="str">
        <f t="shared" si="567"/>
        <v/>
      </c>
    </row>
    <row r="5774" spans="14:21" x14ac:dyDescent="0.2">
      <c r="N5774" s="22">
        <f>Fångster!G5779</f>
        <v>0</v>
      </c>
      <c r="O5774" s="28">
        <f t="shared" si="562"/>
        <v>0</v>
      </c>
      <c r="P5774" s="28">
        <f t="shared" si="563"/>
        <v>-2</v>
      </c>
      <c r="Q5774" s="28">
        <f t="shared" si="564"/>
        <v>0</v>
      </c>
      <c r="R5774" s="4">
        <f t="shared" si="565"/>
        <v>0</v>
      </c>
      <c r="S5774" s="4" t="str">
        <f t="shared" si="566"/>
        <v/>
      </c>
      <c r="T5774" s="21">
        <f>Fångster!J5779</f>
        <v>0</v>
      </c>
      <c r="U5774" s="31" t="str">
        <f t="shared" si="567"/>
        <v/>
      </c>
    </row>
    <row r="5775" spans="14:21" x14ac:dyDescent="0.2">
      <c r="N5775" s="22">
        <f>Fångster!G5780</f>
        <v>0</v>
      </c>
      <c r="O5775" s="28">
        <f t="shared" si="562"/>
        <v>0</v>
      </c>
      <c r="P5775" s="28">
        <f t="shared" si="563"/>
        <v>-2</v>
      </c>
      <c r="Q5775" s="28">
        <f t="shared" si="564"/>
        <v>0</v>
      </c>
      <c r="R5775" s="4">
        <f t="shared" si="565"/>
        <v>0</v>
      </c>
      <c r="S5775" s="4" t="str">
        <f t="shared" si="566"/>
        <v/>
      </c>
      <c r="T5775" s="21">
        <f>Fångster!J5780</f>
        <v>0</v>
      </c>
      <c r="U5775" s="31" t="str">
        <f t="shared" si="567"/>
        <v/>
      </c>
    </row>
    <row r="5776" spans="14:21" x14ac:dyDescent="0.2">
      <c r="N5776" s="22">
        <f>Fångster!G5781</f>
        <v>0</v>
      </c>
      <c r="O5776" s="28">
        <f t="shared" si="562"/>
        <v>0</v>
      </c>
      <c r="P5776" s="28">
        <f t="shared" si="563"/>
        <v>-2</v>
      </c>
      <c r="Q5776" s="28">
        <f t="shared" si="564"/>
        <v>0</v>
      </c>
      <c r="R5776" s="4">
        <f t="shared" si="565"/>
        <v>0</v>
      </c>
      <c r="S5776" s="4" t="str">
        <f t="shared" si="566"/>
        <v/>
      </c>
      <c r="T5776" s="21">
        <f>Fångster!J5781</f>
        <v>0</v>
      </c>
      <c r="U5776" s="31" t="str">
        <f t="shared" si="567"/>
        <v/>
      </c>
    </row>
    <row r="5777" spans="14:21" x14ac:dyDescent="0.2">
      <c r="N5777" s="22">
        <f>Fångster!G5782</f>
        <v>0</v>
      </c>
      <c r="O5777" s="28">
        <f t="shared" si="562"/>
        <v>0</v>
      </c>
      <c r="P5777" s="28">
        <f t="shared" si="563"/>
        <v>-2</v>
      </c>
      <c r="Q5777" s="28">
        <f t="shared" si="564"/>
        <v>0</v>
      </c>
      <c r="R5777" s="4">
        <f t="shared" si="565"/>
        <v>0</v>
      </c>
      <c r="S5777" s="4" t="str">
        <f t="shared" si="566"/>
        <v/>
      </c>
      <c r="T5777" s="21">
        <f>Fångster!J5782</f>
        <v>0</v>
      </c>
      <c r="U5777" s="31" t="str">
        <f t="shared" si="567"/>
        <v/>
      </c>
    </row>
    <row r="5778" spans="14:21" x14ac:dyDescent="0.2">
      <c r="N5778" s="22">
        <f>Fångster!G5783</f>
        <v>0</v>
      </c>
      <c r="O5778" s="28">
        <f t="shared" si="562"/>
        <v>0</v>
      </c>
      <c r="P5778" s="28">
        <f t="shared" si="563"/>
        <v>-2</v>
      </c>
      <c r="Q5778" s="28">
        <f t="shared" si="564"/>
        <v>0</v>
      </c>
      <c r="R5778" s="4">
        <f t="shared" si="565"/>
        <v>0</v>
      </c>
      <c r="S5778" s="4" t="str">
        <f t="shared" si="566"/>
        <v/>
      </c>
      <c r="T5778" s="21">
        <f>Fångster!J5783</f>
        <v>0</v>
      </c>
      <c r="U5778" s="31" t="str">
        <f t="shared" si="567"/>
        <v/>
      </c>
    </row>
    <row r="5779" spans="14:21" x14ac:dyDescent="0.2">
      <c r="N5779" s="22">
        <f>Fångster!G5784</f>
        <v>0</v>
      </c>
      <c r="O5779" s="28">
        <f t="shared" si="562"/>
        <v>0</v>
      </c>
      <c r="P5779" s="28">
        <f t="shared" si="563"/>
        <v>-2</v>
      </c>
      <c r="Q5779" s="28">
        <f t="shared" si="564"/>
        <v>0</v>
      </c>
      <c r="R5779" s="4">
        <f t="shared" si="565"/>
        <v>0</v>
      </c>
      <c r="S5779" s="4" t="str">
        <f t="shared" si="566"/>
        <v/>
      </c>
      <c r="T5779" s="21">
        <f>Fångster!J5784</f>
        <v>0</v>
      </c>
      <c r="U5779" s="31" t="str">
        <f t="shared" si="567"/>
        <v/>
      </c>
    </row>
    <row r="5780" spans="14:21" x14ac:dyDescent="0.2">
      <c r="N5780" s="22">
        <f>Fångster!G5785</f>
        <v>0</v>
      </c>
      <c r="O5780" s="28">
        <f t="shared" si="562"/>
        <v>0</v>
      </c>
      <c r="P5780" s="28">
        <f t="shared" si="563"/>
        <v>-2</v>
      </c>
      <c r="Q5780" s="28">
        <f t="shared" si="564"/>
        <v>0</v>
      </c>
      <c r="R5780" s="4">
        <f t="shared" si="565"/>
        <v>0</v>
      </c>
      <c r="S5780" s="4" t="str">
        <f t="shared" si="566"/>
        <v/>
      </c>
      <c r="T5780" s="21">
        <f>Fångster!J5785</f>
        <v>0</v>
      </c>
      <c r="U5780" s="31" t="str">
        <f t="shared" si="567"/>
        <v/>
      </c>
    </row>
    <row r="5781" spans="14:21" x14ac:dyDescent="0.2">
      <c r="N5781" s="22">
        <f>Fångster!G5786</f>
        <v>0</v>
      </c>
      <c r="O5781" s="28">
        <f t="shared" si="562"/>
        <v>0</v>
      </c>
      <c r="P5781" s="28">
        <f t="shared" si="563"/>
        <v>-2</v>
      </c>
      <c r="Q5781" s="28">
        <f t="shared" si="564"/>
        <v>0</v>
      </c>
      <c r="R5781" s="4">
        <f t="shared" si="565"/>
        <v>0</v>
      </c>
      <c r="S5781" s="4" t="str">
        <f t="shared" si="566"/>
        <v/>
      </c>
      <c r="T5781" s="21">
        <f>Fångster!J5786</f>
        <v>0</v>
      </c>
      <c r="U5781" s="31" t="str">
        <f t="shared" si="567"/>
        <v/>
      </c>
    </row>
    <row r="5782" spans="14:21" x14ac:dyDescent="0.2">
      <c r="N5782" s="22">
        <f>Fångster!G5787</f>
        <v>0</v>
      </c>
      <c r="O5782" s="28">
        <f t="shared" si="562"/>
        <v>0</v>
      </c>
      <c r="P5782" s="28">
        <f t="shared" si="563"/>
        <v>-2</v>
      </c>
      <c r="Q5782" s="28">
        <f t="shared" si="564"/>
        <v>0</v>
      </c>
      <c r="R5782" s="4">
        <f t="shared" si="565"/>
        <v>0</v>
      </c>
      <c r="S5782" s="4" t="str">
        <f t="shared" si="566"/>
        <v/>
      </c>
      <c r="T5782" s="21">
        <f>Fångster!J5787</f>
        <v>0</v>
      </c>
      <c r="U5782" s="31" t="str">
        <f t="shared" si="567"/>
        <v/>
      </c>
    </row>
    <row r="5783" spans="14:21" x14ac:dyDescent="0.2">
      <c r="N5783" s="22">
        <f>Fångster!G5788</f>
        <v>0</v>
      </c>
      <c r="O5783" s="28">
        <f t="shared" si="562"/>
        <v>0</v>
      </c>
      <c r="P5783" s="28">
        <f t="shared" si="563"/>
        <v>-2</v>
      </c>
      <c r="Q5783" s="28">
        <f t="shared" si="564"/>
        <v>0</v>
      </c>
      <c r="R5783" s="4">
        <f t="shared" si="565"/>
        <v>0</v>
      </c>
      <c r="S5783" s="4" t="str">
        <f t="shared" si="566"/>
        <v/>
      </c>
      <c r="T5783" s="21">
        <f>Fångster!J5788</f>
        <v>0</v>
      </c>
      <c r="U5783" s="31" t="str">
        <f t="shared" si="567"/>
        <v/>
      </c>
    </row>
    <row r="5784" spans="14:21" x14ac:dyDescent="0.2">
      <c r="N5784" s="22">
        <f>Fångster!G5789</f>
        <v>0</v>
      </c>
      <c r="O5784" s="28">
        <f t="shared" si="562"/>
        <v>0</v>
      </c>
      <c r="P5784" s="28">
        <f t="shared" si="563"/>
        <v>-2</v>
      </c>
      <c r="Q5784" s="28">
        <f t="shared" si="564"/>
        <v>0</v>
      </c>
      <c r="R5784" s="4">
        <f t="shared" si="565"/>
        <v>0</v>
      </c>
      <c r="S5784" s="4" t="str">
        <f t="shared" si="566"/>
        <v/>
      </c>
      <c r="T5784" s="21">
        <f>Fångster!J5789</f>
        <v>0</v>
      </c>
      <c r="U5784" s="31" t="str">
        <f t="shared" si="567"/>
        <v/>
      </c>
    </row>
    <row r="5785" spans="14:21" x14ac:dyDescent="0.2">
      <c r="N5785" s="22">
        <f>Fångster!G5790</f>
        <v>0</v>
      </c>
      <c r="O5785" s="28">
        <f t="shared" si="562"/>
        <v>0</v>
      </c>
      <c r="P5785" s="28">
        <f t="shared" si="563"/>
        <v>-2</v>
      </c>
      <c r="Q5785" s="28">
        <f t="shared" si="564"/>
        <v>0</v>
      </c>
      <c r="R5785" s="4">
        <f t="shared" si="565"/>
        <v>0</v>
      </c>
      <c r="S5785" s="4" t="str">
        <f t="shared" si="566"/>
        <v/>
      </c>
      <c r="T5785" s="21">
        <f>Fångster!J5790</f>
        <v>0</v>
      </c>
      <c r="U5785" s="31" t="str">
        <f t="shared" si="567"/>
        <v/>
      </c>
    </row>
    <row r="5786" spans="14:21" x14ac:dyDescent="0.2">
      <c r="N5786" s="22">
        <f>Fångster!G5791</f>
        <v>0</v>
      </c>
      <c r="O5786" s="28">
        <f t="shared" si="562"/>
        <v>0</v>
      </c>
      <c r="P5786" s="28">
        <f t="shared" si="563"/>
        <v>-2</v>
      </c>
      <c r="Q5786" s="28">
        <f t="shared" si="564"/>
        <v>0</v>
      </c>
      <c r="R5786" s="4">
        <f t="shared" si="565"/>
        <v>0</v>
      </c>
      <c r="S5786" s="4" t="str">
        <f t="shared" si="566"/>
        <v/>
      </c>
      <c r="T5786" s="21">
        <f>Fångster!J5791</f>
        <v>0</v>
      </c>
      <c r="U5786" s="31" t="str">
        <f t="shared" si="567"/>
        <v/>
      </c>
    </row>
    <row r="5787" spans="14:21" x14ac:dyDescent="0.2">
      <c r="N5787" s="22">
        <f>Fångster!G5792</f>
        <v>0</v>
      </c>
      <c r="O5787" s="28">
        <f t="shared" si="562"/>
        <v>0</v>
      </c>
      <c r="P5787" s="28">
        <f t="shared" si="563"/>
        <v>-2</v>
      </c>
      <c r="Q5787" s="28">
        <f t="shared" si="564"/>
        <v>0</v>
      </c>
      <c r="R5787" s="4">
        <f t="shared" si="565"/>
        <v>0</v>
      </c>
      <c r="S5787" s="4" t="str">
        <f t="shared" si="566"/>
        <v/>
      </c>
      <c r="T5787" s="21">
        <f>Fångster!J5792</f>
        <v>0</v>
      </c>
      <c r="U5787" s="31" t="str">
        <f t="shared" si="567"/>
        <v/>
      </c>
    </row>
    <row r="5788" spans="14:21" x14ac:dyDescent="0.2">
      <c r="N5788" s="22">
        <f>Fångster!G5793</f>
        <v>0</v>
      </c>
      <c r="O5788" s="28">
        <f t="shared" si="562"/>
        <v>0</v>
      </c>
      <c r="P5788" s="28">
        <f t="shared" si="563"/>
        <v>-2</v>
      </c>
      <c r="Q5788" s="28">
        <f t="shared" si="564"/>
        <v>0</v>
      </c>
      <c r="R5788" s="4">
        <f t="shared" si="565"/>
        <v>0</v>
      </c>
      <c r="S5788" s="4" t="str">
        <f t="shared" si="566"/>
        <v/>
      </c>
      <c r="T5788" s="21">
        <f>Fångster!J5793</f>
        <v>0</v>
      </c>
      <c r="U5788" s="31" t="str">
        <f t="shared" si="567"/>
        <v/>
      </c>
    </row>
    <row r="5789" spans="14:21" x14ac:dyDescent="0.2">
      <c r="N5789" s="22">
        <f>Fångster!G5794</f>
        <v>0</v>
      </c>
      <c r="O5789" s="28">
        <f t="shared" si="562"/>
        <v>0</v>
      </c>
      <c r="P5789" s="28">
        <f t="shared" si="563"/>
        <v>-2</v>
      </c>
      <c r="Q5789" s="28">
        <f t="shared" si="564"/>
        <v>0</v>
      </c>
      <c r="R5789" s="4">
        <f t="shared" si="565"/>
        <v>0</v>
      </c>
      <c r="S5789" s="4" t="str">
        <f t="shared" si="566"/>
        <v/>
      </c>
      <c r="T5789" s="21">
        <f>Fångster!J5794</f>
        <v>0</v>
      </c>
      <c r="U5789" s="31" t="str">
        <f t="shared" si="567"/>
        <v/>
      </c>
    </row>
    <row r="5790" spans="14:21" x14ac:dyDescent="0.2">
      <c r="N5790" s="22">
        <f>Fångster!G5795</f>
        <v>0</v>
      </c>
      <c r="O5790" s="28">
        <f t="shared" si="562"/>
        <v>0</v>
      </c>
      <c r="P5790" s="28">
        <f t="shared" si="563"/>
        <v>-2</v>
      </c>
      <c r="Q5790" s="28">
        <f t="shared" si="564"/>
        <v>0</v>
      </c>
      <c r="R5790" s="4">
        <f t="shared" si="565"/>
        <v>0</v>
      </c>
      <c r="S5790" s="4" t="str">
        <f t="shared" si="566"/>
        <v/>
      </c>
      <c r="T5790" s="21">
        <f>Fångster!J5795</f>
        <v>0</v>
      </c>
      <c r="U5790" s="31" t="str">
        <f t="shared" si="567"/>
        <v/>
      </c>
    </row>
    <row r="5791" spans="14:21" x14ac:dyDescent="0.2">
      <c r="N5791" s="22">
        <f>Fångster!G5796</f>
        <v>0</v>
      </c>
      <c r="O5791" s="28">
        <f t="shared" si="562"/>
        <v>0</v>
      </c>
      <c r="P5791" s="28">
        <f t="shared" si="563"/>
        <v>-2</v>
      </c>
      <c r="Q5791" s="28">
        <f t="shared" si="564"/>
        <v>0</v>
      </c>
      <c r="R5791" s="4">
        <f t="shared" si="565"/>
        <v>0</v>
      </c>
      <c r="S5791" s="4" t="str">
        <f t="shared" si="566"/>
        <v/>
      </c>
      <c r="T5791" s="21">
        <f>Fångster!J5796</f>
        <v>0</v>
      </c>
      <c r="U5791" s="31" t="str">
        <f t="shared" si="567"/>
        <v/>
      </c>
    </row>
    <row r="5792" spans="14:21" x14ac:dyDescent="0.2">
      <c r="N5792" s="22">
        <f>Fångster!G5797</f>
        <v>0</v>
      </c>
      <c r="O5792" s="28">
        <f t="shared" si="562"/>
        <v>0</v>
      </c>
      <c r="P5792" s="28">
        <f t="shared" si="563"/>
        <v>-2</v>
      </c>
      <c r="Q5792" s="28">
        <f t="shared" si="564"/>
        <v>0</v>
      </c>
      <c r="R5792" s="4">
        <f t="shared" si="565"/>
        <v>0</v>
      </c>
      <c r="S5792" s="4" t="str">
        <f t="shared" si="566"/>
        <v/>
      </c>
      <c r="T5792" s="21">
        <f>Fångster!J5797</f>
        <v>0</v>
      </c>
      <c r="U5792" s="31" t="str">
        <f t="shared" si="567"/>
        <v/>
      </c>
    </row>
    <row r="5793" spans="14:21" x14ac:dyDescent="0.2">
      <c r="N5793" s="22">
        <f>Fångster!G5798</f>
        <v>0</v>
      </c>
      <c r="O5793" s="28">
        <f t="shared" si="562"/>
        <v>0</v>
      </c>
      <c r="P5793" s="28">
        <f t="shared" si="563"/>
        <v>-2</v>
      </c>
      <c r="Q5793" s="28">
        <f t="shared" si="564"/>
        <v>0</v>
      </c>
      <c r="R5793" s="4">
        <f t="shared" si="565"/>
        <v>0</v>
      </c>
      <c r="S5793" s="4" t="str">
        <f t="shared" si="566"/>
        <v/>
      </c>
      <c r="T5793" s="21">
        <f>Fångster!J5798</f>
        <v>0</v>
      </c>
      <c r="U5793" s="31" t="str">
        <f t="shared" si="567"/>
        <v/>
      </c>
    </row>
    <row r="5794" spans="14:21" x14ac:dyDescent="0.2">
      <c r="N5794" s="22">
        <f>Fångster!G5799</f>
        <v>0</v>
      </c>
      <c r="O5794" s="28">
        <f t="shared" si="562"/>
        <v>0</v>
      </c>
      <c r="P5794" s="28">
        <f t="shared" si="563"/>
        <v>-2</v>
      </c>
      <c r="Q5794" s="28">
        <f t="shared" si="564"/>
        <v>0</v>
      </c>
      <c r="R5794" s="4">
        <f t="shared" si="565"/>
        <v>0</v>
      </c>
      <c r="S5794" s="4" t="str">
        <f t="shared" si="566"/>
        <v/>
      </c>
      <c r="T5794" s="21">
        <f>Fångster!J5799</f>
        <v>0</v>
      </c>
      <c r="U5794" s="31" t="str">
        <f t="shared" si="567"/>
        <v/>
      </c>
    </row>
    <row r="5795" spans="14:21" x14ac:dyDescent="0.2">
      <c r="N5795" s="22">
        <f>Fångster!G5800</f>
        <v>0</v>
      </c>
      <c r="O5795" s="28">
        <f t="shared" si="562"/>
        <v>0</v>
      </c>
      <c r="P5795" s="28">
        <f t="shared" si="563"/>
        <v>-2</v>
      </c>
      <c r="Q5795" s="28">
        <f t="shared" si="564"/>
        <v>0</v>
      </c>
      <c r="R5795" s="4">
        <f t="shared" si="565"/>
        <v>0</v>
      </c>
      <c r="S5795" s="4" t="str">
        <f t="shared" si="566"/>
        <v/>
      </c>
      <c r="T5795" s="21">
        <f>Fångster!J5800</f>
        <v>0</v>
      </c>
      <c r="U5795" s="31" t="str">
        <f t="shared" si="567"/>
        <v/>
      </c>
    </row>
    <row r="5796" spans="14:21" x14ac:dyDescent="0.2">
      <c r="N5796" s="22">
        <f>Fångster!G5801</f>
        <v>0</v>
      </c>
      <c r="O5796" s="28">
        <f t="shared" si="562"/>
        <v>0</v>
      </c>
      <c r="P5796" s="28">
        <f t="shared" si="563"/>
        <v>-2</v>
      </c>
      <c r="Q5796" s="28">
        <f t="shared" si="564"/>
        <v>0</v>
      </c>
      <c r="R5796" s="4">
        <f t="shared" si="565"/>
        <v>0</v>
      </c>
      <c r="S5796" s="4" t="str">
        <f t="shared" si="566"/>
        <v/>
      </c>
      <c r="T5796" s="21">
        <f>Fångster!J5801</f>
        <v>0</v>
      </c>
      <c r="U5796" s="31" t="str">
        <f t="shared" si="567"/>
        <v/>
      </c>
    </row>
    <row r="5797" spans="14:21" x14ac:dyDescent="0.2">
      <c r="N5797" s="22">
        <f>Fångster!G5802</f>
        <v>0</v>
      </c>
      <c r="O5797" s="28">
        <f t="shared" si="562"/>
        <v>0</v>
      </c>
      <c r="P5797" s="28">
        <f t="shared" si="563"/>
        <v>-2</v>
      </c>
      <c r="Q5797" s="28">
        <f t="shared" si="564"/>
        <v>0</v>
      </c>
      <c r="R5797" s="4">
        <f t="shared" si="565"/>
        <v>0</v>
      </c>
      <c r="S5797" s="4" t="str">
        <f t="shared" si="566"/>
        <v/>
      </c>
      <c r="T5797" s="21">
        <f>Fångster!J5802</f>
        <v>0</v>
      </c>
      <c r="U5797" s="31" t="str">
        <f t="shared" si="567"/>
        <v/>
      </c>
    </row>
    <row r="5798" spans="14:21" x14ac:dyDescent="0.2">
      <c r="N5798" s="22">
        <f>Fångster!G5803</f>
        <v>0</v>
      </c>
      <c r="O5798" s="28">
        <f t="shared" si="562"/>
        <v>0</v>
      </c>
      <c r="P5798" s="28">
        <f t="shared" si="563"/>
        <v>-2</v>
      </c>
      <c r="Q5798" s="28">
        <f t="shared" si="564"/>
        <v>0</v>
      </c>
      <c r="R5798" s="4">
        <f t="shared" si="565"/>
        <v>0</v>
      </c>
      <c r="S5798" s="4" t="str">
        <f t="shared" si="566"/>
        <v/>
      </c>
      <c r="T5798" s="21">
        <f>Fångster!J5803</f>
        <v>0</v>
      </c>
      <c r="U5798" s="31" t="str">
        <f t="shared" si="567"/>
        <v/>
      </c>
    </row>
    <row r="5799" spans="14:21" x14ac:dyDescent="0.2">
      <c r="N5799" s="22">
        <f>Fångster!G5804</f>
        <v>0</v>
      </c>
      <c r="O5799" s="28">
        <f t="shared" si="562"/>
        <v>0</v>
      </c>
      <c r="P5799" s="28">
        <f t="shared" si="563"/>
        <v>-2</v>
      </c>
      <c r="Q5799" s="28">
        <f t="shared" si="564"/>
        <v>0</v>
      </c>
      <c r="R5799" s="4">
        <f t="shared" si="565"/>
        <v>0</v>
      </c>
      <c r="S5799" s="4" t="str">
        <f t="shared" si="566"/>
        <v/>
      </c>
      <c r="T5799" s="21">
        <f>Fångster!J5804</f>
        <v>0</v>
      </c>
      <c r="U5799" s="31" t="str">
        <f t="shared" si="567"/>
        <v/>
      </c>
    </row>
    <row r="5800" spans="14:21" x14ac:dyDescent="0.2">
      <c r="N5800" s="22">
        <f>Fångster!G5805</f>
        <v>0</v>
      </c>
      <c r="O5800" s="28">
        <f t="shared" si="562"/>
        <v>0</v>
      </c>
      <c r="P5800" s="28">
        <f t="shared" si="563"/>
        <v>-2</v>
      </c>
      <c r="Q5800" s="28">
        <f t="shared" si="564"/>
        <v>0</v>
      </c>
      <c r="R5800" s="4">
        <f t="shared" si="565"/>
        <v>0</v>
      </c>
      <c r="S5800" s="4" t="str">
        <f t="shared" si="566"/>
        <v/>
      </c>
      <c r="T5800" s="21">
        <f>Fångster!J5805</f>
        <v>0</v>
      </c>
      <c r="U5800" s="31" t="str">
        <f t="shared" si="567"/>
        <v/>
      </c>
    </row>
    <row r="5801" spans="14:21" x14ac:dyDescent="0.2">
      <c r="N5801" s="22">
        <f>Fångster!G5806</f>
        <v>0</v>
      </c>
      <c r="O5801" s="28">
        <f t="shared" si="562"/>
        <v>0</v>
      </c>
      <c r="P5801" s="28">
        <f t="shared" si="563"/>
        <v>-2</v>
      </c>
      <c r="Q5801" s="28">
        <f t="shared" si="564"/>
        <v>0</v>
      </c>
      <c r="R5801" s="4">
        <f t="shared" si="565"/>
        <v>0</v>
      </c>
      <c r="S5801" s="4" t="str">
        <f t="shared" si="566"/>
        <v/>
      </c>
      <c r="T5801" s="21">
        <f>Fångster!J5806</f>
        <v>0</v>
      </c>
      <c r="U5801" s="31" t="str">
        <f t="shared" si="567"/>
        <v/>
      </c>
    </row>
    <row r="5802" spans="14:21" x14ac:dyDescent="0.2">
      <c r="N5802" s="22">
        <f>Fångster!G5807</f>
        <v>0</v>
      </c>
      <c r="O5802" s="28">
        <f t="shared" si="562"/>
        <v>0</v>
      </c>
      <c r="P5802" s="28">
        <f t="shared" si="563"/>
        <v>-2</v>
      </c>
      <c r="Q5802" s="28">
        <f t="shared" si="564"/>
        <v>0</v>
      </c>
      <c r="R5802" s="4">
        <f t="shared" si="565"/>
        <v>0</v>
      </c>
      <c r="S5802" s="4" t="str">
        <f t="shared" si="566"/>
        <v/>
      </c>
      <c r="T5802" s="21">
        <f>Fångster!J5807</f>
        <v>0</v>
      </c>
      <c r="U5802" s="31" t="str">
        <f t="shared" si="567"/>
        <v/>
      </c>
    </row>
    <row r="5803" spans="14:21" x14ac:dyDescent="0.2">
      <c r="N5803" s="22">
        <f>Fångster!G5808</f>
        <v>0</v>
      </c>
      <c r="O5803" s="28">
        <f t="shared" si="562"/>
        <v>0</v>
      </c>
      <c r="P5803" s="28">
        <f t="shared" si="563"/>
        <v>-2</v>
      </c>
      <c r="Q5803" s="28">
        <f t="shared" si="564"/>
        <v>0</v>
      </c>
      <c r="R5803" s="4">
        <f t="shared" si="565"/>
        <v>0</v>
      </c>
      <c r="S5803" s="4" t="str">
        <f t="shared" si="566"/>
        <v/>
      </c>
      <c r="T5803" s="21">
        <f>Fångster!J5808</f>
        <v>0</v>
      </c>
      <c r="U5803" s="31" t="str">
        <f t="shared" si="567"/>
        <v/>
      </c>
    </row>
    <row r="5804" spans="14:21" x14ac:dyDescent="0.2">
      <c r="N5804" s="22">
        <f>Fångster!G5809</f>
        <v>0</v>
      </c>
      <c r="O5804" s="28">
        <f t="shared" si="562"/>
        <v>0</v>
      </c>
      <c r="P5804" s="28">
        <f t="shared" si="563"/>
        <v>-2</v>
      </c>
      <c r="Q5804" s="28">
        <f t="shared" si="564"/>
        <v>0</v>
      </c>
      <c r="R5804" s="4">
        <f t="shared" si="565"/>
        <v>0</v>
      </c>
      <c r="S5804" s="4" t="str">
        <f t="shared" si="566"/>
        <v/>
      </c>
      <c r="T5804" s="21">
        <f>Fångster!J5809</f>
        <v>0</v>
      </c>
      <c r="U5804" s="31" t="str">
        <f t="shared" si="567"/>
        <v/>
      </c>
    </row>
    <row r="5805" spans="14:21" x14ac:dyDescent="0.2">
      <c r="N5805" s="22">
        <f>Fångster!G5810</f>
        <v>0</v>
      </c>
      <c r="O5805" s="28">
        <f t="shared" si="562"/>
        <v>0</v>
      </c>
      <c r="P5805" s="28">
        <f t="shared" si="563"/>
        <v>-2</v>
      </c>
      <c r="Q5805" s="28">
        <f t="shared" si="564"/>
        <v>0</v>
      </c>
      <c r="R5805" s="4">
        <f t="shared" si="565"/>
        <v>0</v>
      </c>
      <c r="S5805" s="4" t="str">
        <f t="shared" si="566"/>
        <v/>
      </c>
      <c r="T5805" s="21">
        <f>Fångster!J5810</f>
        <v>0</v>
      </c>
      <c r="U5805" s="31" t="str">
        <f t="shared" si="567"/>
        <v/>
      </c>
    </row>
    <row r="5806" spans="14:21" x14ac:dyDescent="0.2">
      <c r="N5806" s="22">
        <f>Fångster!G5811</f>
        <v>0</v>
      </c>
      <c r="O5806" s="28">
        <f t="shared" si="562"/>
        <v>0</v>
      </c>
      <c r="P5806" s="28">
        <f t="shared" si="563"/>
        <v>-2</v>
      </c>
      <c r="Q5806" s="28">
        <f t="shared" si="564"/>
        <v>0</v>
      </c>
      <c r="R5806" s="4">
        <f t="shared" si="565"/>
        <v>0</v>
      </c>
      <c r="S5806" s="4" t="str">
        <f t="shared" si="566"/>
        <v/>
      </c>
      <c r="T5806" s="21">
        <f>Fångster!J5811</f>
        <v>0</v>
      </c>
      <c r="U5806" s="31" t="str">
        <f t="shared" si="567"/>
        <v/>
      </c>
    </row>
    <row r="5807" spans="14:21" x14ac:dyDescent="0.2">
      <c r="N5807" s="22">
        <f>Fångster!G5812</f>
        <v>0</v>
      </c>
      <c r="O5807" s="28">
        <f t="shared" si="562"/>
        <v>0</v>
      </c>
      <c r="P5807" s="28">
        <f t="shared" si="563"/>
        <v>-2</v>
      </c>
      <c r="Q5807" s="28">
        <f t="shared" si="564"/>
        <v>0</v>
      </c>
      <c r="R5807" s="4">
        <f t="shared" si="565"/>
        <v>0</v>
      </c>
      <c r="S5807" s="4" t="str">
        <f t="shared" si="566"/>
        <v/>
      </c>
      <c r="T5807" s="21">
        <f>Fångster!J5812</f>
        <v>0</v>
      </c>
      <c r="U5807" s="31" t="str">
        <f t="shared" si="567"/>
        <v/>
      </c>
    </row>
    <row r="5808" spans="14:21" x14ac:dyDescent="0.2">
      <c r="N5808" s="22">
        <f>Fångster!G5813</f>
        <v>0</v>
      </c>
      <c r="O5808" s="28">
        <f t="shared" si="562"/>
        <v>0</v>
      </c>
      <c r="P5808" s="28">
        <f t="shared" si="563"/>
        <v>-2</v>
      </c>
      <c r="Q5808" s="28">
        <f t="shared" si="564"/>
        <v>0</v>
      </c>
      <c r="R5808" s="4">
        <f t="shared" si="565"/>
        <v>0</v>
      </c>
      <c r="S5808" s="4" t="str">
        <f t="shared" si="566"/>
        <v/>
      </c>
      <c r="T5808" s="21">
        <f>Fångster!J5813</f>
        <v>0</v>
      </c>
      <c r="U5808" s="31" t="str">
        <f t="shared" si="567"/>
        <v/>
      </c>
    </row>
    <row r="5809" spans="14:21" x14ac:dyDescent="0.2">
      <c r="N5809" s="22">
        <f>Fångster!G5814</f>
        <v>0</v>
      </c>
      <c r="O5809" s="28">
        <f t="shared" si="562"/>
        <v>0</v>
      </c>
      <c r="P5809" s="28">
        <f t="shared" si="563"/>
        <v>-2</v>
      </c>
      <c r="Q5809" s="28">
        <f t="shared" si="564"/>
        <v>0</v>
      </c>
      <c r="R5809" s="4">
        <f t="shared" si="565"/>
        <v>0</v>
      </c>
      <c r="S5809" s="4" t="str">
        <f t="shared" si="566"/>
        <v/>
      </c>
      <c r="T5809" s="21">
        <f>Fångster!J5814</f>
        <v>0</v>
      </c>
      <c r="U5809" s="31" t="str">
        <f t="shared" si="567"/>
        <v/>
      </c>
    </row>
    <row r="5810" spans="14:21" x14ac:dyDescent="0.2">
      <c r="N5810" s="22">
        <f>Fångster!G5815</f>
        <v>0</v>
      </c>
      <c r="O5810" s="28">
        <f t="shared" si="562"/>
        <v>0</v>
      </c>
      <c r="P5810" s="28">
        <f t="shared" si="563"/>
        <v>-2</v>
      </c>
      <c r="Q5810" s="28">
        <f t="shared" si="564"/>
        <v>0</v>
      </c>
      <c r="R5810" s="4">
        <f t="shared" si="565"/>
        <v>0</v>
      </c>
      <c r="S5810" s="4" t="str">
        <f t="shared" si="566"/>
        <v/>
      </c>
      <c r="T5810" s="21">
        <f>Fångster!J5815</f>
        <v>0</v>
      </c>
      <c r="U5810" s="31" t="str">
        <f t="shared" si="567"/>
        <v/>
      </c>
    </row>
    <row r="5811" spans="14:21" x14ac:dyDescent="0.2">
      <c r="N5811" s="22">
        <f>Fångster!G5816</f>
        <v>0</v>
      </c>
      <c r="O5811" s="28">
        <f t="shared" si="562"/>
        <v>0</v>
      </c>
      <c r="P5811" s="28">
        <f t="shared" si="563"/>
        <v>-2</v>
      </c>
      <c r="Q5811" s="28">
        <f t="shared" si="564"/>
        <v>0</v>
      </c>
      <c r="R5811" s="4">
        <f t="shared" si="565"/>
        <v>0</v>
      </c>
      <c r="S5811" s="4" t="str">
        <f t="shared" si="566"/>
        <v/>
      </c>
      <c r="T5811" s="21">
        <f>Fångster!J5816</f>
        <v>0</v>
      </c>
      <c r="U5811" s="31" t="str">
        <f t="shared" si="567"/>
        <v/>
      </c>
    </row>
    <row r="5812" spans="14:21" x14ac:dyDescent="0.2">
      <c r="N5812" s="22">
        <f>Fångster!G5817</f>
        <v>0</v>
      </c>
      <c r="O5812" s="28">
        <f t="shared" si="562"/>
        <v>0</v>
      </c>
      <c r="P5812" s="28">
        <f t="shared" si="563"/>
        <v>-2</v>
      </c>
      <c r="Q5812" s="28">
        <f t="shared" si="564"/>
        <v>0</v>
      </c>
      <c r="R5812" s="4">
        <f t="shared" si="565"/>
        <v>0</v>
      </c>
      <c r="S5812" s="4" t="str">
        <f t="shared" si="566"/>
        <v/>
      </c>
      <c r="T5812" s="21">
        <f>Fångster!J5817</f>
        <v>0</v>
      </c>
      <c r="U5812" s="31" t="str">
        <f t="shared" si="567"/>
        <v/>
      </c>
    </row>
    <row r="5813" spans="14:21" x14ac:dyDescent="0.2">
      <c r="N5813" s="22">
        <f>Fångster!G5818</f>
        <v>0</v>
      </c>
      <c r="O5813" s="28">
        <f t="shared" si="562"/>
        <v>0</v>
      </c>
      <c r="P5813" s="28">
        <f t="shared" si="563"/>
        <v>-2</v>
      </c>
      <c r="Q5813" s="28">
        <f t="shared" si="564"/>
        <v>0</v>
      </c>
      <c r="R5813" s="4">
        <f t="shared" si="565"/>
        <v>0</v>
      </c>
      <c r="S5813" s="4" t="str">
        <f t="shared" si="566"/>
        <v/>
      </c>
      <c r="T5813" s="21">
        <f>Fångster!J5818</f>
        <v>0</v>
      </c>
      <c r="U5813" s="31" t="str">
        <f t="shared" si="567"/>
        <v/>
      </c>
    </row>
    <row r="5814" spans="14:21" x14ac:dyDescent="0.2">
      <c r="N5814" s="22">
        <f>Fångster!G5819</f>
        <v>0</v>
      </c>
      <c r="O5814" s="28">
        <f t="shared" si="562"/>
        <v>0</v>
      </c>
      <c r="P5814" s="28">
        <f t="shared" si="563"/>
        <v>-2</v>
      </c>
      <c r="Q5814" s="28">
        <f t="shared" si="564"/>
        <v>0</v>
      </c>
      <c r="R5814" s="4">
        <f t="shared" si="565"/>
        <v>0</v>
      </c>
      <c r="S5814" s="4" t="str">
        <f t="shared" si="566"/>
        <v/>
      </c>
      <c r="T5814" s="21">
        <f>Fångster!J5819</f>
        <v>0</v>
      </c>
      <c r="U5814" s="31" t="str">
        <f t="shared" si="567"/>
        <v/>
      </c>
    </row>
    <row r="5815" spans="14:21" x14ac:dyDescent="0.2">
      <c r="N5815" s="22">
        <f>Fångster!G5820</f>
        <v>0</v>
      </c>
      <c r="O5815" s="28">
        <f t="shared" si="562"/>
        <v>0</v>
      </c>
      <c r="P5815" s="28">
        <f t="shared" si="563"/>
        <v>-2</v>
      </c>
      <c r="Q5815" s="28">
        <f t="shared" si="564"/>
        <v>0</v>
      </c>
      <c r="R5815" s="4">
        <f t="shared" si="565"/>
        <v>0</v>
      </c>
      <c r="S5815" s="4" t="str">
        <f t="shared" si="566"/>
        <v/>
      </c>
      <c r="T5815" s="21">
        <f>Fångster!J5820</f>
        <v>0</v>
      </c>
      <c r="U5815" s="31" t="str">
        <f t="shared" si="567"/>
        <v/>
      </c>
    </row>
    <row r="5816" spans="14:21" x14ac:dyDescent="0.2">
      <c r="N5816" s="22">
        <f>Fångster!G5821</f>
        <v>0</v>
      </c>
      <c r="O5816" s="28">
        <f t="shared" si="562"/>
        <v>0</v>
      </c>
      <c r="P5816" s="28">
        <f t="shared" si="563"/>
        <v>-2</v>
      </c>
      <c r="Q5816" s="28">
        <f t="shared" si="564"/>
        <v>0</v>
      </c>
      <c r="R5816" s="4">
        <f t="shared" si="565"/>
        <v>0</v>
      </c>
      <c r="S5816" s="4" t="str">
        <f t="shared" si="566"/>
        <v/>
      </c>
      <c r="T5816" s="21">
        <f>Fångster!J5821</f>
        <v>0</v>
      </c>
      <c r="U5816" s="31" t="str">
        <f t="shared" si="567"/>
        <v/>
      </c>
    </row>
    <row r="5817" spans="14:21" x14ac:dyDescent="0.2">
      <c r="N5817" s="22">
        <f>Fångster!G5822</f>
        <v>0</v>
      </c>
      <c r="O5817" s="28">
        <f t="shared" si="562"/>
        <v>0</v>
      </c>
      <c r="P5817" s="28">
        <f t="shared" si="563"/>
        <v>-2</v>
      </c>
      <c r="Q5817" s="28">
        <f t="shared" si="564"/>
        <v>0</v>
      </c>
      <c r="R5817" s="4">
        <f t="shared" si="565"/>
        <v>0</v>
      </c>
      <c r="S5817" s="4" t="str">
        <f t="shared" si="566"/>
        <v/>
      </c>
      <c r="T5817" s="21">
        <f>Fångster!J5822</f>
        <v>0</v>
      </c>
      <c r="U5817" s="31" t="str">
        <f t="shared" si="567"/>
        <v/>
      </c>
    </row>
    <row r="5818" spans="14:21" x14ac:dyDescent="0.2">
      <c r="N5818" s="22">
        <f>Fångster!G5823</f>
        <v>0</v>
      </c>
      <c r="O5818" s="28">
        <f t="shared" si="562"/>
        <v>0</v>
      </c>
      <c r="P5818" s="28">
        <f t="shared" si="563"/>
        <v>-2</v>
      </c>
      <c r="Q5818" s="28">
        <f t="shared" si="564"/>
        <v>0</v>
      </c>
      <c r="R5818" s="4">
        <f t="shared" si="565"/>
        <v>0</v>
      </c>
      <c r="S5818" s="4" t="str">
        <f t="shared" si="566"/>
        <v/>
      </c>
      <c r="T5818" s="21">
        <f>Fångster!J5823</f>
        <v>0</v>
      </c>
      <c r="U5818" s="31" t="str">
        <f t="shared" si="567"/>
        <v/>
      </c>
    </row>
    <row r="5819" spans="14:21" x14ac:dyDescent="0.2">
      <c r="N5819" s="22">
        <f>Fångster!G5824</f>
        <v>0</v>
      </c>
      <c r="O5819" s="28">
        <f t="shared" si="562"/>
        <v>0</v>
      </c>
      <c r="P5819" s="28">
        <f t="shared" si="563"/>
        <v>-2</v>
      </c>
      <c r="Q5819" s="28">
        <f t="shared" si="564"/>
        <v>0</v>
      </c>
      <c r="R5819" s="4">
        <f t="shared" si="565"/>
        <v>0</v>
      </c>
      <c r="S5819" s="4" t="str">
        <f t="shared" si="566"/>
        <v/>
      </c>
      <c r="T5819" s="21">
        <f>Fångster!J5824</f>
        <v>0</v>
      </c>
      <c r="U5819" s="31" t="str">
        <f t="shared" si="567"/>
        <v/>
      </c>
    </row>
    <row r="5820" spans="14:21" x14ac:dyDescent="0.2">
      <c r="N5820" s="22">
        <f>Fångster!G5825</f>
        <v>0</v>
      </c>
      <c r="O5820" s="28">
        <f t="shared" si="562"/>
        <v>0</v>
      </c>
      <c r="P5820" s="28">
        <f t="shared" si="563"/>
        <v>-2</v>
      </c>
      <c r="Q5820" s="28">
        <f t="shared" si="564"/>
        <v>0</v>
      </c>
      <c r="R5820" s="4">
        <f t="shared" si="565"/>
        <v>0</v>
      </c>
      <c r="S5820" s="4" t="str">
        <f t="shared" si="566"/>
        <v/>
      </c>
      <c r="T5820" s="21">
        <f>Fångster!J5825</f>
        <v>0</v>
      </c>
      <c r="U5820" s="31" t="str">
        <f t="shared" si="567"/>
        <v/>
      </c>
    </row>
    <row r="5821" spans="14:21" x14ac:dyDescent="0.2">
      <c r="N5821" s="22">
        <f>Fångster!G5826</f>
        <v>0</v>
      </c>
      <c r="O5821" s="28">
        <f t="shared" si="562"/>
        <v>0</v>
      </c>
      <c r="P5821" s="28">
        <f t="shared" si="563"/>
        <v>-2</v>
      </c>
      <c r="Q5821" s="28">
        <f t="shared" si="564"/>
        <v>0</v>
      </c>
      <c r="R5821" s="4">
        <f t="shared" si="565"/>
        <v>0</v>
      </c>
      <c r="S5821" s="4" t="str">
        <f t="shared" si="566"/>
        <v/>
      </c>
      <c r="T5821" s="21">
        <f>Fångster!J5826</f>
        <v>0</v>
      </c>
      <c r="U5821" s="31" t="str">
        <f t="shared" si="567"/>
        <v/>
      </c>
    </row>
    <row r="5822" spans="14:21" x14ac:dyDescent="0.2">
      <c r="N5822" s="22">
        <f>Fångster!G5827</f>
        <v>0</v>
      </c>
      <c r="O5822" s="28">
        <f t="shared" si="562"/>
        <v>0</v>
      </c>
      <c r="P5822" s="28">
        <f t="shared" si="563"/>
        <v>-2</v>
      </c>
      <c r="Q5822" s="28">
        <f t="shared" si="564"/>
        <v>0</v>
      </c>
      <c r="R5822" s="4">
        <f t="shared" si="565"/>
        <v>0</v>
      </c>
      <c r="S5822" s="4" t="str">
        <f t="shared" si="566"/>
        <v/>
      </c>
      <c r="T5822" s="21">
        <f>Fångster!J5827</f>
        <v>0</v>
      </c>
      <c r="U5822" s="31" t="str">
        <f t="shared" si="567"/>
        <v/>
      </c>
    </row>
    <row r="5823" spans="14:21" x14ac:dyDescent="0.2">
      <c r="N5823" s="22">
        <f>Fångster!G5828</f>
        <v>0</v>
      </c>
      <c r="O5823" s="28">
        <f t="shared" si="562"/>
        <v>0</v>
      </c>
      <c r="P5823" s="28">
        <f t="shared" si="563"/>
        <v>-2</v>
      </c>
      <c r="Q5823" s="28">
        <f t="shared" si="564"/>
        <v>0</v>
      </c>
      <c r="R5823" s="4">
        <f t="shared" si="565"/>
        <v>0</v>
      </c>
      <c r="S5823" s="4" t="str">
        <f t="shared" si="566"/>
        <v/>
      </c>
      <c r="T5823" s="21">
        <f>Fångster!J5828</f>
        <v>0</v>
      </c>
      <c r="U5823" s="31" t="str">
        <f t="shared" si="567"/>
        <v/>
      </c>
    </row>
    <row r="5824" spans="14:21" x14ac:dyDescent="0.2">
      <c r="N5824" s="22">
        <f>Fångster!G5829</f>
        <v>0</v>
      </c>
      <c r="O5824" s="28">
        <f t="shared" si="562"/>
        <v>0</v>
      </c>
      <c r="P5824" s="28">
        <f t="shared" si="563"/>
        <v>-2</v>
      </c>
      <c r="Q5824" s="28">
        <f t="shared" si="564"/>
        <v>0</v>
      </c>
      <c r="R5824" s="4">
        <f t="shared" si="565"/>
        <v>0</v>
      </c>
      <c r="S5824" s="4" t="str">
        <f t="shared" si="566"/>
        <v/>
      </c>
      <c r="T5824" s="21">
        <f>Fångster!J5829</f>
        <v>0</v>
      </c>
      <c r="U5824" s="31" t="str">
        <f t="shared" si="567"/>
        <v/>
      </c>
    </row>
    <row r="5825" spans="14:21" x14ac:dyDescent="0.2">
      <c r="N5825" s="22">
        <f>Fångster!G5830</f>
        <v>0</v>
      </c>
      <c r="O5825" s="28">
        <f t="shared" si="562"/>
        <v>0</v>
      </c>
      <c r="P5825" s="28">
        <f t="shared" si="563"/>
        <v>-2</v>
      </c>
      <c r="Q5825" s="28">
        <f t="shared" si="564"/>
        <v>0</v>
      </c>
      <c r="R5825" s="4">
        <f t="shared" si="565"/>
        <v>0</v>
      </c>
      <c r="S5825" s="4" t="str">
        <f t="shared" si="566"/>
        <v/>
      </c>
      <c r="T5825" s="21">
        <f>Fångster!J5830</f>
        <v>0</v>
      </c>
      <c r="U5825" s="31" t="str">
        <f t="shared" si="567"/>
        <v/>
      </c>
    </row>
    <row r="5826" spans="14:21" x14ac:dyDescent="0.2">
      <c r="N5826" s="22">
        <f>Fångster!G5831</f>
        <v>0</v>
      </c>
      <c r="O5826" s="28">
        <f t="shared" si="562"/>
        <v>0</v>
      </c>
      <c r="P5826" s="28">
        <f t="shared" si="563"/>
        <v>-2</v>
      </c>
      <c r="Q5826" s="28">
        <f t="shared" si="564"/>
        <v>0</v>
      </c>
      <c r="R5826" s="4">
        <f t="shared" si="565"/>
        <v>0</v>
      </c>
      <c r="S5826" s="4" t="str">
        <f t="shared" si="566"/>
        <v/>
      </c>
      <c r="T5826" s="21">
        <f>Fångster!J5831</f>
        <v>0</v>
      </c>
      <c r="U5826" s="31" t="str">
        <f t="shared" si="567"/>
        <v/>
      </c>
    </row>
    <row r="5827" spans="14:21" x14ac:dyDescent="0.2">
      <c r="N5827" s="22">
        <f>Fångster!G5832</f>
        <v>0</v>
      </c>
      <c r="O5827" s="28">
        <f t="shared" si="562"/>
        <v>0</v>
      </c>
      <c r="P5827" s="28">
        <f t="shared" si="563"/>
        <v>-2</v>
      </c>
      <c r="Q5827" s="28">
        <f t="shared" si="564"/>
        <v>0</v>
      </c>
      <c r="R5827" s="4">
        <f t="shared" si="565"/>
        <v>0</v>
      </c>
      <c r="S5827" s="4" t="str">
        <f t="shared" si="566"/>
        <v/>
      </c>
      <c r="T5827" s="21">
        <f>Fångster!J5832</f>
        <v>0</v>
      </c>
      <c r="U5827" s="31" t="str">
        <f t="shared" si="567"/>
        <v/>
      </c>
    </row>
    <row r="5828" spans="14:21" x14ac:dyDescent="0.2">
      <c r="N5828" s="22">
        <f>Fångster!G5833</f>
        <v>0</v>
      </c>
      <c r="O5828" s="28">
        <f t="shared" si="562"/>
        <v>0</v>
      </c>
      <c r="P5828" s="28">
        <f t="shared" si="563"/>
        <v>-2</v>
      </c>
      <c r="Q5828" s="28">
        <f t="shared" si="564"/>
        <v>0</v>
      </c>
      <c r="R5828" s="4">
        <f t="shared" si="565"/>
        <v>0</v>
      </c>
      <c r="S5828" s="4" t="str">
        <f t="shared" si="566"/>
        <v/>
      </c>
      <c r="T5828" s="21">
        <f>Fångster!J5833</f>
        <v>0</v>
      </c>
      <c r="U5828" s="31" t="str">
        <f t="shared" si="567"/>
        <v/>
      </c>
    </row>
    <row r="5829" spans="14:21" x14ac:dyDescent="0.2">
      <c r="N5829" s="22">
        <f>Fångster!G5834</f>
        <v>0</v>
      </c>
      <c r="O5829" s="28">
        <f t="shared" ref="O5829:O5892" si="568">(3.377*0.000001)*(POWER(N5829,3.205))</f>
        <v>0</v>
      </c>
      <c r="P5829" s="28">
        <f t="shared" ref="P5829:P5892" si="569">(1-(180-N5829)/60)</f>
        <v>-2</v>
      </c>
      <c r="Q5829" s="28">
        <f t="shared" ref="Q5829:Q5892" si="570">IF(P5829&lt;0,0,IF(P5829&gt;1,1,IF(P5829&gt;0&lt;1,P5829,P5829)))</f>
        <v>0</v>
      </c>
      <c r="R5829" s="4">
        <f t="shared" ref="R5829:R5892" si="571">O5829*Q5829</f>
        <v>0</v>
      </c>
      <c r="S5829" s="4" t="str">
        <f t="shared" ref="S5829:S5892" si="572">IF(N5829&gt;0,LOG10(N5829),"")</f>
        <v/>
      </c>
      <c r="T5829" s="21">
        <f>Fångster!J5834</f>
        <v>0</v>
      </c>
      <c r="U5829" s="31" t="str">
        <f t="shared" ref="U5829:U5892" si="573">IF(T5829&gt;0,LOG10(T5829),"")</f>
        <v/>
      </c>
    </row>
    <row r="5830" spans="14:21" x14ac:dyDescent="0.2">
      <c r="N5830" s="22">
        <f>Fångster!G5835</f>
        <v>0</v>
      </c>
      <c r="O5830" s="28">
        <f t="shared" si="568"/>
        <v>0</v>
      </c>
      <c r="P5830" s="28">
        <f t="shared" si="569"/>
        <v>-2</v>
      </c>
      <c r="Q5830" s="28">
        <f t="shared" si="570"/>
        <v>0</v>
      </c>
      <c r="R5830" s="4">
        <f t="shared" si="571"/>
        <v>0</v>
      </c>
      <c r="S5830" s="4" t="str">
        <f t="shared" si="572"/>
        <v/>
      </c>
      <c r="T5830" s="21">
        <f>Fångster!J5835</f>
        <v>0</v>
      </c>
      <c r="U5830" s="31" t="str">
        <f t="shared" si="573"/>
        <v/>
      </c>
    </row>
    <row r="5831" spans="14:21" x14ac:dyDescent="0.2">
      <c r="N5831" s="22">
        <f>Fångster!G5836</f>
        <v>0</v>
      </c>
      <c r="O5831" s="28">
        <f t="shared" si="568"/>
        <v>0</v>
      </c>
      <c r="P5831" s="28">
        <f t="shared" si="569"/>
        <v>-2</v>
      </c>
      <c r="Q5831" s="28">
        <f t="shared" si="570"/>
        <v>0</v>
      </c>
      <c r="R5831" s="4">
        <f t="shared" si="571"/>
        <v>0</v>
      </c>
      <c r="S5831" s="4" t="str">
        <f t="shared" si="572"/>
        <v/>
      </c>
      <c r="T5831" s="21">
        <f>Fångster!J5836</f>
        <v>0</v>
      </c>
      <c r="U5831" s="31" t="str">
        <f t="shared" si="573"/>
        <v/>
      </c>
    </row>
    <row r="5832" spans="14:21" x14ac:dyDescent="0.2">
      <c r="N5832" s="22">
        <f>Fångster!G5837</f>
        <v>0</v>
      </c>
      <c r="O5832" s="28">
        <f t="shared" si="568"/>
        <v>0</v>
      </c>
      <c r="P5832" s="28">
        <f t="shared" si="569"/>
        <v>-2</v>
      </c>
      <c r="Q5832" s="28">
        <f t="shared" si="570"/>
        <v>0</v>
      </c>
      <c r="R5832" s="4">
        <f t="shared" si="571"/>
        <v>0</v>
      </c>
      <c r="S5832" s="4" t="str">
        <f t="shared" si="572"/>
        <v/>
      </c>
      <c r="T5832" s="21">
        <f>Fångster!J5837</f>
        <v>0</v>
      </c>
      <c r="U5832" s="31" t="str">
        <f t="shared" si="573"/>
        <v/>
      </c>
    </row>
    <row r="5833" spans="14:21" x14ac:dyDescent="0.2">
      <c r="N5833" s="22">
        <f>Fångster!G5838</f>
        <v>0</v>
      </c>
      <c r="O5833" s="28">
        <f t="shared" si="568"/>
        <v>0</v>
      </c>
      <c r="P5833" s="28">
        <f t="shared" si="569"/>
        <v>-2</v>
      </c>
      <c r="Q5833" s="28">
        <f t="shared" si="570"/>
        <v>0</v>
      </c>
      <c r="R5833" s="4">
        <f t="shared" si="571"/>
        <v>0</v>
      </c>
      <c r="S5833" s="4" t="str">
        <f t="shared" si="572"/>
        <v/>
      </c>
      <c r="T5833" s="21">
        <f>Fångster!J5838</f>
        <v>0</v>
      </c>
      <c r="U5833" s="31" t="str">
        <f t="shared" si="573"/>
        <v/>
      </c>
    </row>
    <row r="5834" spans="14:21" x14ac:dyDescent="0.2">
      <c r="N5834" s="22">
        <f>Fångster!G5839</f>
        <v>0</v>
      </c>
      <c r="O5834" s="28">
        <f t="shared" si="568"/>
        <v>0</v>
      </c>
      <c r="P5834" s="28">
        <f t="shared" si="569"/>
        <v>-2</v>
      </c>
      <c r="Q5834" s="28">
        <f t="shared" si="570"/>
        <v>0</v>
      </c>
      <c r="R5834" s="4">
        <f t="shared" si="571"/>
        <v>0</v>
      </c>
      <c r="S5834" s="4" t="str">
        <f t="shared" si="572"/>
        <v/>
      </c>
      <c r="T5834" s="21">
        <f>Fångster!J5839</f>
        <v>0</v>
      </c>
      <c r="U5834" s="31" t="str">
        <f t="shared" si="573"/>
        <v/>
      </c>
    </row>
    <row r="5835" spans="14:21" x14ac:dyDescent="0.2">
      <c r="N5835" s="22">
        <f>Fångster!G5840</f>
        <v>0</v>
      </c>
      <c r="O5835" s="28">
        <f t="shared" si="568"/>
        <v>0</v>
      </c>
      <c r="P5835" s="28">
        <f t="shared" si="569"/>
        <v>-2</v>
      </c>
      <c r="Q5835" s="28">
        <f t="shared" si="570"/>
        <v>0</v>
      </c>
      <c r="R5835" s="4">
        <f t="shared" si="571"/>
        <v>0</v>
      </c>
      <c r="S5835" s="4" t="str">
        <f t="shared" si="572"/>
        <v/>
      </c>
      <c r="T5835" s="21">
        <f>Fångster!J5840</f>
        <v>0</v>
      </c>
      <c r="U5835" s="31" t="str">
        <f t="shared" si="573"/>
        <v/>
      </c>
    </row>
    <row r="5836" spans="14:21" x14ac:dyDescent="0.2">
      <c r="N5836" s="22">
        <f>Fångster!G5841</f>
        <v>0</v>
      </c>
      <c r="O5836" s="28">
        <f t="shared" si="568"/>
        <v>0</v>
      </c>
      <c r="P5836" s="28">
        <f t="shared" si="569"/>
        <v>-2</v>
      </c>
      <c r="Q5836" s="28">
        <f t="shared" si="570"/>
        <v>0</v>
      </c>
      <c r="R5836" s="4">
        <f t="shared" si="571"/>
        <v>0</v>
      </c>
      <c r="S5836" s="4" t="str">
        <f t="shared" si="572"/>
        <v/>
      </c>
      <c r="T5836" s="21">
        <f>Fångster!J5841</f>
        <v>0</v>
      </c>
      <c r="U5836" s="31" t="str">
        <f t="shared" si="573"/>
        <v/>
      </c>
    </row>
    <row r="5837" spans="14:21" x14ac:dyDescent="0.2">
      <c r="N5837" s="22">
        <f>Fångster!G5842</f>
        <v>0</v>
      </c>
      <c r="O5837" s="28">
        <f t="shared" si="568"/>
        <v>0</v>
      </c>
      <c r="P5837" s="28">
        <f t="shared" si="569"/>
        <v>-2</v>
      </c>
      <c r="Q5837" s="28">
        <f t="shared" si="570"/>
        <v>0</v>
      </c>
      <c r="R5837" s="4">
        <f t="shared" si="571"/>
        <v>0</v>
      </c>
      <c r="S5837" s="4" t="str">
        <f t="shared" si="572"/>
        <v/>
      </c>
      <c r="T5837" s="21">
        <f>Fångster!J5842</f>
        <v>0</v>
      </c>
      <c r="U5837" s="31" t="str">
        <f t="shared" si="573"/>
        <v/>
      </c>
    </row>
    <row r="5838" spans="14:21" x14ac:dyDescent="0.2">
      <c r="N5838" s="22">
        <f>Fångster!G5843</f>
        <v>0</v>
      </c>
      <c r="O5838" s="28">
        <f t="shared" si="568"/>
        <v>0</v>
      </c>
      <c r="P5838" s="28">
        <f t="shared" si="569"/>
        <v>-2</v>
      </c>
      <c r="Q5838" s="28">
        <f t="shared" si="570"/>
        <v>0</v>
      </c>
      <c r="R5838" s="4">
        <f t="shared" si="571"/>
        <v>0</v>
      </c>
      <c r="S5838" s="4" t="str">
        <f t="shared" si="572"/>
        <v/>
      </c>
      <c r="T5838" s="21">
        <f>Fångster!J5843</f>
        <v>0</v>
      </c>
      <c r="U5838" s="31" t="str">
        <f t="shared" si="573"/>
        <v/>
      </c>
    </row>
    <row r="5839" spans="14:21" x14ac:dyDescent="0.2">
      <c r="N5839" s="22">
        <f>Fångster!G5844</f>
        <v>0</v>
      </c>
      <c r="O5839" s="28">
        <f t="shared" si="568"/>
        <v>0</v>
      </c>
      <c r="P5839" s="28">
        <f t="shared" si="569"/>
        <v>-2</v>
      </c>
      <c r="Q5839" s="28">
        <f t="shared" si="570"/>
        <v>0</v>
      </c>
      <c r="R5839" s="4">
        <f t="shared" si="571"/>
        <v>0</v>
      </c>
      <c r="S5839" s="4" t="str">
        <f t="shared" si="572"/>
        <v/>
      </c>
      <c r="T5839" s="21">
        <f>Fångster!J5844</f>
        <v>0</v>
      </c>
      <c r="U5839" s="31" t="str">
        <f t="shared" si="573"/>
        <v/>
      </c>
    </row>
    <row r="5840" spans="14:21" x14ac:dyDescent="0.2">
      <c r="N5840" s="22">
        <f>Fångster!G5845</f>
        <v>0</v>
      </c>
      <c r="O5840" s="28">
        <f t="shared" si="568"/>
        <v>0</v>
      </c>
      <c r="P5840" s="28">
        <f t="shared" si="569"/>
        <v>-2</v>
      </c>
      <c r="Q5840" s="28">
        <f t="shared" si="570"/>
        <v>0</v>
      </c>
      <c r="R5840" s="4">
        <f t="shared" si="571"/>
        <v>0</v>
      </c>
      <c r="S5840" s="4" t="str">
        <f t="shared" si="572"/>
        <v/>
      </c>
      <c r="T5840" s="21">
        <f>Fångster!J5845</f>
        <v>0</v>
      </c>
      <c r="U5840" s="31" t="str">
        <f t="shared" si="573"/>
        <v/>
      </c>
    </row>
    <row r="5841" spans="14:21" x14ac:dyDescent="0.2">
      <c r="N5841" s="22">
        <f>Fångster!G5846</f>
        <v>0</v>
      </c>
      <c r="O5841" s="28">
        <f t="shared" si="568"/>
        <v>0</v>
      </c>
      <c r="P5841" s="28">
        <f t="shared" si="569"/>
        <v>-2</v>
      </c>
      <c r="Q5841" s="28">
        <f t="shared" si="570"/>
        <v>0</v>
      </c>
      <c r="R5841" s="4">
        <f t="shared" si="571"/>
        <v>0</v>
      </c>
      <c r="S5841" s="4" t="str">
        <f t="shared" si="572"/>
        <v/>
      </c>
      <c r="T5841" s="21">
        <f>Fångster!J5846</f>
        <v>0</v>
      </c>
      <c r="U5841" s="31" t="str">
        <f t="shared" si="573"/>
        <v/>
      </c>
    </row>
    <row r="5842" spans="14:21" x14ac:dyDescent="0.2">
      <c r="N5842" s="22">
        <f>Fångster!G5847</f>
        <v>0</v>
      </c>
      <c r="O5842" s="28">
        <f t="shared" si="568"/>
        <v>0</v>
      </c>
      <c r="P5842" s="28">
        <f t="shared" si="569"/>
        <v>-2</v>
      </c>
      <c r="Q5842" s="28">
        <f t="shared" si="570"/>
        <v>0</v>
      </c>
      <c r="R5842" s="4">
        <f t="shared" si="571"/>
        <v>0</v>
      </c>
      <c r="S5842" s="4" t="str">
        <f t="shared" si="572"/>
        <v/>
      </c>
      <c r="T5842" s="21">
        <f>Fångster!J5847</f>
        <v>0</v>
      </c>
      <c r="U5842" s="31" t="str">
        <f t="shared" si="573"/>
        <v/>
      </c>
    </row>
    <row r="5843" spans="14:21" x14ac:dyDescent="0.2">
      <c r="N5843" s="22">
        <f>Fångster!G5848</f>
        <v>0</v>
      </c>
      <c r="O5843" s="28">
        <f t="shared" si="568"/>
        <v>0</v>
      </c>
      <c r="P5843" s="28">
        <f t="shared" si="569"/>
        <v>-2</v>
      </c>
      <c r="Q5843" s="28">
        <f t="shared" si="570"/>
        <v>0</v>
      </c>
      <c r="R5843" s="4">
        <f t="shared" si="571"/>
        <v>0</v>
      </c>
      <c r="S5843" s="4" t="str">
        <f t="shared" si="572"/>
        <v/>
      </c>
      <c r="T5843" s="21">
        <f>Fångster!J5848</f>
        <v>0</v>
      </c>
      <c r="U5843" s="31" t="str">
        <f t="shared" si="573"/>
        <v/>
      </c>
    </row>
    <row r="5844" spans="14:21" x14ac:dyDescent="0.2">
      <c r="N5844" s="22">
        <f>Fångster!G5849</f>
        <v>0</v>
      </c>
      <c r="O5844" s="28">
        <f t="shared" si="568"/>
        <v>0</v>
      </c>
      <c r="P5844" s="28">
        <f t="shared" si="569"/>
        <v>-2</v>
      </c>
      <c r="Q5844" s="28">
        <f t="shared" si="570"/>
        <v>0</v>
      </c>
      <c r="R5844" s="4">
        <f t="shared" si="571"/>
        <v>0</v>
      </c>
      <c r="S5844" s="4" t="str">
        <f t="shared" si="572"/>
        <v/>
      </c>
      <c r="T5844" s="21">
        <f>Fångster!J5849</f>
        <v>0</v>
      </c>
      <c r="U5844" s="31" t="str">
        <f t="shared" si="573"/>
        <v/>
      </c>
    </row>
    <row r="5845" spans="14:21" x14ac:dyDescent="0.2">
      <c r="N5845" s="22">
        <f>Fångster!G5850</f>
        <v>0</v>
      </c>
      <c r="O5845" s="28">
        <f t="shared" si="568"/>
        <v>0</v>
      </c>
      <c r="P5845" s="28">
        <f t="shared" si="569"/>
        <v>-2</v>
      </c>
      <c r="Q5845" s="28">
        <f t="shared" si="570"/>
        <v>0</v>
      </c>
      <c r="R5845" s="4">
        <f t="shared" si="571"/>
        <v>0</v>
      </c>
      <c r="S5845" s="4" t="str">
        <f t="shared" si="572"/>
        <v/>
      </c>
      <c r="T5845" s="21">
        <f>Fångster!J5850</f>
        <v>0</v>
      </c>
      <c r="U5845" s="31" t="str">
        <f t="shared" si="573"/>
        <v/>
      </c>
    </row>
    <row r="5846" spans="14:21" x14ac:dyDescent="0.2">
      <c r="N5846" s="22">
        <f>Fångster!G5851</f>
        <v>0</v>
      </c>
      <c r="O5846" s="28">
        <f t="shared" si="568"/>
        <v>0</v>
      </c>
      <c r="P5846" s="28">
        <f t="shared" si="569"/>
        <v>-2</v>
      </c>
      <c r="Q5846" s="28">
        <f t="shared" si="570"/>
        <v>0</v>
      </c>
      <c r="R5846" s="4">
        <f t="shared" si="571"/>
        <v>0</v>
      </c>
      <c r="S5846" s="4" t="str">
        <f t="shared" si="572"/>
        <v/>
      </c>
      <c r="T5846" s="21">
        <f>Fångster!J5851</f>
        <v>0</v>
      </c>
      <c r="U5846" s="31" t="str">
        <f t="shared" si="573"/>
        <v/>
      </c>
    </row>
    <row r="5847" spans="14:21" x14ac:dyDescent="0.2">
      <c r="N5847" s="22">
        <f>Fångster!G5852</f>
        <v>0</v>
      </c>
      <c r="O5847" s="28">
        <f t="shared" si="568"/>
        <v>0</v>
      </c>
      <c r="P5847" s="28">
        <f t="shared" si="569"/>
        <v>-2</v>
      </c>
      <c r="Q5847" s="28">
        <f t="shared" si="570"/>
        <v>0</v>
      </c>
      <c r="R5847" s="4">
        <f t="shared" si="571"/>
        <v>0</v>
      </c>
      <c r="S5847" s="4" t="str">
        <f t="shared" si="572"/>
        <v/>
      </c>
      <c r="T5847" s="21">
        <f>Fångster!J5852</f>
        <v>0</v>
      </c>
      <c r="U5847" s="31" t="str">
        <f t="shared" si="573"/>
        <v/>
      </c>
    </row>
    <row r="5848" spans="14:21" x14ac:dyDescent="0.2">
      <c r="N5848" s="22">
        <f>Fångster!G5853</f>
        <v>0</v>
      </c>
      <c r="O5848" s="28">
        <f t="shared" si="568"/>
        <v>0</v>
      </c>
      <c r="P5848" s="28">
        <f t="shared" si="569"/>
        <v>-2</v>
      </c>
      <c r="Q5848" s="28">
        <f t="shared" si="570"/>
        <v>0</v>
      </c>
      <c r="R5848" s="4">
        <f t="shared" si="571"/>
        <v>0</v>
      </c>
      <c r="S5848" s="4" t="str">
        <f t="shared" si="572"/>
        <v/>
      </c>
      <c r="T5848" s="21">
        <f>Fångster!J5853</f>
        <v>0</v>
      </c>
      <c r="U5848" s="31" t="str">
        <f t="shared" si="573"/>
        <v/>
      </c>
    </row>
    <row r="5849" spans="14:21" x14ac:dyDescent="0.2">
      <c r="N5849" s="22">
        <f>Fångster!G5854</f>
        <v>0</v>
      </c>
      <c r="O5849" s="28">
        <f t="shared" si="568"/>
        <v>0</v>
      </c>
      <c r="P5849" s="28">
        <f t="shared" si="569"/>
        <v>-2</v>
      </c>
      <c r="Q5849" s="28">
        <f t="shared" si="570"/>
        <v>0</v>
      </c>
      <c r="R5849" s="4">
        <f t="shared" si="571"/>
        <v>0</v>
      </c>
      <c r="S5849" s="4" t="str">
        <f t="shared" si="572"/>
        <v/>
      </c>
      <c r="T5849" s="21">
        <f>Fångster!J5854</f>
        <v>0</v>
      </c>
      <c r="U5849" s="31" t="str">
        <f t="shared" si="573"/>
        <v/>
      </c>
    </row>
    <row r="5850" spans="14:21" x14ac:dyDescent="0.2">
      <c r="N5850" s="22">
        <f>Fångster!G5855</f>
        <v>0</v>
      </c>
      <c r="O5850" s="28">
        <f t="shared" si="568"/>
        <v>0</v>
      </c>
      <c r="P5850" s="28">
        <f t="shared" si="569"/>
        <v>-2</v>
      </c>
      <c r="Q5850" s="28">
        <f t="shared" si="570"/>
        <v>0</v>
      </c>
      <c r="R5850" s="4">
        <f t="shared" si="571"/>
        <v>0</v>
      </c>
      <c r="S5850" s="4" t="str">
        <f t="shared" si="572"/>
        <v/>
      </c>
      <c r="T5850" s="21">
        <f>Fångster!J5855</f>
        <v>0</v>
      </c>
      <c r="U5850" s="31" t="str">
        <f t="shared" si="573"/>
        <v/>
      </c>
    </row>
    <row r="5851" spans="14:21" x14ac:dyDescent="0.2">
      <c r="N5851" s="22">
        <f>Fångster!G5856</f>
        <v>0</v>
      </c>
      <c r="O5851" s="28">
        <f t="shared" si="568"/>
        <v>0</v>
      </c>
      <c r="P5851" s="28">
        <f t="shared" si="569"/>
        <v>-2</v>
      </c>
      <c r="Q5851" s="28">
        <f t="shared" si="570"/>
        <v>0</v>
      </c>
      <c r="R5851" s="4">
        <f t="shared" si="571"/>
        <v>0</v>
      </c>
      <c r="S5851" s="4" t="str">
        <f t="shared" si="572"/>
        <v/>
      </c>
      <c r="T5851" s="21">
        <f>Fångster!J5856</f>
        <v>0</v>
      </c>
      <c r="U5851" s="31" t="str">
        <f t="shared" si="573"/>
        <v/>
      </c>
    </row>
    <row r="5852" spans="14:21" x14ac:dyDescent="0.2">
      <c r="N5852" s="22">
        <f>Fångster!G5857</f>
        <v>0</v>
      </c>
      <c r="O5852" s="28">
        <f t="shared" si="568"/>
        <v>0</v>
      </c>
      <c r="P5852" s="28">
        <f t="shared" si="569"/>
        <v>-2</v>
      </c>
      <c r="Q5852" s="28">
        <f t="shared" si="570"/>
        <v>0</v>
      </c>
      <c r="R5852" s="4">
        <f t="shared" si="571"/>
        <v>0</v>
      </c>
      <c r="S5852" s="4" t="str">
        <f t="shared" si="572"/>
        <v/>
      </c>
      <c r="T5852" s="21">
        <f>Fångster!J5857</f>
        <v>0</v>
      </c>
      <c r="U5852" s="31" t="str">
        <f t="shared" si="573"/>
        <v/>
      </c>
    </row>
    <row r="5853" spans="14:21" x14ac:dyDescent="0.2">
      <c r="N5853" s="22">
        <f>Fångster!G5858</f>
        <v>0</v>
      </c>
      <c r="O5853" s="28">
        <f t="shared" si="568"/>
        <v>0</v>
      </c>
      <c r="P5853" s="28">
        <f t="shared" si="569"/>
        <v>-2</v>
      </c>
      <c r="Q5853" s="28">
        <f t="shared" si="570"/>
        <v>0</v>
      </c>
      <c r="R5853" s="4">
        <f t="shared" si="571"/>
        <v>0</v>
      </c>
      <c r="S5853" s="4" t="str">
        <f t="shared" si="572"/>
        <v/>
      </c>
      <c r="T5853" s="21">
        <f>Fångster!J5858</f>
        <v>0</v>
      </c>
      <c r="U5853" s="31" t="str">
        <f t="shared" si="573"/>
        <v/>
      </c>
    </row>
    <row r="5854" spans="14:21" x14ac:dyDescent="0.2">
      <c r="N5854" s="22">
        <f>Fångster!G5859</f>
        <v>0</v>
      </c>
      <c r="O5854" s="28">
        <f t="shared" si="568"/>
        <v>0</v>
      </c>
      <c r="P5854" s="28">
        <f t="shared" si="569"/>
        <v>-2</v>
      </c>
      <c r="Q5854" s="28">
        <f t="shared" si="570"/>
        <v>0</v>
      </c>
      <c r="R5854" s="4">
        <f t="shared" si="571"/>
        <v>0</v>
      </c>
      <c r="S5854" s="4" t="str">
        <f t="shared" si="572"/>
        <v/>
      </c>
      <c r="T5854" s="21">
        <f>Fångster!J5859</f>
        <v>0</v>
      </c>
      <c r="U5854" s="31" t="str">
        <f t="shared" si="573"/>
        <v/>
      </c>
    </row>
    <row r="5855" spans="14:21" x14ac:dyDescent="0.2">
      <c r="N5855" s="22">
        <f>Fångster!G5860</f>
        <v>0</v>
      </c>
      <c r="O5855" s="28">
        <f t="shared" si="568"/>
        <v>0</v>
      </c>
      <c r="P5855" s="28">
        <f t="shared" si="569"/>
        <v>-2</v>
      </c>
      <c r="Q5855" s="28">
        <f t="shared" si="570"/>
        <v>0</v>
      </c>
      <c r="R5855" s="4">
        <f t="shared" si="571"/>
        <v>0</v>
      </c>
      <c r="S5855" s="4" t="str">
        <f t="shared" si="572"/>
        <v/>
      </c>
      <c r="T5855" s="21">
        <f>Fångster!J5860</f>
        <v>0</v>
      </c>
      <c r="U5855" s="31" t="str">
        <f t="shared" si="573"/>
        <v/>
      </c>
    </row>
    <row r="5856" spans="14:21" x14ac:dyDescent="0.2">
      <c r="N5856" s="22">
        <f>Fångster!G5861</f>
        <v>0</v>
      </c>
      <c r="O5856" s="28">
        <f t="shared" si="568"/>
        <v>0</v>
      </c>
      <c r="P5856" s="28">
        <f t="shared" si="569"/>
        <v>-2</v>
      </c>
      <c r="Q5856" s="28">
        <f t="shared" si="570"/>
        <v>0</v>
      </c>
      <c r="R5856" s="4">
        <f t="shared" si="571"/>
        <v>0</v>
      </c>
      <c r="S5856" s="4" t="str">
        <f t="shared" si="572"/>
        <v/>
      </c>
      <c r="T5856" s="21">
        <f>Fångster!J5861</f>
        <v>0</v>
      </c>
      <c r="U5856" s="31" t="str">
        <f t="shared" si="573"/>
        <v/>
      </c>
    </row>
    <row r="5857" spans="14:21" x14ac:dyDescent="0.2">
      <c r="N5857" s="22">
        <f>Fångster!G5862</f>
        <v>0</v>
      </c>
      <c r="O5857" s="28">
        <f t="shared" si="568"/>
        <v>0</v>
      </c>
      <c r="P5857" s="28">
        <f t="shared" si="569"/>
        <v>-2</v>
      </c>
      <c r="Q5857" s="28">
        <f t="shared" si="570"/>
        <v>0</v>
      </c>
      <c r="R5857" s="4">
        <f t="shared" si="571"/>
        <v>0</v>
      </c>
      <c r="S5857" s="4" t="str">
        <f t="shared" si="572"/>
        <v/>
      </c>
      <c r="T5857" s="21">
        <f>Fångster!J5862</f>
        <v>0</v>
      </c>
      <c r="U5857" s="31" t="str">
        <f t="shared" si="573"/>
        <v/>
      </c>
    </row>
    <row r="5858" spans="14:21" x14ac:dyDescent="0.2">
      <c r="N5858" s="22">
        <f>Fångster!G5863</f>
        <v>0</v>
      </c>
      <c r="O5858" s="28">
        <f t="shared" si="568"/>
        <v>0</v>
      </c>
      <c r="P5858" s="28">
        <f t="shared" si="569"/>
        <v>-2</v>
      </c>
      <c r="Q5858" s="28">
        <f t="shared" si="570"/>
        <v>0</v>
      </c>
      <c r="R5858" s="4">
        <f t="shared" si="571"/>
        <v>0</v>
      </c>
      <c r="S5858" s="4" t="str">
        <f t="shared" si="572"/>
        <v/>
      </c>
      <c r="T5858" s="21">
        <f>Fångster!J5863</f>
        <v>0</v>
      </c>
      <c r="U5858" s="31" t="str">
        <f t="shared" si="573"/>
        <v/>
      </c>
    </row>
    <row r="5859" spans="14:21" x14ac:dyDescent="0.2">
      <c r="N5859" s="22">
        <f>Fångster!G5864</f>
        <v>0</v>
      </c>
      <c r="O5859" s="28">
        <f t="shared" si="568"/>
        <v>0</v>
      </c>
      <c r="P5859" s="28">
        <f t="shared" si="569"/>
        <v>-2</v>
      </c>
      <c r="Q5859" s="28">
        <f t="shared" si="570"/>
        <v>0</v>
      </c>
      <c r="R5859" s="4">
        <f t="shared" si="571"/>
        <v>0</v>
      </c>
      <c r="S5859" s="4" t="str">
        <f t="shared" si="572"/>
        <v/>
      </c>
      <c r="T5859" s="21">
        <f>Fångster!J5864</f>
        <v>0</v>
      </c>
      <c r="U5859" s="31" t="str">
        <f t="shared" si="573"/>
        <v/>
      </c>
    </row>
    <row r="5860" spans="14:21" x14ac:dyDescent="0.2">
      <c r="N5860" s="22">
        <f>Fångster!G5865</f>
        <v>0</v>
      </c>
      <c r="O5860" s="28">
        <f t="shared" si="568"/>
        <v>0</v>
      </c>
      <c r="P5860" s="28">
        <f t="shared" si="569"/>
        <v>-2</v>
      </c>
      <c r="Q5860" s="28">
        <f t="shared" si="570"/>
        <v>0</v>
      </c>
      <c r="R5860" s="4">
        <f t="shared" si="571"/>
        <v>0</v>
      </c>
      <c r="S5860" s="4" t="str">
        <f t="shared" si="572"/>
        <v/>
      </c>
      <c r="T5860" s="21">
        <f>Fångster!J5865</f>
        <v>0</v>
      </c>
      <c r="U5860" s="31" t="str">
        <f t="shared" si="573"/>
        <v/>
      </c>
    </row>
    <row r="5861" spans="14:21" x14ac:dyDescent="0.2">
      <c r="N5861" s="22">
        <f>Fångster!G5866</f>
        <v>0</v>
      </c>
      <c r="O5861" s="28">
        <f t="shared" si="568"/>
        <v>0</v>
      </c>
      <c r="P5861" s="28">
        <f t="shared" si="569"/>
        <v>-2</v>
      </c>
      <c r="Q5861" s="28">
        <f t="shared" si="570"/>
        <v>0</v>
      </c>
      <c r="R5861" s="4">
        <f t="shared" si="571"/>
        <v>0</v>
      </c>
      <c r="S5861" s="4" t="str">
        <f t="shared" si="572"/>
        <v/>
      </c>
      <c r="T5861" s="21">
        <f>Fångster!J5866</f>
        <v>0</v>
      </c>
      <c r="U5861" s="31" t="str">
        <f t="shared" si="573"/>
        <v/>
      </c>
    </row>
    <row r="5862" spans="14:21" x14ac:dyDescent="0.2">
      <c r="N5862" s="22">
        <f>Fångster!G5867</f>
        <v>0</v>
      </c>
      <c r="O5862" s="28">
        <f t="shared" si="568"/>
        <v>0</v>
      </c>
      <c r="P5862" s="28">
        <f t="shared" si="569"/>
        <v>-2</v>
      </c>
      <c r="Q5862" s="28">
        <f t="shared" si="570"/>
        <v>0</v>
      </c>
      <c r="R5862" s="4">
        <f t="shared" si="571"/>
        <v>0</v>
      </c>
      <c r="S5862" s="4" t="str">
        <f t="shared" si="572"/>
        <v/>
      </c>
      <c r="T5862" s="21">
        <f>Fångster!J5867</f>
        <v>0</v>
      </c>
      <c r="U5862" s="31" t="str">
        <f t="shared" si="573"/>
        <v/>
      </c>
    </row>
    <row r="5863" spans="14:21" x14ac:dyDescent="0.2">
      <c r="N5863" s="22">
        <f>Fångster!G5868</f>
        <v>0</v>
      </c>
      <c r="O5863" s="28">
        <f t="shared" si="568"/>
        <v>0</v>
      </c>
      <c r="P5863" s="28">
        <f t="shared" si="569"/>
        <v>-2</v>
      </c>
      <c r="Q5863" s="28">
        <f t="shared" si="570"/>
        <v>0</v>
      </c>
      <c r="R5863" s="4">
        <f t="shared" si="571"/>
        <v>0</v>
      </c>
      <c r="S5863" s="4" t="str">
        <f t="shared" si="572"/>
        <v/>
      </c>
      <c r="T5863" s="21">
        <f>Fångster!J5868</f>
        <v>0</v>
      </c>
      <c r="U5863" s="31" t="str">
        <f t="shared" si="573"/>
        <v/>
      </c>
    </row>
    <row r="5864" spans="14:21" x14ac:dyDescent="0.2">
      <c r="N5864" s="22">
        <f>Fångster!G5869</f>
        <v>0</v>
      </c>
      <c r="O5864" s="28">
        <f t="shared" si="568"/>
        <v>0</v>
      </c>
      <c r="P5864" s="28">
        <f t="shared" si="569"/>
        <v>-2</v>
      </c>
      <c r="Q5864" s="28">
        <f t="shared" si="570"/>
        <v>0</v>
      </c>
      <c r="R5864" s="4">
        <f t="shared" si="571"/>
        <v>0</v>
      </c>
      <c r="S5864" s="4" t="str">
        <f t="shared" si="572"/>
        <v/>
      </c>
      <c r="T5864" s="21">
        <f>Fångster!J5869</f>
        <v>0</v>
      </c>
      <c r="U5864" s="31" t="str">
        <f t="shared" si="573"/>
        <v/>
      </c>
    </row>
    <row r="5865" spans="14:21" x14ac:dyDescent="0.2">
      <c r="N5865" s="22">
        <f>Fångster!G5870</f>
        <v>0</v>
      </c>
      <c r="O5865" s="28">
        <f t="shared" si="568"/>
        <v>0</v>
      </c>
      <c r="P5865" s="28">
        <f t="shared" si="569"/>
        <v>-2</v>
      </c>
      <c r="Q5865" s="28">
        <f t="shared" si="570"/>
        <v>0</v>
      </c>
      <c r="R5865" s="4">
        <f t="shared" si="571"/>
        <v>0</v>
      </c>
      <c r="S5865" s="4" t="str">
        <f t="shared" si="572"/>
        <v/>
      </c>
      <c r="T5865" s="21">
        <f>Fångster!J5870</f>
        <v>0</v>
      </c>
      <c r="U5865" s="31" t="str">
        <f t="shared" si="573"/>
        <v/>
      </c>
    </row>
    <row r="5866" spans="14:21" x14ac:dyDescent="0.2">
      <c r="N5866" s="22">
        <f>Fångster!G5871</f>
        <v>0</v>
      </c>
      <c r="O5866" s="28">
        <f t="shared" si="568"/>
        <v>0</v>
      </c>
      <c r="P5866" s="28">
        <f t="shared" si="569"/>
        <v>-2</v>
      </c>
      <c r="Q5866" s="28">
        <f t="shared" si="570"/>
        <v>0</v>
      </c>
      <c r="R5866" s="4">
        <f t="shared" si="571"/>
        <v>0</v>
      </c>
      <c r="S5866" s="4" t="str">
        <f t="shared" si="572"/>
        <v/>
      </c>
      <c r="T5866" s="21">
        <f>Fångster!J5871</f>
        <v>0</v>
      </c>
      <c r="U5866" s="31" t="str">
        <f t="shared" si="573"/>
        <v/>
      </c>
    </row>
    <row r="5867" spans="14:21" x14ac:dyDescent="0.2">
      <c r="N5867" s="22">
        <f>Fångster!G5872</f>
        <v>0</v>
      </c>
      <c r="O5867" s="28">
        <f t="shared" si="568"/>
        <v>0</v>
      </c>
      <c r="P5867" s="28">
        <f t="shared" si="569"/>
        <v>-2</v>
      </c>
      <c r="Q5867" s="28">
        <f t="shared" si="570"/>
        <v>0</v>
      </c>
      <c r="R5867" s="4">
        <f t="shared" si="571"/>
        <v>0</v>
      </c>
      <c r="S5867" s="4" t="str">
        <f t="shared" si="572"/>
        <v/>
      </c>
      <c r="T5867" s="21">
        <f>Fångster!J5872</f>
        <v>0</v>
      </c>
      <c r="U5867" s="31" t="str">
        <f t="shared" si="573"/>
        <v/>
      </c>
    </row>
    <row r="5868" spans="14:21" x14ac:dyDescent="0.2">
      <c r="N5868" s="22">
        <f>Fångster!G5873</f>
        <v>0</v>
      </c>
      <c r="O5868" s="28">
        <f t="shared" si="568"/>
        <v>0</v>
      </c>
      <c r="P5868" s="28">
        <f t="shared" si="569"/>
        <v>-2</v>
      </c>
      <c r="Q5868" s="28">
        <f t="shared" si="570"/>
        <v>0</v>
      </c>
      <c r="R5868" s="4">
        <f t="shared" si="571"/>
        <v>0</v>
      </c>
      <c r="S5868" s="4" t="str">
        <f t="shared" si="572"/>
        <v/>
      </c>
      <c r="T5868" s="21">
        <f>Fångster!J5873</f>
        <v>0</v>
      </c>
      <c r="U5868" s="31" t="str">
        <f t="shared" si="573"/>
        <v/>
      </c>
    </row>
    <row r="5869" spans="14:21" x14ac:dyDescent="0.2">
      <c r="N5869" s="22">
        <f>Fångster!G5874</f>
        <v>0</v>
      </c>
      <c r="O5869" s="28">
        <f t="shared" si="568"/>
        <v>0</v>
      </c>
      <c r="P5869" s="28">
        <f t="shared" si="569"/>
        <v>-2</v>
      </c>
      <c r="Q5869" s="28">
        <f t="shared" si="570"/>
        <v>0</v>
      </c>
      <c r="R5869" s="4">
        <f t="shared" si="571"/>
        <v>0</v>
      </c>
      <c r="S5869" s="4" t="str">
        <f t="shared" si="572"/>
        <v/>
      </c>
      <c r="T5869" s="21">
        <f>Fångster!J5874</f>
        <v>0</v>
      </c>
      <c r="U5869" s="31" t="str">
        <f t="shared" si="573"/>
        <v/>
      </c>
    </row>
    <row r="5870" spans="14:21" x14ac:dyDescent="0.2">
      <c r="N5870" s="22">
        <f>Fångster!G5875</f>
        <v>0</v>
      </c>
      <c r="O5870" s="28">
        <f t="shared" si="568"/>
        <v>0</v>
      </c>
      <c r="P5870" s="28">
        <f t="shared" si="569"/>
        <v>-2</v>
      </c>
      <c r="Q5870" s="28">
        <f t="shared" si="570"/>
        <v>0</v>
      </c>
      <c r="R5870" s="4">
        <f t="shared" si="571"/>
        <v>0</v>
      </c>
      <c r="S5870" s="4" t="str">
        <f t="shared" si="572"/>
        <v/>
      </c>
      <c r="T5870" s="21">
        <f>Fångster!J5875</f>
        <v>0</v>
      </c>
      <c r="U5870" s="31" t="str">
        <f t="shared" si="573"/>
        <v/>
      </c>
    </row>
    <row r="5871" spans="14:21" x14ac:dyDescent="0.2">
      <c r="N5871" s="22">
        <f>Fångster!G5876</f>
        <v>0</v>
      </c>
      <c r="O5871" s="28">
        <f t="shared" si="568"/>
        <v>0</v>
      </c>
      <c r="P5871" s="28">
        <f t="shared" si="569"/>
        <v>-2</v>
      </c>
      <c r="Q5871" s="28">
        <f t="shared" si="570"/>
        <v>0</v>
      </c>
      <c r="R5871" s="4">
        <f t="shared" si="571"/>
        <v>0</v>
      </c>
      <c r="S5871" s="4" t="str">
        <f t="shared" si="572"/>
        <v/>
      </c>
      <c r="T5871" s="21">
        <f>Fångster!J5876</f>
        <v>0</v>
      </c>
      <c r="U5871" s="31" t="str">
        <f t="shared" si="573"/>
        <v/>
      </c>
    </row>
    <row r="5872" spans="14:21" x14ac:dyDescent="0.2">
      <c r="N5872" s="22">
        <f>Fångster!G5877</f>
        <v>0</v>
      </c>
      <c r="O5872" s="28">
        <f t="shared" si="568"/>
        <v>0</v>
      </c>
      <c r="P5872" s="28">
        <f t="shared" si="569"/>
        <v>-2</v>
      </c>
      <c r="Q5872" s="28">
        <f t="shared" si="570"/>
        <v>0</v>
      </c>
      <c r="R5872" s="4">
        <f t="shared" si="571"/>
        <v>0</v>
      </c>
      <c r="S5872" s="4" t="str">
        <f t="shared" si="572"/>
        <v/>
      </c>
      <c r="T5872" s="21">
        <f>Fångster!J5877</f>
        <v>0</v>
      </c>
      <c r="U5872" s="31" t="str">
        <f t="shared" si="573"/>
        <v/>
      </c>
    </row>
    <row r="5873" spans="14:21" x14ac:dyDescent="0.2">
      <c r="N5873" s="22">
        <f>Fångster!G5878</f>
        <v>0</v>
      </c>
      <c r="O5873" s="28">
        <f t="shared" si="568"/>
        <v>0</v>
      </c>
      <c r="P5873" s="28">
        <f t="shared" si="569"/>
        <v>-2</v>
      </c>
      <c r="Q5873" s="28">
        <f t="shared" si="570"/>
        <v>0</v>
      </c>
      <c r="R5873" s="4">
        <f t="shared" si="571"/>
        <v>0</v>
      </c>
      <c r="S5873" s="4" t="str">
        <f t="shared" si="572"/>
        <v/>
      </c>
      <c r="T5873" s="21">
        <f>Fångster!J5878</f>
        <v>0</v>
      </c>
      <c r="U5873" s="31" t="str">
        <f t="shared" si="573"/>
        <v/>
      </c>
    </row>
    <row r="5874" spans="14:21" x14ac:dyDescent="0.2">
      <c r="N5874" s="22">
        <f>Fångster!G5879</f>
        <v>0</v>
      </c>
      <c r="O5874" s="28">
        <f t="shared" si="568"/>
        <v>0</v>
      </c>
      <c r="P5874" s="28">
        <f t="shared" si="569"/>
        <v>-2</v>
      </c>
      <c r="Q5874" s="28">
        <f t="shared" si="570"/>
        <v>0</v>
      </c>
      <c r="R5874" s="4">
        <f t="shared" si="571"/>
        <v>0</v>
      </c>
      <c r="S5874" s="4" t="str">
        <f t="shared" si="572"/>
        <v/>
      </c>
      <c r="T5874" s="21">
        <f>Fångster!J5879</f>
        <v>0</v>
      </c>
      <c r="U5874" s="31" t="str">
        <f t="shared" si="573"/>
        <v/>
      </c>
    </row>
    <row r="5875" spans="14:21" x14ac:dyDescent="0.2">
      <c r="N5875" s="22">
        <f>Fångster!G5880</f>
        <v>0</v>
      </c>
      <c r="O5875" s="28">
        <f t="shared" si="568"/>
        <v>0</v>
      </c>
      <c r="P5875" s="28">
        <f t="shared" si="569"/>
        <v>-2</v>
      </c>
      <c r="Q5875" s="28">
        <f t="shared" si="570"/>
        <v>0</v>
      </c>
      <c r="R5875" s="4">
        <f t="shared" si="571"/>
        <v>0</v>
      </c>
      <c r="S5875" s="4" t="str">
        <f t="shared" si="572"/>
        <v/>
      </c>
      <c r="T5875" s="21">
        <f>Fångster!J5880</f>
        <v>0</v>
      </c>
      <c r="U5875" s="31" t="str">
        <f t="shared" si="573"/>
        <v/>
      </c>
    </row>
    <row r="5876" spans="14:21" x14ac:dyDescent="0.2">
      <c r="N5876" s="22">
        <f>Fångster!G5881</f>
        <v>0</v>
      </c>
      <c r="O5876" s="28">
        <f t="shared" si="568"/>
        <v>0</v>
      </c>
      <c r="P5876" s="28">
        <f t="shared" si="569"/>
        <v>-2</v>
      </c>
      <c r="Q5876" s="28">
        <f t="shared" si="570"/>
        <v>0</v>
      </c>
      <c r="R5876" s="4">
        <f t="shared" si="571"/>
        <v>0</v>
      </c>
      <c r="S5876" s="4" t="str">
        <f t="shared" si="572"/>
        <v/>
      </c>
      <c r="T5876" s="21">
        <f>Fångster!J5881</f>
        <v>0</v>
      </c>
      <c r="U5876" s="31" t="str">
        <f t="shared" si="573"/>
        <v/>
      </c>
    </row>
    <row r="5877" spans="14:21" x14ac:dyDescent="0.2">
      <c r="N5877" s="22">
        <f>Fångster!G5882</f>
        <v>0</v>
      </c>
      <c r="O5877" s="28">
        <f t="shared" si="568"/>
        <v>0</v>
      </c>
      <c r="P5877" s="28">
        <f t="shared" si="569"/>
        <v>-2</v>
      </c>
      <c r="Q5877" s="28">
        <f t="shared" si="570"/>
        <v>0</v>
      </c>
      <c r="R5877" s="4">
        <f t="shared" si="571"/>
        <v>0</v>
      </c>
      <c r="S5877" s="4" t="str">
        <f t="shared" si="572"/>
        <v/>
      </c>
      <c r="T5877" s="21">
        <f>Fångster!J5882</f>
        <v>0</v>
      </c>
      <c r="U5877" s="31" t="str">
        <f t="shared" si="573"/>
        <v/>
      </c>
    </row>
    <row r="5878" spans="14:21" x14ac:dyDescent="0.2">
      <c r="N5878" s="22">
        <f>Fångster!G5883</f>
        <v>0</v>
      </c>
      <c r="O5878" s="28">
        <f t="shared" si="568"/>
        <v>0</v>
      </c>
      <c r="P5878" s="28">
        <f t="shared" si="569"/>
        <v>-2</v>
      </c>
      <c r="Q5878" s="28">
        <f t="shared" si="570"/>
        <v>0</v>
      </c>
      <c r="R5878" s="4">
        <f t="shared" si="571"/>
        <v>0</v>
      </c>
      <c r="S5878" s="4" t="str">
        <f t="shared" si="572"/>
        <v/>
      </c>
      <c r="T5878" s="21">
        <f>Fångster!J5883</f>
        <v>0</v>
      </c>
      <c r="U5878" s="31" t="str">
        <f t="shared" si="573"/>
        <v/>
      </c>
    </row>
    <row r="5879" spans="14:21" x14ac:dyDescent="0.2">
      <c r="N5879" s="22">
        <f>Fångster!G5884</f>
        <v>0</v>
      </c>
      <c r="O5879" s="28">
        <f t="shared" si="568"/>
        <v>0</v>
      </c>
      <c r="P5879" s="28">
        <f t="shared" si="569"/>
        <v>-2</v>
      </c>
      <c r="Q5879" s="28">
        <f t="shared" si="570"/>
        <v>0</v>
      </c>
      <c r="R5879" s="4">
        <f t="shared" si="571"/>
        <v>0</v>
      </c>
      <c r="S5879" s="4" t="str">
        <f t="shared" si="572"/>
        <v/>
      </c>
      <c r="T5879" s="21">
        <f>Fångster!J5884</f>
        <v>0</v>
      </c>
      <c r="U5879" s="31" t="str">
        <f t="shared" si="573"/>
        <v/>
      </c>
    </row>
    <row r="5880" spans="14:21" x14ac:dyDescent="0.2">
      <c r="N5880" s="22">
        <f>Fångster!G5885</f>
        <v>0</v>
      </c>
      <c r="O5880" s="28">
        <f t="shared" si="568"/>
        <v>0</v>
      </c>
      <c r="P5880" s="28">
        <f t="shared" si="569"/>
        <v>-2</v>
      </c>
      <c r="Q5880" s="28">
        <f t="shared" si="570"/>
        <v>0</v>
      </c>
      <c r="R5880" s="4">
        <f t="shared" si="571"/>
        <v>0</v>
      </c>
      <c r="S5880" s="4" t="str">
        <f t="shared" si="572"/>
        <v/>
      </c>
      <c r="T5880" s="21">
        <f>Fångster!J5885</f>
        <v>0</v>
      </c>
      <c r="U5880" s="31" t="str">
        <f t="shared" si="573"/>
        <v/>
      </c>
    </row>
    <row r="5881" spans="14:21" x14ac:dyDescent="0.2">
      <c r="N5881" s="22">
        <f>Fångster!G5886</f>
        <v>0</v>
      </c>
      <c r="O5881" s="28">
        <f t="shared" si="568"/>
        <v>0</v>
      </c>
      <c r="P5881" s="28">
        <f t="shared" si="569"/>
        <v>-2</v>
      </c>
      <c r="Q5881" s="28">
        <f t="shared" si="570"/>
        <v>0</v>
      </c>
      <c r="R5881" s="4">
        <f t="shared" si="571"/>
        <v>0</v>
      </c>
      <c r="S5881" s="4" t="str">
        <f t="shared" si="572"/>
        <v/>
      </c>
      <c r="T5881" s="21">
        <f>Fångster!J5886</f>
        <v>0</v>
      </c>
      <c r="U5881" s="31" t="str">
        <f t="shared" si="573"/>
        <v/>
      </c>
    </row>
    <row r="5882" spans="14:21" x14ac:dyDescent="0.2">
      <c r="N5882" s="22">
        <f>Fångster!G5887</f>
        <v>0</v>
      </c>
      <c r="O5882" s="28">
        <f t="shared" si="568"/>
        <v>0</v>
      </c>
      <c r="P5882" s="28">
        <f t="shared" si="569"/>
        <v>-2</v>
      </c>
      <c r="Q5882" s="28">
        <f t="shared" si="570"/>
        <v>0</v>
      </c>
      <c r="R5882" s="4">
        <f t="shared" si="571"/>
        <v>0</v>
      </c>
      <c r="S5882" s="4" t="str">
        <f t="shared" si="572"/>
        <v/>
      </c>
      <c r="T5882" s="21">
        <f>Fångster!J5887</f>
        <v>0</v>
      </c>
      <c r="U5882" s="31" t="str">
        <f t="shared" si="573"/>
        <v/>
      </c>
    </row>
    <row r="5883" spans="14:21" x14ac:dyDescent="0.2">
      <c r="N5883" s="22">
        <f>Fångster!G5888</f>
        <v>0</v>
      </c>
      <c r="O5883" s="28">
        <f t="shared" si="568"/>
        <v>0</v>
      </c>
      <c r="P5883" s="28">
        <f t="shared" si="569"/>
        <v>-2</v>
      </c>
      <c r="Q5883" s="28">
        <f t="shared" si="570"/>
        <v>0</v>
      </c>
      <c r="R5883" s="4">
        <f t="shared" si="571"/>
        <v>0</v>
      </c>
      <c r="S5883" s="4" t="str">
        <f t="shared" si="572"/>
        <v/>
      </c>
      <c r="T5883" s="21">
        <f>Fångster!J5888</f>
        <v>0</v>
      </c>
      <c r="U5883" s="31" t="str">
        <f t="shared" si="573"/>
        <v/>
      </c>
    </row>
    <row r="5884" spans="14:21" x14ac:dyDescent="0.2">
      <c r="N5884" s="22">
        <f>Fångster!G5889</f>
        <v>0</v>
      </c>
      <c r="O5884" s="28">
        <f t="shared" si="568"/>
        <v>0</v>
      </c>
      <c r="P5884" s="28">
        <f t="shared" si="569"/>
        <v>-2</v>
      </c>
      <c r="Q5884" s="28">
        <f t="shared" si="570"/>
        <v>0</v>
      </c>
      <c r="R5884" s="4">
        <f t="shared" si="571"/>
        <v>0</v>
      </c>
      <c r="S5884" s="4" t="str">
        <f t="shared" si="572"/>
        <v/>
      </c>
      <c r="T5884" s="21">
        <f>Fångster!J5889</f>
        <v>0</v>
      </c>
      <c r="U5884" s="31" t="str">
        <f t="shared" si="573"/>
        <v/>
      </c>
    </row>
    <row r="5885" spans="14:21" x14ac:dyDescent="0.2">
      <c r="N5885" s="22">
        <f>Fångster!G5890</f>
        <v>0</v>
      </c>
      <c r="O5885" s="28">
        <f t="shared" si="568"/>
        <v>0</v>
      </c>
      <c r="P5885" s="28">
        <f t="shared" si="569"/>
        <v>-2</v>
      </c>
      <c r="Q5885" s="28">
        <f t="shared" si="570"/>
        <v>0</v>
      </c>
      <c r="R5885" s="4">
        <f t="shared" si="571"/>
        <v>0</v>
      </c>
      <c r="S5885" s="4" t="str">
        <f t="shared" si="572"/>
        <v/>
      </c>
      <c r="T5885" s="21">
        <f>Fångster!J5890</f>
        <v>0</v>
      </c>
      <c r="U5885" s="31" t="str">
        <f t="shared" si="573"/>
        <v/>
      </c>
    </row>
    <row r="5886" spans="14:21" x14ac:dyDescent="0.2">
      <c r="N5886" s="22">
        <f>Fångster!G5891</f>
        <v>0</v>
      </c>
      <c r="O5886" s="28">
        <f t="shared" si="568"/>
        <v>0</v>
      </c>
      <c r="P5886" s="28">
        <f t="shared" si="569"/>
        <v>-2</v>
      </c>
      <c r="Q5886" s="28">
        <f t="shared" si="570"/>
        <v>0</v>
      </c>
      <c r="R5886" s="4">
        <f t="shared" si="571"/>
        <v>0</v>
      </c>
      <c r="S5886" s="4" t="str">
        <f t="shared" si="572"/>
        <v/>
      </c>
      <c r="T5886" s="21">
        <f>Fångster!J5891</f>
        <v>0</v>
      </c>
      <c r="U5886" s="31" t="str">
        <f t="shared" si="573"/>
        <v/>
      </c>
    </row>
    <row r="5887" spans="14:21" x14ac:dyDescent="0.2">
      <c r="N5887" s="22">
        <f>Fångster!G5892</f>
        <v>0</v>
      </c>
      <c r="O5887" s="28">
        <f t="shared" si="568"/>
        <v>0</v>
      </c>
      <c r="P5887" s="28">
        <f t="shared" si="569"/>
        <v>-2</v>
      </c>
      <c r="Q5887" s="28">
        <f t="shared" si="570"/>
        <v>0</v>
      </c>
      <c r="R5887" s="4">
        <f t="shared" si="571"/>
        <v>0</v>
      </c>
      <c r="S5887" s="4" t="str">
        <f t="shared" si="572"/>
        <v/>
      </c>
      <c r="T5887" s="21">
        <f>Fångster!J5892</f>
        <v>0</v>
      </c>
      <c r="U5887" s="31" t="str">
        <f t="shared" si="573"/>
        <v/>
      </c>
    </row>
    <row r="5888" spans="14:21" x14ac:dyDescent="0.2">
      <c r="N5888" s="22">
        <f>Fångster!G5893</f>
        <v>0</v>
      </c>
      <c r="O5888" s="28">
        <f t="shared" si="568"/>
        <v>0</v>
      </c>
      <c r="P5888" s="28">
        <f t="shared" si="569"/>
        <v>-2</v>
      </c>
      <c r="Q5888" s="28">
        <f t="shared" si="570"/>
        <v>0</v>
      </c>
      <c r="R5888" s="4">
        <f t="shared" si="571"/>
        <v>0</v>
      </c>
      <c r="S5888" s="4" t="str">
        <f t="shared" si="572"/>
        <v/>
      </c>
      <c r="T5888" s="21">
        <f>Fångster!J5893</f>
        <v>0</v>
      </c>
      <c r="U5888" s="31" t="str">
        <f t="shared" si="573"/>
        <v/>
      </c>
    </row>
    <row r="5889" spans="14:21" x14ac:dyDescent="0.2">
      <c r="N5889" s="22">
        <f>Fångster!G5894</f>
        <v>0</v>
      </c>
      <c r="O5889" s="28">
        <f t="shared" si="568"/>
        <v>0</v>
      </c>
      <c r="P5889" s="28">
        <f t="shared" si="569"/>
        <v>-2</v>
      </c>
      <c r="Q5889" s="28">
        <f t="shared" si="570"/>
        <v>0</v>
      </c>
      <c r="R5889" s="4">
        <f t="shared" si="571"/>
        <v>0</v>
      </c>
      <c r="S5889" s="4" t="str">
        <f t="shared" si="572"/>
        <v/>
      </c>
      <c r="T5889" s="21">
        <f>Fångster!J5894</f>
        <v>0</v>
      </c>
      <c r="U5889" s="31" t="str">
        <f t="shared" si="573"/>
        <v/>
      </c>
    </row>
    <row r="5890" spans="14:21" x14ac:dyDescent="0.2">
      <c r="N5890" s="22">
        <f>Fångster!G5895</f>
        <v>0</v>
      </c>
      <c r="O5890" s="28">
        <f t="shared" si="568"/>
        <v>0</v>
      </c>
      <c r="P5890" s="28">
        <f t="shared" si="569"/>
        <v>-2</v>
      </c>
      <c r="Q5890" s="28">
        <f t="shared" si="570"/>
        <v>0</v>
      </c>
      <c r="R5890" s="4">
        <f t="shared" si="571"/>
        <v>0</v>
      </c>
      <c r="S5890" s="4" t="str">
        <f t="shared" si="572"/>
        <v/>
      </c>
      <c r="T5890" s="21">
        <f>Fångster!J5895</f>
        <v>0</v>
      </c>
      <c r="U5890" s="31" t="str">
        <f t="shared" si="573"/>
        <v/>
      </c>
    </row>
    <row r="5891" spans="14:21" x14ac:dyDescent="0.2">
      <c r="N5891" s="22">
        <f>Fångster!G5896</f>
        <v>0</v>
      </c>
      <c r="O5891" s="28">
        <f t="shared" si="568"/>
        <v>0</v>
      </c>
      <c r="P5891" s="28">
        <f t="shared" si="569"/>
        <v>-2</v>
      </c>
      <c r="Q5891" s="28">
        <f t="shared" si="570"/>
        <v>0</v>
      </c>
      <c r="R5891" s="4">
        <f t="shared" si="571"/>
        <v>0</v>
      </c>
      <c r="S5891" s="4" t="str">
        <f t="shared" si="572"/>
        <v/>
      </c>
      <c r="T5891" s="21">
        <f>Fångster!J5896</f>
        <v>0</v>
      </c>
      <c r="U5891" s="31" t="str">
        <f t="shared" si="573"/>
        <v/>
      </c>
    </row>
    <row r="5892" spans="14:21" x14ac:dyDescent="0.2">
      <c r="N5892" s="22">
        <f>Fångster!G5897</f>
        <v>0</v>
      </c>
      <c r="O5892" s="28">
        <f t="shared" si="568"/>
        <v>0</v>
      </c>
      <c r="P5892" s="28">
        <f t="shared" si="569"/>
        <v>-2</v>
      </c>
      <c r="Q5892" s="28">
        <f t="shared" si="570"/>
        <v>0</v>
      </c>
      <c r="R5892" s="4">
        <f t="shared" si="571"/>
        <v>0</v>
      </c>
      <c r="S5892" s="4" t="str">
        <f t="shared" si="572"/>
        <v/>
      </c>
      <c r="T5892" s="21">
        <f>Fångster!J5897</f>
        <v>0</v>
      </c>
      <c r="U5892" s="31" t="str">
        <f t="shared" si="573"/>
        <v/>
      </c>
    </row>
    <row r="5893" spans="14:21" x14ac:dyDescent="0.2">
      <c r="N5893" s="22">
        <f>Fångster!G5898</f>
        <v>0</v>
      </c>
      <c r="O5893" s="28">
        <f t="shared" ref="O5893:O5956" si="574">(3.377*0.000001)*(POWER(N5893,3.205))</f>
        <v>0</v>
      </c>
      <c r="P5893" s="28">
        <f t="shared" ref="P5893:P5956" si="575">(1-(180-N5893)/60)</f>
        <v>-2</v>
      </c>
      <c r="Q5893" s="28">
        <f t="shared" ref="Q5893:Q5956" si="576">IF(P5893&lt;0,0,IF(P5893&gt;1,1,IF(P5893&gt;0&lt;1,P5893,P5893)))</f>
        <v>0</v>
      </c>
      <c r="R5893" s="4">
        <f t="shared" ref="R5893:R5956" si="577">O5893*Q5893</f>
        <v>0</v>
      </c>
      <c r="S5893" s="4" t="str">
        <f t="shared" ref="S5893:S5956" si="578">IF(N5893&gt;0,LOG10(N5893),"")</f>
        <v/>
      </c>
      <c r="T5893" s="21">
        <f>Fångster!J5898</f>
        <v>0</v>
      </c>
      <c r="U5893" s="31" t="str">
        <f t="shared" ref="U5893:U5956" si="579">IF(T5893&gt;0,LOG10(T5893),"")</f>
        <v/>
      </c>
    </row>
    <row r="5894" spans="14:21" x14ac:dyDescent="0.2">
      <c r="N5894" s="22">
        <f>Fångster!G5899</f>
        <v>0</v>
      </c>
      <c r="O5894" s="28">
        <f t="shared" si="574"/>
        <v>0</v>
      </c>
      <c r="P5894" s="28">
        <f t="shared" si="575"/>
        <v>-2</v>
      </c>
      <c r="Q5894" s="28">
        <f t="shared" si="576"/>
        <v>0</v>
      </c>
      <c r="R5894" s="4">
        <f t="shared" si="577"/>
        <v>0</v>
      </c>
      <c r="S5894" s="4" t="str">
        <f t="shared" si="578"/>
        <v/>
      </c>
      <c r="T5894" s="21">
        <f>Fångster!J5899</f>
        <v>0</v>
      </c>
      <c r="U5894" s="31" t="str">
        <f t="shared" si="579"/>
        <v/>
      </c>
    </row>
    <row r="5895" spans="14:21" x14ac:dyDescent="0.2">
      <c r="N5895" s="22">
        <f>Fångster!G5900</f>
        <v>0</v>
      </c>
      <c r="O5895" s="28">
        <f t="shared" si="574"/>
        <v>0</v>
      </c>
      <c r="P5895" s="28">
        <f t="shared" si="575"/>
        <v>-2</v>
      </c>
      <c r="Q5895" s="28">
        <f t="shared" si="576"/>
        <v>0</v>
      </c>
      <c r="R5895" s="4">
        <f t="shared" si="577"/>
        <v>0</v>
      </c>
      <c r="S5895" s="4" t="str">
        <f t="shared" si="578"/>
        <v/>
      </c>
      <c r="T5895" s="21">
        <f>Fångster!J5900</f>
        <v>0</v>
      </c>
      <c r="U5895" s="31" t="str">
        <f t="shared" si="579"/>
        <v/>
      </c>
    </row>
    <row r="5896" spans="14:21" x14ac:dyDescent="0.2">
      <c r="N5896" s="22">
        <f>Fångster!G5901</f>
        <v>0</v>
      </c>
      <c r="O5896" s="28">
        <f t="shared" si="574"/>
        <v>0</v>
      </c>
      <c r="P5896" s="28">
        <f t="shared" si="575"/>
        <v>-2</v>
      </c>
      <c r="Q5896" s="28">
        <f t="shared" si="576"/>
        <v>0</v>
      </c>
      <c r="R5896" s="4">
        <f t="shared" si="577"/>
        <v>0</v>
      </c>
      <c r="S5896" s="4" t="str">
        <f t="shared" si="578"/>
        <v/>
      </c>
      <c r="T5896" s="21">
        <f>Fångster!J5901</f>
        <v>0</v>
      </c>
      <c r="U5896" s="31" t="str">
        <f t="shared" si="579"/>
        <v/>
      </c>
    </row>
    <row r="5897" spans="14:21" x14ac:dyDescent="0.2">
      <c r="N5897" s="22">
        <f>Fångster!G5902</f>
        <v>0</v>
      </c>
      <c r="O5897" s="28">
        <f t="shared" si="574"/>
        <v>0</v>
      </c>
      <c r="P5897" s="28">
        <f t="shared" si="575"/>
        <v>-2</v>
      </c>
      <c r="Q5897" s="28">
        <f t="shared" si="576"/>
        <v>0</v>
      </c>
      <c r="R5897" s="4">
        <f t="shared" si="577"/>
        <v>0</v>
      </c>
      <c r="S5897" s="4" t="str">
        <f t="shared" si="578"/>
        <v/>
      </c>
      <c r="T5897" s="21">
        <f>Fångster!J5902</f>
        <v>0</v>
      </c>
      <c r="U5897" s="31" t="str">
        <f t="shared" si="579"/>
        <v/>
      </c>
    </row>
    <row r="5898" spans="14:21" x14ac:dyDescent="0.2">
      <c r="N5898" s="22">
        <f>Fångster!G5903</f>
        <v>0</v>
      </c>
      <c r="O5898" s="28">
        <f t="shared" si="574"/>
        <v>0</v>
      </c>
      <c r="P5898" s="28">
        <f t="shared" si="575"/>
        <v>-2</v>
      </c>
      <c r="Q5898" s="28">
        <f t="shared" si="576"/>
        <v>0</v>
      </c>
      <c r="R5898" s="4">
        <f t="shared" si="577"/>
        <v>0</v>
      </c>
      <c r="S5898" s="4" t="str">
        <f t="shared" si="578"/>
        <v/>
      </c>
      <c r="T5898" s="21">
        <f>Fångster!J5903</f>
        <v>0</v>
      </c>
      <c r="U5898" s="31" t="str">
        <f t="shared" si="579"/>
        <v/>
      </c>
    </row>
    <row r="5899" spans="14:21" x14ac:dyDescent="0.2">
      <c r="N5899" s="22">
        <f>Fångster!G5904</f>
        <v>0</v>
      </c>
      <c r="O5899" s="28">
        <f t="shared" si="574"/>
        <v>0</v>
      </c>
      <c r="P5899" s="28">
        <f t="shared" si="575"/>
        <v>-2</v>
      </c>
      <c r="Q5899" s="28">
        <f t="shared" si="576"/>
        <v>0</v>
      </c>
      <c r="R5899" s="4">
        <f t="shared" si="577"/>
        <v>0</v>
      </c>
      <c r="S5899" s="4" t="str">
        <f t="shared" si="578"/>
        <v/>
      </c>
      <c r="T5899" s="21">
        <f>Fångster!J5904</f>
        <v>0</v>
      </c>
      <c r="U5899" s="31" t="str">
        <f t="shared" si="579"/>
        <v/>
      </c>
    </row>
    <row r="5900" spans="14:21" x14ac:dyDescent="0.2">
      <c r="N5900" s="22">
        <f>Fångster!G5905</f>
        <v>0</v>
      </c>
      <c r="O5900" s="28">
        <f t="shared" si="574"/>
        <v>0</v>
      </c>
      <c r="P5900" s="28">
        <f t="shared" si="575"/>
        <v>-2</v>
      </c>
      <c r="Q5900" s="28">
        <f t="shared" si="576"/>
        <v>0</v>
      </c>
      <c r="R5900" s="4">
        <f t="shared" si="577"/>
        <v>0</v>
      </c>
      <c r="S5900" s="4" t="str">
        <f t="shared" si="578"/>
        <v/>
      </c>
      <c r="T5900" s="21">
        <f>Fångster!J5905</f>
        <v>0</v>
      </c>
      <c r="U5900" s="31" t="str">
        <f t="shared" si="579"/>
        <v/>
      </c>
    </row>
    <row r="5901" spans="14:21" x14ac:dyDescent="0.2">
      <c r="N5901" s="22">
        <f>Fångster!G5906</f>
        <v>0</v>
      </c>
      <c r="O5901" s="28">
        <f t="shared" si="574"/>
        <v>0</v>
      </c>
      <c r="P5901" s="28">
        <f t="shared" si="575"/>
        <v>-2</v>
      </c>
      <c r="Q5901" s="28">
        <f t="shared" si="576"/>
        <v>0</v>
      </c>
      <c r="R5901" s="4">
        <f t="shared" si="577"/>
        <v>0</v>
      </c>
      <c r="S5901" s="4" t="str">
        <f t="shared" si="578"/>
        <v/>
      </c>
      <c r="T5901" s="21">
        <f>Fångster!J5906</f>
        <v>0</v>
      </c>
      <c r="U5901" s="31" t="str">
        <f t="shared" si="579"/>
        <v/>
      </c>
    </row>
    <row r="5902" spans="14:21" x14ac:dyDescent="0.2">
      <c r="N5902" s="22">
        <f>Fångster!G5907</f>
        <v>0</v>
      </c>
      <c r="O5902" s="28">
        <f t="shared" si="574"/>
        <v>0</v>
      </c>
      <c r="P5902" s="28">
        <f t="shared" si="575"/>
        <v>-2</v>
      </c>
      <c r="Q5902" s="28">
        <f t="shared" si="576"/>
        <v>0</v>
      </c>
      <c r="R5902" s="4">
        <f t="shared" si="577"/>
        <v>0</v>
      </c>
      <c r="S5902" s="4" t="str">
        <f t="shared" si="578"/>
        <v/>
      </c>
      <c r="T5902" s="21">
        <f>Fångster!J5907</f>
        <v>0</v>
      </c>
      <c r="U5902" s="31" t="str">
        <f t="shared" si="579"/>
        <v/>
      </c>
    </row>
    <row r="5903" spans="14:21" x14ac:dyDescent="0.2">
      <c r="N5903" s="22">
        <f>Fångster!G5908</f>
        <v>0</v>
      </c>
      <c r="O5903" s="28">
        <f t="shared" si="574"/>
        <v>0</v>
      </c>
      <c r="P5903" s="28">
        <f t="shared" si="575"/>
        <v>-2</v>
      </c>
      <c r="Q5903" s="28">
        <f t="shared" si="576"/>
        <v>0</v>
      </c>
      <c r="R5903" s="4">
        <f t="shared" si="577"/>
        <v>0</v>
      </c>
      <c r="S5903" s="4" t="str">
        <f t="shared" si="578"/>
        <v/>
      </c>
      <c r="T5903" s="21">
        <f>Fångster!J5908</f>
        <v>0</v>
      </c>
      <c r="U5903" s="31" t="str">
        <f t="shared" si="579"/>
        <v/>
      </c>
    </row>
    <row r="5904" spans="14:21" x14ac:dyDescent="0.2">
      <c r="N5904" s="22">
        <f>Fångster!G5909</f>
        <v>0</v>
      </c>
      <c r="O5904" s="28">
        <f t="shared" si="574"/>
        <v>0</v>
      </c>
      <c r="P5904" s="28">
        <f t="shared" si="575"/>
        <v>-2</v>
      </c>
      <c r="Q5904" s="28">
        <f t="shared" si="576"/>
        <v>0</v>
      </c>
      <c r="R5904" s="4">
        <f t="shared" si="577"/>
        <v>0</v>
      </c>
      <c r="S5904" s="4" t="str">
        <f t="shared" si="578"/>
        <v/>
      </c>
      <c r="T5904" s="21">
        <f>Fångster!J5909</f>
        <v>0</v>
      </c>
      <c r="U5904" s="31" t="str">
        <f t="shared" si="579"/>
        <v/>
      </c>
    </row>
    <row r="5905" spans="14:21" x14ac:dyDescent="0.2">
      <c r="N5905" s="22">
        <f>Fångster!G5910</f>
        <v>0</v>
      </c>
      <c r="O5905" s="28">
        <f t="shared" si="574"/>
        <v>0</v>
      </c>
      <c r="P5905" s="28">
        <f t="shared" si="575"/>
        <v>-2</v>
      </c>
      <c r="Q5905" s="28">
        <f t="shared" si="576"/>
        <v>0</v>
      </c>
      <c r="R5905" s="4">
        <f t="shared" si="577"/>
        <v>0</v>
      </c>
      <c r="S5905" s="4" t="str">
        <f t="shared" si="578"/>
        <v/>
      </c>
      <c r="T5905" s="21">
        <f>Fångster!J5910</f>
        <v>0</v>
      </c>
      <c r="U5905" s="31" t="str">
        <f t="shared" si="579"/>
        <v/>
      </c>
    </row>
    <row r="5906" spans="14:21" x14ac:dyDescent="0.2">
      <c r="N5906" s="22">
        <f>Fångster!G5911</f>
        <v>0</v>
      </c>
      <c r="O5906" s="28">
        <f t="shared" si="574"/>
        <v>0</v>
      </c>
      <c r="P5906" s="28">
        <f t="shared" si="575"/>
        <v>-2</v>
      </c>
      <c r="Q5906" s="28">
        <f t="shared" si="576"/>
        <v>0</v>
      </c>
      <c r="R5906" s="4">
        <f t="shared" si="577"/>
        <v>0</v>
      </c>
      <c r="S5906" s="4" t="str">
        <f t="shared" si="578"/>
        <v/>
      </c>
      <c r="T5906" s="21">
        <f>Fångster!J5911</f>
        <v>0</v>
      </c>
      <c r="U5906" s="31" t="str">
        <f t="shared" si="579"/>
        <v/>
      </c>
    </row>
    <row r="5907" spans="14:21" x14ac:dyDescent="0.2">
      <c r="N5907" s="22">
        <f>Fångster!G5912</f>
        <v>0</v>
      </c>
      <c r="O5907" s="28">
        <f t="shared" si="574"/>
        <v>0</v>
      </c>
      <c r="P5907" s="28">
        <f t="shared" si="575"/>
        <v>-2</v>
      </c>
      <c r="Q5907" s="28">
        <f t="shared" si="576"/>
        <v>0</v>
      </c>
      <c r="R5907" s="4">
        <f t="shared" si="577"/>
        <v>0</v>
      </c>
      <c r="S5907" s="4" t="str">
        <f t="shared" si="578"/>
        <v/>
      </c>
      <c r="T5907" s="21">
        <f>Fångster!J5912</f>
        <v>0</v>
      </c>
      <c r="U5907" s="31" t="str">
        <f t="shared" si="579"/>
        <v/>
      </c>
    </row>
    <row r="5908" spans="14:21" x14ac:dyDescent="0.2">
      <c r="N5908" s="22">
        <f>Fångster!G5913</f>
        <v>0</v>
      </c>
      <c r="O5908" s="28">
        <f t="shared" si="574"/>
        <v>0</v>
      </c>
      <c r="P5908" s="28">
        <f t="shared" si="575"/>
        <v>-2</v>
      </c>
      <c r="Q5908" s="28">
        <f t="shared" si="576"/>
        <v>0</v>
      </c>
      <c r="R5908" s="4">
        <f t="shared" si="577"/>
        <v>0</v>
      </c>
      <c r="S5908" s="4" t="str">
        <f t="shared" si="578"/>
        <v/>
      </c>
      <c r="T5908" s="21">
        <f>Fångster!J5913</f>
        <v>0</v>
      </c>
      <c r="U5908" s="31" t="str">
        <f t="shared" si="579"/>
        <v/>
      </c>
    </row>
    <row r="5909" spans="14:21" x14ac:dyDescent="0.2">
      <c r="N5909" s="22">
        <f>Fångster!G5914</f>
        <v>0</v>
      </c>
      <c r="O5909" s="28">
        <f t="shared" si="574"/>
        <v>0</v>
      </c>
      <c r="P5909" s="28">
        <f t="shared" si="575"/>
        <v>-2</v>
      </c>
      <c r="Q5909" s="28">
        <f t="shared" si="576"/>
        <v>0</v>
      </c>
      <c r="R5909" s="4">
        <f t="shared" si="577"/>
        <v>0</v>
      </c>
      <c r="S5909" s="4" t="str">
        <f t="shared" si="578"/>
        <v/>
      </c>
      <c r="T5909" s="21">
        <f>Fångster!J5914</f>
        <v>0</v>
      </c>
      <c r="U5909" s="31" t="str">
        <f t="shared" si="579"/>
        <v/>
      </c>
    </row>
    <row r="5910" spans="14:21" x14ac:dyDescent="0.2">
      <c r="N5910" s="22">
        <f>Fångster!G5915</f>
        <v>0</v>
      </c>
      <c r="O5910" s="28">
        <f t="shared" si="574"/>
        <v>0</v>
      </c>
      <c r="P5910" s="28">
        <f t="shared" si="575"/>
        <v>-2</v>
      </c>
      <c r="Q5910" s="28">
        <f t="shared" si="576"/>
        <v>0</v>
      </c>
      <c r="R5910" s="4">
        <f t="shared" si="577"/>
        <v>0</v>
      </c>
      <c r="S5910" s="4" t="str">
        <f t="shared" si="578"/>
        <v/>
      </c>
      <c r="T5910" s="21">
        <f>Fångster!J5915</f>
        <v>0</v>
      </c>
      <c r="U5910" s="31" t="str">
        <f t="shared" si="579"/>
        <v/>
      </c>
    </row>
    <row r="5911" spans="14:21" x14ac:dyDescent="0.2">
      <c r="N5911" s="22">
        <f>Fångster!G5916</f>
        <v>0</v>
      </c>
      <c r="O5911" s="28">
        <f t="shared" si="574"/>
        <v>0</v>
      </c>
      <c r="P5911" s="28">
        <f t="shared" si="575"/>
        <v>-2</v>
      </c>
      <c r="Q5911" s="28">
        <f t="shared" si="576"/>
        <v>0</v>
      </c>
      <c r="R5911" s="4">
        <f t="shared" si="577"/>
        <v>0</v>
      </c>
      <c r="S5911" s="4" t="str">
        <f t="shared" si="578"/>
        <v/>
      </c>
      <c r="T5911" s="21">
        <f>Fångster!J5916</f>
        <v>0</v>
      </c>
      <c r="U5911" s="31" t="str">
        <f t="shared" si="579"/>
        <v/>
      </c>
    </row>
    <row r="5912" spans="14:21" x14ac:dyDescent="0.2">
      <c r="N5912" s="22">
        <f>Fångster!G5917</f>
        <v>0</v>
      </c>
      <c r="O5912" s="28">
        <f t="shared" si="574"/>
        <v>0</v>
      </c>
      <c r="P5912" s="28">
        <f t="shared" si="575"/>
        <v>-2</v>
      </c>
      <c r="Q5912" s="28">
        <f t="shared" si="576"/>
        <v>0</v>
      </c>
      <c r="R5912" s="4">
        <f t="shared" si="577"/>
        <v>0</v>
      </c>
      <c r="S5912" s="4" t="str">
        <f t="shared" si="578"/>
        <v/>
      </c>
      <c r="T5912" s="21">
        <f>Fångster!J5917</f>
        <v>0</v>
      </c>
      <c r="U5912" s="31" t="str">
        <f t="shared" si="579"/>
        <v/>
      </c>
    </row>
    <row r="5913" spans="14:21" x14ac:dyDescent="0.2">
      <c r="N5913" s="22">
        <f>Fångster!G5918</f>
        <v>0</v>
      </c>
      <c r="O5913" s="28">
        <f t="shared" si="574"/>
        <v>0</v>
      </c>
      <c r="P5913" s="28">
        <f t="shared" si="575"/>
        <v>-2</v>
      </c>
      <c r="Q5913" s="28">
        <f t="shared" si="576"/>
        <v>0</v>
      </c>
      <c r="R5913" s="4">
        <f t="shared" si="577"/>
        <v>0</v>
      </c>
      <c r="S5913" s="4" t="str">
        <f t="shared" si="578"/>
        <v/>
      </c>
      <c r="T5913" s="21">
        <f>Fångster!J5918</f>
        <v>0</v>
      </c>
      <c r="U5913" s="31" t="str">
        <f t="shared" si="579"/>
        <v/>
      </c>
    </row>
    <row r="5914" spans="14:21" x14ac:dyDescent="0.2">
      <c r="N5914" s="22">
        <f>Fångster!G5919</f>
        <v>0</v>
      </c>
      <c r="O5914" s="28">
        <f t="shared" si="574"/>
        <v>0</v>
      </c>
      <c r="P5914" s="28">
        <f t="shared" si="575"/>
        <v>-2</v>
      </c>
      <c r="Q5914" s="28">
        <f t="shared" si="576"/>
        <v>0</v>
      </c>
      <c r="R5914" s="4">
        <f t="shared" si="577"/>
        <v>0</v>
      </c>
      <c r="S5914" s="4" t="str">
        <f t="shared" si="578"/>
        <v/>
      </c>
      <c r="T5914" s="21">
        <f>Fångster!J5919</f>
        <v>0</v>
      </c>
      <c r="U5914" s="31" t="str">
        <f t="shared" si="579"/>
        <v/>
      </c>
    </row>
    <row r="5915" spans="14:21" x14ac:dyDescent="0.2">
      <c r="N5915" s="22">
        <f>Fångster!G5920</f>
        <v>0</v>
      </c>
      <c r="O5915" s="28">
        <f t="shared" si="574"/>
        <v>0</v>
      </c>
      <c r="P5915" s="28">
        <f t="shared" si="575"/>
        <v>-2</v>
      </c>
      <c r="Q5915" s="28">
        <f t="shared" si="576"/>
        <v>0</v>
      </c>
      <c r="R5915" s="4">
        <f t="shared" si="577"/>
        <v>0</v>
      </c>
      <c r="S5915" s="4" t="str">
        <f t="shared" si="578"/>
        <v/>
      </c>
      <c r="T5915" s="21">
        <f>Fångster!J5920</f>
        <v>0</v>
      </c>
      <c r="U5915" s="31" t="str">
        <f t="shared" si="579"/>
        <v/>
      </c>
    </row>
    <row r="5916" spans="14:21" x14ac:dyDescent="0.2">
      <c r="N5916" s="22">
        <f>Fångster!G5921</f>
        <v>0</v>
      </c>
      <c r="O5916" s="28">
        <f t="shared" si="574"/>
        <v>0</v>
      </c>
      <c r="P5916" s="28">
        <f t="shared" si="575"/>
        <v>-2</v>
      </c>
      <c r="Q5916" s="28">
        <f t="shared" si="576"/>
        <v>0</v>
      </c>
      <c r="R5916" s="4">
        <f t="shared" si="577"/>
        <v>0</v>
      </c>
      <c r="S5916" s="4" t="str">
        <f t="shared" si="578"/>
        <v/>
      </c>
      <c r="T5916" s="21">
        <f>Fångster!J5921</f>
        <v>0</v>
      </c>
      <c r="U5916" s="31" t="str">
        <f t="shared" si="579"/>
        <v/>
      </c>
    </row>
    <row r="5917" spans="14:21" x14ac:dyDescent="0.2">
      <c r="N5917" s="22">
        <f>Fångster!G5922</f>
        <v>0</v>
      </c>
      <c r="O5917" s="28">
        <f t="shared" si="574"/>
        <v>0</v>
      </c>
      <c r="P5917" s="28">
        <f t="shared" si="575"/>
        <v>-2</v>
      </c>
      <c r="Q5917" s="28">
        <f t="shared" si="576"/>
        <v>0</v>
      </c>
      <c r="R5917" s="4">
        <f t="shared" si="577"/>
        <v>0</v>
      </c>
      <c r="S5917" s="4" t="str">
        <f t="shared" si="578"/>
        <v/>
      </c>
      <c r="T5917" s="21">
        <f>Fångster!J5922</f>
        <v>0</v>
      </c>
      <c r="U5917" s="31" t="str">
        <f t="shared" si="579"/>
        <v/>
      </c>
    </row>
    <row r="5918" spans="14:21" x14ac:dyDescent="0.2">
      <c r="N5918" s="22">
        <f>Fångster!G5923</f>
        <v>0</v>
      </c>
      <c r="O5918" s="28">
        <f t="shared" si="574"/>
        <v>0</v>
      </c>
      <c r="P5918" s="28">
        <f t="shared" si="575"/>
        <v>-2</v>
      </c>
      <c r="Q5918" s="28">
        <f t="shared" si="576"/>
        <v>0</v>
      </c>
      <c r="R5918" s="4">
        <f t="shared" si="577"/>
        <v>0</v>
      </c>
      <c r="S5918" s="4" t="str">
        <f t="shared" si="578"/>
        <v/>
      </c>
      <c r="T5918" s="21">
        <f>Fångster!J5923</f>
        <v>0</v>
      </c>
      <c r="U5918" s="31" t="str">
        <f t="shared" si="579"/>
        <v/>
      </c>
    </row>
    <row r="5919" spans="14:21" x14ac:dyDescent="0.2">
      <c r="N5919" s="22">
        <f>Fångster!G5924</f>
        <v>0</v>
      </c>
      <c r="O5919" s="28">
        <f t="shared" si="574"/>
        <v>0</v>
      </c>
      <c r="P5919" s="28">
        <f t="shared" si="575"/>
        <v>-2</v>
      </c>
      <c r="Q5919" s="28">
        <f t="shared" si="576"/>
        <v>0</v>
      </c>
      <c r="R5919" s="4">
        <f t="shared" si="577"/>
        <v>0</v>
      </c>
      <c r="S5919" s="4" t="str">
        <f t="shared" si="578"/>
        <v/>
      </c>
      <c r="T5919" s="21">
        <f>Fångster!J5924</f>
        <v>0</v>
      </c>
      <c r="U5919" s="31" t="str">
        <f t="shared" si="579"/>
        <v/>
      </c>
    </row>
    <row r="5920" spans="14:21" x14ac:dyDescent="0.2">
      <c r="N5920" s="22">
        <f>Fångster!G5925</f>
        <v>0</v>
      </c>
      <c r="O5920" s="28">
        <f t="shared" si="574"/>
        <v>0</v>
      </c>
      <c r="P5920" s="28">
        <f t="shared" si="575"/>
        <v>-2</v>
      </c>
      <c r="Q5920" s="28">
        <f t="shared" si="576"/>
        <v>0</v>
      </c>
      <c r="R5920" s="4">
        <f t="shared" si="577"/>
        <v>0</v>
      </c>
      <c r="S5920" s="4" t="str">
        <f t="shared" si="578"/>
        <v/>
      </c>
      <c r="T5920" s="21">
        <f>Fångster!J5925</f>
        <v>0</v>
      </c>
      <c r="U5920" s="31" t="str">
        <f t="shared" si="579"/>
        <v/>
      </c>
    </row>
    <row r="5921" spans="14:21" x14ac:dyDescent="0.2">
      <c r="N5921" s="22">
        <f>Fångster!G5926</f>
        <v>0</v>
      </c>
      <c r="O5921" s="28">
        <f t="shared" si="574"/>
        <v>0</v>
      </c>
      <c r="P5921" s="28">
        <f t="shared" si="575"/>
        <v>-2</v>
      </c>
      <c r="Q5921" s="28">
        <f t="shared" si="576"/>
        <v>0</v>
      </c>
      <c r="R5921" s="4">
        <f t="shared" si="577"/>
        <v>0</v>
      </c>
      <c r="S5921" s="4" t="str">
        <f t="shared" si="578"/>
        <v/>
      </c>
      <c r="T5921" s="21">
        <f>Fångster!J5926</f>
        <v>0</v>
      </c>
      <c r="U5921" s="31" t="str">
        <f t="shared" si="579"/>
        <v/>
      </c>
    </row>
    <row r="5922" spans="14:21" x14ac:dyDescent="0.2">
      <c r="N5922" s="22">
        <f>Fångster!G5927</f>
        <v>0</v>
      </c>
      <c r="O5922" s="28">
        <f t="shared" si="574"/>
        <v>0</v>
      </c>
      <c r="P5922" s="28">
        <f t="shared" si="575"/>
        <v>-2</v>
      </c>
      <c r="Q5922" s="28">
        <f t="shared" si="576"/>
        <v>0</v>
      </c>
      <c r="R5922" s="4">
        <f t="shared" si="577"/>
        <v>0</v>
      </c>
      <c r="S5922" s="4" t="str">
        <f t="shared" si="578"/>
        <v/>
      </c>
      <c r="T5922" s="21">
        <f>Fångster!J5927</f>
        <v>0</v>
      </c>
      <c r="U5922" s="31" t="str">
        <f t="shared" si="579"/>
        <v/>
      </c>
    </row>
    <row r="5923" spans="14:21" x14ac:dyDescent="0.2">
      <c r="N5923" s="22">
        <f>Fångster!G5928</f>
        <v>0</v>
      </c>
      <c r="O5923" s="28">
        <f t="shared" si="574"/>
        <v>0</v>
      </c>
      <c r="P5923" s="28">
        <f t="shared" si="575"/>
        <v>-2</v>
      </c>
      <c r="Q5923" s="28">
        <f t="shared" si="576"/>
        <v>0</v>
      </c>
      <c r="R5923" s="4">
        <f t="shared" si="577"/>
        <v>0</v>
      </c>
      <c r="S5923" s="4" t="str">
        <f t="shared" si="578"/>
        <v/>
      </c>
      <c r="T5923" s="21">
        <f>Fångster!J5928</f>
        <v>0</v>
      </c>
      <c r="U5923" s="31" t="str">
        <f t="shared" si="579"/>
        <v/>
      </c>
    </row>
    <row r="5924" spans="14:21" x14ac:dyDescent="0.2">
      <c r="N5924" s="22">
        <f>Fångster!G5929</f>
        <v>0</v>
      </c>
      <c r="O5924" s="28">
        <f t="shared" si="574"/>
        <v>0</v>
      </c>
      <c r="P5924" s="28">
        <f t="shared" si="575"/>
        <v>-2</v>
      </c>
      <c r="Q5924" s="28">
        <f t="shared" si="576"/>
        <v>0</v>
      </c>
      <c r="R5924" s="4">
        <f t="shared" si="577"/>
        <v>0</v>
      </c>
      <c r="S5924" s="4" t="str">
        <f t="shared" si="578"/>
        <v/>
      </c>
      <c r="T5924" s="21">
        <f>Fångster!J5929</f>
        <v>0</v>
      </c>
      <c r="U5924" s="31" t="str">
        <f t="shared" si="579"/>
        <v/>
      </c>
    </row>
    <row r="5925" spans="14:21" x14ac:dyDescent="0.2">
      <c r="N5925" s="22">
        <f>Fångster!G5930</f>
        <v>0</v>
      </c>
      <c r="O5925" s="28">
        <f t="shared" si="574"/>
        <v>0</v>
      </c>
      <c r="P5925" s="28">
        <f t="shared" si="575"/>
        <v>-2</v>
      </c>
      <c r="Q5925" s="28">
        <f t="shared" si="576"/>
        <v>0</v>
      </c>
      <c r="R5925" s="4">
        <f t="shared" si="577"/>
        <v>0</v>
      </c>
      <c r="S5925" s="4" t="str">
        <f t="shared" si="578"/>
        <v/>
      </c>
      <c r="T5925" s="21">
        <f>Fångster!J5930</f>
        <v>0</v>
      </c>
      <c r="U5925" s="31" t="str">
        <f t="shared" si="579"/>
        <v/>
      </c>
    </row>
    <row r="5926" spans="14:21" x14ac:dyDescent="0.2">
      <c r="N5926" s="22">
        <f>Fångster!G5931</f>
        <v>0</v>
      </c>
      <c r="O5926" s="28">
        <f t="shared" si="574"/>
        <v>0</v>
      </c>
      <c r="P5926" s="28">
        <f t="shared" si="575"/>
        <v>-2</v>
      </c>
      <c r="Q5926" s="28">
        <f t="shared" si="576"/>
        <v>0</v>
      </c>
      <c r="R5926" s="4">
        <f t="shared" si="577"/>
        <v>0</v>
      </c>
      <c r="S5926" s="4" t="str">
        <f t="shared" si="578"/>
        <v/>
      </c>
      <c r="T5926" s="21">
        <f>Fångster!J5931</f>
        <v>0</v>
      </c>
      <c r="U5926" s="31" t="str">
        <f t="shared" si="579"/>
        <v/>
      </c>
    </row>
    <row r="5927" spans="14:21" x14ac:dyDescent="0.2">
      <c r="N5927" s="22">
        <f>Fångster!G5932</f>
        <v>0</v>
      </c>
      <c r="O5927" s="28">
        <f t="shared" si="574"/>
        <v>0</v>
      </c>
      <c r="P5927" s="28">
        <f t="shared" si="575"/>
        <v>-2</v>
      </c>
      <c r="Q5927" s="28">
        <f t="shared" si="576"/>
        <v>0</v>
      </c>
      <c r="R5927" s="4">
        <f t="shared" si="577"/>
        <v>0</v>
      </c>
      <c r="S5927" s="4" t="str">
        <f t="shared" si="578"/>
        <v/>
      </c>
      <c r="T5927" s="21">
        <f>Fångster!J5932</f>
        <v>0</v>
      </c>
      <c r="U5927" s="31" t="str">
        <f t="shared" si="579"/>
        <v/>
      </c>
    </row>
    <row r="5928" spans="14:21" x14ac:dyDescent="0.2">
      <c r="N5928" s="22">
        <f>Fångster!G5933</f>
        <v>0</v>
      </c>
      <c r="O5928" s="28">
        <f t="shared" si="574"/>
        <v>0</v>
      </c>
      <c r="P5928" s="28">
        <f t="shared" si="575"/>
        <v>-2</v>
      </c>
      <c r="Q5928" s="28">
        <f t="shared" si="576"/>
        <v>0</v>
      </c>
      <c r="R5928" s="4">
        <f t="shared" si="577"/>
        <v>0</v>
      </c>
      <c r="S5928" s="4" t="str">
        <f t="shared" si="578"/>
        <v/>
      </c>
      <c r="T5928" s="21">
        <f>Fångster!J5933</f>
        <v>0</v>
      </c>
      <c r="U5928" s="31" t="str">
        <f t="shared" si="579"/>
        <v/>
      </c>
    </row>
    <row r="5929" spans="14:21" x14ac:dyDescent="0.2">
      <c r="N5929" s="22">
        <f>Fångster!G5934</f>
        <v>0</v>
      </c>
      <c r="O5929" s="28">
        <f t="shared" si="574"/>
        <v>0</v>
      </c>
      <c r="P5929" s="28">
        <f t="shared" si="575"/>
        <v>-2</v>
      </c>
      <c r="Q5929" s="28">
        <f t="shared" si="576"/>
        <v>0</v>
      </c>
      <c r="R5929" s="4">
        <f t="shared" si="577"/>
        <v>0</v>
      </c>
      <c r="S5929" s="4" t="str">
        <f t="shared" si="578"/>
        <v/>
      </c>
      <c r="T5929" s="21">
        <f>Fångster!J5934</f>
        <v>0</v>
      </c>
      <c r="U5929" s="31" t="str">
        <f t="shared" si="579"/>
        <v/>
      </c>
    </row>
    <row r="5930" spans="14:21" x14ac:dyDescent="0.2">
      <c r="N5930" s="22">
        <f>Fångster!G5935</f>
        <v>0</v>
      </c>
      <c r="O5930" s="28">
        <f t="shared" si="574"/>
        <v>0</v>
      </c>
      <c r="P5930" s="28">
        <f t="shared" si="575"/>
        <v>-2</v>
      </c>
      <c r="Q5930" s="28">
        <f t="shared" si="576"/>
        <v>0</v>
      </c>
      <c r="R5930" s="4">
        <f t="shared" si="577"/>
        <v>0</v>
      </c>
      <c r="S5930" s="4" t="str">
        <f t="shared" si="578"/>
        <v/>
      </c>
      <c r="T5930" s="21">
        <f>Fångster!J5935</f>
        <v>0</v>
      </c>
      <c r="U5930" s="31" t="str">
        <f t="shared" si="579"/>
        <v/>
      </c>
    </row>
    <row r="5931" spans="14:21" x14ac:dyDescent="0.2">
      <c r="N5931" s="22">
        <f>Fångster!G5936</f>
        <v>0</v>
      </c>
      <c r="O5931" s="28">
        <f t="shared" si="574"/>
        <v>0</v>
      </c>
      <c r="P5931" s="28">
        <f t="shared" si="575"/>
        <v>-2</v>
      </c>
      <c r="Q5931" s="28">
        <f t="shared" si="576"/>
        <v>0</v>
      </c>
      <c r="R5931" s="4">
        <f t="shared" si="577"/>
        <v>0</v>
      </c>
      <c r="S5931" s="4" t="str">
        <f t="shared" si="578"/>
        <v/>
      </c>
      <c r="T5931" s="21">
        <f>Fångster!J5936</f>
        <v>0</v>
      </c>
      <c r="U5931" s="31" t="str">
        <f t="shared" si="579"/>
        <v/>
      </c>
    </row>
    <row r="5932" spans="14:21" x14ac:dyDescent="0.2">
      <c r="N5932" s="22">
        <f>Fångster!G5937</f>
        <v>0</v>
      </c>
      <c r="O5932" s="28">
        <f t="shared" si="574"/>
        <v>0</v>
      </c>
      <c r="P5932" s="28">
        <f t="shared" si="575"/>
        <v>-2</v>
      </c>
      <c r="Q5932" s="28">
        <f t="shared" si="576"/>
        <v>0</v>
      </c>
      <c r="R5932" s="4">
        <f t="shared" si="577"/>
        <v>0</v>
      </c>
      <c r="S5932" s="4" t="str">
        <f t="shared" si="578"/>
        <v/>
      </c>
      <c r="T5932" s="21">
        <f>Fångster!J5937</f>
        <v>0</v>
      </c>
      <c r="U5932" s="31" t="str">
        <f t="shared" si="579"/>
        <v/>
      </c>
    </row>
    <row r="5933" spans="14:21" x14ac:dyDescent="0.2">
      <c r="N5933" s="22">
        <f>Fångster!G5938</f>
        <v>0</v>
      </c>
      <c r="O5933" s="28">
        <f t="shared" si="574"/>
        <v>0</v>
      </c>
      <c r="P5933" s="28">
        <f t="shared" si="575"/>
        <v>-2</v>
      </c>
      <c r="Q5933" s="28">
        <f t="shared" si="576"/>
        <v>0</v>
      </c>
      <c r="R5933" s="4">
        <f t="shared" si="577"/>
        <v>0</v>
      </c>
      <c r="S5933" s="4" t="str">
        <f t="shared" si="578"/>
        <v/>
      </c>
      <c r="T5933" s="21">
        <f>Fångster!J5938</f>
        <v>0</v>
      </c>
      <c r="U5933" s="31" t="str">
        <f t="shared" si="579"/>
        <v/>
      </c>
    </row>
    <row r="5934" spans="14:21" x14ac:dyDescent="0.2">
      <c r="N5934" s="22">
        <f>Fångster!G5939</f>
        <v>0</v>
      </c>
      <c r="O5934" s="28">
        <f t="shared" si="574"/>
        <v>0</v>
      </c>
      <c r="P5934" s="28">
        <f t="shared" si="575"/>
        <v>-2</v>
      </c>
      <c r="Q5934" s="28">
        <f t="shared" si="576"/>
        <v>0</v>
      </c>
      <c r="R5934" s="4">
        <f t="shared" si="577"/>
        <v>0</v>
      </c>
      <c r="S5934" s="4" t="str">
        <f t="shared" si="578"/>
        <v/>
      </c>
      <c r="T5934" s="21">
        <f>Fångster!J5939</f>
        <v>0</v>
      </c>
      <c r="U5934" s="31" t="str">
        <f t="shared" si="579"/>
        <v/>
      </c>
    </row>
    <row r="5935" spans="14:21" x14ac:dyDescent="0.2">
      <c r="N5935" s="22">
        <f>Fångster!G5940</f>
        <v>0</v>
      </c>
      <c r="O5935" s="28">
        <f t="shared" si="574"/>
        <v>0</v>
      </c>
      <c r="P5935" s="28">
        <f t="shared" si="575"/>
        <v>-2</v>
      </c>
      <c r="Q5935" s="28">
        <f t="shared" si="576"/>
        <v>0</v>
      </c>
      <c r="R5935" s="4">
        <f t="shared" si="577"/>
        <v>0</v>
      </c>
      <c r="S5935" s="4" t="str">
        <f t="shared" si="578"/>
        <v/>
      </c>
      <c r="T5935" s="21">
        <f>Fångster!J5940</f>
        <v>0</v>
      </c>
      <c r="U5935" s="31" t="str">
        <f t="shared" si="579"/>
        <v/>
      </c>
    </row>
    <row r="5936" spans="14:21" x14ac:dyDescent="0.2">
      <c r="N5936" s="22">
        <f>Fångster!G5941</f>
        <v>0</v>
      </c>
      <c r="O5936" s="28">
        <f t="shared" si="574"/>
        <v>0</v>
      </c>
      <c r="P5936" s="28">
        <f t="shared" si="575"/>
        <v>-2</v>
      </c>
      <c r="Q5936" s="28">
        <f t="shared" si="576"/>
        <v>0</v>
      </c>
      <c r="R5936" s="4">
        <f t="shared" si="577"/>
        <v>0</v>
      </c>
      <c r="S5936" s="4" t="str">
        <f t="shared" si="578"/>
        <v/>
      </c>
      <c r="T5936" s="21">
        <f>Fångster!J5941</f>
        <v>0</v>
      </c>
      <c r="U5936" s="31" t="str">
        <f t="shared" si="579"/>
        <v/>
      </c>
    </row>
    <row r="5937" spans="14:21" x14ac:dyDescent="0.2">
      <c r="N5937" s="22">
        <f>Fångster!G5942</f>
        <v>0</v>
      </c>
      <c r="O5937" s="28">
        <f t="shared" si="574"/>
        <v>0</v>
      </c>
      <c r="P5937" s="28">
        <f t="shared" si="575"/>
        <v>-2</v>
      </c>
      <c r="Q5937" s="28">
        <f t="shared" si="576"/>
        <v>0</v>
      </c>
      <c r="R5937" s="4">
        <f t="shared" si="577"/>
        <v>0</v>
      </c>
      <c r="S5937" s="4" t="str">
        <f t="shared" si="578"/>
        <v/>
      </c>
      <c r="T5937" s="21">
        <f>Fångster!J5942</f>
        <v>0</v>
      </c>
      <c r="U5937" s="31" t="str">
        <f t="shared" si="579"/>
        <v/>
      </c>
    </row>
    <row r="5938" spans="14:21" x14ac:dyDescent="0.2">
      <c r="N5938" s="22">
        <f>Fångster!G5943</f>
        <v>0</v>
      </c>
      <c r="O5938" s="28">
        <f t="shared" si="574"/>
        <v>0</v>
      </c>
      <c r="P5938" s="28">
        <f t="shared" si="575"/>
        <v>-2</v>
      </c>
      <c r="Q5938" s="28">
        <f t="shared" si="576"/>
        <v>0</v>
      </c>
      <c r="R5938" s="4">
        <f t="shared" si="577"/>
        <v>0</v>
      </c>
      <c r="S5938" s="4" t="str">
        <f t="shared" si="578"/>
        <v/>
      </c>
      <c r="T5938" s="21">
        <f>Fångster!J5943</f>
        <v>0</v>
      </c>
      <c r="U5938" s="31" t="str">
        <f t="shared" si="579"/>
        <v/>
      </c>
    </row>
    <row r="5939" spans="14:21" x14ac:dyDescent="0.2">
      <c r="N5939" s="22">
        <f>Fångster!G5944</f>
        <v>0</v>
      </c>
      <c r="O5939" s="28">
        <f t="shared" si="574"/>
        <v>0</v>
      </c>
      <c r="P5939" s="28">
        <f t="shared" si="575"/>
        <v>-2</v>
      </c>
      <c r="Q5939" s="28">
        <f t="shared" si="576"/>
        <v>0</v>
      </c>
      <c r="R5939" s="4">
        <f t="shared" si="577"/>
        <v>0</v>
      </c>
      <c r="S5939" s="4" t="str">
        <f t="shared" si="578"/>
        <v/>
      </c>
      <c r="T5939" s="21">
        <f>Fångster!J5944</f>
        <v>0</v>
      </c>
      <c r="U5939" s="31" t="str">
        <f t="shared" si="579"/>
        <v/>
      </c>
    </row>
    <row r="5940" spans="14:21" x14ac:dyDescent="0.2">
      <c r="N5940" s="22">
        <f>Fångster!G5945</f>
        <v>0</v>
      </c>
      <c r="O5940" s="28">
        <f t="shared" si="574"/>
        <v>0</v>
      </c>
      <c r="P5940" s="28">
        <f t="shared" si="575"/>
        <v>-2</v>
      </c>
      <c r="Q5940" s="28">
        <f t="shared" si="576"/>
        <v>0</v>
      </c>
      <c r="R5940" s="4">
        <f t="shared" si="577"/>
        <v>0</v>
      </c>
      <c r="S5940" s="4" t="str">
        <f t="shared" si="578"/>
        <v/>
      </c>
      <c r="T5940" s="21">
        <f>Fångster!J5945</f>
        <v>0</v>
      </c>
      <c r="U5940" s="31" t="str">
        <f t="shared" si="579"/>
        <v/>
      </c>
    </row>
    <row r="5941" spans="14:21" x14ac:dyDescent="0.2">
      <c r="N5941" s="22">
        <f>Fångster!G5946</f>
        <v>0</v>
      </c>
      <c r="O5941" s="28">
        <f t="shared" si="574"/>
        <v>0</v>
      </c>
      <c r="P5941" s="28">
        <f t="shared" si="575"/>
        <v>-2</v>
      </c>
      <c r="Q5941" s="28">
        <f t="shared" si="576"/>
        <v>0</v>
      </c>
      <c r="R5941" s="4">
        <f t="shared" si="577"/>
        <v>0</v>
      </c>
      <c r="S5941" s="4" t="str">
        <f t="shared" si="578"/>
        <v/>
      </c>
      <c r="T5941" s="21">
        <f>Fångster!J5946</f>
        <v>0</v>
      </c>
      <c r="U5941" s="31" t="str">
        <f t="shared" si="579"/>
        <v/>
      </c>
    </row>
    <row r="5942" spans="14:21" x14ac:dyDescent="0.2">
      <c r="N5942" s="22">
        <f>Fångster!G5947</f>
        <v>0</v>
      </c>
      <c r="O5942" s="28">
        <f t="shared" si="574"/>
        <v>0</v>
      </c>
      <c r="P5942" s="28">
        <f t="shared" si="575"/>
        <v>-2</v>
      </c>
      <c r="Q5942" s="28">
        <f t="shared" si="576"/>
        <v>0</v>
      </c>
      <c r="R5942" s="4">
        <f t="shared" si="577"/>
        <v>0</v>
      </c>
      <c r="S5942" s="4" t="str">
        <f t="shared" si="578"/>
        <v/>
      </c>
      <c r="T5942" s="21">
        <f>Fångster!J5947</f>
        <v>0</v>
      </c>
      <c r="U5942" s="31" t="str">
        <f t="shared" si="579"/>
        <v/>
      </c>
    </row>
    <row r="5943" spans="14:21" x14ac:dyDescent="0.2">
      <c r="N5943" s="22">
        <f>Fångster!G5948</f>
        <v>0</v>
      </c>
      <c r="O5943" s="28">
        <f t="shared" si="574"/>
        <v>0</v>
      </c>
      <c r="P5943" s="28">
        <f t="shared" si="575"/>
        <v>-2</v>
      </c>
      <c r="Q5943" s="28">
        <f t="shared" si="576"/>
        <v>0</v>
      </c>
      <c r="R5943" s="4">
        <f t="shared" si="577"/>
        <v>0</v>
      </c>
      <c r="S5943" s="4" t="str">
        <f t="shared" si="578"/>
        <v/>
      </c>
      <c r="T5943" s="21">
        <f>Fångster!J5948</f>
        <v>0</v>
      </c>
      <c r="U5943" s="31" t="str">
        <f t="shared" si="579"/>
        <v/>
      </c>
    </row>
    <row r="5944" spans="14:21" x14ac:dyDescent="0.2">
      <c r="N5944" s="22">
        <f>Fångster!G5949</f>
        <v>0</v>
      </c>
      <c r="O5944" s="28">
        <f t="shared" si="574"/>
        <v>0</v>
      </c>
      <c r="P5944" s="28">
        <f t="shared" si="575"/>
        <v>-2</v>
      </c>
      <c r="Q5944" s="28">
        <f t="shared" si="576"/>
        <v>0</v>
      </c>
      <c r="R5944" s="4">
        <f t="shared" si="577"/>
        <v>0</v>
      </c>
      <c r="S5944" s="4" t="str">
        <f t="shared" si="578"/>
        <v/>
      </c>
      <c r="T5944" s="21">
        <f>Fångster!J5949</f>
        <v>0</v>
      </c>
      <c r="U5944" s="31" t="str">
        <f t="shared" si="579"/>
        <v/>
      </c>
    </row>
    <row r="5945" spans="14:21" x14ac:dyDescent="0.2">
      <c r="N5945" s="22">
        <f>Fångster!G5950</f>
        <v>0</v>
      </c>
      <c r="O5945" s="28">
        <f t="shared" si="574"/>
        <v>0</v>
      </c>
      <c r="P5945" s="28">
        <f t="shared" si="575"/>
        <v>-2</v>
      </c>
      <c r="Q5945" s="28">
        <f t="shared" si="576"/>
        <v>0</v>
      </c>
      <c r="R5945" s="4">
        <f t="shared" si="577"/>
        <v>0</v>
      </c>
      <c r="S5945" s="4" t="str">
        <f t="shared" si="578"/>
        <v/>
      </c>
      <c r="T5945" s="21">
        <f>Fångster!J5950</f>
        <v>0</v>
      </c>
      <c r="U5945" s="31" t="str">
        <f t="shared" si="579"/>
        <v/>
      </c>
    </row>
    <row r="5946" spans="14:21" x14ac:dyDescent="0.2">
      <c r="N5946" s="22">
        <f>Fångster!G5951</f>
        <v>0</v>
      </c>
      <c r="O5946" s="28">
        <f t="shared" si="574"/>
        <v>0</v>
      </c>
      <c r="P5946" s="28">
        <f t="shared" si="575"/>
        <v>-2</v>
      </c>
      <c r="Q5946" s="28">
        <f t="shared" si="576"/>
        <v>0</v>
      </c>
      <c r="R5946" s="4">
        <f t="shared" si="577"/>
        <v>0</v>
      </c>
      <c r="S5946" s="4" t="str">
        <f t="shared" si="578"/>
        <v/>
      </c>
      <c r="T5946" s="21">
        <f>Fångster!J5951</f>
        <v>0</v>
      </c>
      <c r="U5946" s="31" t="str">
        <f t="shared" si="579"/>
        <v/>
      </c>
    </row>
    <row r="5947" spans="14:21" x14ac:dyDescent="0.2">
      <c r="N5947" s="22">
        <f>Fångster!G5952</f>
        <v>0</v>
      </c>
      <c r="O5947" s="28">
        <f t="shared" si="574"/>
        <v>0</v>
      </c>
      <c r="P5947" s="28">
        <f t="shared" si="575"/>
        <v>-2</v>
      </c>
      <c r="Q5947" s="28">
        <f t="shared" si="576"/>
        <v>0</v>
      </c>
      <c r="R5947" s="4">
        <f t="shared" si="577"/>
        <v>0</v>
      </c>
      <c r="S5947" s="4" t="str">
        <f t="shared" si="578"/>
        <v/>
      </c>
      <c r="T5947" s="21">
        <f>Fångster!J5952</f>
        <v>0</v>
      </c>
      <c r="U5947" s="31" t="str">
        <f t="shared" si="579"/>
        <v/>
      </c>
    </row>
    <row r="5948" spans="14:21" x14ac:dyDescent="0.2">
      <c r="N5948" s="22">
        <f>Fångster!G5953</f>
        <v>0</v>
      </c>
      <c r="O5948" s="28">
        <f t="shared" si="574"/>
        <v>0</v>
      </c>
      <c r="P5948" s="28">
        <f t="shared" si="575"/>
        <v>-2</v>
      </c>
      <c r="Q5948" s="28">
        <f t="shared" si="576"/>
        <v>0</v>
      </c>
      <c r="R5948" s="4">
        <f t="shared" si="577"/>
        <v>0</v>
      </c>
      <c r="S5948" s="4" t="str">
        <f t="shared" si="578"/>
        <v/>
      </c>
      <c r="T5948" s="21">
        <f>Fångster!J5953</f>
        <v>0</v>
      </c>
      <c r="U5948" s="31" t="str">
        <f t="shared" si="579"/>
        <v/>
      </c>
    </row>
    <row r="5949" spans="14:21" x14ac:dyDescent="0.2">
      <c r="N5949" s="22">
        <f>Fångster!G5954</f>
        <v>0</v>
      </c>
      <c r="O5949" s="28">
        <f t="shared" si="574"/>
        <v>0</v>
      </c>
      <c r="P5949" s="28">
        <f t="shared" si="575"/>
        <v>-2</v>
      </c>
      <c r="Q5949" s="28">
        <f t="shared" si="576"/>
        <v>0</v>
      </c>
      <c r="R5949" s="4">
        <f t="shared" si="577"/>
        <v>0</v>
      </c>
      <c r="S5949" s="4" t="str">
        <f t="shared" si="578"/>
        <v/>
      </c>
      <c r="T5949" s="21">
        <f>Fångster!J5954</f>
        <v>0</v>
      </c>
      <c r="U5949" s="31" t="str">
        <f t="shared" si="579"/>
        <v/>
      </c>
    </row>
    <row r="5950" spans="14:21" x14ac:dyDescent="0.2">
      <c r="N5950" s="22">
        <f>Fångster!G5955</f>
        <v>0</v>
      </c>
      <c r="O5950" s="28">
        <f t="shared" si="574"/>
        <v>0</v>
      </c>
      <c r="P5950" s="28">
        <f t="shared" si="575"/>
        <v>-2</v>
      </c>
      <c r="Q5950" s="28">
        <f t="shared" si="576"/>
        <v>0</v>
      </c>
      <c r="R5950" s="4">
        <f t="shared" si="577"/>
        <v>0</v>
      </c>
      <c r="S5950" s="4" t="str">
        <f t="shared" si="578"/>
        <v/>
      </c>
      <c r="T5950" s="21">
        <f>Fångster!J5955</f>
        <v>0</v>
      </c>
      <c r="U5950" s="31" t="str">
        <f t="shared" si="579"/>
        <v/>
      </c>
    </row>
    <row r="5951" spans="14:21" x14ac:dyDescent="0.2">
      <c r="N5951" s="22">
        <f>Fångster!G5956</f>
        <v>0</v>
      </c>
      <c r="O5951" s="28">
        <f t="shared" si="574"/>
        <v>0</v>
      </c>
      <c r="P5951" s="28">
        <f t="shared" si="575"/>
        <v>-2</v>
      </c>
      <c r="Q5951" s="28">
        <f t="shared" si="576"/>
        <v>0</v>
      </c>
      <c r="R5951" s="4">
        <f t="shared" si="577"/>
        <v>0</v>
      </c>
      <c r="S5951" s="4" t="str">
        <f t="shared" si="578"/>
        <v/>
      </c>
      <c r="T5951" s="21">
        <f>Fångster!J5956</f>
        <v>0</v>
      </c>
      <c r="U5951" s="31" t="str">
        <f t="shared" si="579"/>
        <v/>
      </c>
    </row>
    <row r="5952" spans="14:21" x14ac:dyDescent="0.2">
      <c r="N5952" s="22">
        <f>Fångster!G5957</f>
        <v>0</v>
      </c>
      <c r="O5952" s="28">
        <f t="shared" si="574"/>
        <v>0</v>
      </c>
      <c r="P5952" s="28">
        <f t="shared" si="575"/>
        <v>-2</v>
      </c>
      <c r="Q5952" s="28">
        <f t="shared" si="576"/>
        <v>0</v>
      </c>
      <c r="R5952" s="4">
        <f t="shared" si="577"/>
        <v>0</v>
      </c>
      <c r="S5952" s="4" t="str">
        <f t="shared" si="578"/>
        <v/>
      </c>
      <c r="T5952" s="21">
        <f>Fångster!J5957</f>
        <v>0</v>
      </c>
      <c r="U5952" s="31" t="str">
        <f t="shared" si="579"/>
        <v/>
      </c>
    </row>
    <row r="5953" spans="14:21" x14ac:dyDescent="0.2">
      <c r="N5953" s="22">
        <f>Fångster!G5958</f>
        <v>0</v>
      </c>
      <c r="O5953" s="28">
        <f t="shared" si="574"/>
        <v>0</v>
      </c>
      <c r="P5953" s="28">
        <f t="shared" si="575"/>
        <v>-2</v>
      </c>
      <c r="Q5953" s="28">
        <f t="shared" si="576"/>
        <v>0</v>
      </c>
      <c r="R5953" s="4">
        <f t="shared" si="577"/>
        <v>0</v>
      </c>
      <c r="S5953" s="4" t="str">
        <f t="shared" si="578"/>
        <v/>
      </c>
      <c r="T5953" s="21">
        <f>Fångster!J5958</f>
        <v>0</v>
      </c>
      <c r="U5953" s="31" t="str">
        <f t="shared" si="579"/>
        <v/>
      </c>
    </row>
    <row r="5954" spans="14:21" x14ac:dyDescent="0.2">
      <c r="N5954" s="22">
        <f>Fångster!G5959</f>
        <v>0</v>
      </c>
      <c r="O5954" s="28">
        <f t="shared" si="574"/>
        <v>0</v>
      </c>
      <c r="P5954" s="28">
        <f t="shared" si="575"/>
        <v>-2</v>
      </c>
      <c r="Q5954" s="28">
        <f t="shared" si="576"/>
        <v>0</v>
      </c>
      <c r="R5954" s="4">
        <f t="shared" si="577"/>
        <v>0</v>
      </c>
      <c r="S5954" s="4" t="str">
        <f t="shared" si="578"/>
        <v/>
      </c>
      <c r="T5954" s="21">
        <f>Fångster!J5959</f>
        <v>0</v>
      </c>
      <c r="U5954" s="31" t="str">
        <f t="shared" si="579"/>
        <v/>
      </c>
    </row>
    <row r="5955" spans="14:21" x14ac:dyDescent="0.2">
      <c r="N5955" s="22">
        <f>Fångster!G5960</f>
        <v>0</v>
      </c>
      <c r="O5955" s="28">
        <f t="shared" si="574"/>
        <v>0</v>
      </c>
      <c r="P5955" s="28">
        <f t="shared" si="575"/>
        <v>-2</v>
      </c>
      <c r="Q5955" s="28">
        <f t="shared" si="576"/>
        <v>0</v>
      </c>
      <c r="R5955" s="4">
        <f t="shared" si="577"/>
        <v>0</v>
      </c>
      <c r="S5955" s="4" t="str">
        <f t="shared" si="578"/>
        <v/>
      </c>
      <c r="T5955" s="21">
        <f>Fångster!J5960</f>
        <v>0</v>
      </c>
      <c r="U5955" s="31" t="str">
        <f t="shared" si="579"/>
        <v/>
      </c>
    </row>
    <row r="5956" spans="14:21" x14ac:dyDescent="0.2">
      <c r="N5956" s="22">
        <f>Fångster!G5961</f>
        <v>0</v>
      </c>
      <c r="O5956" s="28">
        <f t="shared" si="574"/>
        <v>0</v>
      </c>
      <c r="P5956" s="28">
        <f t="shared" si="575"/>
        <v>-2</v>
      </c>
      <c r="Q5956" s="28">
        <f t="shared" si="576"/>
        <v>0</v>
      </c>
      <c r="R5956" s="4">
        <f t="shared" si="577"/>
        <v>0</v>
      </c>
      <c r="S5956" s="4" t="str">
        <f t="shared" si="578"/>
        <v/>
      </c>
      <c r="T5956" s="21">
        <f>Fångster!J5961</f>
        <v>0</v>
      </c>
      <c r="U5956" s="31" t="str">
        <f t="shared" si="579"/>
        <v/>
      </c>
    </row>
    <row r="5957" spans="14:21" x14ac:dyDescent="0.2">
      <c r="N5957" s="22">
        <f>Fångster!G5962</f>
        <v>0</v>
      </c>
      <c r="O5957" s="28">
        <f t="shared" ref="O5957:O6020" si="580">(3.377*0.000001)*(POWER(N5957,3.205))</f>
        <v>0</v>
      </c>
      <c r="P5957" s="28">
        <f t="shared" ref="P5957:P6020" si="581">(1-(180-N5957)/60)</f>
        <v>-2</v>
      </c>
      <c r="Q5957" s="28">
        <f t="shared" ref="Q5957:Q6020" si="582">IF(P5957&lt;0,0,IF(P5957&gt;1,1,IF(P5957&gt;0&lt;1,P5957,P5957)))</f>
        <v>0</v>
      </c>
      <c r="R5957" s="4">
        <f t="shared" ref="R5957:R6020" si="583">O5957*Q5957</f>
        <v>0</v>
      </c>
      <c r="S5957" s="4" t="str">
        <f t="shared" ref="S5957:S6020" si="584">IF(N5957&gt;0,LOG10(N5957),"")</f>
        <v/>
      </c>
      <c r="T5957" s="21">
        <f>Fångster!J5962</f>
        <v>0</v>
      </c>
      <c r="U5957" s="31" t="str">
        <f t="shared" ref="U5957:U6020" si="585">IF(T5957&gt;0,LOG10(T5957),"")</f>
        <v/>
      </c>
    </row>
    <row r="5958" spans="14:21" x14ac:dyDescent="0.2">
      <c r="N5958" s="22">
        <f>Fångster!G5963</f>
        <v>0</v>
      </c>
      <c r="O5958" s="28">
        <f t="shared" si="580"/>
        <v>0</v>
      </c>
      <c r="P5958" s="28">
        <f t="shared" si="581"/>
        <v>-2</v>
      </c>
      <c r="Q5958" s="28">
        <f t="shared" si="582"/>
        <v>0</v>
      </c>
      <c r="R5958" s="4">
        <f t="shared" si="583"/>
        <v>0</v>
      </c>
      <c r="S5958" s="4" t="str">
        <f t="shared" si="584"/>
        <v/>
      </c>
      <c r="T5958" s="21">
        <f>Fångster!J5963</f>
        <v>0</v>
      </c>
      <c r="U5958" s="31" t="str">
        <f t="shared" si="585"/>
        <v/>
      </c>
    </row>
    <row r="5959" spans="14:21" x14ac:dyDescent="0.2">
      <c r="N5959" s="22">
        <f>Fångster!G5964</f>
        <v>0</v>
      </c>
      <c r="O5959" s="28">
        <f t="shared" si="580"/>
        <v>0</v>
      </c>
      <c r="P5959" s="28">
        <f t="shared" si="581"/>
        <v>-2</v>
      </c>
      <c r="Q5959" s="28">
        <f t="shared" si="582"/>
        <v>0</v>
      </c>
      <c r="R5959" s="4">
        <f t="shared" si="583"/>
        <v>0</v>
      </c>
      <c r="S5959" s="4" t="str">
        <f t="shared" si="584"/>
        <v/>
      </c>
      <c r="T5959" s="21">
        <f>Fångster!J5964</f>
        <v>0</v>
      </c>
      <c r="U5959" s="31" t="str">
        <f t="shared" si="585"/>
        <v/>
      </c>
    </row>
    <row r="5960" spans="14:21" x14ac:dyDescent="0.2">
      <c r="N5960" s="22">
        <f>Fångster!G5965</f>
        <v>0</v>
      </c>
      <c r="O5960" s="28">
        <f t="shared" si="580"/>
        <v>0</v>
      </c>
      <c r="P5960" s="28">
        <f t="shared" si="581"/>
        <v>-2</v>
      </c>
      <c r="Q5960" s="28">
        <f t="shared" si="582"/>
        <v>0</v>
      </c>
      <c r="R5960" s="4">
        <f t="shared" si="583"/>
        <v>0</v>
      </c>
      <c r="S5960" s="4" t="str">
        <f t="shared" si="584"/>
        <v/>
      </c>
      <c r="T5960" s="21">
        <f>Fångster!J5965</f>
        <v>0</v>
      </c>
      <c r="U5960" s="31" t="str">
        <f t="shared" si="585"/>
        <v/>
      </c>
    </row>
    <row r="5961" spans="14:21" x14ac:dyDescent="0.2">
      <c r="N5961" s="22">
        <f>Fångster!G5966</f>
        <v>0</v>
      </c>
      <c r="O5961" s="28">
        <f t="shared" si="580"/>
        <v>0</v>
      </c>
      <c r="P5961" s="28">
        <f t="shared" si="581"/>
        <v>-2</v>
      </c>
      <c r="Q5961" s="28">
        <f t="shared" si="582"/>
        <v>0</v>
      </c>
      <c r="R5961" s="4">
        <f t="shared" si="583"/>
        <v>0</v>
      </c>
      <c r="S5961" s="4" t="str">
        <f t="shared" si="584"/>
        <v/>
      </c>
      <c r="T5961" s="21">
        <f>Fångster!J5966</f>
        <v>0</v>
      </c>
      <c r="U5961" s="31" t="str">
        <f t="shared" si="585"/>
        <v/>
      </c>
    </row>
    <row r="5962" spans="14:21" x14ac:dyDescent="0.2">
      <c r="N5962" s="22">
        <f>Fångster!G5967</f>
        <v>0</v>
      </c>
      <c r="O5962" s="28">
        <f t="shared" si="580"/>
        <v>0</v>
      </c>
      <c r="P5962" s="28">
        <f t="shared" si="581"/>
        <v>-2</v>
      </c>
      <c r="Q5962" s="28">
        <f t="shared" si="582"/>
        <v>0</v>
      </c>
      <c r="R5962" s="4">
        <f t="shared" si="583"/>
        <v>0</v>
      </c>
      <c r="S5962" s="4" t="str">
        <f t="shared" si="584"/>
        <v/>
      </c>
      <c r="T5962" s="21">
        <f>Fångster!J5967</f>
        <v>0</v>
      </c>
      <c r="U5962" s="31" t="str">
        <f t="shared" si="585"/>
        <v/>
      </c>
    </row>
    <row r="5963" spans="14:21" x14ac:dyDescent="0.2">
      <c r="N5963" s="22">
        <f>Fångster!G5968</f>
        <v>0</v>
      </c>
      <c r="O5963" s="28">
        <f t="shared" si="580"/>
        <v>0</v>
      </c>
      <c r="P5963" s="28">
        <f t="shared" si="581"/>
        <v>-2</v>
      </c>
      <c r="Q5963" s="28">
        <f t="shared" si="582"/>
        <v>0</v>
      </c>
      <c r="R5963" s="4">
        <f t="shared" si="583"/>
        <v>0</v>
      </c>
      <c r="S5963" s="4" t="str">
        <f t="shared" si="584"/>
        <v/>
      </c>
      <c r="T5963" s="21">
        <f>Fångster!J5968</f>
        <v>0</v>
      </c>
      <c r="U5963" s="31" t="str">
        <f t="shared" si="585"/>
        <v/>
      </c>
    </row>
    <row r="5964" spans="14:21" x14ac:dyDescent="0.2">
      <c r="N5964" s="22">
        <f>Fångster!G5969</f>
        <v>0</v>
      </c>
      <c r="O5964" s="28">
        <f t="shared" si="580"/>
        <v>0</v>
      </c>
      <c r="P5964" s="28">
        <f t="shared" si="581"/>
        <v>-2</v>
      </c>
      <c r="Q5964" s="28">
        <f t="shared" si="582"/>
        <v>0</v>
      </c>
      <c r="R5964" s="4">
        <f t="shared" si="583"/>
        <v>0</v>
      </c>
      <c r="S5964" s="4" t="str">
        <f t="shared" si="584"/>
        <v/>
      </c>
      <c r="T5964" s="21">
        <f>Fångster!J5969</f>
        <v>0</v>
      </c>
      <c r="U5964" s="31" t="str">
        <f t="shared" si="585"/>
        <v/>
      </c>
    </row>
    <row r="5965" spans="14:21" x14ac:dyDescent="0.2">
      <c r="N5965" s="22">
        <f>Fångster!G5970</f>
        <v>0</v>
      </c>
      <c r="O5965" s="28">
        <f t="shared" si="580"/>
        <v>0</v>
      </c>
      <c r="P5965" s="28">
        <f t="shared" si="581"/>
        <v>-2</v>
      </c>
      <c r="Q5965" s="28">
        <f t="shared" si="582"/>
        <v>0</v>
      </c>
      <c r="R5965" s="4">
        <f t="shared" si="583"/>
        <v>0</v>
      </c>
      <c r="S5965" s="4" t="str">
        <f t="shared" si="584"/>
        <v/>
      </c>
      <c r="T5965" s="21">
        <f>Fångster!J5970</f>
        <v>0</v>
      </c>
      <c r="U5965" s="31" t="str">
        <f t="shared" si="585"/>
        <v/>
      </c>
    </row>
    <row r="5966" spans="14:21" x14ac:dyDescent="0.2">
      <c r="N5966" s="22">
        <f>Fångster!G5971</f>
        <v>0</v>
      </c>
      <c r="O5966" s="28">
        <f t="shared" si="580"/>
        <v>0</v>
      </c>
      <c r="P5966" s="28">
        <f t="shared" si="581"/>
        <v>-2</v>
      </c>
      <c r="Q5966" s="28">
        <f t="shared" si="582"/>
        <v>0</v>
      </c>
      <c r="R5966" s="4">
        <f t="shared" si="583"/>
        <v>0</v>
      </c>
      <c r="S5966" s="4" t="str">
        <f t="shared" si="584"/>
        <v/>
      </c>
      <c r="T5966" s="21">
        <f>Fångster!J5971</f>
        <v>0</v>
      </c>
      <c r="U5966" s="31" t="str">
        <f t="shared" si="585"/>
        <v/>
      </c>
    </row>
    <row r="5967" spans="14:21" x14ac:dyDescent="0.2">
      <c r="N5967" s="22">
        <f>Fångster!G5972</f>
        <v>0</v>
      </c>
      <c r="O5967" s="28">
        <f t="shared" si="580"/>
        <v>0</v>
      </c>
      <c r="P5967" s="28">
        <f t="shared" si="581"/>
        <v>-2</v>
      </c>
      <c r="Q5967" s="28">
        <f t="shared" si="582"/>
        <v>0</v>
      </c>
      <c r="R5967" s="4">
        <f t="shared" si="583"/>
        <v>0</v>
      </c>
      <c r="S5967" s="4" t="str">
        <f t="shared" si="584"/>
        <v/>
      </c>
      <c r="T5967" s="21">
        <f>Fångster!J5972</f>
        <v>0</v>
      </c>
      <c r="U5967" s="31" t="str">
        <f t="shared" si="585"/>
        <v/>
      </c>
    </row>
    <row r="5968" spans="14:21" x14ac:dyDescent="0.2">
      <c r="N5968" s="22">
        <f>Fångster!G5973</f>
        <v>0</v>
      </c>
      <c r="O5968" s="28">
        <f t="shared" si="580"/>
        <v>0</v>
      </c>
      <c r="P5968" s="28">
        <f t="shared" si="581"/>
        <v>-2</v>
      </c>
      <c r="Q5968" s="28">
        <f t="shared" si="582"/>
        <v>0</v>
      </c>
      <c r="R5968" s="4">
        <f t="shared" si="583"/>
        <v>0</v>
      </c>
      <c r="S5968" s="4" t="str">
        <f t="shared" si="584"/>
        <v/>
      </c>
      <c r="T5968" s="21">
        <f>Fångster!J5973</f>
        <v>0</v>
      </c>
      <c r="U5968" s="31" t="str">
        <f t="shared" si="585"/>
        <v/>
      </c>
    </row>
    <row r="5969" spans="14:21" x14ac:dyDescent="0.2">
      <c r="N5969" s="22">
        <f>Fångster!G5974</f>
        <v>0</v>
      </c>
      <c r="O5969" s="28">
        <f t="shared" si="580"/>
        <v>0</v>
      </c>
      <c r="P5969" s="28">
        <f t="shared" si="581"/>
        <v>-2</v>
      </c>
      <c r="Q5969" s="28">
        <f t="shared" si="582"/>
        <v>0</v>
      </c>
      <c r="R5969" s="4">
        <f t="shared" si="583"/>
        <v>0</v>
      </c>
      <c r="S5969" s="4" t="str">
        <f t="shared" si="584"/>
        <v/>
      </c>
      <c r="T5969" s="21">
        <f>Fångster!J5974</f>
        <v>0</v>
      </c>
      <c r="U5969" s="31" t="str">
        <f t="shared" si="585"/>
        <v/>
      </c>
    </row>
    <row r="5970" spans="14:21" x14ac:dyDescent="0.2">
      <c r="N5970" s="22">
        <f>Fångster!G5975</f>
        <v>0</v>
      </c>
      <c r="O5970" s="28">
        <f t="shared" si="580"/>
        <v>0</v>
      </c>
      <c r="P5970" s="28">
        <f t="shared" si="581"/>
        <v>-2</v>
      </c>
      <c r="Q5970" s="28">
        <f t="shared" si="582"/>
        <v>0</v>
      </c>
      <c r="R5970" s="4">
        <f t="shared" si="583"/>
        <v>0</v>
      </c>
      <c r="S5970" s="4" t="str">
        <f t="shared" si="584"/>
        <v/>
      </c>
      <c r="T5970" s="21">
        <f>Fångster!J5975</f>
        <v>0</v>
      </c>
      <c r="U5970" s="31" t="str">
        <f t="shared" si="585"/>
        <v/>
      </c>
    </row>
    <row r="5971" spans="14:21" x14ac:dyDescent="0.2">
      <c r="N5971" s="22">
        <f>Fångster!G5976</f>
        <v>0</v>
      </c>
      <c r="O5971" s="28">
        <f t="shared" si="580"/>
        <v>0</v>
      </c>
      <c r="P5971" s="28">
        <f t="shared" si="581"/>
        <v>-2</v>
      </c>
      <c r="Q5971" s="28">
        <f t="shared" si="582"/>
        <v>0</v>
      </c>
      <c r="R5971" s="4">
        <f t="shared" si="583"/>
        <v>0</v>
      </c>
      <c r="S5971" s="4" t="str">
        <f t="shared" si="584"/>
        <v/>
      </c>
      <c r="T5971" s="21">
        <f>Fångster!J5976</f>
        <v>0</v>
      </c>
      <c r="U5971" s="31" t="str">
        <f t="shared" si="585"/>
        <v/>
      </c>
    </row>
    <row r="5972" spans="14:21" x14ac:dyDescent="0.2">
      <c r="N5972" s="22">
        <f>Fångster!G5977</f>
        <v>0</v>
      </c>
      <c r="O5972" s="28">
        <f t="shared" si="580"/>
        <v>0</v>
      </c>
      <c r="P5972" s="28">
        <f t="shared" si="581"/>
        <v>-2</v>
      </c>
      <c r="Q5972" s="28">
        <f t="shared" si="582"/>
        <v>0</v>
      </c>
      <c r="R5972" s="4">
        <f t="shared" si="583"/>
        <v>0</v>
      </c>
      <c r="S5972" s="4" t="str">
        <f t="shared" si="584"/>
        <v/>
      </c>
      <c r="T5972" s="21">
        <f>Fångster!J5977</f>
        <v>0</v>
      </c>
      <c r="U5972" s="31" t="str">
        <f t="shared" si="585"/>
        <v/>
      </c>
    </row>
    <row r="5973" spans="14:21" x14ac:dyDescent="0.2">
      <c r="N5973" s="22">
        <f>Fångster!G5978</f>
        <v>0</v>
      </c>
      <c r="O5973" s="28">
        <f t="shared" si="580"/>
        <v>0</v>
      </c>
      <c r="P5973" s="28">
        <f t="shared" si="581"/>
        <v>-2</v>
      </c>
      <c r="Q5973" s="28">
        <f t="shared" si="582"/>
        <v>0</v>
      </c>
      <c r="R5973" s="4">
        <f t="shared" si="583"/>
        <v>0</v>
      </c>
      <c r="S5973" s="4" t="str">
        <f t="shared" si="584"/>
        <v/>
      </c>
      <c r="T5973" s="21">
        <f>Fångster!J5978</f>
        <v>0</v>
      </c>
      <c r="U5973" s="31" t="str">
        <f t="shared" si="585"/>
        <v/>
      </c>
    </row>
    <row r="5974" spans="14:21" x14ac:dyDescent="0.2">
      <c r="N5974" s="22">
        <f>Fångster!G5979</f>
        <v>0</v>
      </c>
      <c r="O5974" s="28">
        <f t="shared" si="580"/>
        <v>0</v>
      </c>
      <c r="P5974" s="28">
        <f t="shared" si="581"/>
        <v>-2</v>
      </c>
      <c r="Q5974" s="28">
        <f t="shared" si="582"/>
        <v>0</v>
      </c>
      <c r="R5974" s="4">
        <f t="shared" si="583"/>
        <v>0</v>
      </c>
      <c r="S5974" s="4" t="str">
        <f t="shared" si="584"/>
        <v/>
      </c>
      <c r="T5974" s="21">
        <f>Fångster!J5979</f>
        <v>0</v>
      </c>
      <c r="U5974" s="31" t="str">
        <f t="shared" si="585"/>
        <v/>
      </c>
    </row>
    <row r="5975" spans="14:21" x14ac:dyDescent="0.2">
      <c r="N5975" s="22">
        <f>Fångster!G5980</f>
        <v>0</v>
      </c>
      <c r="O5975" s="28">
        <f t="shared" si="580"/>
        <v>0</v>
      </c>
      <c r="P5975" s="28">
        <f t="shared" si="581"/>
        <v>-2</v>
      </c>
      <c r="Q5975" s="28">
        <f t="shared" si="582"/>
        <v>0</v>
      </c>
      <c r="R5975" s="4">
        <f t="shared" si="583"/>
        <v>0</v>
      </c>
      <c r="S5975" s="4" t="str">
        <f t="shared" si="584"/>
        <v/>
      </c>
      <c r="T5975" s="21">
        <f>Fångster!J5980</f>
        <v>0</v>
      </c>
      <c r="U5975" s="31" t="str">
        <f t="shared" si="585"/>
        <v/>
      </c>
    </row>
    <row r="5976" spans="14:21" x14ac:dyDescent="0.2">
      <c r="N5976" s="22">
        <f>Fångster!G5981</f>
        <v>0</v>
      </c>
      <c r="O5976" s="28">
        <f t="shared" si="580"/>
        <v>0</v>
      </c>
      <c r="P5976" s="28">
        <f t="shared" si="581"/>
        <v>-2</v>
      </c>
      <c r="Q5976" s="28">
        <f t="shared" si="582"/>
        <v>0</v>
      </c>
      <c r="R5976" s="4">
        <f t="shared" si="583"/>
        <v>0</v>
      </c>
      <c r="S5976" s="4" t="str">
        <f t="shared" si="584"/>
        <v/>
      </c>
      <c r="T5976" s="21">
        <f>Fångster!J5981</f>
        <v>0</v>
      </c>
      <c r="U5976" s="31" t="str">
        <f t="shared" si="585"/>
        <v/>
      </c>
    </row>
    <row r="5977" spans="14:21" x14ac:dyDescent="0.2">
      <c r="N5977" s="22">
        <f>Fångster!G5982</f>
        <v>0</v>
      </c>
      <c r="O5977" s="28">
        <f t="shared" si="580"/>
        <v>0</v>
      </c>
      <c r="P5977" s="28">
        <f t="shared" si="581"/>
        <v>-2</v>
      </c>
      <c r="Q5977" s="28">
        <f t="shared" si="582"/>
        <v>0</v>
      </c>
      <c r="R5977" s="4">
        <f t="shared" si="583"/>
        <v>0</v>
      </c>
      <c r="S5977" s="4" t="str">
        <f t="shared" si="584"/>
        <v/>
      </c>
      <c r="T5977" s="21">
        <f>Fångster!J5982</f>
        <v>0</v>
      </c>
      <c r="U5977" s="31" t="str">
        <f t="shared" si="585"/>
        <v/>
      </c>
    </row>
    <row r="5978" spans="14:21" x14ac:dyDescent="0.2">
      <c r="N5978" s="22">
        <f>Fångster!G5983</f>
        <v>0</v>
      </c>
      <c r="O5978" s="28">
        <f t="shared" si="580"/>
        <v>0</v>
      </c>
      <c r="P5978" s="28">
        <f t="shared" si="581"/>
        <v>-2</v>
      </c>
      <c r="Q5978" s="28">
        <f t="shared" si="582"/>
        <v>0</v>
      </c>
      <c r="R5978" s="4">
        <f t="shared" si="583"/>
        <v>0</v>
      </c>
      <c r="S5978" s="4" t="str">
        <f t="shared" si="584"/>
        <v/>
      </c>
      <c r="T5978" s="21">
        <f>Fångster!J5983</f>
        <v>0</v>
      </c>
      <c r="U5978" s="31" t="str">
        <f t="shared" si="585"/>
        <v/>
      </c>
    </row>
    <row r="5979" spans="14:21" x14ac:dyDescent="0.2">
      <c r="N5979" s="22">
        <f>Fångster!G5984</f>
        <v>0</v>
      </c>
      <c r="O5979" s="28">
        <f t="shared" si="580"/>
        <v>0</v>
      </c>
      <c r="P5979" s="28">
        <f t="shared" si="581"/>
        <v>-2</v>
      </c>
      <c r="Q5979" s="28">
        <f t="shared" si="582"/>
        <v>0</v>
      </c>
      <c r="R5979" s="4">
        <f t="shared" si="583"/>
        <v>0</v>
      </c>
      <c r="S5979" s="4" t="str">
        <f t="shared" si="584"/>
        <v/>
      </c>
      <c r="T5979" s="21">
        <f>Fångster!J5984</f>
        <v>0</v>
      </c>
      <c r="U5979" s="31" t="str">
        <f t="shared" si="585"/>
        <v/>
      </c>
    </row>
    <row r="5980" spans="14:21" x14ac:dyDescent="0.2">
      <c r="N5980" s="22">
        <f>Fångster!G5985</f>
        <v>0</v>
      </c>
      <c r="O5980" s="28">
        <f t="shared" si="580"/>
        <v>0</v>
      </c>
      <c r="P5980" s="28">
        <f t="shared" si="581"/>
        <v>-2</v>
      </c>
      <c r="Q5980" s="28">
        <f t="shared" si="582"/>
        <v>0</v>
      </c>
      <c r="R5980" s="4">
        <f t="shared" si="583"/>
        <v>0</v>
      </c>
      <c r="S5980" s="4" t="str">
        <f t="shared" si="584"/>
        <v/>
      </c>
      <c r="T5980" s="21">
        <f>Fångster!J5985</f>
        <v>0</v>
      </c>
      <c r="U5980" s="31" t="str">
        <f t="shared" si="585"/>
        <v/>
      </c>
    </row>
    <row r="5981" spans="14:21" x14ac:dyDescent="0.2">
      <c r="N5981" s="22">
        <f>Fångster!G5986</f>
        <v>0</v>
      </c>
      <c r="O5981" s="28">
        <f t="shared" si="580"/>
        <v>0</v>
      </c>
      <c r="P5981" s="28">
        <f t="shared" si="581"/>
        <v>-2</v>
      </c>
      <c r="Q5981" s="28">
        <f t="shared" si="582"/>
        <v>0</v>
      </c>
      <c r="R5981" s="4">
        <f t="shared" si="583"/>
        <v>0</v>
      </c>
      <c r="S5981" s="4" t="str">
        <f t="shared" si="584"/>
        <v/>
      </c>
      <c r="T5981" s="21">
        <f>Fångster!J5986</f>
        <v>0</v>
      </c>
      <c r="U5981" s="31" t="str">
        <f t="shared" si="585"/>
        <v/>
      </c>
    </row>
    <row r="5982" spans="14:21" x14ac:dyDescent="0.2">
      <c r="N5982" s="22">
        <f>Fångster!G5987</f>
        <v>0</v>
      </c>
      <c r="O5982" s="28">
        <f t="shared" si="580"/>
        <v>0</v>
      </c>
      <c r="P5982" s="28">
        <f t="shared" si="581"/>
        <v>-2</v>
      </c>
      <c r="Q5982" s="28">
        <f t="shared" si="582"/>
        <v>0</v>
      </c>
      <c r="R5982" s="4">
        <f t="shared" si="583"/>
        <v>0</v>
      </c>
      <c r="S5982" s="4" t="str">
        <f t="shared" si="584"/>
        <v/>
      </c>
      <c r="T5982" s="21">
        <f>Fångster!J5987</f>
        <v>0</v>
      </c>
      <c r="U5982" s="31" t="str">
        <f t="shared" si="585"/>
        <v/>
      </c>
    </row>
    <row r="5983" spans="14:21" x14ac:dyDescent="0.2">
      <c r="N5983" s="22">
        <f>Fångster!G5988</f>
        <v>0</v>
      </c>
      <c r="O5983" s="28">
        <f t="shared" si="580"/>
        <v>0</v>
      </c>
      <c r="P5983" s="28">
        <f t="shared" si="581"/>
        <v>-2</v>
      </c>
      <c r="Q5983" s="28">
        <f t="shared" si="582"/>
        <v>0</v>
      </c>
      <c r="R5983" s="4">
        <f t="shared" si="583"/>
        <v>0</v>
      </c>
      <c r="S5983" s="4" t="str">
        <f t="shared" si="584"/>
        <v/>
      </c>
      <c r="T5983" s="21">
        <f>Fångster!J5988</f>
        <v>0</v>
      </c>
      <c r="U5983" s="31" t="str">
        <f t="shared" si="585"/>
        <v/>
      </c>
    </row>
    <row r="5984" spans="14:21" x14ac:dyDescent="0.2">
      <c r="N5984" s="22">
        <f>Fångster!G5989</f>
        <v>0</v>
      </c>
      <c r="O5984" s="28">
        <f t="shared" si="580"/>
        <v>0</v>
      </c>
      <c r="P5984" s="28">
        <f t="shared" si="581"/>
        <v>-2</v>
      </c>
      <c r="Q5984" s="28">
        <f t="shared" si="582"/>
        <v>0</v>
      </c>
      <c r="R5984" s="4">
        <f t="shared" si="583"/>
        <v>0</v>
      </c>
      <c r="S5984" s="4" t="str">
        <f t="shared" si="584"/>
        <v/>
      </c>
      <c r="T5984" s="21">
        <f>Fångster!J5989</f>
        <v>0</v>
      </c>
      <c r="U5984" s="31" t="str">
        <f t="shared" si="585"/>
        <v/>
      </c>
    </row>
    <row r="5985" spans="14:21" x14ac:dyDescent="0.2">
      <c r="N5985" s="22">
        <f>Fångster!G5990</f>
        <v>0</v>
      </c>
      <c r="O5985" s="28">
        <f t="shared" si="580"/>
        <v>0</v>
      </c>
      <c r="P5985" s="28">
        <f t="shared" si="581"/>
        <v>-2</v>
      </c>
      <c r="Q5985" s="28">
        <f t="shared" si="582"/>
        <v>0</v>
      </c>
      <c r="R5985" s="4">
        <f t="shared" si="583"/>
        <v>0</v>
      </c>
      <c r="S5985" s="4" t="str">
        <f t="shared" si="584"/>
        <v/>
      </c>
      <c r="T5985" s="21">
        <f>Fångster!J5990</f>
        <v>0</v>
      </c>
      <c r="U5985" s="31" t="str">
        <f t="shared" si="585"/>
        <v/>
      </c>
    </row>
    <row r="5986" spans="14:21" x14ac:dyDescent="0.2">
      <c r="N5986" s="22">
        <f>Fångster!G5991</f>
        <v>0</v>
      </c>
      <c r="O5986" s="28">
        <f t="shared" si="580"/>
        <v>0</v>
      </c>
      <c r="P5986" s="28">
        <f t="shared" si="581"/>
        <v>-2</v>
      </c>
      <c r="Q5986" s="28">
        <f t="shared" si="582"/>
        <v>0</v>
      </c>
      <c r="R5986" s="4">
        <f t="shared" si="583"/>
        <v>0</v>
      </c>
      <c r="S5986" s="4" t="str">
        <f t="shared" si="584"/>
        <v/>
      </c>
      <c r="T5986" s="21">
        <f>Fångster!J5991</f>
        <v>0</v>
      </c>
      <c r="U5986" s="31" t="str">
        <f t="shared" si="585"/>
        <v/>
      </c>
    </row>
    <row r="5987" spans="14:21" x14ac:dyDescent="0.2">
      <c r="N5987" s="22">
        <f>Fångster!G5992</f>
        <v>0</v>
      </c>
      <c r="O5987" s="28">
        <f t="shared" si="580"/>
        <v>0</v>
      </c>
      <c r="P5987" s="28">
        <f t="shared" si="581"/>
        <v>-2</v>
      </c>
      <c r="Q5987" s="28">
        <f t="shared" si="582"/>
        <v>0</v>
      </c>
      <c r="R5987" s="4">
        <f t="shared" si="583"/>
        <v>0</v>
      </c>
      <c r="S5987" s="4" t="str">
        <f t="shared" si="584"/>
        <v/>
      </c>
      <c r="T5987" s="21">
        <f>Fångster!J5992</f>
        <v>0</v>
      </c>
      <c r="U5987" s="31" t="str">
        <f t="shared" si="585"/>
        <v/>
      </c>
    </row>
    <row r="5988" spans="14:21" x14ac:dyDescent="0.2">
      <c r="N5988" s="22">
        <f>Fångster!G5993</f>
        <v>0</v>
      </c>
      <c r="O5988" s="28">
        <f t="shared" si="580"/>
        <v>0</v>
      </c>
      <c r="P5988" s="28">
        <f t="shared" si="581"/>
        <v>-2</v>
      </c>
      <c r="Q5988" s="28">
        <f t="shared" si="582"/>
        <v>0</v>
      </c>
      <c r="R5988" s="4">
        <f t="shared" si="583"/>
        <v>0</v>
      </c>
      <c r="S5988" s="4" t="str">
        <f t="shared" si="584"/>
        <v/>
      </c>
      <c r="T5988" s="21">
        <f>Fångster!J5993</f>
        <v>0</v>
      </c>
      <c r="U5988" s="31" t="str">
        <f t="shared" si="585"/>
        <v/>
      </c>
    </row>
    <row r="5989" spans="14:21" x14ac:dyDescent="0.2">
      <c r="N5989" s="22">
        <f>Fångster!G5994</f>
        <v>0</v>
      </c>
      <c r="O5989" s="28">
        <f t="shared" si="580"/>
        <v>0</v>
      </c>
      <c r="P5989" s="28">
        <f t="shared" si="581"/>
        <v>-2</v>
      </c>
      <c r="Q5989" s="28">
        <f t="shared" si="582"/>
        <v>0</v>
      </c>
      <c r="R5989" s="4">
        <f t="shared" si="583"/>
        <v>0</v>
      </c>
      <c r="S5989" s="4" t="str">
        <f t="shared" si="584"/>
        <v/>
      </c>
      <c r="T5989" s="21">
        <f>Fångster!J5994</f>
        <v>0</v>
      </c>
      <c r="U5989" s="31" t="str">
        <f t="shared" si="585"/>
        <v/>
      </c>
    </row>
    <row r="5990" spans="14:21" x14ac:dyDescent="0.2">
      <c r="N5990" s="22">
        <f>Fångster!G5995</f>
        <v>0</v>
      </c>
      <c r="O5990" s="28">
        <f t="shared" si="580"/>
        <v>0</v>
      </c>
      <c r="P5990" s="28">
        <f t="shared" si="581"/>
        <v>-2</v>
      </c>
      <c r="Q5990" s="28">
        <f t="shared" si="582"/>
        <v>0</v>
      </c>
      <c r="R5990" s="4">
        <f t="shared" si="583"/>
        <v>0</v>
      </c>
      <c r="S5990" s="4" t="str">
        <f t="shared" si="584"/>
        <v/>
      </c>
      <c r="T5990" s="21">
        <f>Fångster!J5995</f>
        <v>0</v>
      </c>
      <c r="U5990" s="31" t="str">
        <f t="shared" si="585"/>
        <v/>
      </c>
    </row>
    <row r="5991" spans="14:21" x14ac:dyDescent="0.2">
      <c r="N5991" s="22">
        <f>Fångster!G5996</f>
        <v>0</v>
      </c>
      <c r="O5991" s="28">
        <f t="shared" si="580"/>
        <v>0</v>
      </c>
      <c r="P5991" s="28">
        <f t="shared" si="581"/>
        <v>-2</v>
      </c>
      <c r="Q5991" s="28">
        <f t="shared" si="582"/>
        <v>0</v>
      </c>
      <c r="R5991" s="4">
        <f t="shared" si="583"/>
        <v>0</v>
      </c>
      <c r="S5991" s="4" t="str">
        <f t="shared" si="584"/>
        <v/>
      </c>
      <c r="T5991" s="21">
        <f>Fångster!J5996</f>
        <v>0</v>
      </c>
      <c r="U5991" s="31" t="str">
        <f t="shared" si="585"/>
        <v/>
      </c>
    </row>
    <row r="5992" spans="14:21" x14ac:dyDescent="0.2">
      <c r="N5992" s="22">
        <f>Fångster!G5997</f>
        <v>0</v>
      </c>
      <c r="O5992" s="28">
        <f t="shared" si="580"/>
        <v>0</v>
      </c>
      <c r="P5992" s="28">
        <f t="shared" si="581"/>
        <v>-2</v>
      </c>
      <c r="Q5992" s="28">
        <f t="shared" si="582"/>
        <v>0</v>
      </c>
      <c r="R5992" s="4">
        <f t="shared" si="583"/>
        <v>0</v>
      </c>
      <c r="S5992" s="4" t="str">
        <f t="shared" si="584"/>
        <v/>
      </c>
      <c r="T5992" s="21">
        <f>Fångster!J5997</f>
        <v>0</v>
      </c>
      <c r="U5992" s="31" t="str">
        <f t="shared" si="585"/>
        <v/>
      </c>
    </row>
    <row r="5993" spans="14:21" x14ac:dyDescent="0.2">
      <c r="N5993" s="22">
        <f>Fångster!G5998</f>
        <v>0</v>
      </c>
      <c r="O5993" s="28">
        <f t="shared" si="580"/>
        <v>0</v>
      </c>
      <c r="P5993" s="28">
        <f t="shared" si="581"/>
        <v>-2</v>
      </c>
      <c r="Q5993" s="28">
        <f t="shared" si="582"/>
        <v>0</v>
      </c>
      <c r="R5993" s="4">
        <f t="shared" si="583"/>
        <v>0</v>
      </c>
      <c r="S5993" s="4" t="str">
        <f t="shared" si="584"/>
        <v/>
      </c>
      <c r="T5993" s="21">
        <f>Fångster!J5998</f>
        <v>0</v>
      </c>
      <c r="U5993" s="31" t="str">
        <f t="shared" si="585"/>
        <v/>
      </c>
    </row>
    <row r="5994" spans="14:21" x14ac:dyDescent="0.2">
      <c r="N5994" s="22">
        <f>Fångster!G5999</f>
        <v>0</v>
      </c>
      <c r="O5994" s="28">
        <f t="shared" si="580"/>
        <v>0</v>
      </c>
      <c r="P5994" s="28">
        <f t="shared" si="581"/>
        <v>-2</v>
      </c>
      <c r="Q5994" s="28">
        <f t="shared" si="582"/>
        <v>0</v>
      </c>
      <c r="R5994" s="4">
        <f t="shared" si="583"/>
        <v>0</v>
      </c>
      <c r="S5994" s="4" t="str">
        <f t="shared" si="584"/>
        <v/>
      </c>
      <c r="T5994" s="21">
        <f>Fångster!J5999</f>
        <v>0</v>
      </c>
      <c r="U5994" s="31" t="str">
        <f t="shared" si="585"/>
        <v/>
      </c>
    </row>
    <row r="5995" spans="14:21" x14ac:dyDescent="0.2">
      <c r="N5995" s="22">
        <f>Fångster!G6000</f>
        <v>0</v>
      </c>
      <c r="O5995" s="28">
        <f t="shared" si="580"/>
        <v>0</v>
      </c>
      <c r="P5995" s="28">
        <f t="shared" si="581"/>
        <v>-2</v>
      </c>
      <c r="Q5995" s="28">
        <f t="shared" si="582"/>
        <v>0</v>
      </c>
      <c r="R5995" s="4">
        <f t="shared" si="583"/>
        <v>0</v>
      </c>
      <c r="S5995" s="4" t="str">
        <f t="shared" si="584"/>
        <v/>
      </c>
      <c r="T5995" s="21">
        <f>Fångster!J6000</f>
        <v>0</v>
      </c>
      <c r="U5995" s="31" t="str">
        <f t="shared" si="585"/>
        <v/>
      </c>
    </row>
    <row r="5996" spans="14:21" x14ac:dyDescent="0.2">
      <c r="N5996" s="22">
        <f>Fångster!G6001</f>
        <v>0</v>
      </c>
      <c r="O5996" s="28">
        <f t="shared" si="580"/>
        <v>0</v>
      </c>
      <c r="P5996" s="28">
        <f t="shared" si="581"/>
        <v>-2</v>
      </c>
      <c r="Q5996" s="28">
        <f t="shared" si="582"/>
        <v>0</v>
      </c>
      <c r="R5996" s="4">
        <f t="shared" si="583"/>
        <v>0</v>
      </c>
      <c r="S5996" s="4" t="str">
        <f t="shared" si="584"/>
        <v/>
      </c>
      <c r="T5996" s="21">
        <f>Fångster!J6001</f>
        <v>0</v>
      </c>
      <c r="U5996" s="31" t="str">
        <f t="shared" si="585"/>
        <v/>
      </c>
    </row>
    <row r="5997" spans="14:21" x14ac:dyDescent="0.2">
      <c r="N5997" s="22">
        <f>Fångster!G6002</f>
        <v>0</v>
      </c>
      <c r="O5997" s="28">
        <f t="shared" si="580"/>
        <v>0</v>
      </c>
      <c r="P5997" s="28">
        <f t="shared" si="581"/>
        <v>-2</v>
      </c>
      <c r="Q5997" s="28">
        <f t="shared" si="582"/>
        <v>0</v>
      </c>
      <c r="R5997" s="4">
        <f t="shared" si="583"/>
        <v>0</v>
      </c>
      <c r="S5997" s="4" t="str">
        <f t="shared" si="584"/>
        <v/>
      </c>
      <c r="T5997" s="21">
        <f>Fångster!J6002</f>
        <v>0</v>
      </c>
      <c r="U5997" s="31" t="str">
        <f t="shared" si="585"/>
        <v/>
      </c>
    </row>
    <row r="5998" spans="14:21" x14ac:dyDescent="0.2">
      <c r="N5998" s="22">
        <f>Fångster!G6003</f>
        <v>0</v>
      </c>
      <c r="O5998" s="28">
        <f t="shared" si="580"/>
        <v>0</v>
      </c>
      <c r="P5998" s="28">
        <f t="shared" si="581"/>
        <v>-2</v>
      </c>
      <c r="Q5998" s="28">
        <f t="shared" si="582"/>
        <v>0</v>
      </c>
      <c r="R5998" s="4">
        <f t="shared" si="583"/>
        <v>0</v>
      </c>
      <c r="S5998" s="4" t="str">
        <f t="shared" si="584"/>
        <v/>
      </c>
      <c r="T5998" s="21">
        <f>Fångster!J6003</f>
        <v>0</v>
      </c>
      <c r="U5998" s="31" t="str">
        <f t="shared" si="585"/>
        <v/>
      </c>
    </row>
    <row r="5999" spans="14:21" x14ac:dyDescent="0.2">
      <c r="N5999" s="22">
        <f>Fångster!G6004</f>
        <v>0</v>
      </c>
      <c r="O5999" s="28">
        <f t="shared" si="580"/>
        <v>0</v>
      </c>
      <c r="P5999" s="28">
        <f t="shared" si="581"/>
        <v>-2</v>
      </c>
      <c r="Q5999" s="28">
        <f t="shared" si="582"/>
        <v>0</v>
      </c>
      <c r="R5999" s="4">
        <f t="shared" si="583"/>
        <v>0</v>
      </c>
      <c r="S5999" s="4" t="str">
        <f t="shared" si="584"/>
        <v/>
      </c>
      <c r="T5999" s="21">
        <f>Fångster!J6004</f>
        <v>0</v>
      </c>
      <c r="U5999" s="31" t="str">
        <f t="shared" si="585"/>
        <v/>
      </c>
    </row>
    <row r="6000" spans="14:21" x14ac:dyDescent="0.2">
      <c r="N6000" s="22">
        <f>Fångster!G6005</f>
        <v>0</v>
      </c>
      <c r="O6000" s="28">
        <f t="shared" si="580"/>
        <v>0</v>
      </c>
      <c r="P6000" s="28">
        <f t="shared" si="581"/>
        <v>-2</v>
      </c>
      <c r="Q6000" s="28">
        <f t="shared" si="582"/>
        <v>0</v>
      </c>
      <c r="R6000" s="4">
        <f t="shared" si="583"/>
        <v>0</v>
      </c>
      <c r="S6000" s="4" t="str">
        <f t="shared" si="584"/>
        <v/>
      </c>
      <c r="T6000" s="21">
        <f>Fångster!J6005</f>
        <v>0</v>
      </c>
      <c r="U6000" s="31" t="str">
        <f t="shared" si="585"/>
        <v/>
      </c>
    </row>
    <row r="6001" spans="14:21" x14ac:dyDescent="0.2">
      <c r="N6001" s="22">
        <f>Fångster!G6006</f>
        <v>0</v>
      </c>
      <c r="O6001" s="28">
        <f t="shared" si="580"/>
        <v>0</v>
      </c>
      <c r="P6001" s="28">
        <f t="shared" si="581"/>
        <v>-2</v>
      </c>
      <c r="Q6001" s="28">
        <f t="shared" si="582"/>
        <v>0</v>
      </c>
      <c r="R6001" s="4">
        <f t="shared" si="583"/>
        <v>0</v>
      </c>
      <c r="S6001" s="4" t="str">
        <f t="shared" si="584"/>
        <v/>
      </c>
      <c r="T6001" s="21">
        <f>Fångster!J6006</f>
        <v>0</v>
      </c>
      <c r="U6001" s="31" t="str">
        <f t="shared" si="585"/>
        <v/>
      </c>
    </row>
    <row r="6002" spans="14:21" x14ac:dyDescent="0.2">
      <c r="N6002" s="22">
        <f>Fångster!G6007</f>
        <v>0</v>
      </c>
      <c r="O6002" s="28">
        <f t="shared" si="580"/>
        <v>0</v>
      </c>
      <c r="P6002" s="28">
        <f t="shared" si="581"/>
        <v>-2</v>
      </c>
      <c r="Q6002" s="28">
        <f t="shared" si="582"/>
        <v>0</v>
      </c>
      <c r="R6002" s="4">
        <f t="shared" si="583"/>
        <v>0</v>
      </c>
      <c r="S6002" s="4" t="str">
        <f t="shared" si="584"/>
        <v/>
      </c>
      <c r="T6002" s="21">
        <f>Fångster!J6007</f>
        <v>0</v>
      </c>
      <c r="U6002" s="31" t="str">
        <f t="shared" si="585"/>
        <v/>
      </c>
    </row>
    <row r="6003" spans="14:21" x14ac:dyDescent="0.2">
      <c r="N6003" s="22">
        <f>Fångster!G6008</f>
        <v>0</v>
      </c>
      <c r="O6003" s="28">
        <f t="shared" si="580"/>
        <v>0</v>
      </c>
      <c r="P6003" s="28">
        <f t="shared" si="581"/>
        <v>-2</v>
      </c>
      <c r="Q6003" s="28">
        <f t="shared" si="582"/>
        <v>0</v>
      </c>
      <c r="R6003" s="4">
        <f t="shared" si="583"/>
        <v>0</v>
      </c>
      <c r="S6003" s="4" t="str">
        <f t="shared" si="584"/>
        <v/>
      </c>
      <c r="T6003" s="21">
        <f>Fångster!J6008</f>
        <v>0</v>
      </c>
      <c r="U6003" s="31" t="str">
        <f t="shared" si="585"/>
        <v/>
      </c>
    </row>
    <row r="6004" spans="14:21" x14ac:dyDescent="0.2">
      <c r="N6004" s="22">
        <f>Fångster!G6009</f>
        <v>0</v>
      </c>
      <c r="O6004" s="28">
        <f t="shared" si="580"/>
        <v>0</v>
      </c>
      <c r="P6004" s="28">
        <f t="shared" si="581"/>
        <v>-2</v>
      </c>
      <c r="Q6004" s="28">
        <f t="shared" si="582"/>
        <v>0</v>
      </c>
      <c r="R6004" s="4">
        <f t="shared" si="583"/>
        <v>0</v>
      </c>
      <c r="S6004" s="4" t="str">
        <f t="shared" si="584"/>
        <v/>
      </c>
      <c r="T6004" s="21">
        <f>Fångster!J6009</f>
        <v>0</v>
      </c>
      <c r="U6004" s="31" t="str">
        <f t="shared" si="585"/>
        <v/>
      </c>
    </row>
    <row r="6005" spans="14:21" x14ac:dyDescent="0.2">
      <c r="N6005" s="22">
        <f>Fångster!G6010</f>
        <v>0</v>
      </c>
      <c r="O6005" s="28">
        <f t="shared" si="580"/>
        <v>0</v>
      </c>
      <c r="P6005" s="28">
        <f t="shared" si="581"/>
        <v>-2</v>
      </c>
      <c r="Q6005" s="28">
        <f t="shared" si="582"/>
        <v>0</v>
      </c>
      <c r="R6005" s="4">
        <f t="shared" si="583"/>
        <v>0</v>
      </c>
      <c r="S6005" s="4" t="str">
        <f t="shared" si="584"/>
        <v/>
      </c>
      <c r="T6005" s="21">
        <f>Fångster!J6010</f>
        <v>0</v>
      </c>
      <c r="U6005" s="31" t="str">
        <f t="shared" si="585"/>
        <v/>
      </c>
    </row>
    <row r="6006" spans="14:21" x14ac:dyDescent="0.2">
      <c r="N6006" s="22">
        <f>Fångster!G6011</f>
        <v>0</v>
      </c>
      <c r="O6006" s="28">
        <f t="shared" si="580"/>
        <v>0</v>
      </c>
      <c r="P6006" s="28">
        <f t="shared" si="581"/>
        <v>-2</v>
      </c>
      <c r="Q6006" s="28">
        <f t="shared" si="582"/>
        <v>0</v>
      </c>
      <c r="R6006" s="4">
        <f t="shared" si="583"/>
        <v>0</v>
      </c>
      <c r="S6006" s="4" t="str">
        <f t="shared" si="584"/>
        <v/>
      </c>
      <c r="T6006" s="21">
        <f>Fångster!J6011</f>
        <v>0</v>
      </c>
      <c r="U6006" s="31" t="str">
        <f t="shared" si="585"/>
        <v/>
      </c>
    </row>
    <row r="6007" spans="14:21" x14ac:dyDescent="0.2">
      <c r="N6007" s="22">
        <f>Fångster!G6012</f>
        <v>0</v>
      </c>
      <c r="O6007" s="28">
        <f t="shared" si="580"/>
        <v>0</v>
      </c>
      <c r="P6007" s="28">
        <f t="shared" si="581"/>
        <v>-2</v>
      </c>
      <c r="Q6007" s="28">
        <f t="shared" si="582"/>
        <v>0</v>
      </c>
      <c r="R6007" s="4">
        <f t="shared" si="583"/>
        <v>0</v>
      </c>
      <c r="S6007" s="4" t="str">
        <f t="shared" si="584"/>
        <v/>
      </c>
      <c r="T6007" s="21">
        <f>Fångster!J6012</f>
        <v>0</v>
      </c>
      <c r="U6007" s="31" t="str">
        <f t="shared" si="585"/>
        <v/>
      </c>
    </row>
    <row r="6008" spans="14:21" x14ac:dyDescent="0.2">
      <c r="N6008" s="22">
        <f>Fångster!G6013</f>
        <v>0</v>
      </c>
      <c r="O6008" s="28">
        <f t="shared" si="580"/>
        <v>0</v>
      </c>
      <c r="P6008" s="28">
        <f t="shared" si="581"/>
        <v>-2</v>
      </c>
      <c r="Q6008" s="28">
        <f t="shared" si="582"/>
        <v>0</v>
      </c>
      <c r="R6008" s="4">
        <f t="shared" si="583"/>
        <v>0</v>
      </c>
      <c r="S6008" s="4" t="str">
        <f t="shared" si="584"/>
        <v/>
      </c>
      <c r="T6008" s="21">
        <f>Fångster!J6013</f>
        <v>0</v>
      </c>
      <c r="U6008" s="31" t="str">
        <f t="shared" si="585"/>
        <v/>
      </c>
    </row>
    <row r="6009" spans="14:21" x14ac:dyDescent="0.2">
      <c r="N6009" s="22">
        <f>Fångster!G6014</f>
        <v>0</v>
      </c>
      <c r="O6009" s="28">
        <f t="shared" si="580"/>
        <v>0</v>
      </c>
      <c r="P6009" s="28">
        <f t="shared" si="581"/>
        <v>-2</v>
      </c>
      <c r="Q6009" s="28">
        <f t="shared" si="582"/>
        <v>0</v>
      </c>
      <c r="R6009" s="4">
        <f t="shared" si="583"/>
        <v>0</v>
      </c>
      <c r="S6009" s="4" t="str">
        <f t="shared" si="584"/>
        <v/>
      </c>
      <c r="T6009" s="21">
        <f>Fångster!J6014</f>
        <v>0</v>
      </c>
      <c r="U6009" s="31" t="str">
        <f t="shared" si="585"/>
        <v/>
      </c>
    </row>
    <row r="6010" spans="14:21" x14ac:dyDescent="0.2">
      <c r="N6010" s="22">
        <f>Fångster!G6015</f>
        <v>0</v>
      </c>
      <c r="O6010" s="28">
        <f t="shared" si="580"/>
        <v>0</v>
      </c>
      <c r="P6010" s="28">
        <f t="shared" si="581"/>
        <v>-2</v>
      </c>
      <c r="Q6010" s="28">
        <f t="shared" si="582"/>
        <v>0</v>
      </c>
      <c r="R6010" s="4">
        <f t="shared" si="583"/>
        <v>0</v>
      </c>
      <c r="S6010" s="4" t="str">
        <f t="shared" si="584"/>
        <v/>
      </c>
      <c r="T6010" s="21">
        <f>Fångster!J6015</f>
        <v>0</v>
      </c>
      <c r="U6010" s="31" t="str">
        <f t="shared" si="585"/>
        <v/>
      </c>
    </row>
    <row r="6011" spans="14:21" x14ac:dyDescent="0.2">
      <c r="N6011" s="22">
        <f>Fångster!G6016</f>
        <v>0</v>
      </c>
      <c r="O6011" s="28">
        <f t="shared" si="580"/>
        <v>0</v>
      </c>
      <c r="P6011" s="28">
        <f t="shared" si="581"/>
        <v>-2</v>
      </c>
      <c r="Q6011" s="28">
        <f t="shared" si="582"/>
        <v>0</v>
      </c>
      <c r="R6011" s="4">
        <f t="shared" si="583"/>
        <v>0</v>
      </c>
      <c r="S6011" s="4" t="str">
        <f t="shared" si="584"/>
        <v/>
      </c>
      <c r="T6011" s="21">
        <f>Fångster!J6016</f>
        <v>0</v>
      </c>
      <c r="U6011" s="31" t="str">
        <f t="shared" si="585"/>
        <v/>
      </c>
    </row>
    <row r="6012" spans="14:21" x14ac:dyDescent="0.2">
      <c r="N6012" s="22">
        <f>Fångster!G6017</f>
        <v>0</v>
      </c>
      <c r="O6012" s="28">
        <f t="shared" si="580"/>
        <v>0</v>
      </c>
      <c r="P6012" s="28">
        <f t="shared" si="581"/>
        <v>-2</v>
      </c>
      <c r="Q6012" s="28">
        <f t="shared" si="582"/>
        <v>0</v>
      </c>
      <c r="R6012" s="4">
        <f t="shared" si="583"/>
        <v>0</v>
      </c>
      <c r="S6012" s="4" t="str">
        <f t="shared" si="584"/>
        <v/>
      </c>
      <c r="T6012" s="21">
        <f>Fångster!J6017</f>
        <v>0</v>
      </c>
      <c r="U6012" s="31" t="str">
        <f t="shared" si="585"/>
        <v/>
      </c>
    </row>
    <row r="6013" spans="14:21" x14ac:dyDescent="0.2">
      <c r="N6013" s="22">
        <f>Fångster!G6018</f>
        <v>0</v>
      </c>
      <c r="O6013" s="28">
        <f t="shared" si="580"/>
        <v>0</v>
      </c>
      <c r="P6013" s="28">
        <f t="shared" si="581"/>
        <v>-2</v>
      </c>
      <c r="Q6013" s="28">
        <f t="shared" si="582"/>
        <v>0</v>
      </c>
      <c r="R6013" s="4">
        <f t="shared" si="583"/>
        <v>0</v>
      </c>
      <c r="S6013" s="4" t="str">
        <f t="shared" si="584"/>
        <v/>
      </c>
      <c r="T6013" s="21">
        <f>Fångster!J6018</f>
        <v>0</v>
      </c>
      <c r="U6013" s="31" t="str">
        <f t="shared" si="585"/>
        <v/>
      </c>
    </row>
    <row r="6014" spans="14:21" x14ac:dyDescent="0.2">
      <c r="N6014" s="22">
        <f>Fångster!G6019</f>
        <v>0</v>
      </c>
      <c r="O6014" s="28">
        <f t="shared" si="580"/>
        <v>0</v>
      </c>
      <c r="P6014" s="28">
        <f t="shared" si="581"/>
        <v>-2</v>
      </c>
      <c r="Q6014" s="28">
        <f t="shared" si="582"/>
        <v>0</v>
      </c>
      <c r="R6014" s="4">
        <f t="shared" si="583"/>
        <v>0</v>
      </c>
      <c r="S6014" s="4" t="str">
        <f t="shared" si="584"/>
        <v/>
      </c>
      <c r="T6014" s="21">
        <f>Fångster!J6019</f>
        <v>0</v>
      </c>
      <c r="U6014" s="31" t="str">
        <f t="shared" si="585"/>
        <v/>
      </c>
    </row>
    <row r="6015" spans="14:21" x14ac:dyDescent="0.2">
      <c r="N6015" s="22">
        <f>Fångster!G6020</f>
        <v>0</v>
      </c>
      <c r="O6015" s="28">
        <f t="shared" si="580"/>
        <v>0</v>
      </c>
      <c r="P6015" s="28">
        <f t="shared" si="581"/>
        <v>-2</v>
      </c>
      <c r="Q6015" s="28">
        <f t="shared" si="582"/>
        <v>0</v>
      </c>
      <c r="R6015" s="4">
        <f t="shared" si="583"/>
        <v>0</v>
      </c>
      <c r="S6015" s="4" t="str">
        <f t="shared" si="584"/>
        <v/>
      </c>
      <c r="T6015" s="21">
        <f>Fångster!J6020</f>
        <v>0</v>
      </c>
      <c r="U6015" s="31" t="str">
        <f t="shared" si="585"/>
        <v/>
      </c>
    </row>
    <row r="6016" spans="14:21" x14ac:dyDescent="0.2">
      <c r="N6016" s="22">
        <f>Fångster!G6021</f>
        <v>0</v>
      </c>
      <c r="O6016" s="28">
        <f t="shared" si="580"/>
        <v>0</v>
      </c>
      <c r="P6016" s="28">
        <f t="shared" si="581"/>
        <v>-2</v>
      </c>
      <c r="Q6016" s="28">
        <f t="shared" si="582"/>
        <v>0</v>
      </c>
      <c r="R6016" s="4">
        <f t="shared" si="583"/>
        <v>0</v>
      </c>
      <c r="S6016" s="4" t="str">
        <f t="shared" si="584"/>
        <v/>
      </c>
      <c r="T6016" s="21">
        <f>Fångster!J6021</f>
        <v>0</v>
      </c>
      <c r="U6016" s="31" t="str">
        <f t="shared" si="585"/>
        <v/>
      </c>
    </row>
    <row r="6017" spans="14:21" x14ac:dyDescent="0.2">
      <c r="N6017" s="22">
        <f>Fångster!G6022</f>
        <v>0</v>
      </c>
      <c r="O6017" s="28">
        <f t="shared" si="580"/>
        <v>0</v>
      </c>
      <c r="P6017" s="28">
        <f t="shared" si="581"/>
        <v>-2</v>
      </c>
      <c r="Q6017" s="28">
        <f t="shared" si="582"/>
        <v>0</v>
      </c>
      <c r="R6017" s="4">
        <f t="shared" si="583"/>
        <v>0</v>
      </c>
      <c r="S6017" s="4" t="str">
        <f t="shared" si="584"/>
        <v/>
      </c>
      <c r="T6017" s="21">
        <f>Fångster!J6022</f>
        <v>0</v>
      </c>
      <c r="U6017" s="31" t="str">
        <f t="shared" si="585"/>
        <v/>
      </c>
    </row>
    <row r="6018" spans="14:21" x14ac:dyDescent="0.2">
      <c r="N6018" s="22">
        <f>Fångster!G6023</f>
        <v>0</v>
      </c>
      <c r="O6018" s="28">
        <f t="shared" si="580"/>
        <v>0</v>
      </c>
      <c r="P6018" s="28">
        <f t="shared" si="581"/>
        <v>-2</v>
      </c>
      <c r="Q6018" s="28">
        <f t="shared" si="582"/>
        <v>0</v>
      </c>
      <c r="R6018" s="4">
        <f t="shared" si="583"/>
        <v>0</v>
      </c>
      <c r="S6018" s="4" t="str">
        <f t="shared" si="584"/>
        <v/>
      </c>
      <c r="T6018" s="21">
        <f>Fångster!J6023</f>
        <v>0</v>
      </c>
      <c r="U6018" s="31" t="str">
        <f t="shared" si="585"/>
        <v/>
      </c>
    </row>
    <row r="6019" spans="14:21" x14ac:dyDescent="0.2">
      <c r="N6019" s="22">
        <f>Fångster!G6024</f>
        <v>0</v>
      </c>
      <c r="O6019" s="28">
        <f t="shared" si="580"/>
        <v>0</v>
      </c>
      <c r="P6019" s="28">
        <f t="shared" si="581"/>
        <v>-2</v>
      </c>
      <c r="Q6019" s="28">
        <f t="shared" si="582"/>
        <v>0</v>
      </c>
      <c r="R6019" s="4">
        <f t="shared" si="583"/>
        <v>0</v>
      </c>
      <c r="S6019" s="4" t="str">
        <f t="shared" si="584"/>
        <v/>
      </c>
      <c r="T6019" s="21">
        <f>Fångster!J6024</f>
        <v>0</v>
      </c>
      <c r="U6019" s="31" t="str">
        <f t="shared" si="585"/>
        <v/>
      </c>
    </row>
    <row r="6020" spans="14:21" x14ac:dyDescent="0.2">
      <c r="N6020" s="22">
        <f>Fångster!G6025</f>
        <v>0</v>
      </c>
      <c r="O6020" s="28">
        <f t="shared" si="580"/>
        <v>0</v>
      </c>
      <c r="P6020" s="28">
        <f t="shared" si="581"/>
        <v>-2</v>
      </c>
      <c r="Q6020" s="28">
        <f t="shared" si="582"/>
        <v>0</v>
      </c>
      <c r="R6020" s="4">
        <f t="shared" si="583"/>
        <v>0</v>
      </c>
      <c r="S6020" s="4" t="str">
        <f t="shared" si="584"/>
        <v/>
      </c>
      <c r="T6020" s="21">
        <f>Fångster!J6025</f>
        <v>0</v>
      </c>
      <c r="U6020" s="31" t="str">
        <f t="shared" si="585"/>
        <v/>
      </c>
    </row>
    <row r="6021" spans="14:21" x14ac:dyDescent="0.2">
      <c r="N6021" s="22">
        <f>Fångster!G6026</f>
        <v>0</v>
      </c>
      <c r="O6021" s="28">
        <f t="shared" ref="O6021:O6084" si="586">(3.377*0.000001)*(POWER(N6021,3.205))</f>
        <v>0</v>
      </c>
      <c r="P6021" s="28">
        <f t="shared" ref="P6021:P6084" si="587">(1-(180-N6021)/60)</f>
        <v>-2</v>
      </c>
      <c r="Q6021" s="28">
        <f t="shared" ref="Q6021:Q6084" si="588">IF(P6021&lt;0,0,IF(P6021&gt;1,1,IF(P6021&gt;0&lt;1,P6021,P6021)))</f>
        <v>0</v>
      </c>
      <c r="R6021" s="4">
        <f t="shared" ref="R6021:R6084" si="589">O6021*Q6021</f>
        <v>0</v>
      </c>
      <c r="S6021" s="4" t="str">
        <f t="shared" ref="S6021:S6084" si="590">IF(N6021&gt;0,LOG10(N6021),"")</f>
        <v/>
      </c>
      <c r="T6021" s="21">
        <f>Fångster!J6026</f>
        <v>0</v>
      </c>
      <c r="U6021" s="31" t="str">
        <f t="shared" ref="U6021:U6084" si="591">IF(T6021&gt;0,LOG10(T6021),"")</f>
        <v/>
      </c>
    </row>
    <row r="6022" spans="14:21" x14ac:dyDescent="0.2">
      <c r="N6022" s="22">
        <f>Fångster!G6027</f>
        <v>0</v>
      </c>
      <c r="O6022" s="28">
        <f t="shared" si="586"/>
        <v>0</v>
      </c>
      <c r="P6022" s="28">
        <f t="shared" si="587"/>
        <v>-2</v>
      </c>
      <c r="Q6022" s="28">
        <f t="shared" si="588"/>
        <v>0</v>
      </c>
      <c r="R6022" s="4">
        <f t="shared" si="589"/>
        <v>0</v>
      </c>
      <c r="S6022" s="4" t="str">
        <f t="shared" si="590"/>
        <v/>
      </c>
      <c r="T6022" s="21">
        <f>Fångster!J6027</f>
        <v>0</v>
      </c>
      <c r="U6022" s="31" t="str">
        <f t="shared" si="591"/>
        <v/>
      </c>
    </row>
    <row r="6023" spans="14:21" x14ac:dyDescent="0.2">
      <c r="N6023" s="22">
        <f>Fångster!G6028</f>
        <v>0</v>
      </c>
      <c r="O6023" s="28">
        <f t="shared" si="586"/>
        <v>0</v>
      </c>
      <c r="P6023" s="28">
        <f t="shared" si="587"/>
        <v>-2</v>
      </c>
      <c r="Q6023" s="28">
        <f t="shared" si="588"/>
        <v>0</v>
      </c>
      <c r="R6023" s="4">
        <f t="shared" si="589"/>
        <v>0</v>
      </c>
      <c r="S6023" s="4" t="str">
        <f t="shared" si="590"/>
        <v/>
      </c>
      <c r="T6023" s="21">
        <f>Fångster!J6028</f>
        <v>0</v>
      </c>
      <c r="U6023" s="31" t="str">
        <f t="shared" si="591"/>
        <v/>
      </c>
    </row>
    <row r="6024" spans="14:21" x14ac:dyDescent="0.2">
      <c r="N6024" s="22">
        <f>Fångster!G6029</f>
        <v>0</v>
      </c>
      <c r="O6024" s="28">
        <f t="shared" si="586"/>
        <v>0</v>
      </c>
      <c r="P6024" s="28">
        <f t="shared" si="587"/>
        <v>-2</v>
      </c>
      <c r="Q6024" s="28">
        <f t="shared" si="588"/>
        <v>0</v>
      </c>
      <c r="R6024" s="4">
        <f t="shared" si="589"/>
        <v>0</v>
      </c>
      <c r="S6024" s="4" t="str">
        <f t="shared" si="590"/>
        <v/>
      </c>
      <c r="T6024" s="21">
        <f>Fångster!J6029</f>
        <v>0</v>
      </c>
      <c r="U6024" s="31" t="str">
        <f t="shared" si="591"/>
        <v/>
      </c>
    </row>
    <row r="6025" spans="14:21" x14ac:dyDescent="0.2">
      <c r="N6025" s="22">
        <f>Fångster!G6030</f>
        <v>0</v>
      </c>
      <c r="O6025" s="28">
        <f t="shared" si="586"/>
        <v>0</v>
      </c>
      <c r="P6025" s="28">
        <f t="shared" si="587"/>
        <v>-2</v>
      </c>
      <c r="Q6025" s="28">
        <f t="shared" si="588"/>
        <v>0</v>
      </c>
      <c r="R6025" s="4">
        <f t="shared" si="589"/>
        <v>0</v>
      </c>
      <c r="S6025" s="4" t="str">
        <f t="shared" si="590"/>
        <v/>
      </c>
      <c r="T6025" s="21">
        <f>Fångster!J6030</f>
        <v>0</v>
      </c>
      <c r="U6025" s="31" t="str">
        <f t="shared" si="591"/>
        <v/>
      </c>
    </row>
    <row r="6026" spans="14:21" x14ac:dyDescent="0.2">
      <c r="N6026" s="22">
        <f>Fångster!G6031</f>
        <v>0</v>
      </c>
      <c r="O6026" s="28">
        <f t="shared" si="586"/>
        <v>0</v>
      </c>
      <c r="P6026" s="28">
        <f t="shared" si="587"/>
        <v>-2</v>
      </c>
      <c r="Q6026" s="28">
        <f t="shared" si="588"/>
        <v>0</v>
      </c>
      <c r="R6026" s="4">
        <f t="shared" si="589"/>
        <v>0</v>
      </c>
      <c r="S6026" s="4" t="str">
        <f t="shared" si="590"/>
        <v/>
      </c>
      <c r="T6026" s="21">
        <f>Fångster!J6031</f>
        <v>0</v>
      </c>
      <c r="U6026" s="31" t="str">
        <f t="shared" si="591"/>
        <v/>
      </c>
    </row>
    <row r="6027" spans="14:21" x14ac:dyDescent="0.2">
      <c r="N6027" s="22">
        <f>Fångster!G6032</f>
        <v>0</v>
      </c>
      <c r="O6027" s="28">
        <f t="shared" si="586"/>
        <v>0</v>
      </c>
      <c r="P6027" s="28">
        <f t="shared" si="587"/>
        <v>-2</v>
      </c>
      <c r="Q6027" s="28">
        <f t="shared" si="588"/>
        <v>0</v>
      </c>
      <c r="R6027" s="4">
        <f t="shared" si="589"/>
        <v>0</v>
      </c>
      <c r="S6027" s="4" t="str">
        <f t="shared" si="590"/>
        <v/>
      </c>
      <c r="T6027" s="21">
        <f>Fångster!J6032</f>
        <v>0</v>
      </c>
      <c r="U6027" s="31" t="str">
        <f t="shared" si="591"/>
        <v/>
      </c>
    </row>
    <row r="6028" spans="14:21" x14ac:dyDescent="0.2">
      <c r="N6028" s="22">
        <f>Fångster!G6033</f>
        <v>0</v>
      </c>
      <c r="O6028" s="28">
        <f t="shared" si="586"/>
        <v>0</v>
      </c>
      <c r="P6028" s="28">
        <f t="shared" si="587"/>
        <v>-2</v>
      </c>
      <c r="Q6028" s="28">
        <f t="shared" si="588"/>
        <v>0</v>
      </c>
      <c r="R6028" s="4">
        <f t="shared" si="589"/>
        <v>0</v>
      </c>
      <c r="S6028" s="4" t="str">
        <f t="shared" si="590"/>
        <v/>
      </c>
      <c r="T6028" s="21">
        <f>Fångster!J6033</f>
        <v>0</v>
      </c>
      <c r="U6028" s="31" t="str">
        <f t="shared" si="591"/>
        <v/>
      </c>
    </row>
    <row r="6029" spans="14:21" x14ac:dyDescent="0.2">
      <c r="N6029" s="22">
        <f>Fångster!G6034</f>
        <v>0</v>
      </c>
      <c r="O6029" s="28">
        <f t="shared" si="586"/>
        <v>0</v>
      </c>
      <c r="P6029" s="28">
        <f t="shared" si="587"/>
        <v>-2</v>
      </c>
      <c r="Q6029" s="28">
        <f t="shared" si="588"/>
        <v>0</v>
      </c>
      <c r="R6029" s="4">
        <f t="shared" si="589"/>
        <v>0</v>
      </c>
      <c r="S6029" s="4" t="str">
        <f t="shared" si="590"/>
        <v/>
      </c>
      <c r="T6029" s="21">
        <f>Fångster!J6034</f>
        <v>0</v>
      </c>
      <c r="U6029" s="31" t="str">
        <f t="shared" si="591"/>
        <v/>
      </c>
    </row>
    <row r="6030" spans="14:21" x14ac:dyDescent="0.2">
      <c r="N6030" s="22">
        <f>Fångster!G6035</f>
        <v>0</v>
      </c>
      <c r="O6030" s="28">
        <f t="shared" si="586"/>
        <v>0</v>
      </c>
      <c r="P6030" s="28">
        <f t="shared" si="587"/>
        <v>-2</v>
      </c>
      <c r="Q6030" s="28">
        <f t="shared" si="588"/>
        <v>0</v>
      </c>
      <c r="R6030" s="4">
        <f t="shared" si="589"/>
        <v>0</v>
      </c>
      <c r="S6030" s="4" t="str">
        <f t="shared" si="590"/>
        <v/>
      </c>
      <c r="T6030" s="21">
        <f>Fångster!J6035</f>
        <v>0</v>
      </c>
      <c r="U6030" s="31" t="str">
        <f t="shared" si="591"/>
        <v/>
      </c>
    </row>
    <row r="6031" spans="14:21" x14ac:dyDescent="0.2">
      <c r="N6031" s="22">
        <f>Fångster!G6036</f>
        <v>0</v>
      </c>
      <c r="O6031" s="28">
        <f t="shared" si="586"/>
        <v>0</v>
      </c>
      <c r="P6031" s="28">
        <f t="shared" si="587"/>
        <v>-2</v>
      </c>
      <c r="Q6031" s="28">
        <f t="shared" si="588"/>
        <v>0</v>
      </c>
      <c r="R6031" s="4">
        <f t="shared" si="589"/>
        <v>0</v>
      </c>
      <c r="S6031" s="4" t="str">
        <f t="shared" si="590"/>
        <v/>
      </c>
      <c r="T6031" s="21">
        <f>Fångster!J6036</f>
        <v>0</v>
      </c>
      <c r="U6031" s="31" t="str">
        <f t="shared" si="591"/>
        <v/>
      </c>
    </row>
    <row r="6032" spans="14:21" x14ac:dyDescent="0.2">
      <c r="N6032" s="22">
        <f>Fångster!G6037</f>
        <v>0</v>
      </c>
      <c r="O6032" s="28">
        <f t="shared" si="586"/>
        <v>0</v>
      </c>
      <c r="P6032" s="28">
        <f t="shared" si="587"/>
        <v>-2</v>
      </c>
      <c r="Q6032" s="28">
        <f t="shared" si="588"/>
        <v>0</v>
      </c>
      <c r="R6032" s="4">
        <f t="shared" si="589"/>
        <v>0</v>
      </c>
      <c r="S6032" s="4" t="str">
        <f t="shared" si="590"/>
        <v/>
      </c>
      <c r="T6032" s="21">
        <f>Fångster!J6037</f>
        <v>0</v>
      </c>
      <c r="U6032" s="31" t="str">
        <f t="shared" si="591"/>
        <v/>
      </c>
    </row>
    <row r="6033" spans="14:21" x14ac:dyDescent="0.2">
      <c r="N6033" s="22">
        <f>Fångster!G6038</f>
        <v>0</v>
      </c>
      <c r="O6033" s="28">
        <f t="shared" si="586"/>
        <v>0</v>
      </c>
      <c r="P6033" s="28">
        <f t="shared" si="587"/>
        <v>-2</v>
      </c>
      <c r="Q6033" s="28">
        <f t="shared" si="588"/>
        <v>0</v>
      </c>
      <c r="R6033" s="4">
        <f t="shared" si="589"/>
        <v>0</v>
      </c>
      <c r="S6033" s="4" t="str">
        <f t="shared" si="590"/>
        <v/>
      </c>
      <c r="T6033" s="21">
        <f>Fångster!J6038</f>
        <v>0</v>
      </c>
      <c r="U6033" s="31" t="str">
        <f t="shared" si="591"/>
        <v/>
      </c>
    </row>
    <row r="6034" spans="14:21" x14ac:dyDescent="0.2">
      <c r="N6034" s="22">
        <f>Fångster!G6039</f>
        <v>0</v>
      </c>
      <c r="O6034" s="28">
        <f t="shared" si="586"/>
        <v>0</v>
      </c>
      <c r="P6034" s="28">
        <f t="shared" si="587"/>
        <v>-2</v>
      </c>
      <c r="Q6034" s="28">
        <f t="shared" si="588"/>
        <v>0</v>
      </c>
      <c r="R6034" s="4">
        <f t="shared" si="589"/>
        <v>0</v>
      </c>
      <c r="S6034" s="4" t="str">
        <f t="shared" si="590"/>
        <v/>
      </c>
      <c r="T6034" s="21">
        <f>Fångster!J6039</f>
        <v>0</v>
      </c>
      <c r="U6034" s="31" t="str">
        <f t="shared" si="591"/>
        <v/>
      </c>
    </row>
    <row r="6035" spans="14:21" x14ac:dyDescent="0.2">
      <c r="N6035" s="22">
        <f>Fångster!G6040</f>
        <v>0</v>
      </c>
      <c r="O6035" s="28">
        <f t="shared" si="586"/>
        <v>0</v>
      </c>
      <c r="P6035" s="28">
        <f t="shared" si="587"/>
        <v>-2</v>
      </c>
      <c r="Q6035" s="28">
        <f t="shared" si="588"/>
        <v>0</v>
      </c>
      <c r="R6035" s="4">
        <f t="shared" si="589"/>
        <v>0</v>
      </c>
      <c r="S6035" s="4" t="str">
        <f t="shared" si="590"/>
        <v/>
      </c>
      <c r="T6035" s="21">
        <f>Fångster!J6040</f>
        <v>0</v>
      </c>
      <c r="U6035" s="31" t="str">
        <f t="shared" si="591"/>
        <v/>
      </c>
    </row>
    <row r="6036" spans="14:21" x14ac:dyDescent="0.2">
      <c r="N6036" s="22">
        <f>Fångster!G6041</f>
        <v>0</v>
      </c>
      <c r="O6036" s="28">
        <f t="shared" si="586"/>
        <v>0</v>
      </c>
      <c r="P6036" s="28">
        <f t="shared" si="587"/>
        <v>-2</v>
      </c>
      <c r="Q6036" s="28">
        <f t="shared" si="588"/>
        <v>0</v>
      </c>
      <c r="R6036" s="4">
        <f t="shared" si="589"/>
        <v>0</v>
      </c>
      <c r="S6036" s="4" t="str">
        <f t="shared" si="590"/>
        <v/>
      </c>
      <c r="T6036" s="21">
        <f>Fångster!J6041</f>
        <v>0</v>
      </c>
      <c r="U6036" s="31" t="str">
        <f t="shared" si="591"/>
        <v/>
      </c>
    </row>
    <row r="6037" spans="14:21" x14ac:dyDescent="0.2">
      <c r="N6037" s="22">
        <f>Fångster!G6042</f>
        <v>0</v>
      </c>
      <c r="O6037" s="28">
        <f t="shared" si="586"/>
        <v>0</v>
      </c>
      <c r="P6037" s="28">
        <f t="shared" si="587"/>
        <v>-2</v>
      </c>
      <c r="Q6037" s="28">
        <f t="shared" si="588"/>
        <v>0</v>
      </c>
      <c r="R6037" s="4">
        <f t="shared" si="589"/>
        <v>0</v>
      </c>
      <c r="S6037" s="4" t="str">
        <f t="shared" si="590"/>
        <v/>
      </c>
      <c r="T6037" s="21">
        <f>Fångster!J6042</f>
        <v>0</v>
      </c>
      <c r="U6037" s="31" t="str">
        <f t="shared" si="591"/>
        <v/>
      </c>
    </row>
    <row r="6038" spans="14:21" x14ac:dyDescent="0.2">
      <c r="N6038" s="22">
        <f>Fångster!G6043</f>
        <v>0</v>
      </c>
      <c r="O6038" s="28">
        <f t="shared" si="586"/>
        <v>0</v>
      </c>
      <c r="P6038" s="28">
        <f t="shared" si="587"/>
        <v>-2</v>
      </c>
      <c r="Q6038" s="28">
        <f t="shared" si="588"/>
        <v>0</v>
      </c>
      <c r="R6038" s="4">
        <f t="shared" si="589"/>
        <v>0</v>
      </c>
      <c r="S6038" s="4" t="str">
        <f t="shared" si="590"/>
        <v/>
      </c>
      <c r="T6038" s="21">
        <f>Fångster!J6043</f>
        <v>0</v>
      </c>
      <c r="U6038" s="31" t="str">
        <f t="shared" si="591"/>
        <v/>
      </c>
    </row>
    <row r="6039" spans="14:21" x14ac:dyDescent="0.2">
      <c r="N6039" s="22">
        <f>Fångster!G6044</f>
        <v>0</v>
      </c>
      <c r="O6039" s="28">
        <f t="shared" si="586"/>
        <v>0</v>
      </c>
      <c r="P6039" s="28">
        <f t="shared" si="587"/>
        <v>-2</v>
      </c>
      <c r="Q6039" s="28">
        <f t="shared" si="588"/>
        <v>0</v>
      </c>
      <c r="R6039" s="4">
        <f t="shared" si="589"/>
        <v>0</v>
      </c>
      <c r="S6039" s="4" t="str">
        <f t="shared" si="590"/>
        <v/>
      </c>
      <c r="T6039" s="21">
        <f>Fångster!J6044</f>
        <v>0</v>
      </c>
      <c r="U6039" s="31" t="str">
        <f t="shared" si="591"/>
        <v/>
      </c>
    </row>
    <row r="6040" spans="14:21" x14ac:dyDescent="0.2">
      <c r="N6040" s="22">
        <f>Fångster!G6045</f>
        <v>0</v>
      </c>
      <c r="O6040" s="28">
        <f t="shared" si="586"/>
        <v>0</v>
      </c>
      <c r="P6040" s="28">
        <f t="shared" si="587"/>
        <v>-2</v>
      </c>
      <c r="Q6040" s="28">
        <f t="shared" si="588"/>
        <v>0</v>
      </c>
      <c r="R6040" s="4">
        <f t="shared" si="589"/>
        <v>0</v>
      </c>
      <c r="S6040" s="4" t="str">
        <f t="shared" si="590"/>
        <v/>
      </c>
      <c r="T6040" s="21">
        <f>Fångster!J6045</f>
        <v>0</v>
      </c>
      <c r="U6040" s="31" t="str">
        <f t="shared" si="591"/>
        <v/>
      </c>
    </row>
    <row r="6041" spans="14:21" x14ac:dyDescent="0.2">
      <c r="N6041" s="22">
        <f>Fångster!G6046</f>
        <v>0</v>
      </c>
      <c r="O6041" s="28">
        <f t="shared" si="586"/>
        <v>0</v>
      </c>
      <c r="P6041" s="28">
        <f t="shared" si="587"/>
        <v>-2</v>
      </c>
      <c r="Q6041" s="28">
        <f t="shared" si="588"/>
        <v>0</v>
      </c>
      <c r="R6041" s="4">
        <f t="shared" si="589"/>
        <v>0</v>
      </c>
      <c r="S6041" s="4" t="str">
        <f t="shared" si="590"/>
        <v/>
      </c>
      <c r="T6041" s="21">
        <f>Fångster!J6046</f>
        <v>0</v>
      </c>
      <c r="U6041" s="31" t="str">
        <f t="shared" si="591"/>
        <v/>
      </c>
    </row>
    <row r="6042" spans="14:21" x14ac:dyDescent="0.2">
      <c r="N6042" s="22">
        <f>Fångster!G6047</f>
        <v>0</v>
      </c>
      <c r="O6042" s="28">
        <f t="shared" si="586"/>
        <v>0</v>
      </c>
      <c r="P6042" s="28">
        <f t="shared" si="587"/>
        <v>-2</v>
      </c>
      <c r="Q6042" s="28">
        <f t="shared" si="588"/>
        <v>0</v>
      </c>
      <c r="R6042" s="4">
        <f t="shared" si="589"/>
        <v>0</v>
      </c>
      <c r="S6042" s="4" t="str">
        <f t="shared" si="590"/>
        <v/>
      </c>
      <c r="T6042" s="21">
        <f>Fångster!J6047</f>
        <v>0</v>
      </c>
      <c r="U6042" s="31" t="str">
        <f t="shared" si="591"/>
        <v/>
      </c>
    </row>
    <row r="6043" spans="14:21" x14ac:dyDescent="0.2">
      <c r="N6043" s="22">
        <f>Fångster!G6048</f>
        <v>0</v>
      </c>
      <c r="O6043" s="28">
        <f t="shared" si="586"/>
        <v>0</v>
      </c>
      <c r="P6043" s="28">
        <f t="shared" si="587"/>
        <v>-2</v>
      </c>
      <c r="Q6043" s="28">
        <f t="shared" si="588"/>
        <v>0</v>
      </c>
      <c r="R6043" s="4">
        <f t="shared" si="589"/>
        <v>0</v>
      </c>
      <c r="S6043" s="4" t="str">
        <f t="shared" si="590"/>
        <v/>
      </c>
      <c r="T6043" s="21">
        <f>Fångster!J6048</f>
        <v>0</v>
      </c>
      <c r="U6043" s="31" t="str">
        <f t="shared" si="591"/>
        <v/>
      </c>
    </row>
    <row r="6044" spans="14:21" x14ac:dyDescent="0.2">
      <c r="N6044" s="22">
        <f>Fångster!G6049</f>
        <v>0</v>
      </c>
      <c r="O6044" s="28">
        <f t="shared" si="586"/>
        <v>0</v>
      </c>
      <c r="P6044" s="28">
        <f t="shared" si="587"/>
        <v>-2</v>
      </c>
      <c r="Q6044" s="28">
        <f t="shared" si="588"/>
        <v>0</v>
      </c>
      <c r="R6044" s="4">
        <f t="shared" si="589"/>
        <v>0</v>
      </c>
      <c r="S6044" s="4" t="str">
        <f t="shared" si="590"/>
        <v/>
      </c>
      <c r="T6044" s="21">
        <f>Fångster!J6049</f>
        <v>0</v>
      </c>
      <c r="U6044" s="31" t="str">
        <f t="shared" si="591"/>
        <v/>
      </c>
    </row>
    <row r="6045" spans="14:21" x14ac:dyDescent="0.2">
      <c r="N6045" s="22">
        <f>Fångster!G6050</f>
        <v>0</v>
      </c>
      <c r="O6045" s="28">
        <f t="shared" si="586"/>
        <v>0</v>
      </c>
      <c r="P6045" s="28">
        <f t="shared" si="587"/>
        <v>-2</v>
      </c>
      <c r="Q6045" s="28">
        <f t="shared" si="588"/>
        <v>0</v>
      </c>
      <c r="R6045" s="4">
        <f t="shared" si="589"/>
        <v>0</v>
      </c>
      <c r="S6045" s="4" t="str">
        <f t="shared" si="590"/>
        <v/>
      </c>
      <c r="T6045" s="21">
        <f>Fångster!J6050</f>
        <v>0</v>
      </c>
      <c r="U6045" s="31" t="str">
        <f t="shared" si="591"/>
        <v/>
      </c>
    </row>
    <row r="6046" spans="14:21" x14ac:dyDescent="0.2">
      <c r="N6046" s="22">
        <f>Fångster!G6051</f>
        <v>0</v>
      </c>
      <c r="O6046" s="28">
        <f t="shared" si="586"/>
        <v>0</v>
      </c>
      <c r="P6046" s="28">
        <f t="shared" si="587"/>
        <v>-2</v>
      </c>
      <c r="Q6046" s="28">
        <f t="shared" si="588"/>
        <v>0</v>
      </c>
      <c r="R6046" s="4">
        <f t="shared" si="589"/>
        <v>0</v>
      </c>
      <c r="S6046" s="4" t="str">
        <f t="shared" si="590"/>
        <v/>
      </c>
      <c r="T6046" s="21">
        <f>Fångster!J6051</f>
        <v>0</v>
      </c>
      <c r="U6046" s="31" t="str">
        <f t="shared" si="591"/>
        <v/>
      </c>
    </row>
    <row r="6047" spans="14:21" x14ac:dyDescent="0.2">
      <c r="N6047" s="22">
        <f>Fångster!G6052</f>
        <v>0</v>
      </c>
      <c r="O6047" s="28">
        <f t="shared" si="586"/>
        <v>0</v>
      </c>
      <c r="P6047" s="28">
        <f t="shared" si="587"/>
        <v>-2</v>
      </c>
      <c r="Q6047" s="28">
        <f t="shared" si="588"/>
        <v>0</v>
      </c>
      <c r="R6047" s="4">
        <f t="shared" si="589"/>
        <v>0</v>
      </c>
      <c r="S6047" s="4" t="str">
        <f t="shared" si="590"/>
        <v/>
      </c>
      <c r="T6047" s="21">
        <f>Fångster!J6052</f>
        <v>0</v>
      </c>
      <c r="U6047" s="31" t="str">
        <f t="shared" si="591"/>
        <v/>
      </c>
    </row>
    <row r="6048" spans="14:21" x14ac:dyDescent="0.2">
      <c r="N6048" s="22">
        <f>Fångster!G6053</f>
        <v>0</v>
      </c>
      <c r="O6048" s="28">
        <f t="shared" si="586"/>
        <v>0</v>
      </c>
      <c r="P6048" s="28">
        <f t="shared" si="587"/>
        <v>-2</v>
      </c>
      <c r="Q6048" s="28">
        <f t="shared" si="588"/>
        <v>0</v>
      </c>
      <c r="R6048" s="4">
        <f t="shared" si="589"/>
        <v>0</v>
      </c>
      <c r="S6048" s="4" t="str">
        <f t="shared" si="590"/>
        <v/>
      </c>
      <c r="T6048" s="21">
        <f>Fångster!J6053</f>
        <v>0</v>
      </c>
      <c r="U6048" s="31" t="str">
        <f t="shared" si="591"/>
        <v/>
      </c>
    </row>
    <row r="6049" spans="14:21" x14ac:dyDescent="0.2">
      <c r="N6049" s="22">
        <f>Fångster!G6054</f>
        <v>0</v>
      </c>
      <c r="O6049" s="28">
        <f t="shared" si="586"/>
        <v>0</v>
      </c>
      <c r="P6049" s="28">
        <f t="shared" si="587"/>
        <v>-2</v>
      </c>
      <c r="Q6049" s="28">
        <f t="shared" si="588"/>
        <v>0</v>
      </c>
      <c r="R6049" s="4">
        <f t="shared" si="589"/>
        <v>0</v>
      </c>
      <c r="S6049" s="4" t="str">
        <f t="shared" si="590"/>
        <v/>
      </c>
      <c r="T6049" s="21">
        <f>Fångster!J6054</f>
        <v>0</v>
      </c>
      <c r="U6049" s="31" t="str">
        <f t="shared" si="591"/>
        <v/>
      </c>
    </row>
    <row r="6050" spans="14:21" x14ac:dyDescent="0.2">
      <c r="N6050" s="22">
        <f>Fångster!G6055</f>
        <v>0</v>
      </c>
      <c r="O6050" s="28">
        <f t="shared" si="586"/>
        <v>0</v>
      </c>
      <c r="P6050" s="28">
        <f t="shared" si="587"/>
        <v>-2</v>
      </c>
      <c r="Q6050" s="28">
        <f t="shared" si="588"/>
        <v>0</v>
      </c>
      <c r="R6050" s="4">
        <f t="shared" si="589"/>
        <v>0</v>
      </c>
      <c r="S6050" s="4" t="str">
        <f t="shared" si="590"/>
        <v/>
      </c>
      <c r="T6050" s="21">
        <f>Fångster!J6055</f>
        <v>0</v>
      </c>
      <c r="U6050" s="31" t="str">
        <f t="shared" si="591"/>
        <v/>
      </c>
    </row>
    <row r="6051" spans="14:21" x14ac:dyDescent="0.2">
      <c r="N6051" s="22">
        <f>Fångster!G6056</f>
        <v>0</v>
      </c>
      <c r="O6051" s="28">
        <f t="shared" si="586"/>
        <v>0</v>
      </c>
      <c r="P6051" s="28">
        <f t="shared" si="587"/>
        <v>-2</v>
      </c>
      <c r="Q6051" s="28">
        <f t="shared" si="588"/>
        <v>0</v>
      </c>
      <c r="R6051" s="4">
        <f t="shared" si="589"/>
        <v>0</v>
      </c>
      <c r="S6051" s="4" t="str">
        <f t="shared" si="590"/>
        <v/>
      </c>
      <c r="T6051" s="21">
        <f>Fångster!J6056</f>
        <v>0</v>
      </c>
      <c r="U6051" s="31" t="str">
        <f t="shared" si="591"/>
        <v/>
      </c>
    </row>
    <row r="6052" spans="14:21" x14ac:dyDescent="0.2">
      <c r="N6052" s="22">
        <f>Fångster!G6057</f>
        <v>0</v>
      </c>
      <c r="O6052" s="28">
        <f t="shared" si="586"/>
        <v>0</v>
      </c>
      <c r="P6052" s="28">
        <f t="shared" si="587"/>
        <v>-2</v>
      </c>
      <c r="Q6052" s="28">
        <f t="shared" si="588"/>
        <v>0</v>
      </c>
      <c r="R6052" s="4">
        <f t="shared" si="589"/>
        <v>0</v>
      </c>
      <c r="S6052" s="4" t="str">
        <f t="shared" si="590"/>
        <v/>
      </c>
      <c r="T6052" s="21">
        <f>Fångster!J6057</f>
        <v>0</v>
      </c>
      <c r="U6052" s="31" t="str">
        <f t="shared" si="591"/>
        <v/>
      </c>
    </row>
    <row r="6053" spans="14:21" x14ac:dyDescent="0.2">
      <c r="N6053" s="22">
        <f>Fångster!G6058</f>
        <v>0</v>
      </c>
      <c r="O6053" s="28">
        <f t="shared" si="586"/>
        <v>0</v>
      </c>
      <c r="P6053" s="28">
        <f t="shared" si="587"/>
        <v>-2</v>
      </c>
      <c r="Q6053" s="28">
        <f t="shared" si="588"/>
        <v>0</v>
      </c>
      <c r="R6053" s="4">
        <f t="shared" si="589"/>
        <v>0</v>
      </c>
      <c r="S6053" s="4" t="str">
        <f t="shared" si="590"/>
        <v/>
      </c>
      <c r="T6053" s="21">
        <f>Fångster!J6058</f>
        <v>0</v>
      </c>
      <c r="U6053" s="31" t="str">
        <f t="shared" si="591"/>
        <v/>
      </c>
    </row>
    <row r="6054" spans="14:21" x14ac:dyDescent="0.2">
      <c r="N6054" s="22">
        <f>Fångster!G6059</f>
        <v>0</v>
      </c>
      <c r="O6054" s="28">
        <f t="shared" si="586"/>
        <v>0</v>
      </c>
      <c r="P6054" s="28">
        <f t="shared" si="587"/>
        <v>-2</v>
      </c>
      <c r="Q6054" s="28">
        <f t="shared" si="588"/>
        <v>0</v>
      </c>
      <c r="R6054" s="4">
        <f t="shared" si="589"/>
        <v>0</v>
      </c>
      <c r="S6054" s="4" t="str">
        <f t="shared" si="590"/>
        <v/>
      </c>
      <c r="T6054" s="21">
        <f>Fångster!J6059</f>
        <v>0</v>
      </c>
      <c r="U6054" s="31" t="str">
        <f t="shared" si="591"/>
        <v/>
      </c>
    </row>
    <row r="6055" spans="14:21" x14ac:dyDescent="0.2">
      <c r="N6055" s="22">
        <f>Fångster!G6060</f>
        <v>0</v>
      </c>
      <c r="O6055" s="28">
        <f t="shared" si="586"/>
        <v>0</v>
      </c>
      <c r="P6055" s="28">
        <f t="shared" si="587"/>
        <v>-2</v>
      </c>
      <c r="Q6055" s="28">
        <f t="shared" si="588"/>
        <v>0</v>
      </c>
      <c r="R6055" s="4">
        <f t="shared" si="589"/>
        <v>0</v>
      </c>
      <c r="S6055" s="4" t="str">
        <f t="shared" si="590"/>
        <v/>
      </c>
      <c r="T6055" s="21">
        <f>Fångster!J6060</f>
        <v>0</v>
      </c>
      <c r="U6055" s="31" t="str">
        <f t="shared" si="591"/>
        <v/>
      </c>
    </row>
    <row r="6056" spans="14:21" x14ac:dyDescent="0.2">
      <c r="N6056" s="22">
        <f>Fångster!G6061</f>
        <v>0</v>
      </c>
      <c r="O6056" s="28">
        <f t="shared" si="586"/>
        <v>0</v>
      </c>
      <c r="P6056" s="28">
        <f t="shared" si="587"/>
        <v>-2</v>
      </c>
      <c r="Q6056" s="28">
        <f t="shared" si="588"/>
        <v>0</v>
      </c>
      <c r="R6056" s="4">
        <f t="shared" si="589"/>
        <v>0</v>
      </c>
      <c r="S6056" s="4" t="str">
        <f t="shared" si="590"/>
        <v/>
      </c>
      <c r="T6056" s="21">
        <f>Fångster!J6061</f>
        <v>0</v>
      </c>
      <c r="U6056" s="31" t="str">
        <f t="shared" si="591"/>
        <v/>
      </c>
    </row>
    <row r="6057" spans="14:21" x14ac:dyDescent="0.2">
      <c r="N6057" s="22">
        <f>Fångster!G6062</f>
        <v>0</v>
      </c>
      <c r="O6057" s="28">
        <f t="shared" si="586"/>
        <v>0</v>
      </c>
      <c r="P6057" s="28">
        <f t="shared" si="587"/>
        <v>-2</v>
      </c>
      <c r="Q6057" s="28">
        <f t="shared" si="588"/>
        <v>0</v>
      </c>
      <c r="R6057" s="4">
        <f t="shared" si="589"/>
        <v>0</v>
      </c>
      <c r="S6057" s="4" t="str">
        <f t="shared" si="590"/>
        <v/>
      </c>
      <c r="T6057" s="21">
        <f>Fångster!J6062</f>
        <v>0</v>
      </c>
      <c r="U6057" s="31" t="str">
        <f t="shared" si="591"/>
        <v/>
      </c>
    </row>
    <row r="6058" spans="14:21" x14ac:dyDescent="0.2">
      <c r="N6058" s="22">
        <f>Fångster!G6063</f>
        <v>0</v>
      </c>
      <c r="O6058" s="28">
        <f t="shared" si="586"/>
        <v>0</v>
      </c>
      <c r="P6058" s="28">
        <f t="shared" si="587"/>
        <v>-2</v>
      </c>
      <c r="Q6058" s="28">
        <f t="shared" si="588"/>
        <v>0</v>
      </c>
      <c r="R6058" s="4">
        <f t="shared" si="589"/>
        <v>0</v>
      </c>
      <c r="S6058" s="4" t="str">
        <f t="shared" si="590"/>
        <v/>
      </c>
      <c r="T6058" s="21">
        <f>Fångster!J6063</f>
        <v>0</v>
      </c>
      <c r="U6058" s="31" t="str">
        <f t="shared" si="591"/>
        <v/>
      </c>
    </row>
    <row r="6059" spans="14:21" x14ac:dyDescent="0.2">
      <c r="N6059" s="22">
        <f>Fångster!G6064</f>
        <v>0</v>
      </c>
      <c r="O6059" s="28">
        <f t="shared" si="586"/>
        <v>0</v>
      </c>
      <c r="P6059" s="28">
        <f t="shared" si="587"/>
        <v>-2</v>
      </c>
      <c r="Q6059" s="28">
        <f t="shared" si="588"/>
        <v>0</v>
      </c>
      <c r="R6059" s="4">
        <f t="shared" si="589"/>
        <v>0</v>
      </c>
      <c r="S6059" s="4" t="str">
        <f t="shared" si="590"/>
        <v/>
      </c>
      <c r="T6059" s="21">
        <f>Fångster!J6064</f>
        <v>0</v>
      </c>
      <c r="U6059" s="31" t="str">
        <f t="shared" si="591"/>
        <v/>
      </c>
    </row>
    <row r="6060" spans="14:21" x14ac:dyDescent="0.2">
      <c r="N6060" s="22">
        <f>Fångster!G6065</f>
        <v>0</v>
      </c>
      <c r="O6060" s="28">
        <f t="shared" si="586"/>
        <v>0</v>
      </c>
      <c r="P6060" s="28">
        <f t="shared" si="587"/>
        <v>-2</v>
      </c>
      <c r="Q6060" s="28">
        <f t="shared" si="588"/>
        <v>0</v>
      </c>
      <c r="R6060" s="4">
        <f t="shared" si="589"/>
        <v>0</v>
      </c>
      <c r="S6060" s="4" t="str">
        <f t="shared" si="590"/>
        <v/>
      </c>
      <c r="T6060" s="21">
        <f>Fångster!J6065</f>
        <v>0</v>
      </c>
      <c r="U6060" s="31" t="str">
        <f t="shared" si="591"/>
        <v/>
      </c>
    </row>
    <row r="6061" spans="14:21" x14ac:dyDescent="0.2">
      <c r="N6061" s="22">
        <f>Fångster!G6066</f>
        <v>0</v>
      </c>
      <c r="O6061" s="28">
        <f t="shared" si="586"/>
        <v>0</v>
      </c>
      <c r="P6061" s="28">
        <f t="shared" si="587"/>
        <v>-2</v>
      </c>
      <c r="Q6061" s="28">
        <f t="shared" si="588"/>
        <v>0</v>
      </c>
      <c r="R6061" s="4">
        <f t="shared" si="589"/>
        <v>0</v>
      </c>
      <c r="S6061" s="4" t="str">
        <f t="shared" si="590"/>
        <v/>
      </c>
      <c r="T6061" s="21">
        <f>Fångster!J6066</f>
        <v>0</v>
      </c>
      <c r="U6061" s="31" t="str">
        <f t="shared" si="591"/>
        <v/>
      </c>
    </row>
    <row r="6062" spans="14:21" x14ac:dyDescent="0.2">
      <c r="N6062" s="22">
        <f>Fångster!G6067</f>
        <v>0</v>
      </c>
      <c r="O6062" s="28">
        <f t="shared" si="586"/>
        <v>0</v>
      </c>
      <c r="P6062" s="28">
        <f t="shared" si="587"/>
        <v>-2</v>
      </c>
      <c r="Q6062" s="28">
        <f t="shared" si="588"/>
        <v>0</v>
      </c>
      <c r="R6062" s="4">
        <f t="shared" si="589"/>
        <v>0</v>
      </c>
      <c r="S6062" s="4" t="str">
        <f t="shared" si="590"/>
        <v/>
      </c>
      <c r="T6062" s="21">
        <f>Fångster!J6067</f>
        <v>0</v>
      </c>
      <c r="U6062" s="31" t="str">
        <f t="shared" si="591"/>
        <v/>
      </c>
    </row>
    <row r="6063" spans="14:21" x14ac:dyDescent="0.2">
      <c r="N6063" s="22">
        <f>Fångster!G6068</f>
        <v>0</v>
      </c>
      <c r="O6063" s="28">
        <f t="shared" si="586"/>
        <v>0</v>
      </c>
      <c r="P6063" s="28">
        <f t="shared" si="587"/>
        <v>-2</v>
      </c>
      <c r="Q6063" s="28">
        <f t="shared" si="588"/>
        <v>0</v>
      </c>
      <c r="R6063" s="4">
        <f t="shared" si="589"/>
        <v>0</v>
      </c>
      <c r="S6063" s="4" t="str">
        <f t="shared" si="590"/>
        <v/>
      </c>
      <c r="T6063" s="21">
        <f>Fångster!J6068</f>
        <v>0</v>
      </c>
      <c r="U6063" s="31" t="str">
        <f t="shared" si="591"/>
        <v/>
      </c>
    </row>
    <row r="6064" spans="14:21" x14ac:dyDescent="0.2">
      <c r="N6064" s="22">
        <f>Fångster!G6069</f>
        <v>0</v>
      </c>
      <c r="O6064" s="28">
        <f t="shared" si="586"/>
        <v>0</v>
      </c>
      <c r="P6064" s="28">
        <f t="shared" si="587"/>
        <v>-2</v>
      </c>
      <c r="Q6064" s="28">
        <f t="shared" si="588"/>
        <v>0</v>
      </c>
      <c r="R6064" s="4">
        <f t="shared" si="589"/>
        <v>0</v>
      </c>
      <c r="S6064" s="4" t="str">
        <f t="shared" si="590"/>
        <v/>
      </c>
      <c r="T6064" s="21">
        <f>Fångster!J6069</f>
        <v>0</v>
      </c>
      <c r="U6064" s="31" t="str">
        <f t="shared" si="591"/>
        <v/>
      </c>
    </row>
    <row r="6065" spans="14:21" x14ac:dyDescent="0.2">
      <c r="N6065" s="22">
        <f>Fångster!G6070</f>
        <v>0</v>
      </c>
      <c r="O6065" s="28">
        <f t="shared" si="586"/>
        <v>0</v>
      </c>
      <c r="P6065" s="28">
        <f t="shared" si="587"/>
        <v>-2</v>
      </c>
      <c r="Q6065" s="28">
        <f t="shared" si="588"/>
        <v>0</v>
      </c>
      <c r="R6065" s="4">
        <f t="shared" si="589"/>
        <v>0</v>
      </c>
      <c r="S6065" s="4" t="str">
        <f t="shared" si="590"/>
        <v/>
      </c>
      <c r="T6065" s="21">
        <f>Fångster!J6070</f>
        <v>0</v>
      </c>
      <c r="U6065" s="31" t="str">
        <f t="shared" si="591"/>
        <v/>
      </c>
    </row>
    <row r="6066" spans="14:21" x14ac:dyDescent="0.2">
      <c r="N6066" s="22">
        <f>Fångster!G6071</f>
        <v>0</v>
      </c>
      <c r="O6066" s="28">
        <f t="shared" si="586"/>
        <v>0</v>
      </c>
      <c r="P6066" s="28">
        <f t="shared" si="587"/>
        <v>-2</v>
      </c>
      <c r="Q6066" s="28">
        <f t="shared" si="588"/>
        <v>0</v>
      </c>
      <c r="R6066" s="4">
        <f t="shared" si="589"/>
        <v>0</v>
      </c>
      <c r="S6066" s="4" t="str">
        <f t="shared" si="590"/>
        <v/>
      </c>
      <c r="T6066" s="21">
        <f>Fångster!J6071</f>
        <v>0</v>
      </c>
      <c r="U6066" s="31" t="str">
        <f t="shared" si="591"/>
        <v/>
      </c>
    </row>
    <row r="6067" spans="14:21" x14ac:dyDescent="0.2">
      <c r="N6067" s="22">
        <f>Fångster!G6072</f>
        <v>0</v>
      </c>
      <c r="O6067" s="28">
        <f t="shared" si="586"/>
        <v>0</v>
      </c>
      <c r="P6067" s="28">
        <f t="shared" si="587"/>
        <v>-2</v>
      </c>
      <c r="Q6067" s="28">
        <f t="shared" si="588"/>
        <v>0</v>
      </c>
      <c r="R6067" s="4">
        <f t="shared" si="589"/>
        <v>0</v>
      </c>
      <c r="S6067" s="4" t="str">
        <f t="shared" si="590"/>
        <v/>
      </c>
      <c r="T6067" s="21">
        <f>Fångster!J6072</f>
        <v>0</v>
      </c>
      <c r="U6067" s="31" t="str">
        <f t="shared" si="591"/>
        <v/>
      </c>
    </row>
    <row r="6068" spans="14:21" x14ac:dyDescent="0.2">
      <c r="N6068" s="22">
        <f>Fångster!G6073</f>
        <v>0</v>
      </c>
      <c r="O6068" s="28">
        <f t="shared" si="586"/>
        <v>0</v>
      </c>
      <c r="P6068" s="28">
        <f t="shared" si="587"/>
        <v>-2</v>
      </c>
      <c r="Q6068" s="28">
        <f t="shared" si="588"/>
        <v>0</v>
      </c>
      <c r="R6068" s="4">
        <f t="shared" si="589"/>
        <v>0</v>
      </c>
      <c r="S6068" s="4" t="str">
        <f t="shared" si="590"/>
        <v/>
      </c>
      <c r="T6068" s="21">
        <f>Fångster!J6073</f>
        <v>0</v>
      </c>
      <c r="U6068" s="31" t="str">
        <f t="shared" si="591"/>
        <v/>
      </c>
    </row>
    <row r="6069" spans="14:21" x14ac:dyDescent="0.2">
      <c r="N6069" s="22">
        <f>Fångster!G6074</f>
        <v>0</v>
      </c>
      <c r="O6069" s="28">
        <f t="shared" si="586"/>
        <v>0</v>
      </c>
      <c r="P6069" s="28">
        <f t="shared" si="587"/>
        <v>-2</v>
      </c>
      <c r="Q6069" s="28">
        <f t="shared" si="588"/>
        <v>0</v>
      </c>
      <c r="R6069" s="4">
        <f t="shared" si="589"/>
        <v>0</v>
      </c>
      <c r="S6069" s="4" t="str">
        <f t="shared" si="590"/>
        <v/>
      </c>
      <c r="T6069" s="21">
        <f>Fångster!J6074</f>
        <v>0</v>
      </c>
      <c r="U6069" s="31" t="str">
        <f t="shared" si="591"/>
        <v/>
      </c>
    </row>
    <row r="6070" spans="14:21" x14ac:dyDescent="0.2">
      <c r="N6070" s="22">
        <f>Fångster!G6075</f>
        <v>0</v>
      </c>
      <c r="O6070" s="28">
        <f t="shared" si="586"/>
        <v>0</v>
      </c>
      <c r="P6070" s="28">
        <f t="shared" si="587"/>
        <v>-2</v>
      </c>
      <c r="Q6070" s="28">
        <f t="shared" si="588"/>
        <v>0</v>
      </c>
      <c r="R6070" s="4">
        <f t="shared" si="589"/>
        <v>0</v>
      </c>
      <c r="S6070" s="4" t="str">
        <f t="shared" si="590"/>
        <v/>
      </c>
      <c r="T6070" s="21">
        <f>Fångster!J6075</f>
        <v>0</v>
      </c>
      <c r="U6070" s="31" t="str">
        <f t="shared" si="591"/>
        <v/>
      </c>
    </row>
    <row r="6071" spans="14:21" x14ac:dyDescent="0.2">
      <c r="N6071" s="22">
        <f>Fångster!G6076</f>
        <v>0</v>
      </c>
      <c r="O6071" s="28">
        <f t="shared" si="586"/>
        <v>0</v>
      </c>
      <c r="P6071" s="28">
        <f t="shared" si="587"/>
        <v>-2</v>
      </c>
      <c r="Q6071" s="28">
        <f t="shared" si="588"/>
        <v>0</v>
      </c>
      <c r="R6071" s="4">
        <f t="shared" si="589"/>
        <v>0</v>
      </c>
      <c r="S6071" s="4" t="str">
        <f t="shared" si="590"/>
        <v/>
      </c>
      <c r="T6071" s="21">
        <f>Fångster!J6076</f>
        <v>0</v>
      </c>
      <c r="U6071" s="31" t="str">
        <f t="shared" si="591"/>
        <v/>
      </c>
    </row>
    <row r="6072" spans="14:21" x14ac:dyDescent="0.2">
      <c r="N6072" s="22">
        <f>Fångster!G6077</f>
        <v>0</v>
      </c>
      <c r="O6072" s="28">
        <f t="shared" si="586"/>
        <v>0</v>
      </c>
      <c r="P6072" s="28">
        <f t="shared" si="587"/>
        <v>-2</v>
      </c>
      <c r="Q6072" s="28">
        <f t="shared" si="588"/>
        <v>0</v>
      </c>
      <c r="R6072" s="4">
        <f t="shared" si="589"/>
        <v>0</v>
      </c>
      <c r="S6072" s="4" t="str">
        <f t="shared" si="590"/>
        <v/>
      </c>
      <c r="T6072" s="21">
        <f>Fångster!J6077</f>
        <v>0</v>
      </c>
      <c r="U6072" s="31" t="str">
        <f t="shared" si="591"/>
        <v/>
      </c>
    </row>
    <row r="6073" spans="14:21" x14ac:dyDescent="0.2">
      <c r="N6073" s="22">
        <f>Fångster!G6078</f>
        <v>0</v>
      </c>
      <c r="O6073" s="28">
        <f t="shared" si="586"/>
        <v>0</v>
      </c>
      <c r="P6073" s="28">
        <f t="shared" si="587"/>
        <v>-2</v>
      </c>
      <c r="Q6073" s="28">
        <f t="shared" si="588"/>
        <v>0</v>
      </c>
      <c r="R6073" s="4">
        <f t="shared" si="589"/>
        <v>0</v>
      </c>
      <c r="S6073" s="4" t="str">
        <f t="shared" si="590"/>
        <v/>
      </c>
      <c r="T6073" s="21">
        <f>Fångster!J6078</f>
        <v>0</v>
      </c>
      <c r="U6073" s="31" t="str">
        <f t="shared" si="591"/>
        <v/>
      </c>
    </row>
    <row r="6074" spans="14:21" x14ac:dyDescent="0.2">
      <c r="N6074" s="22">
        <f>Fångster!G6079</f>
        <v>0</v>
      </c>
      <c r="O6074" s="28">
        <f t="shared" si="586"/>
        <v>0</v>
      </c>
      <c r="P6074" s="28">
        <f t="shared" si="587"/>
        <v>-2</v>
      </c>
      <c r="Q6074" s="28">
        <f t="shared" si="588"/>
        <v>0</v>
      </c>
      <c r="R6074" s="4">
        <f t="shared" si="589"/>
        <v>0</v>
      </c>
      <c r="S6074" s="4" t="str">
        <f t="shared" si="590"/>
        <v/>
      </c>
      <c r="T6074" s="21">
        <f>Fångster!J6079</f>
        <v>0</v>
      </c>
      <c r="U6074" s="31" t="str">
        <f t="shared" si="591"/>
        <v/>
      </c>
    </row>
    <row r="6075" spans="14:21" x14ac:dyDescent="0.2">
      <c r="N6075" s="22">
        <f>Fångster!G6080</f>
        <v>0</v>
      </c>
      <c r="O6075" s="28">
        <f t="shared" si="586"/>
        <v>0</v>
      </c>
      <c r="P6075" s="28">
        <f t="shared" si="587"/>
        <v>-2</v>
      </c>
      <c r="Q6075" s="28">
        <f t="shared" si="588"/>
        <v>0</v>
      </c>
      <c r="R6075" s="4">
        <f t="shared" si="589"/>
        <v>0</v>
      </c>
      <c r="S6075" s="4" t="str">
        <f t="shared" si="590"/>
        <v/>
      </c>
      <c r="T6075" s="21">
        <f>Fångster!J6080</f>
        <v>0</v>
      </c>
      <c r="U6075" s="31" t="str">
        <f t="shared" si="591"/>
        <v/>
      </c>
    </row>
    <row r="6076" spans="14:21" x14ac:dyDescent="0.2">
      <c r="N6076" s="22">
        <f>Fångster!G6081</f>
        <v>0</v>
      </c>
      <c r="O6076" s="28">
        <f t="shared" si="586"/>
        <v>0</v>
      </c>
      <c r="P6076" s="28">
        <f t="shared" si="587"/>
        <v>-2</v>
      </c>
      <c r="Q6076" s="28">
        <f t="shared" si="588"/>
        <v>0</v>
      </c>
      <c r="R6076" s="4">
        <f t="shared" si="589"/>
        <v>0</v>
      </c>
      <c r="S6076" s="4" t="str">
        <f t="shared" si="590"/>
        <v/>
      </c>
      <c r="T6076" s="21">
        <f>Fångster!J6081</f>
        <v>0</v>
      </c>
      <c r="U6076" s="31" t="str">
        <f t="shared" si="591"/>
        <v/>
      </c>
    </row>
    <row r="6077" spans="14:21" x14ac:dyDescent="0.2">
      <c r="N6077" s="22">
        <f>Fångster!G6082</f>
        <v>0</v>
      </c>
      <c r="O6077" s="28">
        <f t="shared" si="586"/>
        <v>0</v>
      </c>
      <c r="P6077" s="28">
        <f t="shared" si="587"/>
        <v>-2</v>
      </c>
      <c r="Q6077" s="28">
        <f t="shared" si="588"/>
        <v>0</v>
      </c>
      <c r="R6077" s="4">
        <f t="shared" si="589"/>
        <v>0</v>
      </c>
      <c r="S6077" s="4" t="str">
        <f t="shared" si="590"/>
        <v/>
      </c>
      <c r="T6077" s="21">
        <f>Fångster!J6082</f>
        <v>0</v>
      </c>
      <c r="U6077" s="31" t="str">
        <f t="shared" si="591"/>
        <v/>
      </c>
    </row>
    <row r="6078" spans="14:21" x14ac:dyDescent="0.2">
      <c r="N6078" s="22">
        <f>Fångster!G6083</f>
        <v>0</v>
      </c>
      <c r="O6078" s="28">
        <f t="shared" si="586"/>
        <v>0</v>
      </c>
      <c r="P6078" s="28">
        <f t="shared" si="587"/>
        <v>-2</v>
      </c>
      <c r="Q6078" s="28">
        <f t="shared" si="588"/>
        <v>0</v>
      </c>
      <c r="R6078" s="4">
        <f t="shared" si="589"/>
        <v>0</v>
      </c>
      <c r="S6078" s="4" t="str">
        <f t="shared" si="590"/>
        <v/>
      </c>
      <c r="T6078" s="21">
        <f>Fångster!J6083</f>
        <v>0</v>
      </c>
      <c r="U6078" s="31" t="str">
        <f t="shared" si="591"/>
        <v/>
      </c>
    </row>
    <row r="6079" spans="14:21" x14ac:dyDescent="0.2">
      <c r="N6079" s="22">
        <f>Fångster!G6084</f>
        <v>0</v>
      </c>
      <c r="O6079" s="28">
        <f t="shared" si="586"/>
        <v>0</v>
      </c>
      <c r="P6079" s="28">
        <f t="shared" si="587"/>
        <v>-2</v>
      </c>
      <c r="Q6079" s="28">
        <f t="shared" si="588"/>
        <v>0</v>
      </c>
      <c r="R6079" s="4">
        <f t="shared" si="589"/>
        <v>0</v>
      </c>
      <c r="S6079" s="4" t="str">
        <f t="shared" si="590"/>
        <v/>
      </c>
      <c r="T6079" s="21">
        <f>Fångster!J6084</f>
        <v>0</v>
      </c>
      <c r="U6079" s="31" t="str">
        <f t="shared" si="591"/>
        <v/>
      </c>
    </row>
    <row r="6080" spans="14:21" x14ac:dyDescent="0.2">
      <c r="N6080" s="22">
        <f>Fångster!G6085</f>
        <v>0</v>
      </c>
      <c r="O6080" s="28">
        <f t="shared" si="586"/>
        <v>0</v>
      </c>
      <c r="P6080" s="28">
        <f t="shared" si="587"/>
        <v>-2</v>
      </c>
      <c r="Q6080" s="28">
        <f t="shared" si="588"/>
        <v>0</v>
      </c>
      <c r="R6080" s="4">
        <f t="shared" si="589"/>
        <v>0</v>
      </c>
      <c r="S6080" s="4" t="str">
        <f t="shared" si="590"/>
        <v/>
      </c>
      <c r="T6080" s="21">
        <f>Fångster!J6085</f>
        <v>0</v>
      </c>
      <c r="U6080" s="31" t="str">
        <f t="shared" si="591"/>
        <v/>
      </c>
    </row>
    <row r="6081" spans="14:21" x14ac:dyDescent="0.2">
      <c r="N6081" s="22">
        <f>Fångster!G6086</f>
        <v>0</v>
      </c>
      <c r="O6081" s="28">
        <f t="shared" si="586"/>
        <v>0</v>
      </c>
      <c r="P6081" s="28">
        <f t="shared" si="587"/>
        <v>-2</v>
      </c>
      <c r="Q6081" s="28">
        <f t="shared" si="588"/>
        <v>0</v>
      </c>
      <c r="R6081" s="4">
        <f t="shared" si="589"/>
        <v>0</v>
      </c>
      <c r="S6081" s="4" t="str">
        <f t="shared" si="590"/>
        <v/>
      </c>
      <c r="T6081" s="21">
        <f>Fångster!J6086</f>
        <v>0</v>
      </c>
      <c r="U6081" s="31" t="str">
        <f t="shared" si="591"/>
        <v/>
      </c>
    </row>
    <row r="6082" spans="14:21" x14ac:dyDescent="0.2">
      <c r="N6082" s="22">
        <f>Fångster!G6087</f>
        <v>0</v>
      </c>
      <c r="O6082" s="28">
        <f t="shared" si="586"/>
        <v>0</v>
      </c>
      <c r="P6082" s="28">
        <f t="shared" si="587"/>
        <v>-2</v>
      </c>
      <c r="Q6082" s="28">
        <f t="shared" si="588"/>
        <v>0</v>
      </c>
      <c r="R6082" s="4">
        <f t="shared" si="589"/>
        <v>0</v>
      </c>
      <c r="S6082" s="4" t="str">
        <f t="shared" si="590"/>
        <v/>
      </c>
      <c r="T6082" s="21">
        <f>Fångster!J6087</f>
        <v>0</v>
      </c>
      <c r="U6082" s="31" t="str">
        <f t="shared" si="591"/>
        <v/>
      </c>
    </row>
    <row r="6083" spans="14:21" x14ac:dyDescent="0.2">
      <c r="N6083" s="22">
        <f>Fångster!G6088</f>
        <v>0</v>
      </c>
      <c r="O6083" s="28">
        <f t="shared" si="586"/>
        <v>0</v>
      </c>
      <c r="P6083" s="28">
        <f t="shared" si="587"/>
        <v>-2</v>
      </c>
      <c r="Q6083" s="28">
        <f t="shared" si="588"/>
        <v>0</v>
      </c>
      <c r="R6083" s="4">
        <f t="shared" si="589"/>
        <v>0</v>
      </c>
      <c r="S6083" s="4" t="str">
        <f t="shared" si="590"/>
        <v/>
      </c>
      <c r="T6083" s="21">
        <f>Fångster!J6088</f>
        <v>0</v>
      </c>
      <c r="U6083" s="31" t="str">
        <f t="shared" si="591"/>
        <v/>
      </c>
    </row>
    <row r="6084" spans="14:21" x14ac:dyDescent="0.2">
      <c r="N6084" s="22">
        <f>Fångster!G6089</f>
        <v>0</v>
      </c>
      <c r="O6084" s="28">
        <f t="shared" si="586"/>
        <v>0</v>
      </c>
      <c r="P6084" s="28">
        <f t="shared" si="587"/>
        <v>-2</v>
      </c>
      <c r="Q6084" s="28">
        <f t="shared" si="588"/>
        <v>0</v>
      </c>
      <c r="R6084" s="4">
        <f t="shared" si="589"/>
        <v>0</v>
      </c>
      <c r="S6084" s="4" t="str">
        <f t="shared" si="590"/>
        <v/>
      </c>
      <c r="T6084" s="21">
        <f>Fångster!J6089</f>
        <v>0</v>
      </c>
      <c r="U6084" s="31" t="str">
        <f t="shared" si="591"/>
        <v/>
      </c>
    </row>
    <row r="6085" spans="14:21" x14ac:dyDescent="0.2">
      <c r="N6085" s="22">
        <f>Fångster!G6090</f>
        <v>0</v>
      </c>
      <c r="O6085" s="28">
        <f t="shared" ref="O6085:O6148" si="592">(3.377*0.000001)*(POWER(N6085,3.205))</f>
        <v>0</v>
      </c>
      <c r="P6085" s="28">
        <f t="shared" ref="P6085:P6148" si="593">(1-(180-N6085)/60)</f>
        <v>-2</v>
      </c>
      <c r="Q6085" s="28">
        <f t="shared" ref="Q6085:Q6148" si="594">IF(P6085&lt;0,0,IF(P6085&gt;1,1,IF(P6085&gt;0&lt;1,P6085,P6085)))</f>
        <v>0</v>
      </c>
      <c r="R6085" s="4">
        <f t="shared" ref="R6085:R6148" si="595">O6085*Q6085</f>
        <v>0</v>
      </c>
      <c r="S6085" s="4" t="str">
        <f t="shared" ref="S6085:S6148" si="596">IF(N6085&gt;0,LOG10(N6085),"")</f>
        <v/>
      </c>
      <c r="T6085" s="21">
        <f>Fångster!J6090</f>
        <v>0</v>
      </c>
      <c r="U6085" s="31" t="str">
        <f t="shared" ref="U6085:U6148" si="597">IF(T6085&gt;0,LOG10(T6085),"")</f>
        <v/>
      </c>
    </row>
    <row r="6086" spans="14:21" x14ac:dyDescent="0.2">
      <c r="N6086" s="22">
        <f>Fångster!G6091</f>
        <v>0</v>
      </c>
      <c r="O6086" s="28">
        <f t="shared" si="592"/>
        <v>0</v>
      </c>
      <c r="P6086" s="28">
        <f t="shared" si="593"/>
        <v>-2</v>
      </c>
      <c r="Q6086" s="28">
        <f t="shared" si="594"/>
        <v>0</v>
      </c>
      <c r="R6086" s="4">
        <f t="shared" si="595"/>
        <v>0</v>
      </c>
      <c r="S6086" s="4" t="str">
        <f t="shared" si="596"/>
        <v/>
      </c>
      <c r="T6086" s="21">
        <f>Fångster!J6091</f>
        <v>0</v>
      </c>
      <c r="U6086" s="31" t="str">
        <f t="shared" si="597"/>
        <v/>
      </c>
    </row>
    <row r="6087" spans="14:21" x14ac:dyDescent="0.2">
      <c r="N6087" s="22">
        <f>Fångster!G6092</f>
        <v>0</v>
      </c>
      <c r="O6087" s="28">
        <f t="shared" si="592"/>
        <v>0</v>
      </c>
      <c r="P6087" s="28">
        <f t="shared" si="593"/>
        <v>-2</v>
      </c>
      <c r="Q6087" s="28">
        <f t="shared" si="594"/>
        <v>0</v>
      </c>
      <c r="R6087" s="4">
        <f t="shared" si="595"/>
        <v>0</v>
      </c>
      <c r="S6087" s="4" t="str">
        <f t="shared" si="596"/>
        <v/>
      </c>
      <c r="T6087" s="21">
        <f>Fångster!J6092</f>
        <v>0</v>
      </c>
      <c r="U6087" s="31" t="str">
        <f t="shared" si="597"/>
        <v/>
      </c>
    </row>
    <row r="6088" spans="14:21" x14ac:dyDescent="0.2">
      <c r="N6088" s="22">
        <f>Fångster!G6093</f>
        <v>0</v>
      </c>
      <c r="O6088" s="28">
        <f t="shared" si="592"/>
        <v>0</v>
      </c>
      <c r="P6088" s="28">
        <f t="shared" si="593"/>
        <v>-2</v>
      </c>
      <c r="Q6088" s="28">
        <f t="shared" si="594"/>
        <v>0</v>
      </c>
      <c r="R6088" s="4">
        <f t="shared" si="595"/>
        <v>0</v>
      </c>
      <c r="S6088" s="4" t="str">
        <f t="shared" si="596"/>
        <v/>
      </c>
      <c r="T6088" s="21">
        <f>Fångster!J6093</f>
        <v>0</v>
      </c>
      <c r="U6088" s="31" t="str">
        <f t="shared" si="597"/>
        <v/>
      </c>
    </row>
    <row r="6089" spans="14:21" x14ac:dyDescent="0.2">
      <c r="N6089" s="22">
        <f>Fångster!G6094</f>
        <v>0</v>
      </c>
      <c r="O6089" s="28">
        <f t="shared" si="592"/>
        <v>0</v>
      </c>
      <c r="P6089" s="28">
        <f t="shared" si="593"/>
        <v>-2</v>
      </c>
      <c r="Q6089" s="28">
        <f t="shared" si="594"/>
        <v>0</v>
      </c>
      <c r="R6089" s="4">
        <f t="shared" si="595"/>
        <v>0</v>
      </c>
      <c r="S6089" s="4" t="str">
        <f t="shared" si="596"/>
        <v/>
      </c>
      <c r="T6089" s="21">
        <f>Fångster!J6094</f>
        <v>0</v>
      </c>
      <c r="U6089" s="31" t="str">
        <f t="shared" si="597"/>
        <v/>
      </c>
    </row>
    <row r="6090" spans="14:21" x14ac:dyDescent="0.2">
      <c r="N6090" s="22">
        <f>Fångster!G6095</f>
        <v>0</v>
      </c>
      <c r="O6090" s="28">
        <f t="shared" si="592"/>
        <v>0</v>
      </c>
      <c r="P6090" s="28">
        <f t="shared" si="593"/>
        <v>-2</v>
      </c>
      <c r="Q6090" s="28">
        <f t="shared" si="594"/>
        <v>0</v>
      </c>
      <c r="R6090" s="4">
        <f t="shared" si="595"/>
        <v>0</v>
      </c>
      <c r="S6090" s="4" t="str">
        <f t="shared" si="596"/>
        <v/>
      </c>
      <c r="T6090" s="21">
        <f>Fångster!J6095</f>
        <v>0</v>
      </c>
      <c r="U6090" s="31" t="str">
        <f t="shared" si="597"/>
        <v/>
      </c>
    </row>
    <row r="6091" spans="14:21" x14ac:dyDescent="0.2">
      <c r="N6091" s="22">
        <f>Fångster!G6096</f>
        <v>0</v>
      </c>
      <c r="O6091" s="28">
        <f t="shared" si="592"/>
        <v>0</v>
      </c>
      <c r="P6091" s="28">
        <f t="shared" si="593"/>
        <v>-2</v>
      </c>
      <c r="Q6091" s="28">
        <f t="shared" si="594"/>
        <v>0</v>
      </c>
      <c r="R6091" s="4">
        <f t="shared" si="595"/>
        <v>0</v>
      </c>
      <c r="S6091" s="4" t="str">
        <f t="shared" si="596"/>
        <v/>
      </c>
      <c r="T6091" s="21">
        <f>Fångster!J6096</f>
        <v>0</v>
      </c>
      <c r="U6091" s="31" t="str">
        <f t="shared" si="597"/>
        <v/>
      </c>
    </row>
    <row r="6092" spans="14:21" x14ac:dyDescent="0.2">
      <c r="N6092" s="22">
        <f>Fångster!G6097</f>
        <v>0</v>
      </c>
      <c r="O6092" s="28">
        <f t="shared" si="592"/>
        <v>0</v>
      </c>
      <c r="P6092" s="28">
        <f t="shared" si="593"/>
        <v>-2</v>
      </c>
      <c r="Q6092" s="28">
        <f t="shared" si="594"/>
        <v>0</v>
      </c>
      <c r="R6092" s="4">
        <f t="shared" si="595"/>
        <v>0</v>
      </c>
      <c r="S6092" s="4" t="str">
        <f t="shared" si="596"/>
        <v/>
      </c>
      <c r="T6092" s="21">
        <f>Fångster!J6097</f>
        <v>0</v>
      </c>
      <c r="U6092" s="31" t="str">
        <f t="shared" si="597"/>
        <v/>
      </c>
    </row>
    <row r="6093" spans="14:21" x14ac:dyDescent="0.2">
      <c r="N6093" s="22">
        <f>Fångster!G6098</f>
        <v>0</v>
      </c>
      <c r="O6093" s="28">
        <f t="shared" si="592"/>
        <v>0</v>
      </c>
      <c r="P6093" s="28">
        <f t="shared" si="593"/>
        <v>-2</v>
      </c>
      <c r="Q6093" s="28">
        <f t="shared" si="594"/>
        <v>0</v>
      </c>
      <c r="R6093" s="4">
        <f t="shared" si="595"/>
        <v>0</v>
      </c>
      <c r="S6093" s="4" t="str">
        <f t="shared" si="596"/>
        <v/>
      </c>
      <c r="T6093" s="21">
        <f>Fångster!J6098</f>
        <v>0</v>
      </c>
      <c r="U6093" s="31" t="str">
        <f t="shared" si="597"/>
        <v/>
      </c>
    </row>
    <row r="6094" spans="14:21" x14ac:dyDescent="0.2">
      <c r="N6094" s="22">
        <f>Fångster!G6099</f>
        <v>0</v>
      </c>
      <c r="O6094" s="28">
        <f t="shared" si="592"/>
        <v>0</v>
      </c>
      <c r="P6094" s="28">
        <f t="shared" si="593"/>
        <v>-2</v>
      </c>
      <c r="Q6094" s="28">
        <f t="shared" si="594"/>
        <v>0</v>
      </c>
      <c r="R6094" s="4">
        <f t="shared" si="595"/>
        <v>0</v>
      </c>
      <c r="S6094" s="4" t="str">
        <f t="shared" si="596"/>
        <v/>
      </c>
      <c r="T6094" s="21">
        <f>Fångster!J6099</f>
        <v>0</v>
      </c>
      <c r="U6094" s="31" t="str">
        <f t="shared" si="597"/>
        <v/>
      </c>
    </row>
    <row r="6095" spans="14:21" x14ac:dyDescent="0.2">
      <c r="N6095" s="22">
        <f>Fångster!G6100</f>
        <v>0</v>
      </c>
      <c r="O6095" s="28">
        <f t="shared" si="592"/>
        <v>0</v>
      </c>
      <c r="P6095" s="28">
        <f t="shared" si="593"/>
        <v>-2</v>
      </c>
      <c r="Q6095" s="28">
        <f t="shared" si="594"/>
        <v>0</v>
      </c>
      <c r="R6095" s="4">
        <f t="shared" si="595"/>
        <v>0</v>
      </c>
      <c r="S6095" s="4" t="str">
        <f t="shared" si="596"/>
        <v/>
      </c>
      <c r="T6095" s="21">
        <f>Fångster!J6100</f>
        <v>0</v>
      </c>
      <c r="U6095" s="31" t="str">
        <f t="shared" si="597"/>
        <v/>
      </c>
    </row>
    <row r="6096" spans="14:21" x14ac:dyDescent="0.2">
      <c r="N6096" s="22">
        <f>Fångster!G6101</f>
        <v>0</v>
      </c>
      <c r="O6096" s="28">
        <f t="shared" si="592"/>
        <v>0</v>
      </c>
      <c r="P6096" s="28">
        <f t="shared" si="593"/>
        <v>-2</v>
      </c>
      <c r="Q6096" s="28">
        <f t="shared" si="594"/>
        <v>0</v>
      </c>
      <c r="R6096" s="4">
        <f t="shared" si="595"/>
        <v>0</v>
      </c>
      <c r="S6096" s="4" t="str">
        <f t="shared" si="596"/>
        <v/>
      </c>
      <c r="T6096" s="21">
        <f>Fångster!J6101</f>
        <v>0</v>
      </c>
      <c r="U6096" s="31" t="str">
        <f t="shared" si="597"/>
        <v/>
      </c>
    </row>
    <row r="6097" spans="14:21" x14ac:dyDescent="0.2">
      <c r="N6097" s="22">
        <f>Fångster!G6102</f>
        <v>0</v>
      </c>
      <c r="O6097" s="28">
        <f t="shared" si="592"/>
        <v>0</v>
      </c>
      <c r="P6097" s="28">
        <f t="shared" si="593"/>
        <v>-2</v>
      </c>
      <c r="Q6097" s="28">
        <f t="shared" si="594"/>
        <v>0</v>
      </c>
      <c r="R6097" s="4">
        <f t="shared" si="595"/>
        <v>0</v>
      </c>
      <c r="S6097" s="4" t="str">
        <f t="shared" si="596"/>
        <v/>
      </c>
      <c r="T6097" s="21">
        <f>Fångster!J6102</f>
        <v>0</v>
      </c>
      <c r="U6097" s="31" t="str">
        <f t="shared" si="597"/>
        <v/>
      </c>
    </row>
    <row r="6098" spans="14:21" x14ac:dyDescent="0.2">
      <c r="N6098" s="22">
        <f>Fångster!G6103</f>
        <v>0</v>
      </c>
      <c r="O6098" s="28">
        <f t="shared" si="592"/>
        <v>0</v>
      </c>
      <c r="P6098" s="28">
        <f t="shared" si="593"/>
        <v>-2</v>
      </c>
      <c r="Q6098" s="28">
        <f t="shared" si="594"/>
        <v>0</v>
      </c>
      <c r="R6098" s="4">
        <f t="shared" si="595"/>
        <v>0</v>
      </c>
      <c r="S6098" s="4" t="str">
        <f t="shared" si="596"/>
        <v/>
      </c>
      <c r="T6098" s="21">
        <f>Fångster!J6103</f>
        <v>0</v>
      </c>
      <c r="U6098" s="31" t="str">
        <f t="shared" si="597"/>
        <v/>
      </c>
    </row>
    <row r="6099" spans="14:21" x14ac:dyDescent="0.2">
      <c r="N6099" s="22">
        <f>Fångster!G6104</f>
        <v>0</v>
      </c>
      <c r="O6099" s="28">
        <f t="shared" si="592"/>
        <v>0</v>
      </c>
      <c r="P6099" s="28">
        <f t="shared" si="593"/>
        <v>-2</v>
      </c>
      <c r="Q6099" s="28">
        <f t="shared" si="594"/>
        <v>0</v>
      </c>
      <c r="R6099" s="4">
        <f t="shared" si="595"/>
        <v>0</v>
      </c>
      <c r="S6099" s="4" t="str">
        <f t="shared" si="596"/>
        <v/>
      </c>
      <c r="T6099" s="21">
        <f>Fångster!J6104</f>
        <v>0</v>
      </c>
      <c r="U6099" s="31" t="str">
        <f t="shared" si="597"/>
        <v/>
      </c>
    </row>
    <row r="6100" spans="14:21" x14ac:dyDescent="0.2">
      <c r="N6100" s="22">
        <f>Fångster!G6105</f>
        <v>0</v>
      </c>
      <c r="O6100" s="28">
        <f t="shared" si="592"/>
        <v>0</v>
      </c>
      <c r="P6100" s="28">
        <f t="shared" si="593"/>
        <v>-2</v>
      </c>
      <c r="Q6100" s="28">
        <f t="shared" si="594"/>
        <v>0</v>
      </c>
      <c r="R6100" s="4">
        <f t="shared" si="595"/>
        <v>0</v>
      </c>
      <c r="S6100" s="4" t="str">
        <f t="shared" si="596"/>
        <v/>
      </c>
      <c r="T6100" s="21">
        <f>Fångster!J6105</f>
        <v>0</v>
      </c>
      <c r="U6100" s="31" t="str">
        <f t="shared" si="597"/>
        <v/>
      </c>
    </row>
    <row r="6101" spans="14:21" x14ac:dyDescent="0.2">
      <c r="N6101" s="22">
        <f>Fångster!G6106</f>
        <v>0</v>
      </c>
      <c r="O6101" s="28">
        <f t="shared" si="592"/>
        <v>0</v>
      </c>
      <c r="P6101" s="28">
        <f t="shared" si="593"/>
        <v>-2</v>
      </c>
      <c r="Q6101" s="28">
        <f t="shared" si="594"/>
        <v>0</v>
      </c>
      <c r="R6101" s="4">
        <f t="shared" si="595"/>
        <v>0</v>
      </c>
      <c r="S6101" s="4" t="str">
        <f t="shared" si="596"/>
        <v/>
      </c>
      <c r="T6101" s="21">
        <f>Fångster!J6106</f>
        <v>0</v>
      </c>
      <c r="U6101" s="31" t="str">
        <f t="shared" si="597"/>
        <v/>
      </c>
    </row>
    <row r="6102" spans="14:21" x14ac:dyDescent="0.2">
      <c r="N6102" s="22">
        <f>Fångster!G6107</f>
        <v>0</v>
      </c>
      <c r="O6102" s="28">
        <f t="shared" si="592"/>
        <v>0</v>
      </c>
      <c r="P6102" s="28">
        <f t="shared" si="593"/>
        <v>-2</v>
      </c>
      <c r="Q6102" s="28">
        <f t="shared" si="594"/>
        <v>0</v>
      </c>
      <c r="R6102" s="4">
        <f t="shared" si="595"/>
        <v>0</v>
      </c>
      <c r="S6102" s="4" t="str">
        <f t="shared" si="596"/>
        <v/>
      </c>
      <c r="T6102" s="21">
        <f>Fångster!J6107</f>
        <v>0</v>
      </c>
      <c r="U6102" s="31" t="str">
        <f t="shared" si="597"/>
        <v/>
      </c>
    </row>
    <row r="6103" spans="14:21" x14ac:dyDescent="0.2">
      <c r="N6103" s="22">
        <f>Fångster!G6108</f>
        <v>0</v>
      </c>
      <c r="O6103" s="28">
        <f t="shared" si="592"/>
        <v>0</v>
      </c>
      <c r="P6103" s="28">
        <f t="shared" si="593"/>
        <v>-2</v>
      </c>
      <c r="Q6103" s="28">
        <f t="shared" si="594"/>
        <v>0</v>
      </c>
      <c r="R6103" s="4">
        <f t="shared" si="595"/>
        <v>0</v>
      </c>
      <c r="S6103" s="4" t="str">
        <f t="shared" si="596"/>
        <v/>
      </c>
      <c r="T6103" s="21">
        <f>Fångster!J6108</f>
        <v>0</v>
      </c>
      <c r="U6103" s="31" t="str">
        <f t="shared" si="597"/>
        <v/>
      </c>
    </row>
    <row r="6104" spans="14:21" x14ac:dyDescent="0.2">
      <c r="N6104" s="22">
        <f>Fångster!G6109</f>
        <v>0</v>
      </c>
      <c r="O6104" s="28">
        <f t="shared" si="592"/>
        <v>0</v>
      </c>
      <c r="P6104" s="28">
        <f t="shared" si="593"/>
        <v>-2</v>
      </c>
      <c r="Q6104" s="28">
        <f t="shared" si="594"/>
        <v>0</v>
      </c>
      <c r="R6104" s="4">
        <f t="shared" si="595"/>
        <v>0</v>
      </c>
      <c r="S6104" s="4" t="str">
        <f t="shared" si="596"/>
        <v/>
      </c>
      <c r="T6104" s="21">
        <f>Fångster!J6109</f>
        <v>0</v>
      </c>
      <c r="U6104" s="31" t="str">
        <f t="shared" si="597"/>
        <v/>
      </c>
    </row>
    <row r="6105" spans="14:21" x14ac:dyDescent="0.2">
      <c r="N6105" s="22">
        <f>Fångster!G6110</f>
        <v>0</v>
      </c>
      <c r="O6105" s="28">
        <f t="shared" si="592"/>
        <v>0</v>
      </c>
      <c r="P6105" s="28">
        <f t="shared" si="593"/>
        <v>-2</v>
      </c>
      <c r="Q6105" s="28">
        <f t="shared" si="594"/>
        <v>0</v>
      </c>
      <c r="R6105" s="4">
        <f t="shared" si="595"/>
        <v>0</v>
      </c>
      <c r="S6105" s="4" t="str">
        <f t="shared" si="596"/>
        <v/>
      </c>
      <c r="T6105" s="21">
        <f>Fångster!J6110</f>
        <v>0</v>
      </c>
      <c r="U6105" s="31" t="str">
        <f t="shared" si="597"/>
        <v/>
      </c>
    </row>
    <row r="6106" spans="14:21" x14ac:dyDescent="0.2">
      <c r="N6106" s="22">
        <f>Fångster!G6111</f>
        <v>0</v>
      </c>
      <c r="O6106" s="28">
        <f t="shared" si="592"/>
        <v>0</v>
      </c>
      <c r="P6106" s="28">
        <f t="shared" si="593"/>
        <v>-2</v>
      </c>
      <c r="Q6106" s="28">
        <f t="shared" si="594"/>
        <v>0</v>
      </c>
      <c r="R6106" s="4">
        <f t="shared" si="595"/>
        <v>0</v>
      </c>
      <c r="S6106" s="4" t="str">
        <f t="shared" si="596"/>
        <v/>
      </c>
      <c r="T6106" s="21">
        <f>Fångster!J6111</f>
        <v>0</v>
      </c>
      <c r="U6106" s="31" t="str">
        <f t="shared" si="597"/>
        <v/>
      </c>
    </row>
    <row r="6107" spans="14:21" x14ac:dyDescent="0.2">
      <c r="N6107" s="22">
        <f>Fångster!G6112</f>
        <v>0</v>
      </c>
      <c r="O6107" s="28">
        <f t="shared" si="592"/>
        <v>0</v>
      </c>
      <c r="P6107" s="28">
        <f t="shared" si="593"/>
        <v>-2</v>
      </c>
      <c r="Q6107" s="28">
        <f t="shared" si="594"/>
        <v>0</v>
      </c>
      <c r="R6107" s="4">
        <f t="shared" si="595"/>
        <v>0</v>
      </c>
      <c r="S6107" s="4" t="str">
        <f t="shared" si="596"/>
        <v/>
      </c>
      <c r="T6107" s="21">
        <f>Fångster!J6112</f>
        <v>0</v>
      </c>
      <c r="U6107" s="31" t="str">
        <f t="shared" si="597"/>
        <v/>
      </c>
    </row>
    <row r="6108" spans="14:21" x14ac:dyDescent="0.2">
      <c r="N6108" s="22">
        <f>Fångster!G6113</f>
        <v>0</v>
      </c>
      <c r="O6108" s="28">
        <f t="shared" si="592"/>
        <v>0</v>
      </c>
      <c r="P6108" s="28">
        <f t="shared" si="593"/>
        <v>-2</v>
      </c>
      <c r="Q6108" s="28">
        <f t="shared" si="594"/>
        <v>0</v>
      </c>
      <c r="R6108" s="4">
        <f t="shared" si="595"/>
        <v>0</v>
      </c>
      <c r="S6108" s="4" t="str">
        <f t="shared" si="596"/>
        <v/>
      </c>
      <c r="T6108" s="21">
        <f>Fångster!J6113</f>
        <v>0</v>
      </c>
      <c r="U6108" s="31" t="str">
        <f t="shared" si="597"/>
        <v/>
      </c>
    </row>
    <row r="6109" spans="14:21" x14ac:dyDescent="0.2">
      <c r="N6109" s="22">
        <f>Fångster!G6114</f>
        <v>0</v>
      </c>
      <c r="O6109" s="28">
        <f t="shared" si="592"/>
        <v>0</v>
      </c>
      <c r="P6109" s="28">
        <f t="shared" si="593"/>
        <v>-2</v>
      </c>
      <c r="Q6109" s="28">
        <f t="shared" si="594"/>
        <v>0</v>
      </c>
      <c r="R6109" s="4">
        <f t="shared" si="595"/>
        <v>0</v>
      </c>
      <c r="S6109" s="4" t="str">
        <f t="shared" si="596"/>
        <v/>
      </c>
      <c r="T6109" s="21">
        <f>Fångster!J6114</f>
        <v>0</v>
      </c>
      <c r="U6109" s="31" t="str">
        <f t="shared" si="597"/>
        <v/>
      </c>
    </row>
    <row r="6110" spans="14:21" x14ac:dyDescent="0.2">
      <c r="N6110" s="22">
        <f>Fångster!G6115</f>
        <v>0</v>
      </c>
      <c r="O6110" s="28">
        <f t="shared" si="592"/>
        <v>0</v>
      </c>
      <c r="P6110" s="28">
        <f t="shared" si="593"/>
        <v>-2</v>
      </c>
      <c r="Q6110" s="28">
        <f t="shared" si="594"/>
        <v>0</v>
      </c>
      <c r="R6110" s="4">
        <f t="shared" si="595"/>
        <v>0</v>
      </c>
      <c r="S6110" s="4" t="str">
        <f t="shared" si="596"/>
        <v/>
      </c>
      <c r="T6110" s="21">
        <f>Fångster!J6115</f>
        <v>0</v>
      </c>
      <c r="U6110" s="31" t="str">
        <f t="shared" si="597"/>
        <v/>
      </c>
    </row>
    <row r="6111" spans="14:21" x14ac:dyDescent="0.2">
      <c r="N6111" s="22">
        <f>Fångster!G6116</f>
        <v>0</v>
      </c>
      <c r="O6111" s="28">
        <f t="shared" si="592"/>
        <v>0</v>
      </c>
      <c r="P6111" s="28">
        <f t="shared" si="593"/>
        <v>-2</v>
      </c>
      <c r="Q6111" s="28">
        <f t="shared" si="594"/>
        <v>0</v>
      </c>
      <c r="R6111" s="4">
        <f t="shared" si="595"/>
        <v>0</v>
      </c>
      <c r="S6111" s="4" t="str">
        <f t="shared" si="596"/>
        <v/>
      </c>
      <c r="T6111" s="21">
        <f>Fångster!J6116</f>
        <v>0</v>
      </c>
      <c r="U6111" s="31" t="str">
        <f t="shared" si="597"/>
        <v/>
      </c>
    </row>
    <row r="6112" spans="14:21" x14ac:dyDescent="0.2">
      <c r="N6112" s="22">
        <f>Fångster!G6117</f>
        <v>0</v>
      </c>
      <c r="O6112" s="28">
        <f t="shared" si="592"/>
        <v>0</v>
      </c>
      <c r="P6112" s="28">
        <f t="shared" si="593"/>
        <v>-2</v>
      </c>
      <c r="Q6112" s="28">
        <f t="shared" si="594"/>
        <v>0</v>
      </c>
      <c r="R6112" s="4">
        <f t="shared" si="595"/>
        <v>0</v>
      </c>
      <c r="S6112" s="4" t="str">
        <f t="shared" si="596"/>
        <v/>
      </c>
      <c r="T6112" s="21">
        <f>Fångster!J6117</f>
        <v>0</v>
      </c>
      <c r="U6112" s="31" t="str">
        <f t="shared" si="597"/>
        <v/>
      </c>
    </row>
    <row r="6113" spans="14:21" x14ac:dyDescent="0.2">
      <c r="N6113" s="22">
        <f>Fångster!G6118</f>
        <v>0</v>
      </c>
      <c r="O6113" s="28">
        <f t="shared" si="592"/>
        <v>0</v>
      </c>
      <c r="P6113" s="28">
        <f t="shared" si="593"/>
        <v>-2</v>
      </c>
      <c r="Q6113" s="28">
        <f t="shared" si="594"/>
        <v>0</v>
      </c>
      <c r="R6113" s="4">
        <f t="shared" si="595"/>
        <v>0</v>
      </c>
      <c r="S6113" s="4" t="str">
        <f t="shared" si="596"/>
        <v/>
      </c>
      <c r="T6113" s="21">
        <f>Fångster!J6118</f>
        <v>0</v>
      </c>
      <c r="U6113" s="31" t="str">
        <f t="shared" si="597"/>
        <v/>
      </c>
    </row>
    <row r="6114" spans="14:21" x14ac:dyDescent="0.2">
      <c r="N6114" s="22">
        <f>Fångster!G6119</f>
        <v>0</v>
      </c>
      <c r="O6114" s="28">
        <f t="shared" si="592"/>
        <v>0</v>
      </c>
      <c r="P6114" s="28">
        <f t="shared" si="593"/>
        <v>-2</v>
      </c>
      <c r="Q6114" s="28">
        <f t="shared" si="594"/>
        <v>0</v>
      </c>
      <c r="R6114" s="4">
        <f t="shared" si="595"/>
        <v>0</v>
      </c>
      <c r="S6114" s="4" t="str">
        <f t="shared" si="596"/>
        <v/>
      </c>
      <c r="T6114" s="21">
        <f>Fångster!J6119</f>
        <v>0</v>
      </c>
      <c r="U6114" s="31" t="str">
        <f t="shared" si="597"/>
        <v/>
      </c>
    </row>
    <row r="6115" spans="14:21" x14ac:dyDescent="0.2">
      <c r="N6115" s="22">
        <f>Fångster!G6120</f>
        <v>0</v>
      </c>
      <c r="O6115" s="28">
        <f t="shared" si="592"/>
        <v>0</v>
      </c>
      <c r="P6115" s="28">
        <f t="shared" si="593"/>
        <v>-2</v>
      </c>
      <c r="Q6115" s="28">
        <f t="shared" si="594"/>
        <v>0</v>
      </c>
      <c r="R6115" s="4">
        <f t="shared" si="595"/>
        <v>0</v>
      </c>
      <c r="S6115" s="4" t="str">
        <f t="shared" si="596"/>
        <v/>
      </c>
      <c r="T6115" s="21">
        <f>Fångster!J6120</f>
        <v>0</v>
      </c>
      <c r="U6115" s="31" t="str">
        <f t="shared" si="597"/>
        <v/>
      </c>
    </row>
    <row r="6116" spans="14:21" x14ac:dyDescent="0.2">
      <c r="N6116" s="22">
        <f>Fångster!G6121</f>
        <v>0</v>
      </c>
      <c r="O6116" s="28">
        <f t="shared" si="592"/>
        <v>0</v>
      </c>
      <c r="P6116" s="28">
        <f t="shared" si="593"/>
        <v>-2</v>
      </c>
      <c r="Q6116" s="28">
        <f t="shared" si="594"/>
        <v>0</v>
      </c>
      <c r="R6116" s="4">
        <f t="shared" si="595"/>
        <v>0</v>
      </c>
      <c r="S6116" s="4" t="str">
        <f t="shared" si="596"/>
        <v/>
      </c>
      <c r="T6116" s="21">
        <f>Fångster!J6121</f>
        <v>0</v>
      </c>
      <c r="U6116" s="31" t="str">
        <f t="shared" si="597"/>
        <v/>
      </c>
    </row>
    <row r="6117" spans="14:21" x14ac:dyDescent="0.2">
      <c r="N6117" s="22">
        <f>Fångster!G6122</f>
        <v>0</v>
      </c>
      <c r="O6117" s="28">
        <f t="shared" si="592"/>
        <v>0</v>
      </c>
      <c r="P6117" s="28">
        <f t="shared" si="593"/>
        <v>-2</v>
      </c>
      <c r="Q6117" s="28">
        <f t="shared" si="594"/>
        <v>0</v>
      </c>
      <c r="R6117" s="4">
        <f t="shared" si="595"/>
        <v>0</v>
      </c>
      <c r="S6117" s="4" t="str">
        <f t="shared" si="596"/>
        <v/>
      </c>
      <c r="T6117" s="21">
        <f>Fångster!J6122</f>
        <v>0</v>
      </c>
      <c r="U6117" s="31" t="str">
        <f t="shared" si="597"/>
        <v/>
      </c>
    </row>
    <row r="6118" spans="14:21" x14ac:dyDescent="0.2">
      <c r="N6118" s="22">
        <f>Fångster!G6123</f>
        <v>0</v>
      </c>
      <c r="O6118" s="28">
        <f t="shared" si="592"/>
        <v>0</v>
      </c>
      <c r="P6118" s="28">
        <f t="shared" si="593"/>
        <v>-2</v>
      </c>
      <c r="Q6118" s="28">
        <f t="shared" si="594"/>
        <v>0</v>
      </c>
      <c r="R6118" s="4">
        <f t="shared" si="595"/>
        <v>0</v>
      </c>
      <c r="S6118" s="4" t="str">
        <f t="shared" si="596"/>
        <v/>
      </c>
      <c r="T6118" s="21">
        <f>Fångster!J6123</f>
        <v>0</v>
      </c>
      <c r="U6118" s="31" t="str">
        <f t="shared" si="597"/>
        <v/>
      </c>
    </row>
    <row r="6119" spans="14:21" x14ac:dyDescent="0.2">
      <c r="N6119" s="22">
        <f>Fångster!G6124</f>
        <v>0</v>
      </c>
      <c r="O6119" s="28">
        <f t="shared" si="592"/>
        <v>0</v>
      </c>
      <c r="P6119" s="28">
        <f t="shared" si="593"/>
        <v>-2</v>
      </c>
      <c r="Q6119" s="28">
        <f t="shared" si="594"/>
        <v>0</v>
      </c>
      <c r="R6119" s="4">
        <f t="shared" si="595"/>
        <v>0</v>
      </c>
      <c r="S6119" s="4" t="str">
        <f t="shared" si="596"/>
        <v/>
      </c>
      <c r="T6119" s="21">
        <f>Fångster!J6124</f>
        <v>0</v>
      </c>
      <c r="U6119" s="31" t="str">
        <f t="shared" si="597"/>
        <v/>
      </c>
    </row>
    <row r="6120" spans="14:21" x14ac:dyDescent="0.2">
      <c r="N6120" s="22">
        <f>Fångster!G6125</f>
        <v>0</v>
      </c>
      <c r="O6120" s="28">
        <f t="shared" si="592"/>
        <v>0</v>
      </c>
      <c r="P6120" s="28">
        <f t="shared" si="593"/>
        <v>-2</v>
      </c>
      <c r="Q6120" s="28">
        <f t="shared" si="594"/>
        <v>0</v>
      </c>
      <c r="R6120" s="4">
        <f t="shared" si="595"/>
        <v>0</v>
      </c>
      <c r="S6120" s="4" t="str">
        <f t="shared" si="596"/>
        <v/>
      </c>
      <c r="T6120" s="21">
        <f>Fångster!J6125</f>
        <v>0</v>
      </c>
      <c r="U6120" s="31" t="str">
        <f t="shared" si="597"/>
        <v/>
      </c>
    </row>
    <row r="6121" spans="14:21" x14ac:dyDescent="0.2">
      <c r="N6121" s="22">
        <f>Fångster!G6126</f>
        <v>0</v>
      </c>
      <c r="O6121" s="28">
        <f t="shared" si="592"/>
        <v>0</v>
      </c>
      <c r="P6121" s="28">
        <f t="shared" si="593"/>
        <v>-2</v>
      </c>
      <c r="Q6121" s="28">
        <f t="shared" si="594"/>
        <v>0</v>
      </c>
      <c r="R6121" s="4">
        <f t="shared" si="595"/>
        <v>0</v>
      </c>
      <c r="S6121" s="4" t="str">
        <f t="shared" si="596"/>
        <v/>
      </c>
      <c r="T6121" s="21">
        <f>Fångster!J6126</f>
        <v>0</v>
      </c>
      <c r="U6121" s="31" t="str">
        <f t="shared" si="597"/>
        <v/>
      </c>
    </row>
    <row r="6122" spans="14:21" x14ac:dyDescent="0.2">
      <c r="N6122" s="22">
        <f>Fångster!G6127</f>
        <v>0</v>
      </c>
      <c r="O6122" s="28">
        <f t="shared" si="592"/>
        <v>0</v>
      </c>
      <c r="P6122" s="28">
        <f t="shared" si="593"/>
        <v>-2</v>
      </c>
      <c r="Q6122" s="28">
        <f t="shared" si="594"/>
        <v>0</v>
      </c>
      <c r="R6122" s="4">
        <f t="shared" si="595"/>
        <v>0</v>
      </c>
      <c r="S6122" s="4" t="str">
        <f t="shared" si="596"/>
        <v/>
      </c>
      <c r="T6122" s="21">
        <f>Fångster!J6127</f>
        <v>0</v>
      </c>
      <c r="U6122" s="31" t="str">
        <f t="shared" si="597"/>
        <v/>
      </c>
    </row>
    <row r="6123" spans="14:21" x14ac:dyDescent="0.2">
      <c r="N6123" s="22">
        <f>Fångster!G6128</f>
        <v>0</v>
      </c>
      <c r="O6123" s="28">
        <f t="shared" si="592"/>
        <v>0</v>
      </c>
      <c r="P6123" s="28">
        <f t="shared" si="593"/>
        <v>-2</v>
      </c>
      <c r="Q6123" s="28">
        <f t="shared" si="594"/>
        <v>0</v>
      </c>
      <c r="R6123" s="4">
        <f t="shared" si="595"/>
        <v>0</v>
      </c>
      <c r="S6123" s="4" t="str">
        <f t="shared" si="596"/>
        <v/>
      </c>
      <c r="T6123" s="21">
        <f>Fångster!J6128</f>
        <v>0</v>
      </c>
      <c r="U6123" s="31" t="str">
        <f t="shared" si="597"/>
        <v/>
      </c>
    </row>
    <row r="6124" spans="14:21" x14ac:dyDescent="0.2">
      <c r="N6124" s="22">
        <f>Fångster!G6129</f>
        <v>0</v>
      </c>
      <c r="O6124" s="28">
        <f t="shared" si="592"/>
        <v>0</v>
      </c>
      <c r="P6124" s="28">
        <f t="shared" si="593"/>
        <v>-2</v>
      </c>
      <c r="Q6124" s="28">
        <f t="shared" si="594"/>
        <v>0</v>
      </c>
      <c r="R6124" s="4">
        <f t="shared" si="595"/>
        <v>0</v>
      </c>
      <c r="S6124" s="4" t="str">
        <f t="shared" si="596"/>
        <v/>
      </c>
      <c r="T6124" s="21">
        <f>Fångster!J6129</f>
        <v>0</v>
      </c>
      <c r="U6124" s="31" t="str">
        <f t="shared" si="597"/>
        <v/>
      </c>
    </row>
    <row r="6125" spans="14:21" x14ac:dyDescent="0.2">
      <c r="N6125" s="22">
        <f>Fångster!G6130</f>
        <v>0</v>
      </c>
      <c r="O6125" s="28">
        <f t="shared" si="592"/>
        <v>0</v>
      </c>
      <c r="P6125" s="28">
        <f t="shared" si="593"/>
        <v>-2</v>
      </c>
      <c r="Q6125" s="28">
        <f t="shared" si="594"/>
        <v>0</v>
      </c>
      <c r="R6125" s="4">
        <f t="shared" si="595"/>
        <v>0</v>
      </c>
      <c r="S6125" s="4" t="str">
        <f t="shared" si="596"/>
        <v/>
      </c>
      <c r="T6125" s="21">
        <f>Fångster!J6130</f>
        <v>0</v>
      </c>
      <c r="U6125" s="31" t="str">
        <f t="shared" si="597"/>
        <v/>
      </c>
    </row>
    <row r="6126" spans="14:21" x14ac:dyDescent="0.2">
      <c r="N6126" s="22">
        <f>Fångster!G6131</f>
        <v>0</v>
      </c>
      <c r="O6126" s="28">
        <f t="shared" si="592"/>
        <v>0</v>
      </c>
      <c r="P6126" s="28">
        <f t="shared" si="593"/>
        <v>-2</v>
      </c>
      <c r="Q6126" s="28">
        <f t="shared" si="594"/>
        <v>0</v>
      </c>
      <c r="R6126" s="4">
        <f t="shared" si="595"/>
        <v>0</v>
      </c>
      <c r="S6126" s="4" t="str">
        <f t="shared" si="596"/>
        <v/>
      </c>
      <c r="T6126" s="21">
        <f>Fångster!J6131</f>
        <v>0</v>
      </c>
      <c r="U6126" s="31" t="str">
        <f t="shared" si="597"/>
        <v/>
      </c>
    </row>
    <row r="6127" spans="14:21" x14ac:dyDescent="0.2">
      <c r="N6127" s="22">
        <f>Fångster!G6132</f>
        <v>0</v>
      </c>
      <c r="O6127" s="28">
        <f t="shared" si="592"/>
        <v>0</v>
      </c>
      <c r="P6127" s="28">
        <f t="shared" si="593"/>
        <v>-2</v>
      </c>
      <c r="Q6127" s="28">
        <f t="shared" si="594"/>
        <v>0</v>
      </c>
      <c r="R6127" s="4">
        <f t="shared" si="595"/>
        <v>0</v>
      </c>
      <c r="S6127" s="4" t="str">
        <f t="shared" si="596"/>
        <v/>
      </c>
      <c r="T6127" s="21">
        <f>Fångster!J6132</f>
        <v>0</v>
      </c>
      <c r="U6127" s="31" t="str">
        <f t="shared" si="597"/>
        <v/>
      </c>
    </row>
    <row r="6128" spans="14:21" x14ac:dyDescent="0.2">
      <c r="N6128" s="22">
        <f>Fångster!G6133</f>
        <v>0</v>
      </c>
      <c r="O6128" s="28">
        <f t="shared" si="592"/>
        <v>0</v>
      </c>
      <c r="P6128" s="28">
        <f t="shared" si="593"/>
        <v>-2</v>
      </c>
      <c r="Q6128" s="28">
        <f t="shared" si="594"/>
        <v>0</v>
      </c>
      <c r="R6128" s="4">
        <f t="shared" si="595"/>
        <v>0</v>
      </c>
      <c r="S6128" s="4" t="str">
        <f t="shared" si="596"/>
        <v/>
      </c>
      <c r="T6128" s="21">
        <f>Fångster!J6133</f>
        <v>0</v>
      </c>
      <c r="U6128" s="31" t="str">
        <f t="shared" si="597"/>
        <v/>
      </c>
    </row>
    <row r="6129" spans="14:21" x14ac:dyDescent="0.2">
      <c r="N6129" s="22">
        <f>Fångster!G6134</f>
        <v>0</v>
      </c>
      <c r="O6129" s="28">
        <f t="shared" si="592"/>
        <v>0</v>
      </c>
      <c r="P6129" s="28">
        <f t="shared" si="593"/>
        <v>-2</v>
      </c>
      <c r="Q6129" s="28">
        <f t="shared" si="594"/>
        <v>0</v>
      </c>
      <c r="R6129" s="4">
        <f t="shared" si="595"/>
        <v>0</v>
      </c>
      <c r="S6129" s="4" t="str">
        <f t="shared" si="596"/>
        <v/>
      </c>
      <c r="T6129" s="21">
        <f>Fångster!J6134</f>
        <v>0</v>
      </c>
      <c r="U6129" s="31" t="str">
        <f t="shared" si="597"/>
        <v/>
      </c>
    </row>
    <row r="6130" spans="14:21" x14ac:dyDescent="0.2">
      <c r="N6130" s="22">
        <f>Fångster!G6135</f>
        <v>0</v>
      </c>
      <c r="O6130" s="28">
        <f t="shared" si="592"/>
        <v>0</v>
      </c>
      <c r="P6130" s="28">
        <f t="shared" si="593"/>
        <v>-2</v>
      </c>
      <c r="Q6130" s="28">
        <f t="shared" si="594"/>
        <v>0</v>
      </c>
      <c r="R6130" s="4">
        <f t="shared" si="595"/>
        <v>0</v>
      </c>
      <c r="S6130" s="4" t="str">
        <f t="shared" si="596"/>
        <v/>
      </c>
      <c r="T6130" s="21">
        <f>Fångster!J6135</f>
        <v>0</v>
      </c>
      <c r="U6130" s="31" t="str">
        <f t="shared" si="597"/>
        <v/>
      </c>
    </row>
    <row r="6131" spans="14:21" x14ac:dyDescent="0.2">
      <c r="N6131" s="22">
        <f>Fångster!G6136</f>
        <v>0</v>
      </c>
      <c r="O6131" s="28">
        <f t="shared" si="592"/>
        <v>0</v>
      </c>
      <c r="P6131" s="28">
        <f t="shared" si="593"/>
        <v>-2</v>
      </c>
      <c r="Q6131" s="28">
        <f t="shared" si="594"/>
        <v>0</v>
      </c>
      <c r="R6131" s="4">
        <f t="shared" si="595"/>
        <v>0</v>
      </c>
      <c r="S6131" s="4" t="str">
        <f t="shared" si="596"/>
        <v/>
      </c>
      <c r="T6131" s="21">
        <f>Fångster!J6136</f>
        <v>0</v>
      </c>
      <c r="U6131" s="31" t="str">
        <f t="shared" si="597"/>
        <v/>
      </c>
    </row>
    <row r="6132" spans="14:21" x14ac:dyDescent="0.2">
      <c r="N6132" s="22">
        <f>Fångster!G6137</f>
        <v>0</v>
      </c>
      <c r="O6132" s="28">
        <f t="shared" si="592"/>
        <v>0</v>
      </c>
      <c r="P6132" s="28">
        <f t="shared" si="593"/>
        <v>-2</v>
      </c>
      <c r="Q6132" s="28">
        <f t="shared" si="594"/>
        <v>0</v>
      </c>
      <c r="R6132" s="4">
        <f t="shared" si="595"/>
        <v>0</v>
      </c>
      <c r="S6132" s="4" t="str">
        <f t="shared" si="596"/>
        <v/>
      </c>
      <c r="T6132" s="21">
        <f>Fångster!J6137</f>
        <v>0</v>
      </c>
      <c r="U6132" s="31" t="str">
        <f t="shared" si="597"/>
        <v/>
      </c>
    </row>
    <row r="6133" spans="14:21" x14ac:dyDescent="0.2">
      <c r="N6133" s="22">
        <f>Fångster!G6138</f>
        <v>0</v>
      </c>
      <c r="O6133" s="28">
        <f t="shared" si="592"/>
        <v>0</v>
      </c>
      <c r="P6133" s="28">
        <f t="shared" si="593"/>
        <v>-2</v>
      </c>
      <c r="Q6133" s="28">
        <f t="shared" si="594"/>
        <v>0</v>
      </c>
      <c r="R6133" s="4">
        <f t="shared" si="595"/>
        <v>0</v>
      </c>
      <c r="S6133" s="4" t="str">
        <f t="shared" si="596"/>
        <v/>
      </c>
      <c r="T6133" s="21">
        <f>Fångster!J6138</f>
        <v>0</v>
      </c>
      <c r="U6133" s="31" t="str">
        <f t="shared" si="597"/>
        <v/>
      </c>
    </row>
    <row r="6134" spans="14:21" x14ac:dyDescent="0.2">
      <c r="N6134" s="22">
        <f>Fångster!G6139</f>
        <v>0</v>
      </c>
      <c r="O6134" s="28">
        <f t="shared" si="592"/>
        <v>0</v>
      </c>
      <c r="P6134" s="28">
        <f t="shared" si="593"/>
        <v>-2</v>
      </c>
      <c r="Q6134" s="28">
        <f t="shared" si="594"/>
        <v>0</v>
      </c>
      <c r="R6134" s="4">
        <f t="shared" si="595"/>
        <v>0</v>
      </c>
      <c r="S6134" s="4" t="str">
        <f t="shared" si="596"/>
        <v/>
      </c>
      <c r="T6134" s="21">
        <f>Fångster!J6139</f>
        <v>0</v>
      </c>
      <c r="U6134" s="31" t="str">
        <f t="shared" si="597"/>
        <v/>
      </c>
    </row>
    <row r="6135" spans="14:21" x14ac:dyDescent="0.2">
      <c r="N6135" s="22">
        <f>Fångster!G6140</f>
        <v>0</v>
      </c>
      <c r="O6135" s="28">
        <f t="shared" si="592"/>
        <v>0</v>
      </c>
      <c r="P6135" s="28">
        <f t="shared" si="593"/>
        <v>-2</v>
      </c>
      <c r="Q6135" s="28">
        <f t="shared" si="594"/>
        <v>0</v>
      </c>
      <c r="R6135" s="4">
        <f t="shared" si="595"/>
        <v>0</v>
      </c>
      <c r="S6135" s="4" t="str">
        <f t="shared" si="596"/>
        <v/>
      </c>
      <c r="T6135" s="21">
        <f>Fångster!J6140</f>
        <v>0</v>
      </c>
      <c r="U6135" s="31" t="str">
        <f t="shared" si="597"/>
        <v/>
      </c>
    </row>
    <row r="6136" spans="14:21" x14ac:dyDescent="0.2">
      <c r="N6136" s="22">
        <f>Fångster!G6141</f>
        <v>0</v>
      </c>
      <c r="O6136" s="28">
        <f t="shared" si="592"/>
        <v>0</v>
      </c>
      <c r="P6136" s="28">
        <f t="shared" si="593"/>
        <v>-2</v>
      </c>
      <c r="Q6136" s="28">
        <f t="shared" si="594"/>
        <v>0</v>
      </c>
      <c r="R6136" s="4">
        <f t="shared" si="595"/>
        <v>0</v>
      </c>
      <c r="S6136" s="4" t="str">
        <f t="shared" si="596"/>
        <v/>
      </c>
      <c r="T6136" s="21">
        <f>Fångster!J6141</f>
        <v>0</v>
      </c>
      <c r="U6136" s="31" t="str">
        <f t="shared" si="597"/>
        <v/>
      </c>
    </row>
    <row r="6137" spans="14:21" x14ac:dyDescent="0.2">
      <c r="N6137" s="22">
        <f>Fångster!G6142</f>
        <v>0</v>
      </c>
      <c r="O6137" s="28">
        <f t="shared" si="592"/>
        <v>0</v>
      </c>
      <c r="P6137" s="28">
        <f t="shared" si="593"/>
        <v>-2</v>
      </c>
      <c r="Q6137" s="28">
        <f t="shared" si="594"/>
        <v>0</v>
      </c>
      <c r="R6137" s="4">
        <f t="shared" si="595"/>
        <v>0</v>
      </c>
      <c r="S6137" s="4" t="str">
        <f t="shared" si="596"/>
        <v/>
      </c>
      <c r="T6137" s="21">
        <f>Fångster!J6142</f>
        <v>0</v>
      </c>
      <c r="U6137" s="31" t="str">
        <f t="shared" si="597"/>
        <v/>
      </c>
    </row>
    <row r="6138" spans="14:21" x14ac:dyDescent="0.2">
      <c r="N6138" s="22">
        <f>Fångster!G6143</f>
        <v>0</v>
      </c>
      <c r="O6138" s="28">
        <f t="shared" si="592"/>
        <v>0</v>
      </c>
      <c r="P6138" s="28">
        <f t="shared" si="593"/>
        <v>-2</v>
      </c>
      <c r="Q6138" s="28">
        <f t="shared" si="594"/>
        <v>0</v>
      </c>
      <c r="R6138" s="4">
        <f t="shared" si="595"/>
        <v>0</v>
      </c>
      <c r="S6138" s="4" t="str">
        <f t="shared" si="596"/>
        <v/>
      </c>
      <c r="T6138" s="21">
        <f>Fångster!J6143</f>
        <v>0</v>
      </c>
      <c r="U6138" s="31" t="str">
        <f t="shared" si="597"/>
        <v/>
      </c>
    </row>
    <row r="6139" spans="14:21" x14ac:dyDescent="0.2">
      <c r="N6139" s="22">
        <f>Fångster!G6144</f>
        <v>0</v>
      </c>
      <c r="O6139" s="28">
        <f t="shared" si="592"/>
        <v>0</v>
      </c>
      <c r="P6139" s="28">
        <f t="shared" si="593"/>
        <v>-2</v>
      </c>
      <c r="Q6139" s="28">
        <f t="shared" si="594"/>
        <v>0</v>
      </c>
      <c r="R6139" s="4">
        <f t="shared" si="595"/>
        <v>0</v>
      </c>
      <c r="S6139" s="4" t="str">
        <f t="shared" si="596"/>
        <v/>
      </c>
      <c r="T6139" s="21">
        <f>Fångster!J6144</f>
        <v>0</v>
      </c>
      <c r="U6139" s="31" t="str">
        <f t="shared" si="597"/>
        <v/>
      </c>
    </row>
    <row r="6140" spans="14:21" x14ac:dyDescent="0.2">
      <c r="N6140" s="22">
        <f>Fångster!G6145</f>
        <v>0</v>
      </c>
      <c r="O6140" s="28">
        <f t="shared" si="592"/>
        <v>0</v>
      </c>
      <c r="P6140" s="28">
        <f t="shared" si="593"/>
        <v>-2</v>
      </c>
      <c r="Q6140" s="28">
        <f t="shared" si="594"/>
        <v>0</v>
      </c>
      <c r="R6140" s="4">
        <f t="shared" si="595"/>
        <v>0</v>
      </c>
      <c r="S6140" s="4" t="str">
        <f t="shared" si="596"/>
        <v/>
      </c>
      <c r="T6140" s="21">
        <f>Fångster!J6145</f>
        <v>0</v>
      </c>
      <c r="U6140" s="31" t="str">
        <f t="shared" si="597"/>
        <v/>
      </c>
    </row>
    <row r="6141" spans="14:21" x14ac:dyDescent="0.2">
      <c r="N6141" s="22">
        <f>Fångster!G6146</f>
        <v>0</v>
      </c>
      <c r="O6141" s="28">
        <f t="shared" si="592"/>
        <v>0</v>
      </c>
      <c r="P6141" s="28">
        <f t="shared" si="593"/>
        <v>-2</v>
      </c>
      <c r="Q6141" s="28">
        <f t="shared" si="594"/>
        <v>0</v>
      </c>
      <c r="R6141" s="4">
        <f t="shared" si="595"/>
        <v>0</v>
      </c>
      <c r="S6141" s="4" t="str">
        <f t="shared" si="596"/>
        <v/>
      </c>
      <c r="T6141" s="21">
        <f>Fångster!J6146</f>
        <v>0</v>
      </c>
      <c r="U6141" s="31" t="str">
        <f t="shared" si="597"/>
        <v/>
      </c>
    </row>
    <row r="6142" spans="14:21" x14ac:dyDescent="0.2">
      <c r="N6142" s="22">
        <f>Fångster!G6147</f>
        <v>0</v>
      </c>
      <c r="O6142" s="28">
        <f t="shared" si="592"/>
        <v>0</v>
      </c>
      <c r="P6142" s="28">
        <f t="shared" si="593"/>
        <v>-2</v>
      </c>
      <c r="Q6142" s="28">
        <f t="shared" si="594"/>
        <v>0</v>
      </c>
      <c r="R6142" s="4">
        <f t="shared" si="595"/>
        <v>0</v>
      </c>
      <c r="S6142" s="4" t="str">
        <f t="shared" si="596"/>
        <v/>
      </c>
      <c r="T6142" s="21">
        <f>Fångster!J6147</f>
        <v>0</v>
      </c>
      <c r="U6142" s="31" t="str">
        <f t="shared" si="597"/>
        <v/>
      </c>
    </row>
    <row r="6143" spans="14:21" x14ac:dyDescent="0.2">
      <c r="N6143" s="22">
        <f>Fångster!G6148</f>
        <v>0</v>
      </c>
      <c r="O6143" s="28">
        <f t="shared" si="592"/>
        <v>0</v>
      </c>
      <c r="P6143" s="28">
        <f t="shared" si="593"/>
        <v>-2</v>
      </c>
      <c r="Q6143" s="28">
        <f t="shared" si="594"/>
        <v>0</v>
      </c>
      <c r="R6143" s="4">
        <f t="shared" si="595"/>
        <v>0</v>
      </c>
      <c r="S6143" s="4" t="str">
        <f t="shared" si="596"/>
        <v/>
      </c>
      <c r="T6143" s="21">
        <f>Fångster!J6148</f>
        <v>0</v>
      </c>
      <c r="U6143" s="31" t="str">
        <f t="shared" si="597"/>
        <v/>
      </c>
    </row>
    <row r="6144" spans="14:21" x14ac:dyDescent="0.2">
      <c r="N6144" s="22">
        <f>Fångster!G6149</f>
        <v>0</v>
      </c>
      <c r="O6144" s="28">
        <f t="shared" si="592"/>
        <v>0</v>
      </c>
      <c r="P6144" s="28">
        <f t="shared" si="593"/>
        <v>-2</v>
      </c>
      <c r="Q6144" s="28">
        <f t="shared" si="594"/>
        <v>0</v>
      </c>
      <c r="R6144" s="4">
        <f t="shared" si="595"/>
        <v>0</v>
      </c>
      <c r="S6144" s="4" t="str">
        <f t="shared" si="596"/>
        <v/>
      </c>
      <c r="T6144" s="21">
        <f>Fångster!J6149</f>
        <v>0</v>
      </c>
      <c r="U6144" s="31" t="str">
        <f t="shared" si="597"/>
        <v/>
      </c>
    </row>
    <row r="6145" spans="14:21" x14ac:dyDescent="0.2">
      <c r="N6145" s="22">
        <f>Fångster!G6150</f>
        <v>0</v>
      </c>
      <c r="O6145" s="28">
        <f t="shared" si="592"/>
        <v>0</v>
      </c>
      <c r="P6145" s="28">
        <f t="shared" si="593"/>
        <v>-2</v>
      </c>
      <c r="Q6145" s="28">
        <f t="shared" si="594"/>
        <v>0</v>
      </c>
      <c r="R6145" s="4">
        <f t="shared" si="595"/>
        <v>0</v>
      </c>
      <c r="S6145" s="4" t="str">
        <f t="shared" si="596"/>
        <v/>
      </c>
      <c r="T6145" s="21">
        <f>Fångster!J6150</f>
        <v>0</v>
      </c>
      <c r="U6145" s="31" t="str">
        <f t="shared" si="597"/>
        <v/>
      </c>
    </row>
    <row r="6146" spans="14:21" x14ac:dyDescent="0.2">
      <c r="N6146" s="22">
        <f>Fångster!G6151</f>
        <v>0</v>
      </c>
      <c r="O6146" s="28">
        <f t="shared" si="592"/>
        <v>0</v>
      </c>
      <c r="P6146" s="28">
        <f t="shared" si="593"/>
        <v>-2</v>
      </c>
      <c r="Q6146" s="28">
        <f t="shared" si="594"/>
        <v>0</v>
      </c>
      <c r="R6146" s="4">
        <f t="shared" si="595"/>
        <v>0</v>
      </c>
      <c r="S6146" s="4" t="str">
        <f t="shared" si="596"/>
        <v/>
      </c>
      <c r="T6146" s="21">
        <f>Fångster!J6151</f>
        <v>0</v>
      </c>
      <c r="U6146" s="31" t="str">
        <f t="shared" si="597"/>
        <v/>
      </c>
    </row>
    <row r="6147" spans="14:21" x14ac:dyDescent="0.2">
      <c r="N6147" s="22">
        <f>Fångster!G6152</f>
        <v>0</v>
      </c>
      <c r="O6147" s="28">
        <f t="shared" si="592"/>
        <v>0</v>
      </c>
      <c r="P6147" s="28">
        <f t="shared" si="593"/>
        <v>-2</v>
      </c>
      <c r="Q6147" s="28">
        <f t="shared" si="594"/>
        <v>0</v>
      </c>
      <c r="R6147" s="4">
        <f t="shared" si="595"/>
        <v>0</v>
      </c>
      <c r="S6147" s="4" t="str">
        <f t="shared" si="596"/>
        <v/>
      </c>
      <c r="T6147" s="21">
        <f>Fångster!J6152</f>
        <v>0</v>
      </c>
      <c r="U6147" s="31" t="str">
        <f t="shared" si="597"/>
        <v/>
      </c>
    </row>
    <row r="6148" spans="14:21" x14ac:dyDescent="0.2">
      <c r="N6148" s="22">
        <f>Fångster!G6153</f>
        <v>0</v>
      </c>
      <c r="O6148" s="28">
        <f t="shared" si="592"/>
        <v>0</v>
      </c>
      <c r="P6148" s="28">
        <f t="shared" si="593"/>
        <v>-2</v>
      </c>
      <c r="Q6148" s="28">
        <f t="shared" si="594"/>
        <v>0</v>
      </c>
      <c r="R6148" s="4">
        <f t="shared" si="595"/>
        <v>0</v>
      </c>
      <c r="S6148" s="4" t="str">
        <f t="shared" si="596"/>
        <v/>
      </c>
      <c r="T6148" s="21">
        <f>Fångster!J6153</f>
        <v>0</v>
      </c>
      <c r="U6148" s="31" t="str">
        <f t="shared" si="597"/>
        <v/>
      </c>
    </row>
    <row r="6149" spans="14:21" x14ac:dyDescent="0.2">
      <c r="N6149" s="22">
        <f>Fångster!G6154</f>
        <v>0</v>
      </c>
      <c r="O6149" s="28">
        <f t="shared" ref="O6149:O6212" si="598">(3.377*0.000001)*(POWER(N6149,3.205))</f>
        <v>0</v>
      </c>
      <c r="P6149" s="28">
        <f t="shared" ref="P6149:P6212" si="599">(1-(180-N6149)/60)</f>
        <v>-2</v>
      </c>
      <c r="Q6149" s="28">
        <f t="shared" ref="Q6149:Q6212" si="600">IF(P6149&lt;0,0,IF(P6149&gt;1,1,IF(P6149&gt;0&lt;1,P6149,P6149)))</f>
        <v>0</v>
      </c>
      <c r="R6149" s="4">
        <f t="shared" ref="R6149:R6212" si="601">O6149*Q6149</f>
        <v>0</v>
      </c>
      <c r="S6149" s="4" t="str">
        <f t="shared" ref="S6149:S6212" si="602">IF(N6149&gt;0,LOG10(N6149),"")</f>
        <v/>
      </c>
      <c r="T6149" s="21">
        <f>Fångster!J6154</f>
        <v>0</v>
      </c>
      <c r="U6149" s="31" t="str">
        <f t="shared" ref="U6149:U6212" si="603">IF(T6149&gt;0,LOG10(T6149),"")</f>
        <v/>
      </c>
    </row>
    <row r="6150" spans="14:21" x14ac:dyDescent="0.2">
      <c r="N6150" s="22">
        <f>Fångster!G6155</f>
        <v>0</v>
      </c>
      <c r="O6150" s="28">
        <f t="shared" si="598"/>
        <v>0</v>
      </c>
      <c r="P6150" s="28">
        <f t="shared" si="599"/>
        <v>-2</v>
      </c>
      <c r="Q6150" s="28">
        <f t="shared" si="600"/>
        <v>0</v>
      </c>
      <c r="R6150" s="4">
        <f t="shared" si="601"/>
        <v>0</v>
      </c>
      <c r="S6150" s="4" t="str">
        <f t="shared" si="602"/>
        <v/>
      </c>
      <c r="T6150" s="21">
        <f>Fångster!J6155</f>
        <v>0</v>
      </c>
      <c r="U6150" s="31" t="str">
        <f t="shared" si="603"/>
        <v/>
      </c>
    </row>
    <row r="6151" spans="14:21" x14ac:dyDescent="0.2">
      <c r="N6151" s="22">
        <f>Fångster!G6156</f>
        <v>0</v>
      </c>
      <c r="O6151" s="28">
        <f t="shared" si="598"/>
        <v>0</v>
      </c>
      <c r="P6151" s="28">
        <f t="shared" si="599"/>
        <v>-2</v>
      </c>
      <c r="Q6151" s="28">
        <f t="shared" si="600"/>
        <v>0</v>
      </c>
      <c r="R6151" s="4">
        <f t="shared" si="601"/>
        <v>0</v>
      </c>
      <c r="S6151" s="4" t="str">
        <f t="shared" si="602"/>
        <v/>
      </c>
      <c r="T6151" s="21">
        <f>Fångster!J6156</f>
        <v>0</v>
      </c>
      <c r="U6151" s="31" t="str">
        <f t="shared" si="603"/>
        <v/>
      </c>
    </row>
    <row r="6152" spans="14:21" x14ac:dyDescent="0.2">
      <c r="N6152" s="22">
        <f>Fångster!G6157</f>
        <v>0</v>
      </c>
      <c r="O6152" s="28">
        <f t="shared" si="598"/>
        <v>0</v>
      </c>
      <c r="P6152" s="28">
        <f t="shared" si="599"/>
        <v>-2</v>
      </c>
      <c r="Q6152" s="28">
        <f t="shared" si="600"/>
        <v>0</v>
      </c>
      <c r="R6152" s="4">
        <f t="shared" si="601"/>
        <v>0</v>
      </c>
      <c r="S6152" s="4" t="str">
        <f t="shared" si="602"/>
        <v/>
      </c>
      <c r="T6152" s="21">
        <f>Fångster!J6157</f>
        <v>0</v>
      </c>
      <c r="U6152" s="31" t="str">
        <f t="shared" si="603"/>
        <v/>
      </c>
    </row>
    <row r="6153" spans="14:21" x14ac:dyDescent="0.2">
      <c r="N6153" s="22">
        <f>Fångster!G6158</f>
        <v>0</v>
      </c>
      <c r="O6153" s="28">
        <f t="shared" si="598"/>
        <v>0</v>
      </c>
      <c r="P6153" s="28">
        <f t="shared" si="599"/>
        <v>-2</v>
      </c>
      <c r="Q6153" s="28">
        <f t="shared" si="600"/>
        <v>0</v>
      </c>
      <c r="R6153" s="4">
        <f t="shared" si="601"/>
        <v>0</v>
      </c>
      <c r="S6153" s="4" t="str">
        <f t="shared" si="602"/>
        <v/>
      </c>
      <c r="T6153" s="21">
        <f>Fångster!J6158</f>
        <v>0</v>
      </c>
      <c r="U6153" s="31" t="str">
        <f t="shared" si="603"/>
        <v/>
      </c>
    </row>
    <row r="6154" spans="14:21" x14ac:dyDescent="0.2">
      <c r="N6154" s="22">
        <f>Fångster!G6159</f>
        <v>0</v>
      </c>
      <c r="O6154" s="28">
        <f t="shared" si="598"/>
        <v>0</v>
      </c>
      <c r="P6154" s="28">
        <f t="shared" si="599"/>
        <v>-2</v>
      </c>
      <c r="Q6154" s="28">
        <f t="shared" si="600"/>
        <v>0</v>
      </c>
      <c r="R6154" s="4">
        <f t="shared" si="601"/>
        <v>0</v>
      </c>
      <c r="S6154" s="4" t="str">
        <f t="shared" si="602"/>
        <v/>
      </c>
      <c r="T6154" s="21">
        <f>Fångster!J6159</f>
        <v>0</v>
      </c>
      <c r="U6154" s="31" t="str">
        <f t="shared" si="603"/>
        <v/>
      </c>
    </row>
    <row r="6155" spans="14:21" x14ac:dyDescent="0.2">
      <c r="N6155" s="22">
        <f>Fångster!G6160</f>
        <v>0</v>
      </c>
      <c r="O6155" s="28">
        <f t="shared" si="598"/>
        <v>0</v>
      </c>
      <c r="P6155" s="28">
        <f t="shared" si="599"/>
        <v>-2</v>
      </c>
      <c r="Q6155" s="28">
        <f t="shared" si="600"/>
        <v>0</v>
      </c>
      <c r="R6155" s="4">
        <f t="shared" si="601"/>
        <v>0</v>
      </c>
      <c r="S6155" s="4" t="str">
        <f t="shared" si="602"/>
        <v/>
      </c>
      <c r="T6155" s="21">
        <f>Fångster!J6160</f>
        <v>0</v>
      </c>
      <c r="U6155" s="31" t="str">
        <f t="shared" si="603"/>
        <v/>
      </c>
    </row>
    <row r="6156" spans="14:21" x14ac:dyDescent="0.2">
      <c r="N6156" s="22">
        <f>Fångster!G6161</f>
        <v>0</v>
      </c>
      <c r="O6156" s="28">
        <f t="shared" si="598"/>
        <v>0</v>
      </c>
      <c r="P6156" s="28">
        <f t="shared" si="599"/>
        <v>-2</v>
      </c>
      <c r="Q6156" s="28">
        <f t="shared" si="600"/>
        <v>0</v>
      </c>
      <c r="R6156" s="4">
        <f t="shared" si="601"/>
        <v>0</v>
      </c>
      <c r="S6156" s="4" t="str">
        <f t="shared" si="602"/>
        <v/>
      </c>
      <c r="T6156" s="21">
        <f>Fångster!J6161</f>
        <v>0</v>
      </c>
      <c r="U6156" s="31" t="str">
        <f t="shared" si="603"/>
        <v/>
      </c>
    </row>
    <row r="6157" spans="14:21" x14ac:dyDescent="0.2">
      <c r="N6157" s="22">
        <f>Fångster!G6162</f>
        <v>0</v>
      </c>
      <c r="O6157" s="28">
        <f t="shared" si="598"/>
        <v>0</v>
      </c>
      <c r="P6157" s="28">
        <f t="shared" si="599"/>
        <v>-2</v>
      </c>
      <c r="Q6157" s="28">
        <f t="shared" si="600"/>
        <v>0</v>
      </c>
      <c r="R6157" s="4">
        <f t="shared" si="601"/>
        <v>0</v>
      </c>
      <c r="S6157" s="4" t="str">
        <f t="shared" si="602"/>
        <v/>
      </c>
      <c r="T6157" s="21">
        <f>Fångster!J6162</f>
        <v>0</v>
      </c>
      <c r="U6157" s="31" t="str">
        <f t="shared" si="603"/>
        <v/>
      </c>
    </row>
    <row r="6158" spans="14:21" x14ac:dyDescent="0.2">
      <c r="N6158" s="22">
        <f>Fångster!G6163</f>
        <v>0</v>
      </c>
      <c r="O6158" s="28">
        <f t="shared" si="598"/>
        <v>0</v>
      </c>
      <c r="P6158" s="28">
        <f t="shared" si="599"/>
        <v>-2</v>
      </c>
      <c r="Q6158" s="28">
        <f t="shared" si="600"/>
        <v>0</v>
      </c>
      <c r="R6158" s="4">
        <f t="shared" si="601"/>
        <v>0</v>
      </c>
      <c r="S6158" s="4" t="str">
        <f t="shared" si="602"/>
        <v/>
      </c>
      <c r="T6158" s="21">
        <f>Fångster!J6163</f>
        <v>0</v>
      </c>
      <c r="U6158" s="31" t="str">
        <f t="shared" si="603"/>
        <v/>
      </c>
    </row>
    <row r="6159" spans="14:21" x14ac:dyDescent="0.2">
      <c r="N6159" s="22">
        <f>Fångster!G6164</f>
        <v>0</v>
      </c>
      <c r="O6159" s="28">
        <f t="shared" si="598"/>
        <v>0</v>
      </c>
      <c r="P6159" s="28">
        <f t="shared" si="599"/>
        <v>-2</v>
      </c>
      <c r="Q6159" s="28">
        <f t="shared" si="600"/>
        <v>0</v>
      </c>
      <c r="R6159" s="4">
        <f t="shared" si="601"/>
        <v>0</v>
      </c>
      <c r="S6159" s="4" t="str">
        <f t="shared" si="602"/>
        <v/>
      </c>
      <c r="T6159" s="21">
        <f>Fångster!J6164</f>
        <v>0</v>
      </c>
      <c r="U6159" s="31" t="str">
        <f t="shared" si="603"/>
        <v/>
      </c>
    </row>
    <row r="6160" spans="14:21" x14ac:dyDescent="0.2">
      <c r="N6160" s="22">
        <f>Fångster!G6165</f>
        <v>0</v>
      </c>
      <c r="O6160" s="28">
        <f t="shared" si="598"/>
        <v>0</v>
      </c>
      <c r="P6160" s="28">
        <f t="shared" si="599"/>
        <v>-2</v>
      </c>
      <c r="Q6160" s="28">
        <f t="shared" si="600"/>
        <v>0</v>
      </c>
      <c r="R6160" s="4">
        <f t="shared" si="601"/>
        <v>0</v>
      </c>
      <c r="S6160" s="4" t="str">
        <f t="shared" si="602"/>
        <v/>
      </c>
      <c r="T6160" s="21">
        <f>Fångster!J6165</f>
        <v>0</v>
      </c>
      <c r="U6160" s="31" t="str">
        <f t="shared" si="603"/>
        <v/>
      </c>
    </row>
    <row r="6161" spans="14:21" x14ac:dyDescent="0.2">
      <c r="N6161" s="22">
        <f>Fångster!G6166</f>
        <v>0</v>
      </c>
      <c r="O6161" s="28">
        <f t="shared" si="598"/>
        <v>0</v>
      </c>
      <c r="P6161" s="28">
        <f t="shared" si="599"/>
        <v>-2</v>
      </c>
      <c r="Q6161" s="28">
        <f t="shared" si="600"/>
        <v>0</v>
      </c>
      <c r="R6161" s="4">
        <f t="shared" si="601"/>
        <v>0</v>
      </c>
      <c r="S6161" s="4" t="str">
        <f t="shared" si="602"/>
        <v/>
      </c>
      <c r="T6161" s="21">
        <f>Fångster!J6166</f>
        <v>0</v>
      </c>
      <c r="U6161" s="31" t="str">
        <f t="shared" si="603"/>
        <v/>
      </c>
    </row>
    <row r="6162" spans="14:21" x14ac:dyDescent="0.2">
      <c r="N6162" s="22">
        <f>Fångster!G6167</f>
        <v>0</v>
      </c>
      <c r="O6162" s="28">
        <f t="shared" si="598"/>
        <v>0</v>
      </c>
      <c r="P6162" s="28">
        <f t="shared" si="599"/>
        <v>-2</v>
      </c>
      <c r="Q6162" s="28">
        <f t="shared" si="600"/>
        <v>0</v>
      </c>
      <c r="R6162" s="4">
        <f t="shared" si="601"/>
        <v>0</v>
      </c>
      <c r="S6162" s="4" t="str">
        <f t="shared" si="602"/>
        <v/>
      </c>
      <c r="T6162" s="21">
        <f>Fångster!J6167</f>
        <v>0</v>
      </c>
      <c r="U6162" s="31" t="str">
        <f t="shared" si="603"/>
        <v/>
      </c>
    </row>
    <row r="6163" spans="14:21" x14ac:dyDescent="0.2">
      <c r="N6163" s="22">
        <f>Fångster!G6168</f>
        <v>0</v>
      </c>
      <c r="O6163" s="28">
        <f t="shared" si="598"/>
        <v>0</v>
      </c>
      <c r="P6163" s="28">
        <f t="shared" si="599"/>
        <v>-2</v>
      </c>
      <c r="Q6163" s="28">
        <f t="shared" si="600"/>
        <v>0</v>
      </c>
      <c r="R6163" s="4">
        <f t="shared" si="601"/>
        <v>0</v>
      </c>
      <c r="S6163" s="4" t="str">
        <f t="shared" si="602"/>
        <v/>
      </c>
      <c r="T6163" s="21">
        <f>Fångster!J6168</f>
        <v>0</v>
      </c>
      <c r="U6163" s="31" t="str">
        <f t="shared" si="603"/>
        <v/>
      </c>
    </row>
    <row r="6164" spans="14:21" x14ac:dyDescent="0.2">
      <c r="N6164" s="22">
        <f>Fångster!G6169</f>
        <v>0</v>
      </c>
      <c r="O6164" s="28">
        <f t="shared" si="598"/>
        <v>0</v>
      </c>
      <c r="P6164" s="28">
        <f t="shared" si="599"/>
        <v>-2</v>
      </c>
      <c r="Q6164" s="28">
        <f t="shared" si="600"/>
        <v>0</v>
      </c>
      <c r="R6164" s="4">
        <f t="shared" si="601"/>
        <v>0</v>
      </c>
      <c r="S6164" s="4" t="str">
        <f t="shared" si="602"/>
        <v/>
      </c>
      <c r="T6164" s="21">
        <f>Fångster!J6169</f>
        <v>0</v>
      </c>
      <c r="U6164" s="31" t="str">
        <f t="shared" si="603"/>
        <v/>
      </c>
    </row>
    <row r="6165" spans="14:21" x14ac:dyDescent="0.2">
      <c r="N6165" s="22">
        <f>Fångster!G6170</f>
        <v>0</v>
      </c>
      <c r="O6165" s="28">
        <f t="shared" si="598"/>
        <v>0</v>
      </c>
      <c r="P6165" s="28">
        <f t="shared" si="599"/>
        <v>-2</v>
      </c>
      <c r="Q6165" s="28">
        <f t="shared" si="600"/>
        <v>0</v>
      </c>
      <c r="R6165" s="4">
        <f t="shared" si="601"/>
        <v>0</v>
      </c>
      <c r="S6165" s="4" t="str">
        <f t="shared" si="602"/>
        <v/>
      </c>
      <c r="T6165" s="21">
        <f>Fångster!J6170</f>
        <v>0</v>
      </c>
      <c r="U6165" s="31" t="str">
        <f t="shared" si="603"/>
        <v/>
      </c>
    </row>
    <row r="6166" spans="14:21" x14ac:dyDescent="0.2">
      <c r="N6166" s="22">
        <f>Fångster!G6171</f>
        <v>0</v>
      </c>
      <c r="O6166" s="28">
        <f t="shared" si="598"/>
        <v>0</v>
      </c>
      <c r="P6166" s="28">
        <f t="shared" si="599"/>
        <v>-2</v>
      </c>
      <c r="Q6166" s="28">
        <f t="shared" si="600"/>
        <v>0</v>
      </c>
      <c r="R6166" s="4">
        <f t="shared" si="601"/>
        <v>0</v>
      </c>
      <c r="S6166" s="4" t="str">
        <f t="shared" si="602"/>
        <v/>
      </c>
      <c r="T6166" s="21">
        <f>Fångster!J6171</f>
        <v>0</v>
      </c>
      <c r="U6166" s="31" t="str">
        <f t="shared" si="603"/>
        <v/>
      </c>
    </row>
    <row r="6167" spans="14:21" x14ac:dyDescent="0.2">
      <c r="N6167" s="22">
        <f>Fångster!G6172</f>
        <v>0</v>
      </c>
      <c r="O6167" s="28">
        <f t="shared" si="598"/>
        <v>0</v>
      </c>
      <c r="P6167" s="28">
        <f t="shared" si="599"/>
        <v>-2</v>
      </c>
      <c r="Q6167" s="28">
        <f t="shared" si="600"/>
        <v>0</v>
      </c>
      <c r="R6167" s="4">
        <f t="shared" si="601"/>
        <v>0</v>
      </c>
      <c r="S6167" s="4" t="str">
        <f t="shared" si="602"/>
        <v/>
      </c>
      <c r="T6167" s="21">
        <f>Fångster!J6172</f>
        <v>0</v>
      </c>
      <c r="U6167" s="31" t="str">
        <f t="shared" si="603"/>
        <v/>
      </c>
    </row>
    <row r="6168" spans="14:21" x14ac:dyDescent="0.2">
      <c r="N6168" s="22">
        <f>Fångster!G6173</f>
        <v>0</v>
      </c>
      <c r="O6168" s="28">
        <f t="shared" si="598"/>
        <v>0</v>
      </c>
      <c r="P6168" s="28">
        <f t="shared" si="599"/>
        <v>-2</v>
      </c>
      <c r="Q6168" s="28">
        <f t="shared" si="600"/>
        <v>0</v>
      </c>
      <c r="R6168" s="4">
        <f t="shared" si="601"/>
        <v>0</v>
      </c>
      <c r="S6168" s="4" t="str">
        <f t="shared" si="602"/>
        <v/>
      </c>
      <c r="T6168" s="21">
        <f>Fångster!J6173</f>
        <v>0</v>
      </c>
      <c r="U6168" s="31" t="str">
        <f t="shared" si="603"/>
        <v/>
      </c>
    </row>
    <row r="6169" spans="14:21" x14ac:dyDescent="0.2">
      <c r="N6169" s="22">
        <f>Fångster!G6174</f>
        <v>0</v>
      </c>
      <c r="O6169" s="28">
        <f t="shared" si="598"/>
        <v>0</v>
      </c>
      <c r="P6169" s="28">
        <f t="shared" si="599"/>
        <v>-2</v>
      </c>
      <c r="Q6169" s="28">
        <f t="shared" si="600"/>
        <v>0</v>
      </c>
      <c r="R6169" s="4">
        <f t="shared" si="601"/>
        <v>0</v>
      </c>
      <c r="S6169" s="4" t="str">
        <f t="shared" si="602"/>
        <v/>
      </c>
      <c r="T6169" s="21">
        <f>Fångster!J6174</f>
        <v>0</v>
      </c>
      <c r="U6169" s="31" t="str">
        <f t="shared" si="603"/>
        <v/>
      </c>
    </row>
    <row r="6170" spans="14:21" x14ac:dyDescent="0.2">
      <c r="N6170" s="22">
        <f>Fångster!G6175</f>
        <v>0</v>
      </c>
      <c r="O6170" s="28">
        <f t="shared" si="598"/>
        <v>0</v>
      </c>
      <c r="P6170" s="28">
        <f t="shared" si="599"/>
        <v>-2</v>
      </c>
      <c r="Q6170" s="28">
        <f t="shared" si="600"/>
        <v>0</v>
      </c>
      <c r="R6170" s="4">
        <f t="shared" si="601"/>
        <v>0</v>
      </c>
      <c r="S6170" s="4" t="str">
        <f t="shared" si="602"/>
        <v/>
      </c>
      <c r="T6170" s="21">
        <f>Fångster!J6175</f>
        <v>0</v>
      </c>
      <c r="U6170" s="31" t="str">
        <f t="shared" si="603"/>
        <v/>
      </c>
    </row>
    <row r="6171" spans="14:21" x14ac:dyDescent="0.2">
      <c r="N6171" s="22">
        <f>Fångster!G6176</f>
        <v>0</v>
      </c>
      <c r="O6171" s="28">
        <f t="shared" si="598"/>
        <v>0</v>
      </c>
      <c r="P6171" s="28">
        <f t="shared" si="599"/>
        <v>-2</v>
      </c>
      <c r="Q6171" s="28">
        <f t="shared" si="600"/>
        <v>0</v>
      </c>
      <c r="R6171" s="4">
        <f t="shared" si="601"/>
        <v>0</v>
      </c>
      <c r="S6171" s="4" t="str">
        <f t="shared" si="602"/>
        <v/>
      </c>
      <c r="T6171" s="21">
        <f>Fångster!J6176</f>
        <v>0</v>
      </c>
      <c r="U6171" s="31" t="str">
        <f t="shared" si="603"/>
        <v/>
      </c>
    </row>
    <row r="6172" spans="14:21" x14ac:dyDescent="0.2">
      <c r="N6172" s="22">
        <f>Fångster!G6177</f>
        <v>0</v>
      </c>
      <c r="O6172" s="28">
        <f t="shared" si="598"/>
        <v>0</v>
      </c>
      <c r="P6172" s="28">
        <f t="shared" si="599"/>
        <v>-2</v>
      </c>
      <c r="Q6172" s="28">
        <f t="shared" si="600"/>
        <v>0</v>
      </c>
      <c r="R6172" s="4">
        <f t="shared" si="601"/>
        <v>0</v>
      </c>
      <c r="S6172" s="4" t="str">
        <f t="shared" si="602"/>
        <v/>
      </c>
      <c r="T6172" s="21">
        <f>Fångster!J6177</f>
        <v>0</v>
      </c>
      <c r="U6172" s="31" t="str">
        <f t="shared" si="603"/>
        <v/>
      </c>
    </row>
    <row r="6173" spans="14:21" x14ac:dyDescent="0.2">
      <c r="N6173" s="22">
        <f>Fångster!G6178</f>
        <v>0</v>
      </c>
      <c r="O6173" s="28">
        <f t="shared" si="598"/>
        <v>0</v>
      </c>
      <c r="P6173" s="28">
        <f t="shared" si="599"/>
        <v>-2</v>
      </c>
      <c r="Q6173" s="28">
        <f t="shared" si="600"/>
        <v>0</v>
      </c>
      <c r="R6173" s="4">
        <f t="shared" si="601"/>
        <v>0</v>
      </c>
      <c r="S6173" s="4" t="str">
        <f t="shared" si="602"/>
        <v/>
      </c>
      <c r="T6173" s="21">
        <f>Fångster!J6178</f>
        <v>0</v>
      </c>
      <c r="U6173" s="31" t="str">
        <f t="shared" si="603"/>
        <v/>
      </c>
    </row>
    <row r="6174" spans="14:21" x14ac:dyDescent="0.2">
      <c r="N6174" s="22">
        <f>Fångster!G6179</f>
        <v>0</v>
      </c>
      <c r="O6174" s="28">
        <f t="shared" si="598"/>
        <v>0</v>
      </c>
      <c r="P6174" s="28">
        <f t="shared" si="599"/>
        <v>-2</v>
      </c>
      <c r="Q6174" s="28">
        <f t="shared" si="600"/>
        <v>0</v>
      </c>
      <c r="R6174" s="4">
        <f t="shared" si="601"/>
        <v>0</v>
      </c>
      <c r="S6174" s="4" t="str">
        <f t="shared" si="602"/>
        <v/>
      </c>
      <c r="T6174" s="21">
        <f>Fångster!J6179</f>
        <v>0</v>
      </c>
      <c r="U6174" s="31" t="str">
        <f t="shared" si="603"/>
        <v/>
      </c>
    </row>
    <row r="6175" spans="14:21" x14ac:dyDescent="0.2">
      <c r="N6175" s="22">
        <f>Fångster!G6180</f>
        <v>0</v>
      </c>
      <c r="O6175" s="28">
        <f t="shared" si="598"/>
        <v>0</v>
      </c>
      <c r="P6175" s="28">
        <f t="shared" si="599"/>
        <v>-2</v>
      </c>
      <c r="Q6175" s="28">
        <f t="shared" si="600"/>
        <v>0</v>
      </c>
      <c r="R6175" s="4">
        <f t="shared" si="601"/>
        <v>0</v>
      </c>
      <c r="S6175" s="4" t="str">
        <f t="shared" si="602"/>
        <v/>
      </c>
      <c r="T6175" s="21">
        <f>Fångster!J6180</f>
        <v>0</v>
      </c>
      <c r="U6175" s="31" t="str">
        <f t="shared" si="603"/>
        <v/>
      </c>
    </row>
    <row r="6176" spans="14:21" x14ac:dyDescent="0.2">
      <c r="N6176" s="22">
        <f>Fångster!G6181</f>
        <v>0</v>
      </c>
      <c r="O6176" s="28">
        <f t="shared" si="598"/>
        <v>0</v>
      </c>
      <c r="P6176" s="28">
        <f t="shared" si="599"/>
        <v>-2</v>
      </c>
      <c r="Q6176" s="28">
        <f t="shared" si="600"/>
        <v>0</v>
      </c>
      <c r="R6176" s="4">
        <f t="shared" si="601"/>
        <v>0</v>
      </c>
      <c r="S6176" s="4" t="str">
        <f t="shared" si="602"/>
        <v/>
      </c>
      <c r="T6176" s="21">
        <f>Fångster!J6181</f>
        <v>0</v>
      </c>
      <c r="U6176" s="31" t="str">
        <f t="shared" si="603"/>
        <v/>
      </c>
    </row>
    <row r="6177" spans="14:21" x14ac:dyDescent="0.2">
      <c r="N6177" s="22">
        <f>Fångster!G6182</f>
        <v>0</v>
      </c>
      <c r="O6177" s="28">
        <f t="shared" si="598"/>
        <v>0</v>
      </c>
      <c r="P6177" s="28">
        <f t="shared" si="599"/>
        <v>-2</v>
      </c>
      <c r="Q6177" s="28">
        <f t="shared" si="600"/>
        <v>0</v>
      </c>
      <c r="R6177" s="4">
        <f t="shared" si="601"/>
        <v>0</v>
      </c>
      <c r="S6177" s="4" t="str">
        <f t="shared" si="602"/>
        <v/>
      </c>
      <c r="T6177" s="21">
        <f>Fångster!J6182</f>
        <v>0</v>
      </c>
      <c r="U6177" s="31" t="str">
        <f t="shared" si="603"/>
        <v/>
      </c>
    </row>
    <row r="6178" spans="14:21" x14ac:dyDescent="0.2">
      <c r="N6178" s="22">
        <f>Fångster!G6183</f>
        <v>0</v>
      </c>
      <c r="O6178" s="28">
        <f t="shared" si="598"/>
        <v>0</v>
      </c>
      <c r="P6178" s="28">
        <f t="shared" si="599"/>
        <v>-2</v>
      </c>
      <c r="Q6178" s="28">
        <f t="shared" si="600"/>
        <v>0</v>
      </c>
      <c r="R6178" s="4">
        <f t="shared" si="601"/>
        <v>0</v>
      </c>
      <c r="S6178" s="4" t="str">
        <f t="shared" si="602"/>
        <v/>
      </c>
      <c r="T6178" s="21">
        <f>Fångster!J6183</f>
        <v>0</v>
      </c>
      <c r="U6178" s="31" t="str">
        <f t="shared" si="603"/>
        <v/>
      </c>
    </row>
    <row r="6179" spans="14:21" x14ac:dyDescent="0.2">
      <c r="N6179" s="22">
        <f>Fångster!G6184</f>
        <v>0</v>
      </c>
      <c r="O6179" s="28">
        <f t="shared" si="598"/>
        <v>0</v>
      </c>
      <c r="P6179" s="28">
        <f t="shared" si="599"/>
        <v>-2</v>
      </c>
      <c r="Q6179" s="28">
        <f t="shared" si="600"/>
        <v>0</v>
      </c>
      <c r="R6179" s="4">
        <f t="shared" si="601"/>
        <v>0</v>
      </c>
      <c r="S6179" s="4" t="str">
        <f t="shared" si="602"/>
        <v/>
      </c>
      <c r="T6179" s="21">
        <f>Fångster!J6184</f>
        <v>0</v>
      </c>
      <c r="U6179" s="31" t="str">
        <f t="shared" si="603"/>
        <v/>
      </c>
    </row>
    <row r="6180" spans="14:21" x14ac:dyDescent="0.2">
      <c r="N6180" s="22">
        <f>Fångster!G6185</f>
        <v>0</v>
      </c>
      <c r="O6180" s="28">
        <f t="shared" si="598"/>
        <v>0</v>
      </c>
      <c r="P6180" s="28">
        <f t="shared" si="599"/>
        <v>-2</v>
      </c>
      <c r="Q6180" s="28">
        <f t="shared" si="600"/>
        <v>0</v>
      </c>
      <c r="R6180" s="4">
        <f t="shared" si="601"/>
        <v>0</v>
      </c>
      <c r="S6180" s="4" t="str">
        <f t="shared" si="602"/>
        <v/>
      </c>
      <c r="T6180" s="21">
        <f>Fångster!J6185</f>
        <v>0</v>
      </c>
      <c r="U6180" s="31" t="str">
        <f t="shared" si="603"/>
        <v/>
      </c>
    </row>
    <row r="6181" spans="14:21" x14ac:dyDescent="0.2">
      <c r="N6181" s="22">
        <f>Fångster!G6186</f>
        <v>0</v>
      </c>
      <c r="O6181" s="28">
        <f t="shared" si="598"/>
        <v>0</v>
      </c>
      <c r="P6181" s="28">
        <f t="shared" si="599"/>
        <v>-2</v>
      </c>
      <c r="Q6181" s="28">
        <f t="shared" si="600"/>
        <v>0</v>
      </c>
      <c r="R6181" s="4">
        <f t="shared" si="601"/>
        <v>0</v>
      </c>
      <c r="S6181" s="4" t="str">
        <f t="shared" si="602"/>
        <v/>
      </c>
      <c r="T6181" s="21">
        <f>Fångster!J6186</f>
        <v>0</v>
      </c>
      <c r="U6181" s="31" t="str">
        <f t="shared" si="603"/>
        <v/>
      </c>
    </row>
    <row r="6182" spans="14:21" x14ac:dyDescent="0.2">
      <c r="N6182" s="22">
        <f>Fångster!G6187</f>
        <v>0</v>
      </c>
      <c r="O6182" s="28">
        <f t="shared" si="598"/>
        <v>0</v>
      </c>
      <c r="P6182" s="28">
        <f t="shared" si="599"/>
        <v>-2</v>
      </c>
      <c r="Q6182" s="28">
        <f t="shared" si="600"/>
        <v>0</v>
      </c>
      <c r="R6182" s="4">
        <f t="shared" si="601"/>
        <v>0</v>
      </c>
      <c r="S6182" s="4" t="str">
        <f t="shared" si="602"/>
        <v/>
      </c>
      <c r="T6182" s="21">
        <f>Fångster!J6187</f>
        <v>0</v>
      </c>
      <c r="U6182" s="31" t="str">
        <f t="shared" si="603"/>
        <v/>
      </c>
    </row>
    <row r="6183" spans="14:21" x14ac:dyDescent="0.2">
      <c r="N6183" s="22">
        <f>Fångster!G6188</f>
        <v>0</v>
      </c>
      <c r="O6183" s="28">
        <f t="shared" si="598"/>
        <v>0</v>
      </c>
      <c r="P6183" s="28">
        <f t="shared" si="599"/>
        <v>-2</v>
      </c>
      <c r="Q6183" s="28">
        <f t="shared" si="600"/>
        <v>0</v>
      </c>
      <c r="R6183" s="4">
        <f t="shared" si="601"/>
        <v>0</v>
      </c>
      <c r="S6183" s="4" t="str">
        <f t="shared" si="602"/>
        <v/>
      </c>
      <c r="T6183" s="21">
        <f>Fångster!J6188</f>
        <v>0</v>
      </c>
      <c r="U6183" s="31" t="str">
        <f t="shared" si="603"/>
        <v/>
      </c>
    </row>
    <row r="6184" spans="14:21" x14ac:dyDescent="0.2">
      <c r="N6184" s="22">
        <f>Fångster!G6189</f>
        <v>0</v>
      </c>
      <c r="O6184" s="28">
        <f t="shared" si="598"/>
        <v>0</v>
      </c>
      <c r="P6184" s="28">
        <f t="shared" si="599"/>
        <v>-2</v>
      </c>
      <c r="Q6184" s="28">
        <f t="shared" si="600"/>
        <v>0</v>
      </c>
      <c r="R6184" s="4">
        <f t="shared" si="601"/>
        <v>0</v>
      </c>
      <c r="S6184" s="4" t="str">
        <f t="shared" si="602"/>
        <v/>
      </c>
      <c r="T6184" s="21">
        <f>Fångster!J6189</f>
        <v>0</v>
      </c>
      <c r="U6184" s="31" t="str">
        <f t="shared" si="603"/>
        <v/>
      </c>
    </row>
    <row r="6185" spans="14:21" x14ac:dyDescent="0.2">
      <c r="N6185" s="22">
        <f>Fångster!G6190</f>
        <v>0</v>
      </c>
      <c r="O6185" s="28">
        <f t="shared" si="598"/>
        <v>0</v>
      </c>
      <c r="P6185" s="28">
        <f t="shared" si="599"/>
        <v>-2</v>
      </c>
      <c r="Q6185" s="28">
        <f t="shared" si="600"/>
        <v>0</v>
      </c>
      <c r="R6185" s="4">
        <f t="shared" si="601"/>
        <v>0</v>
      </c>
      <c r="S6185" s="4" t="str">
        <f t="shared" si="602"/>
        <v/>
      </c>
      <c r="T6185" s="21">
        <f>Fångster!J6190</f>
        <v>0</v>
      </c>
      <c r="U6185" s="31" t="str">
        <f t="shared" si="603"/>
        <v/>
      </c>
    </row>
    <row r="6186" spans="14:21" x14ac:dyDescent="0.2">
      <c r="N6186" s="22">
        <f>Fångster!G6191</f>
        <v>0</v>
      </c>
      <c r="O6186" s="28">
        <f t="shared" si="598"/>
        <v>0</v>
      </c>
      <c r="P6186" s="28">
        <f t="shared" si="599"/>
        <v>-2</v>
      </c>
      <c r="Q6186" s="28">
        <f t="shared" si="600"/>
        <v>0</v>
      </c>
      <c r="R6186" s="4">
        <f t="shared" si="601"/>
        <v>0</v>
      </c>
      <c r="S6186" s="4" t="str">
        <f t="shared" si="602"/>
        <v/>
      </c>
      <c r="T6186" s="21">
        <f>Fångster!J6191</f>
        <v>0</v>
      </c>
      <c r="U6186" s="31" t="str">
        <f t="shared" si="603"/>
        <v/>
      </c>
    </row>
    <row r="6187" spans="14:21" x14ac:dyDescent="0.2">
      <c r="N6187" s="22">
        <f>Fångster!G6192</f>
        <v>0</v>
      </c>
      <c r="O6187" s="28">
        <f t="shared" si="598"/>
        <v>0</v>
      </c>
      <c r="P6187" s="28">
        <f t="shared" si="599"/>
        <v>-2</v>
      </c>
      <c r="Q6187" s="28">
        <f t="shared" si="600"/>
        <v>0</v>
      </c>
      <c r="R6187" s="4">
        <f t="shared" si="601"/>
        <v>0</v>
      </c>
      <c r="S6187" s="4" t="str">
        <f t="shared" si="602"/>
        <v/>
      </c>
      <c r="T6187" s="21">
        <f>Fångster!J6192</f>
        <v>0</v>
      </c>
      <c r="U6187" s="31" t="str">
        <f t="shared" si="603"/>
        <v/>
      </c>
    </row>
    <row r="6188" spans="14:21" x14ac:dyDescent="0.2">
      <c r="N6188" s="22">
        <f>Fångster!G6193</f>
        <v>0</v>
      </c>
      <c r="O6188" s="28">
        <f t="shared" si="598"/>
        <v>0</v>
      </c>
      <c r="P6188" s="28">
        <f t="shared" si="599"/>
        <v>-2</v>
      </c>
      <c r="Q6188" s="28">
        <f t="shared" si="600"/>
        <v>0</v>
      </c>
      <c r="R6188" s="4">
        <f t="shared" si="601"/>
        <v>0</v>
      </c>
      <c r="S6188" s="4" t="str">
        <f t="shared" si="602"/>
        <v/>
      </c>
      <c r="T6188" s="21">
        <f>Fångster!J6193</f>
        <v>0</v>
      </c>
      <c r="U6188" s="31" t="str">
        <f t="shared" si="603"/>
        <v/>
      </c>
    </row>
    <row r="6189" spans="14:21" x14ac:dyDescent="0.2">
      <c r="N6189" s="22">
        <f>Fångster!G6194</f>
        <v>0</v>
      </c>
      <c r="O6189" s="28">
        <f t="shared" si="598"/>
        <v>0</v>
      </c>
      <c r="P6189" s="28">
        <f t="shared" si="599"/>
        <v>-2</v>
      </c>
      <c r="Q6189" s="28">
        <f t="shared" si="600"/>
        <v>0</v>
      </c>
      <c r="R6189" s="4">
        <f t="shared" si="601"/>
        <v>0</v>
      </c>
      <c r="S6189" s="4" t="str">
        <f t="shared" si="602"/>
        <v/>
      </c>
      <c r="T6189" s="21">
        <f>Fångster!J6194</f>
        <v>0</v>
      </c>
      <c r="U6189" s="31" t="str">
        <f t="shared" si="603"/>
        <v/>
      </c>
    </row>
    <row r="6190" spans="14:21" x14ac:dyDescent="0.2">
      <c r="N6190" s="22">
        <f>Fångster!G6195</f>
        <v>0</v>
      </c>
      <c r="O6190" s="28">
        <f t="shared" si="598"/>
        <v>0</v>
      </c>
      <c r="P6190" s="28">
        <f t="shared" si="599"/>
        <v>-2</v>
      </c>
      <c r="Q6190" s="28">
        <f t="shared" si="600"/>
        <v>0</v>
      </c>
      <c r="R6190" s="4">
        <f t="shared" si="601"/>
        <v>0</v>
      </c>
      <c r="S6190" s="4" t="str">
        <f t="shared" si="602"/>
        <v/>
      </c>
      <c r="T6190" s="21">
        <f>Fångster!J6195</f>
        <v>0</v>
      </c>
      <c r="U6190" s="31" t="str">
        <f t="shared" si="603"/>
        <v/>
      </c>
    </row>
    <row r="6191" spans="14:21" x14ac:dyDescent="0.2">
      <c r="N6191" s="22">
        <f>Fångster!G6196</f>
        <v>0</v>
      </c>
      <c r="O6191" s="28">
        <f t="shared" si="598"/>
        <v>0</v>
      </c>
      <c r="P6191" s="28">
        <f t="shared" si="599"/>
        <v>-2</v>
      </c>
      <c r="Q6191" s="28">
        <f t="shared" si="600"/>
        <v>0</v>
      </c>
      <c r="R6191" s="4">
        <f t="shared" si="601"/>
        <v>0</v>
      </c>
      <c r="S6191" s="4" t="str">
        <f t="shared" si="602"/>
        <v/>
      </c>
      <c r="T6191" s="21">
        <f>Fångster!J6196</f>
        <v>0</v>
      </c>
      <c r="U6191" s="31" t="str">
        <f t="shared" si="603"/>
        <v/>
      </c>
    </row>
    <row r="6192" spans="14:21" x14ac:dyDescent="0.2">
      <c r="N6192" s="22">
        <f>Fångster!G6197</f>
        <v>0</v>
      </c>
      <c r="O6192" s="28">
        <f t="shared" si="598"/>
        <v>0</v>
      </c>
      <c r="P6192" s="28">
        <f t="shared" si="599"/>
        <v>-2</v>
      </c>
      <c r="Q6192" s="28">
        <f t="shared" si="600"/>
        <v>0</v>
      </c>
      <c r="R6192" s="4">
        <f t="shared" si="601"/>
        <v>0</v>
      </c>
      <c r="S6192" s="4" t="str">
        <f t="shared" si="602"/>
        <v/>
      </c>
      <c r="T6192" s="21">
        <f>Fångster!J6197</f>
        <v>0</v>
      </c>
      <c r="U6192" s="31" t="str">
        <f t="shared" si="603"/>
        <v/>
      </c>
    </row>
    <row r="6193" spans="14:21" x14ac:dyDescent="0.2">
      <c r="N6193" s="22">
        <f>Fångster!G6198</f>
        <v>0</v>
      </c>
      <c r="O6193" s="28">
        <f t="shared" si="598"/>
        <v>0</v>
      </c>
      <c r="P6193" s="28">
        <f t="shared" si="599"/>
        <v>-2</v>
      </c>
      <c r="Q6193" s="28">
        <f t="shared" si="600"/>
        <v>0</v>
      </c>
      <c r="R6193" s="4">
        <f t="shared" si="601"/>
        <v>0</v>
      </c>
      <c r="S6193" s="4" t="str">
        <f t="shared" si="602"/>
        <v/>
      </c>
      <c r="T6193" s="21">
        <f>Fångster!J6198</f>
        <v>0</v>
      </c>
      <c r="U6193" s="31" t="str">
        <f t="shared" si="603"/>
        <v/>
      </c>
    </row>
    <row r="6194" spans="14:21" x14ac:dyDescent="0.2">
      <c r="N6194" s="22">
        <f>Fångster!G6199</f>
        <v>0</v>
      </c>
      <c r="O6194" s="28">
        <f t="shared" si="598"/>
        <v>0</v>
      </c>
      <c r="P6194" s="28">
        <f t="shared" si="599"/>
        <v>-2</v>
      </c>
      <c r="Q6194" s="28">
        <f t="shared" si="600"/>
        <v>0</v>
      </c>
      <c r="R6194" s="4">
        <f t="shared" si="601"/>
        <v>0</v>
      </c>
      <c r="S6194" s="4" t="str">
        <f t="shared" si="602"/>
        <v/>
      </c>
      <c r="T6194" s="21">
        <f>Fångster!J6199</f>
        <v>0</v>
      </c>
      <c r="U6194" s="31" t="str">
        <f t="shared" si="603"/>
        <v/>
      </c>
    </row>
    <row r="6195" spans="14:21" x14ac:dyDescent="0.2">
      <c r="N6195" s="22">
        <f>Fångster!G6200</f>
        <v>0</v>
      </c>
      <c r="O6195" s="28">
        <f t="shared" si="598"/>
        <v>0</v>
      </c>
      <c r="P6195" s="28">
        <f t="shared" si="599"/>
        <v>-2</v>
      </c>
      <c r="Q6195" s="28">
        <f t="shared" si="600"/>
        <v>0</v>
      </c>
      <c r="R6195" s="4">
        <f t="shared" si="601"/>
        <v>0</v>
      </c>
      <c r="S6195" s="4" t="str">
        <f t="shared" si="602"/>
        <v/>
      </c>
      <c r="T6195" s="21">
        <f>Fångster!J6200</f>
        <v>0</v>
      </c>
      <c r="U6195" s="31" t="str">
        <f t="shared" si="603"/>
        <v/>
      </c>
    </row>
    <row r="6196" spans="14:21" x14ac:dyDescent="0.2">
      <c r="N6196" s="22">
        <f>Fångster!G6201</f>
        <v>0</v>
      </c>
      <c r="O6196" s="28">
        <f t="shared" si="598"/>
        <v>0</v>
      </c>
      <c r="P6196" s="28">
        <f t="shared" si="599"/>
        <v>-2</v>
      </c>
      <c r="Q6196" s="28">
        <f t="shared" si="600"/>
        <v>0</v>
      </c>
      <c r="R6196" s="4">
        <f t="shared" si="601"/>
        <v>0</v>
      </c>
      <c r="S6196" s="4" t="str">
        <f t="shared" si="602"/>
        <v/>
      </c>
      <c r="T6196" s="21">
        <f>Fångster!J6201</f>
        <v>0</v>
      </c>
      <c r="U6196" s="31" t="str">
        <f t="shared" si="603"/>
        <v/>
      </c>
    </row>
    <row r="6197" spans="14:21" x14ac:dyDescent="0.2">
      <c r="N6197" s="22">
        <f>Fångster!G6202</f>
        <v>0</v>
      </c>
      <c r="O6197" s="28">
        <f t="shared" si="598"/>
        <v>0</v>
      </c>
      <c r="P6197" s="28">
        <f t="shared" si="599"/>
        <v>-2</v>
      </c>
      <c r="Q6197" s="28">
        <f t="shared" si="600"/>
        <v>0</v>
      </c>
      <c r="R6197" s="4">
        <f t="shared" si="601"/>
        <v>0</v>
      </c>
      <c r="S6197" s="4" t="str">
        <f t="shared" si="602"/>
        <v/>
      </c>
      <c r="T6197" s="21">
        <f>Fångster!J6202</f>
        <v>0</v>
      </c>
      <c r="U6197" s="31" t="str">
        <f t="shared" si="603"/>
        <v/>
      </c>
    </row>
    <row r="6198" spans="14:21" x14ac:dyDescent="0.2">
      <c r="N6198" s="22">
        <f>Fångster!G6203</f>
        <v>0</v>
      </c>
      <c r="O6198" s="28">
        <f t="shared" si="598"/>
        <v>0</v>
      </c>
      <c r="P6198" s="28">
        <f t="shared" si="599"/>
        <v>-2</v>
      </c>
      <c r="Q6198" s="28">
        <f t="shared" si="600"/>
        <v>0</v>
      </c>
      <c r="R6198" s="4">
        <f t="shared" si="601"/>
        <v>0</v>
      </c>
      <c r="S6198" s="4" t="str">
        <f t="shared" si="602"/>
        <v/>
      </c>
      <c r="T6198" s="21">
        <f>Fångster!J6203</f>
        <v>0</v>
      </c>
      <c r="U6198" s="31" t="str">
        <f t="shared" si="603"/>
        <v/>
      </c>
    </row>
    <row r="6199" spans="14:21" x14ac:dyDescent="0.2">
      <c r="N6199" s="22">
        <f>Fångster!G6204</f>
        <v>0</v>
      </c>
      <c r="O6199" s="28">
        <f t="shared" si="598"/>
        <v>0</v>
      </c>
      <c r="P6199" s="28">
        <f t="shared" si="599"/>
        <v>-2</v>
      </c>
      <c r="Q6199" s="28">
        <f t="shared" si="600"/>
        <v>0</v>
      </c>
      <c r="R6199" s="4">
        <f t="shared" si="601"/>
        <v>0</v>
      </c>
      <c r="S6199" s="4" t="str">
        <f t="shared" si="602"/>
        <v/>
      </c>
      <c r="T6199" s="21">
        <f>Fångster!J6204</f>
        <v>0</v>
      </c>
      <c r="U6199" s="31" t="str">
        <f t="shared" si="603"/>
        <v/>
      </c>
    </row>
    <row r="6200" spans="14:21" x14ac:dyDescent="0.2">
      <c r="N6200" s="22">
        <f>Fångster!G6205</f>
        <v>0</v>
      </c>
      <c r="O6200" s="28">
        <f t="shared" si="598"/>
        <v>0</v>
      </c>
      <c r="P6200" s="28">
        <f t="shared" si="599"/>
        <v>-2</v>
      </c>
      <c r="Q6200" s="28">
        <f t="shared" si="600"/>
        <v>0</v>
      </c>
      <c r="R6200" s="4">
        <f t="shared" si="601"/>
        <v>0</v>
      </c>
      <c r="S6200" s="4" t="str">
        <f t="shared" si="602"/>
        <v/>
      </c>
      <c r="T6200" s="21">
        <f>Fångster!J6205</f>
        <v>0</v>
      </c>
      <c r="U6200" s="31" t="str">
        <f t="shared" si="603"/>
        <v/>
      </c>
    </row>
    <row r="6201" spans="14:21" x14ac:dyDescent="0.2">
      <c r="N6201" s="22">
        <f>Fångster!G6206</f>
        <v>0</v>
      </c>
      <c r="O6201" s="28">
        <f t="shared" si="598"/>
        <v>0</v>
      </c>
      <c r="P6201" s="28">
        <f t="shared" si="599"/>
        <v>-2</v>
      </c>
      <c r="Q6201" s="28">
        <f t="shared" si="600"/>
        <v>0</v>
      </c>
      <c r="R6201" s="4">
        <f t="shared" si="601"/>
        <v>0</v>
      </c>
      <c r="S6201" s="4" t="str">
        <f t="shared" si="602"/>
        <v/>
      </c>
      <c r="T6201" s="21">
        <f>Fångster!J6206</f>
        <v>0</v>
      </c>
      <c r="U6201" s="31" t="str">
        <f t="shared" si="603"/>
        <v/>
      </c>
    </row>
    <row r="6202" spans="14:21" x14ac:dyDescent="0.2">
      <c r="N6202" s="22">
        <f>Fångster!G6207</f>
        <v>0</v>
      </c>
      <c r="O6202" s="28">
        <f t="shared" si="598"/>
        <v>0</v>
      </c>
      <c r="P6202" s="28">
        <f t="shared" si="599"/>
        <v>-2</v>
      </c>
      <c r="Q6202" s="28">
        <f t="shared" si="600"/>
        <v>0</v>
      </c>
      <c r="R6202" s="4">
        <f t="shared" si="601"/>
        <v>0</v>
      </c>
      <c r="S6202" s="4" t="str">
        <f t="shared" si="602"/>
        <v/>
      </c>
      <c r="T6202" s="21">
        <f>Fångster!J6207</f>
        <v>0</v>
      </c>
      <c r="U6202" s="31" t="str">
        <f t="shared" si="603"/>
        <v/>
      </c>
    </row>
    <row r="6203" spans="14:21" x14ac:dyDescent="0.2">
      <c r="N6203" s="22">
        <f>Fångster!G6208</f>
        <v>0</v>
      </c>
      <c r="O6203" s="28">
        <f t="shared" si="598"/>
        <v>0</v>
      </c>
      <c r="P6203" s="28">
        <f t="shared" si="599"/>
        <v>-2</v>
      </c>
      <c r="Q6203" s="28">
        <f t="shared" si="600"/>
        <v>0</v>
      </c>
      <c r="R6203" s="4">
        <f t="shared" si="601"/>
        <v>0</v>
      </c>
      <c r="S6203" s="4" t="str">
        <f t="shared" si="602"/>
        <v/>
      </c>
      <c r="T6203" s="21">
        <f>Fångster!J6208</f>
        <v>0</v>
      </c>
      <c r="U6203" s="31" t="str">
        <f t="shared" si="603"/>
        <v/>
      </c>
    </row>
    <row r="6204" spans="14:21" x14ac:dyDescent="0.2">
      <c r="N6204" s="22">
        <f>Fångster!G6209</f>
        <v>0</v>
      </c>
      <c r="O6204" s="28">
        <f t="shared" si="598"/>
        <v>0</v>
      </c>
      <c r="P6204" s="28">
        <f t="shared" si="599"/>
        <v>-2</v>
      </c>
      <c r="Q6204" s="28">
        <f t="shared" si="600"/>
        <v>0</v>
      </c>
      <c r="R6204" s="4">
        <f t="shared" si="601"/>
        <v>0</v>
      </c>
      <c r="S6204" s="4" t="str">
        <f t="shared" si="602"/>
        <v/>
      </c>
      <c r="T6204" s="21">
        <f>Fångster!J6209</f>
        <v>0</v>
      </c>
      <c r="U6204" s="31" t="str">
        <f t="shared" si="603"/>
        <v/>
      </c>
    </row>
    <row r="6205" spans="14:21" x14ac:dyDescent="0.2">
      <c r="N6205" s="22">
        <f>Fångster!G6210</f>
        <v>0</v>
      </c>
      <c r="O6205" s="28">
        <f t="shared" si="598"/>
        <v>0</v>
      </c>
      <c r="P6205" s="28">
        <f t="shared" si="599"/>
        <v>-2</v>
      </c>
      <c r="Q6205" s="28">
        <f t="shared" si="600"/>
        <v>0</v>
      </c>
      <c r="R6205" s="4">
        <f t="shared" si="601"/>
        <v>0</v>
      </c>
      <c r="S6205" s="4" t="str">
        <f t="shared" si="602"/>
        <v/>
      </c>
      <c r="T6205" s="21">
        <f>Fångster!J6210</f>
        <v>0</v>
      </c>
      <c r="U6205" s="31" t="str">
        <f t="shared" si="603"/>
        <v/>
      </c>
    </row>
    <row r="6206" spans="14:21" x14ac:dyDescent="0.2">
      <c r="N6206" s="22">
        <f>Fångster!G6211</f>
        <v>0</v>
      </c>
      <c r="O6206" s="28">
        <f t="shared" si="598"/>
        <v>0</v>
      </c>
      <c r="P6206" s="28">
        <f t="shared" si="599"/>
        <v>-2</v>
      </c>
      <c r="Q6206" s="28">
        <f t="shared" si="600"/>
        <v>0</v>
      </c>
      <c r="R6206" s="4">
        <f t="shared" si="601"/>
        <v>0</v>
      </c>
      <c r="S6206" s="4" t="str">
        <f t="shared" si="602"/>
        <v/>
      </c>
      <c r="T6206" s="21">
        <f>Fångster!J6211</f>
        <v>0</v>
      </c>
      <c r="U6206" s="31" t="str">
        <f t="shared" si="603"/>
        <v/>
      </c>
    </row>
    <row r="6207" spans="14:21" x14ac:dyDescent="0.2">
      <c r="N6207" s="22">
        <f>Fångster!G6212</f>
        <v>0</v>
      </c>
      <c r="O6207" s="28">
        <f t="shared" si="598"/>
        <v>0</v>
      </c>
      <c r="P6207" s="28">
        <f t="shared" si="599"/>
        <v>-2</v>
      </c>
      <c r="Q6207" s="28">
        <f t="shared" si="600"/>
        <v>0</v>
      </c>
      <c r="R6207" s="4">
        <f t="shared" si="601"/>
        <v>0</v>
      </c>
      <c r="S6207" s="4" t="str">
        <f t="shared" si="602"/>
        <v/>
      </c>
      <c r="T6207" s="21">
        <f>Fångster!J6212</f>
        <v>0</v>
      </c>
      <c r="U6207" s="31" t="str">
        <f t="shared" si="603"/>
        <v/>
      </c>
    </row>
    <row r="6208" spans="14:21" x14ac:dyDescent="0.2">
      <c r="N6208" s="22">
        <f>Fångster!G6213</f>
        <v>0</v>
      </c>
      <c r="O6208" s="28">
        <f t="shared" si="598"/>
        <v>0</v>
      </c>
      <c r="P6208" s="28">
        <f t="shared" si="599"/>
        <v>-2</v>
      </c>
      <c r="Q6208" s="28">
        <f t="shared" si="600"/>
        <v>0</v>
      </c>
      <c r="R6208" s="4">
        <f t="shared" si="601"/>
        <v>0</v>
      </c>
      <c r="S6208" s="4" t="str">
        <f t="shared" si="602"/>
        <v/>
      </c>
      <c r="T6208" s="21">
        <f>Fångster!J6213</f>
        <v>0</v>
      </c>
      <c r="U6208" s="31" t="str">
        <f t="shared" si="603"/>
        <v/>
      </c>
    </row>
    <row r="6209" spans="14:21" x14ac:dyDescent="0.2">
      <c r="N6209" s="22">
        <f>Fångster!G6214</f>
        <v>0</v>
      </c>
      <c r="O6209" s="28">
        <f t="shared" si="598"/>
        <v>0</v>
      </c>
      <c r="P6209" s="28">
        <f t="shared" si="599"/>
        <v>-2</v>
      </c>
      <c r="Q6209" s="28">
        <f t="shared" si="600"/>
        <v>0</v>
      </c>
      <c r="R6209" s="4">
        <f t="shared" si="601"/>
        <v>0</v>
      </c>
      <c r="S6209" s="4" t="str">
        <f t="shared" si="602"/>
        <v/>
      </c>
      <c r="T6209" s="21">
        <f>Fångster!J6214</f>
        <v>0</v>
      </c>
      <c r="U6209" s="31" t="str">
        <f t="shared" si="603"/>
        <v/>
      </c>
    </row>
    <row r="6210" spans="14:21" x14ac:dyDescent="0.2">
      <c r="N6210" s="22">
        <f>Fångster!G6215</f>
        <v>0</v>
      </c>
      <c r="O6210" s="28">
        <f t="shared" si="598"/>
        <v>0</v>
      </c>
      <c r="P6210" s="28">
        <f t="shared" si="599"/>
        <v>-2</v>
      </c>
      <c r="Q6210" s="28">
        <f t="shared" si="600"/>
        <v>0</v>
      </c>
      <c r="R6210" s="4">
        <f t="shared" si="601"/>
        <v>0</v>
      </c>
      <c r="S6210" s="4" t="str">
        <f t="shared" si="602"/>
        <v/>
      </c>
      <c r="T6210" s="21">
        <f>Fångster!J6215</f>
        <v>0</v>
      </c>
      <c r="U6210" s="31" t="str">
        <f t="shared" si="603"/>
        <v/>
      </c>
    </row>
    <row r="6211" spans="14:21" x14ac:dyDescent="0.2">
      <c r="N6211" s="22">
        <f>Fångster!G6216</f>
        <v>0</v>
      </c>
      <c r="O6211" s="28">
        <f t="shared" si="598"/>
        <v>0</v>
      </c>
      <c r="P6211" s="28">
        <f t="shared" si="599"/>
        <v>-2</v>
      </c>
      <c r="Q6211" s="28">
        <f t="shared" si="600"/>
        <v>0</v>
      </c>
      <c r="R6211" s="4">
        <f t="shared" si="601"/>
        <v>0</v>
      </c>
      <c r="S6211" s="4" t="str">
        <f t="shared" si="602"/>
        <v/>
      </c>
      <c r="T6211" s="21">
        <f>Fångster!J6216</f>
        <v>0</v>
      </c>
      <c r="U6211" s="31" t="str">
        <f t="shared" si="603"/>
        <v/>
      </c>
    </row>
    <row r="6212" spans="14:21" x14ac:dyDescent="0.2">
      <c r="N6212" s="22">
        <f>Fångster!G6217</f>
        <v>0</v>
      </c>
      <c r="O6212" s="28">
        <f t="shared" si="598"/>
        <v>0</v>
      </c>
      <c r="P6212" s="28">
        <f t="shared" si="599"/>
        <v>-2</v>
      </c>
      <c r="Q6212" s="28">
        <f t="shared" si="600"/>
        <v>0</v>
      </c>
      <c r="R6212" s="4">
        <f t="shared" si="601"/>
        <v>0</v>
      </c>
      <c r="S6212" s="4" t="str">
        <f t="shared" si="602"/>
        <v/>
      </c>
      <c r="T6212" s="21">
        <f>Fångster!J6217</f>
        <v>0</v>
      </c>
      <c r="U6212" s="31" t="str">
        <f t="shared" si="603"/>
        <v/>
      </c>
    </row>
    <row r="6213" spans="14:21" x14ac:dyDescent="0.2">
      <c r="N6213" s="22">
        <f>Fångster!G6218</f>
        <v>0</v>
      </c>
      <c r="O6213" s="28">
        <f t="shared" ref="O6213:O6276" si="604">(3.377*0.000001)*(POWER(N6213,3.205))</f>
        <v>0</v>
      </c>
      <c r="P6213" s="28">
        <f t="shared" ref="P6213:P6276" si="605">(1-(180-N6213)/60)</f>
        <v>-2</v>
      </c>
      <c r="Q6213" s="28">
        <f t="shared" ref="Q6213:Q6276" si="606">IF(P6213&lt;0,0,IF(P6213&gt;1,1,IF(P6213&gt;0&lt;1,P6213,P6213)))</f>
        <v>0</v>
      </c>
      <c r="R6213" s="4">
        <f t="shared" ref="R6213:R6276" si="607">O6213*Q6213</f>
        <v>0</v>
      </c>
      <c r="S6213" s="4" t="str">
        <f t="shared" ref="S6213:S6276" si="608">IF(N6213&gt;0,LOG10(N6213),"")</f>
        <v/>
      </c>
      <c r="T6213" s="21">
        <f>Fångster!J6218</f>
        <v>0</v>
      </c>
      <c r="U6213" s="31" t="str">
        <f t="shared" ref="U6213:U6276" si="609">IF(T6213&gt;0,LOG10(T6213),"")</f>
        <v/>
      </c>
    </row>
    <row r="6214" spans="14:21" x14ac:dyDescent="0.2">
      <c r="N6214" s="22">
        <f>Fångster!G6219</f>
        <v>0</v>
      </c>
      <c r="O6214" s="28">
        <f t="shared" si="604"/>
        <v>0</v>
      </c>
      <c r="P6214" s="28">
        <f t="shared" si="605"/>
        <v>-2</v>
      </c>
      <c r="Q6214" s="28">
        <f t="shared" si="606"/>
        <v>0</v>
      </c>
      <c r="R6214" s="4">
        <f t="shared" si="607"/>
        <v>0</v>
      </c>
      <c r="S6214" s="4" t="str">
        <f t="shared" si="608"/>
        <v/>
      </c>
      <c r="T6214" s="21">
        <f>Fångster!J6219</f>
        <v>0</v>
      </c>
      <c r="U6214" s="31" t="str">
        <f t="shared" si="609"/>
        <v/>
      </c>
    </row>
    <row r="6215" spans="14:21" x14ac:dyDescent="0.2">
      <c r="N6215" s="22">
        <f>Fångster!G6220</f>
        <v>0</v>
      </c>
      <c r="O6215" s="28">
        <f t="shared" si="604"/>
        <v>0</v>
      </c>
      <c r="P6215" s="28">
        <f t="shared" si="605"/>
        <v>-2</v>
      </c>
      <c r="Q6215" s="28">
        <f t="shared" si="606"/>
        <v>0</v>
      </c>
      <c r="R6215" s="4">
        <f t="shared" si="607"/>
        <v>0</v>
      </c>
      <c r="S6215" s="4" t="str">
        <f t="shared" si="608"/>
        <v/>
      </c>
      <c r="T6215" s="21">
        <f>Fångster!J6220</f>
        <v>0</v>
      </c>
      <c r="U6215" s="31" t="str">
        <f t="shared" si="609"/>
        <v/>
      </c>
    </row>
    <row r="6216" spans="14:21" x14ac:dyDescent="0.2">
      <c r="N6216" s="22">
        <f>Fångster!G6221</f>
        <v>0</v>
      </c>
      <c r="O6216" s="28">
        <f t="shared" si="604"/>
        <v>0</v>
      </c>
      <c r="P6216" s="28">
        <f t="shared" si="605"/>
        <v>-2</v>
      </c>
      <c r="Q6216" s="28">
        <f t="shared" si="606"/>
        <v>0</v>
      </c>
      <c r="R6216" s="4">
        <f t="shared" si="607"/>
        <v>0</v>
      </c>
      <c r="S6216" s="4" t="str">
        <f t="shared" si="608"/>
        <v/>
      </c>
      <c r="T6216" s="21">
        <f>Fångster!J6221</f>
        <v>0</v>
      </c>
      <c r="U6216" s="31" t="str">
        <f t="shared" si="609"/>
        <v/>
      </c>
    </row>
    <row r="6217" spans="14:21" x14ac:dyDescent="0.2">
      <c r="N6217" s="22">
        <f>Fångster!G6222</f>
        <v>0</v>
      </c>
      <c r="O6217" s="28">
        <f t="shared" si="604"/>
        <v>0</v>
      </c>
      <c r="P6217" s="28">
        <f t="shared" si="605"/>
        <v>-2</v>
      </c>
      <c r="Q6217" s="28">
        <f t="shared" si="606"/>
        <v>0</v>
      </c>
      <c r="R6217" s="4">
        <f t="shared" si="607"/>
        <v>0</v>
      </c>
      <c r="S6217" s="4" t="str">
        <f t="shared" si="608"/>
        <v/>
      </c>
      <c r="T6217" s="21">
        <f>Fångster!J6222</f>
        <v>0</v>
      </c>
      <c r="U6217" s="31" t="str">
        <f t="shared" si="609"/>
        <v/>
      </c>
    </row>
    <row r="6218" spans="14:21" x14ac:dyDescent="0.2">
      <c r="N6218" s="22">
        <f>Fångster!G6223</f>
        <v>0</v>
      </c>
      <c r="O6218" s="28">
        <f t="shared" si="604"/>
        <v>0</v>
      </c>
      <c r="P6218" s="28">
        <f t="shared" si="605"/>
        <v>-2</v>
      </c>
      <c r="Q6218" s="28">
        <f t="shared" si="606"/>
        <v>0</v>
      </c>
      <c r="R6218" s="4">
        <f t="shared" si="607"/>
        <v>0</v>
      </c>
      <c r="S6218" s="4" t="str">
        <f t="shared" si="608"/>
        <v/>
      </c>
      <c r="T6218" s="21">
        <f>Fångster!J6223</f>
        <v>0</v>
      </c>
      <c r="U6218" s="31" t="str">
        <f t="shared" si="609"/>
        <v/>
      </c>
    </row>
    <row r="6219" spans="14:21" x14ac:dyDescent="0.2">
      <c r="N6219" s="22">
        <f>Fångster!G6224</f>
        <v>0</v>
      </c>
      <c r="O6219" s="28">
        <f t="shared" si="604"/>
        <v>0</v>
      </c>
      <c r="P6219" s="28">
        <f t="shared" si="605"/>
        <v>-2</v>
      </c>
      <c r="Q6219" s="28">
        <f t="shared" si="606"/>
        <v>0</v>
      </c>
      <c r="R6219" s="4">
        <f t="shared" si="607"/>
        <v>0</v>
      </c>
      <c r="S6219" s="4" t="str">
        <f t="shared" si="608"/>
        <v/>
      </c>
      <c r="T6219" s="21">
        <f>Fångster!J6224</f>
        <v>0</v>
      </c>
      <c r="U6219" s="31" t="str">
        <f t="shared" si="609"/>
        <v/>
      </c>
    </row>
    <row r="6220" spans="14:21" x14ac:dyDescent="0.2">
      <c r="N6220" s="22">
        <f>Fångster!G6225</f>
        <v>0</v>
      </c>
      <c r="O6220" s="28">
        <f t="shared" si="604"/>
        <v>0</v>
      </c>
      <c r="P6220" s="28">
        <f t="shared" si="605"/>
        <v>-2</v>
      </c>
      <c r="Q6220" s="28">
        <f t="shared" si="606"/>
        <v>0</v>
      </c>
      <c r="R6220" s="4">
        <f t="shared" si="607"/>
        <v>0</v>
      </c>
      <c r="S6220" s="4" t="str">
        <f t="shared" si="608"/>
        <v/>
      </c>
      <c r="T6220" s="21">
        <f>Fångster!J6225</f>
        <v>0</v>
      </c>
      <c r="U6220" s="31" t="str">
        <f t="shared" si="609"/>
        <v/>
      </c>
    </row>
    <row r="6221" spans="14:21" x14ac:dyDescent="0.2">
      <c r="N6221" s="22">
        <f>Fångster!G6226</f>
        <v>0</v>
      </c>
      <c r="O6221" s="28">
        <f t="shared" si="604"/>
        <v>0</v>
      </c>
      <c r="P6221" s="28">
        <f t="shared" si="605"/>
        <v>-2</v>
      </c>
      <c r="Q6221" s="28">
        <f t="shared" si="606"/>
        <v>0</v>
      </c>
      <c r="R6221" s="4">
        <f t="shared" si="607"/>
        <v>0</v>
      </c>
      <c r="S6221" s="4" t="str">
        <f t="shared" si="608"/>
        <v/>
      </c>
      <c r="T6221" s="21">
        <f>Fångster!J6226</f>
        <v>0</v>
      </c>
      <c r="U6221" s="31" t="str">
        <f t="shared" si="609"/>
        <v/>
      </c>
    </row>
    <row r="6222" spans="14:21" x14ac:dyDescent="0.2">
      <c r="N6222" s="22">
        <f>Fångster!G6227</f>
        <v>0</v>
      </c>
      <c r="O6222" s="28">
        <f t="shared" si="604"/>
        <v>0</v>
      </c>
      <c r="P6222" s="28">
        <f t="shared" si="605"/>
        <v>-2</v>
      </c>
      <c r="Q6222" s="28">
        <f t="shared" si="606"/>
        <v>0</v>
      </c>
      <c r="R6222" s="4">
        <f t="shared" si="607"/>
        <v>0</v>
      </c>
      <c r="S6222" s="4" t="str">
        <f t="shared" si="608"/>
        <v/>
      </c>
      <c r="T6222" s="21">
        <f>Fångster!J6227</f>
        <v>0</v>
      </c>
      <c r="U6222" s="31" t="str">
        <f t="shared" si="609"/>
        <v/>
      </c>
    </row>
    <row r="6223" spans="14:21" x14ac:dyDescent="0.2">
      <c r="N6223" s="22">
        <f>Fångster!G6228</f>
        <v>0</v>
      </c>
      <c r="O6223" s="28">
        <f t="shared" si="604"/>
        <v>0</v>
      </c>
      <c r="P6223" s="28">
        <f t="shared" si="605"/>
        <v>-2</v>
      </c>
      <c r="Q6223" s="28">
        <f t="shared" si="606"/>
        <v>0</v>
      </c>
      <c r="R6223" s="4">
        <f t="shared" si="607"/>
        <v>0</v>
      </c>
      <c r="S6223" s="4" t="str">
        <f t="shared" si="608"/>
        <v/>
      </c>
      <c r="T6223" s="21">
        <f>Fångster!J6228</f>
        <v>0</v>
      </c>
      <c r="U6223" s="31" t="str">
        <f t="shared" si="609"/>
        <v/>
      </c>
    </row>
    <row r="6224" spans="14:21" x14ac:dyDescent="0.2">
      <c r="N6224" s="22">
        <f>Fångster!G6229</f>
        <v>0</v>
      </c>
      <c r="O6224" s="28">
        <f t="shared" si="604"/>
        <v>0</v>
      </c>
      <c r="P6224" s="28">
        <f t="shared" si="605"/>
        <v>-2</v>
      </c>
      <c r="Q6224" s="28">
        <f t="shared" si="606"/>
        <v>0</v>
      </c>
      <c r="R6224" s="4">
        <f t="shared" si="607"/>
        <v>0</v>
      </c>
      <c r="S6224" s="4" t="str">
        <f t="shared" si="608"/>
        <v/>
      </c>
      <c r="T6224" s="21">
        <f>Fångster!J6229</f>
        <v>0</v>
      </c>
      <c r="U6224" s="31" t="str">
        <f t="shared" si="609"/>
        <v/>
      </c>
    </row>
    <row r="6225" spans="14:21" x14ac:dyDescent="0.2">
      <c r="N6225" s="22">
        <f>Fångster!G6230</f>
        <v>0</v>
      </c>
      <c r="O6225" s="28">
        <f t="shared" si="604"/>
        <v>0</v>
      </c>
      <c r="P6225" s="28">
        <f t="shared" si="605"/>
        <v>-2</v>
      </c>
      <c r="Q6225" s="28">
        <f t="shared" si="606"/>
        <v>0</v>
      </c>
      <c r="R6225" s="4">
        <f t="shared" si="607"/>
        <v>0</v>
      </c>
      <c r="S6225" s="4" t="str">
        <f t="shared" si="608"/>
        <v/>
      </c>
      <c r="T6225" s="21">
        <f>Fångster!J6230</f>
        <v>0</v>
      </c>
      <c r="U6225" s="31" t="str">
        <f t="shared" si="609"/>
        <v/>
      </c>
    </row>
    <row r="6226" spans="14:21" x14ac:dyDescent="0.2">
      <c r="N6226" s="22">
        <f>Fångster!G6231</f>
        <v>0</v>
      </c>
      <c r="O6226" s="28">
        <f t="shared" si="604"/>
        <v>0</v>
      </c>
      <c r="P6226" s="28">
        <f t="shared" si="605"/>
        <v>-2</v>
      </c>
      <c r="Q6226" s="28">
        <f t="shared" si="606"/>
        <v>0</v>
      </c>
      <c r="R6226" s="4">
        <f t="shared" si="607"/>
        <v>0</v>
      </c>
      <c r="S6226" s="4" t="str">
        <f t="shared" si="608"/>
        <v/>
      </c>
      <c r="T6226" s="21">
        <f>Fångster!J6231</f>
        <v>0</v>
      </c>
      <c r="U6226" s="31" t="str">
        <f t="shared" si="609"/>
        <v/>
      </c>
    </row>
    <row r="6227" spans="14:21" x14ac:dyDescent="0.2">
      <c r="N6227" s="22">
        <f>Fångster!G6232</f>
        <v>0</v>
      </c>
      <c r="O6227" s="28">
        <f t="shared" si="604"/>
        <v>0</v>
      </c>
      <c r="P6227" s="28">
        <f t="shared" si="605"/>
        <v>-2</v>
      </c>
      <c r="Q6227" s="28">
        <f t="shared" si="606"/>
        <v>0</v>
      </c>
      <c r="R6227" s="4">
        <f t="shared" si="607"/>
        <v>0</v>
      </c>
      <c r="S6227" s="4" t="str">
        <f t="shared" si="608"/>
        <v/>
      </c>
      <c r="T6227" s="21">
        <f>Fångster!J6232</f>
        <v>0</v>
      </c>
      <c r="U6227" s="31" t="str">
        <f t="shared" si="609"/>
        <v/>
      </c>
    </row>
    <row r="6228" spans="14:21" x14ac:dyDescent="0.2">
      <c r="N6228" s="22">
        <f>Fångster!G6233</f>
        <v>0</v>
      </c>
      <c r="O6228" s="28">
        <f t="shared" si="604"/>
        <v>0</v>
      </c>
      <c r="P6228" s="28">
        <f t="shared" si="605"/>
        <v>-2</v>
      </c>
      <c r="Q6228" s="28">
        <f t="shared" si="606"/>
        <v>0</v>
      </c>
      <c r="R6228" s="4">
        <f t="shared" si="607"/>
        <v>0</v>
      </c>
      <c r="S6228" s="4" t="str">
        <f t="shared" si="608"/>
        <v/>
      </c>
      <c r="T6228" s="21">
        <f>Fångster!J6233</f>
        <v>0</v>
      </c>
      <c r="U6228" s="31" t="str">
        <f t="shared" si="609"/>
        <v/>
      </c>
    </row>
    <row r="6229" spans="14:21" x14ac:dyDescent="0.2">
      <c r="N6229" s="22">
        <f>Fångster!G6234</f>
        <v>0</v>
      </c>
      <c r="O6229" s="28">
        <f t="shared" si="604"/>
        <v>0</v>
      </c>
      <c r="P6229" s="28">
        <f t="shared" si="605"/>
        <v>-2</v>
      </c>
      <c r="Q6229" s="28">
        <f t="shared" si="606"/>
        <v>0</v>
      </c>
      <c r="R6229" s="4">
        <f t="shared" si="607"/>
        <v>0</v>
      </c>
      <c r="S6229" s="4" t="str">
        <f t="shared" si="608"/>
        <v/>
      </c>
      <c r="T6229" s="21">
        <f>Fångster!J6234</f>
        <v>0</v>
      </c>
      <c r="U6229" s="31" t="str">
        <f t="shared" si="609"/>
        <v/>
      </c>
    </row>
    <row r="6230" spans="14:21" x14ac:dyDescent="0.2">
      <c r="N6230" s="22">
        <f>Fångster!G6235</f>
        <v>0</v>
      </c>
      <c r="O6230" s="28">
        <f t="shared" si="604"/>
        <v>0</v>
      </c>
      <c r="P6230" s="28">
        <f t="shared" si="605"/>
        <v>-2</v>
      </c>
      <c r="Q6230" s="28">
        <f t="shared" si="606"/>
        <v>0</v>
      </c>
      <c r="R6230" s="4">
        <f t="shared" si="607"/>
        <v>0</v>
      </c>
      <c r="S6230" s="4" t="str">
        <f t="shared" si="608"/>
        <v/>
      </c>
      <c r="T6230" s="21">
        <f>Fångster!J6235</f>
        <v>0</v>
      </c>
      <c r="U6230" s="31" t="str">
        <f t="shared" si="609"/>
        <v/>
      </c>
    </row>
    <row r="6231" spans="14:21" x14ac:dyDescent="0.2">
      <c r="N6231" s="22">
        <f>Fångster!G6236</f>
        <v>0</v>
      </c>
      <c r="O6231" s="28">
        <f t="shared" si="604"/>
        <v>0</v>
      </c>
      <c r="P6231" s="28">
        <f t="shared" si="605"/>
        <v>-2</v>
      </c>
      <c r="Q6231" s="28">
        <f t="shared" si="606"/>
        <v>0</v>
      </c>
      <c r="R6231" s="4">
        <f t="shared" si="607"/>
        <v>0</v>
      </c>
      <c r="S6231" s="4" t="str">
        <f t="shared" si="608"/>
        <v/>
      </c>
      <c r="T6231" s="21">
        <f>Fångster!J6236</f>
        <v>0</v>
      </c>
      <c r="U6231" s="31" t="str">
        <f t="shared" si="609"/>
        <v/>
      </c>
    </row>
    <row r="6232" spans="14:21" x14ac:dyDescent="0.2">
      <c r="N6232" s="22">
        <f>Fångster!G6237</f>
        <v>0</v>
      </c>
      <c r="O6232" s="28">
        <f t="shared" si="604"/>
        <v>0</v>
      </c>
      <c r="P6232" s="28">
        <f t="shared" si="605"/>
        <v>-2</v>
      </c>
      <c r="Q6232" s="28">
        <f t="shared" si="606"/>
        <v>0</v>
      </c>
      <c r="R6232" s="4">
        <f t="shared" si="607"/>
        <v>0</v>
      </c>
      <c r="S6232" s="4" t="str">
        <f t="shared" si="608"/>
        <v/>
      </c>
      <c r="T6232" s="21">
        <f>Fångster!J6237</f>
        <v>0</v>
      </c>
      <c r="U6232" s="31" t="str">
        <f t="shared" si="609"/>
        <v/>
      </c>
    </row>
    <row r="6233" spans="14:21" x14ac:dyDescent="0.2">
      <c r="N6233" s="22">
        <f>Fångster!G6238</f>
        <v>0</v>
      </c>
      <c r="O6233" s="28">
        <f t="shared" si="604"/>
        <v>0</v>
      </c>
      <c r="P6233" s="28">
        <f t="shared" si="605"/>
        <v>-2</v>
      </c>
      <c r="Q6233" s="28">
        <f t="shared" si="606"/>
        <v>0</v>
      </c>
      <c r="R6233" s="4">
        <f t="shared" si="607"/>
        <v>0</v>
      </c>
      <c r="S6233" s="4" t="str">
        <f t="shared" si="608"/>
        <v/>
      </c>
      <c r="T6233" s="21">
        <f>Fångster!J6238</f>
        <v>0</v>
      </c>
      <c r="U6233" s="31" t="str">
        <f t="shared" si="609"/>
        <v/>
      </c>
    </row>
    <row r="6234" spans="14:21" x14ac:dyDescent="0.2">
      <c r="N6234" s="22">
        <f>Fångster!G6239</f>
        <v>0</v>
      </c>
      <c r="O6234" s="28">
        <f t="shared" si="604"/>
        <v>0</v>
      </c>
      <c r="P6234" s="28">
        <f t="shared" si="605"/>
        <v>-2</v>
      </c>
      <c r="Q6234" s="28">
        <f t="shared" si="606"/>
        <v>0</v>
      </c>
      <c r="R6234" s="4">
        <f t="shared" si="607"/>
        <v>0</v>
      </c>
      <c r="S6234" s="4" t="str">
        <f t="shared" si="608"/>
        <v/>
      </c>
      <c r="T6234" s="21">
        <f>Fångster!J6239</f>
        <v>0</v>
      </c>
      <c r="U6234" s="31" t="str">
        <f t="shared" si="609"/>
        <v/>
      </c>
    </row>
    <row r="6235" spans="14:21" x14ac:dyDescent="0.2">
      <c r="N6235" s="22">
        <f>Fångster!G6240</f>
        <v>0</v>
      </c>
      <c r="O6235" s="28">
        <f t="shared" si="604"/>
        <v>0</v>
      </c>
      <c r="P6235" s="28">
        <f t="shared" si="605"/>
        <v>-2</v>
      </c>
      <c r="Q6235" s="28">
        <f t="shared" si="606"/>
        <v>0</v>
      </c>
      <c r="R6235" s="4">
        <f t="shared" si="607"/>
        <v>0</v>
      </c>
      <c r="S6235" s="4" t="str">
        <f t="shared" si="608"/>
        <v/>
      </c>
      <c r="T6235" s="21">
        <f>Fångster!J6240</f>
        <v>0</v>
      </c>
      <c r="U6235" s="31" t="str">
        <f t="shared" si="609"/>
        <v/>
      </c>
    </row>
    <row r="6236" spans="14:21" x14ac:dyDescent="0.2">
      <c r="N6236" s="22">
        <f>Fångster!G6241</f>
        <v>0</v>
      </c>
      <c r="O6236" s="28">
        <f t="shared" si="604"/>
        <v>0</v>
      </c>
      <c r="P6236" s="28">
        <f t="shared" si="605"/>
        <v>-2</v>
      </c>
      <c r="Q6236" s="28">
        <f t="shared" si="606"/>
        <v>0</v>
      </c>
      <c r="R6236" s="4">
        <f t="shared" si="607"/>
        <v>0</v>
      </c>
      <c r="S6236" s="4" t="str">
        <f t="shared" si="608"/>
        <v/>
      </c>
      <c r="T6236" s="21">
        <f>Fångster!J6241</f>
        <v>0</v>
      </c>
      <c r="U6236" s="31" t="str">
        <f t="shared" si="609"/>
        <v/>
      </c>
    </row>
    <row r="6237" spans="14:21" x14ac:dyDescent="0.2">
      <c r="N6237" s="22">
        <f>Fångster!G6242</f>
        <v>0</v>
      </c>
      <c r="O6237" s="28">
        <f t="shared" si="604"/>
        <v>0</v>
      </c>
      <c r="P6237" s="28">
        <f t="shared" si="605"/>
        <v>-2</v>
      </c>
      <c r="Q6237" s="28">
        <f t="shared" si="606"/>
        <v>0</v>
      </c>
      <c r="R6237" s="4">
        <f t="shared" si="607"/>
        <v>0</v>
      </c>
      <c r="S6237" s="4" t="str">
        <f t="shared" si="608"/>
        <v/>
      </c>
      <c r="T6237" s="21">
        <f>Fångster!J6242</f>
        <v>0</v>
      </c>
      <c r="U6237" s="31" t="str">
        <f t="shared" si="609"/>
        <v/>
      </c>
    </row>
    <row r="6238" spans="14:21" x14ac:dyDescent="0.2">
      <c r="N6238" s="22">
        <f>Fångster!G6243</f>
        <v>0</v>
      </c>
      <c r="O6238" s="28">
        <f t="shared" si="604"/>
        <v>0</v>
      </c>
      <c r="P6238" s="28">
        <f t="shared" si="605"/>
        <v>-2</v>
      </c>
      <c r="Q6238" s="28">
        <f t="shared" si="606"/>
        <v>0</v>
      </c>
      <c r="R6238" s="4">
        <f t="shared" si="607"/>
        <v>0</v>
      </c>
      <c r="S6238" s="4" t="str">
        <f t="shared" si="608"/>
        <v/>
      </c>
      <c r="T6238" s="21">
        <f>Fångster!J6243</f>
        <v>0</v>
      </c>
      <c r="U6238" s="31" t="str">
        <f t="shared" si="609"/>
        <v/>
      </c>
    </row>
    <row r="6239" spans="14:21" x14ac:dyDescent="0.2">
      <c r="N6239" s="22">
        <f>Fångster!G6244</f>
        <v>0</v>
      </c>
      <c r="O6239" s="28">
        <f t="shared" si="604"/>
        <v>0</v>
      </c>
      <c r="P6239" s="28">
        <f t="shared" si="605"/>
        <v>-2</v>
      </c>
      <c r="Q6239" s="28">
        <f t="shared" si="606"/>
        <v>0</v>
      </c>
      <c r="R6239" s="4">
        <f t="shared" si="607"/>
        <v>0</v>
      </c>
      <c r="S6239" s="4" t="str">
        <f t="shared" si="608"/>
        <v/>
      </c>
      <c r="T6239" s="21">
        <f>Fångster!J6244</f>
        <v>0</v>
      </c>
      <c r="U6239" s="31" t="str">
        <f t="shared" si="609"/>
        <v/>
      </c>
    </row>
    <row r="6240" spans="14:21" x14ac:dyDescent="0.2">
      <c r="N6240" s="22">
        <f>Fångster!G6245</f>
        <v>0</v>
      </c>
      <c r="O6240" s="28">
        <f t="shared" si="604"/>
        <v>0</v>
      </c>
      <c r="P6240" s="28">
        <f t="shared" si="605"/>
        <v>-2</v>
      </c>
      <c r="Q6240" s="28">
        <f t="shared" si="606"/>
        <v>0</v>
      </c>
      <c r="R6240" s="4">
        <f t="shared" si="607"/>
        <v>0</v>
      </c>
      <c r="S6240" s="4" t="str">
        <f t="shared" si="608"/>
        <v/>
      </c>
      <c r="T6240" s="21">
        <f>Fångster!J6245</f>
        <v>0</v>
      </c>
      <c r="U6240" s="31" t="str">
        <f t="shared" si="609"/>
        <v/>
      </c>
    </row>
    <row r="6241" spans="14:21" x14ac:dyDescent="0.2">
      <c r="N6241" s="22">
        <f>Fångster!G6246</f>
        <v>0</v>
      </c>
      <c r="O6241" s="28">
        <f t="shared" si="604"/>
        <v>0</v>
      </c>
      <c r="P6241" s="28">
        <f t="shared" si="605"/>
        <v>-2</v>
      </c>
      <c r="Q6241" s="28">
        <f t="shared" si="606"/>
        <v>0</v>
      </c>
      <c r="R6241" s="4">
        <f t="shared" si="607"/>
        <v>0</v>
      </c>
      <c r="S6241" s="4" t="str">
        <f t="shared" si="608"/>
        <v/>
      </c>
      <c r="T6241" s="21">
        <f>Fångster!J6246</f>
        <v>0</v>
      </c>
      <c r="U6241" s="31" t="str">
        <f t="shared" si="609"/>
        <v/>
      </c>
    </row>
    <row r="6242" spans="14:21" x14ac:dyDescent="0.2">
      <c r="N6242" s="22">
        <f>Fångster!G6247</f>
        <v>0</v>
      </c>
      <c r="O6242" s="28">
        <f t="shared" si="604"/>
        <v>0</v>
      </c>
      <c r="P6242" s="28">
        <f t="shared" si="605"/>
        <v>-2</v>
      </c>
      <c r="Q6242" s="28">
        <f t="shared" si="606"/>
        <v>0</v>
      </c>
      <c r="R6242" s="4">
        <f t="shared" si="607"/>
        <v>0</v>
      </c>
      <c r="S6242" s="4" t="str">
        <f t="shared" si="608"/>
        <v/>
      </c>
      <c r="T6242" s="21">
        <f>Fångster!J6247</f>
        <v>0</v>
      </c>
      <c r="U6242" s="31" t="str">
        <f t="shared" si="609"/>
        <v/>
      </c>
    </row>
    <row r="6243" spans="14:21" x14ac:dyDescent="0.2">
      <c r="N6243" s="22">
        <f>Fångster!G6248</f>
        <v>0</v>
      </c>
      <c r="O6243" s="28">
        <f t="shared" si="604"/>
        <v>0</v>
      </c>
      <c r="P6243" s="28">
        <f t="shared" si="605"/>
        <v>-2</v>
      </c>
      <c r="Q6243" s="28">
        <f t="shared" si="606"/>
        <v>0</v>
      </c>
      <c r="R6243" s="4">
        <f t="shared" si="607"/>
        <v>0</v>
      </c>
      <c r="S6243" s="4" t="str">
        <f t="shared" si="608"/>
        <v/>
      </c>
      <c r="T6243" s="21">
        <f>Fångster!J6248</f>
        <v>0</v>
      </c>
      <c r="U6243" s="31" t="str">
        <f t="shared" si="609"/>
        <v/>
      </c>
    </row>
    <row r="6244" spans="14:21" x14ac:dyDescent="0.2">
      <c r="N6244" s="22">
        <f>Fångster!G6249</f>
        <v>0</v>
      </c>
      <c r="O6244" s="28">
        <f t="shared" si="604"/>
        <v>0</v>
      </c>
      <c r="P6244" s="28">
        <f t="shared" si="605"/>
        <v>-2</v>
      </c>
      <c r="Q6244" s="28">
        <f t="shared" si="606"/>
        <v>0</v>
      </c>
      <c r="R6244" s="4">
        <f t="shared" si="607"/>
        <v>0</v>
      </c>
      <c r="S6244" s="4" t="str">
        <f t="shared" si="608"/>
        <v/>
      </c>
      <c r="T6244" s="21">
        <f>Fångster!J6249</f>
        <v>0</v>
      </c>
      <c r="U6244" s="31" t="str">
        <f t="shared" si="609"/>
        <v/>
      </c>
    </row>
    <row r="6245" spans="14:21" x14ac:dyDescent="0.2">
      <c r="N6245" s="22">
        <f>Fångster!G6250</f>
        <v>0</v>
      </c>
      <c r="O6245" s="28">
        <f t="shared" si="604"/>
        <v>0</v>
      </c>
      <c r="P6245" s="28">
        <f t="shared" si="605"/>
        <v>-2</v>
      </c>
      <c r="Q6245" s="28">
        <f t="shared" si="606"/>
        <v>0</v>
      </c>
      <c r="R6245" s="4">
        <f t="shared" si="607"/>
        <v>0</v>
      </c>
      <c r="S6245" s="4" t="str">
        <f t="shared" si="608"/>
        <v/>
      </c>
      <c r="T6245" s="21">
        <f>Fångster!J6250</f>
        <v>0</v>
      </c>
      <c r="U6245" s="31" t="str">
        <f t="shared" si="609"/>
        <v/>
      </c>
    </row>
    <row r="6246" spans="14:21" x14ac:dyDescent="0.2">
      <c r="N6246" s="22">
        <f>Fångster!G6251</f>
        <v>0</v>
      </c>
      <c r="O6246" s="28">
        <f t="shared" si="604"/>
        <v>0</v>
      </c>
      <c r="P6246" s="28">
        <f t="shared" si="605"/>
        <v>-2</v>
      </c>
      <c r="Q6246" s="28">
        <f t="shared" si="606"/>
        <v>0</v>
      </c>
      <c r="R6246" s="4">
        <f t="shared" si="607"/>
        <v>0</v>
      </c>
      <c r="S6246" s="4" t="str">
        <f t="shared" si="608"/>
        <v/>
      </c>
      <c r="T6246" s="21">
        <f>Fångster!J6251</f>
        <v>0</v>
      </c>
      <c r="U6246" s="31" t="str">
        <f t="shared" si="609"/>
        <v/>
      </c>
    </row>
    <row r="6247" spans="14:21" x14ac:dyDescent="0.2">
      <c r="N6247" s="22">
        <f>Fångster!G6252</f>
        <v>0</v>
      </c>
      <c r="O6247" s="28">
        <f t="shared" si="604"/>
        <v>0</v>
      </c>
      <c r="P6247" s="28">
        <f t="shared" si="605"/>
        <v>-2</v>
      </c>
      <c r="Q6247" s="28">
        <f t="shared" si="606"/>
        <v>0</v>
      </c>
      <c r="R6247" s="4">
        <f t="shared" si="607"/>
        <v>0</v>
      </c>
      <c r="S6247" s="4" t="str">
        <f t="shared" si="608"/>
        <v/>
      </c>
      <c r="T6247" s="21">
        <f>Fångster!J6252</f>
        <v>0</v>
      </c>
      <c r="U6247" s="31" t="str">
        <f t="shared" si="609"/>
        <v/>
      </c>
    </row>
    <row r="6248" spans="14:21" x14ac:dyDescent="0.2">
      <c r="N6248" s="22">
        <f>Fångster!G6253</f>
        <v>0</v>
      </c>
      <c r="O6248" s="28">
        <f t="shared" si="604"/>
        <v>0</v>
      </c>
      <c r="P6248" s="28">
        <f t="shared" si="605"/>
        <v>-2</v>
      </c>
      <c r="Q6248" s="28">
        <f t="shared" si="606"/>
        <v>0</v>
      </c>
      <c r="R6248" s="4">
        <f t="shared" si="607"/>
        <v>0</v>
      </c>
      <c r="S6248" s="4" t="str">
        <f t="shared" si="608"/>
        <v/>
      </c>
      <c r="T6248" s="21">
        <f>Fångster!J6253</f>
        <v>0</v>
      </c>
      <c r="U6248" s="31" t="str">
        <f t="shared" si="609"/>
        <v/>
      </c>
    </row>
    <row r="6249" spans="14:21" x14ac:dyDescent="0.2">
      <c r="N6249" s="22">
        <f>Fångster!G6254</f>
        <v>0</v>
      </c>
      <c r="O6249" s="28">
        <f t="shared" si="604"/>
        <v>0</v>
      </c>
      <c r="P6249" s="28">
        <f t="shared" si="605"/>
        <v>-2</v>
      </c>
      <c r="Q6249" s="28">
        <f t="shared" si="606"/>
        <v>0</v>
      </c>
      <c r="R6249" s="4">
        <f t="shared" si="607"/>
        <v>0</v>
      </c>
      <c r="S6249" s="4" t="str">
        <f t="shared" si="608"/>
        <v/>
      </c>
      <c r="T6249" s="21">
        <f>Fångster!J6254</f>
        <v>0</v>
      </c>
      <c r="U6249" s="31" t="str">
        <f t="shared" si="609"/>
        <v/>
      </c>
    </row>
    <row r="6250" spans="14:21" x14ac:dyDescent="0.2">
      <c r="N6250" s="22">
        <f>Fångster!G6255</f>
        <v>0</v>
      </c>
      <c r="O6250" s="28">
        <f t="shared" si="604"/>
        <v>0</v>
      </c>
      <c r="P6250" s="28">
        <f t="shared" si="605"/>
        <v>-2</v>
      </c>
      <c r="Q6250" s="28">
        <f t="shared" si="606"/>
        <v>0</v>
      </c>
      <c r="R6250" s="4">
        <f t="shared" si="607"/>
        <v>0</v>
      </c>
      <c r="S6250" s="4" t="str">
        <f t="shared" si="608"/>
        <v/>
      </c>
      <c r="T6250" s="21">
        <f>Fångster!J6255</f>
        <v>0</v>
      </c>
      <c r="U6250" s="31" t="str">
        <f t="shared" si="609"/>
        <v/>
      </c>
    </row>
    <row r="6251" spans="14:21" x14ac:dyDescent="0.2">
      <c r="N6251" s="22">
        <f>Fångster!G6256</f>
        <v>0</v>
      </c>
      <c r="O6251" s="28">
        <f t="shared" si="604"/>
        <v>0</v>
      </c>
      <c r="P6251" s="28">
        <f t="shared" si="605"/>
        <v>-2</v>
      </c>
      <c r="Q6251" s="28">
        <f t="shared" si="606"/>
        <v>0</v>
      </c>
      <c r="R6251" s="4">
        <f t="shared" si="607"/>
        <v>0</v>
      </c>
      <c r="S6251" s="4" t="str">
        <f t="shared" si="608"/>
        <v/>
      </c>
      <c r="T6251" s="21">
        <f>Fångster!J6256</f>
        <v>0</v>
      </c>
      <c r="U6251" s="31" t="str">
        <f t="shared" si="609"/>
        <v/>
      </c>
    </row>
    <row r="6252" spans="14:21" x14ac:dyDescent="0.2">
      <c r="N6252" s="22">
        <f>Fångster!G6257</f>
        <v>0</v>
      </c>
      <c r="O6252" s="28">
        <f t="shared" si="604"/>
        <v>0</v>
      </c>
      <c r="P6252" s="28">
        <f t="shared" si="605"/>
        <v>-2</v>
      </c>
      <c r="Q6252" s="28">
        <f t="shared" si="606"/>
        <v>0</v>
      </c>
      <c r="R6252" s="4">
        <f t="shared" si="607"/>
        <v>0</v>
      </c>
      <c r="S6252" s="4" t="str">
        <f t="shared" si="608"/>
        <v/>
      </c>
      <c r="T6252" s="21">
        <f>Fångster!J6257</f>
        <v>0</v>
      </c>
      <c r="U6252" s="31" t="str">
        <f t="shared" si="609"/>
        <v/>
      </c>
    </row>
    <row r="6253" spans="14:21" x14ac:dyDescent="0.2">
      <c r="N6253" s="22">
        <f>Fångster!G6258</f>
        <v>0</v>
      </c>
      <c r="O6253" s="28">
        <f t="shared" si="604"/>
        <v>0</v>
      </c>
      <c r="P6253" s="28">
        <f t="shared" si="605"/>
        <v>-2</v>
      </c>
      <c r="Q6253" s="28">
        <f t="shared" si="606"/>
        <v>0</v>
      </c>
      <c r="R6253" s="4">
        <f t="shared" si="607"/>
        <v>0</v>
      </c>
      <c r="S6253" s="4" t="str">
        <f t="shared" si="608"/>
        <v/>
      </c>
      <c r="T6253" s="21">
        <f>Fångster!J6258</f>
        <v>0</v>
      </c>
      <c r="U6253" s="31" t="str">
        <f t="shared" si="609"/>
        <v/>
      </c>
    </row>
    <row r="6254" spans="14:21" x14ac:dyDescent="0.2">
      <c r="N6254" s="22">
        <f>Fångster!G6259</f>
        <v>0</v>
      </c>
      <c r="O6254" s="28">
        <f t="shared" si="604"/>
        <v>0</v>
      </c>
      <c r="P6254" s="28">
        <f t="shared" si="605"/>
        <v>-2</v>
      </c>
      <c r="Q6254" s="28">
        <f t="shared" si="606"/>
        <v>0</v>
      </c>
      <c r="R6254" s="4">
        <f t="shared" si="607"/>
        <v>0</v>
      </c>
      <c r="S6254" s="4" t="str">
        <f t="shared" si="608"/>
        <v/>
      </c>
      <c r="T6254" s="21">
        <f>Fångster!J6259</f>
        <v>0</v>
      </c>
      <c r="U6254" s="31" t="str">
        <f t="shared" si="609"/>
        <v/>
      </c>
    </row>
    <row r="6255" spans="14:21" x14ac:dyDescent="0.2">
      <c r="N6255" s="22">
        <f>Fångster!G6260</f>
        <v>0</v>
      </c>
      <c r="O6255" s="28">
        <f t="shared" si="604"/>
        <v>0</v>
      </c>
      <c r="P6255" s="28">
        <f t="shared" si="605"/>
        <v>-2</v>
      </c>
      <c r="Q6255" s="28">
        <f t="shared" si="606"/>
        <v>0</v>
      </c>
      <c r="R6255" s="4">
        <f t="shared" si="607"/>
        <v>0</v>
      </c>
      <c r="S6255" s="4" t="str">
        <f t="shared" si="608"/>
        <v/>
      </c>
      <c r="T6255" s="21">
        <f>Fångster!J6260</f>
        <v>0</v>
      </c>
      <c r="U6255" s="31" t="str">
        <f t="shared" si="609"/>
        <v/>
      </c>
    </row>
    <row r="6256" spans="14:21" x14ac:dyDescent="0.2">
      <c r="N6256" s="22">
        <f>Fångster!G6261</f>
        <v>0</v>
      </c>
      <c r="O6256" s="28">
        <f t="shared" si="604"/>
        <v>0</v>
      </c>
      <c r="P6256" s="28">
        <f t="shared" si="605"/>
        <v>-2</v>
      </c>
      <c r="Q6256" s="28">
        <f t="shared" si="606"/>
        <v>0</v>
      </c>
      <c r="R6256" s="4">
        <f t="shared" si="607"/>
        <v>0</v>
      </c>
      <c r="S6256" s="4" t="str">
        <f t="shared" si="608"/>
        <v/>
      </c>
      <c r="T6256" s="21">
        <f>Fångster!J6261</f>
        <v>0</v>
      </c>
      <c r="U6256" s="31" t="str">
        <f t="shared" si="609"/>
        <v/>
      </c>
    </row>
    <row r="6257" spans="14:21" x14ac:dyDescent="0.2">
      <c r="N6257" s="22">
        <f>Fångster!G6262</f>
        <v>0</v>
      </c>
      <c r="O6257" s="28">
        <f t="shared" si="604"/>
        <v>0</v>
      </c>
      <c r="P6257" s="28">
        <f t="shared" si="605"/>
        <v>-2</v>
      </c>
      <c r="Q6257" s="28">
        <f t="shared" si="606"/>
        <v>0</v>
      </c>
      <c r="R6257" s="4">
        <f t="shared" si="607"/>
        <v>0</v>
      </c>
      <c r="S6257" s="4" t="str">
        <f t="shared" si="608"/>
        <v/>
      </c>
      <c r="T6257" s="21">
        <f>Fångster!J6262</f>
        <v>0</v>
      </c>
      <c r="U6257" s="31" t="str">
        <f t="shared" si="609"/>
        <v/>
      </c>
    </row>
    <row r="6258" spans="14:21" x14ac:dyDescent="0.2">
      <c r="N6258" s="22">
        <f>Fångster!G6263</f>
        <v>0</v>
      </c>
      <c r="O6258" s="28">
        <f t="shared" si="604"/>
        <v>0</v>
      </c>
      <c r="P6258" s="28">
        <f t="shared" si="605"/>
        <v>-2</v>
      </c>
      <c r="Q6258" s="28">
        <f t="shared" si="606"/>
        <v>0</v>
      </c>
      <c r="R6258" s="4">
        <f t="shared" si="607"/>
        <v>0</v>
      </c>
      <c r="S6258" s="4" t="str">
        <f t="shared" si="608"/>
        <v/>
      </c>
      <c r="T6258" s="21">
        <f>Fångster!J6263</f>
        <v>0</v>
      </c>
      <c r="U6258" s="31" t="str">
        <f t="shared" si="609"/>
        <v/>
      </c>
    </row>
    <row r="6259" spans="14:21" x14ac:dyDescent="0.2">
      <c r="N6259" s="22">
        <f>Fångster!G6264</f>
        <v>0</v>
      </c>
      <c r="O6259" s="28">
        <f t="shared" si="604"/>
        <v>0</v>
      </c>
      <c r="P6259" s="28">
        <f t="shared" si="605"/>
        <v>-2</v>
      </c>
      <c r="Q6259" s="28">
        <f t="shared" si="606"/>
        <v>0</v>
      </c>
      <c r="R6259" s="4">
        <f t="shared" si="607"/>
        <v>0</v>
      </c>
      <c r="S6259" s="4" t="str">
        <f t="shared" si="608"/>
        <v/>
      </c>
      <c r="T6259" s="21">
        <f>Fångster!J6264</f>
        <v>0</v>
      </c>
      <c r="U6259" s="31" t="str">
        <f t="shared" si="609"/>
        <v/>
      </c>
    </row>
    <row r="6260" spans="14:21" x14ac:dyDescent="0.2">
      <c r="N6260" s="22">
        <f>Fångster!G6265</f>
        <v>0</v>
      </c>
      <c r="O6260" s="28">
        <f t="shared" si="604"/>
        <v>0</v>
      </c>
      <c r="P6260" s="28">
        <f t="shared" si="605"/>
        <v>-2</v>
      </c>
      <c r="Q6260" s="28">
        <f t="shared" si="606"/>
        <v>0</v>
      </c>
      <c r="R6260" s="4">
        <f t="shared" si="607"/>
        <v>0</v>
      </c>
      <c r="S6260" s="4" t="str">
        <f t="shared" si="608"/>
        <v/>
      </c>
      <c r="T6260" s="21">
        <f>Fångster!J6265</f>
        <v>0</v>
      </c>
      <c r="U6260" s="31" t="str">
        <f t="shared" si="609"/>
        <v/>
      </c>
    </row>
    <row r="6261" spans="14:21" x14ac:dyDescent="0.2">
      <c r="N6261" s="22">
        <f>Fångster!G6266</f>
        <v>0</v>
      </c>
      <c r="O6261" s="28">
        <f t="shared" si="604"/>
        <v>0</v>
      </c>
      <c r="P6261" s="28">
        <f t="shared" si="605"/>
        <v>-2</v>
      </c>
      <c r="Q6261" s="28">
        <f t="shared" si="606"/>
        <v>0</v>
      </c>
      <c r="R6261" s="4">
        <f t="shared" si="607"/>
        <v>0</v>
      </c>
      <c r="S6261" s="4" t="str">
        <f t="shared" si="608"/>
        <v/>
      </c>
      <c r="T6261" s="21">
        <f>Fångster!J6266</f>
        <v>0</v>
      </c>
      <c r="U6261" s="31" t="str">
        <f t="shared" si="609"/>
        <v/>
      </c>
    </row>
    <row r="6262" spans="14:21" x14ac:dyDescent="0.2">
      <c r="N6262" s="22">
        <f>Fångster!G6267</f>
        <v>0</v>
      </c>
      <c r="O6262" s="28">
        <f t="shared" si="604"/>
        <v>0</v>
      </c>
      <c r="P6262" s="28">
        <f t="shared" si="605"/>
        <v>-2</v>
      </c>
      <c r="Q6262" s="28">
        <f t="shared" si="606"/>
        <v>0</v>
      </c>
      <c r="R6262" s="4">
        <f t="shared" si="607"/>
        <v>0</v>
      </c>
      <c r="S6262" s="4" t="str">
        <f t="shared" si="608"/>
        <v/>
      </c>
      <c r="T6262" s="21">
        <f>Fångster!J6267</f>
        <v>0</v>
      </c>
      <c r="U6262" s="31" t="str">
        <f t="shared" si="609"/>
        <v/>
      </c>
    </row>
    <row r="6263" spans="14:21" x14ac:dyDescent="0.2">
      <c r="N6263" s="22">
        <f>Fångster!G6268</f>
        <v>0</v>
      </c>
      <c r="O6263" s="28">
        <f t="shared" si="604"/>
        <v>0</v>
      </c>
      <c r="P6263" s="28">
        <f t="shared" si="605"/>
        <v>-2</v>
      </c>
      <c r="Q6263" s="28">
        <f t="shared" si="606"/>
        <v>0</v>
      </c>
      <c r="R6263" s="4">
        <f t="shared" si="607"/>
        <v>0</v>
      </c>
      <c r="S6263" s="4" t="str">
        <f t="shared" si="608"/>
        <v/>
      </c>
      <c r="T6263" s="21">
        <f>Fångster!J6268</f>
        <v>0</v>
      </c>
      <c r="U6263" s="31" t="str">
        <f t="shared" si="609"/>
        <v/>
      </c>
    </row>
    <row r="6264" spans="14:21" x14ac:dyDescent="0.2">
      <c r="N6264" s="22">
        <f>Fångster!G6269</f>
        <v>0</v>
      </c>
      <c r="O6264" s="28">
        <f t="shared" si="604"/>
        <v>0</v>
      </c>
      <c r="P6264" s="28">
        <f t="shared" si="605"/>
        <v>-2</v>
      </c>
      <c r="Q6264" s="28">
        <f t="shared" si="606"/>
        <v>0</v>
      </c>
      <c r="R6264" s="4">
        <f t="shared" si="607"/>
        <v>0</v>
      </c>
      <c r="S6264" s="4" t="str">
        <f t="shared" si="608"/>
        <v/>
      </c>
      <c r="T6264" s="21">
        <f>Fångster!J6269</f>
        <v>0</v>
      </c>
      <c r="U6264" s="31" t="str">
        <f t="shared" si="609"/>
        <v/>
      </c>
    </row>
    <row r="6265" spans="14:21" x14ac:dyDescent="0.2">
      <c r="N6265" s="22">
        <f>Fångster!G6270</f>
        <v>0</v>
      </c>
      <c r="O6265" s="28">
        <f t="shared" si="604"/>
        <v>0</v>
      </c>
      <c r="P6265" s="28">
        <f t="shared" si="605"/>
        <v>-2</v>
      </c>
      <c r="Q6265" s="28">
        <f t="shared" si="606"/>
        <v>0</v>
      </c>
      <c r="R6265" s="4">
        <f t="shared" si="607"/>
        <v>0</v>
      </c>
      <c r="S6265" s="4" t="str">
        <f t="shared" si="608"/>
        <v/>
      </c>
      <c r="T6265" s="21">
        <f>Fångster!J6270</f>
        <v>0</v>
      </c>
      <c r="U6265" s="31" t="str">
        <f t="shared" si="609"/>
        <v/>
      </c>
    </row>
    <row r="6266" spans="14:21" x14ac:dyDescent="0.2">
      <c r="N6266" s="22">
        <f>Fångster!G6271</f>
        <v>0</v>
      </c>
      <c r="O6266" s="28">
        <f t="shared" si="604"/>
        <v>0</v>
      </c>
      <c r="P6266" s="28">
        <f t="shared" si="605"/>
        <v>-2</v>
      </c>
      <c r="Q6266" s="28">
        <f t="shared" si="606"/>
        <v>0</v>
      </c>
      <c r="R6266" s="4">
        <f t="shared" si="607"/>
        <v>0</v>
      </c>
      <c r="S6266" s="4" t="str">
        <f t="shared" si="608"/>
        <v/>
      </c>
      <c r="T6266" s="21">
        <f>Fångster!J6271</f>
        <v>0</v>
      </c>
      <c r="U6266" s="31" t="str">
        <f t="shared" si="609"/>
        <v/>
      </c>
    </row>
    <row r="6267" spans="14:21" x14ac:dyDescent="0.2">
      <c r="N6267" s="22">
        <f>Fångster!G6272</f>
        <v>0</v>
      </c>
      <c r="O6267" s="28">
        <f t="shared" si="604"/>
        <v>0</v>
      </c>
      <c r="P6267" s="28">
        <f t="shared" si="605"/>
        <v>-2</v>
      </c>
      <c r="Q6267" s="28">
        <f t="shared" si="606"/>
        <v>0</v>
      </c>
      <c r="R6267" s="4">
        <f t="shared" si="607"/>
        <v>0</v>
      </c>
      <c r="S6267" s="4" t="str">
        <f t="shared" si="608"/>
        <v/>
      </c>
      <c r="T6267" s="21">
        <f>Fångster!J6272</f>
        <v>0</v>
      </c>
      <c r="U6267" s="31" t="str">
        <f t="shared" si="609"/>
        <v/>
      </c>
    </row>
    <row r="6268" spans="14:21" x14ac:dyDescent="0.2">
      <c r="N6268" s="22">
        <f>Fångster!G6273</f>
        <v>0</v>
      </c>
      <c r="O6268" s="28">
        <f t="shared" si="604"/>
        <v>0</v>
      </c>
      <c r="P6268" s="28">
        <f t="shared" si="605"/>
        <v>-2</v>
      </c>
      <c r="Q6268" s="28">
        <f t="shared" si="606"/>
        <v>0</v>
      </c>
      <c r="R6268" s="4">
        <f t="shared" si="607"/>
        <v>0</v>
      </c>
      <c r="S6268" s="4" t="str">
        <f t="shared" si="608"/>
        <v/>
      </c>
      <c r="T6268" s="21">
        <f>Fångster!J6273</f>
        <v>0</v>
      </c>
      <c r="U6268" s="31" t="str">
        <f t="shared" si="609"/>
        <v/>
      </c>
    </row>
    <row r="6269" spans="14:21" x14ac:dyDescent="0.2">
      <c r="N6269" s="22">
        <f>Fångster!G6274</f>
        <v>0</v>
      </c>
      <c r="O6269" s="28">
        <f t="shared" si="604"/>
        <v>0</v>
      </c>
      <c r="P6269" s="28">
        <f t="shared" si="605"/>
        <v>-2</v>
      </c>
      <c r="Q6269" s="28">
        <f t="shared" si="606"/>
        <v>0</v>
      </c>
      <c r="R6269" s="4">
        <f t="shared" si="607"/>
        <v>0</v>
      </c>
      <c r="S6269" s="4" t="str">
        <f t="shared" si="608"/>
        <v/>
      </c>
      <c r="T6269" s="21">
        <f>Fångster!J6274</f>
        <v>0</v>
      </c>
      <c r="U6269" s="31" t="str">
        <f t="shared" si="609"/>
        <v/>
      </c>
    </row>
    <row r="6270" spans="14:21" x14ac:dyDescent="0.2">
      <c r="N6270" s="22">
        <f>Fångster!G6275</f>
        <v>0</v>
      </c>
      <c r="O6270" s="28">
        <f t="shared" si="604"/>
        <v>0</v>
      </c>
      <c r="P6270" s="28">
        <f t="shared" si="605"/>
        <v>-2</v>
      </c>
      <c r="Q6270" s="28">
        <f t="shared" si="606"/>
        <v>0</v>
      </c>
      <c r="R6270" s="4">
        <f t="shared" si="607"/>
        <v>0</v>
      </c>
      <c r="S6270" s="4" t="str">
        <f t="shared" si="608"/>
        <v/>
      </c>
      <c r="T6270" s="21">
        <f>Fångster!J6275</f>
        <v>0</v>
      </c>
      <c r="U6270" s="31" t="str">
        <f t="shared" si="609"/>
        <v/>
      </c>
    </row>
    <row r="6271" spans="14:21" x14ac:dyDescent="0.2">
      <c r="N6271" s="22">
        <f>Fångster!G6276</f>
        <v>0</v>
      </c>
      <c r="O6271" s="28">
        <f t="shared" si="604"/>
        <v>0</v>
      </c>
      <c r="P6271" s="28">
        <f t="shared" si="605"/>
        <v>-2</v>
      </c>
      <c r="Q6271" s="28">
        <f t="shared" si="606"/>
        <v>0</v>
      </c>
      <c r="R6271" s="4">
        <f t="shared" si="607"/>
        <v>0</v>
      </c>
      <c r="S6271" s="4" t="str">
        <f t="shared" si="608"/>
        <v/>
      </c>
      <c r="T6271" s="21">
        <f>Fångster!J6276</f>
        <v>0</v>
      </c>
      <c r="U6271" s="31" t="str">
        <f t="shared" si="609"/>
        <v/>
      </c>
    </row>
    <row r="6272" spans="14:21" x14ac:dyDescent="0.2">
      <c r="N6272" s="22">
        <f>Fångster!G6277</f>
        <v>0</v>
      </c>
      <c r="O6272" s="28">
        <f t="shared" si="604"/>
        <v>0</v>
      </c>
      <c r="P6272" s="28">
        <f t="shared" si="605"/>
        <v>-2</v>
      </c>
      <c r="Q6272" s="28">
        <f t="shared" si="606"/>
        <v>0</v>
      </c>
      <c r="R6272" s="4">
        <f t="shared" si="607"/>
        <v>0</v>
      </c>
      <c r="S6272" s="4" t="str">
        <f t="shared" si="608"/>
        <v/>
      </c>
      <c r="T6272" s="21">
        <f>Fångster!J6277</f>
        <v>0</v>
      </c>
      <c r="U6272" s="31" t="str">
        <f t="shared" si="609"/>
        <v/>
      </c>
    </row>
    <row r="6273" spans="14:21" x14ac:dyDescent="0.2">
      <c r="N6273" s="22">
        <f>Fångster!G6278</f>
        <v>0</v>
      </c>
      <c r="O6273" s="28">
        <f t="shared" si="604"/>
        <v>0</v>
      </c>
      <c r="P6273" s="28">
        <f t="shared" si="605"/>
        <v>-2</v>
      </c>
      <c r="Q6273" s="28">
        <f t="shared" si="606"/>
        <v>0</v>
      </c>
      <c r="R6273" s="4">
        <f t="shared" si="607"/>
        <v>0</v>
      </c>
      <c r="S6273" s="4" t="str">
        <f t="shared" si="608"/>
        <v/>
      </c>
      <c r="T6273" s="21">
        <f>Fångster!J6278</f>
        <v>0</v>
      </c>
      <c r="U6273" s="31" t="str">
        <f t="shared" si="609"/>
        <v/>
      </c>
    </row>
    <row r="6274" spans="14:21" x14ac:dyDescent="0.2">
      <c r="N6274" s="22">
        <f>Fångster!G6279</f>
        <v>0</v>
      </c>
      <c r="O6274" s="28">
        <f t="shared" si="604"/>
        <v>0</v>
      </c>
      <c r="P6274" s="28">
        <f t="shared" si="605"/>
        <v>-2</v>
      </c>
      <c r="Q6274" s="28">
        <f t="shared" si="606"/>
        <v>0</v>
      </c>
      <c r="R6274" s="4">
        <f t="shared" si="607"/>
        <v>0</v>
      </c>
      <c r="S6274" s="4" t="str">
        <f t="shared" si="608"/>
        <v/>
      </c>
      <c r="T6274" s="21">
        <f>Fångster!J6279</f>
        <v>0</v>
      </c>
      <c r="U6274" s="31" t="str">
        <f t="shared" si="609"/>
        <v/>
      </c>
    </row>
    <row r="6275" spans="14:21" x14ac:dyDescent="0.2">
      <c r="N6275" s="22">
        <f>Fångster!G6280</f>
        <v>0</v>
      </c>
      <c r="O6275" s="28">
        <f t="shared" si="604"/>
        <v>0</v>
      </c>
      <c r="P6275" s="28">
        <f t="shared" si="605"/>
        <v>-2</v>
      </c>
      <c r="Q6275" s="28">
        <f t="shared" si="606"/>
        <v>0</v>
      </c>
      <c r="R6275" s="4">
        <f t="shared" si="607"/>
        <v>0</v>
      </c>
      <c r="S6275" s="4" t="str">
        <f t="shared" si="608"/>
        <v/>
      </c>
      <c r="T6275" s="21">
        <f>Fångster!J6280</f>
        <v>0</v>
      </c>
      <c r="U6275" s="31" t="str">
        <f t="shared" si="609"/>
        <v/>
      </c>
    </row>
    <row r="6276" spans="14:21" x14ac:dyDescent="0.2">
      <c r="N6276" s="22">
        <f>Fångster!G6281</f>
        <v>0</v>
      </c>
      <c r="O6276" s="28">
        <f t="shared" si="604"/>
        <v>0</v>
      </c>
      <c r="P6276" s="28">
        <f t="shared" si="605"/>
        <v>-2</v>
      </c>
      <c r="Q6276" s="28">
        <f t="shared" si="606"/>
        <v>0</v>
      </c>
      <c r="R6276" s="4">
        <f t="shared" si="607"/>
        <v>0</v>
      </c>
      <c r="S6276" s="4" t="str">
        <f t="shared" si="608"/>
        <v/>
      </c>
      <c r="T6276" s="21">
        <f>Fångster!J6281</f>
        <v>0</v>
      </c>
      <c r="U6276" s="31" t="str">
        <f t="shared" si="609"/>
        <v/>
      </c>
    </row>
    <row r="6277" spans="14:21" x14ac:dyDescent="0.2">
      <c r="N6277" s="22">
        <f>Fångster!G6282</f>
        <v>0</v>
      </c>
      <c r="O6277" s="28">
        <f t="shared" ref="O6277:O6340" si="610">(3.377*0.000001)*(POWER(N6277,3.205))</f>
        <v>0</v>
      </c>
      <c r="P6277" s="28">
        <f t="shared" ref="P6277:P6340" si="611">(1-(180-N6277)/60)</f>
        <v>-2</v>
      </c>
      <c r="Q6277" s="28">
        <f t="shared" ref="Q6277:Q6340" si="612">IF(P6277&lt;0,0,IF(P6277&gt;1,1,IF(P6277&gt;0&lt;1,P6277,P6277)))</f>
        <v>0</v>
      </c>
      <c r="R6277" s="4">
        <f t="shared" ref="R6277:R6340" si="613">O6277*Q6277</f>
        <v>0</v>
      </c>
      <c r="S6277" s="4" t="str">
        <f t="shared" ref="S6277:S6340" si="614">IF(N6277&gt;0,LOG10(N6277),"")</f>
        <v/>
      </c>
      <c r="T6277" s="21">
        <f>Fångster!J6282</f>
        <v>0</v>
      </c>
      <c r="U6277" s="31" t="str">
        <f t="shared" ref="U6277:U6340" si="615">IF(T6277&gt;0,LOG10(T6277),"")</f>
        <v/>
      </c>
    </row>
    <row r="6278" spans="14:21" x14ac:dyDescent="0.2">
      <c r="N6278" s="22">
        <f>Fångster!G6283</f>
        <v>0</v>
      </c>
      <c r="O6278" s="28">
        <f t="shared" si="610"/>
        <v>0</v>
      </c>
      <c r="P6278" s="28">
        <f t="shared" si="611"/>
        <v>-2</v>
      </c>
      <c r="Q6278" s="28">
        <f t="shared" si="612"/>
        <v>0</v>
      </c>
      <c r="R6278" s="4">
        <f t="shared" si="613"/>
        <v>0</v>
      </c>
      <c r="S6278" s="4" t="str">
        <f t="shared" si="614"/>
        <v/>
      </c>
      <c r="T6278" s="21">
        <f>Fångster!J6283</f>
        <v>0</v>
      </c>
      <c r="U6278" s="31" t="str">
        <f t="shared" si="615"/>
        <v/>
      </c>
    </row>
    <row r="6279" spans="14:21" x14ac:dyDescent="0.2">
      <c r="N6279" s="22">
        <f>Fångster!G6284</f>
        <v>0</v>
      </c>
      <c r="O6279" s="28">
        <f t="shared" si="610"/>
        <v>0</v>
      </c>
      <c r="P6279" s="28">
        <f t="shared" si="611"/>
        <v>-2</v>
      </c>
      <c r="Q6279" s="28">
        <f t="shared" si="612"/>
        <v>0</v>
      </c>
      <c r="R6279" s="4">
        <f t="shared" si="613"/>
        <v>0</v>
      </c>
      <c r="S6279" s="4" t="str">
        <f t="shared" si="614"/>
        <v/>
      </c>
      <c r="T6279" s="21">
        <f>Fångster!J6284</f>
        <v>0</v>
      </c>
      <c r="U6279" s="31" t="str">
        <f t="shared" si="615"/>
        <v/>
      </c>
    </row>
    <row r="6280" spans="14:21" x14ac:dyDescent="0.2">
      <c r="N6280" s="22">
        <f>Fångster!G6285</f>
        <v>0</v>
      </c>
      <c r="O6280" s="28">
        <f t="shared" si="610"/>
        <v>0</v>
      </c>
      <c r="P6280" s="28">
        <f t="shared" si="611"/>
        <v>-2</v>
      </c>
      <c r="Q6280" s="28">
        <f t="shared" si="612"/>
        <v>0</v>
      </c>
      <c r="R6280" s="4">
        <f t="shared" si="613"/>
        <v>0</v>
      </c>
      <c r="S6280" s="4" t="str">
        <f t="shared" si="614"/>
        <v/>
      </c>
      <c r="T6280" s="21">
        <f>Fångster!J6285</f>
        <v>0</v>
      </c>
      <c r="U6280" s="31" t="str">
        <f t="shared" si="615"/>
        <v/>
      </c>
    </row>
    <row r="6281" spans="14:21" x14ac:dyDescent="0.2">
      <c r="N6281" s="22">
        <f>Fångster!G6286</f>
        <v>0</v>
      </c>
      <c r="O6281" s="28">
        <f t="shared" si="610"/>
        <v>0</v>
      </c>
      <c r="P6281" s="28">
        <f t="shared" si="611"/>
        <v>-2</v>
      </c>
      <c r="Q6281" s="28">
        <f t="shared" si="612"/>
        <v>0</v>
      </c>
      <c r="R6281" s="4">
        <f t="shared" si="613"/>
        <v>0</v>
      </c>
      <c r="S6281" s="4" t="str">
        <f t="shared" si="614"/>
        <v/>
      </c>
      <c r="T6281" s="21">
        <f>Fångster!J6286</f>
        <v>0</v>
      </c>
      <c r="U6281" s="31" t="str">
        <f t="shared" si="615"/>
        <v/>
      </c>
    </row>
    <row r="6282" spans="14:21" x14ac:dyDescent="0.2">
      <c r="N6282" s="22">
        <f>Fångster!G6287</f>
        <v>0</v>
      </c>
      <c r="O6282" s="28">
        <f t="shared" si="610"/>
        <v>0</v>
      </c>
      <c r="P6282" s="28">
        <f t="shared" si="611"/>
        <v>-2</v>
      </c>
      <c r="Q6282" s="28">
        <f t="shared" si="612"/>
        <v>0</v>
      </c>
      <c r="R6282" s="4">
        <f t="shared" si="613"/>
        <v>0</v>
      </c>
      <c r="S6282" s="4" t="str">
        <f t="shared" si="614"/>
        <v/>
      </c>
      <c r="T6282" s="21">
        <f>Fångster!J6287</f>
        <v>0</v>
      </c>
      <c r="U6282" s="31" t="str">
        <f t="shared" si="615"/>
        <v/>
      </c>
    </row>
    <row r="6283" spans="14:21" x14ac:dyDescent="0.2">
      <c r="N6283" s="22">
        <f>Fångster!G6288</f>
        <v>0</v>
      </c>
      <c r="O6283" s="28">
        <f t="shared" si="610"/>
        <v>0</v>
      </c>
      <c r="P6283" s="28">
        <f t="shared" si="611"/>
        <v>-2</v>
      </c>
      <c r="Q6283" s="28">
        <f t="shared" si="612"/>
        <v>0</v>
      </c>
      <c r="R6283" s="4">
        <f t="shared" si="613"/>
        <v>0</v>
      </c>
      <c r="S6283" s="4" t="str">
        <f t="shared" si="614"/>
        <v/>
      </c>
      <c r="T6283" s="21">
        <f>Fångster!J6288</f>
        <v>0</v>
      </c>
      <c r="U6283" s="31" t="str">
        <f t="shared" si="615"/>
        <v/>
      </c>
    </row>
    <row r="6284" spans="14:21" x14ac:dyDescent="0.2">
      <c r="N6284" s="22">
        <f>Fångster!G6289</f>
        <v>0</v>
      </c>
      <c r="O6284" s="28">
        <f t="shared" si="610"/>
        <v>0</v>
      </c>
      <c r="P6284" s="28">
        <f t="shared" si="611"/>
        <v>-2</v>
      </c>
      <c r="Q6284" s="28">
        <f t="shared" si="612"/>
        <v>0</v>
      </c>
      <c r="R6284" s="4">
        <f t="shared" si="613"/>
        <v>0</v>
      </c>
      <c r="S6284" s="4" t="str">
        <f t="shared" si="614"/>
        <v/>
      </c>
      <c r="T6284" s="21">
        <f>Fångster!J6289</f>
        <v>0</v>
      </c>
      <c r="U6284" s="31" t="str">
        <f t="shared" si="615"/>
        <v/>
      </c>
    </row>
    <row r="6285" spans="14:21" x14ac:dyDescent="0.2">
      <c r="N6285" s="22">
        <f>Fångster!G6290</f>
        <v>0</v>
      </c>
      <c r="O6285" s="28">
        <f t="shared" si="610"/>
        <v>0</v>
      </c>
      <c r="P6285" s="28">
        <f t="shared" si="611"/>
        <v>-2</v>
      </c>
      <c r="Q6285" s="28">
        <f t="shared" si="612"/>
        <v>0</v>
      </c>
      <c r="R6285" s="4">
        <f t="shared" si="613"/>
        <v>0</v>
      </c>
      <c r="S6285" s="4" t="str">
        <f t="shared" si="614"/>
        <v/>
      </c>
      <c r="T6285" s="21">
        <f>Fångster!J6290</f>
        <v>0</v>
      </c>
      <c r="U6285" s="31" t="str">
        <f t="shared" si="615"/>
        <v/>
      </c>
    </row>
    <row r="6286" spans="14:21" x14ac:dyDescent="0.2">
      <c r="N6286" s="22">
        <f>Fångster!G6291</f>
        <v>0</v>
      </c>
      <c r="O6286" s="28">
        <f t="shared" si="610"/>
        <v>0</v>
      </c>
      <c r="P6286" s="28">
        <f t="shared" si="611"/>
        <v>-2</v>
      </c>
      <c r="Q6286" s="28">
        <f t="shared" si="612"/>
        <v>0</v>
      </c>
      <c r="R6286" s="4">
        <f t="shared" si="613"/>
        <v>0</v>
      </c>
      <c r="S6286" s="4" t="str">
        <f t="shared" si="614"/>
        <v/>
      </c>
      <c r="T6286" s="21">
        <f>Fångster!J6291</f>
        <v>0</v>
      </c>
      <c r="U6286" s="31" t="str">
        <f t="shared" si="615"/>
        <v/>
      </c>
    </row>
    <row r="6287" spans="14:21" x14ac:dyDescent="0.2">
      <c r="N6287" s="22">
        <f>Fångster!G6292</f>
        <v>0</v>
      </c>
      <c r="O6287" s="28">
        <f t="shared" si="610"/>
        <v>0</v>
      </c>
      <c r="P6287" s="28">
        <f t="shared" si="611"/>
        <v>-2</v>
      </c>
      <c r="Q6287" s="28">
        <f t="shared" si="612"/>
        <v>0</v>
      </c>
      <c r="R6287" s="4">
        <f t="shared" si="613"/>
        <v>0</v>
      </c>
      <c r="S6287" s="4" t="str">
        <f t="shared" si="614"/>
        <v/>
      </c>
      <c r="T6287" s="21">
        <f>Fångster!J6292</f>
        <v>0</v>
      </c>
      <c r="U6287" s="31" t="str">
        <f t="shared" si="615"/>
        <v/>
      </c>
    </row>
    <row r="6288" spans="14:21" x14ac:dyDescent="0.2">
      <c r="N6288" s="22">
        <f>Fångster!G6293</f>
        <v>0</v>
      </c>
      <c r="O6288" s="28">
        <f t="shared" si="610"/>
        <v>0</v>
      </c>
      <c r="P6288" s="28">
        <f t="shared" si="611"/>
        <v>-2</v>
      </c>
      <c r="Q6288" s="28">
        <f t="shared" si="612"/>
        <v>0</v>
      </c>
      <c r="R6288" s="4">
        <f t="shared" si="613"/>
        <v>0</v>
      </c>
      <c r="S6288" s="4" t="str">
        <f t="shared" si="614"/>
        <v/>
      </c>
      <c r="T6288" s="21">
        <f>Fångster!J6293</f>
        <v>0</v>
      </c>
      <c r="U6288" s="31" t="str">
        <f t="shared" si="615"/>
        <v/>
      </c>
    </row>
    <row r="6289" spans="14:21" x14ac:dyDescent="0.2">
      <c r="N6289" s="22">
        <f>Fångster!G6294</f>
        <v>0</v>
      </c>
      <c r="O6289" s="28">
        <f t="shared" si="610"/>
        <v>0</v>
      </c>
      <c r="P6289" s="28">
        <f t="shared" si="611"/>
        <v>-2</v>
      </c>
      <c r="Q6289" s="28">
        <f t="shared" si="612"/>
        <v>0</v>
      </c>
      <c r="R6289" s="4">
        <f t="shared" si="613"/>
        <v>0</v>
      </c>
      <c r="S6289" s="4" t="str">
        <f t="shared" si="614"/>
        <v/>
      </c>
      <c r="T6289" s="21">
        <f>Fångster!J6294</f>
        <v>0</v>
      </c>
      <c r="U6289" s="31" t="str">
        <f t="shared" si="615"/>
        <v/>
      </c>
    </row>
    <row r="6290" spans="14:21" x14ac:dyDescent="0.2">
      <c r="N6290" s="22">
        <f>Fångster!G6295</f>
        <v>0</v>
      </c>
      <c r="O6290" s="28">
        <f t="shared" si="610"/>
        <v>0</v>
      </c>
      <c r="P6290" s="28">
        <f t="shared" si="611"/>
        <v>-2</v>
      </c>
      <c r="Q6290" s="28">
        <f t="shared" si="612"/>
        <v>0</v>
      </c>
      <c r="R6290" s="4">
        <f t="shared" si="613"/>
        <v>0</v>
      </c>
      <c r="S6290" s="4" t="str">
        <f t="shared" si="614"/>
        <v/>
      </c>
      <c r="T6290" s="21">
        <f>Fångster!J6295</f>
        <v>0</v>
      </c>
      <c r="U6290" s="31" t="str">
        <f t="shared" si="615"/>
        <v/>
      </c>
    </row>
    <row r="6291" spans="14:21" x14ac:dyDescent="0.2">
      <c r="N6291" s="22">
        <f>Fångster!G6296</f>
        <v>0</v>
      </c>
      <c r="O6291" s="28">
        <f t="shared" si="610"/>
        <v>0</v>
      </c>
      <c r="P6291" s="28">
        <f t="shared" si="611"/>
        <v>-2</v>
      </c>
      <c r="Q6291" s="28">
        <f t="shared" si="612"/>
        <v>0</v>
      </c>
      <c r="R6291" s="4">
        <f t="shared" si="613"/>
        <v>0</v>
      </c>
      <c r="S6291" s="4" t="str">
        <f t="shared" si="614"/>
        <v/>
      </c>
      <c r="T6291" s="21">
        <f>Fångster!J6296</f>
        <v>0</v>
      </c>
      <c r="U6291" s="31" t="str">
        <f t="shared" si="615"/>
        <v/>
      </c>
    </row>
    <row r="6292" spans="14:21" x14ac:dyDescent="0.2">
      <c r="N6292" s="22">
        <f>Fångster!G6297</f>
        <v>0</v>
      </c>
      <c r="O6292" s="28">
        <f t="shared" si="610"/>
        <v>0</v>
      </c>
      <c r="P6292" s="28">
        <f t="shared" si="611"/>
        <v>-2</v>
      </c>
      <c r="Q6292" s="28">
        <f t="shared" si="612"/>
        <v>0</v>
      </c>
      <c r="R6292" s="4">
        <f t="shared" si="613"/>
        <v>0</v>
      </c>
      <c r="S6292" s="4" t="str">
        <f t="shared" si="614"/>
        <v/>
      </c>
      <c r="T6292" s="21">
        <f>Fångster!J6297</f>
        <v>0</v>
      </c>
      <c r="U6292" s="31" t="str">
        <f t="shared" si="615"/>
        <v/>
      </c>
    </row>
    <row r="6293" spans="14:21" x14ac:dyDescent="0.2">
      <c r="N6293" s="22">
        <f>Fångster!G6298</f>
        <v>0</v>
      </c>
      <c r="O6293" s="28">
        <f t="shared" si="610"/>
        <v>0</v>
      </c>
      <c r="P6293" s="28">
        <f t="shared" si="611"/>
        <v>-2</v>
      </c>
      <c r="Q6293" s="28">
        <f t="shared" si="612"/>
        <v>0</v>
      </c>
      <c r="R6293" s="4">
        <f t="shared" si="613"/>
        <v>0</v>
      </c>
      <c r="S6293" s="4" t="str">
        <f t="shared" si="614"/>
        <v/>
      </c>
      <c r="T6293" s="21">
        <f>Fångster!J6298</f>
        <v>0</v>
      </c>
      <c r="U6293" s="31" t="str">
        <f t="shared" si="615"/>
        <v/>
      </c>
    </row>
    <row r="6294" spans="14:21" x14ac:dyDescent="0.2">
      <c r="N6294" s="22">
        <f>Fångster!G6299</f>
        <v>0</v>
      </c>
      <c r="O6294" s="28">
        <f t="shared" si="610"/>
        <v>0</v>
      </c>
      <c r="P6294" s="28">
        <f t="shared" si="611"/>
        <v>-2</v>
      </c>
      <c r="Q6294" s="28">
        <f t="shared" si="612"/>
        <v>0</v>
      </c>
      <c r="R6294" s="4">
        <f t="shared" si="613"/>
        <v>0</v>
      </c>
      <c r="S6294" s="4" t="str">
        <f t="shared" si="614"/>
        <v/>
      </c>
      <c r="T6294" s="21">
        <f>Fångster!J6299</f>
        <v>0</v>
      </c>
      <c r="U6294" s="31" t="str">
        <f t="shared" si="615"/>
        <v/>
      </c>
    </row>
    <row r="6295" spans="14:21" x14ac:dyDescent="0.2">
      <c r="N6295" s="22">
        <f>Fångster!G6300</f>
        <v>0</v>
      </c>
      <c r="O6295" s="28">
        <f t="shared" si="610"/>
        <v>0</v>
      </c>
      <c r="P6295" s="28">
        <f t="shared" si="611"/>
        <v>-2</v>
      </c>
      <c r="Q6295" s="28">
        <f t="shared" si="612"/>
        <v>0</v>
      </c>
      <c r="R6295" s="4">
        <f t="shared" si="613"/>
        <v>0</v>
      </c>
      <c r="S6295" s="4" t="str">
        <f t="shared" si="614"/>
        <v/>
      </c>
      <c r="T6295" s="21">
        <f>Fångster!J6300</f>
        <v>0</v>
      </c>
      <c r="U6295" s="31" t="str">
        <f t="shared" si="615"/>
        <v/>
      </c>
    </row>
    <row r="6296" spans="14:21" x14ac:dyDescent="0.2">
      <c r="N6296" s="22">
        <f>Fångster!G6301</f>
        <v>0</v>
      </c>
      <c r="O6296" s="28">
        <f t="shared" si="610"/>
        <v>0</v>
      </c>
      <c r="P6296" s="28">
        <f t="shared" si="611"/>
        <v>-2</v>
      </c>
      <c r="Q6296" s="28">
        <f t="shared" si="612"/>
        <v>0</v>
      </c>
      <c r="R6296" s="4">
        <f t="shared" si="613"/>
        <v>0</v>
      </c>
      <c r="S6296" s="4" t="str">
        <f t="shared" si="614"/>
        <v/>
      </c>
      <c r="T6296" s="21">
        <f>Fångster!J6301</f>
        <v>0</v>
      </c>
      <c r="U6296" s="31" t="str">
        <f t="shared" si="615"/>
        <v/>
      </c>
    </row>
    <row r="6297" spans="14:21" x14ac:dyDescent="0.2">
      <c r="N6297" s="22">
        <f>Fångster!G6302</f>
        <v>0</v>
      </c>
      <c r="O6297" s="28">
        <f t="shared" si="610"/>
        <v>0</v>
      </c>
      <c r="P6297" s="28">
        <f t="shared" si="611"/>
        <v>-2</v>
      </c>
      <c r="Q6297" s="28">
        <f t="shared" si="612"/>
        <v>0</v>
      </c>
      <c r="R6297" s="4">
        <f t="shared" si="613"/>
        <v>0</v>
      </c>
      <c r="S6297" s="4" t="str">
        <f t="shared" si="614"/>
        <v/>
      </c>
      <c r="T6297" s="21">
        <f>Fångster!J6302</f>
        <v>0</v>
      </c>
      <c r="U6297" s="31" t="str">
        <f t="shared" si="615"/>
        <v/>
      </c>
    </row>
    <row r="6298" spans="14:21" x14ac:dyDescent="0.2">
      <c r="N6298" s="22">
        <f>Fångster!G6303</f>
        <v>0</v>
      </c>
      <c r="O6298" s="28">
        <f t="shared" si="610"/>
        <v>0</v>
      </c>
      <c r="P6298" s="28">
        <f t="shared" si="611"/>
        <v>-2</v>
      </c>
      <c r="Q6298" s="28">
        <f t="shared" si="612"/>
        <v>0</v>
      </c>
      <c r="R6298" s="4">
        <f t="shared" si="613"/>
        <v>0</v>
      </c>
      <c r="S6298" s="4" t="str">
        <f t="shared" si="614"/>
        <v/>
      </c>
      <c r="T6298" s="21">
        <f>Fångster!J6303</f>
        <v>0</v>
      </c>
      <c r="U6298" s="31" t="str">
        <f t="shared" si="615"/>
        <v/>
      </c>
    </row>
    <row r="6299" spans="14:21" x14ac:dyDescent="0.2">
      <c r="N6299" s="22">
        <f>Fångster!G6304</f>
        <v>0</v>
      </c>
      <c r="O6299" s="28">
        <f t="shared" si="610"/>
        <v>0</v>
      </c>
      <c r="P6299" s="28">
        <f t="shared" si="611"/>
        <v>-2</v>
      </c>
      <c r="Q6299" s="28">
        <f t="shared" si="612"/>
        <v>0</v>
      </c>
      <c r="R6299" s="4">
        <f t="shared" si="613"/>
        <v>0</v>
      </c>
      <c r="S6299" s="4" t="str">
        <f t="shared" si="614"/>
        <v/>
      </c>
      <c r="T6299" s="21">
        <f>Fångster!J6304</f>
        <v>0</v>
      </c>
      <c r="U6299" s="31" t="str">
        <f t="shared" si="615"/>
        <v/>
      </c>
    </row>
    <row r="6300" spans="14:21" x14ac:dyDescent="0.2">
      <c r="N6300" s="22">
        <f>Fångster!G6305</f>
        <v>0</v>
      </c>
      <c r="O6300" s="28">
        <f t="shared" si="610"/>
        <v>0</v>
      </c>
      <c r="P6300" s="28">
        <f t="shared" si="611"/>
        <v>-2</v>
      </c>
      <c r="Q6300" s="28">
        <f t="shared" si="612"/>
        <v>0</v>
      </c>
      <c r="R6300" s="4">
        <f t="shared" si="613"/>
        <v>0</v>
      </c>
      <c r="S6300" s="4" t="str">
        <f t="shared" si="614"/>
        <v/>
      </c>
      <c r="T6300" s="21">
        <f>Fångster!J6305</f>
        <v>0</v>
      </c>
      <c r="U6300" s="31" t="str">
        <f t="shared" si="615"/>
        <v/>
      </c>
    </row>
    <row r="6301" spans="14:21" x14ac:dyDescent="0.2">
      <c r="N6301" s="22">
        <f>Fångster!G6306</f>
        <v>0</v>
      </c>
      <c r="O6301" s="28">
        <f t="shared" si="610"/>
        <v>0</v>
      </c>
      <c r="P6301" s="28">
        <f t="shared" si="611"/>
        <v>-2</v>
      </c>
      <c r="Q6301" s="28">
        <f t="shared" si="612"/>
        <v>0</v>
      </c>
      <c r="R6301" s="4">
        <f t="shared" si="613"/>
        <v>0</v>
      </c>
      <c r="S6301" s="4" t="str">
        <f t="shared" si="614"/>
        <v/>
      </c>
      <c r="T6301" s="21">
        <f>Fångster!J6306</f>
        <v>0</v>
      </c>
      <c r="U6301" s="31" t="str">
        <f t="shared" si="615"/>
        <v/>
      </c>
    </row>
    <row r="6302" spans="14:21" x14ac:dyDescent="0.2">
      <c r="N6302" s="22">
        <f>Fångster!G6307</f>
        <v>0</v>
      </c>
      <c r="O6302" s="28">
        <f t="shared" si="610"/>
        <v>0</v>
      </c>
      <c r="P6302" s="28">
        <f t="shared" si="611"/>
        <v>-2</v>
      </c>
      <c r="Q6302" s="28">
        <f t="shared" si="612"/>
        <v>0</v>
      </c>
      <c r="R6302" s="4">
        <f t="shared" si="613"/>
        <v>0</v>
      </c>
      <c r="S6302" s="4" t="str">
        <f t="shared" si="614"/>
        <v/>
      </c>
      <c r="T6302" s="21">
        <f>Fångster!J6307</f>
        <v>0</v>
      </c>
      <c r="U6302" s="31" t="str">
        <f t="shared" si="615"/>
        <v/>
      </c>
    </row>
    <row r="6303" spans="14:21" x14ac:dyDescent="0.2">
      <c r="N6303" s="22">
        <f>Fångster!G6308</f>
        <v>0</v>
      </c>
      <c r="O6303" s="28">
        <f t="shared" si="610"/>
        <v>0</v>
      </c>
      <c r="P6303" s="28">
        <f t="shared" si="611"/>
        <v>-2</v>
      </c>
      <c r="Q6303" s="28">
        <f t="shared" si="612"/>
        <v>0</v>
      </c>
      <c r="R6303" s="4">
        <f t="shared" si="613"/>
        <v>0</v>
      </c>
      <c r="S6303" s="4" t="str">
        <f t="shared" si="614"/>
        <v/>
      </c>
      <c r="T6303" s="21">
        <f>Fångster!J6308</f>
        <v>0</v>
      </c>
      <c r="U6303" s="31" t="str">
        <f t="shared" si="615"/>
        <v/>
      </c>
    </row>
    <row r="6304" spans="14:21" x14ac:dyDescent="0.2">
      <c r="N6304" s="22">
        <f>Fångster!G6309</f>
        <v>0</v>
      </c>
      <c r="O6304" s="28">
        <f t="shared" si="610"/>
        <v>0</v>
      </c>
      <c r="P6304" s="28">
        <f t="shared" si="611"/>
        <v>-2</v>
      </c>
      <c r="Q6304" s="28">
        <f t="shared" si="612"/>
        <v>0</v>
      </c>
      <c r="R6304" s="4">
        <f t="shared" si="613"/>
        <v>0</v>
      </c>
      <c r="S6304" s="4" t="str">
        <f t="shared" si="614"/>
        <v/>
      </c>
      <c r="T6304" s="21">
        <f>Fångster!J6309</f>
        <v>0</v>
      </c>
      <c r="U6304" s="31" t="str">
        <f t="shared" si="615"/>
        <v/>
      </c>
    </row>
    <row r="6305" spans="14:21" x14ac:dyDescent="0.2">
      <c r="N6305" s="22">
        <f>Fångster!G6310</f>
        <v>0</v>
      </c>
      <c r="O6305" s="28">
        <f t="shared" si="610"/>
        <v>0</v>
      </c>
      <c r="P6305" s="28">
        <f t="shared" si="611"/>
        <v>-2</v>
      </c>
      <c r="Q6305" s="28">
        <f t="shared" si="612"/>
        <v>0</v>
      </c>
      <c r="R6305" s="4">
        <f t="shared" si="613"/>
        <v>0</v>
      </c>
      <c r="S6305" s="4" t="str">
        <f t="shared" si="614"/>
        <v/>
      </c>
      <c r="T6305" s="21">
        <f>Fångster!J6310</f>
        <v>0</v>
      </c>
      <c r="U6305" s="31" t="str">
        <f t="shared" si="615"/>
        <v/>
      </c>
    </row>
    <row r="6306" spans="14:21" x14ac:dyDescent="0.2">
      <c r="N6306" s="22">
        <f>Fångster!G6311</f>
        <v>0</v>
      </c>
      <c r="O6306" s="28">
        <f t="shared" si="610"/>
        <v>0</v>
      </c>
      <c r="P6306" s="28">
        <f t="shared" si="611"/>
        <v>-2</v>
      </c>
      <c r="Q6306" s="28">
        <f t="shared" si="612"/>
        <v>0</v>
      </c>
      <c r="R6306" s="4">
        <f t="shared" si="613"/>
        <v>0</v>
      </c>
      <c r="S6306" s="4" t="str">
        <f t="shared" si="614"/>
        <v/>
      </c>
      <c r="T6306" s="21">
        <f>Fångster!J6311</f>
        <v>0</v>
      </c>
      <c r="U6306" s="31" t="str">
        <f t="shared" si="615"/>
        <v/>
      </c>
    </row>
    <row r="6307" spans="14:21" x14ac:dyDescent="0.2">
      <c r="N6307" s="22">
        <f>Fångster!G6312</f>
        <v>0</v>
      </c>
      <c r="O6307" s="28">
        <f t="shared" si="610"/>
        <v>0</v>
      </c>
      <c r="P6307" s="28">
        <f t="shared" si="611"/>
        <v>-2</v>
      </c>
      <c r="Q6307" s="28">
        <f t="shared" si="612"/>
        <v>0</v>
      </c>
      <c r="R6307" s="4">
        <f t="shared" si="613"/>
        <v>0</v>
      </c>
      <c r="S6307" s="4" t="str">
        <f t="shared" si="614"/>
        <v/>
      </c>
      <c r="T6307" s="21">
        <f>Fångster!J6312</f>
        <v>0</v>
      </c>
      <c r="U6307" s="31" t="str">
        <f t="shared" si="615"/>
        <v/>
      </c>
    </row>
    <row r="6308" spans="14:21" x14ac:dyDescent="0.2">
      <c r="N6308" s="22">
        <f>Fångster!G6313</f>
        <v>0</v>
      </c>
      <c r="O6308" s="28">
        <f t="shared" si="610"/>
        <v>0</v>
      </c>
      <c r="P6308" s="28">
        <f t="shared" si="611"/>
        <v>-2</v>
      </c>
      <c r="Q6308" s="28">
        <f t="shared" si="612"/>
        <v>0</v>
      </c>
      <c r="R6308" s="4">
        <f t="shared" si="613"/>
        <v>0</v>
      </c>
      <c r="S6308" s="4" t="str">
        <f t="shared" si="614"/>
        <v/>
      </c>
      <c r="T6308" s="21">
        <f>Fångster!J6313</f>
        <v>0</v>
      </c>
      <c r="U6308" s="31" t="str">
        <f t="shared" si="615"/>
        <v/>
      </c>
    </row>
    <row r="6309" spans="14:21" x14ac:dyDescent="0.2">
      <c r="N6309" s="22">
        <f>Fångster!G6314</f>
        <v>0</v>
      </c>
      <c r="O6309" s="28">
        <f t="shared" si="610"/>
        <v>0</v>
      </c>
      <c r="P6309" s="28">
        <f t="shared" si="611"/>
        <v>-2</v>
      </c>
      <c r="Q6309" s="28">
        <f t="shared" si="612"/>
        <v>0</v>
      </c>
      <c r="R6309" s="4">
        <f t="shared" si="613"/>
        <v>0</v>
      </c>
      <c r="S6309" s="4" t="str">
        <f t="shared" si="614"/>
        <v/>
      </c>
      <c r="T6309" s="21">
        <f>Fångster!J6314</f>
        <v>0</v>
      </c>
      <c r="U6309" s="31" t="str">
        <f t="shared" si="615"/>
        <v/>
      </c>
    </row>
    <row r="6310" spans="14:21" x14ac:dyDescent="0.2">
      <c r="N6310" s="22">
        <f>Fångster!G6315</f>
        <v>0</v>
      </c>
      <c r="O6310" s="28">
        <f t="shared" si="610"/>
        <v>0</v>
      </c>
      <c r="P6310" s="28">
        <f t="shared" si="611"/>
        <v>-2</v>
      </c>
      <c r="Q6310" s="28">
        <f t="shared" si="612"/>
        <v>0</v>
      </c>
      <c r="R6310" s="4">
        <f t="shared" si="613"/>
        <v>0</v>
      </c>
      <c r="S6310" s="4" t="str">
        <f t="shared" si="614"/>
        <v/>
      </c>
      <c r="T6310" s="21">
        <f>Fångster!J6315</f>
        <v>0</v>
      </c>
      <c r="U6310" s="31" t="str">
        <f t="shared" si="615"/>
        <v/>
      </c>
    </row>
    <row r="6311" spans="14:21" x14ac:dyDescent="0.2">
      <c r="N6311" s="22">
        <f>Fångster!G6316</f>
        <v>0</v>
      </c>
      <c r="O6311" s="28">
        <f t="shared" si="610"/>
        <v>0</v>
      </c>
      <c r="P6311" s="28">
        <f t="shared" si="611"/>
        <v>-2</v>
      </c>
      <c r="Q6311" s="28">
        <f t="shared" si="612"/>
        <v>0</v>
      </c>
      <c r="R6311" s="4">
        <f t="shared" si="613"/>
        <v>0</v>
      </c>
      <c r="S6311" s="4" t="str">
        <f t="shared" si="614"/>
        <v/>
      </c>
      <c r="T6311" s="21">
        <f>Fångster!J6316</f>
        <v>0</v>
      </c>
      <c r="U6311" s="31" t="str">
        <f t="shared" si="615"/>
        <v/>
      </c>
    </row>
    <row r="6312" spans="14:21" x14ac:dyDescent="0.2">
      <c r="N6312" s="22">
        <f>Fångster!G6317</f>
        <v>0</v>
      </c>
      <c r="O6312" s="28">
        <f t="shared" si="610"/>
        <v>0</v>
      </c>
      <c r="P6312" s="28">
        <f t="shared" si="611"/>
        <v>-2</v>
      </c>
      <c r="Q6312" s="28">
        <f t="shared" si="612"/>
        <v>0</v>
      </c>
      <c r="R6312" s="4">
        <f t="shared" si="613"/>
        <v>0</v>
      </c>
      <c r="S6312" s="4" t="str">
        <f t="shared" si="614"/>
        <v/>
      </c>
      <c r="T6312" s="21">
        <f>Fångster!J6317</f>
        <v>0</v>
      </c>
      <c r="U6312" s="31" t="str">
        <f t="shared" si="615"/>
        <v/>
      </c>
    </row>
    <row r="6313" spans="14:21" x14ac:dyDescent="0.2">
      <c r="N6313" s="22">
        <f>Fångster!G6318</f>
        <v>0</v>
      </c>
      <c r="O6313" s="28">
        <f t="shared" si="610"/>
        <v>0</v>
      </c>
      <c r="P6313" s="28">
        <f t="shared" si="611"/>
        <v>-2</v>
      </c>
      <c r="Q6313" s="28">
        <f t="shared" si="612"/>
        <v>0</v>
      </c>
      <c r="R6313" s="4">
        <f t="shared" si="613"/>
        <v>0</v>
      </c>
      <c r="S6313" s="4" t="str">
        <f t="shared" si="614"/>
        <v/>
      </c>
      <c r="T6313" s="21">
        <f>Fångster!J6318</f>
        <v>0</v>
      </c>
      <c r="U6313" s="31" t="str">
        <f t="shared" si="615"/>
        <v/>
      </c>
    </row>
    <row r="6314" spans="14:21" x14ac:dyDescent="0.2">
      <c r="N6314" s="22">
        <f>Fångster!G6319</f>
        <v>0</v>
      </c>
      <c r="O6314" s="28">
        <f t="shared" si="610"/>
        <v>0</v>
      </c>
      <c r="P6314" s="28">
        <f t="shared" si="611"/>
        <v>-2</v>
      </c>
      <c r="Q6314" s="28">
        <f t="shared" si="612"/>
        <v>0</v>
      </c>
      <c r="R6314" s="4">
        <f t="shared" si="613"/>
        <v>0</v>
      </c>
      <c r="S6314" s="4" t="str">
        <f t="shared" si="614"/>
        <v/>
      </c>
      <c r="T6314" s="21">
        <f>Fångster!J6319</f>
        <v>0</v>
      </c>
      <c r="U6314" s="31" t="str">
        <f t="shared" si="615"/>
        <v/>
      </c>
    </row>
    <row r="6315" spans="14:21" x14ac:dyDescent="0.2">
      <c r="N6315" s="22">
        <f>Fångster!G6320</f>
        <v>0</v>
      </c>
      <c r="O6315" s="28">
        <f t="shared" si="610"/>
        <v>0</v>
      </c>
      <c r="P6315" s="28">
        <f t="shared" si="611"/>
        <v>-2</v>
      </c>
      <c r="Q6315" s="28">
        <f t="shared" si="612"/>
        <v>0</v>
      </c>
      <c r="R6315" s="4">
        <f t="shared" si="613"/>
        <v>0</v>
      </c>
      <c r="S6315" s="4" t="str">
        <f t="shared" si="614"/>
        <v/>
      </c>
      <c r="T6315" s="21">
        <f>Fångster!J6320</f>
        <v>0</v>
      </c>
      <c r="U6315" s="31" t="str">
        <f t="shared" si="615"/>
        <v/>
      </c>
    </row>
    <row r="6316" spans="14:21" x14ac:dyDescent="0.2">
      <c r="N6316" s="22">
        <f>Fångster!G6321</f>
        <v>0</v>
      </c>
      <c r="O6316" s="28">
        <f t="shared" si="610"/>
        <v>0</v>
      </c>
      <c r="P6316" s="28">
        <f t="shared" si="611"/>
        <v>-2</v>
      </c>
      <c r="Q6316" s="28">
        <f t="shared" si="612"/>
        <v>0</v>
      </c>
      <c r="R6316" s="4">
        <f t="shared" si="613"/>
        <v>0</v>
      </c>
      <c r="S6316" s="4" t="str">
        <f t="shared" si="614"/>
        <v/>
      </c>
      <c r="T6316" s="21">
        <f>Fångster!J6321</f>
        <v>0</v>
      </c>
      <c r="U6316" s="31" t="str">
        <f t="shared" si="615"/>
        <v/>
      </c>
    </row>
    <row r="6317" spans="14:21" x14ac:dyDescent="0.2">
      <c r="N6317" s="22">
        <f>Fångster!G6322</f>
        <v>0</v>
      </c>
      <c r="O6317" s="28">
        <f t="shared" si="610"/>
        <v>0</v>
      </c>
      <c r="P6317" s="28">
        <f t="shared" si="611"/>
        <v>-2</v>
      </c>
      <c r="Q6317" s="28">
        <f t="shared" si="612"/>
        <v>0</v>
      </c>
      <c r="R6317" s="4">
        <f t="shared" si="613"/>
        <v>0</v>
      </c>
      <c r="S6317" s="4" t="str">
        <f t="shared" si="614"/>
        <v/>
      </c>
      <c r="T6317" s="21">
        <f>Fångster!J6322</f>
        <v>0</v>
      </c>
      <c r="U6317" s="31" t="str">
        <f t="shared" si="615"/>
        <v/>
      </c>
    </row>
    <row r="6318" spans="14:21" x14ac:dyDescent="0.2">
      <c r="N6318" s="22">
        <f>Fångster!G6323</f>
        <v>0</v>
      </c>
      <c r="O6318" s="28">
        <f t="shared" si="610"/>
        <v>0</v>
      </c>
      <c r="P6318" s="28">
        <f t="shared" si="611"/>
        <v>-2</v>
      </c>
      <c r="Q6318" s="28">
        <f t="shared" si="612"/>
        <v>0</v>
      </c>
      <c r="R6318" s="4">
        <f t="shared" si="613"/>
        <v>0</v>
      </c>
      <c r="S6318" s="4" t="str">
        <f t="shared" si="614"/>
        <v/>
      </c>
      <c r="T6318" s="21">
        <f>Fångster!J6323</f>
        <v>0</v>
      </c>
      <c r="U6318" s="31" t="str">
        <f t="shared" si="615"/>
        <v/>
      </c>
    </row>
    <row r="6319" spans="14:21" x14ac:dyDescent="0.2">
      <c r="N6319" s="22">
        <f>Fångster!G6324</f>
        <v>0</v>
      </c>
      <c r="O6319" s="28">
        <f t="shared" si="610"/>
        <v>0</v>
      </c>
      <c r="P6319" s="28">
        <f t="shared" si="611"/>
        <v>-2</v>
      </c>
      <c r="Q6319" s="28">
        <f t="shared" si="612"/>
        <v>0</v>
      </c>
      <c r="R6319" s="4">
        <f t="shared" si="613"/>
        <v>0</v>
      </c>
      <c r="S6319" s="4" t="str">
        <f t="shared" si="614"/>
        <v/>
      </c>
      <c r="T6319" s="21">
        <f>Fångster!J6324</f>
        <v>0</v>
      </c>
      <c r="U6319" s="31" t="str">
        <f t="shared" si="615"/>
        <v/>
      </c>
    </row>
    <row r="6320" spans="14:21" x14ac:dyDescent="0.2">
      <c r="N6320" s="22">
        <f>Fångster!G6325</f>
        <v>0</v>
      </c>
      <c r="O6320" s="28">
        <f t="shared" si="610"/>
        <v>0</v>
      </c>
      <c r="P6320" s="28">
        <f t="shared" si="611"/>
        <v>-2</v>
      </c>
      <c r="Q6320" s="28">
        <f t="shared" si="612"/>
        <v>0</v>
      </c>
      <c r="R6320" s="4">
        <f t="shared" si="613"/>
        <v>0</v>
      </c>
      <c r="S6320" s="4" t="str">
        <f t="shared" si="614"/>
        <v/>
      </c>
      <c r="T6320" s="21">
        <f>Fångster!J6325</f>
        <v>0</v>
      </c>
      <c r="U6320" s="31" t="str">
        <f t="shared" si="615"/>
        <v/>
      </c>
    </row>
    <row r="6321" spans="14:21" x14ac:dyDescent="0.2">
      <c r="N6321" s="22">
        <f>Fångster!G6326</f>
        <v>0</v>
      </c>
      <c r="O6321" s="28">
        <f t="shared" si="610"/>
        <v>0</v>
      </c>
      <c r="P6321" s="28">
        <f t="shared" si="611"/>
        <v>-2</v>
      </c>
      <c r="Q6321" s="28">
        <f t="shared" si="612"/>
        <v>0</v>
      </c>
      <c r="R6321" s="4">
        <f t="shared" si="613"/>
        <v>0</v>
      </c>
      <c r="S6321" s="4" t="str">
        <f t="shared" si="614"/>
        <v/>
      </c>
      <c r="T6321" s="21">
        <f>Fångster!J6326</f>
        <v>0</v>
      </c>
      <c r="U6321" s="31" t="str">
        <f t="shared" si="615"/>
        <v/>
      </c>
    </row>
    <row r="6322" spans="14:21" x14ac:dyDescent="0.2">
      <c r="N6322" s="22">
        <f>Fångster!G6327</f>
        <v>0</v>
      </c>
      <c r="O6322" s="28">
        <f t="shared" si="610"/>
        <v>0</v>
      </c>
      <c r="P6322" s="28">
        <f t="shared" si="611"/>
        <v>-2</v>
      </c>
      <c r="Q6322" s="28">
        <f t="shared" si="612"/>
        <v>0</v>
      </c>
      <c r="R6322" s="4">
        <f t="shared" si="613"/>
        <v>0</v>
      </c>
      <c r="S6322" s="4" t="str">
        <f t="shared" si="614"/>
        <v/>
      </c>
      <c r="T6322" s="21">
        <f>Fångster!J6327</f>
        <v>0</v>
      </c>
      <c r="U6322" s="31" t="str">
        <f t="shared" si="615"/>
        <v/>
      </c>
    </row>
    <row r="6323" spans="14:21" x14ac:dyDescent="0.2">
      <c r="N6323" s="22">
        <f>Fångster!G6328</f>
        <v>0</v>
      </c>
      <c r="O6323" s="28">
        <f t="shared" si="610"/>
        <v>0</v>
      </c>
      <c r="P6323" s="28">
        <f t="shared" si="611"/>
        <v>-2</v>
      </c>
      <c r="Q6323" s="28">
        <f t="shared" si="612"/>
        <v>0</v>
      </c>
      <c r="R6323" s="4">
        <f t="shared" si="613"/>
        <v>0</v>
      </c>
      <c r="S6323" s="4" t="str">
        <f t="shared" si="614"/>
        <v/>
      </c>
      <c r="T6323" s="21">
        <f>Fångster!J6328</f>
        <v>0</v>
      </c>
      <c r="U6323" s="31" t="str">
        <f t="shared" si="615"/>
        <v/>
      </c>
    </row>
    <row r="6324" spans="14:21" x14ac:dyDescent="0.2">
      <c r="N6324" s="22">
        <f>Fångster!G6329</f>
        <v>0</v>
      </c>
      <c r="O6324" s="28">
        <f t="shared" si="610"/>
        <v>0</v>
      </c>
      <c r="P6324" s="28">
        <f t="shared" si="611"/>
        <v>-2</v>
      </c>
      <c r="Q6324" s="28">
        <f t="shared" si="612"/>
        <v>0</v>
      </c>
      <c r="R6324" s="4">
        <f t="shared" si="613"/>
        <v>0</v>
      </c>
      <c r="S6324" s="4" t="str">
        <f t="shared" si="614"/>
        <v/>
      </c>
      <c r="T6324" s="21">
        <f>Fångster!J6329</f>
        <v>0</v>
      </c>
      <c r="U6324" s="31" t="str">
        <f t="shared" si="615"/>
        <v/>
      </c>
    </row>
    <row r="6325" spans="14:21" x14ac:dyDescent="0.2">
      <c r="N6325" s="22">
        <f>Fångster!G6330</f>
        <v>0</v>
      </c>
      <c r="O6325" s="28">
        <f t="shared" si="610"/>
        <v>0</v>
      </c>
      <c r="P6325" s="28">
        <f t="shared" si="611"/>
        <v>-2</v>
      </c>
      <c r="Q6325" s="28">
        <f t="shared" si="612"/>
        <v>0</v>
      </c>
      <c r="R6325" s="4">
        <f t="shared" si="613"/>
        <v>0</v>
      </c>
      <c r="S6325" s="4" t="str">
        <f t="shared" si="614"/>
        <v/>
      </c>
      <c r="T6325" s="21">
        <f>Fångster!J6330</f>
        <v>0</v>
      </c>
      <c r="U6325" s="31" t="str">
        <f t="shared" si="615"/>
        <v/>
      </c>
    </row>
    <row r="6326" spans="14:21" x14ac:dyDescent="0.2">
      <c r="N6326" s="22">
        <f>Fångster!G6331</f>
        <v>0</v>
      </c>
      <c r="O6326" s="28">
        <f t="shared" si="610"/>
        <v>0</v>
      </c>
      <c r="P6326" s="28">
        <f t="shared" si="611"/>
        <v>-2</v>
      </c>
      <c r="Q6326" s="28">
        <f t="shared" si="612"/>
        <v>0</v>
      </c>
      <c r="R6326" s="4">
        <f t="shared" si="613"/>
        <v>0</v>
      </c>
      <c r="S6326" s="4" t="str">
        <f t="shared" si="614"/>
        <v/>
      </c>
      <c r="T6326" s="21">
        <f>Fångster!J6331</f>
        <v>0</v>
      </c>
      <c r="U6326" s="31" t="str">
        <f t="shared" si="615"/>
        <v/>
      </c>
    </row>
    <row r="6327" spans="14:21" x14ac:dyDescent="0.2">
      <c r="N6327" s="22">
        <f>Fångster!G6332</f>
        <v>0</v>
      </c>
      <c r="O6327" s="28">
        <f t="shared" si="610"/>
        <v>0</v>
      </c>
      <c r="P6327" s="28">
        <f t="shared" si="611"/>
        <v>-2</v>
      </c>
      <c r="Q6327" s="28">
        <f t="shared" si="612"/>
        <v>0</v>
      </c>
      <c r="R6327" s="4">
        <f t="shared" si="613"/>
        <v>0</v>
      </c>
      <c r="S6327" s="4" t="str">
        <f t="shared" si="614"/>
        <v/>
      </c>
      <c r="T6327" s="21">
        <f>Fångster!J6332</f>
        <v>0</v>
      </c>
      <c r="U6327" s="31" t="str">
        <f t="shared" si="615"/>
        <v/>
      </c>
    </row>
    <row r="6328" spans="14:21" x14ac:dyDescent="0.2">
      <c r="N6328" s="22">
        <f>Fångster!G6333</f>
        <v>0</v>
      </c>
      <c r="O6328" s="28">
        <f t="shared" si="610"/>
        <v>0</v>
      </c>
      <c r="P6328" s="28">
        <f t="shared" si="611"/>
        <v>-2</v>
      </c>
      <c r="Q6328" s="28">
        <f t="shared" si="612"/>
        <v>0</v>
      </c>
      <c r="R6328" s="4">
        <f t="shared" si="613"/>
        <v>0</v>
      </c>
      <c r="S6328" s="4" t="str">
        <f t="shared" si="614"/>
        <v/>
      </c>
      <c r="T6328" s="21">
        <f>Fångster!J6333</f>
        <v>0</v>
      </c>
      <c r="U6328" s="31" t="str">
        <f t="shared" si="615"/>
        <v/>
      </c>
    </row>
    <row r="6329" spans="14:21" x14ac:dyDescent="0.2">
      <c r="N6329" s="22">
        <f>Fångster!G6334</f>
        <v>0</v>
      </c>
      <c r="O6329" s="28">
        <f t="shared" si="610"/>
        <v>0</v>
      </c>
      <c r="P6329" s="28">
        <f t="shared" si="611"/>
        <v>-2</v>
      </c>
      <c r="Q6329" s="28">
        <f t="shared" si="612"/>
        <v>0</v>
      </c>
      <c r="R6329" s="4">
        <f t="shared" si="613"/>
        <v>0</v>
      </c>
      <c r="S6329" s="4" t="str">
        <f t="shared" si="614"/>
        <v/>
      </c>
      <c r="T6329" s="21">
        <f>Fångster!J6334</f>
        <v>0</v>
      </c>
      <c r="U6329" s="31" t="str">
        <f t="shared" si="615"/>
        <v/>
      </c>
    </row>
    <row r="6330" spans="14:21" x14ac:dyDescent="0.2">
      <c r="N6330" s="22">
        <f>Fångster!G6335</f>
        <v>0</v>
      </c>
      <c r="O6330" s="28">
        <f t="shared" si="610"/>
        <v>0</v>
      </c>
      <c r="P6330" s="28">
        <f t="shared" si="611"/>
        <v>-2</v>
      </c>
      <c r="Q6330" s="28">
        <f t="shared" si="612"/>
        <v>0</v>
      </c>
      <c r="R6330" s="4">
        <f t="shared" si="613"/>
        <v>0</v>
      </c>
      <c r="S6330" s="4" t="str">
        <f t="shared" si="614"/>
        <v/>
      </c>
      <c r="T6330" s="21">
        <f>Fångster!J6335</f>
        <v>0</v>
      </c>
      <c r="U6330" s="31" t="str">
        <f t="shared" si="615"/>
        <v/>
      </c>
    </row>
    <row r="6331" spans="14:21" x14ac:dyDescent="0.2">
      <c r="N6331" s="22">
        <f>Fångster!G6336</f>
        <v>0</v>
      </c>
      <c r="O6331" s="28">
        <f t="shared" si="610"/>
        <v>0</v>
      </c>
      <c r="P6331" s="28">
        <f t="shared" si="611"/>
        <v>-2</v>
      </c>
      <c r="Q6331" s="28">
        <f t="shared" si="612"/>
        <v>0</v>
      </c>
      <c r="R6331" s="4">
        <f t="shared" si="613"/>
        <v>0</v>
      </c>
      <c r="S6331" s="4" t="str">
        <f t="shared" si="614"/>
        <v/>
      </c>
      <c r="T6331" s="21">
        <f>Fångster!J6336</f>
        <v>0</v>
      </c>
      <c r="U6331" s="31" t="str">
        <f t="shared" si="615"/>
        <v/>
      </c>
    </row>
    <row r="6332" spans="14:21" x14ac:dyDescent="0.2">
      <c r="N6332" s="22">
        <f>Fångster!G6337</f>
        <v>0</v>
      </c>
      <c r="O6332" s="28">
        <f t="shared" si="610"/>
        <v>0</v>
      </c>
      <c r="P6332" s="28">
        <f t="shared" si="611"/>
        <v>-2</v>
      </c>
      <c r="Q6332" s="28">
        <f t="shared" si="612"/>
        <v>0</v>
      </c>
      <c r="R6332" s="4">
        <f t="shared" si="613"/>
        <v>0</v>
      </c>
      <c r="S6332" s="4" t="str">
        <f t="shared" si="614"/>
        <v/>
      </c>
      <c r="T6332" s="21">
        <f>Fångster!J6337</f>
        <v>0</v>
      </c>
      <c r="U6332" s="31" t="str">
        <f t="shared" si="615"/>
        <v/>
      </c>
    </row>
    <row r="6333" spans="14:21" x14ac:dyDescent="0.2">
      <c r="N6333" s="22">
        <f>Fångster!G6338</f>
        <v>0</v>
      </c>
      <c r="O6333" s="28">
        <f t="shared" si="610"/>
        <v>0</v>
      </c>
      <c r="P6333" s="28">
        <f t="shared" si="611"/>
        <v>-2</v>
      </c>
      <c r="Q6333" s="28">
        <f t="shared" si="612"/>
        <v>0</v>
      </c>
      <c r="R6333" s="4">
        <f t="shared" si="613"/>
        <v>0</v>
      </c>
      <c r="S6333" s="4" t="str">
        <f t="shared" si="614"/>
        <v/>
      </c>
      <c r="T6333" s="21">
        <f>Fångster!J6338</f>
        <v>0</v>
      </c>
      <c r="U6333" s="31" t="str">
        <f t="shared" si="615"/>
        <v/>
      </c>
    </row>
    <row r="6334" spans="14:21" x14ac:dyDescent="0.2">
      <c r="N6334" s="22">
        <f>Fångster!G6339</f>
        <v>0</v>
      </c>
      <c r="O6334" s="28">
        <f t="shared" si="610"/>
        <v>0</v>
      </c>
      <c r="P6334" s="28">
        <f t="shared" si="611"/>
        <v>-2</v>
      </c>
      <c r="Q6334" s="28">
        <f t="shared" si="612"/>
        <v>0</v>
      </c>
      <c r="R6334" s="4">
        <f t="shared" si="613"/>
        <v>0</v>
      </c>
      <c r="S6334" s="4" t="str">
        <f t="shared" si="614"/>
        <v/>
      </c>
      <c r="T6334" s="21">
        <f>Fångster!J6339</f>
        <v>0</v>
      </c>
      <c r="U6334" s="31" t="str">
        <f t="shared" si="615"/>
        <v/>
      </c>
    </row>
    <row r="6335" spans="14:21" x14ac:dyDescent="0.2">
      <c r="N6335" s="22">
        <f>Fångster!G6340</f>
        <v>0</v>
      </c>
      <c r="O6335" s="28">
        <f t="shared" si="610"/>
        <v>0</v>
      </c>
      <c r="P6335" s="28">
        <f t="shared" si="611"/>
        <v>-2</v>
      </c>
      <c r="Q6335" s="28">
        <f t="shared" si="612"/>
        <v>0</v>
      </c>
      <c r="R6335" s="4">
        <f t="shared" si="613"/>
        <v>0</v>
      </c>
      <c r="S6335" s="4" t="str">
        <f t="shared" si="614"/>
        <v/>
      </c>
      <c r="T6335" s="21">
        <f>Fångster!J6340</f>
        <v>0</v>
      </c>
      <c r="U6335" s="31" t="str">
        <f t="shared" si="615"/>
        <v/>
      </c>
    </row>
    <row r="6336" spans="14:21" x14ac:dyDescent="0.2">
      <c r="N6336" s="22">
        <f>Fångster!G6341</f>
        <v>0</v>
      </c>
      <c r="O6336" s="28">
        <f t="shared" si="610"/>
        <v>0</v>
      </c>
      <c r="P6336" s="28">
        <f t="shared" si="611"/>
        <v>-2</v>
      </c>
      <c r="Q6336" s="28">
        <f t="shared" si="612"/>
        <v>0</v>
      </c>
      <c r="R6336" s="4">
        <f t="shared" si="613"/>
        <v>0</v>
      </c>
      <c r="S6336" s="4" t="str">
        <f t="shared" si="614"/>
        <v/>
      </c>
      <c r="T6336" s="21">
        <f>Fångster!J6341</f>
        <v>0</v>
      </c>
      <c r="U6336" s="31" t="str">
        <f t="shared" si="615"/>
        <v/>
      </c>
    </row>
    <row r="6337" spans="14:21" x14ac:dyDescent="0.2">
      <c r="N6337" s="22">
        <f>Fångster!G6342</f>
        <v>0</v>
      </c>
      <c r="O6337" s="28">
        <f t="shared" si="610"/>
        <v>0</v>
      </c>
      <c r="P6337" s="28">
        <f t="shared" si="611"/>
        <v>-2</v>
      </c>
      <c r="Q6337" s="28">
        <f t="shared" si="612"/>
        <v>0</v>
      </c>
      <c r="R6337" s="4">
        <f t="shared" si="613"/>
        <v>0</v>
      </c>
      <c r="S6337" s="4" t="str">
        <f t="shared" si="614"/>
        <v/>
      </c>
      <c r="T6337" s="21">
        <f>Fångster!J6342</f>
        <v>0</v>
      </c>
      <c r="U6337" s="31" t="str">
        <f t="shared" si="615"/>
        <v/>
      </c>
    </row>
    <row r="6338" spans="14:21" x14ac:dyDescent="0.2">
      <c r="N6338" s="22">
        <f>Fångster!G6343</f>
        <v>0</v>
      </c>
      <c r="O6338" s="28">
        <f t="shared" si="610"/>
        <v>0</v>
      </c>
      <c r="P6338" s="28">
        <f t="shared" si="611"/>
        <v>-2</v>
      </c>
      <c r="Q6338" s="28">
        <f t="shared" si="612"/>
        <v>0</v>
      </c>
      <c r="R6338" s="4">
        <f t="shared" si="613"/>
        <v>0</v>
      </c>
      <c r="S6338" s="4" t="str">
        <f t="shared" si="614"/>
        <v/>
      </c>
      <c r="T6338" s="21">
        <f>Fångster!J6343</f>
        <v>0</v>
      </c>
      <c r="U6338" s="31" t="str">
        <f t="shared" si="615"/>
        <v/>
      </c>
    </row>
    <row r="6339" spans="14:21" x14ac:dyDescent="0.2">
      <c r="N6339" s="22">
        <f>Fångster!G6344</f>
        <v>0</v>
      </c>
      <c r="O6339" s="28">
        <f t="shared" si="610"/>
        <v>0</v>
      </c>
      <c r="P6339" s="28">
        <f t="shared" si="611"/>
        <v>-2</v>
      </c>
      <c r="Q6339" s="28">
        <f t="shared" si="612"/>
        <v>0</v>
      </c>
      <c r="R6339" s="4">
        <f t="shared" si="613"/>
        <v>0</v>
      </c>
      <c r="S6339" s="4" t="str">
        <f t="shared" si="614"/>
        <v/>
      </c>
      <c r="T6339" s="21">
        <f>Fångster!J6344</f>
        <v>0</v>
      </c>
      <c r="U6339" s="31" t="str">
        <f t="shared" si="615"/>
        <v/>
      </c>
    </row>
    <row r="6340" spans="14:21" x14ac:dyDescent="0.2">
      <c r="N6340" s="22">
        <f>Fångster!G6345</f>
        <v>0</v>
      </c>
      <c r="O6340" s="28">
        <f t="shared" si="610"/>
        <v>0</v>
      </c>
      <c r="P6340" s="28">
        <f t="shared" si="611"/>
        <v>-2</v>
      </c>
      <c r="Q6340" s="28">
        <f t="shared" si="612"/>
        <v>0</v>
      </c>
      <c r="R6340" s="4">
        <f t="shared" si="613"/>
        <v>0</v>
      </c>
      <c r="S6340" s="4" t="str">
        <f t="shared" si="614"/>
        <v/>
      </c>
      <c r="T6340" s="21">
        <f>Fångster!J6345</f>
        <v>0</v>
      </c>
      <c r="U6340" s="31" t="str">
        <f t="shared" si="615"/>
        <v/>
      </c>
    </row>
    <row r="6341" spans="14:21" x14ac:dyDescent="0.2">
      <c r="N6341" s="22">
        <f>Fångster!G6346</f>
        <v>0</v>
      </c>
      <c r="O6341" s="28">
        <f t="shared" ref="O6341:O6404" si="616">(3.377*0.000001)*(POWER(N6341,3.205))</f>
        <v>0</v>
      </c>
      <c r="P6341" s="28">
        <f t="shared" ref="P6341:P6404" si="617">(1-(180-N6341)/60)</f>
        <v>-2</v>
      </c>
      <c r="Q6341" s="28">
        <f t="shared" ref="Q6341:Q6404" si="618">IF(P6341&lt;0,0,IF(P6341&gt;1,1,IF(P6341&gt;0&lt;1,P6341,P6341)))</f>
        <v>0</v>
      </c>
      <c r="R6341" s="4">
        <f t="shared" ref="R6341:R6404" si="619">O6341*Q6341</f>
        <v>0</v>
      </c>
      <c r="S6341" s="4" t="str">
        <f t="shared" ref="S6341:S6404" si="620">IF(N6341&gt;0,LOG10(N6341),"")</f>
        <v/>
      </c>
      <c r="T6341" s="21">
        <f>Fångster!J6346</f>
        <v>0</v>
      </c>
      <c r="U6341" s="31" t="str">
        <f t="shared" ref="U6341:U6404" si="621">IF(T6341&gt;0,LOG10(T6341),"")</f>
        <v/>
      </c>
    </row>
    <row r="6342" spans="14:21" x14ac:dyDescent="0.2">
      <c r="N6342" s="22">
        <f>Fångster!G6347</f>
        <v>0</v>
      </c>
      <c r="O6342" s="28">
        <f t="shared" si="616"/>
        <v>0</v>
      </c>
      <c r="P6342" s="28">
        <f t="shared" si="617"/>
        <v>-2</v>
      </c>
      <c r="Q6342" s="28">
        <f t="shared" si="618"/>
        <v>0</v>
      </c>
      <c r="R6342" s="4">
        <f t="shared" si="619"/>
        <v>0</v>
      </c>
      <c r="S6342" s="4" t="str">
        <f t="shared" si="620"/>
        <v/>
      </c>
      <c r="T6342" s="21">
        <f>Fångster!J6347</f>
        <v>0</v>
      </c>
      <c r="U6342" s="31" t="str">
        <f t="shared" si="621"/>
        <v/>
      </c>
    </row>
    <row r="6343" spans="14:21" x14ac:dyDescent="0.2">
      <c r="N6343" s="22">
        <f>Fångster!G6348</f>
        <v>0</v>
      </c>
      <c r="O6343" s="28">
        <f t="shared" si="616"/>
        <v>0</v>
      </c>
      <c r="P6343" s="28">
        <f t="shared" si="617"/>
        <v>-2</v>
      </c>
      <c r="Q6343" s="28">
        <f t="shared" si="618"/>
        <v>0</v>
      </c>
      <c r="R6343" s="4">
        <f t="shared" si="619"/>
        <v>0</v>
      </c>
      <c r="S6343" s="4" t="str">
        <f t="shared" si="620"/>
        <v/>
      </c>
      <c r="T6343" s="21">
        <f>Fångster!J6348</f>
        <v>0</v>
      </c>
      <c r="U6343" s="31" t="str">
        <f t="shared" si="621"/>
        <v/>
      </c>
    </row>
    <row r="6344" spans="14:21" x14ac:dyDescent="0.2">
      <c r="N6344" s="22">
        <f>Fångster!G6349</f>
        <v>0</v>
      </c>
      <c r="O6344" s="28">
        <f t="shared" si="616"/>
        <v>0</v>
      </c>
      <c r="P6344" s="28">
        <f t="shared" si="617"/>
        <v>-2</v>
      </c>
      <c r="Q6344" s="28">
        <f t="shared" si="618"/>
        <v>0</v>
      </c>
      <c r="R6344" s="4">
        <f t="shared" si="619"/>
        <v>0</v>
      </c>
      <c r="S6344" s="4" t="str">
        <f t="shared" si="620"/>
        <v/>
      </c>
      <c r="T6344" s="21">
        <f>Fångster!J6349</f>
        <v>0</v>
      </c>
      <c r="U6344" s="31" t="str">
        <f t="shared" si="621"/>
        <v/>
      </c>
    </row>
    <row r="6345" spans="14:21" x14ac:dyDescent="0.2">
      <c r="N6345" s="22">
        <f>Fångster!G6350</f>
        <v>0</v>
      </c>
      <c r="O6345" s="28">
        <f t="shared" si="616"/>
        <v>0</v>
      </c>
      <c r="P6345" s="28">
        <f t="shared" si="617"/>
        <v>-2</v>
      </c>
      <c r="Q6345" s="28">
        <f t="shared" si="618"/>
        <v>0</v>
      </c>
      <c r="R6345" s="4">
        <f t="shared" si="619"/>
        <v>0</v>
      </c>
      <c r="S6345" s="4" t="str">
        <f t="shared" si="620"/>
        <v/>
      </c>
      <c r="T6345" s="21">
        <f>Fångster!J6350</f>
        <v>0</v>
      </c>
      <c r="U6345" s="31" t="str">
        <f t="shared" si="621"/>
        <v/>
      </c>
    </row>
    <row r="6346" spans="14:21" x14ac:dyDescent="0.2">
      <c r="N6346" s="22">
        <f>Fångster!G6351</f>
        <v>0</v>
      </c>
      <c r="O6346" s="28">
        <f t="shared" si="616"/>
        <v>0</v>
      </c>
      <c r="P6346" s="28">
        <f t="shared" si="617"/>
        <v>-2</v>
      </c>
      <c r="Q6346" s="28">
        <f t="shared" si="618"/>
        <v>0</v>
      </c>
      <c r="R6346" s="4">
        <f t="shared" si="619"/>
        <v>0</v>
      </c>
      <c r="S6346" s="4" t="str">
        <f t="shared" si="620"/>
        <v/>
      </c>
      <c r="T6346" s="21">
        <f>Fångster!J6351</f>
        <v>0</v>
      </c>
      <c r="U6346" s="31" t="str">
        <f t="shared" si="621"/>
        <v/>
      </c>
    </row>
    <row r="6347" spans="14:21" x14ac:dyDescent="0.2">
      <c r="N6347" s="22">
        <f>Fångster!G6352</f>
        <v>0</v>
      </c>
      <c r="O6347" s="28">
        <f t="shared" si="616"/>
        <v>0</v>
      </c>
      <c r="P6347" s="28">
        <f t="shared" si="617"/>
        <v>-2</v>
      </c>
      <c r="Q6347" s="28">
        <f t="shared" si="618"/>
        <v>0</v>
      </c>
      <c r="R6347" s="4">
        <f t="shared" si="619"/>
        <v>0</v>
      </c>
      <c r="S6347" s="4" t="str">
        <f t="shared" si="620"/>
        <v/>
      </c>
      <c r="T6347" s="21">
        <f>Fångster!J6352</f>
        <v>0</v>
      </c>
      <c r="U6347" s="31" t="str">
        <f t="shared" si="621"/>
        <v/>
      </c>
    </row>
    <row r="6348" spans="14:21" x14ac:dyDescent="0.2">
      <c r="N6348" s="22">
        <f>Fångster!G6353</f>
        <v>0</v>
      </c>
      <c r="O6348" s="28">
        <f t="shared" si="616"/>
        <v>0</v>
      </c>
      <c r="P6348" s="28">
        <f t="shared" si="617"/>
        <v>-2</v>
      </c>
      <c r="Q6348" s="28">
        <f t="shared" si="618"/>
        <v>0</v>
      </c>
      <c r="R6348" s="4">
        <f t="shared" si="619"/>
        <v>0</v>
      </c>
      <c r="S6348" s="4" t="str">
        <f t="shared" si="620"/>
        <v/>
      </c>
      <c r="T6348" s="21">
        <f>Fångster!J6353</f>
        <v>0</v>
      </c>
      <c r="U6348" s="31" t="str">
        <f t="shared" si="621"/>
        <v/>
      </c>
    </row>
    <row r="6349" spans="14:21" x14ac:dyDescent="0.2">
      <c r="N6349" s="22">
        <f>Fångster!G6354</f>
        <v>0</v>
      </c>
      <c r="O6349" s="28">
        <f t="shared" si="616"/>
        <v>0</v>
      </c>
      <c r="P6349" s="28">
        <f t="shared" si="617"/>
        <v>-2</v>
      </c>
      <c r="Q6349" s="28">
        <f t="shared" si="618"/>
        <v>0</v>
      </c>
      <c r="R6349" s="4">
        <f t="shared" si="619"/>
        <v>0</v>
      </c>
      <c r="S6349" s="4" t="str">
        <f t="shared" si="620"/>
        <v/>
      </c>
      <c r="T6349" s="21">
        <f>Fångster!J6354</f>
        <v>0</v>
      </c>
      <c r="U6349" s="31" t="str">
        <f t="shared" si="621"/>
        <v/>
      </c>
    </row>
    <row r="6350" spans="14:21" x14ac:dyDescent="0.2">
      <c r="N6350" s="22">
        <f>Fångster!G6355</f>
        <v>0</v>
      </c>
      <c r="O6350" s="28">
        <f t="shared" si="616"/>
        <v>0</v>
      </c>
      <c r="P6350" s="28">
        <f t="shared" si="617"/>
        <v>-2</v>
      </c>
      <c r="Q6350" s="28">
        <f t="shared" si="618"/>
        <v>0</v>
      </c>
      <c r="R6350" s="4">
        <f t="shared" si="619"/>
        <v>0</v>
      </c>
      <c r="S6350" s="4" t="str">
        <f t="shared" si="620"/>
        <v/>
      </c>
      <c r="T6350" s="21">
        <f>Fångster!J6355</f>
        <v>0</v>
      </c>
      <c r="U6350" s="31" t="str">
        <f t="shared" si="621"/>
        <v/>
      </c>
    </row>
    <row r="6351" spans="14:21" x14ac:dyDescent="0.2">
      <c r="N6351" s="22">
        <f>Fångster!G6356</f>
        <v>0</v>
      </c>
      <c r="O6351" s="28">
        <f t="shared" si="616"/>
        <v>0</v>
      </c>
      <c r="P6351" s="28">
        <f t="shared" si="617"/>
        <v>-2</v>
      </c>
      <c r="Q6351" s="28">
        <f t="shared" si="618"/>
        <v>0</v>
      </c>
      <c r="R6351" s="4">
        <f t="shared" si="619"/>
        <v>0</v>
      </c>
      <c r="S6351" s="4" t="str">
        <f t="shared" si="620"/>
        <v/>
      </c>
      <c r="T6351" s="21">
        <f>Fångster!J6356</f>
        <v>0</v>
      </c>
      <c r="U6351" s="31" t="str">
        <f t="shared" si="621"/>
        <v/>
      </c>
    </row>
    <row r="6352" spans="14:21" x14ac:dyDescent="0.2">
      <c r="N6352" s="22">
        <f>Fångster!G6357</f>
        <v>0</v>
      </c>
      <c r="O6352" s="28">
        <f t="shared" si="616"/>
        <v>0</v>
      </c>
      <c r="P6352" s="28">
        <f t="shared" si="617"/>
        <v>-2</v>
      </c>
      <c r="Q6352" s="28">
        <f t="shared" si="618"/>
        <v>0</v>
      </c>
      <c r="R6352" s="4">
        <f t="shared" si="619"/>
        <v>0</v>
      </c>
      <c r="S6352" s="4" t="str">
        <f t="shared" si="620"/>
        <v/>
      </c>
      <c r="T6352" s="21">
        <f>Fångster!J6357</f>
        <v>0</v>
      </c>
      <c r="U6352" s="31" t="str">
        <f t="shared" si="621"/>
        <v/>
      </c>
    </row>
    <row r="6353" spans="14:21" x14ac:dyDescent="0.2">
      <c r="N6353" s="22">
        <f>Fångster!G6358</f>
        <v>0</v>
      </c>
      <c r="O6353" s="28">
        <f t="shared" si="616"/>
        <v>0</v>
      </c>
      <c r="P6353" s="28">
        <f t="shared" si="617"/>
        <v>-2</v>
      </c>
      <c r="Q6353" s="28">
        <f t="shared" si="618"/>
        <v>0</v>
      </c>
      <c r="R6353" s="4">
        <f t="shared" si="619"/>
        <v>0</v>
      </c>
      <c r="S6353" s="4" t="str">
        <f t="shared" si="620"/>
        <v/>
      </c>
      <c r="T6353" s="21">
        <f>Fångster!J6358</f>
        <v>0</v>
      </c>
      <c r="U6353" s="31" t="str">
        <f t="shared" si="621"/>
        <v/>
      </c>
    </row>
    <row r="6354" spans="14:21" x14ac:dyDescent="0.2">
      <c r="N6354" s="22">
        <f>Fångster!G6359</f>
        <v>0</v>
      </c>
      <c r="O6354" s="28">
        <f t="shared" si="616"/>
        <v>0</v>
      </c>
      <c r="P6354" s="28">
        <f t="shared" si="617"/>
        <v>-2</v>
      </c>
      <c r="Q6354" s="28">
        <f t="shared" si="618"/>
        <v>0</v>
      </c>
      <c r="R6354" s="4">
        <f t="shared" si="619"/>
        <v>0</v>
      </c>
      <c r="S6354" s="4" t="str">
        <f t="shared" si="620"/>
        <v/>
      </c>
      <c r="T6354" s="21">
        <f>Fångster!J6359</f>
        <v>0</v>
      </c>
      <c r="U6354" s="31" t="str">
        <f t="shared" si="621"/>
        <v/>
      </c>
    </row>
    <row r="6355" spans="14:21" x14ac:dyDescent="0.2">
      <c r="N6355" s="22">
        <f>Fångster!G6360</f>
        <v>0</v>
      </c>
      <c r="O6355" s="28">
        <f t="shared" si="616"/>
        <v>0</v>
      </c>
      <c r="P6355" s="28">
        <f t="shared" si="617"/>
        <v>-2</v>
      </c>
      <c r="Q6355" s="28">
        <f t="shared" si="618"/>
        <v>0</v>
      </c>
      <c r="R6355" s="4">
        <f t="shared" si="619"/>
        <v>0</v>
      </c>
      <c r="S6355" s="4" t="str">
        <f t="shared" si="620"/>
        <v/>
      </c>
      <c r="T6355" s="21">
        <f>Fångster!J6360</f>
        <v>0</v>
      </c>
      <c r="U6355" s="31" t="str">
        <f t="shared" si="621"/>
        <v/>
      </c>
    </row>
    <row r="6356" spans="14:21" x14ac:dyDescent="0.2">
      <c r="N6356" s="22">
        <f>Fångster!G6361</f>
        <v>0</v>
      </c>
      <c r="O6356" s="28">
        <f t="shared" si="616"/>
        <v>0</v>
      </c>
      <c r="P6356" s="28">
        <f t="shared" si="617"/>
        <v>-2</v>
      </c>
      <c r="Q6356" s="28">
        <f t="shared" si="618"/>
        <v>0</v>
      </c>
      <c r="R6356" s="4">
        <f t="shared" si="619"/>
        <v>0</v>
      </c>
      <c r="S6356" s="4" t="str">
        <f t="shared" si="620"/>
        <v/>
      </c>
      <c r="T6356" s="21">
        <f>Fångster!J6361</f>
        <v>0</v>
      </c>
      <c r="U6356" s="31" t="str">
        <f t="shared" si="621"/>
        <v/>
      </c>
    </row>
    <row r="6357" spans="14:21" x14ac:dyDescent="0.2">
      <c r="N6357" s="22">
        <f>Fångster!G6362</f>
        <v>0</v>
      </c>
      <c r="O6357" s="28">
        <f t="shared" si="616"/>
        <v>0</v>
      </c>
      <c r="P6357" s="28">
        <f t="shared" si="617"/>
        <v>-2</v>
      </c>
      <c r="Q6357" s="28">
        <f t="shared" si="618"/>
        <v>0</v>
      </c>
      <c r="R6357" s="4">
        <f t="shared" si="619"/>
        <v>0</v>
      </c>
      <c r="S6357" s="4" t="str">
        <f t="shared" si="620"/>
        <v/>
      </c>
      <c r="T6357" s="21">
        <f>Fångster!J6362</f>
        <v>0</v>
      </c>
      <c r="U6357" s="31" t="str">
        <f t="shared" si="621"/>
        <v/>
      </c>
    </row>
    <row r="6358" spans="14:21" x14ac:dyDescent="0.2">
      <c r="N6358" s="22">
        <f>Fångster!G6363</f>
        <v>0</v>
      </c>
      <c r="O6358" s="28">
        <f t="shared" si="616"/>
        <v>0</v>
      </c>
      <c r="P6358" s="28">
        <f t="shared" si="617"/>
        <v>-2</v>
      </c>
      <c r="Q6358" s="28">
        <f t="shared" si="618"/>
        <v>0</v>
      </c>
      <c r="R6358" s="4">
        <f t="shared" si="619"/>
        <v>0</v>
      </c>
      <c r="S6358" s="4" t="str">
        <f t="shared" si="620"/>
        <v/>
      </c>
      <c r="T6358" s="21">
        <f>Fångster!J6363</f>
        <v>0</v>
      </c>
      <c r="U6358" s="31" t="str">
        <f t="shared" si="621"/>
        <v/>
      </c>
    </row>
    <row r="6359" spans="14:21" x14ac:dyDescent="0.2">
      <c r="N6359" s="22">
        <f>Fångster!G6364</f>
        <v>0</v>
      </c>
      <c r="O6359" s="28">
        <f t="shared" si="616"/>
        <v>0</v>
      </c>
      <c r="P6359" s="28">
        <f t="shared" si="617"/>
        <v>-2</v>
      </c>
      <c r="Q6359" s="28">
        <f t="shared" si="618"/>
        <v>0</v>
      </c>
      <c r="R6359" s="4">
        <f t="shared" si="619"/>
        <v>0</v>
      </c>
      <c r="S6359" s="4" t="str">
        <f t="shared" si="620"/>
        <v/>
      </c>
      <c r="T6359" s="21">
        <f>Fångster!J6364</f>
        <v>0</v>
      </c>
      <c r="U6359" s="31" t="str">
        <f t="shared" si="621"/>
        <v/>
      </c>
    </row>
    <row r="6360" spans="14:21" x14ac:dyDescent="0.2">
      <c r="N6360" s="22">
        <f>Fångster!G6365</f>
        <v>0</v>
      </c>
      <c r="O6360" s="28">
        <f t="shared" si="616"/>
        <v>0</v>
      </c>
      <c r="P6360" s="28">
        <f t="shared" si="617"/>
        <v>-2</v>
      </c>
      <c r="Q6360" s="28">
        <f t="shared" si="618"/>
        <v>0</v>
      </c>
      <c r="R6360" s="4">
        <f t="shared" si="619"/>
        <v>0</v>
      </c>
      <c r="S6360" s="4" t="str">
        <f t="shared" si="620"/>
        <v/>
      </c>
      <c r="T6360" s="21">
        <f>Fångster!J6365</f>
        <v>0</v>
      </c>
      <c r="U6360" s="31" t="str">
        <f t="shared" si="621"/>
        <v/>
      </c>
    </row>
    <row r="6361" spans="14:21" x14ac:dyDescent="0.2">
      <c r="N6361" s="22">
        <f>Fångster!G6366</f>
        <v>0</v>
      </c>
      <c r="O6361" s="28">
        <f t="shared" si="616"/>
        <v>0</v>
      </c>
      <c r="P6361" s="28">
        <f t="shared" si="617"/>
        <v>-2</v>
      </c>
      <c r="Q6361" s="28">
        <f t="shared" si="618"/>
        <v>0</v>
      </c>
      <c r="R6361" s="4">
        <f t="shared" si="619"/>
        <v>0</v>
      </c>
      <c r="S6361" s="4" t="str">
        <f t="shared" si="620"/>
        <v/>
      </c>
      <c r="T6361" s="21">
        <f>Fångster!J6366</f>
        <v>0</v>
      </c>
      <c r="U6361" s="31" t="str">
        <f t="shared" si="621"/>
        <v/>
      </c>
    </row>
    <row r="6362" spans="14:21" x14ac:dyDescent="0.2">
      <c r="N6362" s="22">
        <f>Fångster!G6367</f>
        <v>0</v>
      </c>
      <c r="O6362" s="28">
        <f t="shared" si="616"/>
        <v>0</v>
      </c>
      <c r="P6362" s="28">
        <f t="shared" si="617"/>
        <v>-2</v>
      </c>
      <c r="Q6362" s="28">
        <f t="shared" si="618"/>
        <v>0</v>
      </c>
      <c r="R6362" s="4">
        <f t="shared" si="619"/>
        <v>0</v>
      </c>
      <c r="S6362" s="4" t="str">
        <f t="shared" si="620"/>
        <v/>
      </c>
      <c r="T6362" s="21">
        <f>Fångster!J6367</f>
        <v>0</v>
      </c>
      <c r="U6362" s="31" t="str">
        <f t="shared" si="621"/>
        <v/>
      </c>
    </row>
    <row r="6363" spans="14:21" x14ac:dyDescent="0.2">
      <c r="N6363" s="22">
        <f>Fångster!G6368</f>
        <v>0</v>
      </c>
      <c r="O6363" s="28">
        <f t="shared" si="616"/>
        <v>0</v>
      </c>
      <c r="P6363" s="28">
        <f t="shared" si="617"/>
        <v>-2</v>
      </c>
      <c r="Q6363" s="28">
        <f t="shared" si="618"/>
        <v>0</v>
      </c>
      <c r="R6363" s="4">
        <f t="shared" si="619"/>
        <v>0</v>
      </c>
      <c r="S6363" s="4" t="str">
        <f t="shared" si="620"/>
        <v/>
      </c>
      <c r="T6363" s="21">
        <f>Fångster!J6368</f>
        <v>0</v>
      </c>
      <c r="U6363" s="31" t="str">
        <f t="shared" si="621"/>
        <v/>
      </c>
    </row>
    <row r="6364" spans="14:21" x14ac:dyDescent="0.2">
      <c r="N6364" s="22">
        <f>Fångster!G6369</f>
        <v>0</v>
      </c>
      <c r="O6364" s="28">
        <f t="shared" si="616"/>
        <v>0</v>
      </c>
      <c r="P6364" s="28">
        <f t="shared" si="617"/>
        <v>-2</v>
      </c>
      <c r="Q6364" s="28">
        <f t="shared" si="618"/>
        <v>0</v>
      </c>
      <c r="R6364" s="4">
        <f t="shared" si="619"/>
        <v>0</v>
      </c>
      <c r="S6364" s="4" t="str">
        <f t="shared" si="620"/>
        <v/>
      </c>
      <c r="T6364" s="21">
        <f>Fångster!J6369</f>
        <v>0</v>
      </c>
      <c r="U6364" s="31" t="str">
        <f t="shared" si="621"/>
        <v/>
      </c>
    </row>
    <row r="6365" spans="14:21" x14ac:dyDescent="0.2">
      <c r="N6365" s="22">
        <f>Fångster!G6370</f>
        <v>0</v>
      </c>
      <c r="O6365" s="28">
        <f t="shared" si="616"/>
        <v>0</v>
      </c>
      <c r="P6365" s="28">
        <f t="shared" si="617"/>
        <v>-2</v>
      </c>
      <c r="Q6365" s="28">
        <f t="shared" si="618"/>
        <v>0</v>
      </c>
      <c r="R6365" s="4">
        <f t="shared" si="619"/>
        <v>0</v>
      </c>
      <c r="S6365" s="4" t="str">
        <f t="shared" si="620"/>
        <v/>
      </c>
      <c r="T6365" s="21">
        <f>Fångster!J6370</f>
        <v>0</v>
      </c>
      <c r="U6365" s="31" t="str">
        <f t="shared" si="621"/>
        <v/>
      </c>
    </row>
    <row r="6366" spans="14:21" x14ac:dyDescent="0.2">
      <c r="N6366" s="22">
        <f>Fångster!G6371</f>
        <v>0</v>
      </c>
      <c r="O6366" s="28">
        <f t="shared" si="616"/>
        <v>0</v>
      </c>
      <c r="P6366" s="28">
        <f t="shared" si="617"/>
        <v>-2</v>
      </c>
      <c r="Q6366" s="28">
        <f t="shared" si="618"/>
        <v>0</v>
      </c>
      <c r="R6366" s="4">
        <f t="shared" si="619"/>
        <v>0</v>
      </c>
      <c r="S6366" s="4" t="str">
        <f t="shared" si="620"/>
        <v/>
      </c>
      <c r="T6366" s="21">
        <f>Fångster!J6371</f>
        <v>0</v>
      </c>
      <c r="U6366" s="31" t="str">
        <f t="shared" si="621"/>
        <v/>
      </c>
    </row>
    <row r="6367" spans="14:21" x14ac:dyDescent="0.2">
      <c r="N6367" s="22">
        <f>Fångster!G6372</f>
        <v>0</v>
      </c>
      <c r="O6367" s="28">
        <f t="shared" si="616"/>
        <v>0</v>
      </c>
      <c r="P6367" s="28">
        <f t="shared" si="617"/>
        <v>-2</v>
      </c>
      <c r="Q6367" s="28">
        <f t="shared" si="618"/>
        <v>0</v>
      </c>
      <c r="R6367" s="4">
        <f t="shared" si="619"/>
        <v>0</v>
      </c>
      <c r="S6367" s="4" t="str">
        <f t="shared" si="620"/>
        <v/>
      </c>
      <c r="T6367" s="21">
        <f>Fångster!J6372</f>
        <v>0</v>
      </c>
      <c r="U6367" s="31" t="str">
        <f t="shared" si="621"/>
        <v/>
      </c>
    </row>
    <row r="6368" spans="14:21" x14ac:dyDescent="0.2">
      <c r="N6368" s="22">
        <f>Fångster!G6373</f>
        <v>0</v>
      </c>
      <c r="O6368" s="28">
        <f t="shared" si="616"/>
        <v>0</v>
      </c>
      <c r="P6368" s="28">
        <f t="shared" si="617"/>
        <v>-2</v>
      </c>
      <c r="Q6368" s="28">
        <f t="shared" si="618"/>
        <v>0</v>
      </c>
      <c r="R6368" s="4">
        <f t="shared" si="619"/>
        <v>0</v>
      </c>
      <c r="S6368" s="4" t="str">
        <f t="shared" si="620"/>
        <v/>
      </c>
      <c r="T6368" s="21">
        <f>Fångster!J6373</f>
        <v>0</v>
      </c>
      <c r="U6368" s="31" t="str">
        <f t="shared" si="621"/>
        <v/>
      </c>
    </row>
    <row r="6369" spans="14:21" x14ac:dyDescent="0.2">
      <c r="N6369" s="22">
        <f>Fångster!G6374</f>
        <v>0</v>
      </c>
      <c r="O6369" s="28">
        <f t="shared" si="616"/>
        <v>0</v>
      </c>
      <c r="P6369" s="28">
        <f t="shared" si="617"/>
        <v>-2</v>
      </c>
      <c r="Q6369" s="28">
        <f t="shared" si="618"/>
        <v>0</v>
      </c>
      <c r="R6369" s="4">
        <f t="shared" si="619"/>
        <v>0</v>
      </c>
      <c r="S6369" s="4" t="str">
        <f t="shared" si="620"/>
        <v/>
      </c>
      <c r="T6369" s="21">
        <f>Fångster!J6374</f>
        <v>0</v>
      </c>
      <c r="U6369" s="31" t="str">
        <f t="shared" si="621"/>
        <v/>
      </c>
    </row>
    <row r="6370" spans="14:21" x14ac:dyDescent="0.2">
      <c r="N6370" s="22">
        <f>Fångster!G6375</f>
        <v>0</v>
      </c>
      <c r="O6370" s="28">
        <f t="shared" si="616"/>
        <v>0</v>
      </c>
      <c r="P6370" s="28">
        <f t="shared" si="617"/>
        <v>-2</v>
      </c>
      <c r="Q6370" s="28">
        <f t="shared" si="618"/>
        <v>0</v>
      </c>
      <c r="R6370" s="4">
        <f t="shared" si="619"/>
        <v>0</v>
      </c>
      <c r="S6370" s="4" t="str">
        <f t="shared" si="620"/>
        <v/>
      </c>
      <c r="T6370" s="21">
        <f>Fångster!J6375</f>
        <v>0</v>
      </c>
      <c r="U6370" s="31" t="str">
        <f t="shared" si="621"/>
        <v/>
      </c>
    </row>
    <row r="6371" spans="14:21" x14ac:dyDescent="0.2">
      <c r="N6371" s="22">
        <f>Fångster!G6376</f>
        <v>0</v>
      </c>
      <c r="O6371" s="28">
        <f t="shared" si="616"/>
        <v>0</v>
      </c>
      <c r="P6371" s="28">
        <f t="shared" si="617"/>
        <v>-2</v>
      </c>
      <c r="Q6371" s="28">
        <f t="shared" si="618"/>
        <v>0</v>
      </c>
      <c r="R6371" s="4">
        <f t="shared" si="619"/>
        <v>0</v>
      </c>
      <c r="S6371" s="4" t="str">
        <f t="shared" si="620"/>
        <v/>
      </c>
      <c r="T6371" s="21">
        <f>Fångster!J6376</f>
        <v>0</v>
      </c>
      <c r="U6371" s="31" t="str">
        <f t="shared" si="621"/>
        <v/>
      </c>
    </row>
    <row r="6372" spans="14:21" x14ac:dyDescent="0.2">
      <c r="N6372" s="22">
        <f>Fångster!G6377</f>
        <v>0</v>
      </c>
      <c r="O6372" s="28">
        <f t="shared" si="616"/>
        <v>0</v>
      </c>
      <c r="P6372" s="28">
        <f t="shared" si="617"/>
        <v>-2</v>
      </c>
      <c r="Q6372" s="28">
        <f t="shared" si="618"/>
        <v>0</v>
      </c>
      <c r="R6372" s="4">
        <f t="shared" si="619"/>
        <v>0</v>
      </c>
      <c r="S6372" s="4" t="str">
        <f t="shared" si="620"/>
        <v/>
      </c>
      <c r="T6372" s="21">
        <f>Fångster!J6377</f>
        <v>0</v>
      </c>
      <c r="U6372" s="31" t="str">
        <f t="shared" si="621"/>
        <v/>
      </c>
    </row>
    <row r="6373" spans="14:21" x14ac:dyDescent="0.2">
      <c r="N6373" s="22">
        <f>Fångster!G6378</f>
        <v>0</v>
      </c>
      <c r="O6373" s="28">
        <f t="shared" si="616"/>
        <v>0</v>
      </c>
      <c r="P6373" s="28">
        <f t="shared" si="617"/>
        <v>-2</v>
      </c>
      <c r="Q6373" s="28">
        <f t="shared" si="618"/>
        <v>0</v>
      </c>
      <c r="R6373" s="4">
        <f t="shared" si="619"/>
        <v>0</v>
      </c>
      <c r="S6373" s="4" t="str">
        <f t="shared" si="620"/>
        <v/>
      </c>
      <c r="T6373" s="21">
        <f>Fångster!J6378</f>
        <v>0</v>
      </c>
      <c r="U6373" s="31" t="str">
        <f t="shared" si="621"/>
        <v/>
      </c>
    </row>
    <row r="6374" spans="14:21" x14ac:dyDescent="0.2">
      <c r="N6374" s="22">
        <f>Fångster!G6379</f>
        <v>0</v>
      </c>
      <c r="O6374" s="28">
        <f t="shared" si="616"/>
        <v>0</v>
      </c>
      <c r="P6374" s="28">
        <f t="shared" si="617"/>
        <v>-2</v>
      </c>
      <c r="Q6374" s="28">
        <f t="shared" si="618"/>
        <v>0</v>
      </c>
      <c r="R6374" s="4">
        <f t="shared" si="619"/>
        <v>0</v>
      </c>
      <c r="S6374" s="4" t="str">
        <f t="shared" si="620"/>
        <v/>
      </c>
      <c r="T6374" s="21">
        <f>Fångster!J6379</f>
        <v>0</v>
      </c>
      <c r="U6374" s="31" t="str">
        <f t="shared" si="621"/>
        <v/>
      </c>
    </row>
    <row r="6375" spans="14:21" x14ac:dyDescent="0.2">
      <c r="N6375" s="22">
        <f>Fångster!G6380</f>
        <v>0</v>
      </c>
      <c r="O6375" s="28">
        <f t="shared" si="616"/>
        <v>0</v>
      </c>
      <c r="P6375" s="28">
        <f t="shared" si="617"/>
        <v>-2</v>
      </c>
      <c r="Q6375" s="28">
        <f t="shared" si="618"/>
        <v>0</v>
      </c>
      <c r="R6375" s="4">
        <f t="shared" si="619"/>
        <v>0</v>
      </c>
      <c r="S6375" s="4" t="str">
        <f t="shared" si="620"/>
        <v/>
      </c>
      <c r="T6375" s="21">
        <f>Fångster!J6380</f>
        <v>0</v>
      </c>
      <c r="U6375" s="31" t="str">
        <f t="shared" si="621"/>
        <v/>
      </c>
    </row>
    <row r="6376" spans="14:21" x14ac:dyDescent="0.2">
      <c r="N6376" s="22">
        <f>Fångster!G6381</f>
        <v>0</v>
      </c>
      <c r="O6376" s="28">
        <f t="shared" si="616"/>
        <v>0</v>
      </c>
      <c r="P6376" s="28">
        <f t="shared" si="617"/>
        <v>-2</v>
      </c>
      <c r="Q6376" s="28">
        <f t="shared" si="618"/>
        <v>0</v>
      </c>
      <c r="R6376" s="4">
        <f t="shared" si="619"/>
        <v>0</v>
      </c>
      <c r="S6376" s="4" t="str">
        <f t="shared" si="620"/>
        <v/>
      </c>
      <c r="T6376" s="21">
        <f>Fångster!J6381</f>
        <v>0</v>
      </c>
      <c r="U6376" s="31" t="str">
        <f t="shared" si="621"/>
        <v/>
      </c>
    </row>
    <row r="6377" spans="14:21" x14ac:dyDescent="0.2">
      <c r="N6377" s="22">
        <f>Fångster!G6382</f>
        <v>0</v>
      </c>
      <c r="O6377" s="28">
        <f t="shared" si="616"/>
        <v>0</v>
      </c>
      <c r="P6377" s="28">
        <f t="shared" si="617"/>
        <v>-2</v>
      </c>
      <c r="Q6377" s="28">
        <f t="shared" si="618"/>
        <v>0</v>
      </c>
      <c r="R6377" s="4">
        <f t="shared" si="619"/>
        <v>0</v>
      </c>
      <c r="S6377" s="4" t="str">
        <f t="shared" si="620"/>
        <v/>
      </c>
      <c r="T6377" s="21">
        <f>Fångster!J6382</f>
        <v>0</v>
      </c>
      <c r="U6377" s="31" t="str">
        <f t="shared" si="621"/>
        <v/>
      </c>
    </row>
    <row r="6378" spans="14:21" x14ac:dyDescent="0.2">
      <c r="N6378" s="22">
        <f>Fångster!G6383</f>
        <v>0</v>
      </c>
      <c r="O6378" s="28">
        <f t="shared" si="616"/>
        <v>0</v>
      </c>
      <c r="P6378" s="28">
        <f t="shared" si="617"/>
        <v>-2</v>
      </c>
      <c r="Q6378" s="28">
        <f t="shared" si="618"/>
        <v>0</v>
      </c>
      <c r="R6378" s="4">
        <f t="shared" si="619"/>
        <v>0</v>
      </c>
      <c r="S6378" s="4" t="str">
        <f t="shared" si="620"/>
        <v/>
      </c>
      <c r="T6378" s="21">
        <f>Fångster!J6383</f>
        <v>0</v>
      </c>
      <c r="U6378" s="31" t="str">
        <f t="shared" si="621"/>
        <v/>
      </c>
    </row>
    <row r="6379" spans="14:21" x14ac:dyDescent="0.2">
      <c r="N6379" s="22">
        <f>Fångster!G6384</f>
        <v>0</v>
      </c>
      <c r="O6379" s="28">
        <f t="shared" si="616"/>
        <v>0</v>
      </c>
      <c r="P6379" s="28">
        <f t="shared" si="617"/>
        <v>-2</v>
      </c>
      <c r="Q6379" s="28">
        <f t="shared" si="618"/>
        <v>0</v>
      </c>
      <c r="R6379" s="4">
        <f t="shared" si="619"/>
        <v>0</v>
      </c>
      <c r="S6379" s="4" t="str">
        <f t="shared" si="620"/>
        <v/>
      </c>
      <c r="T6379" s="21">
        <f>Fångster!J6384</f>
        <v>0</v>
      </c>
      <c r="U6379" s="31" t="str">
        <f t="shared" si="621"/>
        <v/>
      </c>
    </row>
    <row r="6380" spans="14:21" x14ac:dyDescent="0.2">
      <c r="N6380" s="22">
        <f>Fångster!G6385</f>
        <v>0</v>
      </c>
      <c r="O6380" s="28">
        <f t="shared" si="616"/>
        <v>0</v>
      </c>
      <c r="P6380" s="28">
        <f t="shared" si="617"/>
        <v>-2</v>
      </c>
      <c r="Q6380" s="28">
        <f t="shared" si="618"/>
        <v>0</v>
      </c>
      <c r="R6380" s="4">
        <f t="shared" si="619"/>
        <v>0</v>
      </c>
      <c r="S6380" s="4" t="str">
        <f t="shared" si="620"/>
        <v/>
      </c>
      <c r="T6380" s="21">
        <f>Fångster!J6385</f>
        <v>0</v>
      </c>
      <c r="U6380" s="31" t="str">
        <f t="shared" si="621"/>
        <v/>
      </c>
    </row>
    <row r="6381" spans="14:21" x14ac:dyDescent="0.2">
      <c r="N6381" s="22">
        <f>Fångster!G6386</f>
        <v>0</v>
      </c>
      <c r="O6381" s="28">
        <f t="shared" si="616"/>
        <v>0</v>
      </c>
      <c r="P6381" s="28">
        <f t="shared" si="617"/>
        <v>-2</v>
      </c>
      <c r="Q6381" s="28">
        <f t="shared" si="618"/>
        <v>0</v>
      </c>
      <c r="R6381" s="4">
        <f t="shared" si="619"/>
        <v>0</v>
      </c>
      <c r="S6381" s="4" t="str">
        <f t="shared" si="620"/>
        <v/>
      </c>
      <c r="T6381" s="21">
        <f>Fångster!J6386</f>
        <v>0</v>
      </c>
      <c r="U6381" s="31" t="str">
        <f t="shared" si="621"/>
        <v/>
      </c>
    </row>
    <row r="6382" spans="14:21" x14ac:dyDescent="0.2">
      <c r="N6382" s="22">
        <f>Fångster!G6387</f>
        <v>0</v>
      </c>
      <c r="O6382" s="28">
        <f t="shared" si="616"/>
        <v>0</v>
      </c>
      <c r="P6382" s="28">
        <f t="shared" si="617"/>
        <v>-2</v>
      </c>
      <c r="Q6382" s="28">
        <f t="shared" si="618"/>
        <v>0</v>
      </c>
      <c r="R6382" s="4">
        <f t="shared" si="619"/>
        <v>0</v>
      </c>
      <c r="S6382" s="4" t="str">
        <f t="shared" si="620"/>
        <v/>
      </c>
      <c r="T6382" s="21">
        <f>Fångster!J6387</f>
        <v>0</v>
      </c>
      <c r="U6382" s="31" t="str">
        <f t="shared" si="621"/>
        <v/>
      </c>
    </row>
    <row r="6383" spans="14:21" x14ac:dyDescent="0.2">
      <c r="N6383" s="22">
        <f>Fångster!G6388</f>
        <v>0</v>
      </c>
      <c r="O6383" s="28">
        <f t="shared" si="616"/>
        <v>0</v>
      </c>
      <c r="P6383" s="28">
        <f t="shared" si="617"/>
        <v>-2</v>
      </c>
      <c r="Q6383" s="28">
        <f t="shared" si="618"/>
        <v>0</v>
      </c>
      <c r="R6383" s="4">
        <f t="shared" si="619"/>
        <v>0</v>
      </c>
      <c r="S6383" s="4" t="str">
        <f t="shared" si="620"/>
        <v/>
      </c>
      <c r="T6383" s="21">
        <f>Fångster!J6388</f>
        <v>0</v>
      </c>
      <c r="U6383" s="31" t="str">
        <f t="shared" si="621"/>
        <v/>
      </c>
    </row>
    <row r="6384" spans="14:21" x14ac:dyDescent="0.2">
      <c r="N6384" s="22">
        <f>Fångster!G6389</f>
        <v>0</v>
      </c>
      <c r="O6384" s="28">
        <f t="shared" si="616"/>
        <v>0</v>
      </c>
      <c r="P6384" s="28">
        <f t="shared" si="617"/>
        <v>-2</v>
      </c>
      <c r="Q6384" s="28">
        <f t="shared" si="618"/>
        <v>0</v>
      </c>
      <c r="R6384" s="4">
        <f t="shared" si="619"/>
        <v>0</v>
      </c>
      <c r="S6384" s="4" t="str">
        <f t="shared" si="620"/>
        <v/>
      </c>
      <c r="T6384" s="21">
        <f>Fångster!J6389</f>
        <v>0</v>
      </c>
      <c r="U6384" s="31" t="str">
        <f t="shared" si="621"/>
        <v/>
      </c>
    </row>
    <row r="6385" spans="14:21" x14ac:dyDescent="0.2">
      <c r="N6385" s="22">
        <f>Fångster!G6390</f>
        <v>0</v>
      </c>
      <c r="O6385" s="28">
        <f t="shared" si="616"/>
        <v>0</v>
      </c>
      <c r="P6385" s="28">
        <f t="shared" si="617"/>
        <v>-2</v>
      </c>
      <c r="Q6385" s="28">
        <f t="shared" si="618"/>
        <v>0</v>
      </c>
      <c r="R6385" s="4">
        <f t="shared" si="619"/>
        <v>0</v>
      </c>
      <c r="S6385" s="4" t="str">
        <f t="shared" si="620"/>
        <v/>
      </c>
      <c r="T6385" s="21">
        <f>Fångster!J6390</f>
        <v>0</v>
      </c>
      <c r="U6385" s="31" t="str">
        <f t="shared" si="621"/>
        <v/>
      </c>
    </row>
    <row r="6386" spans="14:21" x14ac:dyDescent="0.2">
      <c r="N6386" s="22">
        <f>Fångster!G6391</f>
        <v>0</v>
      </c>
      <c r="O6386" s="28">
        <f t="shared" si="616"/>
        <v>0</v>
      </c>
      <c r="P6386" s="28">
        <f t="shared" si="617"/>
        <v>-2</v>
      </c>
      <c r="Q6386" s="28">
        <f t="shared" si="618"/>
        <v>0</v>
      </c>
      <c r="R6386" s="4">
        <f t="shared" si="619"/>
        <v>0</v>
      </c>
      <c r="S6386" s="4" t="str">
        <f t="shared" si="620"/>
        <v/>
      </c>
      <c r="T6386" s="21">
        <f>Fångster!J6391</f>
        <v>0</v>
      </c>
      <c r="U6386" s="31" t="str">
        <f t="shared" si="621"/>
        <v/>
      </c>
    </row>
    <row r="6387" spans="14:21" x14ac:dyDescent="0.2">
      <c r="N6387" s="22">
        <f>Fångster!G6392</f>
        <v>0</v>
      </c>
      <c r="O6387" s="28">
        <f t="shared" si="616"/>
        <v>0</v>
      </c>
      <c r="P6387" s="28">
        <f t="shared" si="617"/>
        <v>-2</v>
      </c>
      <c r="Q6387" s="28">
        <f t="shared" si="618"/>
        <v>0</v>
      </c>
      <c r="R6387" s="4">
        <f t="shared" si="619"/>
        <v>0</v>
      </c>
      <c r="S6387" s="4" t="str">
        <f t="shared" si="620"/>
        <v/>
      </c>
      <c r="T6387" s="21">
        <f>Fångster!J6392</f>
        <v>0</v>
      </c>
      <c r="U6387" s="31" t="str">
        <f t="shared" si="621"/>
        <v/>
      </c>
    </row>
    <row r="6388" spans="14:21" x14ac:dyDescent="0.2">
      <c r="N6388" s="22">
        <f>Fångster!G6393</f>
        <v>0</v>
      </c>
      <c r="O6388" s="28">
        <f t="shared" si="616"/>
        <v>0</v>
      </c>
      <c r="P6388" s="28">
        <f t="shared" si="617"/>
        <v>-2</v>
      </c>
      <c r="Q6388" s="28">
        <f t="shared" si="618"/>
        <v>0</v>
      </c>
      <c r="R6388" s="4">
        <f t="shared" si="619"/>
        <v>0</v>
      </c>
      <c r="S6388" s="4" t="str">
        <f t="shared" si="620"/>
        <v/>
      </c>
      <c r="T6388" s="21">
        <f>Fångster!J6393</f>
        <v>0</v>
      </c>
      <c r="U6388" s="31" t="str">
        <f t="shared" si="621"/>
        <v/>
      </c>
    </row>
    <row r="6389" spans="14:21" x14ac:dyDescent="0.2">
      <c r="N6389" s="22">
        <f>Fångster!G6394</f>
        <v>0</v>
      </c>
      <c r="O6389" s="28">
        <f t="shared" si="616"/>
        <v>0</v>
      </c>
      <c r="P6389" s="28">
        <f t="shared" si="617"/>
        <v>-2</v>
      </c>
      <c r="Q6389" s="28">
        <f t="shared" si="618"/>
        <v>0</v>
      </c>
      <c r="R6389" s="4">
        <f t="shared" si="619"/>
        <v>0</v>
      </c>
      <c r="S6389" s="4" t="str">
        <f t="shared" si="620"/>
        <v/>
      </c>
      <c r="T6389" s="21">
        <f>Fångster!J6394</f>
        <v>0</v>
      </c>
      <c r="U6389" s="31" t="str">
        <f t="shared" si="621"/>
        <v/>
      </c>
    </row>
    <row r="6390" spans="14:21" x14ac:dyDescent="0.2">
      <c r="N6390" s="22">
        <f>Fångster!G6395</f>
        <v>0</v>
      </c>
      <c r="O6390" s="28">
        <f t="shared" si="616"/>
        <v>0</v>
      </c>
      <c r="P6390" s="28">
        <f t="shared" si="617"/>
        <v>-2</v>
      </c>
      <c r="Q6390" s="28">
        <f t="shared" si="618"/>
        <v>0</v>
      </c>
      <c r="R6390" s="4">
        <f t="shared" si="619"/>
        <v>0</v>
      </c>
      <c r="S6390" s="4" t="str">
        <f t="shared" si="620"/>
        <v/>
      </c>
      <c r="T6390" s="21">
        <f>Fångster!J6395</f>
        <v>0</v>
      </c>
      <c r="U6390" s="31" t="str">
        <f t="shared" si="621"/>
        <v/>
      </c>
    </row>
    <row r="6391" spans="14:21" x14ac:dyDescent="0.2">
      <c r="N6391" s="22">
        <f>Fångster!G6396</f>
        <v>0</v>
      </c>
      <c r="O6391" s="28">
        <f t="shared" si="616"/>
        <v>0</v>
      </c>
      <c r="P6391" s="28">
        <f t="shared" si="617"/>
        <v>-2</v>
      </c>
      <c r="Q6391" s="28">
        <f t="shared" si="618"/>
        <v>0</v>
      </c>
      <c r="R6391" s="4">
        <f t="shared" si="619"/>
        <v>0</v>
      </c>
      <c r="S6391" s="4" t="str">
        <f t="shared" si="620"/>
        <v/>
      </c>
      <c r="T6391" s="21">
        <f>Fångster!J6396</f>
        <v>0</v>
      </c>
      <c r="U6391" s="31" t="str">
        <f t="shared" si="621"/>
        <v/>
      </c>
    </row>
    <row r="6392" spans="14:21" x14ac:dyDescent="0.2">
      <c r="N6392" s="22">
        <f>Fångster!G6397</f>
        <v>0</v>
      </c>
      <c r="O6392" s="28">
        <f t="shared" si="616"/>
        <v>0</v>
      </c>
      <c r="P6392" s="28">
        <f t="shared" si="617"/>
        <v>-2</v>
      </c>
      <c r="Q6392" s="28">
        <f t="shared" si="618"/>
        <v>0</v>
      </c>
      <c r="R6392" s="4">
        <f t="shared" si="619"/>
        <v>0</v>
      </c>
      <c r="S6392" s="4" t="str">
        <f t="shared" si="620"/>
        <v/>
      </c>
      <c r="T6392" s="21">
        <f>Fångster!J6397</f>
        <v>0</v>
      </c>
      <c r="U6392" s="31" t="str">
        <f t="shared" si="621"/>
        <v/>
      </c>
    </row>
    <row r="6393" spans="14:21" x14ac:dyDescent="0.2">
      <c r="N6393" s="22">
        <f>Fångster!G6398</f>
        <v>0</v>
      </c>
      <c r="O6393" s="28">
        <f t="shared" si="616"/>
        <v>0</v>
      </c>
      <c r="P6393" s="28">
        <f t="shared" si="617"/>
        <v>-2</v>
      </c>
      <c r="Q6393" s="28">
        <f t="shared" si="618"/>
        <v>0</v>
      </c>
      <c r="R6393" s="4">
        <f t="shared" si="619"/>
        <v>0</v>
      </c>
      <c r="S6393" s="4" t="str">
        <f t="shared" si="620"/>
        <v/>
      </c>
      <c r="T6393" s="21">
        <f>Fångster!J6398</f>
        <v>0</v>
      </c>
      <c r="U6393" s="31" t="str">
        <f t="shared" si="621"/>
        <v/>
      </c>
    </row>
    <row r="6394" spans="14:21" x14ac:dyDescent="0.2">
      <c r="N6394" s="22">
        <f>Fångster!G6399</f>
        <v>0</v>
      </c>
      <c r="O6394" s="28">
        <f t="shared" si="616"/>
        <v>0</v>
      </c>
      <c r="P6394" s="28">
        <f t="shared" si="617"/>
        <v>-2</v>
      </c>
      <c r="Q6394" s="28">
        <f t="shared" si="618"/>
        <v>0</v>
      </c>
      <c r="R6394" s="4">
        <f t="shared" si="619"/>
        <v>0</v>
      </c>
      <c r="S6394" s="4" t="str">
        <f t="shared" si="620"/>
        <v/>
      </c>
      <c r="T6394" s="21">
        <f>Fångster!J6399</f>
        <v>0</v>
      </c>
      <c r="U6394" s="31" t="str">
        <f t="shared" si="621"/>
        <v/>
      </c>
    </row>
    <row r="6395" spans="14:21" x14ac:dyDescent="0.2">
      <c r="N6395" s="22">
        <f>Fångster!G6400</f>
        <v>0</v>
      </c>
      <c r="O6395" s="28">
        <f t="shared" si="616"/>
        <v>0</v>
      </c>
      <c r="P6395" s="28">
        <f t="shared" si="617"/>
        <v>-2</v>
      </c>
      <c r="Q6395" s="28">
        <f t="shared" si="618"/>
        <v>0</v>
      </c>
      <c r="R6395" s="4">
        <f t="shared" si="619"/>
        <v>0</v>
      </c>
      <c r="S6395" s="4" t="str">
        <f t="shared" si="620"/>
        <v/>
      </c>
      <c r="T6395" s="21">
        <f>Fångster!J6400</f>
        <v>0</v>
      </c>
      <c r="U6395" s="31" t="str">
        <f t="shared" si="621"/>
        <v/>
      </c>
    </row>
    <row r="6396" spans="14:21" x14ac:dyDescent="0.2">
      <c r="N6396" s="22">
        <f>Fångster!G6401</f>
        <v>0</v>
      </c>
      <c r="O6396" s="28">
        <f t="shared" si="616"/>
        <v>0</v>
      </c>
      <c r="P6396" s="28">
        <f t="shared" si="617"/>
        <v>-2</v>
      </c>
      <c r="Q6396" s="28">
        <f t="shared" si="618"/>
        <v>0</v>
      </c>
      <c r="R6396" s="4">
        <f t="shared" si="619"/>
        <v>0</v>
      </c>
      <c r="S6396" s="4" t="str">
        <f t="shared" si="620"/>
        <v/>
      </c>
      <c r="T6396" s="21">
        <f>Fångster!J6401</f>
        <v>0</v>
      </c>
      <c r="U6396" s="31" t="str">
        <f t="shared" si="621"/>
        <v/>
      </c>
    </row>
    <row r="6397" spans="14:21" x14ac:dyDescent="0.2">
      <c r="N6397" s="22">
        <f>Fångster!G6402</f>
        <v>0</v>
      </c>
      <c r="O6397" s="28">
        <f t="shared" si="616"/>
        <v>0</v>
      </c>
      <c r="P6397" s="28">
        <f t="shared" si="617"/>
        <v>-2</v>
      </c>
      <c r="Q6397" s="28">
        <f t="shared" si="618"/>
        <v>0</v>
      </c>
      <c r="R6397" s="4">
        <f t="shared" si="619"/>
        <v>0</v>
      </c>
      <c r="S6397" s="4" t="str">
        <f t="shared" si="620"/>
        <v/>
      </c>
      <c r="T6397" s="21">
        <f>Fångster!J6402</f>
        <v>0</v>
      </c>
      <c r="U6397" s="31" t="str">
        <f t="shared" si="621"/>
        <v/>
      </c>
    </row>
    <row r="6398" spans="14:21" x14ac:dyDescent="0.2">
      <c r="N6398" s="22">
        <f>Fångster!G6403</f>
        <v>0</v>
      </c>
      <c r="O6398" s="28">
        <f t="shared" si="616"/>
        <v>0</v>
      </c>
      <c r="P6398" s="28">
        <f t="shared" si="617"/>
        <v>-2</v>
      </c>
      <c r="Q6398" s="28">
        <f t="shared" si="618"/>
        <v>0</v>
      </c>
      <c r="R6398" s="4">
        <f t="shared" si="619"/>
        <v>0</v>
      </c>
      <c r="S6398" s="4" t="str">
        <f t="shared" si="620"/>
        <v/>
      </c>
      <c r="T6398" s="21">
        <f>Fångster!J6403</f>
        <v>0</v>
      </c>
      <c r="U6398" s="31" t="str">
        <f t="shared" si="621"/>
        <v/>
      </c>
    </row>
    <row r="6399" spans="14:21" x14ac:dyDescent="0.2">
      <c r="N6399" s="22">
        <f>Fångster!G6404</f>
        <v>0</v>
      </c>
      <c r="O6399" s="28">
        <f t="shared" si="616"/>
        <v>0</v>
      </c>
      <c r="P6399" s="28">
        <f t="shared" si="617"/>
        <v>-2</v>
      </c>
      <c r="Q6399" s="28">
        <f t="shared" si="618"/>
        <v>0</v>
      </c>
      <c r="R6399" s="4">
        <f t="shared" si="619"/>
        <v>0</v>
      </c>
      <c r="S6399" s="4" t="str">
        <f t="shared" si="620"/>
        <v/>
      </c>
      <c r="T6399" s="21">
        <f>Fångster!J6404</f>
        <v>0</v>
      </c>
      <c r="U6399" s="31" t="str">
        <f t="shared" si="621"/>
        <v/>
      </c>
    </row>
    <row r="6400" spans="14:21" x14ac:dyDescent="0.2">
      <c r="N6400" s="22">
        <f>Fångster!G6405</f>
        <v>0</v>
      </c>
      <c r="O6400" s="28">
        <f t="shared" si="616"/>
        <v>0</v>
      </c>
      <c r="P6400" s="28">
        <f t="shared" si="617"/>
        <v>-2</v>
      </c>
      <c r="Q6400" s="28">
        <f t="shared" si="618"/>
        <v>0</v>
      </c>
      <c r="R6400" s="4">
        <f t="shared" si="619"/>
        <v>0</v>
      </c>
      <c r="S6400" s="4" t="str">
        <f t="shared" si="620"/>
        <v/>
      </c>
      <c r="T6400" s="21">
        <f>Fångster!J6405</f>
        <v>0</v>
      </c>
      <c r="U6400" s="31" t="str">
        <f t="shared" si="621"/>
        <v/>
      </c>
    </row>
    <row r="6401" spans="14:21" x14ac:dyDescent="0.2">
      <c r="N6401" s="22">
        <f>Fångster!G6406</f>
        <v>0</v>
      </c>
      <c r="O6401" s="28">
        <f t="shared" si="616"/>
        <v>0</v>
      </c>
      <c r="P6401" s="28">
        <f t="shared" si="617"/>
        <v>-2</v>
      </c>
      <c r="Q6401" s="28">
        <f t="shared" si="618"/>
        <v>0</v>
      </c>
      <c r="R6401" s="4">
        <f t="shared" si="619"/>
        <v>0</v>
      </c>
      <c r="S6401" s="4" t="str">
        <f t="shared" si="620"/>
        <v/>
      </c>
      <c r="T6401" s="21">
        <f>Fångster!J6406</f>
        <v>0</v>
      </c>
      <c r="U6401" s="31" t="str">
        <f t="shared" si="621"/>
        <v/>
      </c>
    </row>
    <row r="6402" spans="14:21" x14ac:dyDescent="0.2">
      <c r="N6402" s="22">
        <f>Fångster!G6407</f>
        <v>0</v>
      </c>
      <c r="O6402" s="28">
        <f t="shared" si="616"/>
        <v>0</v>
      </c>
      <c r="P6402" s="28">
        <f t="shared" si="617"/>
        <v>-2</v>
      </c>
      <c r="Q6402" s="28">
        <f t="shared" si="618"/>
        <v>0</v>
      </c>
      <c r="R6402" s="4">
        <f t="shared" si="619"/>
        <v>0</v>
      </c>
      <c r="S6402" s="4" t="str">
        <f t="shared" si="620"/>
        <v/>
      </c>
      <c r="T6402" s="21">
        <f>Fångster!J6407</f>
        <v>0</v>
      </c>
      <c r="U6402" s="31" t="str">
        <f t="shared" si="621"/>
        <v/>
      </c>
    </row>
    <row r="6403" spans="14:21" x14ac:dyDescent="0.2">
      <c r="N6403" s="22">
        <f>Fångster!G6408</f>
        <v>0</v>
      </c>
      <c r="O6403" s="28">
        <f t="shared" si="616"/>
        <v>0</v>
      </c>
      <c r="P6403" s="28">
        <f t="shared" si="617"/>
        <v>-2</v>
      </c>
      <c r="Q6403" s="28">
        <f t="shared" si="618"/>
        <v>0</v>
      </c>
      <c r="R6403" s="4">
        <f t="shared" si="619"/>
        <v>0</v>
      </c>
      <c r="S6403" s="4" t="str">
        <f t="shared" si="620"/>
        <v/>
      </c>
      <c r="T6403" s="21">
        <f>Fångster!J6408</f>
        <v>0</v>
      </c>
      <c r="U6403" s="31" t="str">
        <f t="shared" si="621"/>
        <v/>
      </c>
    </row>
    <row r="6404" spans="14:21" x14ac:dyDescent="0.2">
      <c r="N6404" s="22">
        <f>Fångster!G6409</f>
        <v>0</v>
      </c>
      <c r="O6404" s="28">
        <f t="shared" si="616"/>
        <v>0</v>
      </c>
      <c r="P6404" s="28">
        <f t="shared" si="617"/>
        <v>-2</v>
      </c>
      <c r="Q6404" s="28">
        <f t="shared" si="618"/>
        <v>0</v>
      </c>
      <c r="R6404" s="4">
        <f t="shared" si="619"/>
        <v>0</v>
      </c>
      <c r="S6404" s="4" t="str">
        <f t="shared" si="620"/>
        <v/>
      </c>
      <c r="T6404" s="21">
        <f>Fångster!J6409</f>
        <v>0</v>
      </c>
      <c r="U6404" s="31" t="str">
        <f t="shared" si="621"/>
        <v/>
      </c>
    </row>
    <row r="6405" spans="14:21" x14ac:dyDescent="0.2">
      <c r="N6405" s="22">
        <f>Fångster!G6410</f>
        <v>0</v>
      </c>
      <c r="O6405" s="28">
        <f t="shared" ref="O6405:O6468" si="622">(3.377*0.000001)*(POWER(N6405,3.205))</f>
        <v>0</v>
      </c>
      <c r="P6405" s="28">
        <f t="shared" ref="P6405:P6468" si="623">(1-(180-N6405)/60)</f>
        <v>-2</v>
      </c>
      <c r="Q6405" s="28">
        <f t="shared" ref="Q6405:Q6468" si="624">IF(P6405&lt;0,0,IF(P6405&gt;1,1,IF(P6405&gt;0&lt;1,P6405,P6405)))</f>
        <v>0</v>
      </c>
      <c r="R6405" s="4">
        <f t="shared" ref="R6405:R6468" si="625">O6405*Q6405</f>
        <v>0</v>
      </c>
      <c r="S6405" s="4" t="str">
        <f t="shared" ref="S6405:S6468" si="626">IF(N6405&gt;0,LOG10(N6405),"")</f>
        <v/>
      </c>
      <c r="T6405" s="21">
        <f>Fångster!J6410</f>
        <v>0</v>
      </c>
      <c r="U6405" s="31" t="str">
        <f t="shared" ref="U6405:U6468" si="627">IF(T6405&gt;0,LOG10(T6405),"")</f>
        <v/>
      </c>
    </row>
    <row r="6406" spans="14:21" x14ac:dyDescent="0.2">
      <c r="N6406" s="22">
        <f>Fångster!G6411</f>
        <v>0</v>
      </c>
      <c r="O6406" s="28">
        <f t="shared" si="622"/>
        <v>0</v>
      </c>
      <c r="P6406" s="28">
        <f t="shared" si="623"/>
        <v>-2</v>
      </c>
      <c r="Q6406" s="28">
        <f t="shared" si="624"/>
        <v>0</v>
      </c>
      <c r="R6406" s="4">
        <f t="shared" si="625"/>
        <v>0</v>
      </c>
      <c r="S6406" s="4" t="str">
        <f t="shared" si="626"/>
        <v/>
      </c>
      <c r="T6406" s="21">
        <f>Fångster!J6411</f>
        <v>0</v>
      </c>
      <c r="U6406" s="31" t="str">
        <f t="shared" si="627"/>
        <v/>
      </c>
    </row>
    <row r="6407" spans="14:21" x14ac:dyDescent="0.2">
      <c r="N6407" s="22">
        <f>Fångster!G6412</f>
        <v>0</v>
      </c>
      <c r="O6407" s="28">
        <f t="shared" si="622"/>
        <v>0</v>
      </c>
      <c r="P6407" s="28">
        <f t="shared" si="623"/>
        <v>-2</v>
      </c>
      <c r="Q6407" s="28">
        <f t="shared" si="624"/>
        <v>0</v>
      </c>
      <c r="R6407" s="4">
        <f t="shared" si="625"/>
        <v>0</v>
      </c>
      <c r="S6407" s="4" t="str">
        <f t="shared" si="626"/>
        <v/>
      </c>
      <c r="T6407" s="21">
        <f>Fångster!J6412</f>
        <v>0</v>
      </c>
      <c r="U6407" s="31" t="str">
        <f t="shared" si="627"/>
        <v/>
      </c>
    </row>
    <row r="6408" spans="14:21" x14ac:dyDescent="0.2">
      <c r="N6408" s="22">
        <f>Fångster!G6413</f>
        <v>0</v>
      </c>
      <c r="O6408" s="28">
        <f t="shared" si="622"/>
        <v>0</v>
      </c>
      <c r="P6408" s="28">
        <f t="shared" si="623"/>
        <v>-2</v>
      </c>
      <c r="Q6408" s="28">
        <f t="shared" si="624"/>
        <v>0</v>
      </c>
      <c r="R6408" s="4">
        <f t="shared" si="625"/>
        <v>0</v>
      </c>
      <c r="S6408" s="4" t="str">
        <f t="shared" si="626"/>
        <v/>
      </c>
      <c r="T6408" s="21">
        <f>Fångster!J6413</f>
        <v>0</v>
      </c>
      <c r="U6408" s="31" t="str">
        <f t="shared" si="627"/>
        <v/>
      </c>
    </row>
    <row r="6409" spans="14:21" x14ac:dyDescent="0.2">
      <c r="N6409" s="22">
        <f>Fångster!G6414</f>
        <v>0</v>
      </c>
      <c r="O6409" s="28">
        <f t="shared" si="622"/>
        <v>0</v>
      </c>
      <c r="P6409" s="28">
        <f t="shared" si="623"/>
        <v>-2</v>
      </c>
      <c r="Q6409" s="28">
        <f t="shared" si="624"/>
        <v>0</v>
      </c>
      <c r="R6409" s="4">
        <f t="shared" si="625"/>
        <v>0</v>
      </c>
      <c r="S6409" s="4" t="str">
        <f t="shared" si="626"/>
        <v/>
      </c>
      <c r="T6409" s="21">
        <f>Fångster!J6414</f>
        <v>0</v>
      </c>
      <c r="U6409" s="31" t="str">
        <f t="shared" si="627"/>
        <v/>
      </c>
    </row>
    <row r="6410" spans="14:21" x14ac:dyDescent="0.2">
      <c r="N6410" s="22">
        <f>Fångster!G6415</f>
        <v>0</v>
      </c>
      <c r="O6410" s="28">
        <f t="shared" si="622"/>
        <v>0</v>
      </c>
      <c r="P6410" s="28">
        <f t="shared" si="623"/>
        <v>-2</v>
      </c>
      <c r="Q6410" s="28">
        <f t="shared" si="624"/>
        <v>0</v>
      </c>
      <c r="R6410" s="4">
        <f t="shared" si="625"/>
        <v>0</v>
      </c>
      <c r="S6410" s="4" t="str">
        <f t="shared" si="626"/>
        <v/>
      </c>
      <c r="T6410" s="21">
        <f>Fångster!J6415</f>
        <v>0</v>
      </c>
      <c r="U6410" s="31" t="str">
        <f t="shared" si="627"/>
        <v/>
      </c>
    </row>
    <row r="6411" spans="14:21" x14ac:dyDescent="0.2">
      <c r="N6411" s="22">
        <f>Fångster!G6416</f>
        <v>0</v>
      </c>
      <c r="O6411" s="28">
        <f t="shared" si="622"/>
        <v>0</v>
      </c>
      <c r="P6411" s="28">
        <f t="shared" si="623"/>
        <v>-2</v>
      </c>
      <c r="Q6411" s="28">
        <f t="shared" si="624"/>
        <v>0</v>
      </c>
      <c r="R6411" s="4">
        <f t="shared" si="625"/>
        <v>0</v>
      </c>
      <c r="S6411" s="4" t="str">
        <f t="shared" si="626"/>
        <v/>
      </c>
      <c r="T6411" s="21">
        <f>Fångster!J6416</f>
        <v>0</v>
      </c>
      <c r="U6411" s="31" t="str">
        <f t="shared" si="627"/>
        <v/>
      </c>
    </row>
    <row r="6412" spans="14:21" x14ac:dyDescent="0.2">
      <c r="N6412" s="22">
        <f>Fångster!G6417</f>
        <v>0</v>
      </c>
      <c r="O6412" s="28">
        <f t="shared" si="622"/>
        <v>0</v>
      </c>
      <c r="P6412" s="28">
        <f t="shared" si="623"/>
        <v>-2</v>
      </c>
      <c r="Q6412" s="28">
        <f t="shared" si="624"/>
        <v>0</v>
      </c>
      <c r="R6412" s="4">
        <f t="shared" si="625"/>
        <v>0</v>
      </c>
      <c r="S6412" s="4" t="str">
        <f t="shared" si="626"/>
        <v/>
      </c>
      <c r="T6412" s="21">
        <f>Fångster!J6417</f>
        <v>0</v>
      </c>
      <c r="U6412" s="31" t="str">
        <f t="shared" si="627"/>
        <v/>
      </c>
    </row>
    <row r="6413" spans="14:21" x14ac:dyDescent="0.2">
      <c r="N6413" s="22">
        <f>Fångster!G6418</f>
        <v>0</v>
      </c>
      <c r="O6413" s="28">
        <f t="shared" si="622"/>
        <v>0</v>
      </c>
      <c r="P6413" s="28">
        <f t="shared" si="623"/>
        <v>-2</v>
      </c>
      <c r="Q6413" s="28">
        <f t="shared" si="624"/>
        <v>0</v>
      </c>
      <c r="R6413" s="4">
        <f t="shared" si="625"/>
        <v>0</v>
      </c>
      <c r="S6413" s="4" t="str">
        <f t="shared" si="626"/>
        <v/>
      </c>
      <c r="T6413" s="21">
        <f>Fångster!J6418</f>
        <v>0</v>
      </c>
      <c r="U6413" s="31" t="str">
        <f t="shared" si="627"/>
        <v/>
      </c>
    </row>
    <row r="6414" spans="14:21" x14ac:dyDescent="0.2">
      <c r="N6414" s="22">
        <f>Fångster!G6419</f>
        <v>0</v>
      </c>
      <c r="O6414" s="28">
        <f t="shared" si="622"/>
        <v>0</v>
      </c>
      <c r="P6414" s="28">
        <f t="shared" si="623"/>
        <v>-2</v>
      </c>
      <c r="Q6414" s="28">
        <f t="shared" si="624"/>
        <v>0</v>
      </c>
      <c r="R6414" s="4">
        <f t="shared" si="625"/>
        <v>0</v>
      </c>
      <c r="S6414" s="4" t="str">
        <f t="shared" si="626"/>
        <v/>
      </c>
      <c r="T6414" s="21">
        <f>Fångster!J6419</f>
        <v>0</v>
      </c>
      <c r="U6414" s="31" t="str">
        <f t="shared" si="627"/>
        <v/>
      </c>
    </row>
    <row r="6415" spans="14:21" x14ac:dyDescent="0.2">
      <c r="N6415" s="22">
        <f>Fångster!G6420</f>
        <v>0</v>
      </c>
      <c r="O6415" s="28">
        <f t="shared" si="622"/>
        <v>0</v>
      </c>
      <c r="P6415" s="28">
        <f t="shared" si="623"/>
        <v>-2</v>
      </c>
      <c r="Q6415" s="28">
        <f t="shared" si="624"/>
        <v>0</v>
      </c>
      <c r="R6415" s="4">
        <f t="shared" si="625"/>
        <v>0</v>
      </c>
      <c r="S6415" s="4" t="str">
        <f t="shared" si="626"/>
        <v/>
      </c>
      <c r="T6415" s="21">
        <f>Fångster!J6420</f>
        <v>0</v>
      </c>
      <c r="U6415" s="31" t="str">
        <f t="shared" si="627"/>
        <v/>
      </c>
    </row>
    <row r="6416" spans="14:21" x14ac:dyDescent="0.2">
      <c r="N6416" s="22">
        <f>Fångster!G6421</f>
        <v>0</v>
      </c>
      <c r="O6416" s="28">
        <f t="shared" si="622"/>
        <v>0</v>
      </c>
      <c r="P6416" s="28">
        <f t="shared" si="623"/>
        <v>-2</v>
      </c>
      <c r="Q6416" s="28">
        <f t="shared" si="624"/>
        <v>0</v>
      </c>
      <c r="R6416" s="4">
        <f t="shared" si="625"/>
        <v>0</v>
      </c>
      <c r="S6416" s="4" t="str">
        <f t="shared" si="626"/>
        <v/>
      </c>
      <c r="T6416" s="21">
        <f>Fångster!J6421</f>
        <v>0</v>
      </c>
      <c r="U6416" s="31" t="str">
        <f t="shared" si="627"/>
        <v/>
      </c>
    </row>
    <row r="6417" spans="14:21" x14ac:dyDescent="0.2">
      <c r="N6417" s="22">
        <f>Fångster!G6422</f>
        <v>0</v>
      </c>
      <c r="O6417" s="28">
        <f t="shared" si="622"/>
        <v>0</v>
      </c>
      <c r="P6417" s="28">
        <f t="shared" si="623"/>
        <v>-2</v>
      </c>
      <c r="Q6417" s="28">
        <f t="shared" si="624"/>
        <v>0</v>
      </c>
      <c r="R6417" s="4">
        <f t="shared" si="625"/>
        <v>0</v>
      </c>
      <c r="S6417" s="4" t="str">
        <f t="shared" si="626"/>
        <v/>
      </c>
      <c r="T6417" s="21">
        <f>Fångster!J6422</f>
        <v>0</v>
      </c>
      <c r="U6417" s="31" t="str">
        <f t="shared" si="627"/>
        <v/>
      </c>
    </row>
    <row r="6418" spans="14:21" x14ac:dyDescent="0.2">
      <c r="N6418" s="22">
        <f>Fångster!G6423</f>
        <v>0</v>
      </c>
      <c r="O6418" s="28">
        <f t="shared" si="622"/>
        <v>0</v>
      </c>
      <c r="P6418" s="28">
        <f t="shared" si="623"/>
        <v>-2</v>
      </c>
      <c r="Q6418" s="28">
        <f t="shared" si="624"/>
        <v>0</v>
      </c>
      <c r="R6418" s="4">
        <f t="shared" si="625"/>
        <v>0</v>
      </c>
      <c r="S6418" s="4" t="str">
        <f t="shared" si="626"/>
        <v/>
      </c>
      <c r="T6418" s="21">
        <f>Fångster!J6423</f>
        <v>0</v>
      </c>
      <c r="U6418" s="31" t="str">
        <f t="shared" si="627"/>
        <v/>
      </c>
    </row>
    <row r="6419" spans="14:21" x14ac:dyDescent="0.2">
      <c r="N6419" s="22">
        <f>Fångster!G6424</f>
        <v>0</v>
      </c>
      <c r="O6419" s="28">
        <f t="shared" si="622"/>
        <v>0</v>
      </c>
      <c r="P6419" s="28">
        <f t="shared" si="623"/>
        <v>-2</v>
      </c>
      <c r="Q6419" s="28">
        <f t="shared" si="624"/>
        <v>0</v>
      </c>
      <c r="R6419" s="4">
        <f t="shared" si="625"/>
        <v>0</v>
      </c>
      <c r="S6419" s="4" t="str">
        <f t="shared" si="626"/>
        <v/>
      </c>
      <c r="T6419" s="21">
        <f>Fångster!J6424</f>
        <v>0</v>
      </c>
      <c r="U6419" s="31" t="str">
        <f t="shared" si="627"/>
        <v/>
      </c>
    </row>
    <row r="6420" spans="14:21" x14ac:dyDescent="0.2">
      <c r="N6420" s="22">
        <f>Fångster!G6425</f>
        <v>0</v>
      </c>
      <c r="O6420" s="28">
        <f t="shared" si="622"/>
        <v>0</v>
      </c>
      <c r="P6420" s="28">
        <f t="shared" si="623"/>
        <v>-2</v>
      </c>
      <c r="Q6420" s="28">
        <f t="shared" si="624"/>
        <v>0</v>
      </c>
      <c r="R6420" s="4">
        <f t="shared" si="625"/>
        <v>0</v>
      </c>
      <c r="S6420" s="4" t="str">
        <f t="shared" si="626"/>
        <v/>
      </c>
      <c r="T6420" s="21">
        <f>Fångster!J6425</f>
        <v>0</v>
      </c>
      <c r="U6420" s="31" t="str">
        <f t="shared" si="627"/>
        <v/>
      </c>
    </row>
    <row r="6421" spans="14:21" x14ac:dyDescent="0.2">
      <c r="N6421" s="22">
        <f>Fångster!G6426</f>
        <v>0</v>
      </c>
      <c r="O6421" s="28">
        <f t="shared" si="622"/>
        <v>0</v>
      </c>
      <c r="P6421" s="28">
        <f t="shared" si="623"/>
        <v>-2</v>
      </c>
      <c r="Q6421" s="28">
        <f t="shared" si="624"/>
        <v>0</v>
      </c>
      <c r="R6421" s="4">
        <f t="shared" si="625"/>
        <v>0</v>
      </c>
      <c r="S6421" s="4" t="str">
        <f t="shared" si="626"/>
        <v/>
      </c>
      <c r="T6421" s="21">
        <f>Fångster!J6426</f>
        <v>0</v>
      </c>
      <c r="U6421" s="31" t="str">
        <f t="shared" si="627"/>
        <v/>
      </c>
    </row>
    <row r="6422" spans="14:21" x14ac:dyDescent="0.2">
      <c r="N6422" s="22">
        <f>Fångster!G6427</f>
        <v>0</v>
      </c>
      <c r="O6422" s="28">
        <f t="shared" si="622"/>
        <v>0</v>
      </c>
      <c r="P6422" s="28">
        <f t="shared" si="623"/>
        <v>-2</v>
      </c>
      <c r="Q6422" s="28">
        <f t="shared" si="624"/>
        <v>0</v>
      </c>
      <c r="R6422" s="4">
        <f t="shared" si="625"/>
        <v>0</v>
      </c>
      <c r="S6422" s="4" t="str">
        <f t="shared" si="626"/>
        <v/>
      </c>
      <c r="T6422" s="21">
        <f>Fångster!J6427</f>
        <v>0</v>
      </c>
      <c r="U6422" s="31" t="str">
        <f t="shared" si="627"/>
        <v/>
      </c>
    </row>
    <row r="6423" spans="14:21" x14ac:dyDescent="0.2">
      <c r="N6423" s="22">
        <f>Fångster!G6428</f>
        <v>0</v>
      </c>
      <c r="O6423" s="28">
        <f t="shared" si="622"/>
        <v>0</v>
      </c>
      <c r="P6423" s="28">
        <f t="shared" si="623"/>
        <v>-2</v>
      </c>
      <c r="Q6423" s="28">
        <f t="shared" si="624"/>
        <v>0</v>
      </c>
      <c r="R6423" s="4">
        <f t="shared" si="625"/>
        <v>0</v>
      </c>
      <c r="S6423" s="4" t="str">
        <f t="shared" si="626"/>
        <v/>
      </c>
      <c r="T6423" s="21">
        <f>Fångster!J6428</f>
        <v>0</v>
      </c>
      <c r="U6423" s="31" t="str">
        <f t="shared" si="627"/>
        <v/>
      </c>
    </row>
    <row r="6424" spans="14:21" x14ac:dyDescent="0.2">
      <c r="N6424" s="22">
        <f>Fångster!G6429</f>
        <v>0</v>
      </c>
      <c r="O6424" s="28">
        <f t="shared" si="622"/>
        <v>0</v>
      </c>
      <c r="P6424" s="28">
        <f t="shared" si="623"/>
        <v>-2</v>
      </c>
      <c r="Q6424" s="28">
        <f t="shared" si="624"/>
        <v>0</v>
      </c>
      <c r="R6424" s="4">
        <f t="shared" si="625"/>
        <v>0</v>
      </c>
      <c r="S6424" s="4" t="str">
        <f t="shared" si="626"/>
        <v/>
      </c>
      <c r="T6424" s="21">
        <f>Fångster!J6429</f>
        <v>0</v>
      </c>
      <c r="U6424" s="31" t="str">
        <f t="shared" si="627"/>
        <v/>
      </c>
    </row>
    <row r="6425" spans="14:21" x14ac:dyDescent="0.2">
      <c r="N6425" s="22">
        <f>Fångster!G6430</f>
        <v>0</v>
      </c>
      <c r="O6425" s="28">
        <f t="shared" si="622"/>
        <v>0</v>
      </c>
      <c r="P6425" s="28">
        <f t="shared" si="623"/>
        <v>-2</v>
      </c>
      <c r="Q6425" s="28">
        <f t="shared" si="624"/>
        <v>0</v>
      </c>
      <c r="R6425" s="4">
        <f t="shared" si="625"/>
        <v>0</v>
      </c>
      <c r="S6425" s="4" t="str">
        <f t="shared" si="626"/>
        <v/>
      </c>
      <c r="T6425" s="21">
        <f>Fångster!J6430</f>
        <v>0</v>
      </c>
      <c r="U6425" s="31" t="str">
        <f t="shared" si="627"/>
        <v/>
      </c>
    </row>
    <row r="6426" spans="14:21" x14ac:dyDescent="0.2">
      <c r="N6426" s="22">
        <f>Fångster!G6431</f>
        <v>0</v>
      </c>
      <c r="O6426" s="28">
        <f t="shared" si="622"/>
        <v>0</v>
      </c>
      <c r="P6426" s="28">
        <f t="shared" si="623"/>
        <v>-2</v>
      </c>
      <c r="Q6426" s="28">
        <f t="shared" si="624"/>
        <v>0</v>
      </c>
      <c r="R6426" s="4">
        <f t="shared" si="625"/>
        <v>0</v>
      </c>
      <c r="S6426" s="4" t="str">
        <f t="shared" si="626"/>
        <v/>
      </c>
      <c r="T6426" s="21">
        <f>Fångster!J6431</f>
        <v>0</v>
      </c>
      <c r="U6426" s="31" t="str">
        <f t="shared" si="627"/>
        <v/>
      </c>
    </row>
    <row r="6427" spans="14:21" x14ac:dyDescent="0.2">
      <c r="N6427" s="22">
        <f>Fångster!G6432</f>
        <v>0</v>
      </c>
      <c r="O6427" s="28">
        <f t="shared" si="622"/>
        <v>0</v>
      </c>
      <c r="P6427" s="28">
        <f t="shared" si="623"/>
        <v>-2</v>
      </c>
      <c r="Q6427" s="28">
        <f t="shared" si="624"/>
        <v>0</v>
      </c>
      <c r="R6427" s="4">
        <f t="shared" si="625"/>
        <v>0</v>
      </c>
      <c r="S6427" s="4" t="str">
        <f t="shared" si="626"/>
        <v/>
      </c>
      <c r="T6427" s="21">
        <f>Fångster!J6432</f>
        <v>0</v>
      </c>
      <c r="U6427" s="31" t="str">
        <f t="shared" si="627"/>
        <v/>
      </c>
    </row>
    <row r="6428" spans="14:21" x14ac:dyDescent="0.2">
      <c r="N6428" s="22">
        <f>Fångster!G6433</f>
        <v>0</v>
      </c>
      <c r="O6428" s="28">
        <f t="shared" si="622"/>
        <v>0</v>
      </c>
      <c r="P6428" s="28">
        <f t="shared" si="623"/>
        <v>-2</v>
      </c>
      <c r="Q6428" s="28">
        <f t="shared" si="624"/>
        <v>0</v>
      </c>
      <c r="R6428" s="4">
        <f t="shared" si="625"/>
        <v>0</v>
      </c>
      <c r="S6428" s="4" t="str">
        <f t="shared" si="626"/>
        <v/>
      </c>
      <c r="T6428" s="21">
        <f>Fångster!J6433</f>
        <v>0</v>
      </c>
      <c r="U6428" s="31" t="str">
        <f t="shared" si="627"/>
        <v/>
      </c>
    </row>
    <row r="6429" spans="14:21" x14ac:dyDescent="0.2">
      <c r="N6429" s="22">
        <f>Fångster!G6434</f>
        <v>0</v>
      </c>
      <c r="O6429" s="28">
        <f t="shared" si="622"/>
        <v>0</v>
      </c>
      <c r="P6429" s="28">
        <f t="shared" si="623"/>
        <v>-2</v>
      </c>
      <c r="Q6429" s="28">
        <f t="shared" si="624"/>
        <v>0</v>
      </c>
      <c r="R6429" s="4">
        <f t="shared" si="625"/>
        <v>0</v>
      </c>
      <c r="S6429" s="4" t="str">
        <f t="shared" si="626"/>
        <v/>
      </c>
      <c r="T6429" s="21">
        <f>Fångster!J6434</f>
        <v>0</v>
      </c>
      <c r="U6429" s="31" t="str">
        <f t="shared" si="627"/>
        <v/>
      </c>
    </row>
    <row r="6430" spans="14:21" x14ac:dyDescent="0.2">
      <c r="N6430" s="22">
        <f>Fångster!G6435</f>
        <v>0</v>
      </c>
      <c r="O6430" s="28">
        <f t="shared" si="622"/>
        <v>0</v>
      </c>
      <c r="P6430" s="28">
        <f t="shared" si="623"/>
        <v>-2</v>
      </c>
      <c r="Q6430" s="28">
        <f t="shared" si="624"/>
        <v>0</v>
      </c>
      <c r="R6430" s="4">
        <f t="shared" si="625"/>
        <v>0</v>
      </c>
      <c r="S6430" s="4" t="str">
        <f t="shared" si="626"/>
        <v/>
      </c>
      <c r="T6430" s="21">
        <f>Fångster!J6435</f>
        <v>0</v>
      </c>
      <c r="U6430" s="31" t="str">
        <f t="shared" si="627"/>
        <v/>
      </c>
    </row>
    <row r="6431" spans="14:21" x14ac:dyDescent="0.2">
      <c r="N6431" s="22">
        <f>Fångster!G6436</f>
        <v>0</v>
      </c>
      <c r="O6431" s="28">
        <f t="shared" si="622"/>
        <v>0</v>
      </c>
      <c r="P6431" s="28">
        <f t="shared" si="623"/>
        <v>-2</v>
      </c>
      <c r="Q6431" s="28">
        <f t="shared" si="624"/>
        <v>0</v>
      </c>
      <c r="R6431" s="4">
        <f t="shared" si="625"/>
        <v>0</v>
      </c>
      <c r="S6431" s="4" t="str">
        <f t="shared" si="626"/>
        <v/>
      </c>
      <c r="T6431" s="21">
        <f>Fångster!J6436</f>
        <v>0</v>
      </c>
      <c r="U6431" s="31" t="str">
        <f t="shared" si="627"/>
        <v/>
      </c>
    </row>
    <row r="6432" spans="14:21" x14ac:dyDescent="0.2">
      <c r="N6432" s="22">
        <f>Fångster!G6437</f>
        <v>0</v>
      </c>
      <c r="O6432" s="28">
        <f t="shared" si="622"/>
        <v>0</v>
      </c>
      <c r="P6432" s="28">
        <f t="shared" si="623"/>
        <v>-2</v>
      </c>
      <c r="Q6432" s="28">
        <f t="shared" si="624"/>
        <v>0</v>
      </c>
      <c r="R6432" s="4">
        <f t="shared" si="625"/>
        <v>0</v>
      </c>
      <c r="S6432" s="4" t="str">
        <f t="shared" si="626"/>
        <v/>
      </c>
      <c r="T6432" s="21">
        <f>Fångster!J6437</f>
        <v>0</v>
      </c>
      <c r="U6432" s="31" t="str">
        <f t="shared" si="627"/>
        <v/>
      </c>
    </row>
    <row r="6433" spans="14:21" x14ac:dyDescent="0.2">
      <c r="N6433" s="22">
        <f>Fångster!G6438</f>
        <v>0</v>
      </c>
      <c r="O6433" s="28">
        <f t="shared" si="622"/>
        <v>0</v>
      </c>
      <c r="P6433" s="28">
        <f t="shared" si="623"/>
        <v>-2</v>
      </c>
      <c r="Q6433" s="28">
        <f t="shared" si="624"/>
        <v>0</v>
      </c>
      <c r="R6433" s="4">
        <f t="shared" si="625"/>
        <v>0</v>
      </c>
      <c r="S6433" s="4" t="str">
        <f t="shared" si="626"/>
        <v/>
      </c>
      <c r="T6433" s="21">
        <f>Fångster!J6438</f>
        <v>0</v>
      </c>
      <c r="U6433" s="31" t="str">
        <f t="shared" si="627"/>
        <v/>
      </c>
    </row>
    <row r="6434" spans="14:21" x14ac:dyDescent="0.2">
      <c r="N6434" s="22">
        <f>Fångster!G6439</f>
        <v>0</v>
      </c>
      <c r="O6434" s="28">
        <f t="shared" si="622"/>
        <v>0</v>
      </c>
      <c r="P6434" s="28">
        <f t="shared" si="623"/>
        <v>-2</v>
      </c>
      <c r="Q6434" s="28">
        <f t="shared" si="624"/>
        <v>0</v>
      </c>
      <c r="R6434" s="4">
        <f t="shared" si="625"/>
        <v>0</v>
      </c>
      <c r="S6434" s="4" t="str">
        <f t="shared" si="626"/>
        <v/>
      </c>
      <c r="T6434" s="21">
        <f>Fångster!J6439</f>
        <v>0</v>
      </c>
      <c r="U6434" s="31" t="str">
        <f t="shared" si="627"/>
        <v/>
      </c>
    </row>
    <row r="6435" spans="14:21" x14ac:dyDescent="0.2">
      <c r="N6435" s="22">
        <f>Fångster!G6440</f>
        <v>0</v>
      </c>
      <c r="O6435" s="28">
        <f t="shared" si="622"/>
        <v>0</v>
      </c>
      <c r="P6435" s="28">
        <f t="shared" si="623"/>
        <v>-2</v>
      </c>
      <c r="Q6435" s="28">
        <f t="shared" si="624"/>
        <v>0</v>
      </c>
      <c r="R6435" s="4">
        <f t="shared" si="625"/>
        <v>0</v>
      </c>
      <c r="S6435" s="4" t="str">
        <f t="shared" si="626"/>
        <v/>
      </c>
      <c r="T6435" s="21">
        <f>Fångster!J6440</f>
        <v>0</v>
      </c>
      <c r="U6435" s="31" t="str">
        <f t="shared" si="627"/>
        <v/>
      </c>
    </row>
    <row r="6436" spans="14:21" x14ac:dyDescent="0.2">
      <c r="N6436" s="22">
        <f>Fångster!G6441</f>
        <v>0</v>
      </c>
      <c r="O6436" s="28">
        <f t="shared" si="622"/>
        <v>0</v>
      </c>
      <c r="P6436" s="28">
        <f t="shared" si="623"/>
        <v>-2</v>
      </c>
      <c r="Q6436" s="28">
        <f t="shared" si="624"/>
        <v>0</v>
      </c>
      <c r="R6436" s="4">
        <f t="shared" si="625"/>
        <v>0</v>
      </c>
      <c r="S6436" s="4" t="str">
        <f t="shared" si="626"/>
        <v/>
      </c>
      <c r="T6436" s="21">
        <f>Fångster!J6441</f>
        <v>0</v>
      </c>
      <c r="U6436" s="31" t="str">
        <f t="shared" si="627"/>
        <v/>
      </c>
    </row>
    <row r="6437" spans="14:21" x14ac:dyDescent="0.2">
      <c r="N6437" s="22">
        <f>Fångster!G6442</f>
        <v>0</v>
      </c>
      <c r="O6437" s="28">
        <f t="shared" si="622"/>
        <v>0</v>
      </c>
      <c r="P6437" s="28">
        <f t="shared" si="623"/>
        <v>-2</v>
      </c>
      <c r="Q6437" s="28">
        <f t="shared" si="624"/>
        <v>0</v>
      </c>
      <c r="R6437" s="4">
        <f t="shared" si="625"/>
        <v>0</v>
      </c>
      <c r="S6437" s="4" t="str">
        <f t="shared" si="626"/>
        <v/>
      </c>
      <c r="T6437" s="21">
        <f>Fångster!J6442</f>
        <v>0</v>
      </c>
      <c r="U6437" s="31" t="str">
        <f t="shared" si="627"/>
        <v/>
      </c>
    </row>
    <row r="6438" spans="14:21" x14ac:dyDescent="0.2">
      <c r="N6438" s="22">
        <f>Fångster!G6443</f>
        <v>0</v>
      </c>
      <c r="O6438" s="28">
        <f t="shared" si="622"/>
        <v>0</v>
      </c>
      <c r="P6438" s="28">
        <f t="shared" si="623"/>
        <v>-2</v>
      </c>
      <c r="Q6438" s="28">
        <f t="shared" si="624"/>
        <v>0</v>
      </c>
      <c r="R6438" s="4">
        <f t="shared" si="625"/>
        <v>0</v>
      </c>
      <c r="S6438" s="4" t="str">
        <f t="shared" si="626"/>
        <v/>
      </c>
      <c r="T6438" s="21">
        <f>Fångster!J6443</f>
        <v>0</v>
      </c>
      <c r="U6438" s="31" t="str">
        <f t="shared" si="627"/>
        <v/>
      </c>
    </row>
    <row r="6439" spans="14:21" x14ac:dyDescent="0.2">
      <c r="N6439" s="22">
        <f>Fångster!G6444</f>
        <v>0</v>
      </c>
      <c r="O6439" s="28">
        <f t="shared" si="622"/>
        <v>0</v>
      </c>
      <c r="P6439" s="28">
        <f t="shared" si="623"/>
        <v>-2</v>
      </c>
      <c r="Q6439" s="28">
        <f t="shared" si="624"/>
        <v>0</v>
      </c>
      <c r="R6439" s="4">
        <f t="shared" si="625"/>
        <v>0</v>
      </c>
      <c r="S6439" s="4" t="str">
        <f t="shared" si="626"/>
        <v/>
      </c>
      <c r="T6439" s="21">
        <f>Fångster!J6444</f>
        <v>0</v>
      </c>
      <c r="U6439" s="31" t="str">
        <f t="shared" si="627"/>
        <v/>
      </c>
    </row>
    <row r="6440" spans="14:21" x14ac:dyDescent="0.2">
      <c r="N6440" s="22">
        <f>Fångster!G6445</f>
        <v>0</v>
      </c>
      <c r="O6440" s="28">
        <f t="shared" si="622"/>
        <v>0</v>
      </c>
      <c r="P6440" s="28">
        <f t="shared" si="623"/>
        <v>-2</v>
      </c>
      <c r="Q6440" s="28">
        <f t="shared" si="624"/>
        <v>0</v>
      </c>
      <c r="R6440" s="4">
        <f t="shared" si="625"/>
        <v>0</v>
      </c>
      <c r="S6440" s="4" t="str">
        <f t="shared" si="626"/>
        <v/>
      </c>
      <c r="T6440" s="21">
        <f>Fångster!J6445</f>
        <v>0</v>
      </c>
      <c r="U6440" s="31" t="str">
        <f t="shared" si="627"/>
        <v/>
      </c>
    </row>
    <row r="6441" spans="14:21" x14ac:dyDescent="0.2">
      <c r="N6441" s="22">
        <f>Fångster!G6446</f>
        <v>0</v>
      </c>
      <c r="O6441" s="28">
        <f t="shared" si="622"/>
        <v>0</v>
      </c>
      <c r="P6441" s="28">
        <f t="shared" si="623"/>
        <v>-2</v>
      </c>
      <c r="Q6441" s="28">
        <f t="shared" si="624"/>
        <v>0</v>
      </c>
      <c r="R6441" s="4">
        <f t="shared" si="625"/>
        <v>0</v>
      </c>
      <c r="S6441" s="4" t="str">
        <f t="shared" si="626"/>
        <v/>
      </c>
      <c r="T6441" s="21">
        <f>Fångster!J6446</f>
        <v>0</v>
      </c>
      <c r="U6441" s="31" t="str">
        <f t="shared" si="627"/>
        <v/>
      </c>
    </row>
    <row r="6442" spans="14:21" x14ac:dyDescent="0.2">
      <c r="N6442" s="22">
        <f>Fångster!G6447</f>
        <v>0</v>
      </c>
      <c r="O6442" s="28">
        <f t="shared" si="622"/>
        <v>0</v>
      </c>
      <c r="P6442" s="28">
        <f t="shared" si="623"/>
        <v>-2</v>
      </c>
      <c r="Q6442" s="28">
        <f t="shared" si="624"/>
        <v>0</v>
      </c>
      <c r="R6442" s="4">
        <f t="shared" si="625"/>
        <v>0</v>
      </c>
      <c r="S6442" s="4" t="str">
        <f t="shared" si="626"/>
        <v/>
      </c>
      <c r="T6442" s="21">
        <f>Fångster!J6447</f>
        <v>0</v>
      </c>
      <c r="U6442" s="31" t="str">
        <f t="shared" si="627"/>
        <v/>
      </c>
    </row>
    <row r="6443" spans="14:21" x14ac:dyDescent="0.2">
      <c r="N6443" s="22">
        <f>Fångster!G6448</f>
        <v>0</v>
      </c>
      <c r="O6443" s="28">
        <f t="shared" si="622"/>
        <v>0</v>
      </c>
      <c r="P6443" s="28">
        <f t="shared" si="623"/>
        <v>-2</v>
      </c>
      <c r="Q6443" s="28">
        <f t="shared" si="624"/>
        <v>0</v>
      </c>
      <c r="R6443" s="4">
        <f t="shared" si="625"/>
        <v>0</v>
      </c>
      <c r="S6443" s="4" t="str">
        <f t="shared" si="626"/>
        <v/>
      </c>
      <c r="T6443" s="21">
        <f>Fångster!J6448</f>
        <v>0</v>
      </c>
      <c r="U6443" s="31" t="str">
        <f t="shared" si="627"/>
        <v/>
      </c>
    </row>
    <row r="6444" spans="14:21" x14ac:dyDescent="0.2">
      <c r="N6444" s="22">
        <f>Fångster!G6449</f>
        <v>0</v>
      </c>
      <c r="O6444" s="28">
        <f t="shared" si="622"/>
        <v>0</v>
      </c>
      <c r="P6444" s="28">
        <f t="shared" si="623"/>
        <v>-2</v>
      </c>
      <c r="Q6444" s="28">
        <f t="shared" si="624"/>
        <v>0</v>
      </c>
      <c r="R6444" s="4">
        <f t="shared" si="625"/>
        <v>0</v>
      </c>
      <c r="S6444" s="4" t="str">
        <f t="shared" si="626"/>
        <v/>
      </c>
      <c r="T6444" s="21">
        <f>Fångster!J6449</f>
        <v>0</v>
      </c>
      <c r="U6444" s="31" t="str">
        <f t="shared" si="627"/>
        <v/>
      </c>
    </row>
    <row r="6445" spans="14:21" x14ac:dyDescent="0.2">
      <c r="N6445" s="22">
        <f>Fångster!G6450</f>
        <v>0</v>
      </c>
      <c r="O6445" s="28">
        <f t="shared" si="622"/>
        <v>0</v>
      </c>
      <c r="P6445" s="28">
        <f t="shared" si="623"/>
        <v>-2</v>
      </c>
      <c r="Q6445" s="28">
        <f t="shared" si="624"/>
        <v>0</v>
      </c>
      <c r="R6445" s="4">
        <f t="shared" si="625"/>
        <v>0</v>
      </c>
      <c r="S6445" s="4" t="str">
        <f t="shared" si="626"/>
        <v/>
      </c>
      <c r="T6445" s="21">
        <f>Fångster!J6450</f>
        <v>0</v>
      </c>
      <c r="U6445" s="31" t="str">
        <f t="shared" si="627"/>
        <v/>
      </c>
    </row>
    <row r="6446" spans="14:21" x14ac:dyDescent="0.2">
      <c r="N6446" s="22">
        <f>Fångster!G6451</f>
        <v>0</v>
      </c>
      <c r="O6446" s="28">
        <f t="shared" si="622"/>
        <v>0</v>
      </c>
      <c r="P6446" s="28">
        <f t="shared" si="623"/>
        <v>-2</v>
      </c>
      <c r="Q6446" s="28">
        <f t="shared" si="624"/>
        <v>0</v>
      </c>
      <c r="R6446" s="4">
        <f t="shared" si="625"/>
        <v>0</v>
      </c>
      <c r="S6446" s="4" t="str">
        <f t="shared" si="626"/>
        <v/>
      </c>
      <c r="T6446" s="21">
        <f>Fångster!J6451</f>
        <v>0</v>
      </c>
      <c r="U6446" s="31" t="str">
        <f t="shared" si="627"/>
        <v/>
      </c>
    </row>
    <row r="6447" spans="14:21" x14ac:dyDescent="0.2">
      <c r="N6447" s="22">
        <f>Fångster!G6452</f>
        <v>0</v>
      </c>
      <c r="O6447" s="28">
        <f t="shared" si="622"/>
        <v>0</v>
      </c>
      <c r="P6447" s="28">
        <f t="shared" si="623"/>
        <v>-2</v>
      </c>
      <c r="Q6447" s="28">
        <f t="shared" si="624"/>
        <v>0</v>
      </c>
      <c r="R6447" s="4">
        <f t="shared" si="625"/>
        <v>0</v>
      </c>
      <c r="S6447" s="4" t="str">
        <f t="shared" si="626"/>
        <v/>
      </c>
      <c r="T6447" s="21">
        <f>Fångster!J6452</f>
        <v>0</v>
      </c>
      <c r="U6447" s="31" t="str">
        <f t="shared" si="627"/>
        <v/>
      </c>
    </row>
    <row r="6448" spans="14:21" x14ac:dyDescent="0.2">
      <c r="N6448" s="22">
        <f>Fångster!G6453</f>
        <v>0</v>
      </c>
      <c r="O6448" s="28">
        <f t="shared" si="622"/>
        <v>0</v>
      </c>
      <c r="P6448" s="28">
        <f t="shared" si="623"/>
        <v>-2</v>
      </c>
      <c r="Q6448" s="28">
        <f t="shared" si="624"/>
        <v>0</v>
      </c>
      <c r="R6448" s="4">
        <f t="shared" si="625"/>
        <v>0</v>
      </c>
      <c r="S6448" s="4" t="str">
        <f t="shared" si="626"/>
        <v/>
      </c>
      <c r="T6448" s="21">
        <f>Fångster!J6453</f>
        <v>0</v>
      </c>
      <c r="U6448" s="31" t="str">
        <f t="shared" si="627"/>
        <v/>
      </c>
    </row>
    <row r="6449" spans="14:21" x14ac:dyDescent="0.2">
      <c r="N6449" s="22">
        <f>Fångster!G6454</f>
        <v>0</v>
      </c>
      <c r="O6449" s="28">
        <f t="shared" si="622"/>
        <v>0</v>
      </c>
      <c r="P6449" s="28">
        <f t="shared" si="623"/>
        <v>-2</v>
      </c>
      <c r="Q6449" s="28">
        <f t="shared" si="624"/>
        <v>0</v>
      </c>
      <c r="R6449" s="4">
        <f t="shared" si="625"/>
        <v>0</v>
      </c>
      <c r="S6449" s="4" t="str">
        <f t="shared" si="626"/>
        <v/>
      </c>
      <c r="T6449" s="21">
        <f>Fångster!J6454</f>
        <v>0</v>
      </c>
      <c r="U6449" s="31" t="str">
        <f t="shared" si="627"/>
        <v/>
      </c>
    </row>
    <row r="6450" spans="14:21" x14ac:dyDescent="0.2">
      <c r="N6450" s="22">
        <f>Fångster!G6455</f>
        <v>0</v>
      </c>
      <c r="O6450" s="28">
        <f t="shared" si="622"/>
        <v>0</v>
      </c>
      <c r="P6450" s="28">
        <f t="shared" si="623"/>
        <v>-2</v>
      </c>
      <c r="Q6450" s="28">
        <f t="shared" si="624"/>
        <v>0</v>
      </c>
      <c r="R6450" s="4">
        <f t="shared" si="625"/>
        <v>0</v>
      </c>
      <c r="S6450" s="4" t="str">
        <f t="shared" si="626"/>
        <v/>
      </c>
      <c r="T6450" s="21">
        <f>Fångster!J6455</f>
        <v>0</v>
      </c>
      <c r="U6450" s="31" t="str">
        <f t="shared" si="627"/>
        <v/>
      </c>
    </row>
    <row r="6451" spans="14:21" x14ac:dyDescent="0.2">
      <c r="N6451" s="22">
        <f>Fångster!G6456</f>
        <v>0</v>
      </c>
      <c r="O6451" s="28">
        <f t="shared" si="622"/>
        <v>0</v>
      </c>
      <c r="P6451" s="28">
        <f t="shared" si="623"/>
        <v>-2</v>
      </c>
      <c r="Q6451" s="28">
        <f t="shared" si="624"/>
        <v>0</v>
      </c>
      <c r="R6451" s="4">
        <f t="shared" si="625"/>
        <v>0</v>
      </c>
      <c r="S6451" s="4" t="str">
        <f t="shared" si="626"/>
        <v/>
      </c>
      <c r="T6451" s="21">
        <f>Fångster!J6456</f>
        <v>0</v>
      </c>
      <c r="U6451" s="31" t="str">
        <f t="shared" si="627"/>
        <v/>
      </c>
    </row>
    <row r="6452" spans="14:21" x14ac:dyDescent="0.2">
      <c r="N6452" s="22">
        <f>Fångster!G6457</f>
        <v>0</v>
      </c>
      <c r="O6452" s="28">
        <f t="shared" si="622"/>
        <v>0</v>
      </c>
      <c r="P6452" s="28">
        <f t="shared" si="623"/>
        <v>-2</v>
      </c>
      <c r="Q6452" s="28">
        <f t="shared" si="624"/>
        <v>0</v>
      </c>
      <c r="R6452" s="4">
        <f t="shared" si="625"/>
        <v>0</v>
      </c>
      <c r="S6452" s="4" t="str">
        <f t="shared" si="626"/>
        <v/>
      </c>
      <c r="T6452" s="21">
        <f>Fångster!J6457</f>
        <v>0</v>
      </c>
      <c r="U6452" s="31" t="str">
        <f t="shared" si="627"/>
        <v/>
      </c>
    </row>
    <row r="6453" spans="14:21" x14ac:dyDescent="0.2">
      <c r="N6453" s="22">
        <f>Fångster!G6458</f>
        <v>0</v>
      </c>
      <c r="O6453" s="28">
        <f t="shared" si="622"/>
        <v>0</v>
      </c>
      <c r="P6453" s="28">
        <f t="shared" si="623"/>
        <v>-2</v>
      </c>
      <c r="Q6453" s="28">
        <f t="shared" si="624"/>
        <v>0</v>
      </c>
      <c r="R6453" s="4">
        <f t="shared" si="625"/>
        <v>0</v>
      </c>
      <c r="S6453" s="4" t="str">
        <f t="shared" si="626"/>
        <v/>
      </c>
      <c r="T6453" s="21">
        <f>Fångster!J6458</f>
        <v>0</v>
      </c>
      <c r="U6453" s="31" t="str">
        <f t="shared" si="627"/>
        <v/>
      </c>
    </row>
    <row r="6454" spans="14:21" x14ac:dyDescent="0.2">
      <c r="N6454" s="22">
        <f>Fångster!G6459</f>
        <v>0</v>
      </c>
      <c r="O6454" s="28">
        <f t="shared" si="622"/>
        <v>0</v>
      </c>
      <c r="P6454" s="28">
        <f t="shared" si="623"/>
        <v>-2</v>
      </c>
      <c r="Q6454" s="28">
        <f t="shared" si="624"/>
        <v>0</v>
      </c>
      <c r="R6454" s="4">
        <f t="shared" si="625"/>
        <v>0</v>
      </c>
      <c r="S6454" s="4" t="str">
        <f t="shared" si="626"/>
        <v/>
      </c>
      <c r="T6454" s="21">
        <f>Fångster!J6459</f>
        <v>0</v>
      </c>
      <c r="U6454" s="31" t="str">
        <f t="shared" si="627"/>
        <v/>
      </c>
    </row>
    <row r="6455" spans="14:21" x14ac:dyDescent="0.2">
      <c r="N6455" s="22">
        <f>Fångster!G6460</f>
        <v>0</v>
      </c>
      <c r="O6455" s="28">
        <f t="shared" si="622"/>
        <v>0</v>
      </c>
      <c r="P6455" s="28">
        <f t="shared" si="623"/>
        <v>-2</v>
      </c>
      <c r="Q6455" s="28">
        <f t="shared" si="624"/>
        <v>0</v>
      </c>
      <c r="R6455" s="4">
        <f t="shared" si="625"/>
        <v>0</v>
      </c>
      <c r="S6455" s="4" t="str">
        <f t="shared" si="626"/>
        <v/>
      </c>
      <c r="T6455" s="21">
        <f>Fångster!J6460</f>
        <v>0</v>
      </c>
      <c r="U6455" s="31" t="str">
        <f t="shared" si="627"/>
        <v/>
      </c>
    </row>
    <row r="6456" spans="14:21" x14ac:dyDescent="0.2">
      <c r="N6456" s="22">
        <f>Fångster!G6461</f>
        <v>0</v>
      </c>
      <c r="O6456" s="28">
        <f t="shared" si="622"/>
        <v>0</v>
      </c>
      <c r="P6456" s="28">
        <f t="shared" si="623"/>
        <v>-2</v>
      </c>
      <c r="Q6456" s="28">
        <f t="shared" si="624"/>
        <v>0</v>
      </c>
      <c r="R6456" s="4">
        <f t="shared" si="625"/>
        <v>0</v>
      </c>
      <c r="S6456" s="4" t="str">
        <f t="shared" si="626"/>
        <v/>
      </c>
      <c r="T6456" s="21">
        <f>Fångster!J6461</f>
        <v>0</v>
      </c>
      <c r="U6456" s="31" t="str">
        <f t="shared" si="627"/>
        <v/>
      </c>
    </row>
    <row r="6457" spans="14:21" x14ac:dyDescent="0.2">
      <c r="N6457" s="22">
        <f>Fångster!G6462</f>
        <v>0</v>
      </c>
      <c r="O6457" s="28">
        <f t="shared" si="622"/>
        <v>0</v>
      </c>
      <c r="P6457" s="28">
        <f t="shared" si="623"/>
        <v>-2</v>
      </c>
      <c r="Q6457" s="28">
        <f t="shared" si="624"/>
        <v>0</v>
      </c>
      <c r="R6457" s="4">
        <f t="shared" si="625"/>
        <v>0</v>
      </c>
      <c r="S6457" s="4" t="str">
        <f t="shared" si="626"/>
        <v/>
      </c>
      <c r="T6457" s="21">
        <f>Fångster!J6462</f>
        <v>0</v>
      </c>
      <c r="U6457" s="31" t="str">
        <f t="shared" si="627"/>
        <v/>
      </c>
    </row>
    <row r="6458" spans="14:21" x14ac:dyDescent="0.2">
      <c r="N6458" s="22">
        <f>Fångster!G6463</f>
        <v>0</v>
      </c>
      <c r="O6458" s="28">
        <f t="shared" si="622"/>
        <v>0</v>
      </c>
      <c r="P6458" s="28">
        <f t="shared" si="623"/>
        <v>-2</v>
      </c>
      <c r="Q6458" s="28">
        <f t="shared" si="624"/>
        <v>0</v>
      </c>
      <c r="R6458" s="4">
        <f t="shared" si="625"/>
        <v>0</v>
      </c>
      <c r="S6458" s="4" t="str">
        <f t="shared" si="626"/>
        <v/>
      </c>
      <c r="T6458" s="21">
        <f>Fångster!J6463</f>
        <v>0</v>
      </c>
      <c r="U6458" s="31" t="str">
        <f t="shared" si="627"/>
        <v/>
      </c>
    </row>
    <row r="6459" spans="14:21" x14ac:dyDescent="0.2">
      <c r="N6459" s="22">
        <f>Fångster!G6464</f>
        <v>0</v>
      </c>
      <c r="O6459" s="28">
        <f t="shared" si="622"/>
        <v>0</v>
      </c>
      <c r="P6459" s="28">
        <f t="shared" si="623"/>
        <v>-2</v>
      </c>
      <c r="Q6459" s="28">
        <f t="shared" si="624"/>
        <v>0</v>
      </c>
      <c r="R6459" s="4">
        <f t="shared" si="625"/>
        <v>0</v>
      </c>
      <c r="S6459" s="4" t="str">
        <f t="shared" si="626"/>
        <v/>
      </c>
      <c r="T6459" s="21">
        <f>Fångster!J6464</f>
        <v>0</v>
      </c>
      <c r="U6459" s="31" t="str">
        <f t="shared" si="627"/>
        <v/>
      </c>
    </row>
    <row r="6460" spans="14:21" x14ac:dyDescent="0.2">
      <c r="N6460" s="22">
        <f>Fångster!G6465</f>
        <v>0</v>
      </c>
      <c r="O6460" s="28">
        <f t="shared" si="622"/>
        <v>0</v>
      </c>
      <c r="P6460" s="28">
        <f t="shared" si="623"/>
        <v>-2</v>
      </c>
      <c r="Q6460" s="28">
        <f t="shared" si="624"/>
        <v>0</v>
      </c>
      <c r="R6460" s="4">
        <f t="shared" si="625"/>
        <v>0</v>
      </c>
      <c r="S6460" s="4" t="str">
        <f t="shared" si="626"/>
        <v/>
      </c>
      <c r="T6460" s="21">
        <f>Fångster!J6465</f>
        <v>0</v>
      </c>
      <c r="U6460" s="31" t="str">
        <f t="shared" si="627"/>
        <v/>
      </c>
    </row>
    <row r="6461" spans="14:21" x14ac:dyDescent="0.2">
      <c r="N6461" s="22">
        <f>Fångster!G6466</f>
        <v>0</v>
      </c>
      <c r="O6461" s="28">
        <f t="shared" si="622"/>
        <v>0</v>
      </c>
      <c r="P6461" s="28">
        <f t="shared" si="623"/>
        <v>-2</v>
      </c>
      <c r="Q6461" s="28">
        <f t="shared" si="624"/>
        <v>0</v>
      </c>
      <c r="R6461" s="4">
        <f t="shared" si="625"/>
        <v>0</v>
      </c>
      <c r="S6461" s="4" t="str">
        <f t="shared" si="626"/>
        <v/>
      </c>
      <c r="T6461" s="21">
        <f>Fångster!J6466</f>
        <v>0</v>
      </c>
      <c r="U6461" s="31" t="str">
        <f t="shared" si="627"/>
        <v/>
      </c>
    </row>
    <row r="6462" spans="14:21" x14ac:dyDescent="0.2">
      <c r="N6462" s="22">
        <f>Fångster!G6467</f>
        <v>0</v>
      </c>
      <c r="O6462" s="28">
        <f t="shared" si="622"/>
        <v>0</v>
      </c>
      <c r="P6462" s="28">
        <f t="shared" si="623"/>
        <v>-2</v>
      </c>
      <c r="Q6462" s="28">
        <f t="shared" si="624"/>
        <v>0</v>
      </c>
      <c r="R6462" s="4">
        <f t="shared" si="625"/>
        <v>0</v>
      </c>
      <c r="S6462" s="4" t="str">
        <f t="shared" si="626"/>
        <v/>
      </c>
      <c r="T6462" s="21">
        <f>Fångster!J6467</f>
        <v>0</v>
      </c>
      <c r="U6462" s="31" t="str">
        <f t="shared" si="627"/>
        <v/>
      </c>
    </row>
    <row r="6463" spans="14:21" x14ac:dyDescent="0.2">
      <c r="N6463" s="22">
        <f>Fångster!G6468</f>
        <v>0</v>
      </c>
      <c r="O6463" s="28">
        <f t="shared" si="622"/>
        <v>0</v>
      </c>
      <c r="P6463" s="28">
        <f t="shared" si="623"/>
        <v>-2</v>
      </c>
      <c r="Q6463" s="28">
        <f t="shared" si="624"/>
        <v>0</v>
      </c>
      <c r="R6463" s="4">
        <f t="shared" si="625"/>
        <v>0</v>
      </c>
      <c r="S6463" s="4" t="str">
        <f t="shared" si="626"/>
        <v/>
      </c>
      <c r="T6463" s="21">
        <f>Fångster!J6468</f>
        <v>0</v>
      </c>
      <c r="U6463" s="31" t="str">
        <f t="shared" si="627"/>
        <v/>
      </c>
    </row>
    <row r="6464" spans="14:21" x14ac:dyDescent="0.2">
      <c r="N6464" s="22">
        <f>Fångster!G6469</f>
        <v>0</v>
      </c>
      <c r="O6464" s="28">
        <f t="shared" si="622"/>
        <v>0</v>
      </c>
      <c r="P6464" s="28">
        <f t="shared" si="623"/>
        <v>-2</v>
      </c>
      <c r="Q6464" s="28">
        <f t="shared" si="624"/>
        <v>0</v>
      </c>
      <c r="R6464" s="4">
        <f t="shared" si="625"/>
        <v>0</v>
      </c>
      <c r="S6464" s="4" t="str">
        <f t="shared" si="626"/>
        <v/>
      </c>
      <c r="T6464" s="21">
        <f>Fångster!J6469</f>
        <v>0</v>
      </c>
      <c r="U6464" s="31" t="str">
        <f t="shared" si="627"/>
        <v/>
      </c>
    </row>
    <row r="6465" spans="14:21" x14ac:dyDescent="0.2">
      <c r="N6465" s="22">
        <f>Fångster!G6470</f>
        <v>0</v>
      </c>
      <c r="O6465" s="28">
        <f t="shared" si="622"/>
        <v>0</v>
      </c>
      <c r="P6465" s="28">
        <f t="shared" si="623"/>
        <v>-2</v>
      </c>
      <c r="Q6465" s="28">
        <f t="shared" si="624"/>
        <v>0</v>
      </c>
      <c r="R6465" s="4">
        <f t="shared" si="625"/>
        <v>0</v>
      </c>
      <c r="S6465" s="4" t="str">
        <f t="shared" si="626"/>
        <v/>
      </c>
      <c r="T6465" s="21">
        <f>Fångster!J6470</f>
        <v>0</v>
      </c>
      <c r="U6465" s="31" t="str">
        <f t="shared" si="627"/>
        <v/>
      </c>
    </row>
    <row r="6466" spans="14:21" x14ac:dyDescent="0.2">
      <c r="N6466" s="22">
        <f>Fångster!G6471</f>
        <v>0</v>
      </c>
      <c r="O6466" s="28">
        <f t="shared" si="622"/>
        <v>0</v>
      </c>
      <c r="P6466" s="28">
        <f t="shared" si="623"/>
        <v>-2</v>
      </c>
      <c r="Q6466" s="28">
        <f t="shared" si="624"/>
        <v>0</v>
      </c>
      <c r="R6466" s="4">
        <f t="shared" si="625"/>
        <v>0</v>
      </c>
      <c r="S6466" s="4" t="str">
        <f t="shared" si="626"/>
        <v/>
      </c>
      <c r="T6466" s="21">
        <f>Fångster!J6471</f>
        <v>0</v>
      </c>
      <c r="U6466" s="31" t="str">
        <f t="shared" si="627"/>
        <v/>
      </c>
    </row>
    <row r="6467" spans="14:21" x14ac:dyDescent="0.2">
      <c r="N6467" s="22">
        <f>Fångster!G6472</f>
        <v>0</v>
      </c>
      <c r="O6467" s="28">
        <f t="shared" si="622"/>
        <v>0</v>
      </c>
      <c r="P6467" s="28">
        <f t="shared" si="623"/>
        <v>-2</v>
      </c>
      <c r="Q6467" s="28">
        <f t="shared" si="624"/>
        <v>0</v>
      </c>
      <c r="R6467" s="4">
        <f t="shared" si="625"/>
        <v>0</v>
      </c>
      <c r="S6467" s="4" t="str">
        <f t="shared" si="626"/>
        <v/>
      </c>
      <c r="T6467" s="21">
        <f>Fångster!J6472</f>
        <v>0</v>
      </c>
      <c r="U6467" s="31" t="str">
        <f t="shared" si="627"/>
        <v/>
      </c>
    </row>
    <row r="6468" spans="14:21" x14ac:dyDescent="0.2">
      <c r="N6468" s="22">
        <f>Fångster!G6473</f>
        <v>0</v>
      </c>
      <c r="O6468" s="28">
        <f t="shared" si="622"/>
        <v>0</v>
      </c>
      <c r="P6468" s="28">
        <f t="shared" si="623"/>
        <v>-2</v>
      </c>
      <c r="Q6468" s="28">
        <f t="shared" si="624"/>
        <v>0</v>
      </c>
      <c r="R6468" s="4">
        <f t="shared" si="625"/>
        <v>0</v>
      </c>
      <c r="S6468" s="4" t="str">
        <f t="shared" si="626"/>
        <v/>
      </c>
      <c r="T6468" s="21">
        <f>Fångster!J6473</f>
        <v>0</v>
      </c>
      <c r="U6468" s="31" t="str">
        <f t="shared" si="627"/>
        <v/>
      </c>
    </row>
    <row r="6469" spans="14:21" x14ac:dyDescent="0.2">
      <c r="N6469" s="22">
        <f>Fångster!G6474</f>
        <v>0</v>
      </c>
      <c r="O6469" s="28">
        <f t="shared" ref="O6469:O6532" si="628">(3.377*0.000001)*(POWER(N6469,3.205))</f>
        <v>0</v>
      </c>
      <c r="P6469" s="28">
        <f t="shared" ref="P6469:P6532" si="629">(1-(180-N6469)/60)</f>
        <v>-2</v>
      </c>
      <c r="Q6469" s="28">
        <f t="shared" ref="Q6469:Q6532" si="630">IF(P6469&lt;0,0,IF(P6469&gt;1,1,IF(P6469&gt;0&lt;1,P6469,P6469)))</f>
        <v>0</v>
      </c>
      <c r="R6469" s="4">
        <f t="shared" ref="R6469:R6532" si="631">O6469*Q6469</f>
        <v>0</v>
      </c>
      <c r="S6469" s="4" t="str">
        <f t="shared" ref="S6469:S6532" si="632">IF(N6469&gt;0,LOG10(N6469),"")</f>
        <v/>
      </c>
      <c r="T6469" s="21">
        <f>Fångster!J6474</f>
        <v>0</v>
      </c>
      <c r="U6469" s="31" t="str">
        <f t="shared" ref="U6469:U6532" si="633">IF(T6469&gt;0,LOG10(T6469),"")</f>
        <v/>
      </c>
    </row>
    <row r="6470" spans="14:21" x14ac:dyDescent="0.2">
      <c r="N6470" s="22">
        <f>Fångster!G6475</f>
        <v>0</v>
      </c>
      <c r="O6470" s="28">
        <f t="shared" si="628"/>
        <v>0</v>
      </c>
      <c r="P6470" s="28">
        <f t="shared" si="629"/>
        <v>-2</v>
      </c>
      <c r="Q6470" s="28">
        <f t="shared" si="630"/>
        <v>0</v>
      </c>
      <c r="R6470" s="4">
        <f t="shared" si="631"/>
        <v>0</v>
      </c>
      <c r="S6470" s="4" t="str">
        <f t="shared" si="632"/>
        <v/>
      </c>
      <c r="T6470" s="21">
        <f>Fångster!J6475</f>
        <v>0</v>
      </c>
      <c r="U6470" s="31" t="str">
        <f t="shared" si="633"/>
        <v/>
      </c>
    </row>
    <row r="6471" spans="14:21" x14ac:dyDescent="0.2">
      <c r="N6471" s="22">
        <f>Fångster!G6476</f>
        <v>0</v>
      </c>
      <c r="O6471" s="28">
        <f t="shared" si="628"/>
        <v>0</v>
      </c>
      <c r="P6471" s="28">
        <f t="shared" si="629"/>
        <v>-2</v>
      </c>
      <c r="Q6471" s="28">
        <f t="shared" si="630"/>
        <v>0</v>
      </c>
      <c r="R6471" s="4">
        <f t="shared" si="631"/>
        <v>0</v>
      </c>
      <c r="S6471" s="4" t="str">
        <f t="shared" si="632"/>
        <v/>
      </c>
      <c r="T6471" s="21">
        <f>Fångster!J6476</f>
        <v>0</v>
      </c>
      <c r="U6471" s="31" t="str">
        <f t="shared" si="633"/>
        <v/>
      </c>
    </row>
    <row r="6472" spans="14:21" x14ac:dyDescent="0.2">
      <c r="N6472" s="22">
        <f>Fångster!G6477</f>
        <v>0</v>
      </c>
      <c r="O6472" s="28">
        <f t="shared" si="628"/>
        <v>0</v>
      </c>
      <c r="P6472" s="28">
        <f t="shared" si="629"/>
        <v>-2</v>
      </c>
      <c r="Q6472" s="28">
        <f t="shared" si="630"/>
        <v>0</v>
      </c>
      <c r="R6472" s="4">
        <f t="shared" si="631"/>
        <v>0</v>
      </c>
      <c r="S6472" s="4" t="str">
        <f t="shared" si="632"/>
        <v/>
      </c>
      <c r="T6472" s="21">
        <f>Fångster!J6477</f>
        <v>0</v>
      </c>
      <c r="U6472" s="31" t="str">
        <f t="shared" si="633"/>
        <v/>
      </c>
    </row>
    <row r="6473" spans="14:21" x14ac:dyDescent="0.2">
      <c r="N6473" s="22">
        <f>Fångster!G6478</f>
        <v>0</v>
      </c>
      <c r="O6473" s="28">
        <f t="shared" si="628"/>
        <v>0</v>
      </c>
      <c r="P6473" s="28">
        <f t="shared" si="629"/>
        <v>-2</v>
      </c>
      <c r="Q6473" s="28">
        <f t="shared" si="630"/>
        <v>0</v>
      </c>
      <c r="R6473" s="4">
        <f t="shared" si="631"/>
        <v>0</v>
      </c>
      <c r="S6473" s="4" t="str">
        <f t="shared" si="632"/>
        <v/>
      </c>
      <c r="T6473" s="21">
        <f>Fångster!J6478</f>
        <v>0</v>
      </c>
      <c r="U6473" s="31" t="str">
        <f t="shared" si="633"/>
        <v/>
      </c>
    </row>
    <row r="6474" spans="14:21" x14ac:dyDescent="0.2">
      <c r="N6474" s="22">
        <f>Fångster!G6479</f>
        <v>0</v>
      </c>
      <c r="O6474" s="28">
        <f t="shared" si="628"/>
        <v>0</v>
      </c>
      <c r="P6474" s="28">
        <f t="shared" si="629"/>
        <v>-2</v>
      </c>
      <c r="Q6474" s="28">
        <f t="shared" si="630"/>
        <v>0</v>
      </c>
      <c r="R6474" s="4">
        <f t="shared" si="631"/>
        <v>0</v>
      </c>
      <c r="S6474" s="4" t="str">
        <f t="shared" si="632"/>
        <v/>
      </c>
      <c r="T6474" s="21">
        <f>Fångster!J6479</f>
        <v>0</v>
      </c>
      <c r="U6474" s="31" t="str">
        <f t="shared" si="633"/>
        <v/>
      </c>
    </row>
    <row r="6475" spans="14:21" x14ac:dyDescent="0.2">
      <c r="N6475" s="22">
        <f>Fångster!G6480</f>
        <v>0</v>
      </c>
      <c r="O6475" s="28">
        <f t="shared" si="628"/>
        <v>0</v>
      </c>
      <c r="P6475" s="28">
        <f t="shared" si="629"/>
        <v>-2</v>
      </c>
      <c r="Q6475" s="28">
        <f t="shared" si="630"/>
        <v>0</v>
      </c>
      <c r="R6475" s="4">
        <f t="shared" si="631"/>
        <v>0</v>
      </c>
      <c r="S6475" s="4" t="str">
        <f t="shared" si="632"/>
        <v/>
      </c>
      <c r="T6475" s="21">
        <f>Fångster!J6480</f>
        <v>0</v>
      </c>
      <c r="U6475" s="31" t="str">
        <f t="shared" si="633"/>
        <v/>
      </c>
    </row>
    <row r="6476" spans="14:21" x14ac:dyDescent="0.2">
      <c r="N6476" s="22">
        <f>Fångster!G6481</f>
        <v>0</v>
      </c>
      <c r="O6476" s="28">
        <f t="shared" si="628"/>
        <v>0</v>
      </c>
      <c r="P6476" s="28">
        <f t="shared" si="629"/>
        <v>-2</v>
      </c>
      <c r="Q6476" s="28">
        <f t="shared" si="630"/>
        <v>0</v>
      </c>
      <c r="R6476" s="4">
        <f t="shared" si="631"/>
        <v>0</v>
      </c>
      <c r="S6476" s="4" t="str">
        <f t="shared" si="632"/>
        <v/>
      </c>
      <c r="T6476" s="21">
        <f>Fångster!J6481</f>
        <v>0</v>
      </c>
      <c r="U6476" s="31" t="str">
        <f t="shared" si="633"/>
        <v/>
      </c>
    </row>
    <row r="6477" spans="14:21" x14ac:dyDescent="0.2">
      <c r="N6477" s="22">
        <f>Fångster!G6482</f>
        <v>0</v>
      </c>
      <c r="O6477" s="28">
        <f t="shared" si="628"/>
        <v>0</v>
      </c>
      <c r="P6477" s="28">
        <f t="shared" si="629"/>
        <v>-2</v>
      </c>
      <c r="Q6477" s="28">
        <f t="shared" si="630"/>
        <v>0</v>
      </c>
      <c r="R6477" s="4">
        <f t="shared" si="631"/>
        <v>0</v>
      </c>
      <c r="S6477" s="4" t="str">
        <f t="shared" si="632"/>
        <v/>
      </c>
      <c r="T6477" s="21">
        <f>Fångster!J6482</f>
        <v>0</v>
      </c>
      <c r="U6477" s="31" t="str">
        <f t="shared" si="633"/>
        <v/>
      </c>
    </row>
    <row r="6478" spans="14:21" x14ac:dyDescent="0.2">
      <c r="N6478" s="22">
        <f>Fångster!G6483</f>
        <v>0</v>
      </c>
      <c r="O6478" s="28">
        <f t="shared" si="628"/>
        <v>0</v>
      </c>
      <c r="P6478" s="28">
        <f t="shared" si="629"/>
        <v>-2</v>
      </c>
      <c r="Q6478" s="28">
        <f t="shared" si="630"/>
        <v>0</v>
      </c>
      <c r="R6478" s="4">
        <f t="shared" si="631"/>
        <v>0</v>
      </c>
      <c r="S6478" s="4" t="str">
        <f t="shared" si="632"/>
        <v/>
      </c>
      <c r="T6478" s="21">
        <f>Fångster!J6483</f>
        <v>0</v>
      </c>
      <c r="U6478" s="31" t="str">
        <f t="shared" si="633"/>
        <v/>
      </c>
    </row>
    <row r="6479" spans="14:21" x14ac:dyDescent="0.2">
      <c r="N6479" s="22">
        <f>Fångster!G6484</f>
        <v>0</v>
      </c>
      <c r="O6479" s="28">
        <f t="shared" si="628"/>
        <v>0</v>
      </c>
      <c r="P6479" s="28">
        <f t="shared" si="629"/>
        <v>-2</v>
      </c>
      <c r="Q6479" s="28">
        <f t="shared" si="630"/>
        <v>0</v>
      </c>
      <c r="R6479" s="4">
        <f t="shared" si="631"/>
        <v>0</v>
      </c>
      <c r="S6479" s="4" t="str">
        <f t="shared" si="632"/>
        <v/>
      </c>
      <c r="T6479" s="21">
        <f>Fångster!J6484</f>
        <v>0</v>
      </c>
      <c r="U6479" s="31" t="str">
        <f t="shared" si="633"/>
        <v/>
      </c>
    </row>
    <row r="6480" spans="14:21" x14ac:dyDescent="0.2">
      <c r="N6480" s="22">
        <f>Fångster!G6485</f>
        <v>0</v>
      </c>
      <c r="O6480" s="28">
        <f t="shared" si="628"/>
        <v>0</v>
      </c>
      <c r="P6480" s="28">
        <f t="shared" si="629"/>
        <v>-2</v>
      </c>
      <c r="Q6480" s="28">
        <f t="shared" si="630"/>
        <v>0</v>
      </c>
      <c r="R6480" s="4">
        <f t="shared" si="631"/>
        <v>0</v>
      </c>
      <c r="S6480" s="4" t="str">
        <f t="shared" si="632"/>
        <v/>
      </c>
      <c r="T6480" s="21">
        <f>Fångster!J6485</f>
        <v>0</v>
      </c>
      <c r="U6480" s="31" t="str">
        <f t="shared" si="633"/>
        <v/>
      </c>
    </row>
    <row r="6481" spans="14:21" x14ac:dyDescent="0.2">
      <c r="N6481" s="22">
        <f>Fångster!G6486</f>
        <v>0</v>
      </c>
      <c r="O6481" s="28">
        <f t="shared" si="628"/>
        <v>0</v>
      </c>
      <c r="P6481" s="28">
        <f t="shared" si="629"/>
        <v>-2</v>
      </c>
      <c r="Q6481" s="28">
        <f t="shared" si="630"/>
        <v>0</v>
      </c>
      <c r="R6481" s="4">
        <f t="shared" si="631"/>
        <v>0</v>
      </c>
      <c r="S6481" s="4" t="str">
        <f t="shared" si="632"/>
        <v/>
      </c>
      <c r="T6481" s="21">
        <f>Fångster!J6486</f>
        <v>0</v>
      </c>
      <c r="U6481" s="31" t="str">
        <f t="shared" si="633"/>
        <v/>
      </c>
    </row>
    <row r="6482" spans="14:21" x14ac:dyDescent="0.2">
      <c r="N6482" s="22">
        <f>Fångster!G6487</f>
        <v>0</v>
      </c>
      <c r="O6482" s="28">
        <f t="shared" si="628"/>
        <v>0</v>
      </c>
      <c r="P6482" s="28">
        <f t="shared" si="629"/>
        <v>-2</v>
      </c>
      <c r="Q6482" s="28">
        <f t="shared" si="630"/>
        <v>0</v>
      </c>
      <c r="R6482" s="4">
        <f t="shared" si="631"/>
        <v>0</v>
      </c>
      <c r="S6482" s="4" t="str">
        <f t="shared" si="632"/>
        <v/>
      </c>
      <c r="T6482" s="21">
        <f>Fångster!J6487</f>
        <v>0</v>
      </c>
      <c r="U6482" s="31" t="str">
        <f t="shared" si="633"/>
        <v/>
      </c>
    </row>
    <row r="6483" spans="14:21" x14ac:dyDescent="0.2">
      <c r="N6483" s="22">
        <f>Fångster!G6488</f>
        <v>0</v>
      </c>
      <c r="O6483" s="28">
        <f t="shared" si="628"/>
        <v>0</v>
      </c>
      <c r="P6483" s="28">
        <f t="shared" si="629"/>
        <v>-2</v>
      </c>
      <c r="Q6483" s="28">
        <f t="shared" si="630"/>
        <v>0</v>
      </c>
      <c r="R6483" s="4">
        <f t="shared" si="631"/>
        <v>0</v>
      </c>
      <c r="S6483" s="4" t="str">
        <f t="shared" si="632"/>
        <v/>
      </c>
      <c r="T6483" s="21">
        <f>Fångster!J6488</f>
        <v>0</v>
      </c>
      <c r="U6483" s="31" t="str">
        <f t="shared" si="633"/>
        <v/>
      </c>
    </row>
    <row r="6484" spans="14:21" x14ac:dyDescent="0.2">
      <c r="N6484" s="22">
        <f>Fångster!G6489</f>
        <v>0</v>
      </c>
      <c r="O6484" s="28">
        <f t="shared" si="628"/>
        <v>0</v>
      </c>
      <c r="P6484" s="28">
        <f t="shared" si="629"/>
        <v>-2</v>
      </c>
      <c r="Q6484" s="28">
        <f t="shared" si="630"/>
        <v>0</v>
      </c>
      <c r="R6484" s="4">
        <f t="shared" si="631"/>
        <v>0</v>
      </c>
      <c r="S6484" s="4" t="str">
        <f t="shared" si="632"/>
        <v/>
      </c>
      <c r="T6484" s="21">
        <f>Fångster!J6489</f>
        <v>0</v>
      </c>
      <c r="U6484" s="31" t="str">
        <f t="shared" si="633"/>
        <v/>
      </c>
    </row>
    <row r="6485" spans="14:21" x14ac:dyDescent="0.2">
      <c r="N6485" s="22">
        <f>Fångster!G6490</f>
        <v>0</v>
      </c>
      <c r="O6485" s="28">
        <f t="shared" si="628"/>
        <v>0</v>
      </c>
      <c r="P6485" s="28">
        <f t="shared" si="629"/>
        <v>-2</v>
      </c>
      <c r="Q6485" s="28">
        <f t="shared" si="630"/>
        <v>0</v>
      </c>
      <c r="R6485" s="4">
        <f t="shared" si="631"/>
        <v>0</v>
      </c>
      <c r="S6485" s="4" t="str">
        <f t="shared" si="632"/>
        <v/>
      </c>
      <c r="T6485" s="21">
        <f>Fångster!J6490</f>
        <v>0</v>
      </c>
      <c r="U6485" s="31" t="str">
        <f t="shared" si="633"/>
        <v/>
      </c>
    </row>
    <row r="6486" spans="14:21" x14ac:dyDescent="0.2">
      <c r="N6486" s="22">
        <f>Fångster!G6491</f>
        <v>0</v>
      </c>
      <c r="O6486" s="28">
        <f t="shared" si="628"/>
        <v>0</v>
      </c>
      <c r="P6486" s="28">
        <f t="shared" si="629"/>
        <v>-2</v>
      </c>
      <c r="Q6486" s="28">
        <f t="shared" si="630"/>
        <v>0</v>
      </c>
      <c r="R6486" s="4">
        <f t="shared" si="631"/>
        <v>0</v>
      </c>
      <c r="S6486" s="4" t="str">
        <f t="shared" si="632"/>
        <v/>
      </c>
      <c r="T6486" s="21">
        <f>Fångster!J6491</f>
        <v>0</v>
      </c>
      <c r="U6486" s="31" t="str">
        <f t="shared" si="633"/>
        <v/>
      </c>
    </row>
    <row r="6487" spans="14:21" x14ac:dyDescent="0.2">
      <c r="N6487" s="22">
        <f>Fångster!G6492</f>
        <v>0</v>
      </c>
      <c r="O6487" s="28">
        <f t="shared" si="628"/>
        <v>0</v>
      </c>
      <c r="P6487" s="28">
        <f t="shared" si="629"/>
        <v>-2</v>
      </c>
      <c r="Q6487" s="28">
        <f t="shared" si="630"/>
        <v>0</v>
      </c>
      <c r="R6487" s="4">
        <f t="shared" si="631"/>
        <v>0</v>
      </c>
      <c r="S6487" s="4" t="str">
        <f t="shared" si="632"/>
        <v/>
      </c>
      <c r="T6487" s="21">
        <f>Fångster!J6492</f>
        <v>0</v>
      </c>
      <c r="U6487" s="31" t="str">
        <f t="shared" si="633"/>
        <v/>
      </c>
    </row>
    <row r="6488" spans="14:21" x14ac:dyDescent="0.2">
      <c r="N6488" s="22">
        <f>Fångster!G6493</f>
        <v>0</v>
      </c>
      <c r="O6488" s="28">
        <f t="shared" si="628"/>
        <v>0</v>
      </c>
      <c r="P6488" s="28">
        <f t="shared" si="629"/>
        <v>-2</v>
      </c>
      <c r="Q6488" s="28">
        <f t="shared" si="630"/>
        <v>0</v>
      </c>
      <c r="R6488" s="4">
        <f t="shared" si="631"/>
        <v>0</v>
      </c>
      <c r="S6488" s="4" t="str">
        <f t="shared" si="632"/>
        <v/>
      </c>
      <c r="T6488" s="21">
        <f>Fångster!J6493</f>
        <v>0</v>
      </c>
      <c r="U6488" s="31" t="str">
        <f t="shared" si="633"/>
        <v/>
      </c>
    </row>
    <row r="6489" spans="14:21" x14ac:dyDescent="0.2">
      <c r="N6489" s="22">
        <f>Fångster!G6494</f>
        <v>0</v>
      </c>
      <c r="O6489" s="28">
        <f t="shared" si="628"/>
        <v>0</v>
      </c>
      <c r="P6489" s="28">
        <f t="shared" si="629"/>
        <v>-2</v>
      </c>
      <c r="Q6489" s="28">
        <f t="shared" si="630"/>
        <v>0</v>
      </c>
      <c r="R6489" s="4">
        <f t="shared" si="631"/>
        <v>0</v>
      </c>
      <c r="S6489" s="4" t="str">
        <f t="shared" si="632"/>
        <v/>
      </c>
      <c r="T6489" s="21">
        <f>Fångster!J6494</f>
        <v>0</v>
      </c>
      <c r="U6489" s="31" t="str">
        <f t="shared" si="633"/>
        <v/>
      </c>
    </row>
    <row r="6490" spans="14:21" x14ac:dyDescent="0.2">
      <c r="N6490" s="22">
        <f>Fångster!G6495</f>
        <v>0</v>
      </c>
      <c r="O6490" s="28">
        <f t="shared" si="628"/>
        <v>0</v>
      </c>
      <c r="P6490" s="28">
        <f t="shared" si="629"/>
        <v>-2</v>
      </c>
      <c r="Q6490" s="28">
        <f t="shared" si="630"/>
        <v>0</v>
      </c>
      <c r="R6490" s="4">
        <f t="shared" si="631"/>
        <v>0</v>
      </c>
      <c r="S6490" s="4" t="str">
        <f t="shared" si="632"/>
        <v/>
      </c>
      <c r="T6490" s="21">
        <f>Fångster!J6495</f>
        <v>0</v>
      </c>
      <c r="U6490" s="31" t="str">
        <f t="shared" si="633"/>
        <v/>
      </c>
    </row>
    <row r="6491" spans="14:21" x14ac:dyDescent="0.2">
      <c r="N6491" s="22">
        <f>Fångster!G6496</f>
        <v>0</v>
      </c>
      <c r="O6491" s="28">
        <f t="shared" si="628"/>
        <v>0</v>
      </c>
      <c r="P6491" s="28">
        <f t="shared" si="629"/>
        <v>-2</v>
      </c>
      <c r="Q6491" s="28">
        <f t="shared" si="630"/>
        <v>0</v>
      </c>
      <c r="R6491" s="4">
        <f t="shared" si="631"/>
        <v>0</v>
      </c>
      <c r="S6491" s="4" t="str">
        <f t="shared" si="632"/>
        <v/>
      </c>
      <c r="T6491" s="21">
        <f>Fångster!J6496</f>
        <v>0</v>
      </c>
      <c r="U6491" s="31" t="str">
        <f t="shared" si="633"/>
        <v/>
      </c>
    </row>
    <row r="6492" spans="14:21" x14ac:dyDescent="0.2">
      <c r="N6492" s="22">
        <f>Fångster!G6497</f>
        <v>0</v>
      </c>
      <c r="O6492" s="28">
        <f t="shared" si="628"/>
        <v>0</v>
      </c>
      <c r="P6492" s="28">
        <f t="shared" si="629"/>
        <v>-2</v>
      </c>
      <c r="Q6492" s="28">
        <f t="shared" si="630"/>
        <v>0</v>
      </c>
      <c r="R6492" s="4">
        <f t="shared" si="631"/>
        <v>0</v>
      </c>
      <c r="S6492" s="4" t="str">
        <f t="shared" si="632"/>
        <v/>
      </c>
      <c r="T6492" s="21">
        <f>Fångster!J6497</f>
        <v>0</v>
      </c>
      <c r="U6492" s="31" t="str">
        <f t="shared" si="633"/>
        <v/>
      </c>
    </row>
    <row r="6493" spans="14:21" x14ac:dyDescent="0.2">
      <c r="N6493" s="22">
        <f>Fångster!G6498</f>
        <v>0</v>
      </c>
      <c r="O6493" s="28">
        <f t="shared" si="628"/>
        <v>0</v>
      </c>
      <c r="P6493" s="28">
        <f t="shared" si="629"/>
        <v>-2</v>
      </c>
      <c r="Q6493" s="28">
        <f t="shared" si="630"/>
        <v>0</v>
      </c>
      <c r="R6493" s="4">
        <f t="shared" si="631"/>
        <v>0</v>
      </c>
      <c r="S6493" s="4" t="str">
        <f t="shared" si="632"/>
        <v/>
      </c>
      <c r="T6493" s="21">
        <f>Fångster!J6498</f>
        <v>0</v>
      </c>
      <c r="U6493" s="31" t="str">
        <f t="shared" si="633"/>
        <v/>
      </c>
    </row>
    <row r="6494" spans="14:21" x14ac:dyDescent="0.2">
      <c r="N6494" s="22">
        <f>Fångster!G6499</f>
        <v>0</v>
      </c>
      <c r="O6494" s="28">
        <f t="shared" si="628"/>
        <v>0</v>
      </c>
      <c r="P6494" s="28">
        <f t="shared" si="629"/>
        <v>-2</v>
      </c>
      <c r="Q6494" s="28">
        <f t="shared" si="630"/>
        <v>0</v>
      </c>
      <c r="R6494" s="4">
        <f t="shared" si="631"/>
        <v>0</v>
      </c>
      <c r="S6494" s="4" t="str">
        <f t="shared" si="632"/>
        <v/>
      </c>
      <c r="T6494" s="21">
        <f>Fångster!J6499</f>
        <v>0</v>
      </c>
      <c r="U6494" s="31" t="str">
        <f t="shared" si="633"/>
        <v/>
      </c>
    </row>
    <row r="6495" spans="14:21" x14ac:dyDescent="0.2">
      <c r="N6495" s="22">
        <f>Fångster!G6500</f>
        <v>0</v>
      </c>
      <c r="O6495" s="28">
        <f t="shared" si="628"/>
        <v>0</v>
      </c>
      <c r="P6495" s="28">
        <f t="shared" si="629"/>
        <v>-2</v>
      </c>
      <c r="Q6495" s="28">
        <f t="shared" si="630"/>
        <v>0</v>
      </c>
      <c r="R6495" s="4">
        <f t="shared" si="631"/>
        <v>0</v>
      </c>
      <c r="S6495" s="4" t="str">
        <f t="shared" si="632"/>
        <v/>
      </c>
      <c r="T6495" s="21">
        <f>Fångster!J6500</f>
        <v>0</v>
      </c>
      <c r="U6495" s="31" t="str">
        <f t="shared" si="633"/>
        <v/>
      </c>
    </row>
    <row r="6496" spans="14:21" x14ac:dyDescent="0.2">
      <c r="N6496" s="22">
        <f>Fångster!G6501</f>
        <v>0</v>
      </c>
      <c r="O6496" s="28">
        <f t="shared" si="628"/>
        <v>0</v>
      </c>
      <c r="P6496" s="28">
        <f t="shared" si="629"/>
        <v>-2</v>
      </c>
      <c r="Q6496" s="28">
        <f t="shared" si="630"/>
        <v>0</v>
      </c>
      <c r="R6496" s="4">
        <f t="shared" si="631"/>
        <v>0</v>
      </c>
      <c r="S6496" s="4" t="str">
        <f t="shared" si="632"/>
        <v/>
      </c>
      <c r="T6496" s="21">
        <f>Fångster!J6501</f>
        <v>0</v>
      </c>
      <c r="U6496" s="31" t="str">
        <f t="shared" si="633"/>
        <v/>
      </c>
    </row>
    <row r="6497" spans="14:21" x14ac:dyDescent="0.2">
      <c r="N6497" s="22">
        <f>Fångster!G6502</f>
        <v>0</v>
      </c>
      <c r="O6497" s="28">
        <f t="shared" si="628"/>
        <v>0</v>
      </c>
      <c r="P6497" s="28">
        <f t="shared" si="629"/>
        <v>-2</v>
      </c>
      <c r="Q6497" s="28">
        <f t="shared" si="630"/>
        <v>0</v>
      </c>
      <c r="R6497" s="4">
        <f t="shared" si="631"/>
        <v>0</v>
      </c>
      <c r="S6497" s="4" t="str">
        <f t="shared" si="632"/>
        <v/>
      </c>
      <c r="T6497" s="21">
        <f>Fångster!J6502</f>
        <v>0</v>
      </c>
      <c r="U6497" s="31" t="str">
        <f t="shared" si="633"/>
        <v/>
      </c>
    </row>
    <row r="6498" spans="14:21" x14ac:dyDescent="0.2">
      <c r="N6498" s="22">
        <f>Fångster!G6503</f>
        <v>0</v>
      </c>
      <c r="O6498" s="28">
        <f t="shared" si="628"/>
        <v>0</v>
      </c>
      <c r="P6498" s="28">
        <f t="shared" si="629"/>
        <v>-2</v>
      </c>
      <c r="Q6498" s="28">
        <f t="shared" si="630"/>
        <v>0</v>
      </c>
      <c r="R6498" s="4">
        <f t="shared" si="631"/>
        <v>0</v>
      </c>
      <c r="S6498" s="4" t="str">
        <f t="shared" si="632"/>
        <v/>
      </c>
      <c r="T6498" s="21">
        <f>Fångster!J6503</f>
        <v>0</v>
      </c>
      <c r="U6498" s="31" t="str">
        <f t="shared" si="633"/>
        <v/>
      </c>
    </row>
    <row r="6499" spans="14:21" x14ac:dyDescent="0.2">
      <c r="N6499" s="22">
        <f>Fångster!G6504</f>
        <v>0</v>
      </c>
      <c r="O6499" s="28">
        <f t="shared" si="628"/>
        <v>0</v>
      </c>
      <c r="P6499" s="28">
        <f t="shared" si="629"/>
        <v>-2</v>
      </c>
      <c r="Q6499" s="28">
        <f t="shared" si="630"/>
        <v>0</v>
      </c>
      <c r="R6499" s="4">
        <f t="shared" si="631"/>
        <v>0</v>
      </c>
      <c r="S6499" s="4" t="str">
        <f t="shared" si="632"/>
        <v/>
      </c>
      <c r="T6499" s="21">
        <f>Fångster!J6504</f>
        <v>0</v>
      </c>
      <c r="U6499" s="31" t="str">
        <f t="shared" si="633"/>
        <v/>
      </c>
    </row>
    <row r="6500" spans="14:21" x14ac:dyDescent="0.2">
      <c r="N6500" s="22">
        <f>Fångster!G6505</f>
        <v>0</v>
      </c>
      <c r="O6500" s="28">
        <f t="shared" si="628"/>
        <v>0</v>
      </c>
      <c r="P6500" s="28">
        <f t="shared" si="629"/>
        <v>-2</v>
      </c>
      <c r="Q6500" s="28">
        <f t="shared" si="630"/>
        <v>0</v>
      </c>
      <c r="R6500" s="4">
        <f t="shared" si="631"/>
        <v>0</v>
      </c>
      <c r="S6500" s="4" t="str">
        <f t="shared" si="632"/>
        <v/>
      </c>
      <c r="T6500" s="21">
        <f>Fångster!J6505</f>
        <v>0</v>
      </c>
      <c r="U6500" s="31" t="str">
        <f t="shared" si="633"/>
        <v/>
      </c>
    </row>
    <row r="6501" spans="14:21" x14ac:dyDescent="0.2">
      <c r="N6501" s="22">
        <f>Fångster!G6506</f>
        <v>0</v>
      </c>
      <c r="O6501" s="28">
        <f t="shared" si="628"/>
        <v>0</v>
      </c>
      <c r="P6501" s="28">
        <f t="shared" si="629"/>
        <v>-2</v>
      </c>
      <c r="Q6501" s="28">
        <f t="shared" si="630"/>
        <v>0</v>
      </c>
      <c r="R6501" s="4">
        <f t="shared" si="631"/>
        <v>0</v>
      </c>
      <c r="S6501" s="4" t="str">
        <f t="shared" si="632"/>
        <v/>
      </c>
      <c r="T6501" s="21">
        <f>Fångster!J6506</f>
        <v>0</v>
      </c>
      <c r="U6501" s="31" t="str">
        <f t="shared" si="633"/>
        <v/>
      </c>
    </row>
    <row r="6502" spans="14:21" x14ac:dyDescent="0.2">
      <c r="N6502" s="22">
        <f>Fångster!G6507</f>
        <v>0</v>
      </c>
      <c r="O6502" s="28">
        <f t="shared" si="628"/>
        <v>0</v>
      </c>
      <c r="P6502" s="28">
        <f t="shared" si="629"/>
        <v>-2</v>
      </c>
      <c r="Q6502" s="28">
        <f t="shared" si="630"/>
        <v>0</v>
      </c>
      <c r="R6502" s="4">
        <f t="shared" si="631"/>
        <v>0</v>
      </c>
      <c r="S6502" s="4" t="str">
        <f t="shared" si="632"/>
        <v/>
      </c>
      <c r="T6502" s="21">
        <f>Fångster!J6507</f>
        <v>0</v>
      </c>
      <c r="U6502" s="31" t="str">
        <f t="shared" si="633"/>
        <v/>
      </c>
    </row>
    <row r="6503" spans="14:21" x14ac:dyDescent="0.2">
      <c r="N6503" s="22">
        <f>Fångster!G6508</f>
        <v>0</v>
      </c>
      <c r="O6503" s="28">
        <f t="shared" si="628"/>
        <v>0</v>
      </c>
      <c r="P6503" s="28">
        <f t="shared" si="629"/>
        <v>-2</v>
      </c>
      <c r="Q6503" s="28">
        <f t="shared" si="630"/>
        <v>0</v>
      </c>
      <c r="R6503" s="4">
        <f t="shared" si="631"/>
        <v>0</v>
      </c>
      <c r="S6503" s="4" t="str">
        <f t="shared" si="632"/>
        <v/>
      </c>
      <c r="T6503" s="21">
        <f>Fångster!J6508</f>
        <v>0</v>
      </c>
      <c r="U6503" s="31" t="str">
        <f t="shared" si="633"/>
        <v/>
      </c>
    </row>
    <row r="6504" spans="14:21" x14ac:dyDescent="0.2">
      <c r="N6504" s="22">
        <f>Fångster!G6509</f>
        <v>0</v>
      </c>
      <c r="O6504" s="28">
        <f t="shared" si="628"/>
        <v>0</v>
      </c>
      <c r="P6504" s="28">
        <f t="shared" si="629"/>
        <v>-2</v>
      </c>
      <c r="Q6504" s="28">
        <f t="shared" si="630"/>
        <v>0</v>
      </c>
      <c r="R6504" s="4">
        <f t="shared" si="631"/>
        <v>0</v>
      </c>
      <c r="S6504" s="4" t="str">
        <f t="shared" si="632"/>
        <v/>
      </c>
      <c r="T6504" s="21">
        <f>Fångster!J6509</f>
        <v>0</v>
      </c>
      <c r="U6504" s="31" t="str">
        <f t="shared" si="633"/>
        <v/>
      </c>
    </row>
    <row r="6505" spans="14:21" x14ac:dyDescent="0.2">
      <c r="N6505" s="22">
        <f>Fångster!G6510</f>
        <v>0</v>
      </c>
      <c r="O6505" s="28">
        <f t="shared" si="628"/>
        <v>0</v>
      </c>
      <c r="P6505" s="28">
        <f t="shared" si="629"/>
        <v>-2</v>
      </c>
      <c r="Q6505" s="28">
        <f t="shared" si="630"/>
        <v>0</v>
      </c>
      <c r="R6505" s="4">
        <f t="shared" si="631"/>
        <v>0</v>
      </c>
      <c r="S6505" s="4" t="str">
        <f t="shared" si="632"/>
        <v/>
      </c>
      <c r="T6505" s="21">
        <f>Fångster!J6510</f>
        <v>0</v>
      </c>
      <c r="U6505" s="31" t="str">
        <f t="shared" si="633"/>
        <v/>
      </c>
    </row>
    <row r="6506" spans="14:21" x14ac:dyDescent="0.2">
      <c r="N6506" s="22">
        <f>Fångster!G6511</f>
        <v>0</v>
      </c>
      <c r="O6506" s="28">
        <f t="shared" si="628"/>
        <v>0</v>
      </c>
      <c r="P6506" s="28">
        <f t="shared" si="629"/>
        <v>-2</v>
      </c>
      <c r="Q6506" s="28">
        <f t="shared" si="630"/>
        <v>0</v>
      </c>
      <c r="R6506" s="4">
        <f t="shared" si="631"/>
        <v>0</v>
      </c>
      <c r="S6506" s="4" t="str">
        <f t="shared" si="632"/>
        <v/>
      </c>
      <c r="T6506" s="21">
        <f>Fångster!J6511</f>
        <v>0</v>
      </c>
      <c r="U6506" s="31" t="str">
        <f t="shared" si="633"/>
        <v/>
      </c>
    </row>
    <row r="6507" spans="14:21" x14ac:dyDescent="0.2">
      <c r="N6507" s="22">
        <f>Fångster!G6512</f>
        <v>0</v>
      </c>
      <c r="O6507" s="28">
        <f t="shared" si="628"/>
        <v>0</v>
      </c>
      <c r="P6507" s="28">
        <f t="shared" si="629"/>
        <v>-2</v>
      </c>
      <c r="Q6507" s="28">
        <f t="shared" si="630"/>
        <v>0</v>
      </c>
      <c r="R6507" s="4">
        <f t="shared" si="631"/>
        <v>0</v>
      </c>
      <c r="S6507" s="4" t="str">
        <f t="shared" si="632"/>
        <v/>
      </c>
      <c r="T6507" s="21">
        <f>Fångster!J6512</f>
        <v>0</v>
      </c>
      <c r="U6507" s="31" t="str">
        <f t="shared" si="633"/>
        <v/>
      </c>
    </row>
    <row r="6508" spans="14:21" x14ac:dyDescent="0.2">
      <c r="N6508" s="22">
        <f>Fångster!G6513</f>
        <v>0</v>
      </c>
      <c r="O6508" s="28">
        <f t="shared" si="628"/>
        <v>0</v>
      </c>
      <c r="P6508" s="28">
        <f t="shared" si="629"/>
        <v>-2</v>
      </c>
      <c r="Q6508" s="28">
        <f t="shared" si="630"/>
        <v>0</v>
      </c>
      <c r="R6508" s="4">
        <f t="shared" si="631"/>
        <v>0</v>
      </c>
      <c r="S6508" s="4" t="str">
        <f t="shared" si="632"/>
        <v/>
      </c>
      <c r="T6508" s="21">
        <f>Fångster!J6513</f>
        <v>0</v>
      </c>
      <c r="U6508" s="31" t="str">
        <f t="shared" si="633"/>
        <v/>
      </c>
    </row>
    <row r="6509" spans="14:21" x14ac:dyDescent="0.2">
      <c r="N6509" s="22">
        <f>Fångster!G6514</f>
        <v>0</v>
      </c>
      <c r="O6509" s="28">
        <f t="shared" si="628"/>
        <v>0</v>
      </c>
      <c r="P6509" s="28">
        <f t="shared" si="629"/>
        <v>-2</v>
      </c>
      <c r="Q6509" s="28">
        <f t="shared" si="630"/>
        <v>0</v>
      </c>
      <c r="R6509" s="4">
        <f t="shared" si="631"/>
        <v>0</v>
      </c>
      <c r="S6509" s="4" t="str">
        <f t="shared" si="632"/>
        <v/>
      </c>
      <c r="T6509" s="21">
        <f>Fångster!J6514</f>
        <v>0</v>
      </c>
      <c r="U6509" s="31" t="str">
        <f t="shared" si="633"/>
        <v/>
      </c>
    </row>
    <row r="6510" spans="14:21" x14ac:dyDescent="0.2">
      <c r="N6510" s="22">
        <f>Fångster!G6515</f>
        <v>0</v>
      </c>
      <c r="O6510" s="28">
        <f t="shared" si="628"/>
        <v>0</v>
      </c>
      <c r="P6510" s="28">
        <f t="shared" si="629"/>
        <v>-2</v>
      </c>
      <c r="Q6510" s="28">
        <f t="shared" si="630"/>
        <v>0</v>
      </c>
      <c r="R6510" s="4">
        <f t="shared" si="631"/>
        <v>0</v>
      </c>
      <c r="S6510" s="4" t="str">
        <f t="shared" si="632"/>
        <v/>
      </c>
      <c r="T6510" s="21">
        <f>Fångster!J6515</f>
        <v>0</v>
      </c>
      <c r="U6510" s="31" t="str">
        <f t="shared" si="633"/>
        <v/>
      </c>
    </row>
    <row r="6511" spans="14:21" x14ac:dyDescent="0.2">
      <c r="N6511" s="22">
        <f>Fångster!G6516</f>
        <v>0</v>
      </c>
      <c r="O6511" s="28">
        <f t="shared" si="628"/>
        <v>0</v>
      </c>
      <c r="P6511" s="28">
        <f t="shared" si="629"/>
        <v>-2</v>
      </c>
      <c r="Q6511" s="28">
        <f t="shared" si="630"/>
        <v>0</v>
      </c>
      <c r="R6511" s="4">
        <f t="shared" si="631"/>
        <v>0</v>
      </c>
      <c r="S6511" s="4" t="str">
        <f t="shared" si="632"/>
        <v/>
      </c>
      <c r="T6511" s="21">
        <f>Fångster!J6516</f>
        <v>0</v>
      </c>
      <c r="U6511" s="31" t="str">
        <f t="shared" si="633"/>
        <v/>
      </c>
    </row>
    <row r="6512" spans="14:21" x14ac:dyDescent="0.2">
      <c r="N6512" s="22">
        <f>Fångster!G6517</f>
        <v>0</v>
      </c>
      <c r="O6512" s="28">
        <f t="shared" si="628"/>
        <v>0</v>
      </c>
      <c r="P6512" s="28">
        <f t="shared" si="629"/>
        <v>-2</v>
      </c>
      <c r="Q6512" s="28">
        <f t="shared" si="630"/>
        <v>0</v>
      </c>
      <c r="R6512" s="4">
        <f t="shared" si="631"/>
        <v>0</v>
      </c>
      <c r="S6512" s="4" t="str">
        <f t="shared" si="632"/>
        <v/>
      </c>
      <c r="T6512" s="21">
        <f>Fångster!J6517</f>
        <v>0</v>
      </c>
      <c r="U6512" s="31" t="str">
        <f t="shared" si="633"/>
        <v/>
      </c>
    </row>
    <row r="6513" spans="14:21" x14ac:dyDescent="0.2">
      <c r="N6513" s="22">
        <f>Fångster!G6518</f>
        <v>0</v>
      </c>
      <c r="O6513" s="28">
        <f t="shared" si="628"/>
        <v>0</v>
      </c>
      <c r="P6513" s="28">
        <f t="shared" si="629"/>
        <v>-2</v>
      </c>
      <c r="Q6513" s="28">
        <f t="shared" si="630"/>
        <v>0</v>
      </c>
      <c r="R6513" s="4">
        <f t="shared" si="631"/>
        <v>0</v>
      </c>
      <c r="S6513" s="4" t="str">
        <f t="shared" si="632"/>
        <v/>
      </c>
      <c r="T6513" s="21">
        <f>Fångster!J6518</f>
        <v>0</v>
      </c>
      <c r="U6513" s="31" t="str">
        <f t="shared" si="633"/>
        <v/>
      </c>
    </row>
    <row r="6514" spans="14:21" x14ac:dyDescent="0.2">
      <c r="N6514" s="22">
        <f>Fångster!G6519</f>
        <v>0</v>
      </c>
      <c r="O6514" s="28">
        <f t="shared" si="628"/>
        <v>0</v>
      </c>
      <c r="P6514" s="28">
        <f t="shared" si="629"/>
        <v>-2</v>
      </c>
      <c r="Q6514" s="28">
        <f t="shared" si="630"/>
        <v>0</v>
      </c>
      <c r="R6514" s="4">
        <f t="shared" si="631"/>
        <v>0</v>
      </c>
      <c r="S6514" s="4" t="str">
        <f t="shared" si="632"/>
        <v/>
      </c>
      <c r="T6514" s="21">
        <f>Fångster!J6519</f>
        <v>0</v>
      </c>
      <c r="U6514" s="31" t="str">
        <f t="shared" si="633"/>
        <v/>
      </c>
    </row>
    <row r="6515" spans="14:21" x14ac:dyDescent="0.2">
      <c r="N6515" s="22">
        <f>Fångster!G6520</f>
        <v>0</v>
      </c>
      <c r="O6515" s="28">
        <f t="shared" si="628"/>
        <v>0</v>
      </c>
      <c r="P6515" s="28">
        <f t="shared" si="629"/>
        <v>-2</v>
      </c>
      <c r="Q6515" s="28">
        <f t="shared" si="630"/>
        <v>0</v>
      </c>
      <c r="R6515" s="4">
        <f t="shared" si="631"/>
        <v>0</v>
      </c>
      <c r="S6515" s="4" t="str">
        <f t="shared" si="632"/>
        <v/>
      </c>
      <c r="T6515" s="21">
        <f>Fångster!J6520</f>
        <v>0</v>
      </c>
      <c r="U6515" s="31" t="str">
        <f t="shared" si="633"/>
        <v/>
      </c>
    </row>
    <row r="6516" spans="14:21" x14ac:dyDescent="0.2">
      <c r="N6516" s="22">
        <f>Fångster!G6521</f>
        <v>0</v>
      </c>
      <c r="O6516" s="28">
        <f t="shared" si="628"/>
        <v>0</v>
      </c>
      <c r="P6516" s="28">
        <f t="shared" si="629"/>
        <v>-2</v>
      </c>
      <c r="Q6516" s="28">
        <f t="shared" si="630"/>
        <v>0</v>
      </c>
      <c r="R6516" s="4">
        <f t="shared" si="631"/>
        <v>0</v>
      </c>
      <c r="S6516" s="4" t="str">
        <f t="shared" si="632"/>
        <v/>
      </c>
      <c r="T6516" s="21">
        <f>Fångster!J6521</f>
        <v>0</v>
      </c>
      <c r="U6516" s="31" t="str">
        <f t="shared" si="633"/>
        <v/>
      </c>
    </row>
    <row r="6517" spans="14:21" x14ac:dyDescent="0.2">
      <c r="N6517" s="22">
        <f>Fångster!G6522</f>
        <v>0</v>
      </c>
      <c r="O6517" s="28">
        <f t="shared" si="628"/>
        <v>0</v>
      </c>
      <c r="P6517" s="28">
        <f t="shared" si="629"/>
        <v>-2</v>
      </c>
      <c r="Q6517" s="28">
        <f t="shared" si="630"/>
        <v>0</v>
      </c>
      <c r="R6517" s="4">
        <f t="shared" si="631"/>
        <v>0</v>
      </c>
      <c r="S6517" s="4" t="str">
        <f t="shared" si="632"/>
        <v/>
      </c>
      <c r="T6517" s="21">
        <f>Fångster!J6522</f>
        <v>0</v>
      </c>
      <c r="U6517" s="31" t="str">
        <f t="shared" si="633"/>
        <v/>
      </c>
    </row>
    <row r="6518" spans="14:21" x14ac:dyDescent="0.2">
      <c r="N6518" s="22">
        <f>Fångster!G6523</f>
        <v>0</v>
      </c>
      <c r="O6518" s="28">
        <f t="shared" si="628"/>
        <v>0</v>
      </c>
      <c r="P6518" s="28">
        <f t="shared" si="629"/>
        <v>-2</v>
      </c>
      <c r="Q6518" s="28">
        <f t="shared" si="630"/>
        <v>0</v>
      </c>
      <c r="R6518" s="4">
        <f t="shared" si="631"/>
        <v>0</v>
      </c>
      <c r="S6518" s="4" t="str">
        <f t="shared" si="632"/>
        <v/>
      </c>
      <c r="T6518" s="21">
        <f>Fångster!J6523</f>
        <v>0</v>
      </c>
      <c r="U6518" s="31" t="str">
        <f t="shared" si="633"/>
        <v/>
      </c>
    </row>
    <row r="6519" spans="14:21" x14ac:dyDescent="0.2">
      <c r="N6519" s="22">
        <f>Fångster!G6524</f>
        <v>0</v>
      </c>
      <c r="O6519" s="28">
        <f t="shared" si="628"/>
        <v>0</v>
      </c>
      <c r="P6519" s="28">
        <f t="shared" si="629"/>
        <v>-2</v>
      </c>
      <c r="Q6519" s="28">
        <f t="shared" si="630"/>
        <v>0</v>
      </c>
      <c r="R6519" s="4">
        <f t="shared" si="631"/>
        <v>0</v>
      </c>
      <c r="S6519" s="4" t="str">
        <f t="shared" si="632"/>
        <v/>
      </c>
      <c r="T6519" s="21">
        <f>Fångster!J6524</f>
        <v>0</v>
      </c>
      <c r="U6519" s="31" t="str">
        <f t="shared" si="633"/>
        <v/>
      </c>
    </row>
    <row r="6520" spans="14:21" x14ac:dyDescent="0.2">
      <c r="N6520" s="22">
        <f>Fångster!G6525</f>
        <v>0</v>
      </c>
      <c r="O6520" s="28">
        <f t="shared" si="628"/>
        <v>0</v>
      </c>
      <c r="P6520" s="28">
        <f t="shared" si="629"/>
        <v>-2</v>
      </c>
      <c r="Q6520" s="28">
        <f t="shared" si="630"/>
        <v>0</v>
      </c>
      <c r="R6520" s="4">
        <f t="shared" si="631"/>
        <v>0</v>
      </c>
      <c r="S6520" s="4" t="str">
        <f t="shared" si="632"/>
        <v/>
      </c>
      <c r="T6520" s="21">
        <f>Fångster!J6525</f>
        <v>0</v>
      </c>
      <c r="U6520" s="31" t="str">
        <f t="shared" si="633"/>
        <v/>
      </c>
    </row>
    <row r="6521" spans="14:21" x14ac:dyDescent="0.2">
      <c r="N6521" s="22">
        <f>Fångster!G6526</f>
        <v>0</v>
      </c>
      <c r="O6521" s="28">
        <f t="shared" si="628"/>
        <v>0</v>
      </c>
      <c r="P6521" s="28">
        <f t="shared" si="629"/>
        <v>-2</v>
      </c>
      <c r="Q6521" s="28">
        <f t="shared" si="630"/>
        <v>0</v>
      </c>
      <c r="R6521" s="4">
        <f t="shared" si="631"/>
        <v>0</v>
      </c>
      <c r="S6521" s="4" t="str">
        <f t="shared" si="632"/>
        <v/>
      </c>
      <c r="T6521" s="21">
        <f>Fångster!J6526</f>
        <v>0</v>
      </c>
      <c r="U6521" s="31" t="str">
        <f t="shared" si="633"/>
        <v/>
      </c>
    </row>
    <row r="6522" spans="14:21" x14ac:dyDescent="0.2">
      <c r="N6522" s="22">
        <f>Fångster!G6527</f>
        <v>0</v>
      </c>
      <c r="O6522" s="28">
        <f t="shared" si="628"/>
        <v>0</v>
      </c>
      <c r="P6522" s="28">
        <f t="shared" si="629"/>
        <v>-2</v>
      </c>
      <c r="Q6522" s="28">
        <f t="shared" si="630"/>
        <v>0</v>
      </c>
      <c r="R6522" s="4">
        <f t="shared" si="631"/>
        <v>0</v>
      </c>
      <c r="S6522" s="4" t="str">
        <f t="shared" si="632"/>
        <v/>
      </c>
      <c r="T6522" s="21">
        <f>Fångster!J6527</f>
        <v>0</v>
      </c>
      <c r="U6522" s="31" t="str">
        <f t="shared" si="633"/>
        <v/>
      </c>
    </row>
    <row r="6523" spans="14:21" x14ac:dyDescent="0.2">
      <c r="N6523" s="22">
        <f>Fångster!G6528</f>
        <v>0</v>
      </c>
      <c r="O6523" s="28">
        <f t="shared" si="628"/>
        <v>0</v>
      </c>
      <c r="P6523" s="28">
        <f t="shared" si="629"/>
        <v>-2</v>
      </c>
      <c r="Q6523" s="28">
        <f t="shared" si="630"/>
        <v>0</v>
      </c>
      <c r="R6523" s="4">
        <f t="shared" si="631"/>
        <v>0</v>
      </c>
      <c r="S6523" s="4" t="str">
        <f t="shared" si="632"/>
        <v/>
      </c>
      <c r="T6523" s="21">
        <f>Fångster!J6528</f>
        <v>0</v>
      </c>
      <c r="U6523" s="31" t="str">
        <f t="shared" si="633"/>
        <v/>
      </c>
    </row>
    <row r="6524" spans="14:21" x14ac:dyDescent="0.2">
      <c r="N6524" s="22">
        <f>Fångster!G6529</f>
        <v>0</v>
      </c>
      <c r="O6524" s="28">
        <f t="shared" si="628"/>
        <v>0</v>
      </c>
      <c r="P6524" s="28">
        <f t="shared" si="629"/>
        <v>-2</v>
      </c>
      <c r="Q6524" s="28">
        <f t="shared" si="630"/>
        <v>0</v>
      </c>
      <c r="R6524" s="4">
        <f t="shared" si="631"/>
        <v>0</v>
      </c>
      <c r="S6524" s="4" t="str">
        <f t="shared" si="632"/>
        <v/>
      </c>
      <c r="T6524" s="21">
        <f>Fångster!J6529</f>
        <v>0</v>
      </c>
      <c r="U6524" s="31" t="str">
        <f t="shared" si="633"/>
        <v/>
      </c>
    </row>
    <row r="6525" spans="14:21" x14ac:dyDescent="0.2">
      <c r="N6525" s="22">
        <f>Fångster!G6530</f>
        <v>0</v>
      </c>
      <c r="O6525" s="28">
        <f t="shared" si="628"/>
        <v>0</v>
      </c>
      <c r="P6525" s="28">
        <f t="shared" si="629"/>
        <v>-2</v>
      </c>
      <c r="Q6525" s="28">
        <f t="shared" si="630"/>
        <v>0</v>
      </c>
      <c r="R6525" s="4">
        <f t="shared" si="631"/>
        <v>0</v>
      </c>
      <c r="S6525" s="4" t="str">
        <f t="shared" si="632"/>
        <v/>
      </c>
      <c r="T6525" s="21">
        <f>Fångster!J6530</f>
        <v>0</v>
      </c>
      <c r="U6525" s="31" t="str">
        <f t="shared" si="633"/>
        <v/>
      </c>
    </row>
    <row r="6526" spans="14:21" x14ac:dyDescent="0.2">
      <c r="N6526" s="22">
        <f>Fångster!G6531</f>
        <v>0</v>
      </c>
      <c r="O6526" s="28">
        <f t="shared" si="628"/>
        <v>0</v>
      </c>
      <c r="P6526" s="28">
        <f t="shared" si="629"/>
        <v>-2</v>
      </c>
      <c r="Q6526" s="28">
        <f t="shared" si="630"/>
        <v>0</v>
      </c>
      <c r="R6526" s="4">
        <f t="shared" si="631"/>
        <v>0</v>
      </c>
      <c r="S6526" s="4" t="str">
        <f t="shared" si="632"/>
        <v/>
      </c>
      <c r="T6526" s="21">
        <f>Fångster!J6531</f>
        <v>0</v>
      </c>
      <c r="U6526" s="31" t="str">
        <f t="shared" si="633"/>
        <v/>
      </c>
    </row>
    <row r="6527" spans="14:21" x14ac:dyDescent="0.2">
      <c r="N6527" s="22">
        <f>Fångster!G6532</f>
        <v>0</v>
      </c>
      <c r="O6527" s="28">
        <f t="shared" si="628"/>
        <v>0</v>
      </c>
      <c r="P6527" s="28">
        <f t="shared" si="629"/>
        <v>-2</v>
      </c>
      <c r="Q6527" s="28">
        <f t="shared" si="630"/>
        <v>0</v>
      </c>
      <c r="R6527" s="4">
        <f t="shared" si="631"/>
        <v>0</v>
      </c>
      <c r="S6527" s="4" t="str">
        <f t="shared" si="632"/>
        <v/>
      </c>
      <c r="T6527" s="21">
        <f>Fångster!J6532</f>
        <v>0</v>
      </c>
      <c r="U6527" s="31" t="str">
        <f t="shared" si="633"/>
        <v/>
      </c>
    </row>
    <row r="6528" spans="14:21" x14ac:dyDescent="0.2">
      <c r="N6528" s="22">
        <f>Fångster!G6533</f>
        <v>0</v>
      </c>
      <c r="O6528" s="28">
        <f t="shared" si="628"/>
        <v>0</v>
      </c>
      <c r="P6528" s="28">
        <f t="shared" si="629"/>
        <v>-2</v>
      </c>
      <c r="Q6528" s="28">
        <f t="shared" si="630"/>
        <v>0</v>
      </c>
      <c r="R6528" s="4">
        <f t="shared" si="631"/>
        <v>0</v>
      </c>
      <c r="S6528" s="4" t="str">
        <f t="shared" si="632"/>
        <v/>
      </c>
      <c r="T6528" s="21">
        <f>Fångster!J6533</f>
        <v>0</v>
      </c>
      <c r="U6528" s="31" t="str">
        <f t="shared" si="633"/>
        <v/>
      </c>
    </row>
    <row r="6529" spans="14:21" x14ac:dyDescent="0.2">
      <c r="N6529" s="22">
        <f>Fångster!G6534</f>
        <v>0</v>
      </c>
      <c r="O6529" s="28">
        <f t="shared" si="628"/>
        <v>0</v>
      </c>
      <c r="P6529" s="28">
        <f t="shared" si="629"/>
        <v>-2</v>
      </c>
      <c r="Q6529" s="28">
        <f t="shared" si="630"/>
        <v>0</v>
      </c>
      <c r="R6529" s="4">
        <f t="shared" si="631"/>
        <v>0</v>
      </c>
      <c r="S6529" s="4" t="str">
        <f t="shared" si="632"/>
        <v/>
      </c>
      <c r="T6529" s="21">
        <f>Fångster!J6534</f>
        <v>0</v>
      </c>
      <c r="U6529" s="31" t="str">
        <f t="shared" si="633"/>
        <v/>
      </c>
    </row>
    <row r="6530" spans="14:21" x14ac:dyDescent="0.2">
      <c r="N6530" s="22">
        <f>Fångster!G6535</f>
        <v>0</v>
      </c>
      <c r="O6530" s="28">
        <f t="shared" si="628"/>
        <v>0</v>
      </c>
      <c r="P6530" s="28">
        <f t="shared" si="629"/>
        <v>-2</v>
      </c>
      <c r="Q6530" s="28">
        <f t="shared" si="630"/>
        <v>0</v>
      </c>
      <c r="R6530" s="4">
        <f t="shared" si="631"/>
        <v>0</v>
      </c>
      <c r="S6530" s="4" t="str">
        <f t="shared" si="632"/>
        <v/>
      </c>
      <c r="T6530" s="21">
        <f>Fångster!J6535</f>
        <v>0</v>
      </c>
      <c r="U6530" s="31" t="str">
        <f t="shared" si="633"/>
        <v/>
      </c>
    </row>
    <row r="6531" spans="14:21" x14ac:dyDescent="0.2">
      <c r="N6531" s="22">
        <f>Fångster!G6536</f>
        <v>0</v>
      </c>
      <c r="O6531" s="28">
        <f t="shared" si="628"/>
        <v>0</v>
      </c>
      <c r="P6531" s="28">
        <f t="shared" si="629"/>
        <v>-2</v>
      </c>
      <c r="Q6531" s="28">
        <f t="shared" si="630"/>
        <v>0</v>
      </c>
      <c r="R6531" s="4">
        <f t="shared" si="631"/>
        <v>0</v>
      </c>
      <c r="S6531" s="4" t="str">
        <f t="shared" si="632"/>
        <v/>
      </c>
      <c r="T6531" s="21">
        <f>Fångster!J6536</f>
        <v>0</v>
      </c>
      <c r="U6531" s="31" t="str">
        <f t="shared" si="633"/>
        <v/>
      </c>
    </row>
    <row r="6532" spans="14:21" x14ac:dyDescent="0.2">
      <c r="N6532" s="22">
        <f>Fångster!G6537</f>
        <v>0</v>
      </c>
      <c r="O6532" s="28">
        <f t="shared" si="628"/>
        <v>0</v>
      </c>
      <c r="P6532" s="28">
        <f t="shared" si="629"/>
        <v>-2</v>
      </c>
      <c r="Q6532" s="28">
        <f t="shared" si="630"/>
        <v>0</v>
      </c>
      <c r="R6532" s="4">
        <f t="shared" si="631"/>
        <v>0</v>
      </c>
      <c r="S6532" s="4" t="str">
        <f t="shared" si="632"/>
        <v/>
      </c>
      <c r="T6532" s="21">
        <f>Fångster!J6537</f>
        <v>0</v>
      </c>
      <c r="U6532" s="31" t="str">
        <f t="shared" si="633"/>
        <v/>
      </c>
    </row>
    <row r="6533" spans="14:21" x14ac:dyDescent="0.2">
      <c r="N6533" s="22">
        <f>Fångster!G6538</f>
        <v>0</v>
      </c>
      <c r="O6533" s="28">
        <f t="shared" ref="O6533:O6596" si="634">(3.377*0.000001)*(POWER(N6533,3.205))</f>
        <v>0</v>
      </c>
      <c r="P6533" s="28">
        <f t="shared" ref="P6533:P6596" si="635">(1-(180-N6533)/60)</f>
        <v>-2</v>
      </c>
      <c r="Q6533" s="28">
        <f t="shared" ref="Q6533:Q6596" si="636">IF(P6533&lt;0,0,IF(P6533&gt;1,1,IF(P6533&gt;0&lt;1,P6533,P6533)))</f>
        <v>0</v>
      </c>
      <c r="R6533" s="4">
        <f t="shared" ref="R6533:R6596" si="637">O6533*Q6533</f>
        <v>0</v>
      </c>
      <c r="S6533" s="4" t="str">
        <f t="shared" ref="S6533:S6596" si="638">IF(N6533&gt;0,LOG10(N6533),"")</f>
        <v/>
      </c>
      <c r="T6533" s="21">
        <f>Fångster!J6538</f>
        <v>0</v>
      </c>
      <c r="U6533" s="31" t="str">
        <f t="shared" ref="U6533:U6596" si="639">IF(T6533&gt;0,LOG10(T6533),"")</f>
        <v/>
      </c>
    </row>
    <row r="6534" spans="14:21" x14ac:dyDescent="0.2">
      <c r="N6534" s="22">
        <f>Fångster!G6539</f>
        <v>0</v>
      </c>
      <c r="O6534" s="28">
        <f t="shared" si="634"/>
        <v>0</v>
      </c>
      <c r="P6534" s="28">
        <f t="shared" si="635"/>
        <v>-2</v>
      </c>
      <c r="Q6534" s="28">
        <f t="shared" si="636"/>
        <v>0</v>
      </c>
      <c r="R6534" s="4">
        <f t="shared" si="637"/>
        <v>0</v>
      </c>
      <c r="S6534" s="4" t="str">
        <f t="shared" si="638"/>
        <v/>
      </c>
      <c r="T6534" s="21">
        <f>Fångster!J6539</f>
        <v>0</v>
      </c>
      <c r="U6534" s="31" t="str">
        <f t="shared" si="639"/>
        <v/>
      </c>
    </row>
    <row r="6535" spans="14:21" x14ac:dyDescent="0.2">
      <c r="N6535" s="22">
        <f>Fångster!G6540</f>
        <v>0</v>
      </c>
      <c r="O6535" s="28">
        <f t="shared" si="634"/>
        <v>0</v>
      </c>
      <c r="P6535" s="28">
        <f t="shared" si="635"/>
        <v>-2</v>
      </c>
      <c r="Q6535" s="28">
        <f t="shared" si="636"/>
        <v>0</v>
      </c>
      <c r="R6535" s="4">
        <f t="shared" si="637"/>
        <v>0</v>
      </c>
      <c r="S6535" s="4" t="str">
        <f t="shared" si="638"/>
        <v/>
      </c>
      <c r="T6535" s="21">
        <f>Fångster!J6540</f>
        <v>0</v>
      </c>
      <c r="U6535" s="31" t="str">
        <f t="shared" si="639"/>
        <v/>
      </c>
    </row>
    <row r="6536" spans="14:21" x14ac:dyDescent="0.2">
      <c r="N6536" s="22">
        <f>Fångster!G6541</f>
        <v>0</v>
      </c>
      <c r="O6536" s="28">
        <f t="shared" si="634"/>
        <v>0</v>
      </c>
      <c r="P6536" s="28">
        <f t="shared" si="635"/>
        <v>-2</v>
      </c>
      <c r="Q6536" s="28">
        <f t="shared" si="636"/>
        <v>0</v>
      </c>
      <c r="R6536" s="4">
        <f t="shared" si="637"/>
        <v>0</v>
      </c>
      <c r="S6536" s="4" t="str">
        <f t="shared" si="638"/>
        <v/>
      </c>
      <c r="T6536" s="21">
        <f>Fångster!J6541</f>
        <v>0</v>
      </c>
      <c r="U6536" s="31" t="str">
        <f t="shared" si="639"/>
        <v/>
      </c>
    </row>
    <row r="6537" spans="14:21" x14ac:dyDescent="0.2">
      <c r="N6537" s="22">
        <f>Fångster!G6542</f>
        <v>0</v>
      </c>
      <c r="O6537" s="28">
        <f t="shared" si="634"/>
        <v>0</v>
      </c>
      <c r="P6537" s="28">
        <f t="shared" si="635"/>
        <v>-2</v>
      </c>
      <c r="Q6537" s="28">
        <f t="shared" si="636"/>
        <v>0</v>
      </c>
      <c r="R6537" s="4">
        <f t="shared" si="637"/>
        <v>0</v>
      </c>
      <c r="S6537" s="4" t="str">
        <f t="shared" si="638"/>
        <v/>
      </c>
      <c r="T6537" s="21">
        <f>Fångster!J6542</f>
        <v>0</v>
      </c>
      <c r="U6537" s="31" t="str">
        <f t="shared" si="639"/>
        <v/>
      </c>
    </row>
    <row r="6538" spans="14:21" x14ac:dyDescent="0.2">
      <c r="N6538" s="22">
        <f>Fångster!G6543</f>
        <v>0</v>
      </c>
      <c r="O6538" s="28">
        <f t="shared" si="634"/>
        <v>0</v>
      </c>
      <c r="P6538" s="28">
        <f t="shared" si="635"/>
        <v>-2</v>
      </c>
      <c r="Q6538" s="28">
        <f t="shared" si="636"/>
        <v>0</v>
      </c>
      <c r="R6538" s="4">
        <f t="shared" si="637"/>
        <v>0</v>
      </c>
      <c r="S6538" s="4" t="str">
        <f t="shared" si="638"/>
        <v/>
      </c>
      <c r="T6538" s="21">
        <f>Fångster!J6543</f>
        <v>0</v>
      </c>
      <c r="U6538" s="31" t="str">
        <f t="shared" si="639"/>
        <v/>
      </c>
    </row>
    <row r="6539" spans="14:21" x14ac:dyDescent="0.2">
      <c r="N6539" s="22">
        <f>Fångster!G6544</f>
        <v>0</v>
      </c>
      <c r="O6539" s="28">
        <f t="shared" si="634"/>
        <v>0</v>
      </c>
      <c r="P6539" s="28">
        <f t="shared" si="635"/>
        <v>-2</v>
      </c>
      <c r="Q6539" s="28">
        <f t="shared" si="636"/>
        <v>0</v>
      </c>
      <c r="R6539" s="4">
        <f t="shared" si="637"/>
        <v>0</v>
      </c>
      <c r="S6539" s="4" t="str">
        <f t="shared" si="638"/>
        <v/>
      </c>
      <c r="T6539" s="21">
        <f>Fångster!J6544</f>
        <v>0</v>
      </c>
      <c r="U6539" s="31" t="str">
        <f t="shared" si="639"/>
        <v/>
      </c>
    </row>
    <row r="6540" spans="14:21" x14ac:dyDescent="0.2">
      <c r="N6540" s="22">
        <f>Fångster!G6545</f>
        <v>0</v>
      </c>
      <c r="O6540" s="28">
        <f t="shared" si="634"/>
        <v>0</v>
      </c>
      <c r="P6540" s="28">
        <f t="shared" si="635"/>
        <v>-2</v>
      </c>
      <c r="Q6540" s="28">
        <f t="shared" si="636"/>
        <v>0</v>
      </c>
      <c r="R6540" s="4">
        <f t="shared" si="637"/>
        <v>0</v>
      </c>
      <c r="S6540" s="4" t="str">
        <f t="shared" si="638"/>
        <v/>
      </c>
      <c r="T6540" s="21">
        <f>Fångster!J6545</f>
        <v>0</v>
      </c>
      <c r="U6540" s="31" t="str">
        <f t="shared" si="639"/>
        <v/>
      </c>
    </row>
    <row r="6541" spans="14:21" x14ac:dyDescent="0.2">
      <c r="N6541" s="22">
        <f>Fångster!G6546</f>
        <v>0</v>
      </c>
      <c r="O6541" s="28">
        <f t="shared" si="634"/>
        <v>0</v>
      </c>
      <c r="P6541" s="28">
        <f t="shared" si="635"/>
        <v>-2</v>
      </c>
      <c r="Q6541" s="28">
        <f t="shared" si="636"/>
        <v>0</v>
      </c>
      <c r="R6541" s="4">
        <f t="shared" si="637"/>
        <v>0</v>
      </c>
      <c r="S6541" s="4" t="str">
        <f t="shared" si="638"/>
        <v/>
      </c>
      <c r="T6541" s="21">
        <f>Fångster!J6546</f>
        <v>0</v>
      </c>
      <c r="U6541" s="31" t="str">
        <f t="shared" si="639"/>
        <v/>
      </c>
    </row>
    <row r="6542" spans="14:21" x14ac:dyDescent="0.2">
      <c r="N6542" s="22">
        <f>Fångster!G6547</f>
        <v>0</v>
      </c>
      <c r="O6542" s="28">
        <f t="shared" si="634"/>
        <v>0</v>
      </c>
      <c r="P6542" s="28">
        <f t="shared" si="635"/>
        <v>-2</v>
      </c>
      <c r="Q6542" s="28">
        <f t="shared" si="636"/>
        <v>0</v>
      </c>
      <c r="R6542" s="4">
        <f t="shared" si="637"/>
        <v>0</v>
      </c>
      <c r="S6542" s="4" t="str">
        <f t="shared" si="638"/>
        <v/>
      </c>
      <c r="T6542" s="21">
        <f>Fångster!J6547</f>
        <v>0</v>
      </c>
      <c r="U6542" s="31" t="str">
        <f t="shared" si="639"/>
        <v/>
      </c>
    </row>
    <row r="6543" spans="14:21" x14ac:dyDescent="0.2">
      <c r="N6543" s="22">
        <f>Fångster!G6548</f>
        <v>0</v>
      </c>
      <c r="O6543" s="28">
        <f t="shared" si="634"/>
        <v>0</v>
      </c>
      <c r="P6543" s="28">
        <f t="shared" si="635"/>
        <v>-2</v>
      </c>
      <c r="Q6543" s="28">
        <f t="shared" si="636"/>
        <v>0</v>
      </c>
      <c r="R6543" s="4">
        <f t="shared" si="637"/>
        <v>0</v>
      </c>
      <c r="S6543" s="4" t="str">
        <f t="shared" si="638"/>
        <v/>
      </c>
      <c r="T6543" s="21">
        <f>Fångster!J6548</f>
        <v>0</v>
      </c>
      <c r="U6543" s="31" t="str">
        <f t="shared" si="639"/>
        <v/>
      </c>
    </row>
    <row r="6544" spans="14:21" x14ac:dyDescent="0.2">
      <c r="N6544" s="22">
        <f>Fångster!G6549</f>
        <v>0</v>
      </c>
      <c r="O6544" s="28">
        <f t="shared" si="634"/>
        <v>0</v>
      </c>
      <c r="P6544" s="28">
        <f t="shared" si="635"/>
        <v>-2</v>
      </c>
      <c r="Q6544" s="28">
        <f t="shared" si="636"/>
        <v>0</v>
      </c>
      <c r="R6544" s="4">
        <f t="shared" si="637"/>
        <v>0</v>
      </c>
      <c r="S6544" s="4" t="str">
        <f t="shared" si="638"/>
        <v/>
      </c>
      <c r="T6544" s="21">
        <f>Fångster!J6549</f>
        <v>0</v>
      </c>
      <c r="U6544" s="31" t="str">
        <f t="shared" si="639"/>
        <v/>
      </c>
    </row>
    <row r="6545" spans="14:21" x14ac:dyDescent="0.2">
      <c r="N6545" s="22">
        <f>Fångster!G6550</f>
        <v>0</v>
      </c>
      <c r="O6545" s="28">
        <f t="shared" si="634"/>
        <v>0</v>
      </c>
      <c r="P6545" s="28">
        <f t="shared" si="635"/>
        <v>-2</v>
      </c>
      <c r="Q6545" s="28">
        <f t="shared" si="636"/>
        <v>0</v>
      </c>
      <c r="R6545" s="4">
        <f t="shared" si="637"/>
        <v>0</v>
      </c>
      <c r="S6545" s="4" t="str">
        <f t="shared" si="638"/>
        <v/>
      </c>
      <c r="T6545" s="21">
        <f>Fångster!J6550</f>
        <v>0</v>
      </c>
      <c r="U6545" s="31" t="str">
        <f t="shared" si="639"/>
        <v/>
      </c>
    </row>
    <row r="6546" spans="14:21" x14ac:dyDescent="0.2">
      <c r="N6546" s="22">
        <f>Fångster!G6551</f>
        <v>0</v>
      </c>
      <c r="O6546" s="28">
        <f t="shared" si="634"/>
        <v>0</v>
      </c>
      <c r="P6546" s="28">
        <f t="shared" si="635"/>
        <v>-2</v>
      </c>
      <c r="Q6546" s="28">
        <f t="shared" si="636"/>
        <v>0</v>
      </c>
      <c r="R6546" s="4">
        <f t="shared" si="637"/>
        <v>0</v>
      </c>
      <c r="S6546" s="4" t="str">
        <f t="shared" si="638"/>
        <v/>
      </c>
      <c r="T6546" s="21">
        <f>Fångster!J6551</f>
        <v>0</v>
      </c>
      <c r="U6546" s="31" t="str">
        <f t="shared" si="639"/>
        <v/>
      </c>
    </row>
    <row r="6547" spans="14:21" x14ac:dyDescent="0.2">
      <c r="N6547" s="22">
        <f>Fångster!G6552</f>
        <v>0</v>
      </c>
      <c r="O6547" s="28">
        <f t="shared" si="634"/>
        <v>0</v>
      </c>
      <c r="P6547" s="28">
        <f t="shared" si="635"/>
        <v>-2</v>
      </c>
      <c r="Q6547" s="28">
        <f t="shared" si="636"/>
        <v>0</v>
      </c>
      <c r="R6547" s="4">
        <f t="shared" si="637"/>
        <v>0</v>
      </c>
      <c r="S6547" s="4" t="str">
        <f t="shared" si="638"/>
        <v/>
      </c>
      <c r="T6547" s="21">
        <f>Fångster!J6552</f>
        <v>0</v>
      </c>
      <c r="U6547" s="31" t="str">
        <f t="shared" si="639"/>
        <v/>
      </c>
    </row>
    <row r="6548" spans="14:21" x14ac:dyDescent="0.2">
      <c r="N6548" s="22">
        <f>Fångster!G6553</f>
        <v>0</v>
      </c>
      <c r="O6548" s="28">
        <f t="shared" si="634"/>
        <v>0</v>
      </c>
      <c r="P6548" s="28">
        <f t="shared" si="635"/>
        <v>-2</v>
      </c>
      <c r="Q6548" s="28">
        <f t="shared" si="636"/>
        <v>0</v>
      </c>
      <c r="R6548" s="4">
        <f t="shared" si="637"/>
        <v>0</v>
      </c>
      <c r="S6548" s="4" t="str">
        <f t="shared" si="638"/>
        <v/>
      </c>
      <c r="T6548" s="21">
        <f>Fångster!J6553</f>
        <v>0</v>
      </c>
      <c r="U6548" s="31" t="str">
        <f t="shared" si="639"/>
        <v/>
      </c>
    </row>
    <row r="6549" spans="14:21" x14ac:dyDescent="0.2">
      <c r="N6549" s="22">
        <f>Fångster!G6554</f>
        <v>0</v>
      </c>
      <c r="O6549" s="28">
        <f t="shared" si="634"/>
        <v>0</v>
      </c>
      <c r="P6549" s="28">
        <f t="shared" si="635"/>
        <v>-2</v>
      </c>
      <c r="Q6549" s="28">
        <f t="shared" si="636"/>
        <v>0</v>
      </c>
      <c r="R6549" s="4">
        <f t="shared" si="637"/>
        <v>0</v>
      </c>
      <c r="S6549" s="4" t="str">
        <f t="shared" si="638"/>
        <v/>
      </c>
      <c r="T6549" s="21">
        <f>Fångster!J6554</f>
        <v>0</v>
      </c>
      <c r="U6549" s="31" t="str">
        <f t="shared" si="639"/>
        <v/>
      </c>
    </row>
    <row r="6550" spans="14:21" x14ac:dyDescent="0.2">
      <c r="N6550" s="22">
        <f>Fångster!G6555</f>
        <v>0</v>
      </c>
      <c r="O6550" s="28">
        <f t="shared" si="634"/>
        <v>0</v>
      </c>
      <c r="P6550" s="28">
        <f t="shared" si="635"/>
        <v>-2</v>
      </c>
      <c r="Q6550" s="28">
        <f t="shared" si="636"/>
        <v>0</v>
      </c>
      <c r="R6550" s="4">
        <f t="shared" si="637"/>
        <v>0</v>
      </c>
      <c r="S6550" s="4" t="str">
        <f t="shared" si="638"/>
        <v/>
      </c>
      <c r="T6550" s="21">
        <f>Fångster!J6555</f>
        <v>0</v>
      </c>
      <c r="U6550" s="31" t="str">
        <f t="shared" si="639"/>
        <v/>
      </c>
    </row>
    <row r="6551" spans="14:21" x14ac:dyDescent="0.2">
      <c r="N6551" s="22">
        <f>Fångster!G6556</f>
        <v>0</v>
      </c>
      <c r="O6551" s="28">
        <f t="shared" si="634"/>
        <v>0</v>
      </c>
      <c r="P6551" s="28">
        <f t="shared" si="635"/>
        <v>-2</v>
      </c>
      <c r="Q6551" s="28">
        <f t="shared" si="636"/>
        <v>0</v>
      </c>
      <c r="R6551" s="4">
        <f t="shared" si="637"/>
        <v>0</v>
      </c>
      <c r="S6551" s="4" t="str">
        <f t="shared" si="638"/>
        <v/>
      </c>
      <c r="T6551" s="21">
        <f>Fångster!J6556</f>
        <v>0</v>
      </c>
      <c r="U6551" s="31" t="str">
        <f t="shared" si="639"/>
        <v/>
      </c>
    </row>
    <row r="6552" spans="14:21" x14ac:dyDescent="0.2">
      <c r="N6552" s="22">
        <f>Fångster!G6557</f>
        <v>0</v>
      </c>
      <c r="O6552" s="28">
        <f t="shared" si="634"/>
        <v>0</v>
      </c>
      <c r="P6552" s="28">
        <f t="shared" si="635"/>
        <v>-2</v>
      </c>
      <c r="Q6552" s="28">
        <f t="shared" si="636"/>
        <v>0</v>
      </c>
      <c r="R6552" s="4">
        <f t="shared" si="637"/>
        <v>0</v>
      </c>
      <c r="S6552" s="4" t="str">
        <f t="shared" si="638"/>
        <v/>
      </c>
      <c r="T6552" s="21">
        <f>Fångster!J6557</f>
        <v>0</v>
      </c>
      <c r="U6552" s="31" t="str">
        <f t="shared" si="639"/>
        <v/>
      </c>
    </row>
    <row r="6553" spans="14:21" x14ac:dyDescent="0.2">
      <c r="N6553" s="22">
        <f>Fångster!G6558</f>
        <v>0</v>
      </c>
      <c r="O6553" s="28">
        <f t="shared" si="634"/>
        <v>0</v>
      </c>
      <c r="P6553" s="28">
        <f t="shared" si="635"/>
        <v>-2</v>
      </c>
      <c r="Q6553" s="28">
        <f t="shared" si="636"/>
        <v>0</v>
      </c>
      <c r="R6553" s="4">
        <f t="shared" si="637"/>
        <v>0</v>
      </c>
      <c r="S6553" s="4" t="str">
        <f t="shared" si="638"/>
        <v/>
      </c>
      <c r="T6553" s="21">
        <f>Fångster!J6558</f>
        <v>0</v>
      </c>
      <c r="U6553" s="31" t="str">
        <f t="shared" si="639"/>
        <v/>
      </c>
    </row>
    <row r="6554" spans="14:21" x14ac:dyDescent="0.2">
      <c r="N6554" s="22">
        <f>Fångster!G6559</f>
        <v>0</v>
      </c>
      <c r="O6554" s="28">
        <f t="shared" si="634"/>
        <v>0</v>
      </c>
      <c r="P6554" s="28">
        <f t="shared" si="635"/>
        <v>-2</v>
      </c>
      <c r="Q6554" s="28">
        <f t="shared" si="636"/>
        <v>0</v>
      </c>
      <c r="R6554" s="4">
        <f t="shared" si="637"/>
        <v>0</v>
      </c>
      <c r="S6554" s="4" t="str">
        <f t="shared" si="638"/>
        <v/>
      </c>
      <c r="T6554" s="21">
        <f>Fångster!J6559</f>
        <v>0</v>
      </c>
      <c r="U6554" s="31" t="str">
        <f t="shared" si="639"/>
        <v/>
      </c>
    </row>
    <row r="6555" spans="14:21" x14ac:dyDescent="0.2">
      <c r="N6555" s="22">
        <f>Fångster!G6560</f>
        <v>0</v>
      </c>
      <c r="O6555" s="28">
        <f t="shared" si="634"/>
        <v>0</v>
      </c>
      <c r="P6555" s="28">
        <f t="shared" si="635"/>
        <v>-2</v>
      </c>
      <c r="Q6555" s="28">
        <f t="shared" si="636"/>
        <v>0</v>
      </c>
      <c r="R6555" s="4">
        <f t="shared" si="637"/>
        <v>0</v>
      </c>
      <c r="S6555" s="4" t="str">
        <f t="shared" si="638"/>
        <v/>
      </c>
      <c r="T6555" s="21">
        <f>Fångster!J6560</f>
        <v>0</v>
      </c>
      <c r="U6555" s="31" t="str">
        <f t="shared" si="639"/>
        <v/>
      </c>
    </row>
    <row r="6556" spans="14:21" x14ac:dyDescent="0.2">
      <c r="N6556" s="22">
        <f>Fångster!G6561</f>
        <v>0</v>
      </c>
      <c r="O6556" s="28">
        <f t="shared" si="634"/>
        <v>0</v>
      </c>
      <c r="P6556" s="28">
        <f t="shared" si="635"/>
        <v>-2</v>
      </c>
      <c r="Q6556" s="28">
        <f t="shared" si="636"/>
        <v>0</v>
      </c>
      <c r="R6556" s="4">
        <f t="shared" si="637"/>
        <v>0</v>
      </c>
      <c r="S6556" s="4" t="str">
        <f t="shared" si="638"/>
        <v/>
      </c>
      <c r="T6556" s="21">
        <f>Fångster!J6561</f>
        <v>0</v>
      </c>
      <c r="U6556" s="31" t="str">
        <f t="shared" si="639"/>
        <v/>
      </c>
    </row>
    <row r="6557" spans="14:21" x14ac:dyDescent="0.2">
      <c r="N6557" s="22">
        <f>Fångster!G6562</f>
        <v>0</v>
      </c>
      <c r="O6557" s="28">
        <f t="shared" si="634"/>
        <v>0</v>
      </c>
      <c r="P6557" s="28">
        <f t="shared" si="635"/>
        <v>-2</v>
      </c>
      <c r="Q6557" s="28">
        <f t="shared" si="636"/>
        <v>0</v>
      </c>
      <c r="R6557" s="4">
        <f t="shared" si="637"/>
        <v>0</v>
      </c>
      <c r="S6557" s="4" t="str">
        <f t="shared" si="638"/>
        <v/>
      </c>
      <c r="T6557" s="21">
        <f>Fångster!J6562</f>
        <v>0</v>
      </c>
      <c r="U6557" s="31" t="str">
        <f t="shared" si="639"/>
        <v/>
      </c>
    </row>
    <row r="6558" spans="14:21" x14ac:dyDescent="0.2">
      <c r="N6558" s="22">
        <f>Fångster!G6563</f>
        <v>0</v>
      </c>
      <c r="O6558" s="28">
        <f t="shared" si="634"/>
        <v>0</v>
      </c>
      <c r="P6558" s="28">
        <f t="shared" si="635"/>
        <v>-2</v>
      </c>
      <c r="Q6558" s="28">
        <f t="shared" si="636"/>
        <v>0</v>
      </c>
      <c r="R6558" s="4">
        <f t="shared" si="637"/>
        <v>0</v>
      </c>
      <c r="S6558" s="4" t="str">
        <f t="shared" si="638"/>
        <v/>
      </c>
      <c r="T6558" s="21">
        <f>Fångster!J6563</f>
        <v>0</v>
      </c>
      <c r="U6558" s="31" t="str">
        <f t="shared" si="639"/>
        <v/>
      </c>
    </row>
    <row r="6559" spans="14:21" x14ac:dyDescent="0.2">
      <c r="N6559" s="22">
        <f>Fångster!G6564</f>
        <v>0</v>
      </c>
      <c r="O6559" s="28">
        <f t="shared" si="634"/>
        <v>0</v>
      </c>
      <c r="P6559" s="28">
        <f t="shared" si="635"/>
        <v>-2</v>
      </c>
      <c r="Q6559" s="28">
        <f t="shared" si="636"/>
        <v>0</v>
      </c>
      <c r="R6559" s="4">
        <f t="shared" si="637"/>
        <v>0</v>
      </c>
      <c r="S6559" s="4" t="str">
        <f t="shared" si="638"/>
        <v/>
      </c>
      <c r="T6559" s="21">
        <f>Fångster!J6564</f>
        <v>0</v>
      </c>
      <c r="U6559" s="31" t="str">
        <f t="shared" si="639"/>
        <v/>
      </c>
    </row>
    <row r="6560" spans="14:21" x14ac:dyDescent="0.2">
      <c r="N6560" s="22">
        <f>Fångster!G6565</f>
        <v>0</v>
      </c>
      <c r="O6560" s="28">
        <f t="shared" si="634"/>
        <v>0</v>
      </c>
      <c r="P6560" s="28">
        <f t="shared" si="635"/>
        <v>-2</v>
      </c>
      <c r="Q6560" s="28">
        <f t="shared" si="636"/>
        <v>0</v>
      </c>
      <c r="R6560" s="4">
        <f t="shared" si="637"/>
        <v>0</v>
      </c>
      <c r="S6560" s="4" t="str">
        <f t="shared" si="638"/>
        <v/>
      </c>
      <c r="T6560" s="21">
        <f>Fångster!J6565</f>
        <v>0</v>
      </c>
      <c r="U6560" s="31" t="str">
        <f t="shared" si="639"/>
        <v/>
      </c>
    </row>
    <row r="6561" spans="14:21" x14ac:dyDescent="0.2">
      <c r="N6561" s="22">
        <f>Fångster!G6566</f>
        <v>0</v>
      </c>
      <c r="O6561" s="28">
        <f t="shared" si="634"/>
        <v>0</v>
      </c>
      <c r="P6561" s="28">
        <f t="shared" si="635"/>
        <v>-2</v>
      </c>
      <c r="Q6561" s="28">
        <f t="shared" si="636"/>
        <v>0</v>
      </c>
      <c r="R6561" s="4">
        <f t="shared" si="637"/>
        <v>0</v>
      </c>
      <c r="S6561" s="4" t="str">
        <f t="shared" si="638"/>
        <v/>
      </c>
      <c r="T6561" s="21">
        <f>Fångster!J6566</f>
        <v>0</v>
      </c>
      <c r="U6561" s="31" t="str">
        <f t="shared" si="639"/>
        <v/>
      </c>
    </row>
    <row r="6562" spans="14:21" x14ac:dyDescent="0.2">
      <c r="N6562" s="22">
        <f>Fångster!G6567</f>
        <v>0</v>
      </c>
      <c r="O6562" s="28">
        <f t="shared" si="634"/>
        <v>0</v>
      </c>
      <c r="P6562" s="28">
        <f t="shared" si="635"/>
        <v>-2</v>
      </c>
      <c r="Q6562" s="28">
        <f t="shared" si="636"/>
        <v>0</v>
      </c>
      <c r="R6562" s="4">
        <f t="shared" si="637"/>
        <v>0</v>
      </c>
      <c r="S6562" s="4" t="str">
        <f t="shared" si="638"/>
        <v/>
      </c>
      <c r="T6562" s="21">
        <f>Fångster!J6567</f>
        <v>0</v>
      </c>
      <c r="U6562" s="31" t="str">
        <f t="shared" si="639"/>
        <v/>
      </c>
    </row>
    <row r="6563" spans="14:21" x14ac:dyDescent="0.2">
      <c r="N6563" s="22">
        <f>Fångster!G6568</f>
        <v>0</v>
      </c>
      <c r="O6563" s="28">
        <f t="shared" si="634"/>
        <v>0</v>
      </c>
      <c r="P6563" s="28">
        <f t="shared" si="635"/>
        <v>-2</v>
      </c>
      <c r="Q6563" s="28">
        <f t="shared" si="636"/>
        <v>0</v>
      </c>
      <c r="R6563" s="4">
        <f t="shared" si="637"/>
        <v>0</v>
      </c>
      <c r="S6563" s="4" t="str">
        <f t="shared" si="638"/>
        <v/>
      </c>
      <c r="T6563" s="21">
        <f>Fångster!J6568</f>
        <v>0</v>
      </c>
      <c r="U6563" s="31" t="str">
        <f t="shared" si="639"/>
        <v/>
      </c>
    </row>
    <row r="6564" spans="14:21" x14ac:dyDescent="0.2">
      <c r="N6564" s="22">
        <f>Fångster!G6569</f>
        <v>0</v>
      </c>
      <c r="O6564" s="28">
        <f t="shared" si="634"/>
        <v>0</v>
      </c>
      <c r="P6564" s="28">
        <f t="shared" si="635"/>
        <v>-2</v>
      </c>
      <c r="Q6564" s="28">
        <f t="shared" si="636"/>
        <v>0</v>
      </c>
      <c r="R6564" s="4">
        <f t="shared" si="637"/>
        <v>0</v>
      </c>
      <c r="S6564" s="4" t="str">
        <f t="shared" si="638"/>
        <v/>
      </c>
      <c r="T6564" s="21">
        <f>Fångster!J6569</f>
        <v>0</v>
      </c>
      <c r="U6564" s="31" t="str">
        <f t="shared" si="639"/>
        <v/>
      </c>
    </row>
    <row r="6565" spans="14:21" x14ac:dyDescent="0.2">
      <c r="N6565" s="22">
        <f>Fångster!G6570</f>
        <v>0</v>
      </c>
      <c r="O6565" s="28">
        <f t="shared" si="634"/>
        <v>0</v>
      </c>
      <c r="P6565" s="28">
        <f t="shared" si="635"/>
        <v>-2</v>
      </c>
      <c r="Q6565" s="28">
        <f t="shared" si="636"/>
        <v>0</v>
      </c>
      <c r="R6565" s="4">
        <f t="shared" si="637"/>
        <v>0</v>
      </c>
      <c r="S6565" s="4" t="str">
        <f t="shared" si="638"/>
        <v/>
      </c>
      <c r="T6565" s="21">
        <f>Fångster!J6570</f>
        <v>0</v>
      </c>
      <c r="U6565" s="31" t="str">
        <f t="shared" si="639"/>
        <v/>
      </c>
    </row>
    <row r="6566" spans="14:21" x14ac:dyDescent="0.2">
      <c r="N6566" s="22">
        <f>Fångster!G6571</f>
        <v>0</v>
      </c>
      <c r="O6566" s="28">
        <f t="shared" si="634"/>
        <v>0</v>
      </c>
      <c r="P6566" s="28">
        <f t="shared" si="635"/>
        <v>-2</v>
      </c>
      <c r="Q6566" s="28">
        <f t="shared" si="636"/>
        <v>0</v>
      </c>
      <c r="R6566" s="4">
        <f t="shared" si="637"/>
        <v>0</v>
      </c>
      <c r="S6566" s="4" t="str">
        <f t="shared" si="638"/>
        <v/>
      </c>
      <c r="T6566" s="21">
        <f>Fångster!J6571</f>
        <v>0</v>
      </c>
      <c r="U6566" s="31" t="str">
        <f t="shared" si="639"/>
        <v/>
      </c>
    </row>
    <row r="6567" spans="14:21" x14ac:dyDescent="0.2">
      <c r="N6567" s="22">
        <f>Fångster!G6572</f>
        <v>0</v>
      </c>
      <c r="O6567" s="28">
        <f t="shared" si="634"/>
        <v>0</v>
      </c>
      <c r="P6567" s="28">
        <f t="shared" si="635"/>
        <v>-2</v>
      </c>
      <c r="Q6567" s="28">
        <f t="shared" si="636"/>
        <v>0</v>
      </c>
      <c r="R6567" s="4">
        <f t="shared" si="637"/>
        <v>0</v>
      </c>
      <c r="S6567" s="4" t="str">
        <f t="shared" si="638"/>
        <v/>
      </c>
      <c r="T6567" s="21">
        <f>Fångster!J6572</f>
        <v>0</v>
      </c>
      <c r="U6567" s="31" t="str">
        <f t="shared" si="639"/>
        <v/>
      </c>
    </row>
    <row r="6568" spans="14:21" x14ac:dyDescent="0.2">
      <c r="N6568" s="22">
        <f>Fångster!G6573</f>
        <v>0</v>
      </c>
      <c r="O6568" s="28">
        <f t="shared" si="634"/>
        <v>0</v>
      </c>
      <c r="P6568" s="28">
        <f t="shared" si="635"/>
        <v>-2</v>
      </c>
      <c r="Q6568" s="28">
        <f t="shared" si="636"/>
        <v>0</v>
      </c>
      <c r="R6568" s="4">
        <f t="shared" si="637"/>
        <v>0</v>
      </c>
      <c r="S6568" s="4" t="str">
        <f t="shared" si="638"/>
        <v/>
      </c>
      <c r="T6568" s="21">
        <f>Fångster!J6573</f>
        <v>0</v>
      </c>
      <c r="U6568" s="31" t="str">
        <f t="shared" si="639"/>
        <v/>
      </c>
    </row>
    <row r="6569" spans="14:21" x14ac:dyDescent="0.2">
      <c r="N6569" s="22">
        <f>Fångster!G6574</f>
        <v>0</v>
      </c>
      <c r="O6569" s="28">
        <f t="shared" si="634"/>
        <v>0</v>
      </c>
      <c r="P6569" s="28">
        <f t="shared" si="635"/>
        <v>-2</v>
      </c>
      <c r="Q6569" s="28">
        <f t="shared" si="636"/>
        <v>0</v>
      </c>
      <c r="R6569" s="4">
        <f t="shared" si="637"/>
        <v>0</v>
      </c>
      <c r="S6569" s="4" t="str">
        <f t="shared" si="638"/>
        <v/>
      </c>
      <c r="T6569" s="21">
        <f>Fångster!J6574</f>
        <v>0</v>
      </c>
      <c r="U6569" s="31" t="str">
        <f t="shared" si="639"/>
        <v/>
      </c>
    </row>
    <row r="6570" spans="14:21" x14ac:dyDescent="0.2">
      <c r="N6570" s="22">
        <f>Fångster!G6575</f>
        <v>0</v>
      </c>
      <c r="O6570" s="28">
        <f t="shared" si="634"/>
        <v>0</v>
      </c>
      <c r="P6570" s="28">
        <f t="shared" si="635"/>
        <v>-2</v>
      </c>
      <c r="Q6570" s="28">
        <f t="shared" si="636"/>
        <v>0</v>
      </c>
      <c r="R6570" s="4">
        <f t="shared" si="637"/>
        <v>0</v>
      </c>
      <c r="S6570" s="4" t="str">
        <f t="shared" si="638"/>
        <v/>
      </c>
      <c r="T6570" s="21">
        <f>Fångster!J6575</f>
        <v>0</v>
      </c>
      <c r="U6570" s="31" t="str">
        <f t="shared" si="639"/>
        <v/>
      </c>
    </row>
    <row r="6571" spans="14:21" x14ac:dyDescent="0.2">
      <c r="N6571" s="22">
        <f>Fångster!G6576</f>
        <v>0</v>
      </c>
      <c r="O6571" s="28">
        <f t="shared" si="634"/>
        <v>0</v>
      </c>
      <c r="P6571" s="28">
        <f t="shared" si="635"/>
        <v>-2</v>
      </c>
      <c r="Q6571" s="28">
        <f t="shared" si="636"/>
        <v>0</v>
      </c>
      <c r="R6571" s="4">
        <f t="shared" si="637"/>
        <v>0</v>
      </c>
      <c r="S6571" s="4" t="str">
        <f t="shared" si="638"/>
        <v/>
      </c>
      <c r="T6571" s="21">
        <f>Fångster!J6576</f>
        <v>0</v>
      </c>
      <c r="U6571" s="31" t="str">
        <f t="shared" si="639"/>
        <v/>
      </c>
    </row>
    <row r="6572" spans="14:21" x14ac:dyDescent="0.2">
      <c r="N6572" s="22">
        <f>Fångster!G6577</f>
        <v>0</v>
      </c>
      <c r="O6572" s="28">
        <f t="shared" si="634"/>
        <v>0</v>
      </c>
      <c r="P6572" s="28">
        <f t="shared" si="635"/>
        <v>-2</v>
      </c>
      <c r="Q6572" s="28">
        <f t="shared" si="636"/>
        <v>0</v>
      </c>
      <c r="R6572" s="4">
        <f t="shared" si="637"/>
        <v>0</v>
      </c>
      <c r="S6572" s="4" t="str">
        <f t="shared" si="638"/>
        <v/>
      </c>
      <c r="T6572" s="21">
        <f>Fångster!J6577</f>
        <v>0</v>
      </c>
      <c r="U6572" s="31" t="str">
        <f t="shared" si="639"/>
        <v/>
      </c>
    </row>
    <row r="6573" spans="14:21" x14ac:dyDescent="0.2">
      <c r="N6573" s="22">
        <f>Fångster!G6578</f>
        <v>0</v>
      </c>
      <c r="O6573" s="28">
        <f t="shared" si="634"/>
        <v>0</v>
      </c>
      <c r="P6573" s="28">
        <f t="shared" si="635"/>
        <v>-2</v>
      </c>
      <c r="Q6573" s="28">
        <f t="shared" si="636"/>
        <v>0</v>
      </c>
      <c r="R6573" s="4">
        <f t="shared" si="637"/>
        <v>0</v>
      </c>
      <c r="S6573" s="4" t="str">
        <f t="shared" si="638"/>
        <v/>
      </c>
      <c r="T6573" s="21">
        <f>Fångster!J6578</f>
        <v>0</v>
      </c>
      <c r="U6573" s="31" t="str">
        <f t="shared" si="639"/>
        <v/>
      </c>
    </row>
    <row r="6574" spans="14:21" x14ac:dyDescent="0.2">
      <c r="N6574" s="22">
        <f>Fångster!G6579</f>
        <v>0</v>
      </c>
      <c r="O6574" s="28">
        <f t="shared" si="634"/>
        <v>0</v>
      </c>
      <c r="P6574" s="28">
        <f t="shared" si="635"/>
        <v>-2</v>
      </c>
      <c r="Q6574" s="28">
        <f t="shared" si="636"/>
        <v>0</v>
      </c>
      <c r="R6574" s="4">
        <f t="shared" si="637"/>
        <v>0</v>
      </c>
      <c r="S6574" s="4" t="str">
        <f t="shared" si="638"/>
        <v/>
      </c>
      <c r="T6574" s="21">
        <f>Fångster!J6579</f>
        <v>0</v>
      </c>
      <c r="U6574" s="31" t="str">
        <f t="shared" si="639"/>
        <v/>
      </c>
    </row>
    <row r="6575" spans="14:21" x14ac:dyDescent="0.2">
      <c r="N6575" s="22">
        <f>Fångster!G6580</f>
        <v>0</v>
      </c>
      <c r="O6575" s="28">
        <f t="shared" si="634"/>
        <v>0</v>
      </c>
      <c r="P6575" s="28">
        <f t="shared" si="635"/>
        <v>-2</v>
      </c>
      <c r="Q6575" s="28">
        <f t="shared" si="636"/>
        <v>0</v>
      </c>
      <c r="R6575" s="4">
        <f t="shared" si="637"/>
        <v>0</v>
      </c>
      <c r="S6575" s="4" t="str">
        <f t="shared" si="638"/>
        <v/>
      </c>
      <c r="T6575" s="21">
        <f>Fångster!J6580</f>
        <v>0</v>
      </c>
      <c r="U6575" s="31" t="str">
        <f t="shared" si="639"/>
        <v/>
      </c>
    </row>
    <row r="6576" spans="14:21" x14ac:dyDescent="0.2">
      <c r="N6576" s="22">
        <f>Fångster!G6581</f>
        <v>0</v>
      </c>
      <c r="O6576" s="28">
        <f t="shared" si="634"/>
        <v>0</v>
      </c>
      <c r="P6576" s="28">
        <f t="shared" si="635"/>
        <v>-2</v>
      </c>
      <c r="Q6576" s="28">
        <f t="shared" si="636"/>
        <v>0</v>
      </c>
      <c r="R6576" s="4">
        <f t="shared" si="637"/>
        <v>0</v>
      </c>
      <c r="S6576" s="4" t="str">
        <f t="shared" si="638"/>
        <v/>
      </c>
      <c r="T6576" s="21">
        <f>Fångster!J6581</f>
        <v>0</v>
      </c>
      <c r="U6576" s="31" t="str">
        <f t="shared" si="639"/>
        <v/>
      </c>
    </row>
    <row r="6577" spans="14:21" x14ac:dyDescent="0.2">
      <c r="N6577" s="22">
        <f>Fångster!G6582</f>
        <v>0</v>
      </c>
      <c r="O6577" s="28">
        <f t="shared" si="634"/>
        <v>0</v>
      </c>
      <c r="P6577" s="28">
        <f t="shared" si="635"/>
        <v>-2</v>
      </c>
      <c r="Q6577" s="28">
        <f t="shared" si="636"/>
        <v>0</v>
      </c>
      <c r="R6577" s="4">
        <f t="shared" si="637"/>
        <v>0</v>
      </c>
      <c r="S6577" s="4" t="str">
        <f t="shared" si="638"/>
        <v/>
      </c>
      <c r="T6577" s="21">
        <f>Fångster!J6582</f>
        <v>0</v>
      </c>
      <c r="U6577" s="31" t="str">
        <f t="shared" si="639"/>
        <v/>
      </c>
    </row>
    <row r="6578" spans="14:21" x14ac:dyDescent="0.2">
      <c r="N6578" s="22">
        <f>Fångster!G6583</f>
        <v>0</v>
      </c>
      <c r="O6578" s="28">
        <f t="shared" si="634"/>
        <v>0</v>
      </c>
      <c r="P6578" s="28">
        <f t="shared" si="635"/>
        <v>-2</v>
      </c>
      <c r="Q6578" s="28">
        <f t="shared" si="636"/>
        <v>0</v>
      </c>
      <c r="R6578" s="4">
        <f t="shared" si="637"/>
        <v>0</v>
      </c>
      <c r="S6578" s="4" t="str">
        <f t="shared" si="638"/>
        <v/>
      </c>
      <c r="T6578" s="21">
        <f>Fångster!J6583</f>
        <v>0</v>
      </c>
      <c r="U6578" s="31" t="str">
        <f t="shared" si="639"/>
        <v/>
      </c>
    </row>
    <row r="6579" spans="14:21" x14ac:dyDescent="0.2">
      <c r="N6579" s="22">
        <f>Fångster!G6584</f>
        <v>0</v>
      </c>
      <c r="O6579" s="28">
        <f t="shared" si="634"/>
        <v>0</v>
      </c>
      <c r="P6579" s="28">
        <f t="shared" si="635"/>
        <v>-2</v>
      </c>
      <c r="Q6579" s="28">
        <f t="shared" si="636"/>
        <v>0</v>
      </c>
      <c r="R6579" s="4">
        <f t="shared" si="637"/>
        <v>0</v>
      </c>
      <c r="S6579" s="4" t="str">
        <f t="shared" si="638"/>
        <v/>
      </c>
      <c r="T6579" s="21">
        <f>Fångster!J6584</f>
        <v>0</v>
      </c>
      <c r="U6579" s="31" t="str">
        <f t="shared" si="639"/>
        <v/>
      </c>
    </row>
    <row r="6580" spans="14:21" x14ac:dyDescent="0.2">
      <c r="N6580" s="22">
        <f>Fångster!G6585</f>
        <v>0</v>
      </c>
      <c r="O6580" s="28">
        <f t="shared" si="634"/>
        <v>0</v>
      </c>
      <c r="P6580" s="28">
        <f t="shared" si="635"/>
        <v>-2</v>
      </c>
      <c r="Q6580" s="28">
        <f t="shared" si="636"/>
        <v>0</v>
      </c>
      <c r="R6580" s="4">
        <f t="shared" si="637"/>
        <v>0</v>
      </c>
      <c r="S6580" s="4" t="str">
        <f t="shared" si="638"/>
        <v/>
      </c>
      <c r="T6580" s="21">
        <f>Fångster!J6585</f>
        <v>0</v>
      </c>
      <c r="U6580" s="31" t="str">
        <f t="shared" si="639"/>
        <v/>
      </c>
    </row>
    <row r="6581" spans="14:21" x14ac:dyDescent="0.2">
      <c r="N6581" s="22">
        <f>Fångster!G6586</f>
        <v>0</v>
      </c>
      <c r="O6581" s="28">
        <f t="shared" si="634"/>
        <v>0</v>
      </c>
      <c r="P6581" s="28">
        <f t="shared" si="635"/>
        <v>-2</v>
      </c>
      <c r="Q6581" s="28">
        <f t="shared" si="636"/>
        <v>0</v>
      </c>
      <c r="R6581" s="4">
        <f t="shared" si="637"/>
        <v>0</v>
      </c>
      <c r="S6581" s="4" t="str">
        <f t="shared" si="638"/>
        <v/>
      </c>
      <c r="T6581" s="21">
        <f>Fångster!J6586</f>
        <v>0</v>
      </c>
      <c r="U6581" s="31" t="str">
        <f t="shared" si="639"/>
        <v/>
      </c>
    </row>
    <row r="6582" spans="14:21" x14ac:dyDescent="0.2">
      <c r="N6582" s="22">
        <f>Fångster!G6587</f>
        <v>0</v>
      </c>
      <c r="O6582" s="28">
        <f t="shared" si="634"/>
        <v>0</v>
      </c>
      <c r="P6582" s="28">
        <f t="shared" si="635"/>
        <v>-2</v>
      </c>
      <c r="Q6582" s="28">
        <f t="shared" si="636"/>
        <v>0</v>
      </c>
      <c r="R6582" s="4">
        <f t="shared" si="637"/>
        <v>0</v>
      </c>
      <c r="S6582" s="4" t="str">
        <f t="shared" si="638"/>
        <v/>
      </c>
      <c r="T6582" s="21">
        <f>Fångster!J6587</f>
        <v>0</v>
      </c>
      <c r="U6582" s="31" t="str">
        <f t="shared" si="639"/>
        <v/>
      </c>
    </row>
    <row r="6583" spans="14:21" x14ac:dyDescent="0.2">
      <c r="N6583" s="22">
        <f>Fångster!G6588</f>
        <v>0</v>
      </c>
      <c r="O6583" s="28">
        <f t="shared" si="634"/>
        <v>0</v>
      </c>
      <c r="P6583" s="28">
        <f t="shared" si="635"/>
        <v>-2</v>
      </c>
      <c r="Q6583" s="28">
        <f t="shared" si="636"/>
        <v>0</v>
      </c>
      <c r="R6583" s="4">
        <f t="shared" si="637"/>
        <v>0</v>
      </c>
      <c r="S6583" s="4" t="str">
        <f t="shared" si="638"/>
        <v/>
      </c>
      <c r="T6583" s="21">
        <f>Fångster!J6588</f>
        <v>0</v>
      </c>
      <c r="U6583" s="31" t="str">
        <f t="shared" si="639"/>
        <v/>
      </c>
    </row>
    <row r="6584" spans="14:21" x14ac:dyDescent="0.2">
      <c r="N6584" s="22">
        <f>Fångster!G6589</f>
        <v>0</v>
      </c>
      <c r="O6584" s="28">
        <f t="shared" si="634"/>
        <v>0</v>
      </c>
      <c r="P6584" s="28">
        <f t="shared" si="635"/>
        <v>-2</v>
      </c>
      <c r="Q6584" s="28">
        <f t="shared" si="636"/>
        <v>0</v>
      </c>
      <c r="R6584" s="4">
        <f t="shared" si="637"/>
        <v>0</v>
      </c>
      <c r="S6584" s="4" t="str">
        <f t="shared" si="638"/>
        <v/>
      </c>
      <c r="T6584" s="21">
        <f>Fångster!J6589</f>
        <v>0</v>
      </c>
      <c r="U6584" s="31" t="str">
        <f t="shared" si="639"/>
        <v/>
      </c>
    </row>
    <row r="6585" spans="14:21" x14ac:dyDescent="0.2">
      <c r="N6585" s="22">
        <f>Fångster!G6590</f>
        <v>0</v>
      </c>
      <c r="O6585" s="28">
        <f t="shared" si="634"/>
        <v>0</v>
      </c>
      <c r="P6585" s="28">
        <f t="shared" si="635"/>
        <v>-2</v>
      </c>
      <c r="Q6585" s="28">
        <f t="shared" si="636"/>
        <v>0</v>
      </c>
      <c r="R6585" s="4">
        <f t="shared" si="637"/>
        <v>0</v>
      </c>
      <c r="S6585" s="4" t="str">
        <f t="shared" si="638"/>
        <v/>
      </c>
      <c r="T6585" s="21">
        <f>Fångster!J6590</f>
        <v>0</v>
      </c>
      <c r="U6585" s="31" t="str">
        <f t="shared" si="639"/>
        <v/>
      </c>
    </row>
    <row r="6586" spans="14:21" x14ac:dyDescent="0.2">
      <c r="N6586" s="22">
        <f>Fångster!G6591</f>
        <v>0</v>
      </c>
      <c r="O6586" s="28">
        <f t="shared" si="634"/>
        <v>0</v>
      </c>
      <c r="P6586" s="28">
        <f t="shared" si="635"/>
        <v>-2</v>
      </c>
      <c r="Q6586" s="28">
        <f t="shared" si="636"/>
        <v>0</v>
      </c>
      <c r="R6586" s="4">
        <f t="shared" si="637"/>
        <v>0</v>
      </c>
      <c r="S6586" s="4" t="str">
        <f t="shared" si="638"/>
        <v/>
      </c>
      <c r="T6586" s="21">
        <f>Fångster!J6591</f>
        <v>0</v>
      </c>
      <c r="U6586" s="31" t="str">
        <f t="shared" si="639"/>
        <v/>
      </c>
    </row>
    <row r="6587" spans="14:21" x14ac:dyDescent="0.2">
      <c r="N6587" s="22">
        <f>Fångster!G6592</f>
        <v>0</v>
      </c>
      <c r="O6587" s="28">
        <f t="shared" si="634"/>
        <v>0</v>
      </c>
      <c r="P6587" s="28">
        <f t="shared" si="635"/>
        <v>-2</v>
      </c>
      <c r="Q6587" s="28">
        <f t="shared" si="636"/>
        <v>0</v>
      </c>
      <c r="R6587" s="4">
        <f t="shared" si="637"/>
        <v>0</v>
      </c>
      <c r="S6587" s="4" t="str">
        <f t="shared" si="638"/>
        <v/>
      </c>
      <c r="T6587" s="21">
        <f>Fångster!J6592</f>
        <v>0</v>
      </c>
      <c r="U6587" s="31" t="str">
        <f t="shared" si="639"/>
        <v/>
      </c>
    </row>
    <row r="6588" spans="14:21" x14ac:dyDescent="0.2">
      <c r="N6588" s="22">
        <f>Fångster!G6593</f>
        <v>0</v>
      </c>
      <c r="O6588" s="28">
        <f t="shared" si="634"/>
        <v>0</v>
      </c>
      <c r="P6588" s="28">
        <f t="shared" si="635"/>
        <v>-2</v>
      </c>
      <c r="Q6588" s="28">
        <f t="shared" si="636"/>
        <v>0</v>
      </c>
      <c r="R6588" s="4">
        <f t="shared" si="637"/>
        <v>0</v>
      </c>
      <c r="S6588" s="4" t="str">
        <f t="shared" si="638"/>
        <v/>
      </c>
      <c r="T6588" s="21">
        <f>Fångster!J6593</f>
        <v>0</v>
      </c>
      <c r="U6588" s="31" t="str">
        <f t="shared" si="639"/>
        <v/>
      </c>
    </row>
    <row r="6589" spans="14:21" x14ac:dyDescent="0.2">
      <c r="N6589" s="22">
        <f>Fångster!G6594</f>
        <v>0</v>
      </c>
      <c r="O6589" s="28">
        <f t="shared" si="634"/>
        <v>0</v>
      </c>
      <c r="P6589" s="28">
        <f t="shared" si="635"/>
        <v>-2</v>
      </c>
      <c r="Q6589" s="28">
        <f t="shared" si="636"/>
        <v>0</v>
      </c>
      <c r="R6589" s="4">
        <f t="shared" si="637"/>
        <v>0</v>
      </c>
      <c r="S6589" s="4" t="str">
        <f t="shared" si="638"/>
        <v/>
      </c>
      <c r="T6589" s="21">
        <f>Fångster!J6594</f>
        <v>0</v>
      </c>
      <c r="U6589" s="31" t="str">
        <f t="shared" si="639"/>
        <v/>
      </c>
    </row>
    <row r="6590" spans="14:21" x14ac:dyDescent="0.2">
      <c r="N6590" s="22">
        <f>Fångster!G6595</f>
        <v>0</v>
      </c>
      <c r="O6590" s="28">
        <f t="shared" si="634"/>
        <v>0</v>
      </c>
      <c r="P6590" s="28">
        <f t="shared" si="635"/>
        <v>-2</v>
      </c>
      <c r="Q6590" s="28">
        <f t="shared" si="636"/>
        <v>0</v>
      </c>
      <c r="R6590" s="4">
        <f t="shared" si="637"/>
        <v>0</v>
      </c>
      <c r="S6590" s="4" t="str">
        <f t="shared" si="638"/>
        <v/>
      </c>
      <c r="T6590" s="21">
        <f>Fångster!J6595</f>
        <v>0</v>
      </c>
      <c r="U6590" s="31" t="str">
        <f t="shared" si="639"/>
        <v/>
      </c>
    </row>
    <row r="6591" spans="14:21" x14ac:dyDescent="0.2">
      <c r="N6591" s="22">
        <f>Fångster!G6596</f>
        <v>0</v>
      </c>
      <c r="O6591" s="28">
        <f t="shared" si="634"/>
        <v>0</v>
      </c>
      <c r="P6591" s="28">
        <f t="shared" si="635"/>
        <v>-2</v>
      </c>
      <c r="Q6591" s="28">
        <f t="shared" si="636"/>
        <v>0</v>
      </c>
      <c r="R6591" s="4">
        <f t="shared" si="637"/>
        <v>0</v>
      </c>
      <c r="S6591" s="4" t="str">
        <f t="shared" si="638"/>
        <v/>
      </c>
      <c r="T6591" s="21">
        <f>Fångster!J6596</f>
        <v>0</v>
      </c>
      <c r="U6591" s="31" t="str">
        <f t="shared" si="639"/>
        <v/>
      </c>
    </row>
    <row r="6592" spans="14:21" x14ac:dyDescent="0.2">
      <c r="N6592" s="22">
        <f>Fångster!G6597</f>
        <v>0</v>
      </c>
      <c r="O6592" s="28">
        <f t="shared" si="634"/>
        <v>0</v>
      </c>
      <c r="P6592" s="28">
        <f t="shared" si="635"/>
        <v>-2</v>
      </c>
      <c r="Q6592" s="28">
        <f t="shared" si="636"/>
        <v>0</v>
      </c>
      <c r="R6592" s="4">
        <f t="shared" si="637"/>
        <v>0</v>
      </c>
      <c r="S6592" s="4" t="str">
        <f t="shared" si="638"/>
        <v/>
      </c>
      <c r="T6592" s="21">
        <f>Fångster!J6597</f>
        <v>0</v>
      </c>
      <c r="U6592" s="31" t="str">
        <f t="shared" si="639"/>
        <v/>
      </c>
    </row>
    <row r="6593" spans="14:21" x14ac:dyDescent="0.2">
      <c r="N6593" s="22">
        <f>Fångster!G6598</f>
        <v>0</v>
      </c>
      <c r="O6593" s="28">
        <f t="shared" si="634"/>
        <v>0</v>
      </c>
      <c r="P6593" s="28">
        <f t="shared" si="635"/>
        <v>-2</v>
      </c>
      <c r="Q6593" s="28">
        <f t="shared" si="636"/>
        <v>0</v>
      </c>
      <c r="R6593" s="4">
        <f t="shared" si="637"/>
        <v>0</v>
      </c>
      <c r="S6593" s="4" t="str">
        <f t="shared" si="638"/>
        <v/>
      </c>
      <c r="T6593" s="21">
        <f>Fångster!J6598</f>
        <v>0</v>
      </c>
      <c r="U6593" s="31" t="str">
        <f t="shared" si="639"/>
        <v/>
      </c>
    </row>
    <row r="6594" spans="14:21" x14ac:dyDescent="0.2">
      <c r="N6594" s="22">
        <f>Fångster!G6599</f>
        <v>0</v>
      </c>
      <c r="O6594" s="28">
        <f t="shared" si="634"/>
        <v>0</v>
      </c>
      <c r="P6594" s="28">
        <f t="shared" si="635"/>
        <v>-2</v>
      </c>
      <c r="Q6594" s="28">
        <f t="shared" si="636"/>
        <v>0</v>
      </c>
      <c r="R6594" s="4">
        <f t="shared" si="637"/>
        <v>0</v>
      </c>
      <c r="S6594" s="4" t="str">
        <f t="shared" si="638"/>
        <v/>
      </c>
      <c r="T6594" s="21">
        <f>Fångster!J6599</f>
        <v>0</v>
      </c>
      <c r="U6594" s="31" t="str">
        <f t="shared" si="639"/>
        <v/>
      </c>
    </row>
    <row r="6595" spans="14:21" x14ac:dyDescent="0.2">
      <c r="N6595" s="22">
        <f>Fångster!G6600</f>
        <v>0</v>
      </c>
      <c r="O6595" s="28">
        <f t="shared" si="634"/>
        <v>0</v>
      </c>
      <c r="P6595" s="28">
        <f t="shared" si="635"/>
        <v>-2</v>
      </c>
      <c r="Q6595" s="28">
        <f t="shared" si="636"/>
        <v>0</v>
      </c>
      <c r="R6595" s="4">
        <f t="shared" si="637"/>
        <v>0</v>
      </c>
      <c r="S6595" s="4" t="str">
        <f t="shared" si="638"/>
        <v/>
      </c>
      <c r="T6595" s="21">
        <f>Fångster!J6600</f>
        <v>0</v>
      </c>
      <c r="U6595" s="31" t="str">
        <f t="shared" si="639"/>
        <v/>
      </c>
    </row>
    <row r="6596" spans="14:21" x14ac:dyDescent="0.2">
      <c r="N6596" s="22">
        <f>Fångster!G6601</f>
        <v>0</v>
      </c>
      <c r="O6596" s="28">
        <f t="shared" si="634"/>
        <v>0</v>
      </c>
      <c r="P6596" s="28">
        <f t="shared" si="635"/>
        <v>-2</v>
      </c>
      <c r="Q6596" s="28">
        <f t="shared" si="636"/>
        <v>0</v>
      </c>
      <c r="R6596" s="4">
        <f t="shared" si="637"/>
        <v>0</v>
      </c>
      <c r="S6596" s="4" t="str">
        <f t="shared" si="638"/>
        <v/>
      </c>
      <c r="T6596" s="21">
        <f>Fångster!J6601</f>
        <v>0</v>
      </c>
      <c r="U6596" s="31" t="str">
        <f t="shared" si="639"/>
        <v/>
      </c>
    </row>
    <row r="6597" spans="14:21" x14ac:dyDescent="0.2">
      <c r="N6597" s="22">
        <f>Fångster!G6602</f>
        <v>0</v>
      </c>
      <c r="O6597" s="28">
        <f t="shared" ref="O6597:O6660" si="640">(3.377*0.000001)*(POWER(N6597,3.205))</f>
        <v>0</v>
      </c>
      <c r="P6597" s="28">
        <f t="shared" ref="P6597:P6660" si="641">(1-(180-N6597)/60)</f>
        <v>-2</v>
      </c>
      <c r="Q6597" s="28">
        <f t="shared" ref="Q6597:Q6660" si="642">IF(P6597&lt;0,0,IF(P6597&gt;1,1,IF(P6597&gt;0&lt;1,P6597,P6597)))</f>
        <v>0</v>
      </c>
      <c r="R6597" s="4">
        <f t="shared" ref="R6597:R6660" si="643">O6597*Q6597</f>
        <v>0</v>
      </c>
      <c r="S6597" s="4" t="str">
        <f t="shared" ref="S6597:S6660" si="644">IF(N6597&gt;0,LOG10(N6597),"")</f>
        <v/>
      </c>
      <c r="T6597" s="21">
        <f>Fångster!J6602</f>
        <v>0</v>
      </c>
      <c r="U6597" s="31" t="str">
        <f t="shared" ref="U6597:U6660" si="645">IF(T6597&gt;0,LOG10(T6597),"")</f>
        <v/>
      </c>
    </row>
    <row r="6598" spans="14:21" x14ac:dyDescent="0.2">
      <c r="N6598" s="22">
        <f>Fångster!G6603</f>
        <v>0</v>
      </c>
      <c r="O6598" s="28">
        <f t="shared" si="640"/>
        <v>0</v>
      </c>
      <c r="P6598" s="28">
        <f t="shared" si="641"/>
        <v>-2</v>
      </c>
      <c r="Q6598" s="28">
        <f t="shared" si="642"/>
        <v>0</v>
      </c>
      <c r="R6598" s="4">
        <f t="shared" si="643"/>
        <v>0</v>
      </c>
      <c r="S6598" s="4" t="str">
        <f t="shared" si="644"/>
        <v/>
      </c>
      <c r="T6598" s="21">
        <f>Fångster!J6603</f>
        <v>0</v>
      </c>
      <c r="U6598" s="31" t="str">
        <f t="shared" si="645"/>
        <v/>
      </c>
    </row>
    <row r="6599" spans="14:21" x14ac:dyDescent="0.2">
      <c r="N6599" s="22">
        <f>Fångster!G6604</f>
        <v>0</v>
      </c>
      <c r="O6599" s="28">
        <f t="shared" si="640"/>
        <v>0</v>
      </c>
      <c r="P6599" s="28">
        <f t="shared" si="641"/>
        <v>-2</v>
      </c>
      <c r="Q6599" s="28">
        <f t="shared" si="642"/>
        <v>0</v>
      </c>
      <c r="R6599" s="4">
        <f t="shared" si="643"/>
        <v>0</v>
      </c>
      <c r="S6599" s="4" t="str">
        <f t="shared" si="644"/>
        <v/>
      </c>
      <c r="T6599" s="21">
        <f>Fångster!J6604</f>
        <v>0</v>
      </c>
      <c r="U6599" s="31" t="str">
        <f t="shared" si="645"/>
        <v/>
      </c>
    </row>
    <row r="6600" spans="14:21" x14ac:dyDescent="0.2">
      <c r="N6600" s="22">
        <f>Fångster!G6605</f>
        <v>0</v>
      </c>
      <c r="O6600" s="28">
        <f t="shared" si="640"/>
        <v>0</v>
      </c>
      <c r="P6600" s="28">
        <f t="shared" si="641"/>
        <v>-2</v>
      </c>
      <c r="Q6600" s="28">
        <f t="shared" si="642"/>
        <v>0</v>
      </c>
      <c r="R6600" s="4">
        <f t="shared" si="643"/>
        <v>0</v>
      </c>
      <c r="S6600" s="4" t="str">
        <f t="shared" si="644"/>
        <v/>
      </c>
      <c r="T6600" s="21">
        <f>Fångster!J6605</f>
        <v>0</v>
      </c>
      <c r="U6600" s="31" t="str">
        <f t="shared" si="645"/>
        <v/>
      </c>
    </row>
    <row r="6601" spans="14:21" x14ac:dyDescent="0.2">
      <c r="N6601" s="22">
        <f>Fångster!G6606</f>
        <v>0</v>
      </c>
      <c r="O6601" s="28">
        <f t="shared" si="640"/>
        <v>0</v>
      </c>
      <c r="P6601" s="28">
        <f t="shared" si="641"/>
        <v>-2</v>
      </c>
      <c r="Q6601" s="28">
        <f t="shared" si="642"/>
        <v>0</v>
      </c>
      <c r="R6601" s="4">
        <f t="shared" si="643"/>
        <v>0</v>
      </c>
      <c r="S6601" s="4" t="str">
        <f t="shared" si="644"/>
        <v/>
      </c>
      <c r="T6601" s="21">
        <f>Fångster!J6606</f>
        <v>0</v>
      </c>
      <c r="U6601" s="31" t="str">
        <f t="shared" si="645"/>
        <v/>
      </c>
    </row>
    <row r="6602" spans="14:21" x14ac:dyDescent="0.2">
      <c r="N6602" s="22">
        <f>Fångster!G6607</f>
        <v>0</v>
      </c>
      <c r="O6602" s="28">
        <f t="shared" si="640"/>
        <v>0</v>
      </c>
      <c r="P6602" s="28">
        <f t="shared" si="641"/>
        <v>-2</v>
      </c>
      <c r="Q6602" s="28">
        <f t="shared" si="642"/>
        <v>0</v>
      </c>
      <c r="R6602" s="4">
        <f t="shared" si="643"/>
        <v>0</v>
      </c>
      <c r="S6602" s="4" t="str">
        <f t="shared" si="644"/>
        <v/>
      </c>
      <c r="T6602" s="21">
        <f>Fångster!J6607</f>
        <v>0</v>
      </c>
      <c r="U6602" s="31" t="str">
        <f t="shared" si="645"/>
        <v/>
      </c>
    </row>
    <row r="6603" spans="14:21" x14ac:dyDescent="0.2">
      <c r="N6603" s="22">
        <f>Fångster!G6608</f>
        <v>0</v>
      </c>
      <c r="O6603" s="28">
        <f t="shared" si="640"/>
        <v>0</v>
      </c>
      <c r="P6603" s="28">
        <f t="shared" si="641"/>
        <v>-2</v>
      </c>
      <c r="Q6603" s="28">
        <f t="shared" si="642"/>
        <v>0</v>
      </c>
      <c r="R6603" s="4">
        <f t="shared" si="643"/>
        <v>0</v>
      </c>
      <c r="S6603" s="4" t="str">
        <f t="shared" si="644"/>
        <v/>
      </c>
      <c r="T6603" s="21">
        <f>Fångster!J6608</f>
        <v>0</v>
      </c>
      <c r="U6603" s="31" t="str">
        <f t="shared" si="645"/>
        <v/>
      </c>
    </row>
    <row r="6604" spans="14:21" x14ac:dyDescent="0.2">
      <c r="N6604" s="22">
        <f>Fångster!G6609</f>
        <v>0</v>
      </c>
      <c r="O6604" s="28">
        <f t="shared" si="640"/>
        <v>0</v>
      </c>
      <c r="P6604" s="28">
        <f t="shared" si="641"/>
        <v>-2</v>
      </c>
      <c r="Q6604" s="28">
        <f t="shared" si="642"/>
        <v>0</v>
      </c>
      <c r="R6604" s="4">
        <f t="shared" si="643"/>
        <v>0</v>
      </c>
      <c r="S6604" s="4" t="str">
        <f t="shared" si="644"/>
        <v/>
      </c>
      <c r="T6604" s="21">
        <f>Fångster!J6609</f>
        <v>0</v>
      </c>
      <c r="U6604" s="31" t="str">
        <f t="shared" si="645"/>
        <v/>
      </c>
    </row>
    <row r="6605" spans="14:21" x14ac:dyDescent="0.2">
      <c r="N6605" s="22">
        <f>Fångster!G6610</f>
        <v>0</v>
      </c>
      <c r="O6605" s="28">
        <f t="shared" si="640"/>
        <v>0</v>
      </c>
      <c r="P6605" s="28">
        <f t="shared" si="641"/>
        <v>-2</v>
      </c>
      <c r="Q6605" s="28">
        <f t="shared" si="642"/>
        <v>0</v>
      </c>
      <c r="R6605" s="4">
        <f t="shared" si="643"/>
        <v>0</v>
      </c>
      <c r="S6605" s="4" t="str">
        <f t="shared" si="644"/>
        <v/>
      </c>
      <c r="T6605" s="21">
        <f>Fångster!J6610</f>
        <v>0</v>
      </c>
      <c r="U6605" s="31" t="str">
        <f t="shared" si="645"/>
        <v/>
      </c>
    </row>
    <row r="6606" spans="14:21" x14ac:dyDescent="0.2">
      <c r="N6606" s="22">
        <f>Fångster!G6611</f>
        <v>0</v>
      </c>
      <c r="O6606" s="28">
        <f t="shared" si="640"/>
        <v>0</v>
      </c>
      <c r="P6606" s="28">
        <f t="shared" si="641"/>
        <v>-2</v>
      </c>
      <c r="Q6606" s="28">
        <f t="shared" si="642"/>
        <v>0</v>
      </c>
      <c r="R6606" s="4">
        <f t="shared" si="643"/>
        <v>0</v>
      </c>
      <c r="S6606" s="4" t="str">
        <f t="shared" si="644"/>
        <v/>
      </c>
      <c r="T6606" s="21">
        <f>Fångster!J6611</f>
        <v>0</v>
      </c>
      <c r="U6606" s="31" t="str">
        <f t="shared" si="645"/>
        <v/>
      </c>
    </row>
    <row r="6607" spans="14:21" x14ac:dyDescent="0.2">
      <c r="N6607" s="22">
        <f>Fångster!G6612</f>
        <v>0</v>
      </c>
      <c r="O6607" s="28">
        <f t="shared" si="640"/>
        <v>0</v>
      </c>
      <c r="P6607" s="28">
        <f t="shared" si="641"/>
        <v>-2</v>
      </c>
      <c r="Q6607" s="28">
        <f t="shared" si="642"/>
        <v>0</v>
      </c>
      <c r="R6607" s="4">
        <f t="shared" si="643"/>
        <v>0</v>
      </c>
      <c r="S6607" s="4" t="str">
        <f t="shared" si="644"/>
        <v/>
      </c>
      <c r="T6607" s="21">
        <f>Fångster!J6612</f>
        <v>0</v>
      </c>
      <c r="U6607" s="31" t="str">
        <f t="shared" si="645"/>
        <v/>
      </c>
    </row>
    <row r="6608" spans="14:21" x14ac:dyDescent="0.2">
      <c r="N6608" s="22">
        <f>Fångster!G6613</f>
        <v>0</v>
      </c>
      <c r="O6608" s="28">
        <f t="shared" si="640"/>
        <v>0</v>
      </c>
      <c r="P6608" s="28">
        <f t="shared" si="641"/>
        <v>-2</v>
      </c>
      <c r="Q6608" s="28">
        <f t="shared" si="642"/>
        <v>0</v>
      </c>
      <c r="R6608" s="4">
        <f t="shared" si="643"/>
        <v>0</v>
      </c>
      <c r="S6608" s="4" t="str">
        <f t="shared" si="644"/>
        <v/>
      </c>
      <c r="T6608" s="21">
        <f>Fångster!J6613</f>
        <v>0</v>
      </c>
      <c r="U6608" s="31" t="str">
        <f t="shared" si="645"/>
        <v/>
      </c>
    </row>
    <row r="6609" spans="14:21" x14ac:dyDescent="0.2">
      <c r="N6609" s="22">
        <f>Fångster!G6614</f>
        <v>0</v>
      </c>
      <c r="O6609" s="28">
        <f t="shared" si="640"/>
        <v>0</v>
      </c>
      <c r="P6609" s="28">
        <f t="shared" si="641"/>
        <v>-2</v>
      </c>
      <c r="Q6609" s="28">
        <f t="shared" si="642"/>
        <v>0</v>
      </c>
      <c r="R6609" s="4">
        <f t="shared" si="643"/>
        <v>0</v>
      </c>
      <c r="S6609" s="4" t="str">
        <f t="shared" si="644"/>
        <v/>
      </c>
      <c r="T6609" s="21">
        <f>Fångster!J6614</f>
        <v>0</v>
      </c>
      <c r="U6609" s="31" t="str">
        <f t="shared" si="645"/>
        <v/>
      </c>
    </row>
    <row r="6610" spans="14:21" x14ac:dyDescent="0.2">
      <c r="N6610" s="22">
        <f>Fångster!G6615</f>
        <v>0</v>
      </c>
      <c r="O6610" s="28">
        <f t="shared" si="640"/>
        <v>0</v>
      </c>
      <c r="P6610" s="28">
        <f t="shared" si="641"/>
        <v>-2</v>
      </c>
      <c r="Q6610" s="28">
        <f t="shared" si="642"/>
        <v>0</v>
      </c>
      <c r="R6610" s="4">
        <f t="shared" si="643"/>
        <v>0</v>
      </c>
      <c r="S6610" s="4" t="str">
        <f t="shared" si="644"/>
        <v/>
      </c>
      <c r="T6610" s="21">
        <f>Fångster!J6615</f>
        <v>0</v>
      </c>
      <c r="U6610" s="31" t="str">
        <f t="shared" si="645"/>
        <v/>
      </c>
    </row>
    <row r="6611" spans="14:21" x14ac:dyDescent="0.2">
      <c r="N6611" s="22">
        <f>Fångster!G6616</f>
        <v>0</v>
      </c>
      <c r="O6611" s="28">
        <f t="shared" si="640"/>
        <v>0</v>
      </c>
      <c r="P6611" s="28">
        <f t="shared" si="641"/>
        <v>-2</v>
      </c>
      <c r="Q6611" s="28">
        <f t="shared" si="642"/>
        <v>0</v>
      </c>
      <c r="R6611" s="4">
        <f t="shared" si="643"/>
        <v>0</v>
      </c>
      <c r="S6611" s="4" t="str">
        <f t="shared" si="644"/>
        <v/>
      </c>
      <c r="T6611" s="21">
        <f>Fångster!J6616</f>
        <v>0</v>
      </c>
      <c r="U6611" s="31" t="str">
        <f t="shared" si="645"/>
        <v/>
      </c>
    </row>
    <row r="6612" spans="14:21" x14ac:dyDescent="0.2">
      <c r="N6612" s="22">
        <f>Fångster!G6617</f>
        <v>0</v>
      </c>
      <c r="O6612" s="28">
        <f t="shared" si="640"/>
        <v>0</v>
      </c>
      <c r="P6612" s="28">
        <f t="shared" si="641"/>
        <v>-2</v>
      </c>
      <c r="Q6612" s="28">
        <f t="shared" si="642"/>
        <v>0</v>
      </c>
      <c r="R6612" s="4">
        <f t="shared" si="643"/>
        <v>0</v>
      </c>
      <c r="S6612" s="4" t="str">
        <f t="shared" si="644"/>
        <v/>
      </c>
      <c r="T6612" s="21">
        <f>Fångster!J6617</f>
        <v>0</v>
      </c>
      <c r="U6612" s="31" t="str">
        <f t="shared" si="645"/>
        <v/>
      </c>
    </row>
    <row r="6613" spans="14:21" x14ac:dyDescent="0.2">
      <c r="N6613" s="22">
        <f>Fångster!G6618</f>
        <v>0</v>
      </c>
      <c r="O6613" s="28">
        <f t="shared" si="640"/>
        <v>0</v>
      </c>
      <c r="P6613" s="28">
        <f t="shared" si="641"/>
        <v>-2</v>
      </c>
      <c r="Q6613" s="28">
        <f t="shared" si="642"/>
        <v>0</v>
      </c>
      <c r="R6613" s="4">
        <f t="shared" si="643"/>
        <v>0</v>
      </c>
      <c r="S6613" s="4" t="str">
        <f t="shared" si="644"/>
        <v/>
      </c>
      <c r="T6613" s="21">
        <f>Fångster!J6618</f>
        <v>0</v>
      </c>
      <c r="U6613" s="31" t="str">
        <f t="shared" si="645"/>
        <v/>
      </c>
    </row>
    <row r="6614" spans="14:21" x14ac:dyDescent="0.2">
      <c r="N6614" s="22">
        <f>Fångster!G6619</f>
        <v>0</v>
      </c>
      <c r="O6614" s="28">
        <f t="shared" si="640"/>
        <v>0</v>
      </c>
      <c r="P6614" s="28">
        <f t="shared" si="641"/>
        <v>-2</v>
      </c>
      <c r="Q6614" s="28">
        <f t="shared" si="642"/>
        <v>0</v>
      </c>
      <c r="R6614" s="4">
        <f t="shared" si="643"/>
        <v>0</v>
      </c>
      <c r="S6614" s="4" t="str">
        <f t="shared" si="644"/>
        <v/>
      </c>
      <c r="T6614" s="21">
        <f>Fångster!J6619</f>
        <v>0</v>
      </c>
      <c r="U6614" s="31" t="str">
        <f t="shared" si="645"/>
        <v/>
      </c>
    </row>
    <row r="6615" spans="14:21" x14ac:dyDescent="0.2">
      <c r="N6615" s="22">
        <f>Fångster!G6620</f>
        <v>0</v>
      </c>
      <c r="O6615" s="28">
        <f t="shared" si="640"/>
        <v>0</v>
      </c>
      <c r="P6615" s="28">
        <f t="shared" si="641"/>
        <v>-2</v>
      </c>
      <c r="Q6615" s="28">
        <f t="shared" si="642"/>
        <v>0</v>
      </c>
      <c r="R6615" s="4">
        <f t="shared" si="643"/>
        <v>0</v>
      </c>
      <c r="S6615" s="4" t="str">
        <f t="shared" si="644"/>
        <v/>
      </c>
      <c r="T6615" s="21">
        <f>Fångster!J6620</f>
        <v>0</v>
      </c>
      <c r="U6615" s="31" t="str">
        <f t="shared" si="645"/>
        <v/>
      </c>
    </row>
    <row r="6616" spans="14:21" x14ac:dyDescent="0.2">
      <c r="N6616" s="22">
        <f>Fångster!G6621</f>
        <v>0</v>
      </c>
      <c r="O6616" s="28">
        <f t="shared" si="640"/>
        <v>0</v>
      </c>
      <c r="P6616" s="28">
        <f t="shared" si="641"/>
        <v>-2</v>
      </c>
      <c r="Q6616" s="28">
        <f t="shared" si="642"/>
        <v>0</v>
      </c>
      <c r="R6616" s="4">
        <f t="shared" si="643"/>
        <v>0</v>
      </c>
      <c r="S6616" s="4" t="str">
        <f t="shared" si="644"/>
        <v/>
      </c>
      <c r="T6616" s="21">
        <f>Fångster!J6621</f>
        <v>0</v>
      </c>
      <c r="U6616" s="31" t="str">
        <f t="shared" si="645"/>
        <v/>
      </c>
    </row>
    <row r="6617" spans="14:21" x14ac:dyDescent="0.2">
      <c r="N6617" s="22">
        <f>Fångster!G6622</f>
        <v>0</v>
      </c>
      <c r="O6617" s="28">
        <f t="shared" si="640"/>
        <v>0</v>
      </c>
      <c r="P6617" s="28">
        <f t="shared" si="641"/>
        <v>-2</v>
      </c>
      <c r="Q6617" s="28">
        <f t="shared" si="642"/>
        <v>0</v>
      </c>
      <c r="R6617" s="4">
        <f t="shared" si="643"/>
        <v>0</v>
      </c>
      <c r="S6617" s="4" t="str">
        <f t="shared" si="644"/>
        <v/>
      </c>
      <c r="T6617" s="21">
        <f>Fångster!J6622</f>
        <v>0</v>
      </c>
      <c r="U6617" s="31" t="str">
        <f t="shared" si="645"/>
        <v/>
      </c>
    </row>
    <row r="6618" spans="14:21" x14ac:dyDescent="0.2">
      <c r="N6618" s="22">
        <f>Fångster!G6623</f>
        <v>0</v>
      </c>
      <c r="O6618" s="28">
        <f t="shared" si="640"/>
        <v>0</v>
      </c>
      <c r="P6618" s="28">
        <f t="shared" si="641"/>
        <v>-2</v>
      </c>
      <c r="Q6618" s="28">
        <f t="shared" si="642"/>
        <v>0</v>
      </c>
      <c r="R6618" s="4">
        <f t="shared" si="643"/>
        <v>0</v>
      </c>
      <c r="S6618" s="4" t="str">
        <f t="shared" si="644"/>
        <v/>
      </c>
      <c r="T6618" s="21">
        <f>Fångster!J6623</f>
        <v>0</v>
      </c>
      <c r="U6618" s="31" t="str">
        <f t="shared" si="645"/>
        <v/>
      </c>
    </row>
    <row r="6619" spans="14:21" x14ac:dyDescent="0.2">
      <c r="N6619" s="22">
        <f>Fångster!G6624</f>
        <v>0</v>
      </c>
      <c r="O6619" s="28">
        <f t="shared" si="640"/>
        <v>0</v>
      </c>
      <c r="P6619" s="28">
        <f t="shared" si="641"/>
        <v>-2</v>
      </c>
      <c r="Q6619" s="28">
        <f t="shared" si="642"/>
        <v>0</v>
      </c>
      <c r="R6619" s="4">
        <f t="shared" si="643"/>
        <v>0</v>
      </c>
      <c r="S6619" s="4" t="str">
        <f t="shared" si="644"/>
        <v/>
      </c>
      <c r="T6619" s="21">
        <f>Fångster!J6624</f>
        <v>0</v>
      </c>
      <c r="U6619" s="31" t="str">
        <f t="shared" si="645"/>
        <v/>
      </c>
    </row>
    <row r="6620" spans="14:21" x14ac:dyDescent="0.2">
      <c r="N6620" s="22">
        <f>Fångster!G6625</f>
        <v>0</v>
      </c>
      <c r="O6620" s="28">
        <f t="shared" si="640"/>
        <v>0</v>
      </c>
      <c r="P6620" s="28">
        <f t="shared" si="641"/>
        <v>-2</v>
      </c>
      <c r="Q6620" s="28">
        <f t="shared" si="642"/>
        <v>0</v>
      </c>
      <c r="R6620" s="4">
        <f t="shared" si="643"/>
        <v>0</v>
      </c>
      <c r="S6620" s="4" t="str">
        <f t="shared" si="644"/>
        <v/>
      </c>
      <c r="T6620" s="21">
        <f>Fångster!J6625</f>
        <v>0</v>
      </c>
      <c r="U6620" s="31" t="str">
        <f t="shared" si="645"/>
        <v/>
      </c>
    </row>
    <row r="6621" spans="14:21" x14ac:dyDescent="0.2">
      <c r="N6621" s="22">
        <f>Fångster!G6626</f>
        <v>0</v>
      </c>
      <c r="O6621" s="28">
        <f t="shared" si="640"/>
        <v>0</v>
      </c>
      <c r="P6621" s="28">
        <f t="shared" si="641"/>
        <v>-2</v>
      </c>
      <c r="Q6621" s="28">
        <f t="shared" si="642"/>
        <v>0</v>
      </c>
      <c r="R6621" s="4">
        <f t="shared" si="643"/>
        <v>0</v>
      </c>
      <c r="S6621" s="4" t="str">
        <f t="shared" si="644"/>
        <v/>
      </c>
      <c r="T6621" s="21">
        <f>Fångster!J6626</f>
        <v>0</v>
      </c>
      <c r="U6621" s="31" t="str">
        <f t="shared" si="645"/>
        <v/>
      </c>
    </row>
    <row r="6622" spans="14:21" x14ac:dyDescent="0.2">
      <c r="N6622" s="22">
        <f>Fångster!G6627</f>
        <v>0</v>
      </c>
      <c r="O6622" s="28">
        <f t="shared" si="640"/>
        <v>0</v>
      </c>
      <c r="P6622" s="28">
        <f t="shared" si="641"/>
        <v>-2</v>
      </c>
      <c r="Q6622" s="28">
        <f t="shared" si="642"/>
        <v>0</v>
      </c>
      <c r="R6622" s="4">
        <f t="shared" si="643"/>
        <v>0</v>
      </c>
      <c r="S6622" s="4" t="str">
        <f t="shared" si="644"/>
        <v/>
      </c>
      <c r="T6622" s="21">
        <f>Fångster!J6627</f>
        <v>0</v>
      </c>
      <c r="U6622" s="31" t="str">
        <f t="shared" si="645"/>
        <v/>
      </c>
    </row>
    <row r="6623" spans="14:21" x14ac:dyDescent="0.2">
      <c r="N6623" s="22">
        <f>Fångster!G6628</f>
        <v>0</v>
      </c>
      <c r="O6623" s="28">
        <f t="shared" si="640"/>
        <v>0</v>
      </c>
      <c r="P6623" s="28">
        <f t="shared" si="641"/>
        <v>-2</v>
      </c>
      <c r="Q6623" s="28">
        <f t="shared" si="642"/>
        <v>0</v>
      </c>
      <c r="R6623" s="4">
        <f t="shared" si="643"/>
        <v>0</v>
      </c>
      <c r="S6623" s="4" t="str">
        <f t="shared" si="644"/>
        <v/>
      </c>
      <c r="T6623" s="21">
        <f>Fångster!J6628</f>
        <v>0</v>
      </c>
      <c r="U6623" s="31" t="str">
        <f t="shared" si="645"/>
        <v/>
      </c>
    </row>
    <row r="6624" spans="14:21" x14ac:dyDescent="0.2">
      <c r="N6624" s="22">
        <f>Fångster!G6629</f>
        <v>0</v>
      </c>
      <c r="O6624" s="28">
        <f t="shared" si="640"/>
        <v>0</v>
      </c>
      <c r="P6624" s="28">
        <f t="shared" si="641"/>
        <v>-2</v>
      </c>
      <c r="Q6624" s="28">
        <f t="shared" si="642"/>
        <v>0</v>
      </c>
      <c r="R6624" s="4">
        <f t="shared" si="643"/>
        <v>0</v>
      </c>
      <c r="S6624" s="4" t="str">
        <f t="shared" si="644"/>
        <v/>
      </c>
      <c r="T6624" s="21">
        <f>Fångster!J6629</f>
        <v>0</v>
      </c>
      <c r="U6624" s="31" t="str">
        <f t="shared" si="645"/>
        <v/>
      </c>
    </row>
    <row r="6625" spans="14:21" x14ac:dyDescent="0.2">
      <c r="N6625" s="22">
        <f>Fångster!G6630</f>
        <v>0</v>
      </c>
      <c r="O6625" s="28">
        <f t="shared" si="640"/>
        <v>0</v>
      </c>
      <c r="P6625" s="28">
        <f t="shared" si="641"/>
        <v>-2</v>
      </c>
      <c r="Q6625" s="28">
        <f t="shared" si="642"/>
        <v>0</v>
      </c>
      <c r="R6625" s="4">
        <f t="shared" si="643"/>
        <v>0</v>
      </c>
      <c r="S6625" s="4" t="str">
        <f t="shared" si="644"/>
        <v/>
      </c>
      <c r="T6625" s="21">
        <f>Fångster!J6630</f>
        <v>0</v>
      </c>
      <c r="U6625" s="31" t="str">
        <f t="shared" si="645"/>
        <v/>
      </c>
    </row>
    <row r="6626" spans="14:21" x14ac:dyDescent="0.2">
      <c r="N6626" s="22">
        <f>Fångster!G6631</f>
        <v>0</v>
      </c>
      <c r="O6626" s="28">
        <f t="shared" si="640"/>
        <v>0</v>
      </c>
      <c r="P6626" s="28">
        <f t="shared" si="641"/>
        <v>-2</v>
      </c>
      <c r="Q6626" s="28">
        <f t="shared" si="642"/>
        <v>0</v>
      </c>
      <c r="R6626" s="4">
        <f t="shared" si="643"/>
        <v>0</v>
      </c>
      <c r="S6626" s="4" t="str">
        <f t="shared" si="644"/>
        <v/>
      </c>
      <c r="T6626" s="21">
        <f>Fångster!J6631</f>
        <v>0</v>
      </c>
      <c r="U6626" s="31" t="str">
        <f t="shared" si="645"/>
        <v/>
      </c>
    </row>
    <row r="6627" spans="14:21" x14ac:dyDescent="0.2">
      <c r="N6627" s="22">
        <f>Fångster!G6632</f>
        <v>0</v>
      </c>
      <c r="O6627" s="28">
        <f t="shared" si="640"/>
        <v>0</v>
      </c>
      <c r="P6627" s="28">
        <f t="shared" si="641"/>
        <v>-2</v>
      </c>
      <c r="Q6627" s="28">
        <f t="shared" si="642"/>
        <v>0</v>
      </c>
      <c r="R6627" s="4">
        <f t="shared" si="643"/>
        <v>0</v>
      </c>
      <c r="S6627" s="4" t="str">
        <f t="shared" si="644"/>
        <v/>
      </c>
      <c r="T6627" s="21">
        <f>Fångster!J6632</f>
        <v>0</v>
      </c>
      <c r="U6627" s="31" t="str">
        <f t="shared" si="645"/>
        <v/>
      </c>
    </row>
    <row r="6628" spans="14:21" x14ac:dyDescent="0.2">
      <c r="N6628" s="22">
        <f>Fångster!G6633</f>
        <v>0</v>
      </c>
      <c r="O6628" s="28">
        <f t="shared" si="640"/>
        <v>0</v>
      </c>
      <c r="P6628" s="28">
        <f t="shared" si="641"/>
        <v>-2</v>
      </c>
      <c r="Q6628" s="28">
        <f t="shared" si="642"/>
        <v>0</v>
      </c>
      <c r="R6628" s="4">
        <f t="shared" si="643"/>
        <v>0</v>
      </c>
      <c r="S6628" s="4" t="str">
        <f t="shared" si="644"/>
        <v/>
      </c>
      <c r="T6628" s="21">
        <f>Fångster!J6633</f>
        <v>0</v>
      </c>
      <c r="U6628" s="31" t="str">
        <f t="shared" si="645"/>
        <v/>
      </c>
    </row>
    <row r="6629" spans="14:21" x14ac:dyDescent="0.2">
      <c r="N6629" s="22">
        <f>Fångster!G6634</f>
        <v>0</v>
      </c>
      <c r="O6629" s="28">
        <f t="shared" si="640"/>
        <v>0</v>
      </c>
      <c r="P6629" s="28">
        <f t="shared" si="641"/>
        <v>-2</v>
      </c>
      <c r="Q6629" s="28">
        <f t="shared" si="642"/>
        <v>0</v>
      </c>
      <c r="R6629" s="4">
        <f t="shared" si="643"/>
        <v>0</v>
      </c>
      <c r="S6629" s="4" t="str">
        <f t="shared" si="644"/>
        <v/>
      </c>
      <c r="T6629" s="21">
        <f>Fångster!J6634</f>
        <v>0</v>
      </c>
      <c r="U6629" s="31" t="str">
        <f t="shared" si="645"/>
        <v/>
      </c>
    </row>
    <row r="6630" spans="14:21" x14ac:dyDescent="0.2">
      <c r="N6630" s="22">
        <f>Fångster!G6635</f>
        <v>0</v>
      </c>
      <c r="O6630" s="28">
        <f t="shared" si="640"/>
        <v>0</v>
      </c>
      <c r="P6630" s="28">
        <f t="shared" si="641"/>
        <v>-2</v>
      </c>
      <c r="Q6630" s="28">
        <f t="shared" si="642"/>
        <v>0</v>
      </c>
      <c r="R6630" s="4">
        <f t="shared" si="643"/>
        <v>0</v>
      </c>
      <c r="S6630" s="4" t="str">
        <f t="shared" si="644"/>
        <v/>
      </c>
      <c r="T6630" s="21">
        <f>Fångster!J6635</f>
        <v>0</v>
      </c>
      <c r="U6630" s="31" t="str">
        <f t="shared" si="645"/>
        <v/>
      </c>
    </row>
    <row r="6631" spans="14:21" x14ac:dyDescent="0.2">
      <c r="N6631" s="22">
        <f>Fångster!G6636</f>
        <v>0</v>
      </c>
      <c r="O6631" s="28">
        <f t="shared" si="640"/>
        <v>0</v>
      </c>
      <c r="P6631" s="28">
        <f t="shared" si="641"/>
        <v>-2</v>
      </c>
      <c r="Q6631" s="28">
        <f t="shared" si="642"/>
        <v>0</v>
      </c>
      <c r="R6631" s="4">
        <f t="shared" si="643"/>
        <v>0</v>
      </c>
      <c r="S6631" s="4" t="str">
        <f t="shared" si="644"/>
        <v/>
      </c>
      <c r="T6631" s="21">
        <f>Fångster!J6636</f>
        <v>0</v>
      </c>
      <c r="U6631" s="31" t="str">
        <f t="shared" si="645"/>
        <v/>
      </c>
    </row>
    <row r="6632" spans="14:21" x14ac:dyDescent="0.2">
      <c r="N6632" s="22">
        <f>Fångster!G6637</f>
        <v>0</v>
      </c>
      <c r="O6632" s="28">
        <f t="shared" si="640"/>
        <v>0</v>
      </c>
      <c r="P6632" s="28">
        <f t="shared" si="641"/>
        <v>-2</v>
      </c>
      <c r="Q6632" s="28">
        <f t="shared" si="642"/>
        <v>0</v>
      </c>
      <c r="R6632" s="4">
        <f t="shared" si="643"/>
        <v>0</v>
      </c>
      <c r="S6632" s="4" t="str">
        <f t="shared" si="644"/>
        <v/>
      </c>
      <c r="T6632" s="21">
        <f>Fångster!J6637</f>
        <v>0</v>
      </c>
      <c r="U6632" s="31" t="str">
        <f t="shared" si="645"/>
        <v/>
      </c>
    </row>
    <row r="6633" spans="14:21" x14ac:dyDescent="0.2">
      <c r="N6633" s="22">
        <f>Fångster!G6638</f>
        <v>0</v>
      </c>
      <c r="O6633" s="28">
        <f t="shared" si="640"/>
        <v>0</v>
      </c>
      <c r="P6633" s="28">
        <f t="shared" si="641"/>
        <v>-2</v>
      </c>
      <c r="Q6633" s="28">
        <f t="shared" si="642"/>
        <v>0</v>
      </c>
      <c r="R6633" s="4">
        <f t="shared" si="643"/>
        <v>0</v>
      </c>
      <c r="S6633" s="4" t="str">
        <f t="shared" si="644"/>
        <v/>
      </c>
      <c r="T6633" s="21">
        <f>Fångster!J6638</f>
        <v>0</v>
      </c>
      <c r="U6633" s="31" t="str">
        <f t="shared" si="645"/>
        <v/>
      </c>
    </row>
    <row r="6634" spans="14:21" x14ac:dyDescent="0.2">
      <c r="N6634" s="22">
        <f>Fångster!G6639</f>
        <v>0</v>
      </c>
      <c r="O6634" s="28">
        <f t="shared" si="640"/>
        <v>0</v>
      </c>
      <c r="P6634" s="28">
        <f t="shared" si="641"/>
        <v>-2</v>
      </c>
      <c r="Q6634" s="28">
        <f t="shared" si="642"/>
        <v>0</v>
      </c>
      <c r="R6634" s="4">
        <f t="shared" si="643"/>
        <v>0</v>
      </c>
      <c r="S6634" s="4" t="str">
        <f t="shared" si="644"/>
        <v/>
      </c>
      <c r="T6634" s="21">
        <f>Fångster!J6639</f>
        <v>0</v>
      </c>
      <c r="U6634" s="31" t="str">
        <f t="shared" si="645"/>
        <v/>
      </c>
    </row>
    <row r="6635" spans="14:21" x14ac:dyDescent="0.2">
      <c r="N6635" s="22">
        <f>Fångster!G6640</f>
        <v>0</v>
      </c>
      <c r="O6635" s="28">
        <f t="shared" si="640"/>
        <v>0</v>
      </c>
      <c r="P6635" s="28">
        <f t="shared" si="641"/>
        <v>-2</v>
      </c>
      <c r="Q6635" s="28">
        <f t="shared" si="642"/>
        <v>0</v>
      </c>
      <c r="R6635" s="4">
        <f t="shared" si="643"/>
        <v>0</v>
      </c>
      <c r="S6635" s="4" t="str">
        <f t="shared" si="644"/>
        <v/>
      </c>
      <c r="T6635" s="21">
        <f>Fångster!J6640</f>
        <v>0</v>
      </c>
      <c r="U6635" s="31" t="str">
        <f t="shared" si="645"/>
        <v/>
      </c>
    </row>
    <row r="6636" spans="14:21" x14ac:dyDescent="0.2">
      <c r="N6636" s="22">
        <f>Fångster!G6641</f>
        <v>0</v>
      </c>
      <c r="O6636" s="28">
        <f t="shared" si="640"/>
        <v>0</v>
      </c>
      <c r="P6636" s="28">
        <f t="shared" si="641"/>
        <v>-2</v>
      </c>
      <c r="Q6636" s="28">
        <f t="shared" si="642"/>
        <v>0</v>
      </c>
      <c r="R6636" s="4">
        <f t="shared" si="643"/>
        <v>0</v>
      </c>
      <c r="S6636" s="4" t="str">
        <f t="shared" si="644"/>
        <v/>
      </c>
      <c r="T6636" s="21">
        <f>Fångster!J6641</f>
        <v>0</v>
      </c>
      <c r="U6636" s="31" t="str">
        <f t="shared" si="645"/>
        <v/>
      </c>
    </row>
    <row r="6637" spans="14:21" x14ac:dyDescent="0.2">
      <c r="N6637" s="22">
        <f>Fångster!G6642</f>
        <v>0</v>
      </c>
      <c r="O6637" s="28">
        <f t="shared" si="640"/>
        <v>0</v>
      </c>
      <c r="P6637" s="28">
        <f t="shared" si="641"/>
        <v>-2</v>
      </c>
      <c r="Q6637" s="28">
        <f t="shared" si="642"/>
        <v>0</v>
      </c>
      <c r="R6637" s="4">
        <f t="shared" si="643"/>
        <v>0</v>
      </c>
      <c r="S6637" s="4" t="str">
        <f t="shared" si="644"/>
        <v/>
      </c>
      <c r="T6637" s="21">
        <f>Fångster!J6642</f>
        <v>0</v>
      </c>
      <c r="U6637" s="31" t="str">
        <f t="shared" si="645"/>
        <v/>
      </c>
    </row>
    <row r="6638" spans="14:21" x14ac:dyDescent="0.2">
      <c r="N6638" s="22">
        <f>Fångster!G6643</f>
        <v>0</v>
      </c>
      <c r="O6638" s="28">
        <f t="shared" si="640"/>
        <v>0</v>
      </c>
      <c r="P6638" s="28">
        <f t="shared" si="641"/>
        <v>-2</v>
      </c>
      <c r="Q6638" s="28">
        <f t="shared" si="642"/>
        <v>0</v>
      </c>
      <c r="R6638" s="4">
        <f t="shared" si="643"/>
        <v>0</v>
      </c>
      <c r="S6638" s="4" t="str">
        <f t="shared" si="644"/>
        <v/>
      </c>
      <c r="T6638" s="21">
        <f>Fångster!J6643</f>
        <v>0</v>
      </c>
      <c r="U6638" s="31" t="str">
        <f t="shared" si="645"/>
        <v/>
      </c>
    </row>
    <row r="6639" spans="14:21" x14ac:dyDescent="0.2">
      <c r="N6639" s="22">
        <f>Fångster!G6644</f>
        <v>0</v>
      </c>
      <c r="O6639" s="28">
        <f t="shared" si="640"/>
        <v>0</v>
      </c>
      <c r="P6639" s="28">
        <f t="shared" si="641"/>
        <v>-2</v>
      </c>
      <c r="Q6639" s="28">
        <f t="shared" si="642"/>
        <v>0</v>
      </c>
      <c r="R6639" s="4">
        <f t="shared" si="643"/>
        <v>0</v>
      </c>
      <c r="S6639" s="4" t="str">
        <f t="shared" si="644"/>
        <v/>
      </c>
      <c r="T6639" s="21">
        <f>Fångster!J6644</f>
        <v>0</v>
      </c>
      <c r="U6639" s="31" t="str">
        <f t="shared" si="645"/>
        <v/>
      </c>
    </row>
    <row r="6640" spans="14:21" x14ac:dyDescent="0.2">
      <c r="N6640" s="22">
        <f>Fångster!G6645</f>
        <v>0</v>
      </c>
      <c r="O6640" s="28">
        <f t="shared" si="640"/>
        <v>0</v>
      </c>
      <c r="P6640" s="28">
        <f t="shared" si="641"/>
        <v>-2</v>
      </c>
      <c r="Q6640" s="28">
        <f t="shared" si="642"/>
        <v>0</v>
      </c>
      <c r="R6640" s="4">
        <f t="shared" si="643"/>
        <v>0</v>
      </c>
      <c r="S6640" s="4" t="str">
        <f t="shared" si="644"/>
        <v/>
      </c>
      <c r="T6640" s="21">
        <f>Fångster!J6645</f>
        <v>0</v>
      </c>
      <c r="U6640" s="31" t="str">
        <f t="shared" si="645"/>
        <v/>
      </c>
    </row>
    <row r="6641" spans="14:21" x14ac:dyDescent="0.2">
      <c r="N6641" s="22">
        <f>Fångster!G6646</f>
        <v>0</v>
      </c>
      <c r="O6641" s="28">
        <f t="shared" si="640"/>
        <v>0</v>
      </c>
      <c r="P6641" s="28">
        <f t="shared" si="641"/>
        <v>-2</v>
      </c>
      <c r="Q6641" s="28">
        <f t="shared" si="642"/>
        <v>0</v>
      </c>
      <c r="R6641" s="4">
        <f t="shared" si="643"/>
        <v>0</v>
      </c>
      <c r="S6641" s="4" t="str">
        <f t="shared" si="644"/>
        <v/>
      </c>
      <c r="T6641" s="21">
        <f>Fångster!J6646</f>
        <v>0</v>
      </c>
      <c r="U6641" s="31" t="str">
        <f t="shared" si="645"/>
        <v/>
      </c>
    </row>
    <row r="6642" spans="14:21" x14ac:dyDescent="0.2">
      <c r="N6642" s="22">
        <f>Fångster!G6647</f>
        <v>0</v>
      </c>
      <c r="O6642" s="28">
        <f t="shared" si="640"/>
        <v>0</v>
      </c>
      <c r="P6642" s="28">
        <f t="shared" si="641"/>
        <v>-2</v>
      </c>
      <c r="Q6642" s="28">
        <f t="shared" si="642"/>
        <v>0</v>
      </c>
      <c r="R6642" s="4">
        <f t="shared" si="643"/>
        <v>0</v>
      </c>
      <c r="S6642" s="4" t="str">
        <f t="shared" si="644"/>
        <v/>
      </c>
      <c r="T6642" s="21">
        <f>Fångster!J6647</f>
        <v>0</v>
      </c>
      <c r="U6642" s="31" t="str">
        <f t="shared" si="645"/>
        <v/>
      </c>
    </row>
    <row r="6643" spans="14:21" x14ac:dyDescent="0.2">
      <c r="N6643" s="22">
        <f>Fångster!G6648</f>
        <v>0</v>
      </c>
      <c r="O6643" s="28">
        <f t="shared" si="640"/>
        <v>0</v>
      </c>
      <c r="P6643" s="28">
        <f t="shared" si="641"/>
        <v>-2</v>
      </c>
      <c r="Q6643" s="28">
        <f t="shared" si="642"/>
        <v>0</v>
      </c>
      <c r="R6643" s="4">
        <f t="shared" si="643"/>
        <v>0</v>
      </c>
      <c r="S6643" s="4" t="str">
        <f t="shared" si="644"/>
        <v/>
      </c>
      <c r="T6643" s="21">
        <f>Fångster!J6648</f>
        <v>0</v>
      </c>
      <c r="U6643" s="31" t="str">
        <f t="shared" si="645"/>
        <v/>
      </c>
    </row>
    <row r="6644" spans="14:21" x14ac:dyDescent="0.2">
      <c r="N6644" s="22">
        <f>Fångster!G6649</f>
        <v>0</v>
      </c>
      <c r="O6644" s="28">
        <f t="shared" si="640"/>
        <v>0</v>
      </c>
      <c r="P6644" s="28">
        <f t="shared" si="641"/>
        <v>-2</v>
      </c>
      <c r="Q6644" s="28">
        <f t="shared" si="642"/>
        <v>0</v>
      </c>
      <c r="R6644" s="4">
        <f t="shared" si="643"/>
        <v>0</v>
      </c>
      <c r="S6644" s="4" t="str">
        <f t="shared" si="644"/>
        <v/>
      </c>
      <c r="T6644" s="21">
        <f>Fångster!J6649</f>
        <v>0</v>
      </c>
      <c r="U6644" s="31" t="str">
        <f t="shared" si="645"/>
        <v/>
      </c>
    </row>
    <row r="6645" spans="14:21" x14ac:dyDescent="0.2">
      <c r="N6645" s="22">
        <f>Fångster!G6650</f>
        <v>0</v>
      </c>
      <c r="O6645" s="28">
        <f t="shared" si="640"/>
        <v>0</v>
      </c>
      <c r="P6645" s="28">
        <f t="shared" si="641"/>
        <v>-2</v>
      </c>
      <c r="Q6645" s="28">
        <f t="shared" si="642"/>
        <v>0</v>
      </c>
      <c r="R6645" s="4">
        <f t="shared" si="643"/>
        <v>0</v>
      </c>
      <c r="S6645" s="4" t="str">
        <f t="shared" si="644"/>
        <v/>
      </c>
      <c r="T6645" s="21">
        <f>Fångster!J6650</f>
        <v>0</v>
      </c>
      <c r="U6645" s="31" t="str">
        <f t="shared" si="645"/>
        <v/>
      </c>
    </row>
    <row r="6646" spans="14:21" x14ac:dyDescent="0.2">
      <c r="N6646" s="22">
        <f>Fångster!G6651</f>
        <v>0</v>
      </c>
      <c r="O6646" s="28">
        <f t="shared" si="640"/>
        <v>0</v>
      </c>
      <c r="P6646" s="28">
        <f t="shared" si="641"/>
        <v>-2</v>
      </c>
      <c r="Q6646" s="28">
        <f t="shared" si="642"/>
        <v>0</v>
      </c>
      <c r="R6646" s="4">
        <f t="shared" si="643"/>
        <v>0</v>
      </c>
      <c r="S6646" s="4" t="str">
        <f t="shared" si="644"/>
        <v/>
      </c>
      <c r="T6646" s="21">
        <f>Fångster!J6651</f>
        <v>0</v>
      </c>
      <c r="U6646" s="31" t="str">
        <f t="shared" si="645"/>
        <v/>
      </c>
    </row>
    <row r="6647" spans="14:21" x14ac:dyDescent="0.2">
      <c r="N6647" s="22">
        <f>Fångster!G6652</f>
        <v>0</v>
      </c>
      <c r="O6647" s="28">
        <f t="shared" si="640"/>
        <v>0</v>
      </c>
      <c r="P6647" s="28">
        <f t="shared" si="641"/>
        <v>-2</v>
      </c>
      <c r="Q6647" s="28">
        <f t="shared" si="642"/>
        <v>0</v>
      </c>
      <c r="R6647" s="4">
        <f t="shared" si="643"/>
        <v>0</v>
      </c>
      <c r="S6647" s="4" t="str">
        <f t="shared" si="644"/>
        <v/>
      </c>
      <c r="T6647" s="21">
        <f>Fångster!J6652</f>
        <v>0</v>
      </c>
      <c r="U6647" s="31" t="str">
        <f t="shared" si="645"/>
        <v/>
      </c>
    </row>
    <row r="6648" spans="14:21" x14ac:dyDescent="0.2">
      <c r="N6648" s="22">
        <f>Fångster!G6653</f>
        <v>0</v>
      </c>
      <c r="O6648" s="28">
        <f t="shared" si="640"/>
        <v>0</v>
      </c>
      <c r="P6648" s="28">
        <f t="shared" si="641"/>
        <v>-2</v>
      </c>
      <c r="Q6648" s="28">
        <f t="shared" si="642"/>
        <v>0</v>
      </c>
      <c r="R6648" s="4">
        <f t="shared" si="643"/>
        <v>0</v>
      </c>
      <c r="S6648" s="4" t="str">
        <f t="shared" si="644"/>
        <v/>
      </c>
      <c r="T6648" s="21">
        <f>Fångster!J6653</f>
        <v>0</v>
      </c>
      <c r="U6648" s="31" t="str">
        <f t="shared" si="645"/>
        <v/>
      </c>
    </row>
    <row r="6649" spans="14:21" x14ac:dyDescent="0.2">
      <c r="N6649" s="22">
        <f>Fångster!G6654</f>
        <v>0</v>
      </c>
      <c r="O6649" s="28">
        <f t="shared" si="640"/>
        <v>0</v>
      </c>
      <c r="P6649" s="28">
        <f t="shared" si="641"/>
        <v>-2</v>
      </c>
      <c r="Q6649" s="28">
        <f t="shared" si="642"/>
        <v>0</v>
      </c>
      <c r="R6649" s="4">
        <f t="shared" si="643"/>
        <v>0</v>
      </c>
      <c r="S6649" s="4" t="str">
        <f t="shared" si="644"/>
        <v/>
      </c>
      <c r="T6649" s="21">
        <f>Fångster!J6654</f>
        <v>0</v>
      </c>
      <c r="U6649" s="31" t="str">
        <f t="shared" si="645"/>
        <v/>
      </c>
    </row>
    <row r="6650" spans="14:21" x14ac:dyDescent="0.2">
      <c r="N6650" s="22">
        <f>Fångster!G6655</f>
        <v>0</v>
      </c>
      <c r="O6650" s="28">
        <f t="shared" si="640"/>
        <v>0</v>
      </c>
      <c r="P6650" s="28">
        <f t="shared" si="641"/>
        <v>-2</v>
      </c>
      <c r="Q6650" s="28">
        <f t="shared" si="642"/>
        <v>0</v>
      </c>
      <c r="R6650" s="4">
        <f t="shared" si="643"/>
        <v>0</v>
      </c>
      <c r="S6650" s="4" t="str">
        <f t="shared" si="644"/>
        <v/>
      </c>
      <c r="T6650" s="21">
        <f>Fångster!J6655</f>
        <v>0</v>
      </c>
      <c r="U6650" s="31" t="str">
        <f t="shared" si="645"/>
        <v/>
      </c>
    </row>
    <row r="6651" spans="14:21" x14ac:dyDescent="0.2">
      <c r="N6651" s="22">
        <f>Fångster!G6656</f>
        <v>0</v>
      </c>
      <c r="O6651" s="28">
        <f t="shared" si="640"/>
        <v>0</v>
      </c>
      <c r="P6651" s="28">
        <f t="shared" si="641"/>
        <v>-2</v>
      </c>
      <c r="Q6651" s="28">
        <f t="shared" si="642"/>
        <v>0</v>
      </c>
      <c r="R6651" s="4">
        <f t="shared" si="643"/>
        <v>0</v>
      </c>
      <c r="S6651" s="4" t="str">
        <f t="shared" si="644"/>
        <v/>
      </c>
      <c r="T6651" s="21">
        <f>Fångster!J6656</f>
        <v>0</v>
      </c>
      <c r="U6651" s="31" t="str">
        <f t="shared" si="645"/>
        <v/>
      </c>
    </row>
    <row r="6652" spans="14:21" x14ac:dyDescent="0.2">
      <c r="N6652" s="22">
        <f>Fångster!G6657</f>
        <v>0</v>
      </c>
      <c r="O6652" s="28">
        <f t="shared" si="640"/>
        <v>0</v>
      </c>
      <c r="P6652" s="28">
        <f t="shared" si="641"/>
        <v>-2</v>
      </c>
      <c r="Q6652" s="28">
        <f t="shared" si="642"/>
        <v>0</v>
      </c>
      <c r="R6652" s="4">
        <f t="shared" si="643"/>
        <v>0</v>
      </c>
      <c r="S6652" s="4" t="str">
        <f t="shared" si="644"/>
        <v/>
      </c>
      <c r="T6652" s="21">
        <f>Fångster!J6657</f>
        <v>0</v>
      </c>
      <c r="U6652" s="31" t="str">
        <f t="shared" si="645"/>
        <v/>
      </c>
    </row>
    <row r="6653" spans="14:21" x14ac:dyDescent="0.2">
      <c r="N6653" s="22">
        <f>Fångster!G6658</f>
        <v>0</v>
      </c>
      <c r="O6653" s="28">
        <f t="shared" si="640"/>
        <v>0</v>
      </c>
      <c r="P6653" s="28">
        <f t="shared" si="641"/>
        <v>-2</v>
      </c>
      <c r="Q6653" s="28">
        <f t="shared" si="642"/>
        <v>0</v>
      </c>
      <c r="R6653" s="4">
        <f t="shared" si="643"/>
        <v>0</v>
      </c>
      <c r="S6653" s="4" t="str">
        <f t="shared" si="644"/>
        <v/>
      </c>
      <c r="T6653" s="21">
        <f>Fångster!J6658</f>
        <v>0</v>
      </c>
      <c r="U6653" s="31" t="str">
        <f t="shared" si="645"/>
        <v/>
      </c>
    </row>
    <row r="6654" spans="14:21" x14ac:dyDescent="0.2">
      <c r="N6654" s="22">
        <f>Fångster!G6659</f>
        <v>0</v>
      </c>
      <c r="O6654" s="28">
        <f t="shared" si="640"/>
        <v>0</v>
      </c>
      <c r="P6654" s="28">
        <f t="shared" si="641"/>
        <v>-2</v>
      </c>
      <c r="Q6654" s="28">
        <f t="shared" si="642"/>
        <v>0</v>
      </c>
      <c r="R6654" s="4">
        <f t="shared" si="643"/>
        <v>0</v>
      </c>
      <c r="S6654" s="4" t="str">
        <f t="shared" si="644"/>
        <v/>
      </c>
      <c r="T6654" s="21">
        <f>Fångster!J6659</f>
        <v>0</v>
      </c>
      <c r="U6654" s="31" t="str">
        <f t="shared" si="645"/>
        <v/>
      </c>
    </row>
    <row r="6655" spans="14:21" x14ac:dyDescent="0.2">
      <c r="N6655" s="22">
        <f>Fångster!G6660</f>
        <v>0</v>
      </c>
      <c r="O6655" s="28">
        <f t="shared" si="640"/>
        <v>0</v>
      </c>
      <c r="P6655" s="28">
        <f t="shared" si="641"/>
        <v>-2</v>
      </c>
      <c r="Q6655" s="28">
        <f t="shared" si="642"/>
        <v>0</v>
      </c>
      <c r="R6655" s="4">
        <f t="shared" si="643"/>
        <v>0</v>
      </c>
      <c r="S6655" s="4" t="str">
        <f t="shared" si="644"/>
        <v/>
      </c>
      <c r="T6655" s="21">
        <f>Fångster!J6660</f>
        <v>0</v>
      </c>
      <c r="U6655" s="31" t="str">
        <f t="shared" si="645"/>
        <v/>
      </c>
    </row>
    <row r="6656" spans="14:21" x14ac:dyDescent="0.2">
      <c r="N6656" s="22">
        <f>Fångster!G6661</f>
        <v>0</v>
      </c>
      <c r="O6656" s="28">
        <f t="shared" si="640"/>
        <v>0</v>
      </c>
      <c r="P6656" s="28">
        <f t="shared" si="641"/>
        <v>-2</v>
      </c>
      <c r="Q6656" s="28">
        <f t="shared" si="642"/>
        <v>0</v>
      </c>
      <c r="R6656" s="4">
        <f t="shared" si="643"/>
        <v>0</v>
      </c>
      <c r="S6656" s="4" t="str">
        <f t="shared" si="644"/>
        <v/>
      </c>
      <c r="T6656" s="21">
        <f>Fångster!J6661</f>
        <v>0</v>
      </c>
      <c r="U6656" s="31" t="str">
        <f t="shared" si="645"/>
        <v/>
      </c>
    </row>
    <row r="6657" spans="14:21" x14ac:dyDescent="0.2">
      <c r="N6657" s="22">
        <f>Fångster!G6662</f>
        <v>0</v>
      </c>
      <c r="O6657" s="28">
        <f t="shared" si="640"/>
        <v>0</v>
      </c>
      <c r="P6657" s="28">
        <f t="shared" si="641"/>
        <v>-2</v>
      </c>
      <c r="Q6657" s="28">
        <f t="shared" si="642"/>
        <v>0</v>
      </c>
      <c r="R6657" s="4">
        <f t="shared" si="643"/>
        <v>0</v>
      </c>
      <c r="S6657" s="4" t="str">
        <f t="shared" si="644"/>
        <v/>
      </c>
      <c r="T6657" s="21">
        <f>Fångster!J6662</f>
        <v>0</v>
      </c>
      <c r="U6657" s="31" t="str">
        <f t="shared" si="645"/>
        <v/>
      </c>
    </row>
    <row r="6658" spans="14:21" x14ac:dyDescent="0.2">
      <c r="N6658" s="22">
        <f>Fångster!G6663</f>
        <v>0</v>
      </c>
      <c r="O6658" s="28">
        <f t="shared" si="640"/>
        <v>0</v>
      </c>
      <c r="P6658" s="28">
        <f t="shared" si="641"/>
        <v>-2</v>
      </c>
      <c r="Q6658" s="28">
        <f t="shared" si="642"/>
        <v>0</v>
      </c>
      <c r="R6658" s="4">
        <f t="shared" si="643"/>
        <v>0</v>
      </c>
      <c r="S6658" s="4" t="str">
        <f t="shared" si="644"/>
        <v/>
      </c>
      <c r="T6658" s="21">
        <f>Fångster!J6663</f>
        <v>0</v>
      </c>
      <c r="U6658" s="31" t="str">
        <f t="shared" si="645"/>
        <v/>
      </c>
    </row>
    <row r="6659" spans="14:21" x14ac:dyDescent="0.2">
      <c r="N6659" s="22">
        <f>Fångster!G6664</f>
        <v>0</v>
      </c>
      <c r="O6659" s="28">
        <f t="shared" si="640"/>
        <v>0</v>
      </c>
      <c r="P6659" s="28">
        <f t="shared" si="641"/>
        <v>-2</v>
      </c>
      <c r="Q6659" s="28">
        <f t="shared" si="642"/>
        <v>0</v>
      </c>
      <c r="R6659" s="4">
        <f t="shared" si="643"/>
        <v>0</v>
      </c>
      <c r="S6659" s="4" t="str">
        <f t="shared" si="644"/>
        <v/>
      </c>
      <c r="T6659" s="21">
        <f>Fångster!J6664</f>
        <v>0</v>
      </c>
      <c r="U6659" s="31" t="str">
        <f t="shared" si="645"/>
        <v/>
      </c>
    </row>
    <row r="6660" spans="14:21" x14ac:dyDescent="0.2">
      <c r="N6660" s="22">
        <f>Fångster!G6665</f>
        <v>0</v>
      </c>
      <c r="O6660" s="28">
        <f t="shared" si="640"/>
        <v>0</v>
      </c>
      <c r="P6660" s="28">
        <f t="shared" si="641"/>
        <v>-2</v>
      </c>
      <c r="Q6660" s="28">
        <f t="shared" si="642"/>
        <v>0</v>
      </c>
      <c r="R6660" s="4">
        <f t="shared" si="643"/>
        <v>0</v>
      </c>
      <c r="S6660" s="4" t="str">
        <f t="shared" si="644"/>
        <v/>
      </c>
      <c r="T6660" s="21">
        <f>Fångster!J6665</f>
        <v>0</v>
      </c>
      <c r="U6660" s="31" t="str">
        <f t="shared" si="645"/>
        <v/>
      </c>
    </row>
    <row r="6661" spans="14:21" x14ac:dyDescent="0.2">
      <c r="N6661" s="22">
        <f>Fångster!G6666</f>
        <v>0</v>
      </c>
      <c r="O6661" s="28">
        <f t="shared" ref="O6661:O6724" si="646">(3.377*0.000001)*(POWER(N6661,3.205))</f>
        <v>0</v>
      </c>
      <c r="P6661" s="28">
        <f t="shared" ref="P6661:P6724" si="647">(1-(180-N6661)/60)</f>
        <v>-2</v>
      </c>
      <c r="Q6661" s="28">
        <f t="shared" ref="Q6661:Q6724" si="648">IF(P6661&lt;0,0,IF(P6661&gt;1,1,IF(P6661&gt;0&lt;1,P6661,P6661)))</f>
        <v>0</v>
      </c>
      <c r="R6661" s="4">
        <f t="shared" ref="R6661:R6724" si="649">O6661*Q6661</f>
        <v>0</v>
      </c>
      <c r="S6661" s="4" t="str">
        <f t="shared" ref="S6661:S6724" si="650">IF(N6661&gt;0,LOG10(N6661),"")</f>
        <v/>
      </c>
      <c r="T6661" s="21">
        <f>Fångster!J6666</f>
        <v>0</v>
      </c>
      <c r="U6661" s="31" t="str">
        <f t="shared" ref="U6661:U6724" si="651">IF(T6661&gt;0,LOG10(T6661),"")</f>
        <v/>
      </c>
    </row>
    <row r="6662" spans="14:21" x14ac:dyDescent="0.2">
      <c r="N6662" s="22">
        <f>Fångster!G6667</f>
        <v>0</v>
      </c>
      <c r="O6662" s="28">
        <f t="shared" si="646"/>
        <v>0</v>
      </c>
      <c r="P6662" s="28">
        <f t="shared" si="647"/>
        <v>-2</v>
      </c>
      <c r="Q6662" s="28">
        <f t="shared" si="648"/>
        <v>0</v>
      </c>
      <c r="R6662" s="4">
        <f t="shared" si="649"/>
        <v>0</v>
      </c>
      <c r="S6662" s="4" t="str">
        <f t="shared" si="650"/>
        <v/>
      </c>
      <c r="T6662" s="21">
        <f>Fångster!J6667</f>
        <v>0</v>
      </c>
      <c r="U6662" s="31" t="str">
        <f t="shared" si="651"/>
        <v/>
      </c>
    </row>
    <row r="6663" spans="14:21" x14ac:dyDescent="0.2">
      <c r="N6663" s="22">
        <f>Fångster!G6668</f>
        <v>0</v>
      </c>
      <c r="O6663" s="28">
        <f t="shared" si="646"/>
        <v>0</v>
      </c>
      <c r="P6663" s="28">
        <f t="shared" si="647"/>
        <v>-2</v>
      </c>
      <c r="Q6663" s="28">
        <f t="shared" si="648"/>
        <v>0</v>
      </c>
      <c r="R6663" s="4">
        <f t="shared" si="649"/>
        <v>0</v>
      </c>
      <c r="S6663" s="4" t="str">
        <f t="shared" si="650"/>
        <v/>
      </c>
      <c r="T6663" s="21">
        <f>Fångster!J6668</f>
        <v>0</v>
      </c>
      <c r="U6663" s="31" t="str">
        <f t="shared" si="651"/>
        <v/>
      </c>
    </row>
    <row r="6664" spans="14:21" x14ac:dyDescent="0.2">
      <c r="N6664" s="22">
        <f>Fångster!G6669</f>
        <v>0</v>
      </c>
      <c r="O6664" s="28">
        <f t="shared" si="646"/>
        <v>0</v>
      </c>
      <c r="P6664" s="28">
        <f t="shared" si="647"/>
        <v>-2</v>
      </c>
      <c r="Q6664" s="28">
        <f t="shared" si="648"/>
        <v>0</v>
      </c>
      <c r="R6664" s="4">
        <f t="shared" si="649"/>
        <v>0</v>
      </c>
      <c r="S6664" s="4" t="str">
        <f t="shared" si="650"/>
        <v/>
      </c>
      <c r="T6664" s="21">
        <f>Fångster!J6669</f>
        <v>0</v>
      </c>
      <c r="U6664" s="31" t="str">
        <f t="shared" si="651"/>
        <v/>
      </c>
    </row>
    <row r="6665" spans="14:21" x14ac:dyDescent="0.2">
      <c r="N6665" s="22">
        <f>Fångster!G6670</f>
        <v>0</v>
      </c>
      <c r="O6665" s="28">
        <f t="shared" si="646"/>
        <v>0</v>
      </c>
      <c r="P6665" s="28">
        <f t="shared" si="647"/>
        <v>-2</v>
      </c>
      <c r="Q6665" s="28">
        <f t="shared" si="648"/>
        <v>0</v>
      </c>
      <c r="R6665" s="4">
        <f t="shared" si="649"/>
        <v>0</v>
      </c>
      <c r="S6665" s="4" t="str">
        <f t="shared" si="650"/>
        <v/>
      </c>
      <c r="T6665" s="21">
        <f>Fångster!J6670</f>
        <v>0</v>
      </c>
      <c r="U6665" s="31" t="str">
        <f t="shared" si="651"/>
        <v/>
      </c>
    </row>
    <row r="6666" spans="14:21" x14ac:dyDescent="0.2">
      <c r="N6666" s="22">
        <f>Fångster!G6671</f>
        <v>0</v>
      </c>
      <c r="O6666" s="28">
        <f t="shared" si="646"/>
        <v>0</v>
      </c>
      <c r="P6666" s="28">
        <f t="shared" si="647"/>
        <v>-2</v>
      </c>
      <c r="Q6666" s="28">
        <f t="shared" si="648"/>
        <v>0</v>
      </c>
      <c r="R6666" s="4">
        <f t="shared" si="649"/>
        <v>0</v>
      </c>
      <c r="S6666" s="4" t="str">
        <f t="shared" si="650"/>
        <v/>
      </c>
      <c r="T6666" s="21">
        <f>Fångster!J6671</f>
        <v>0</v>
      </c>
      <c r="U6666" s="31" t="str">
        <f t="shared" si="651"/>
        <v/>
      </c>
    </row>
    <row r="6667" spans="14:21" x14ac:dyDescent="0.2">
      <c r="N6667" s="22">
        <f>Fångster!G6672</f>
        <v>0</v>
      </c>
      <c r="O6667" s="28">
        <f t="shared" si="646"/>
        <v>0</v>
      </c>
      <c r="P6667" s="28">
        <f t="shared" si="647"/>
        <v>-2</v>
      </c>
      <c r="Q6667" s="28">
        <f t="shared" si="648"/>
        <v>0</v>
      </c>
      <c r="R6667" s="4">
        <f t="shared" si="649"/>
        <v>0</v>
      </c>
      <c r="S6667" s="4" t="str">
        <f t="shared" si="650"/>
        <v/>
      </c>
      <c r="T6667" s="21">
        <f>Fångster!J6672</f>
        <v>0</v>
      </c>
      <c r="U6667" s="31" t="str">
        <f t="shared" si="651"/>
        <v/>
      </c>
    </row>
    <row r="6668" spans="14:21" x14ac:dyDescent="0.2">
      <c r="N6668" s="22">
        <f>Fångster!G6673</f>
        <v>0</v>
      </c>
      <c r="O6668" s="28">
        <f t="shared" si="646"/>
        <v>0</v>
      </c>
      <c r="P6668" s="28">
        <f t="shared" si="647"/>
        <v>-2</v>
      </c>
      <c r="Q6668" s="28">
        <f t="shared" si="648"/>
        <v>0</v>
      </c>
      <c r="R6668" s="4">
        <f t="shared" si="649"/>
        <v>0</v>
      </c>
      <c r="S6668" s="4" t="str">
        <f t="shared" si="650"/>
        <v/>
      </c>
      <c r="T6668" s="21">
        <f>Fångster!J6673</f>
        <v>0</v>
      </c>
      <c r="U6668" s="31" t="str">
        <f t="shared" si="651"/>
        <v/>
      </c>
    </row>
    <row r="6669" spans="14:21" x14ac:dyDescent="0.2">
      <c r="N6669" s="22">
        <f>Fångster!G6674</f>
        <v>0</v>
      </c>
      <c r="O6669" s="28">
        <f t="shared" si="646"/>
        <v>0</v>
      </c>
      <c r="P6669" s="28">
        <f t="shared" si="647"/>
        <v>-2</v>
      </c>
      <c r="Q6669" s="28">
        <f t="shared" si="648"/>
        <v>0</v>
      </c>
      <c r="R6669" s="4">
        <f t="shared" si="649"/>
        <v>0</v>
      </c>
      <c r="S6669" s="4" t="str">
        <f t="shared" si="650"/>
        <v/>
      </c>
      <c r="T6669" s="21">
        <f>Fångster!J6674</f>
        <v>0</v>
      </c>
      <c r="U6669" s="31" t="str">
        <f t="shared" si="651"/>
        <v/>
      </c>
    </row>
    <row r="6670" spans="14:21" x14ac:dyDescent="0.2">
      <c r="N6670" s="22">
        <f>Fångster!G6675</f>
        <v>0</v>
      </c>
      <c r="O6670" s="28">
        <f t="shared" si="646"/>
        <v>0</v>
      </c>
      <c r="P6670" s="28">
        <f t="shared" si="647"/>
        <v>-2</v>
      </c>
      <c r="Q6670" s="28">
        <f t="shared" si="648"/>
        <v>0</v>
      </c>
      <c r="R6670" s="4">
        <f t="shared" si="649"/>
        <v>0</v>
      </c>
      <c r="S6670" s="4" t="str">
        <f t="shared" si="650"/>
        <v/>
      </c>
      <c r="T6670" s="21">
        <f>Fångster!J6675</f>
        <v>0</v>
      </c>
      <c r="U6670" s="31" t="str">
        <f t="shared" si="651"/>
        <v/>
      </c>
    </row>
    <row r="6671" spans="14:21" x14ac:dyDescent="0.2">
      <c r="N6671" s="22">
        <f>Fångster!G6676</f>
        <v>0</v>
      </c>
      <c r="O6671" s="28">
        <f t="shared" si="646"/>
        <v>0</v>
      </c>
      <c r="P6671" s="28">
        <f t="shared" si="647"/>
        <v>-2</v>
      </c>
      <c r="Q6671" s="28">
        <f t="shared" si="648"/>
        <v>0</v>
      </c>
      <c r="R6671" s="4">
        <f t="shared" si="649"/>
        <v>0</v>
      </c>
      <c r="S6671" s="4" t="str">
        <f t="shared" si="650"/>
        <v/>
      </c>
      <c r="T6671" s="21">
        <f>Fångster!J6676</f>
        <v>0</v>
      </c>
      <c r="U6671" s="31" t="str">
        <f t="shared" si="651"/>
        <v/>
      </c>
    </row>
    <row r="6672" spans="14:21" x14ac:dyDescent="0.2">
      <c r="N6672" s="22">
        <f>Fångster!G6677</f>
        <v>0</v>
      </c>
      <c r="O6672" s="28">
        <f t="shared" si="646"/>
        <v>0</v>
      </c>
      <c r="P6672" s="28">
        <f t="shared" si="647"/>
        <v>-2</v>
      </c>
      <c r="Q6672" s="28">
        <f t="shared" si="648"/>
        <v>0</v>
      </c>
      <c r="R6672" s="4">
        <f t="shared" si="649"/>
        <v>0</v>
      </c>
      <c r="S6672" s="4" t="str">
        <f t="shared" si="650"/>
        <v/>
      </c>
      <c r="T6672" s="21">
        <f>Fångster!J6677</f>
        <v>0</v>
      </c>
      <c r="U6672" s="31" t="str">
        <f t="shared" si="651"/>
        <v/>
      </c>
    </row>
    <row r="6673" spans="14:21" x14ac:dyDescent="0.2">
      <c r="N6673" s="22">
        <f>Fångster!G6678</f>
        <v>0</v>
      </c>
      <c r="O6673" s="28">
        <f t="shared" si="646"/>
        <v>0</v>
      </c>
      <c r="P6673" s="28">
        <f t="shared" si="647"/>
        <v>-2</v>
      </c>
      <c r="Q6673" s="28">
        <f t="shared" si="648"/>
        <v>0</v>
      </c>
      <c r="R6673" s="4">
        <f t="shared" si="649"/>
        <v>0</v>
      </c>
      <c r="S6673" s="4" t="str">
        <f t="shared" si="650"/>
        <v/>
      </c>
      <c r="T6673" s="21">
        <f>Fångster!J6678</f>
        <v>0</v>
      </c>
      <c r="U6673" s="31" t="str">
        <f t="shared" si="651"/>
        <v/>
      </c>
    </row>
    <row r="6674" spans="14:21" x14ac:dyDescent="0.2">
      <c r="N6674" s="22">
        <f>Fångster!G6679</f>
        <v>0</v>
      </c>
      <c r="O6674" s="28">
        <f t="shared" si="646"/>
        <v>0</v>
      </c>
      <c r="P6674" s="28">
        <f t="shared" si="647"/>
        <v>-2</v>
      </c>
      <c r="Q6674" s="28">
        <f t="shared" si="648"/>
        <v>0</v>
      </c>
      <c r="R6674" s="4">
        <f t="shared" si="649"/>
        <v>0</v>
      </c>
      <c r="S6674" s="4" t="str">
        <f t="shared" si="650"/>
        <v/>
      </c>
      <c r="T6674" s="21">
        <f>Fångster!J6679</f>
        <v>0</v>
      </c>
      <c r="U6674" s="31" t="str">
        <f t="shared" si="651"/>
        <v/>
      </c>
    </row>
    <row r="6675" spans="14:21" x14ac:dyDescent="0.2">
      <c r="N6675" s="22">
        <f>Fångster!G6680</f>
        <v>0</v>
      </c>
      <c r="O6675" s="28">
        <f t="shared" si="646"/>
        <v>0</v>
      </c>
      <c r="P6675" s="28">
        <f t="shared" si="647"/>
        <v>-2</v>
      </c>
      <c r="Q6675" s="28">
        <f t="shared" si="648"/>
        <v>0</v>
      </c>
      <c r="R6675" s="4">
        <f t="shared" si="649"/>
        <v>0</v>
      </c>
      <c r="S6675" s="4" t="str">
        <f t="shared" si="650"/>
        <v/>
      </c>
      <c r="T6675" s="21">
        <f>Fångster!J6680</f>
        <v>0</v>
      </c>
      <c r="U6675" s="31" t="str">
        <f t="shared" si="651"/>
        <v/>
      </c>
    </row>
    <row r="6676" spans="14:21" x14ac:dyDescent="0.2">
      <c r="N6676" s="22">
        <f>Fångster!G6681</f>
        <v>0</v>
      </c>
      <c r="O6676" s="28">
        <f t="shared" si="646"/>
        <v>0</v>
      </c>
      <c r="P6676" s="28">
        <f t="shared" si="647"/>
        <v>-2</v>
      </c>
      <c r="Q6676" s="28">
        <f t="shared" si="648"/>
        <v>0</v>
      </c>
      <c r="R6676" s="4">
        <f t="shared" si="649"/>
        <v>0</v>
      </c>
      <c r="S6676" s="4" t="str">
        <f t="shared" si="650"/>
        <v/>
      </c>
      <c r="T6676" s="21">
        <f>Fångster!J6681</f>
        <v>0</v>
      </c>
      <c r="U6676" s="31" t="str">
        <f t="shared" si="651"/>
        <v/>
      </c>
    </row>
    <row r="6677" spans="14:21" x14ac:dyDescent="0.2">
      <c r="N6677" s="22">
        <f>Fångster!G6682</f>
        <v>0</v>
      </c>
      <c r="O6677" s="28">
        <f t="shared" si="646"/>
        <v>0</v>
      </c>
      <c r="P6677" s="28">
        <f t="shared" si="647"/>
        <v>-2</v>
      </c>
      <c r="Q6677" s="28">
        <f t="shared" si="648"/>
        <v>0</v>
      </c>
      <c r="R6677" s="4">
        <f t="shared" si="649"/>
        <v>0</v>
      </c>
      <c r="S6677" s="4" t="str">
        <f t="shared" si="650"/>
        <v/>
      </c>
      <c r="T6677" s="21">
        <f>Fångster!J6682</f>
        <v>0</v>
      </c>
      <c r="U6677" s="31" t="str">
        <f t="shared" si="651"/>
        <v/>
      </c>
    </row>
    <row r="6678" spans="14:21" x14ac:dyDescent="0.2">
      <c r="N6678" s="22">
        <f>Fångster!G6683</f>
        <v>0</v>
      </c>
      <c r="O6678" s="28">
        <f t="shared" si="646"/>
        <v>0</v>
      </c>
      <c r="P6678" s="28">
        <f t="shared" si="647"/>
        <v>-2</v>
      </c>
      <c r="Q6678" s="28">
        <f t="shared" si="648"/>
        <v>0</v>
      </c>
      <c r="R6678" s="4">
        <f t="shared" si="649"/>
        <v>0</v>
      </c>
      <c r="S6678" s="4" t="str">
        <f t="shared" si="650"/>
        <v/>
      </c>
      <c r="T6678" s="21">
        <f>Fångster!J6683</f>
        <v>0</v>
      </c>
      <c r="U6678" s="31" t="str">
        <f t="shared" si="651"/>
        <v/>
      </c>
    </row>
    <row r="6679" spans="14:21" x14ac:dyDescent="0.2">
      <c r="N6679" s="22">
        <f>Fångster!G6684</f>
        <v>0</v>
      </c>
      <c r="O6679" s="28">
        <f t="shared" si="646"/>
        <v>0</v>
      </c>
      <c r="P6679" s="28">
        <f t="shared" si="647"/>
        <v>-2</v>
      </c>
      <c r="Q6679" s="28">
        <f t="shared" si="648"/>
        <v>0</v>
      </c>
      <c r="R6679" s="4">
        <f t="shared" si="649"/>
        <v>0</v>
      </c>
      <c r="S6679" s="4" t="str">
        <f t="shared" si="650"/>
        <v/>
      </c>
      <c r="T6679" s="21">
        <f>Fångster!J6684</f>
        <v>0</v>
      </c>
      <c r="U6679" s="31" t="str">
        <f t="shared" si="651"/>
        <v/>
      </c>
    </row>
    <row r="6680" spans="14:21" x14ac:dyDescent="0.2">
      <c r="N6680" s="22">
        <f>Fångster!G6685</f>
        <v>0</v>
      </c>
      <c r="O6680" s="28">
        <f t="shared" si="646"/>
        <v>0</v>
      </c>
      <c r="P6680" s="28">
        <f t="shared" si="647"/>
        <v>-2</v>
      </c>
      <c r="Q6680" s="28">
        <f t="shared" si="648"/>
        <v>0</v>
      </c>
      <c r="R6680" s="4">
        <f t="shared" si="649"/>
        <v>0</v>
      </c>
      <c r="S6680" s="4" t="str">
        <f t="shared" si="650"/>
        <v/>
      </c>
      <c r="T6680" s="21">
        <f>Fångster!J6685</f>
        <v>0</v>
      </c>
      <c r="U6680" s="31" t="str">
        <f t="shared" si="651"/>
        <v/>
      </c>
    </row>
    <row r="6681" spans="14:21" x14ac:dyDescent="0.2">
      <c r="N6681" s="22">
        <f>Fångster!G6686</f>
        <v>0</v>
      </c>
      <c r="O6681" s="28">
        <f t="shared" si="646"/>
        <v>0</v>
      </c>
      <c r="P6681" s="28">
        <f t="shared" si="647"/>
        <v>-2</v>
      </c>
      <c r="Q6681" s="28">
        <f t="shared" si="648"/>
        <v>0</v>
      </c>
      <c r="R6681" s="4">
        <f t="shared" si="649"/>
        <v>0</v>
      </c>
      <c r="S6681" s="4" t="str">
        <f t="shared" si="650"/>
        <v/>
      </c>
      <c r="T6681" s="21">
        <f>Fångster!J6686</f>
        <v>0</v>
      </c>
      <c r="U6681" s="31" t="str">
        <f t="shared" si="651"/>
        <v/>
      </c>
    </row>
    <row r="6682" spans="14:21" x14ac:dyDescent="0.2">
      <c r="N6682" s="22">
        <f>Fångster!G6687</f>
        <v>0</v>
      </c>
      <c r="O6682" s="28">
        <f t="shared" si="646"/>
        <v>0</v>
      </c>
      <c r="P6682" s="28">
        <f t="shared" si="647"/>
        <v>-2</v>
      </c>
      <c r="Q6682" s="28">
        <f t="shared" si="648"/>
        <v>0</v>
      </c>
      <c r="R6682" s="4">
        <f t="shared" si="649"/>
        <v>0</v>
      </c>
      <c r="S6682" s="4" t="str">
        <f t="shared" si="650"/>
        <v/>
      </c>
      <c r="T6682" s="21">
        <f>Fångster!J6687</f>
        <v>0</v>
      </c>
      <c r="U6682" s="31" t="str">
        <f t="shared" si="651"/>
        <v/>
      </c>
    </row>
    <row r="6683" spans="14:21" x14ac:dyDescent="0.2">
      <c r="N6683" s="22">
        <f>Fångster!G6688</f>
        <v>0</v>
      </c>
      <c r="O6683" s="28">
        <f t="shared" si="646"/>
        <v>0</v>
      </c>
      <c r="P6683" s="28">
        <f t="shared" si="647"/>
        <v>-2</v>
      </c>
      <c r="Q6683" s="28">
        <f t="shared" si="648"/>
        <v>0</v>
      </c>
      <c r="R6683" s="4">
        <f t="shared" si="649"/>
        <v>0</v>
      </c>
      <c r="S6683" s="4" t="str">
        <f t="shared" si="650"/>
        <v/>
      </c>
      <c r="T6683" s="21">
        <f>Fångster!J6688</f>
        <v>0</v>
      </c>
      <c r="U6683" s="31" t="str">
        <f t="shared" si="651"/>
        <v/>
      </c>
    </row>
    <row r="6684" spans="14:21" x14ac:dyDescent="0.2">
      <c r="N6684" s="22">
        <f>Fångster!G6689</f>
        <v>0</v>
      </c>
      <c r="O6684" s="28">
        <f t="shared" si="646"/>
        <v>0</v>
      </c>
      <c r="P6684" s="28">
        <f t="shared" si="647"/>
        <v>-2</v>
      </c>
      <c r="Q6684" s="28">
        <f t="shared" si="648"/>
        <v>0</v>
      </c>
      <c r="R6684" s="4">
        <f t="shared" si="649"/>
        <v>0</v>
      </c>
      <c r="S6684" s="4" t="str">
        <f t="shared" si="650"/>
        <v/>
      </c>
      <c r="T6684" s="21">
        <f>Fångster!J6689</f>
        <v>0</v>
      </c>
      <c r="U6684" s="31" t="str">
        <f t="shared" si="651"/>
        <v/>
      </c>
    </row>
    <row r="6685" spans="14:21" x14ac:dyDescent="0.2">
      <c r="N6685" s="22">
        <f>Fångster!G6690</f>
        <v>0</v>
      </c>
      <c r="O6685" s="28">
        <f t="shared" si="646"/>
        <v>0</v>
      </c>
      <c r="P6685" s="28">
        <f t="shared" si="647"/>
        <v>-2</v>
      </c>
      <c r="Q6685" s="28">
        <f t="shared" si="648"/>
        <v>0</v>
      </c>
      <c r="R6685" s="4">
        <f t="shared" si="649"/>
        <v>0</v>
      </c>
      <c r="S6685" s="4" t="str">
        <f t="shared" si="650"/>
        <v/>
      </c>
      <c r="T6685" s="21">
        <f>Fångster!J6690</f>
        <v>0</v>
      </c>
      <c r="U6685" s="31" t="str">
        <f t="shared" si="651"/>
        <v/>
      </c>
    </row>
    <row r="6686" spans="14:21" x14ac:dyDescent="0.2">
      <c r="N6686" s="22">
        <f>Fångster!G6691</f>
        <v>0</v>
      </c>
      <c r="O6686" s="28">
        <f t="shared" si="646"/>
        <v>0</v>
      </c>
      <c r="P6686" s="28">
        <f t="shared" si="647"/>
        <v>-2</v>
      </c>
      <c r="Q6686" s="28">
        <f t="shared" si="648"/>
        <v>0</v>
      </c>
      <c r="R6686" s="4">
        <f t="shared" si="649"/>
        <v>0</v>
      </c>
      <c r="S6686" s="4" t="str">
        <f t="shared" si="650"/>
        <v/>
      </c>
      <c r="T6686" s="21">
        <f>Fångster!J6691</f>
        <v>0</v>
      </c>
      <c r="U6686" s="31" t="str">
        <f t="shared" si="651"/>
        <v/>
      </c>
    </row>
    <row r="6687" spans="14:21" x14ac:dyDescent="0.2">
      <c r="N6687" s="22">
        <f>Fångster!G6692</f>
        <v>0</v>
      </c>
      <c r="O6687" s="28">
        <f t="shared" si="646"/>
        <v>0</v>
      </c>
      <c r="P6687" s="28">
        <f t="shared" si="647"/>
        <v>-2</v>
      </c>
      <c r="Q6687" s="28">
        <f t="shared" si="648"/>
        <v>0</v>
      </c>
      <c r="R6687" s="4">
        <f t="shared" si="649"/>
        <v>0</v>
      </c>
      <c r="S6687" s="4" t="str">
        <f t="shared" si="650"/>
        <v/>
      </c>
      <c r="T6687" s="21">
        <f>Fångster!J6692</f>
        <v>0</v>
      </c>
      <c r="U6687" s="31" t="str">
        <f t="shared" si="651"/>
        <v/>
      </c>
    </row>
    <row r="6688" spans="14:21" x14ac:dyDescent="0.2">
      <c r="N6688" s="22">
        <f>Fångster!G6693</f>
        <v>0</v>
      </c>
      <c r="O6688" s="28">
        <f t="shared" si="646"/>
        <v>0</v>
      </c>
      <c r="P6688" s="28">
        <f t="shared" si="647"/>
        <v>-2</v>
      </c>
      <c r="Q6688" s="28">
        <f t="shared" si="648"/>
        <v>0</v>
      </c>
      <c r="R6688" s="4">
        <f t="shared" si="649"/>
        <v>0</v>
      </c>
      <c r="S6688" s="4" t="str">
        <f t="shared" si="650"/>
        <v/>
      </c>
      <c r="T6688" s="21">
        <f>Fångster!J6693</f>
        <v>0</v>
      </c>
      <c r="U6688" s="31" t="str">
        <f t="shared" si="651"/>
        <v/>
      </c>
    </row>
    <row r="6689" spans="14:21" x14ac:dyDescent="0.2">
      <c r="N6689" s="22">
        <f>Fångster!G6694</f>
        <v>0</v>
      </c>
      <c r="O6689" s="28">
        <f t="shared" si="646"/>
        <v>0</v>
      </c>
      <c r="P6689" s="28">
        <f t="shared" si="647"/>
        <v>-2</v>
      </c>
      <c r="Q6689" s="28">
        <f t="shared" si="648"/>
        <v>0</v>
      </c>
      <c r="R6689" s="4">
        <f t="shared" si="649"/>
        <v>0</v>
      </c>
      <c r="S6689" s="4" t="str">
        <f t="shared" si="650"/>
        <v/>
      </c>
      <c r="T6689" s="21">
        <f>Fångster!J6694</f>
        <v>0</v>
      </c>
      <c r="U6689" s="31" t="str">
        <f t="shared" si="651"/>
        <v/>
      </c>
    </row>
    <row r="6690" spans="14:21" x14ac:dyDescent="0.2">
      <c r="N6690" s="22">
        <f>Fångster!G6695</f>
        <v>0</v>
      </c>
      <c r="O6690" s="28">
        <f t="shared" si="646"/>
        <v>0</v>
      </c>
      <c r="P6690" s="28">
        <f t="shared" si="647"/>
        <v>-2</v>
      </c>
      <c r="Q6690" s="28">
        <f t="shared" si="648"/>
        <v>0</v>
      </c>
      <c r="R6690" s="4">
        <f t="shared" si="649"/>
        <v>0</v>
      </c>
      <c r="S6690" s="4" t="str">
        <f t="shared" si="650"/>
        <v/>
      </c>
      <c r="T6690" s="21">
        <f>Fångster!J6695</f>
        <v>0</v>
      </c>
      <c r="U6690" s="31" t="str">
        <f t="shared" si="651"/>
        <v/>
      </c>
    </row>
    <row r="6691" spans="14:21" x14ac:dyDescent="0.2">
      <c r="N6691" s="22">
        <f>Fångster!G6696</f>
        <v>0</v>
      </c>
      <c r="O6691" s="28">
        <f t="shared" si="646"/>
        <v>0</v>
      </c>
      <c r="P6691" s="28">
        <f t="shared" si="647"/>
        <v>-2</v>
      </c>
      <c r="Q6691" s="28">
        <f t="shared" si="648"/>
        <v>0</v>
      </c>
      <c r="R6691" s="4">
        <f t="shared" si="649"/>
        <v>0</v>
      </c>
      <c r="S6691" s="4" t="str">
        <f t="shared" si="650"/>
        <v/>
      </c>
      <c r="T6691" s="21">
        <f>Fångster!J6696</f>
        <v>0</v>
      </c>
      <c r="U6691" s="31" t="str">
        <f t="shared" si="651"/>
        <v/>
      </c>
    </row>
    <row r="6692" spans="14:21" x14ac:dyDescent="0.2">
      <c r="N6692" s="22">
        <f>Fångster!G6697</f>
        <v>0</v>
      </c>
      <c r="O6692" s="28">
        <f t="shared" si="646"/>
        <v>0</v>
      </c>
      <c r="P6692" s="28">
        <f t="shared" si="647"/>
        <v>-2</v>
      </c>
      <c r="Q6692" s="28">
        <f t="shared" si="648"/>
        <v>0</v>
      </c>
      <c r="R6692" s="4">
        <f t="shared" si="649"/>
        <v>0</v>
      </c>
      <c r="S6692" s="4" t="str">
        <f t="shared" si="650"/>
        <v/>
      </c>
      <c r="T6692" s="21">
        <f>Fångster!J6697</f>
        <v>0</v>
      </c>
      <c r="U6692" s="31" t="str">
        <f t="shared" si="651"/>
        <v/>
      </c>
    </row>
    <row r="6693" spans="14:21" x14ac:dyDescent="0.2">
      <c r="N6693" s="22">
        <f>Fångster!G6698</f>
        <v>0</v>
      </c>
      <c r="O6693" s="28">
        <f t="shared" si="646"/>
        <v>0</v>
      </c>
      <c r="P6693" s="28">
        <f t="shared" si="647"/>
        <v>-2</v>
      </c>
      <c r="Q6693" s="28">
        <f t="shared" si="648"/>
        <v>0</v>
      </c>
      <c r="R6693" s="4">
        <f t="shared" si="649"/>
        <v>0</v>
      </c>
      <c r="S6693" s="4" t="str">
        <f t="shared" si="650"/>
        <v/>
      </c>
      <c r="T6693" s="21">
        <f>Fångster!J6698</f>
        <v>0</v>
      </c>
      <c r="U6693" s="31" t="str">
        <f t="shared" si="651"/>
        <v/>
      </c>
    </row>
    <row r="6694" spans="14:21" x14ac:dyDescent="0.2">
      <c r="N6694" s="22">
        <f>Fångster!G6699</f>
        <v>0</v>
      </c>
      <c r="O6694" s="28">
        <f t="shared" si="646"/>
        <v>0</v>
      </c>
      <c r="P6694" s="28">
        <f t="shared" si="647"/>
        <v>-2</v>
      </c>
      <c r="Q6694" s="28">
        <f t="shared" si="648"/>
        <v>0</v>
      </c>
      <c r="R6694" s="4">
        <f t="shared" si="649"/>
        <v>0</v>
      </c>
      <c r="S6694" s="4" t="str">
        <f t="shared" si="650"/>
        <v/>
      </c>
      <c r="T6694" s="21">
        <f>Fångster!J6699</f>
        <v>0</v>
      </c>
      <c r="U6694" s="31" t="str">
        <f t="shared" si="651"/>
        <v/>
      </c>
    </row>
    <row r="6695" spans="14:21" x14ac:dyDescent="0.2">
      <c r="N6695" s="22">
        <f>Fångster!G6700</f>
        <v>0</v>
      </c>
      <c r="O6695" s="28">
        <f t="shared" si="646"/>
        <v>0</v>
      </c>
      <c r="P6695" s="28">
        <f t="shared" si="647"/>
        <v>-2</v>
      </c>
      <c r="Q6695" s="28">
        <f t="shared" si="648"/>
        <v>0</v>
      </c>
      <c r="R6695" s="4">
        <f t="shared" si="649"/>
        <v>0</v>
      </c>
      <c r="S6695" s="4" t="str">
        <f t="shared" si="650"/>
        <v/>
      </c>
      <c r="T6695" s="21">
        <f>Fångster!J6700</f>
        <v>0</v>
      </c>
      <c r="U6695" s="31" t="str">
        <f t="shared" si="651"/>
        <v/>
      </c>
    </row>
    <row r="6696" spans="14:21" x14ac:dyDescent="0.2">
      <c r="N6696" s="22">
        <f>Fångster!G6701</f>
        <v>0</v>
      </c>
      <c r="O6696" s="28">
        <f t="shared" si="646"/>
        <v>0</v>
      </c>
      <c r="P6696" s="28">
        <f t="shared" si="647"/>
        <v>-2</v>
      </c>
      <c r="Q6696" s="28">
        <f t="shared" si="648"/>
        <v>0</v>
      </c>
      <c r="R6696" s="4">
        <f t="shared" si="649"/>
        <v>0</v>
      </c>
      <c r="S6696" s="4" t="str">
        <f t="shared" si="650"/>
        <v/>
      </c>
      <c r="T6696" s="21">
        <f>Fångster!J6701</f>
        <v>0</v>
      </c>
      <c r="U6696" s="31" t="str">
        <f t="shared" si="651"/>
        <v/>
      </c>
    </row>
    <row r="6697" spans="14:21" x14ac:dyDescent="0.2">
      <c r="N6697" s="22">
        <f>Fångster!G6702</f>
        <v>0</v>
      </c>
      <c r="O6697" s="28">
        <f t="shared" si="646"/>
        <v>0</v>
      </c>
      <c r="P6697" s="28">
        <f t="shared" si="647"/>
        <v>-2</v>
      </c>
      <c r="Q6697" s="28">
        <f t="shared" si="648"/>
        <v>0</v>
      </c>
      <c r="R6697" s="4">
        <f t="shared" si="649"/>
        <v>0</v>
      </c>
      <c r="S6697" s="4" t="str">
        <f t="shared" si="650"/>
        <v/>
      </c>
      <c r="T6697" s="21">
        <f>Fångster!J6702</f>
        <v>0</v>
      </c>
      <c r="U6697" s="31" t="str">
        <f t="shared" si="651"/>
        <v/>
      </c>
    </row>
    <row r="6698" spans="14:21" x14ac:dyDescent="0.2">
      <c r="N6698" s="22">
        <f>Fångster!G6703</f>
        <v>0</v>
      </c>
      <c r="O6698" s="28">
        <f t="shared" si="646"/>
        <v>0</v>
      </c>
      <c r="P6698" s="28">
        <f t="shared" si="647"/>
        <v>-2</v>
      </c>
      <c r="Q6698" s="28">
        <f t="shared" si="648"/>
        <v>0</v>
      </c>
      <c r="R6698" s="4">
        <f t="shared" si="649"/>
        <v>0</v>
      </c>
      <c r="S6698" s="4" t="str">
        <f t="shared" si="650"/>
        <v/>
      </c>
      <c r="T6698" s="21">
        <f>Fångster!J6703</f>
        <v>0</v>
      </c>
      <c r="U6698" s="31" t="str">
        <f t="shared" si="651"/>
        <v/>
      </c>
    </row>
    <row r="6699" spans="14:21" x14ac:dyDescent="0.2">
      <c r="N6699" s="22">
        <f>Fångster!G6704</f>
        <v>0</v>
      </c>
      <c r="O6699" s="28">
        <f t="shared" si="646"/>
        <v>0</v>
      </c>
      <c r="P6699" s="28">
        <f t="shared" si="647"/>
        <v>-2</v>
      </c>
      <c r="Q6699" s="28">
        <f t="shared" si="648"/>
        <v>0</v>
      </c>
      <c r="R6699" s="4">
        <f t="shared" si="649"/>
        <v>0</v>
      </c>
      <c r="S6699" s="4" t="str">
        <f t="shared" si="650"/>
        <v/>
      </c>
      <c r="T6699" s="21">
        <f>Fångster!J6704</f>
        <v>0</v>
      </c>
      <c r="U6699" s="31" t="str">
        <f t="shared" si="651"/>
        <v/>
      </c>
    </row>
    <row r="6700" spans="14:21" x14ac:dyDescent="0.2">
      <c r="N6700" s="22">
        <f>Fångster!G6705</f>
        <v>0</v>
      </c>
      <c r="O6700" s="28">
        <f t="shared" si="646"/>
        <v>0</v>
      </c>
      <c r="P6700" s="28">
        <f t="shared" si="647"/>
        <v>-2</v>
      </c>
      <c r="Q6700" s="28">
        <f t="shared" si="648"/>
        <v>0</v>
      </c>
      <c r="R6700" s="4">
        <f t="shared" si="649"/>
        <v>0</v>
      </c>
      <c r="S6700" s="4" t="str">
        <f t="shared" si="650"/>
        <v/>
      </c>
      <c r="T6700" s="21">
        <f>Fångster!J6705</f>
        <v>0</v>
      </c>
      <c r="U6700" s="31" t="str">
        <f t="shared" si="651"/>
        <v/>
      </c>
    </row>
    <row r="6701" spans="14:21" x14ac:dyDescent="0.2">
      <c r="N6701" s="22">
        <f>Fångster!G6706</f>
        <v>0</v>
      </c>
      <c r="O6701" s="28">
        <f t="shared" si="646"/>
        <v>0</v>
      </c>
      <c r="P6701" s="28">
        <f t="shared" si="647"/>
        <v>-2</v>
      </c>
      <c r="Q6701" s="28">
        <f t="shared" si="648"/>
        <v>0</v>
      </c>
      <c r="R6701" s="4">
        <f t="shared" si="649"/>
        <v>0</v>
      </c>
      <c r="S6701" s="4" t="str">
        <f t="shared" si="650"/>
        <v/>
      </c>
      <c r="T6701" s="21">
        <f>Fångster!J6706</f>
        <v>0</v>
      </c>
      <c r="U6701" s="31" t="str">
        <f t="shared" si="651"/>
        <v/>
      </c>
    </row>
    <row r="6702" spans="14:21" x14ac:dyDescent="0.2">
      <c r="N6702" s="22">
        <f>Fångster!G6707</f>
        <v>0</v>
      </c>
      <c r="O6702" s="28">
        <f t="shared" si="646"/>
        <v>0</v>
      </c>
      <c r="P6702" s="28">
        <f t="shared" si="647"/>
        <v>-2</v>
      </c>
      <c r="Q6702" s="28">
        <f t="shared" si="648"/>
        <v>0</v>
      </c>
      <c r="R6702" s="4">
        <f t="shared" si="649"/>
        <v>0</v>
      </c>
      <c r="S6702" s="4" t="str">
        <f t="shared" si="650"/>
        <v/>
      </c>
      <c r="T6702" s="21">
        <f>Fångster!J6707</f>
        <v>0</v>
      </c>
      <c r="U6702" s="31" t="str">
        <f t="shared" si="651"/>
        <v/>
      </c>
    </row>
    <row r="6703" spans="14:21" x14ac:dyDescent="0.2">
      <c r="N6703" s="22">
        <f>Fångster!G6708</f>
        <v>0</v>
      </c>
      <c r="O6703" s="28">
        <f t="shared" si="646"/>
        <v>0</v>
      </c>
      <c r="P6703" s="28">
        <f t="shared" si="647"/>
        <v>-2</v>
      </c>
      <c r="Q6703" s="28">
        <f t="shared" si="648"/>
        <v>0</v>
      </c>
      <c r="R6703" s="4">
        <f t="shared" si="649"/>
        <v>0</v>
      </c>
      <c r="S6703" s="4" t="str">
        <f t="shared" si="650"/>
        <v/>
      </c>
      <c r="T6703" s="21">
        <f>Fångster!J6708</f>
        <v>0</v>
      </c>
      <c r="U6703" s="31" t="str">
        <f t="shared" si="651"/>
        <v/>
      </c>
    </row>
    <row r="6704" spans="14:21" x14ac:dyDescent="0.2">
      <c r="N6704" s="22">
        <f>Fångster!G6709</f>
        <v>0</v>
      </c>
      <c r="O6704" s="28">
        <f t="shared" si="646"/>
        <v>0</v>
      </c>
      <c r="P6704" s="28">
        <f t="shared" si="647"/>
        <v>-2</v>
      </c>
      <c r="Q6704" s="28">
        <f t="shared" si="648"/>
        <v>0</v>
      </c>
      <c r="R6704" s="4">
        <f t="shared" si="649"/>
        <v>0</v>
      </c>
      <c r="S6704" s="4" t="str">
        <f t="shared" si="650"/>
        <v/>
      </c>
      <c r="T6704" s="21">
        <f>Fångster!J6709</f>
        <v>0</v>
      </c>
      <c r="U6704" s="31" t="str">
        <f t="shared" si="651"/>
        <v/>
      </c>
    </row>
    <row r="6705" spans="14:21" x14ac:dyDescent="0.2">
      <c r="N6705" s="22">
        <f>Fångster!G6710</f>
        <v>0</v>
      </c>
      <c r="O6705" s="28">
        <f t="shared" si="646"/>
        <v>0</v>
      </c>
      <c r="P6705" s="28">
        <f t="shared" si="647"/>
        <v>-2</v>
      </c>
      <c r="Q6705" s="28">
        <f t="shared" si="648"/>
        <v>0</v>
      </c>
      <c r="R6705" s="4">
        <f t="shared" si="649"/>
        <v>0</v>
      </c>
      <c r="S6705" s="4" t="str">
        <f t="shared" si="650"/>
        <v/>
      </c>
      <c r="T6705" s="21">
        <f>Fångster!J6710</f>
        <v>0</v>
      </c>
      <c r="U6705" s="31" t="str">
        <f t="shared" si="651"/>
        <v/>
      </c>
    </row>
    <row r="6706" spans="14:21" x14ac:dyDescent="0.2">
      <c r="N6706" s="22">
        <f>Fångster!G6711</f>
        <v>0</v>
      </c>
      <c r="O6706" s="28">
        <f t="shared" si="646"/>
        <v>0</v>
      </c>
      <c r="P6706" s="28">
        <f t="shared" si="647"/>
        <v>-2</v>
      </c>
      <c r="Q6706" s="28">
        <f t="shared" si="648"/>
        <v>0</v>
      </c>
      <c r="R6706" s="4">
        <f t="shared" si="649"/>
        <v>0</v>
      </c>
      <c r="S6706" s="4" t="str">
        <f t="shared" si="650"/>
        <v/>
      </c>
      <c r="T6706" s="21">
        <f>Fångster!J6711</f>
        <v>0</v>
      </c>
      <c r="U6706" s="31" t="str">
        <f t="shared" si="651"/>
        <v/>
      </c>
    </row>
    <row r="6707" spans="14:21" x14ac:dyDescent="0.2">
      <c r="N6707" s="22">
        <f>Fångster!G6712</f>
        <v>0</v>
      </c>
      <c r="O6707" s="28">
        <f t="shared" si="646"/>
        <v>0</v>
      </c>
      <c r="P6707" s="28">
        <f t="shared" si="647"/>
        <v>-2</v>
      </c>
      <c r="Q6707" s="28">
        <f t="shared" si="648"/>
        <v>0</v>
      </c>
      <c r="R6707" s="4">
        <f t="shared" si="649"/>
        <v>0</v>
      </c>
      <c r="S6707" s="4" t="str">
        <f t="shared" si="650"/>
        <v/>
      </c>
      <c r="T6707" s="21">
        <f>Fångster!J6712</f>
        <v>0</v>
      </c>
      <c r="U6707" s="31" t="str">
        <f t="shared" si="651"/>
        <v/>
      </c>
    </row>
    <row r="6708" spans="14:21" x14ac:dyDescent="0.2">
      <c r="N6708" s="22">
        <f>Fångster!G6713</f>
        <v>0</v>
      </c>
      <c r="O6708" s="28">
        <f t="shared" si="646"/>
        <v>0</v>
      </c>
      <c r="P6708" s="28">
        <f t="shared" si="647"/>
        <v>-2</v>
      </c>
      <c r="Q6708" s="28">
        <f t="shared" si="648"/>
        <v>0</v>
      </c>
      <c r="R6708" s="4">
        <f t="shared" si="649"/>
        <v>0</v>
      </c>
      <c r="S6708" s="4" t="str">
        <f t="shared" si="650"/>
        <v/>
      </c>
      <c r="T6708" s="21">
        <f>Fångster!J6713</f>
        <v>0</v>
      </c>
      <c r="U6708" s="31" t="str">
        <f t="shared" si="651"/>
        <v/>
      </c>
    </row>
    <row r="6709" spans="14:21" x14ac:dyDescent="0.2">
      <c r="N6709" s="22">
        <f>Fångster!G6714</f>
        <v>0</v>
      </c>
      <c r="O6709" s="28">
        <f t="shared" si="646"/>
        <v>0</v>
      </c>
      <c r="P6709" s="28">
        <f t="shared" si="647"/>
        <v>-2</v>
      </c>
      <c r="Q6709" s="28">
        <f t="shared" si="648"/>
        <v>0</v>
      </c>
      <c r="R6709" s="4">
        <f t="shared" si="649"/>
        <v>0</v>
      </c>
      <c r="S6709" s="4" t="str">
        <f t="shared" si="650"/>
        <v/>
      </c>
      <c r="T6709" s="21">
        <f>Fångster!J6714</f>
        <v>0</v>
      </c>
      <c r="U6709" s="31" t="str">
        <f t="shared" si="651"/>
        <v/>
      </c>
    </row>
    <row r="6710" spans="14:21" x14ac:dyDescent="0.2">
      <c r="N6710" s="22">
        <f>Fångster!G6715</f>
        <v>0</v>
      </c>
      <c r="O6710" s="28">
        <f t="shared" si="646"/>
        <v>0</v>
      </c>
      <c r="P6710" s="28">
        <f t="shared" si="647"/>
        <v>-2</v>
      </c>
      <c r="Q6710" s="28">
        <f t="shared" si="648"/>
        <v>0</v>
      </c>
      <c r="R6710" s="4">
        <f t="shared" si="649"/>
        <v>0</v>
      </c>
      <c r="S6710" s="4" t="str">
        <f t="shared" si="650"/>
        <v/>
      </c>
      <c r="T6710" s="21">
        <f>Fångster!J6715</f>
        <v>0</v>
      </c>
      <c r="U6710" s="31" t="str">
        <f t="shared" si="651"/>
        <v/>
      </c>
    </row>
    <row r="6711" spans="14:21" x14ac:dyDescent="0.2">
      <c r="N6711" s="22">
        <f>Fångster!G6716</f>
        <v>0</v>
      </c>
      <c r="O6711" s="28">
        <f t="shared" si="646"/>
        <v>0</v>
      </c>
      <c r="P6711" s="28">
        <f t="shared" si="647"/>
        <v>-2</v>
      </c>
      <c r="Q6711" s="28">
        <f t="shared" si="648"/>
        <v>0</v>
      </c>
      <c r="R6711" s="4">
        <f t="shared" si="649"/>
        <v>0</v>
      </c>
      <c r="S6711" s="4" t="str">
        <f t="shared" si="650"/>
        <v/>
      </c>
      <c r="T6711" s="21">
        <f>Fångster!J6716</f>
        <v>0</v>
      </c>
      <c r="U6711" s="31" t="str">
        <f t="shared" si="651"/>
        <v/>
      </c>
    </row>
    <row r="6712" spans="14:21" x14ac:dyDescent="0.2">
      <c r="N6712" s="22">
        <f>Fångster!G6717</f>
        <v>0</v>
      </c>
      <c r="O6712" s="28">
        <f t="shared" si="646"/>
        <v>0</v>
      </c>
      <c r="P6712" s="28">
        <f t="shared" si="647"/>
        <v>-2</v>
      </c>
      <c r="Q6712" s="28">
        <f t="shared" si="648"/>
        <v>0</v>
      </c>
      <c r="R6712" s="4">
        <f t="shared" si="649"/>
        <v>0</v>
      </c>
      <c r="S6712" s="4" t="str">
        <f t="shared" si="650"/>
        <v/>
      </c>
      <c r="T6712" s="21">
        <f>Fångster!J6717</f>
        <v>0</v>
      </c>
      <c r="U6712" s="31" t="str">
        <f t="shared" si="651"/>
        <v/>
      </c>
    </row>
    <row r="6713" spans="14:21" x14ac:dyDescent="0.2">
      <c r="N6713" s="22">
        <f>Fångster!G6718</f>
        <v>0</v>
      </c>
      <c r="O6713" s="28">
        <f t="shared" si="646"/>
        <v>0</v>
      </c>
      <c r="P6713" s="28">
        <f t="shared" si="647"/>
        <v>-2</v>
      </c>
      <c r="Q6713" s="28">
        <f t="shared" si="648"/>
        <v>0</v>
      </c>
      <c r="R6713" s="4">
        <f t="shared" si="649"/>
        <v>0</v>
      </c>
      <c r="S6713" s="4" t="str">
        <f t="shared" si="650"/>
        <v/>
      </c>
      <c r="T6713" s="21">
        <f>Fångster!J6718</f>
        <v>0</v>
      </c>
      <c r="U6713" s="31" t="str">
        <f t="shared" si="651"/>
        <v/>
      </c>
    </row>
    <row r="6714" spans="14:21" x14ac:dyDescent="0.2">
      <c r="N6714" s="22">
        <f>Fångster!G6719</f>
        <v>0</v>
      </c>
      <c r="O6714" s="28">
        <f t="shared" si="646"/>
        <v>0</v>
      </c>
      <c r="P6714" s="28">
        <f t="shared" si="647"/>
        <v>-2</v>
      </c>
      <c r="Q6714" s="28">
        <f t="shared" si="648"/>
        <v>0</v>
      </c>
      <c r="R6714" s="4">
        <f t="shared" si="649"/>
        <v>0</v>
      </c>
      <c r="S6714" s="4" t="str">
        <f t="shared" si="650"/>
        <v/>
      </c>
      <c r="T6714" s="21">
        <f>Fångster!J6719</f>
        <v>0</v>
      </c>
      <c r="U6714" s="31" t="str">
        <f t="shared" si="651"/>
        <v/>
      </c>
    </row>
    <row r="6715" spans="14:21" x14ac:dyDescent="0.2">
      <c r="N6715" s="22">
        <f>Fångster!G6720</f>
        <v>0</v>
      </c>
      <c r="O6715" s="28">
        <f t="shared" si="646"/>
        <v>0</v>
      </c>
      <c r="P6715" s="28">
        <f t="shared" si="647"/>
        <v>-2</v>
      </c>
      <c r="Q6715" s="28">
        <f t="shared" si="648"/>
        <v>0</v>
      </c>
      <c r="R6715" s="4">
        <f t="shared" si="649"/>
        <v>0</v>
      </c>
      <c r="S6715" s="4" t="str">
        <f t="shared" si="650"/>
        <v/>
      </c>
      <c r="T6715" s="21">
        <f>Fångster!J6720</f>
        <v>0</v>
      </c>
      <c r="U6715" s="31" t="str">
        <f t="shared" si="651"/>
        <v/>
      </c>
    </row>
    <row r="6716" spans="14:21" x14ac:dyDescent="0.2">
      <c r="N6716" s="22">
        <f>Fångster!G6721</f>
        <v>0</v>
      </c>
      <c r="O6716" s="28">
        <f t="shared" si="646"/>
        <v>0</v>
      </c>
      <c r="P6716" s="28">
        <f t="shared" si="647"/>
        <v>-2</v>
      </c>
      <c r="Q6716" s="28">
        <f t="shared" si="648"/>
        <v>0</v>
      </c>
      <c r="R6716" s="4">
        <f t="shared" si="649"/>
        <v>0</v>
      </c>
      <c r="S6716" s="4" t="str">
        <f t="shared" si="650"/>
        <v/>
      </c>
      <c r="T6716" s="21">
        <f>Fångster!J6721</f>
        <v>0</v>
      </c>
      <c r="U6716" s="31" t="str">
        <f t="shared" si="651"/>
        <v/>
      </c>
    </row>
    <row r="6717" spans="14:21" x14ac:dyDescent="0.2">
      <c r="N6717" s="22">
        <f>Fångster!G6722</f>
        <v>0</v>
      </c>
      <c r="O6717" s="28">
        <f t="shared" si="646"/>
        <v>0</v>
      </c>
      <c r="P6717" s="28">
        <f t="shared" si="647"/>
        <v>-2</v>
      </c>
      <c r="Q6717" s="28">
        <f t="shared" si="648"/>
        <v>0</v>
      </c>
      <c r="R6717" s="4">
        <f t="shared" si="649"/>
        <v>0</v>
      </c>
      <c r="S6717" s="4" t="str">
        <f t="shared" si="650"/>
        <v/>
      </c>
      <c r="T6717" s="21">
        <f>Fångster!J6722</f>
        <v>0</v>
      </c>
      <c r="U6717" s="31" t="str">
        <f t="shared" si="651"/>
        <v/>
      </c>
    </row>
    <row r="6718" spans="14:21" x14ac:dyDescent="0.2">
      <c r="N6718" s="22">
        <f>Fångster!G6723</f>
        <v>0</v>
      </c>
      <c r="O6718" s="28">
        <f t="shared" si="646"/>
        <v>0</v>
      </c>
      <c r="P6718" s="28">
        <f t="shared" si="647"/>
        <v>-2</v>
      </c>
      <c r="Q6718" s="28">
        <f t="shared" si="648"/>
        <v>0</v>
      </c>
      <c r="R6718" s="4">
        <f t="shared" si="649"/>
        <v>0</v>
      </c>
      <c r="S6718" s="4" t="str">
        <f t="shared" si="650"/>
        <v/>
      </c>
      <c r="T6718" s="21">
        <f>Fångster!J6723</f>
        <v>0</v>
      </c>
      <c r="U6718" s="31" t="str">
        <f t="shared" si="651"/>
        <v/>
      </c>
    </row>
    <row r="6719" spans="14:21" x14ac:dyDescent="0.2">
      <c r="N6719" s="22">
        <f>Fångster!G6724</f>
        <v>0</v>
      </c>
      <c r="O6719" s="28">
        <f t="shared" si="646"/>
        <v>0</v>
      </c>
      <c r="P6719" s="28">
        <f t="shared" si="647"/>
        <v>-2</v>
      </c>
      <c r="Q6719" s="28">
        <f t="shared" si="648"/>
        <v>0</v>
      </c>
      <c r="R6719" s="4">
        <f t="shared" si="649"/>
        <v>0</v>
      </c>
      <c r="S6719" s="4" t="str">
        <f t="shared" si="650"/>
        <v/>
      </c>
      <c r="T6719" s="21">
        <f>Fångster!J6724</f>
        <v>0</v>
      </c>
      <c r="U6719" s="31" t="str">
        <f t="shared" si="651"/>
        <v/>
      </c>
    </row>
    <row r="6720" spans="14:21" x14ac:dyDescent="0.2">
      <c r="N6720" s="22">
        <f>Fångster!G6725</f>
        <v>0</v>
      </c>
      <c r="O6720" s="28">
        <f t="shared" si="646"/>
        <v>0</v>
      </c>
      <c r="P6720" s="28">
        <f t="shared" si="647"/>
        <v>-2</v>
      </c>
      <c r="Q6720" s="28">
        <f t="shared" si="648"/>
        <v>0</v>
      </c>
      <c r="R6720" s="4">
        <f t="shared" si="649"/>
        <v>0</v>
      </c>
      <c r="S6720" s="4" t="str">
        <f t="shared" si="650"/>
        <v/>
      </c>
      <c r="T6720" s="21">
        <f>Fångster!J6725</f>
        <v>0</v>
      </c>
      <c r="U6720" s="31" t="str">
        <f t="shared" si="651"/>
        <v/>
      </c>
    </row>
    <row r="6721" spans="14:21" x14ac:dyDescent="0.2">
      <c r="N6721" s="22">
        <f>Fångster!G6726</f>
        <v>0</v>
      </c>
      <c r="O6721" s="28">
        <f t="shared" si="646"/>
        <v>0</v>
      </c>
      <c r="P6721" s="28">
        <f t="shared" si="647"/>
        <v>-2</v>
      </c>
      <c r="Q6721" s="28">
        <f t="shared" si="648"/>
        <v>0</v>
      </c>
      <c r="R6721" s="4">
        <f t="shared" si="649"/>
        <v>0</v>
      </c>
      <c r="S6721" s="4" t="str">
        <f t="shared" si="650"/>
        <v/>
      </c>
      <c r="T6721" s="21">
        <f>Fångster!J6726</f>
        <v>0</v>
      </c>
      <c r="U6721" s="31" t="str">
        <f t="shared" si="651"/>
        <v/>
      </c>
    </row>
    <row r="6722" spans="14:21" x14ac:dyDescent="0.2">
      <c r="N6722" s="22">
        <f>Fångster!G6727</f>
        <v>0</v>
      </c>
      <c r="O6722" s="28">
        <f t="shared" si="646"/>
        <v>0</v>
      </c>
      <c r="P6722" s="28">
        <f t="shared" si="647"/>
        <v>-2</v>
      </c>
      <c r="Q6722" s="28">
        <f t="shared" si="648"/>
        <v>0</v>
      </c>
      <c r="R6722" s="4">
        <f t="shared" si="649"/>
        <v>0</v>
      </c>
      <c r="S6722" s="4" t="str">
        <f t="shared" si="650"/>
        <v/>
      </c>
      <c r="T6722" s="21">
        <f>Fångster!J6727</f>
        <v>0</v>
      </c>
      <c r="U6722" s="31" t="str">
        <f t="shared" si="651"/>
        <v/>
      </c>
    </row>
    <row r="6723" spans="14:21" x14ac:dyDescent="0.2">
      <c r="N6723" s="22">
        <f>Fångster!G6728</f>
        <v>0</v>
      </c>
      <c r="O6723" s="28">
        <f t="shared" si="646"/>
        <v>0</v>
      </c>
      <c r="P6723" s="28">
        <f t="shared" si="647"/>
        <v>-2</v>
      </c>
      <c r="Q6723" s="28">
        <f t="shared" si="648"/>
        <v>0</v>
      </c>
      <c r="R6723" s="4">
        <f t="shared" si="649"/>
        <v>0</v>
      </c>
      <c r="S6723" s="4" t="str">
        <f t="shared" si="650"/>
        <v/>
      </c>
      <c r="T6723" s="21">
        <f>Fångster!J6728</f>
        <v>0</v>
      </c>
      <c r="U6723" s="31" t="str">
        <f t="shared" si="651"/>
        <v/>
      </c>
    </row>
    <row r="6724" spans="14:21" x14ac:dyDescent="0.2">
      <c r="N6724" s="22">
        <f>Fångster!G6729</f>
        <v>0</v>
      </c>
      <c r="O6724" s="28">
        <f t="shared" si="646"/>
        <v>0</v>
      </c>
      <c r="P6724" s="28">
        <f t="shared" si="647"/>
        <v>-2</v>
      </c>
      <c r="Q6724" s="28">
        <f t="shared" si="648"/>
        <v>0</v>
      </c>
      <c r="R6724" s="4">
        <f t="shared" si="649"/>
        <v>0</v>
      </c>
      <c r="S6724" s="4" t="str">
        <f t="shared" si="650"/>
        <v/>
      </c>
      <c r="T6724" s="21">
        <f>Fångster!J6729</f>
        <v>0</v>
      </c>
      <c r="U6724" s="31" t="str">
        <f t="shared" si="651"/>
        <v/>
      </c>
    </row>
    <row r="6725" spans="14:21" x14ac:dyDescent="0.2">
      <c r="N6725" s="22">
        <f>Fångster!G6730</f>
        <v>0</v>
      </c>
      <c r="O6725" s="28">
        <f t="shared" ref="O6725:O6788" si="652">(3.377*0.000001)*(POWER(N6725,3.205))</f>
        <v>0</v>
      </c>
      <c r="P6725" s="28">
        <f t="shared" ref="P6725:P6788" si="653">(1-(180-N6725)/60)</f>
        <v>-2</v>
      </c>
      <c r="Q6725" s="28">
        <f t="shared" ref="Q6725:Q6788" si="654">IF(P6725&lt;0,0,IF(P6725&gt;1,1,IF(P6725&gt;0&lt;1,P6725,P6725)))</f>
        <v>0</v>
      </c>
      <c r="R6725" s="4">
        <f t="shared" ref="R6725:R6788" si="655">O6725*Q6725</f>
        <v>0</v>
      </c>
      <c r="S6725" s="4" t="str">
        <f t="shared" ref="S6725:S6788" si="656">IF(N6725&gt;0,LOG10(N6725),"")</f>
        <v/>
      </c>
      <c r="T6725" s="21">
        <f>Fångster!J6730</f>
        <v>0</v>
      </c>
      <c r="U6725" s="31" t="str">
        <f t="shared" ref="U6725:U6788" si="657">IF(T6725&gt;0,LOG10(T6725),"")</f>
        <v/>
      </c>
    </row>
    <row r="6726" spans="14:21" x14ac:dyDescent="0.2">
      <c r="N6726" s="22">
        <f>Fångster!G6731</f>
        <v>0</v>
      </c>
      <c r="O6726" s="28">
        <f t="shared" si="652"/>
        <v>0</v>
      </c>
      <c r="P6726" s="28">
        <f t="shared" si="653"/>
        <v>-2</v>
      </c>
      <c r="Q6726" s="28">
        <f t="shared" si="654"/>
        <v>0</v>
      </c>
      <c r="R6726" s="4">
        <f t="shared" si="655"/>
        <v>0</v>
      </c>
      <c r="S6726" s="4" t="str">
        <f t="shared" si="656"/>
        <v/>
      </c>
      <c r="T6726" s="21">
        <f>Fångster!J6731</f>
        <v>0</v>
      </c>
      <c r="U6726" s="31" t="str">
        <f t="shared" si="657"/>
        <v/>
      </c>
    </row>
    <row r="6727" spans="14:21" x14ac:dyDescent="0.2">
      <c r="N6727" s="22">
        <f>Fångster!G6732</f>
        <v>0</v>
      </c>
      <c r="O6727" s="28">
        <f t="shared" si="652"/>
        <v>0</v>
      </c>
      <c r="P6727" s="28">
        <f t="shared" si="653"/>
        <v>-2</v>
      </c>
      <c r="Q6727" s="28">
        <f t="shared" si="654"/>
        <v>0</v>
      </c>
      <c r="R6727" s="4">
        <f t="shared" si="655"/>
        <v>0</v>
      </c>
      <c r="S6727" s="4" t="str">
        <f t="shared" si="656"/>
        <v/>
      </c>
      <c r="T6727" s="21">
        <f>Fångster!J6732</f>
        <v>0</v>
      </c>
      <c r="U6727" s="31" t="str">
        <f t="shared" si="657"/>
        <v/>
      </c>
    </row>
    <row r="6728" spans="14:21" x14ac:dyDescent="0.2">
      <c r="N6728" s="22">
        <f>Fångster!G6733</f>
        <v>0</v>
      </c>
      <c r="O6728" s="28">
        <f t="shared" si="652"/>
        <v>0</v>
      </c>
      <c r="P6728" s="28">
        <f t="shared" si="653"/>
        <v>-2</v>
      </c>
      <c r="Q6728" s="28">
        <f t="shared" si="654"/>
        <v>0</v>
      </c>
      <c r="R6728" s="4">
        <f t="shared" si="655"/>
        <v>0</v>
      </c>
      <c r="S6728" s="4" t="str">
        <f t="shared" si="656"/>
        <v/>
      </c>
      <c r="T6728" s="21">
        <f>Fångster!J6733</f>
        <v>0</v>
      </c>
      <c r="U6728" s="31" t="str">
        <f t="shared" si="657"/>
        <v/>
      </c>
    </row>
    <row r="6729" spans="14:21" x14ac:dyDescent="0.2">
      <c r="N6729" s="22">
        <f>Fångster!G6734</f>
        <v>0</v>
      </c>
      <c r="O6729" s="28">
        <f t="shared" si="652"/>
        <v>0</v>
      </c>
      <c r="P6729" s="28">
        <f t="shared" si="653"/>
        <v>-2</v>
      </c>
      <c r="Q6729" s="28">
        <f t="shared" si="654"/>
        <v>0</v>
      </c>
      <c r="R6729" s="4">
        <f t="shared" si="655"/>
        <v>0</v>
      </c>
      <c r="S6729" s="4" t="str">
        <f t="shared" si="656"/>
        <v/>
      </c>
      <c r="T6729" s="21">
        <f>Fångster!J6734</f>
        <v>0</v>
      </c>
      <c r="U6729" s="31" t="str">
        <f t="shared" si="657"/>
        <v/>
      </c>
    </row>
    <row r="6730" spans="14:21" x14ac:dyDescent="0.2">
      <c r="N6730" s="22">
        <f>Fångster!G6735</f>
        <v>0</v>
      </c>
      <c r="O6730" s="28">
        <f t="shared" si="652"/>
        <v>0</v>
      </c>
      <c r="P6730" s="28">
        <f t="shared" si="653"/>
        <v>-2</v>
      </c>
      <c r="Q6730" s="28">
        <f t="shared" si="654"/>
        <v>0</v>
      </c>
      <c r="R6730" s="4">
        <f t="shared" si="655"/>
        <v>0</v>
      </c>
      <c r="S6730" s="4" t="str">
        <f t="shared" si="656"/>
        <v/>
      </c>
      <c r="T6730" s="21">
        <f>Fångster!J6735</f>
        <v>0</v>
      </c>
      <c r="U6730" s="31" t="str">
        <f t="shared" si="657"/>
        <v/>
      </c>
    </row>
    <row r="6731" spans="14:21" x14ac:dyDescent="0.2">
      <c r="N6731" s="22">
        <f>Fångster!G6736</f>
        <v>0</v>
      </c>
      <c r="O6731" s="28">
        <f t="shared" si="652"/>
        <v>0</v>
      </c>
      <c r="P6731" s="28">
        <f t="shared" si="653"/>
        <v>-2</v>
      </c>
      <c r="Q6731" s="28">
        <f t="shared" si="654"/>
        <v>0</v>
      </c>
      <c r="R6731" s="4">
        <f t="shared" si="655"/>
        <v>0</v>
      </c>
      <c r="S6731" s="4" t="str">
        <f t="shared" si="656"/>
        <v/>
      </c>
      <c r="T6731" s="21">
        <f>Fångster!J6736</f>
        <v>0</v>
      </c>
      <c r="U6731" s="31" t="str">
        <f t="shared" si="657"/>
        <v/>
      </c>
    </row>
    <row r="6732" spans="14:21" x14ac:dyDescent="0.2">
      <c r="N6732" s="22">
        <f>Fångster!G6737</f>
        <v>0</v>
      </c>
      <c r="O6732" s="28">
        <f t="shared" si="652"/>
        <v>0</v>
      </c>
      <c r="P6732" s="28">
        <f t="shared" si="653"/>
        <v>-2</v>
      </c>
      <c r="Q6732" s="28">
        <f t="shared" si="654"/>
        <v>0</v>
      </c>
      <c r="R6732" s="4">
        <f t="shared" si="655"/>
        <v>0</v>
      </c>
      <c r="S6732" s="4" t="str">
        <f t="shared" si="656"/>
        <v/>
      </c>
      <c r="T6732" s="21">
        <f>Fångster!J6737</f>
        <v>0</v>
      </c>
      <c r="U6732" s="31" t="str">
        <f t="shared" si="657"/>
        <v/>
      </c>
    </row>
    <row r="6733" spans="14:21" x14ac:dyDescent="0.2">
      <c r="N6733" s="22">
        <f>Fångster!G6738</f>
        <v>0</v>
      </c>
      <c r="O6733" s="28">
        <f t="shared" si="652"/>
        <v>0</v>
      </c>
      <c r="P6733" s="28">
        <f t="shared" si="653"/>
        <v>-2</v>
      </c>
      <c r="Q6733" s="28">
        <f t="shared" si="654"/>
        <v>0</v>
      </c>
      <c r="R6733" s="4">
        <f t="shared" si="655"/>
        <v>0</v>
      </c>
      <c r="S6733" s="4" t="str">
        <f t="shared" si="656"/>
        <v/>
      </c>
      <c r="T6733" s="21">
        <f>Fångster!J6738</f>
        <v>0</v>
      </c>
      <c r="U6733" s="31" t="str">
        <f t="shared" si="657"/>
        <v/>
      </c>
    </row>
    <row r="6734" spans="14:21" x14ac:dyDescent="0.2">
      <c r="N6734" s="22">
        <f>Fångster!G6739</f>
        <v>0</v>
      </c>
      <c r="O6734" s="28">
        <f t="shared" si="652"/>
        <v>0</v>
      </c>
      <c r="P6734" s="28">
        <f t="shared" si="653"/>
        <v>-2</v>
      </c>
      <c r="Q6734" s="28">
        <f t="shared" si="654"/>
        <v>0</v>
      </c>
      <c r="R6734" s="4">
        <f t="shared" si="655"/>
        <v>0</v>
      </c>
      <c r="S6734" s="4" t="str">
        <f t="shared" si="656"/>
        <v/>
      </c>
      <c r="T6734" s="21">
        <f>Fångster!J6739</f>
        <v>0</v>
      </c>
      <c r="U6734" s="31" t="str">
        <f t="shared" si="657"/>
        <v/>
      </c>
    </row>
    <row r="6735" spans="14:21" x14ac:dyDescent="0.2">
      <c r="N6735" s="22">
        <f>Fångster!G6740</f>
        <v>0</v>
      </c>
      <c r="O6735" s="28">
        <f t="shared" si="652"/>
        <v>0</v>
      </c>
      <c r="P6735" s="28">
        <f t="shared" si="653"/>
        <v>-2</v>
      </c>
      <c r="Q6735" s="28">
        <f t="shared" si="654"/>
        <v>0</v>
      </c>
      <c r="R6735" s="4">
        <f t="shared" si="655"/>
        <v>0</v>
      </c>
      <c r="S6735" s="4" t="str">
        <f t="shared" si="656"/>
        <v/>
      </c>
      <c r="T6735" s="21">
        <f>Fångster!J6740</f>
        <v>0</v>
      </c>
      <c r="U6735" s="31" t="str">
        <f t="shared" si="657"/>
        <v/>
      </c>
    </row>
    <row r="6736" spans="14:21" x14ac:dyDescent="0.2">
      <c r="N6736" s="22">
        <f>Fångster!G6741</f>
        <v>0</v>
      </c>
      <c r="O6736" s="28">
        <f t="shared" si="652"/>
        <v>0</v>
      </c>
      <c r="P6736" s="28">
        <f t="shared" si="653"/>
        <v>-2</v>
      </c>
      <c r="Q6736" s="28">
        <f t="shared" si="654"/>
        <v>0</v>
      </c>
      <c r="R6736" s="4">
        <f t="shared" si="655"/>
        <v>0</v>
      </c>
      <c r="S6736" s="4" t="str">
        <f t="shared" si="656"/>
        <v/>
      </c>
      <c r="T6736" s="21">
        <f>Fångster!J6741</f>
        <v>0</v>
      </c>
      <c r="U6736" s="31" t="str">
        <f t="shared" si="657"/>
        <v/>
      </c>
    </row>
    <row r="6737" spans="14:21" x14ac:dyDescent="0.2">
      <c r="N6737" s="22">
        <f>Fångster!G6742</f>
        <v>0</v>
      </c>
      <c r="O6737" s="28">
        <f t="shared" si="652"/>
        <v>0</v>
      </c>
      <c r="P6737" s="28">
        <f t="shared" si="653"/>
        <v>-2</v>
      </c>
      <c r="Q6737" s="28">
        <f t="shared" si="654"/>
        <v>0</v>
      </c>
      <c r="R6737" s="4">
        <f t="shared" si="655"/>
        <v>0</v>
      </c>
      <c r="S6737" s="4" t="str">
        <f t="shared" si="656"/>
        <v/>
      </c>
      <c r="T6737" s="21">
        <f>Fångster!J6742</f>
        <v>0</v>
      </c>
      <c r="U6737" s="31" t="str">
        <f t="shared" si="657"/>
        <v/>
      </c>
    </row>
    <row r="6738" spans="14:21" x14ac:dyDescent="0.2">
      <c r="N6738" s="22">
        <f>Fångster!G6743</f>
        <v>0</v>
      </c>
      <c r="O6738" s="28">
        <f t="shared" si="652"/>
        <v>0</v>
      </c>
      <c r="P6738" s="28">
        <f t="shared" si="653"/>
        <v>-2</v>
      </c>
      <c r="Q6738" s="28">
        <f t="shared" si="654"/>
        <v>0</v>
      </c>
      <c r="R6738" s="4">
        <f t="shared" si="655"/>
        <v>0</v>
      </c>
      <c r="S6738" s="4" t="str">
        <f t="shared" si="656"/>
        <v/>
      </c>
      <c r="T6738" s="21">
        <f>Fångster!J6743</f>
        <v>0</v>
      </c>
      <c r="U6738" s="31" t="str">
        <f t="shared" si="657"/>
        <v/>
      </c>
    </row>
    <row r="6739" spans="14:21" x14ac:dyDescent="0.2">
      <c r="N6739" s="22">
        <f>Fångster!G6744</f>
        <v>0</v>
      </c>
      <c r="O6739" s="28">
        <f t="shared" si="652"/>
        <v>0</v>
      </c>
      <c r="P6739" s="28">
        <f t="shared" si="653"/>
        <v>-2</v>
      </c>
      <c r="Q6739" s="28">
        <f t="shared" si="654"/>
        <v>0</v>
      </c>
      <c r="R6739" s="4">
        <f t="shared" si="655"/>
        <v>0</v>
      </c>
      <c r="S6739" s="4" t="str">
        <f t="shared" si="656"/>
        <v/>
      </c>
      <c r="T6739" s="21">
        <f>Fångster!J6744</f>
        <v>0</v>
      </c>
      <c r="U6739" s="31" t="str">
        <f t="shared" si="657"/>
        <v/>
      </c>
    </row>
    <row r="6740" spans="14:21" x14ac:dyDescent="0.2">
      <c r="N6740" s="22">
        <f>Fångster!G6745</f>
        <v>0</v>
      </c>
      <c r="O6740" s="28">
        <f t="shared" si="652"/>
        <v>0</v>
      </c>
      <c r="P6740" s="28">
        <f t="shared" si="653"/>
        <v>-2</v>
      </c>
      <c r="Q6740" s="28">
        <f t="shared" si="654"/>
        <v>0</v>
      </c>
      <c r="R6740" s="4">
        <f t="shared" si="655"/>
        <v>0</v>
      </c>
      <c r="S6740" s="4" t="str">
        <f t="shared" si="656"/>
        <v/>
      </c>
      <c r="T6740" s="21">
        <f>Fångster!J6745</f>
        <v>0</v>
      </c>
      <c r="U6740" s="31" t="str">
        <f t="shared" si="657"/>
        <v/>
      </c>
    </row>
    <row r="6741" spans="14:21" x14ac:dyDescent="0.2">
      <c r="N6741" s="22">
        <f>Fångster!G6746</f>
        <v>0</v>
      </c>
      <c r="O6741" s="28">
        <f t="shared" si="652"/>
        <v>0</v>
      </c>
      <c r="P6741" s="28">
        <f t="shared" si="653"/>
        <v>-2</v>
      </c>
      <c r="Q6741" s="28">
        <f t="shared" si="654"/>
        <v>0</v>
      </c>
      <c r="R6741" s="4">
        <f t="shared" si="655"/>
        <v>0</v>
      </c>
      <c r="S6741" s="4" t="str">
        <f t="shared" si="656"/>
        <v/>
      </c>
      <c r="T6741" s="21">
        <f>Fångster!J6746</f>
        <v>0</v>
      </c>
      <c r="U6741" s="31" t="str">
        <f t="shared" si="657"/>
        <v/>
      </c>
    </row>
    <row r="6742" spans="14:21" x14ac:dyDescent="0.2">
      <c r="N6742" s="22">
        <f>Fångster!G6747</f>
        <v>0</v>
      </c>
      <c r="O6742" s="28">
        <f t="shared" si="652"/>
        <v>0</v>
      </c>
      <c r="P6742" s="28">
        <f t="shared" si="653"/>
        <v>-2</v>
      </c>
      <c r="Q6742" s="28">
        <f t="shared" si="654"/>
        <v>0</v>
      </c>
      <c r="R6742" s="4">
        <f t="shared" si="655"/>
        <v>0</v>
      </c>
      <c r="S6742" s="4" t="str">
        <f t="shared" si="656"/>
        <v/>
      </c>
      <c r="T6742" s="21">
        <f>Fångster!J6747</f>
        <v>0</v>
      </c>
      <c r="U6742" s="31" t="str">
        <f t="shared" si="657"/>
        <v/>
      </c>
    </row>
    <row r="6743" spans="14:21" x14ac:dyDescent="0.2">
      <c r="N6743" s="22">
        <f>Fångster!G6748</f>
        <v>0</v>
      </c>
      <c r="O6743" s="28">
        <f t="shared" si="652"/>
        <v>0</v>
      </c>
      <c r="P6743" s="28">
        <f t="shared" si="653"/>
        <v>-2</v>
      </c>
      <c r="Q6743" s="28">
        <f t="shared" si="654"/>
        <v>0</v>
      </c>
      <c r="R6743" s="4">
        <f t="shared" si="655"/>
        <v>0</v>
      </c>
      <c r="S6743" s="4" t="str">
        <f t="shared" si="656"/>
        <v/>
      </c>
      <c r="T6743" s="21">
        <f>Fångster!J6748</f>
        <v>0</v>
      </c>
      <c r="U6743" s="31" t="str">
        <f t="shared" si="657"/>
        <v/>
      </c>
    </row>
    <row r="6744" spans="14:21" x14ac:dyDescent="0.2">
      <c r="N6744" s="22">
        <f>Fångster!G6749</f>
        <v>0</v>
      </c>
      <c r="O6744" s="28">
        <f t="shared" si="652"/>
        <v>0</v>
      </c>
      <c r="P6744" s="28">
        <f t="shared" si="653"/>
        <v>-2</v>
      </c>
      <c r="Q6744" s="28">
        <f t="shared" si="654"/>
        <v>0</v>
      </c>
      <c r="R6744" s="4">
        <f t="shared" si="655"/>
        <v>0</v>
      </c>
      <c r="S6744" s="4" t="str">
        <f t="shared" si="656"/>
        <v/>
      </c>
      <c r="T6744" s="21">
        <f>Fångster!J6749</f>
        <v>0</v>
      </c>
      <c r="U6744" s="31" t="str">
        <f t="shared" si="657"/>
        <v/>
      </c>
    </row>
    <row r="6745" spans="14:21" x14ac:dyDescent="0.2">
      <c r="N6745" s="22">
        <f>Fångster!G6750</f>
        <v>0</v>
      </c>
      <c r="O6745" s="28">
        <f t="shared" si="652"/>
        <v>0</v>
      </c>
      <c r="P6745" s="28">
        <f t="shared" si="653"/>
        <v>-2</v>
      </c>
      <c r="Q6745" s="28">
        <f t="shared" si="654"/>
        <v>0</v>
      </c>
      <c r="R6745" s="4">
        <f t="shared" si="655"/>
        <v>0</v>
      </c>
      <c r="S6745" s="4" t="str">
        <f t="shared" si="656"/>
        <v/>
      </c>
      <c r="T6745" s="21">
        <f>Fångster!J6750</f>
        <v>0</v>
      </c>
      <c r="U6745" s="31" t="str">
        <f t="shared" si="657"/>
        <v/>
      </c>
    </row>
    <row r="6746" spans="14:21" x14ac:dyDescent="0.2">
      <c r="N6746" s="22">
        <f>Fångster!G6751</f>
        <v>0</v>
      </c>
      <c r="O6746" s="28">
        <f t="shared" si="652"/>
        <v>0</v>
      </c>
      <c r="P6746" s="28">
        <f t="shared" si="653"/>
        <v>-2</v>
      </c>
      <c r="Q6746" s="28">
        <f t="shared" si="654"/>
        <v>0</v>
      </c>
      <c r="R6746" s="4">
        <f t="shared" si="655"/>
        <v>0</v>
      </c>
      <c r="S6746" s="4" t="str">
        <f t="shared" si="656"/>
        <v/>
      </c>
      <c r="T6746" s="21">
        <f>Fångster!J6751</f>
        <v>0</v>
      </c>
      <c r="U6746" s="31" t="str">
        <f t="shared" si="657"/>
        <v/>
      </c>
    </row>
    <row r="6747" spans="14:21" x14ac:dyDescent="0.2">
      <c r="N6747" s="22">
        <f>Fångster!G6752</f>
        <v>0</v>
      </c>
      <c r="O6747" s="28">
        <f t="shared" si="652"/>
        <v>0</v>
      </c>
      <c r="P6747" s="28">
        <f t="shared" si="653"/>
        <v>-2</v>
      </c>
      <c r="Q6747" s="28">
        <f t="shared" si="654"/>
        <v>0</v>
      </c>
      <c r="R6747" s="4">
        <f t="shared" si="655"/>
        <v>0</v>
      </c>
      <c r="S6747" s="4" t="str">
        <f t="shared" si="656"/>
        <v/>
      </c>
      <c r="T6747" s="21">
        <f>Fångster!J6752</f>
        <v>0</v>
      </c>
      <c r="U6747" s="31" t="str">
        <f t="shared" si="657"/>
        <v/>
      </c>
    </row>
    <row r="6748" spans="14:21" x14ac:dyDescent="0.2">
      <c r="N6748" s="22">
        <f>Fångster!G6753</f>
        <v>0</v>
      </c>
      <c r="O6748" s="28">
        <f t="shared" si="652"/>
        <v>0</v>
      </c>
      <c r="P6748" s="28">
        <f t="shared" si="653"/>
        <v>-2</v>
      </c>
      <c r="Q6748" s="28">
        <f t="shared" si="654"/>
        <v>0</v>
      </c>
      <c r="R6748" s="4">
        <f t="shared" si="655"/>
        <v>0</v>
      </c>
      <c r="S6748" s="4" t="str">
        <f t="shared" si="656"/>
        <v/>
      </c>
      <c r="T6748" s="21">
        <f>Fångster!J6753</f>
        <v>0</v>
      </c>
      <c r="U6748" s="31" t="str">
        <f t="shared" si="657"/>
        <v/>
      </c>
    </row>
    <row r="6749" spans="14:21" x14ac:dyDescent="0.2">
      <c r="N6749" s="22">
        <f>Fångster!G6754</f>
        <v>0</v>
      </c>
      <c r="O6749" s="28">
        <f t="shared" si="652"/>
        <v>0</v>
      </c>
      <c r="P6749" s="28">
        <f t="shared" si="653"/>
        <v>-2</v>
      </c>
      <c r="Q6749" s="28">
        <f t="shared" si="654"/>
        <v>0</v>
      </c>
      <c r="R6749" s="4">
        <f t="shared" si="655"/>
        <v>0</v>
      </c>
      <c r="S6749" s="4" t="str">
        <f t="shared" si="656"/>
        <v/>
      </c>
      <c r="T6749" s="21">
        <f>Fångster!J6754</f>
        <v>0</v>
      </c>
      <c r="U6749" s="31" t="str">
        <f t="shared" si="657"/>
        <v/>
      </c>
    </row>
    <row r="6750" spans="14:21" x14ac:dyDescent="0.2">
      <c r="N6750" s="22">
        <f>Fångster!G6755</f>
        <v>0</v>
      </c>
      <c r="O6750" s="28">
        <f t="shared" si="652"/>
        <v>0</v>
      </c>
      <c r="P6750" s="28">
        <f t="shared" si="653"/>
        <v>-2</v>
      </c>
      <c r="Q6750" s="28">
        <f t="shared" si="654"/>
        <v>0</v>
      </c>
      <c r="R6750" s="4">
        <f t="shared" si="655"/>
        <v>0</v>
      </c>
      <c r="S6750" s="4" t="str">
        <f t="shared" si="656"/>
        <v/>
      </c>
      <c r="T6750" s="21">
        <f>Fångster!J6755</f>
        <v>0</v>
      </c>
      <c r="U6750" s="31" t="str">
        <f t="shared" si="657"/>
        <v/>
      </c>
    </row>
    <row r="6751" spans="14:21" x14ac:dyDescent="0.2">
      <c r="N6751" s="22">
        <f>Fångster!G6756</f>
        <v>0</v>
      </c>
      <c r="O6751" s="28">
        <f t="shared" si="652"/>
        <v>0</v>
      </c>
      <c r="P6751" s="28">
        <f t="shared" si="653"/>
        <v>-2</v>
      </c>
      <c r="Q6751" s="28">
        <f t="shared" si="654"/>
        <v>0</v>
      </c>
      <c r="R6751" s="4">
        <f t="shared" si="655"/>
        <v>0</v>
      </c>
      <c r="S6751" s="4" t="str">
        <f t="shared" si="656"/>
        <v/>
      </c>
      <c r="T6751" s="21">
        <f>Fångster!J6756</f>
        <v>0</v>
      </c>
      <c r="U6751" s="31" t="str">
        <f t="shared" si="657"/>
        <v/>
      </c>
    </row>
    <row r="6752" spans="14:21" x14ac:dyDescent="0.2">
      <c r="N6752" s="22">
        <f>Fångster!G6757</f>
        <v>0</v>
      </c>
      <c r="O6752" s="28">
        <f t="shared" si="652"/>
        <v>0</v>
      </c>
      <c r="P6752" s="28">
        <f t="shared" si="653"/>
        <v>-2</v>
      </c>
      <c r="Q6752" s="28">
        <f t="shared" si="654"/>
        <v>0</v>
      </c>
      <c r="R6752" s="4">
        <f t="shared" si="655"/>
        <v>0</v>
      </c>
      <c r="S6752" s="4" t="str">
        <f t="shared" si="656"/>
        <v/>
      </c>
      <c r="T6752" s="21">
        <f>Fångster!J6757</f>
        <v>0</v>
      </c>
      <c r="U6752" s="31" t="str">
        <f t="shared" si="657"/>
        <v/>
      </c>
    </row>
    <row r="6753" spans="14:21" x14ac:dyDescent="0.2">
      <c r="N6753" s="22">
        <f>Fångster!G6758</f>
        <v>0</v>
      </c>
      <c r="O6753" s="28">
        <f t="shared" si="652"/>
        <v>0</v>
      </c>
      <c r="P6753" s="28">
        <f t="shared" si="653"/>
        <v>-2</v>
      </c>
      <c r="Q6753" s="28">
        <f t="shared" si="654"/>
        <v>0</v>
      </c>
      <c r="R6753" s="4">
        <f t="shared" si="655"/>
        <v>0</v>
      </c>
      <c r="S6753" s="4" t="str">
        <f t="shared" si="656"/>
        <v/>
      </c>
      <c r="T6753" s="21">
        <f>Fångster!J6758</f>
        <v>0</v>
      </c>
      <c r="U6753" s="31" t="str">
        <f t="shared" si="657"/>
        <v/>
      </c>
    </row>
    <row r="6754" spans="14:21" x14ac:dyDescent="0.2">
      <c r="N6754" s="22">
        <f>Fångster!G6759</f>
        <v>0</v>
      </c>
      <c r="O6754" s="28">
        <f t="shared" si="652"/>
        <v>0</v>
      </c>
      <c r="P6754" s="28">
        <f t="shared" si="653"/>
        <v>-2</v>
      </c>
      <c r="Q6754" s="28">
        <f t="shared" si="654"/>
        <v>0</v>
      </c>
      <c r="R6754" s="4">
        <f t="shared" si="655"/>
        <v>0</v>
      </c>
      <c r="S6754" s="4" t="str">
        <f t="shared" si="656"/>
        <v/>
      </c>
      <c r="T6754" s="21">
        <f>Fångster!J6759</f>
        <v>0</v>
      </c>
      <c r="U6754" s="31" t="str">
        <f t="shared" si="657"/>
        <v/>
      </c>
    </row>
    <row r="6755" spans="14:21" x14ac:dyDescent="0.2">
      <c r="N6755" s="22">
        <f>Fångster!G6760</f>
        <v>0</v>
      </c>
      <c r="O6755" s="28">
        <f t="shared" si="652"/>
        <v>0</v>
      </c>
      <c r="P6755" s="28">
        <f t="shared" si="653"/>
        <v>-2</v>
      </c>
      <c r="Q6755" s="28">
        <f t="shared" si="654"/>
        <v>0</v>
      </c>
      <c r="R6755" s="4">
        <f t="shared" si="655"/>
        <v>0</v>
      </c>
      <c r="S6755" s="4" t="str">
        <f t="shared" si="656"/>
        <v/>
      </c>
      <c r="T6755" s="21">
        <f>Fångster!J6760</f>
        <v>0</v>
      </c>
      <c r="U6755" s="31" t="str">
        <f t="shared" si="657"/>
        <v/>
      </c>
    </row>
    <row r="6756" spans="14:21" x14ac:dyDescent="0.2">
      <c r="N6756" s="22">
        <f>Fångster!G6761</f>
        <v>0</v>
      </c>
      <c r="O6756" s="28">
        <f t="shared" si="652"/>
        <v>0</v>
      </c>
      <c r="P6756" s="28">
        <f t="shared" si="653"/>
        <v>-2</v>
      </c>
      <c r="Q6756" s="28">
        <f t="shared" si="654"/>
        <v>0</v>
      </c>
      <c r="R6756" s="4">
        <f t="shared" si="655"/>
        <v>0</v>
      </c>
      <c r="S6756" s="4" t="str">
        <f t="shared" si="656"/>
        <v/>
      </c>
      <c r="T6756" s="21">
        <f>Fångster!J6761</f>
        <v>0</v>
      </c>
      <c r="U6756" s="31" t="str">
        <f t="shared" si="657"/>
        <v/>
      </c>
    </row>
    <row r="6757" spans="14:21" x14ac:dyDescent="0.2">
      <c r="N6757" s="22">
        <f>Fångster!G6762</f>
        <v>0</v>
      </c>
      <c r="O6757" s="28">
        <f t="shared" si="652"/>
        <v>0</v>
      </c>
      <c r="P6757" s="28">
        <f t="shared" si="653"/>
        <v>-2</v>
      </c>
      <c r="Q6757" s="28">
        <f t="shared" si="654"/>
        <v>0</v>
      </c>
      <c r="R6757" s="4">
        <f t="shared" si="655"/>
        <v>0</v>
      </c>
      <c r="S6757" s="4" t="str">
        <f t="shared" si="656"/>
        <v/>
      </c>
      <c r="T6757" s="21">
        <f>Fångster!J6762</f>
        <v>0</v>
      </c>
      <c r="U6757" s="31" t="str">
        <f t="shared" si="657"/>
        <v/>
      </c>
    </row>
    <row r="6758" spans="14:21" x14ac:dyDescent="0.2">
      <c r="N6758" s="22">
        <f>Fångster!G6763</f>
        <v>0</v>
      </c>
      <c r="O6758" s="28">
        <f t="shared" si="652"/>
        <v>0</v>
      </c>
      <c r="P6758" s="28">
        <f t="shared" si="653"/>
        <v>-2</v>
      </c>
      <c r="Q6758" s="28">
        <f t="shared" si="654"/>
        <v>0</v>
      </c>
      <c r="R6758" s="4">
        <f t="shared" si="655"/>
        <v>0</v>
      </c>
      <c r="S6758" s="4" t="str">
        <f t="shared" si="656"/>
        <v/>
      </c>
      <c r="T6758" s="21">
        <f>Fångster!J6763</f>
        <v>0</v>
      </c>
      <c r="U6758" s="31" t="str">
        <f t="shared" si="657"/>
        <v/>
      </c>
    </row>
    <row r="6759" spans="14:21" x14ac:dyDescent="0.2">
      <c r="N6759" s="22">
        <f>Fångster!G6764</f>
        <v>0</v>
      </c>
      <c r="O6759" s="28">
        <f t="shared" si="652"/>
        <v>0</v>
      </c>
      <c r="P6759" s="28">
        <f t="shared" si="653"/>
        <v>-2</v>
      </c>
      <c r="Q6759" s="28">
        <f t="shared" si="654"/>
        <v>0</v>
      </c>
      <c r="R6759" s="4">
        <f t="shared" si="655"/>
        <v>0</v>
      </c>
      <c r="S6759" s="4" t="str">
        <f t="shared" si="656"/>
        <v/>
      </c>
      <c r="T6759" s="21">
        <f>Fångster!J6764</f>
        <v>0</v>
      </c>
      <c r="U6759" s="31" t="str">
        <f t="shared" si="657"/>
        <v/>
      </c>
    </row>
    <row r="6760" spans="14:21" x14ac:dyDescent="0.2">
      <c r="N6760" s="22">
        <f>Fångster!G6765</f>
        <v>0</v>
      </c>
      <c r="O6760" s="28">
        <f t="shared" si="652"/>
        <v>0</v>
      </c>
      <c r="P6760" s="28">
        <f t="shared" si="653"/>
        <v>-2</v>
      </c>
      <c r="Q6760" s="28">
        <f t="shared" si="654"/>
        <v>0</v>
      </c>
      <c r="R6760" s="4">
        <f t="shared" si="655"/>
        <v>0</v>
      </c>
      <c r="S6760" s="4" t="str">
        <f t="shared" si="656"/>
        <v/>
      </c>
      <c r="T6760" s="21">
        <f>Fångster!J6765</f>
        <v>0</v>
      </c>
      <c r="U6760" s="31" t="str">
        <f t="shared" si="657"/>
        <v/>
      </c>
    </row>
    <row r="6761" spans="14:21" x14ac:dyDescent="0.2">
      <c r="N6761" s="22">
        <f>Fångster!G6766</f>
        <v>0</v>
      </c>
      <c r="O6761" s="28">
        <f t="shared" si="652"/>
        <v>0</v>
      </c>
      <c r="P6761" s="28">
        <f t="shared" si="653"/>
        <v>-2</v>
      </c>
      <c r="Q6761" s="28">
        <f t="shared" si="654"/>
        <v>0</v>
      </c>
      <c r="R6761" s="4">
        <f t="shared" si="655"/>
        <v>0</v>
      </c>
      <c r="S6761" s="4" t="str">
        <f t="shared" si="656"/>
        <v/>
      </c>
      <c r="T6761" s="21">
        <f>Fångster!J6766</f>
        <v>0</v>
      </c>
      <c r="U6761" s="31" t="str">
        <f t="shared" si="657"/>
        <v/>
      </c>
    </row>
    <row r="6762" spans="14:21" x14ac:dyDescent="0.2">
      <c r="N6762" s="22">
        <f>Fångster!G6767</f>
        <v>0</v>
      </c>
      <c r="O6762" s="28">
        <f t="shared" si="652"/>
        <v>0</v>
      </c>
      <c r="P6762" s="28">
        <f t="shared" si="653"/>
        <v>-2</v>
      </c>
      <c r="Q6762" s="28">
        <f t="shared" si="654"/>
        <v>0</v>
      </c>
      <c r="R6762" s="4">
        <f t="shared" si="655"/>
        <v>0</v>
      </c>
      <c r="S6762" s="4" t="str">
        <f t="shared" si="656"/>
        <v/>
      </c>
      <c r="T6762" s="21">
        <f>Fångster!J6767</f>
        <v>0</v>
      </c>
      <c r="U6762" s="31" t="str">
        <f t="shared" si="657"/>
        <v/>
      </c>
    </row>
    <row r="6763" spans="14:21" x14ac:dyDescent="0.2">
      <c r="N6763" s="22">
        <f>Fångster!G6768</f>
        <v>0</v>
      </c>
      <c r="O6763" s="28">
        <f t="shared" si="652"/>
        <v>0</v>
      </c>
      <c r="P6763" s="28">
        <f t="shared" si="653"/>
        <v>-2</v>
      </c>
      <c r="Q6763" s="28">
        <f t="shared" si="654"/>
        <v>0</v>
      </c>
      <c r="R6763" s="4">
        <f t="shared" si="655"/>
        <v>0</v>
      </c>
      <c r="S6763" s="4" t="str">
        <f t="shared" si="656"/>
        <v/>
      </c>
      <c r="T6763" s="21">
        <f>Fångster!J6768</f>
        <v>0</v>
      </c>
      <c r="U6763" s="31" t="str">
        <f t="shared" si="657"/>
        <v/>
      </c>
    </row>
    <row r="6764" spans="14:21" x14ac:dyDescent="0.2">
      <c r="N6764" s="22">
        <f>Fångster!G6769</f>
        <v>0</v>
      </c>
      <c r="O6764" s="28">
        <f t="shared" si="652"/>
        <v>0</v>
      </c>
      <c r="P6764" s="28">
        <f t="shared" si="653"/>
        <v>-2</v>
      </c>
      <c r="Q6764" s="28">
        <f t="shared" si="654"/>
        <v>0</v>
      </c>
      <c r="R6764" s="4">
        <f t="shared" si="655"/>
        <v>0</v>
      </c>
      <c r="S6764" s="4" t="str">
        <f t="shared" si="656"/>
        <v/>
      </c>
      <c r="T6764" s="21">
        <f>Fångster!J6769</f>
        <v>0</v>
      </c>
      <c r="U6764" s="31" t="str">
        <f t="shared" si="657"/>
        <v/>
      </c>
    </row>
    <row r="6765" spans="14:21" x14ac:dyDescent="0.2">
      <c r="N6765" s="22">
        <f>Fångster!G6770</f>
        <v>0</v>
      </c>
      <c r="O6765" s="28">
        <f t="shared" si="652"/>
        <v>0</v>
      </c>
      <c r="P6765" s="28">
        <f t="shared" si="653"/>
        <v>-2</v>
      </c>
      <c r="Q6765" s="28">
        <f t="shared" si="654"/>
        <v>0</v>
      </c>
      <c r="R6765" s="4">
        <f t="shared" si="655"/>
        <v>0</v>
      </c>
      <c r="S6765" s="4" t="str">
        <f t="shared" si="656"/>
        <v/>
      </c>
      <c r="T6765" s="21">
        <f>Fångster!J6770</f>
        <v>0</v>
      </c>
      <c r="U6765" s="31" t="str">
        <f t="shared" si="657"/>
        <v/>
      </c>
    </row>
    <row r="6766" spans="14:21" x14ac:dyDescent="0.2">
      <c r="N6766" s="22">
        <f>Fångster!G6771</f>
        <v>0</v>
      </c>
      <c r="O6766" s="28">
        <f t="shared" si="652"/>
        <v>0</v>
      </c>
      <c r="P6766" s="28">
        <f t="shared" si="653"/>
        <v>-2</v>
      </c>
      <c r="Q6766" s="28">
        <f t="shared" si="654"/>
        <v>0</v>
      </c>
      <c r="R6766" s="4">
        <f t="shared" si="655"/>
        <v>0</v>
      </c>
      <c r="S6766" s="4" t="str">
        <f t="shared" si="656"/>
        <v/>
      </c>
      <c r="T6766" s="21">
        <f>Fångster!J6771</f>
        <v>0</v>
      </c>
      <c r="U6766" s="31" t="str">
        <f t="shared" si="657"/>
        <v/>
      </c>
    </row>
    <row r="6767" spans="14:21" x14ac:dyDescent="0.2">
      <c r="N6767" s="22">
        <f>Fångster!G6772</f>
        <v>0</v>
      </c>
      <c r="O6767" s="28">
        <f t="shared" si="652"/>
        <v>0</v>
      </c>
      <c r="P6767" s="28">
        <f t="shared" si="653"/>
        <v>-2</v>
      </c>
      <c r="Q6767" s="28">
        <f t="shared" si="654"/>
        <v>0</v>
      </c>
      <c r="R6767" s="4">
        <f t="shared" si="655"/>
        <v>0</v>
      </c>
      <c r="S6767" s="4" t="str">
        <f t="shared" si="656"/>
        <v/>
      </c>
      <c r="T6767" s="21">
        <f>Fångster!J6772</f>
        <v>0</v>
      </c>
      <c r="U6767" s="31" t="str">
        <f t="shared" si="657"/>
        <v/>
      </c>
    </row>
    <row r="6768" spans="14:21" x14ac:dyDescent="0.2">
      <c r="N6768" s="22">
        <f>Fångster!G6773</f>
        <v>0</v>
      </c>
      <c r="O6768" s="28">
        <f t="shared" si="652"/>
        <v>0</v>
      </c>
      <c r="P6768" s="28">
        <f t="shared" si="653"/>
        <v>-2</v>
      </c>
      <c r="Q6768" s="28">
        <f t="shared" si="654"/>
        <v>0</v>
      </c>
      <c r="R6768" s="4">
        <f t="shared" si="655"/>
        <v>0</v>
      </c>
      <c r="S6768" s="4" t="str">
        <f t="shared" si="656"/>
        <v/>
      </c>
      <c r="T6768" s="21">
        <f>Fångster!J6773</f>
        <v>0</v>
      </c>
      <c r="U6768" s="31" t="str">
        <f t="shared" si="657"/>
        <v/>
      </c>
    </row>
    <row r="6769" spans="14:21" x14ac:dyDescent="0.2">
      <c r="N6769" s="22">
        <f>Fångster!G6774</f>
        <v>0</v>
      </c>
      <c r="O6769" s="28">
        <f t="shared" si="652"/>
        <v>0</v>
      </c>
      <c r="P6769" s="28">
        <f t="shared" si="653"/>
        <v>-2</v>
      </c>
      <c r="Q6769" s="28">
        <f t="shared" si="654"/>
        <v>0</v>
      </c>
      <c r="R6769" s="4">
        <f t="shared" si="655"/>
        <v>0</v>
      </c>
      <c r="S6769" s="4" t="str">
        <f t="shared" si="656"/>
        <v/>
      </c>
      <c r="T6769" s="21">
        <f>Fångster!J6774</f>
        <v>0</v>
      </c>
      <c r="U6769" s="31" t="str">
        <f t="shared" si="657"/>
        <v/>
      </c>
    </row>
    <row r="6770" spans="14:21" x14ac:dyDescent="0.2">
      <c r="N6770" s="22">
        <f>Fångster!G6775</f>
        <v>0</v>
      </c>
      <c r="O6770" s="28">
        <f t="shared" si="652"/>
        <v>0</v>
      </c>
      <c r="P6770" s="28">
        <f t="shared" si="653"/>
        <v>-2</v>
      </c>
      <c r="Q6770" s="28">
        <f t="shared" si="654"/>
        <v>0</v>
      </c>
      <c r="R6770" s="4">
        <f t="shared" si="655"/>
        <v>0</v>
      </c>
      <c r="S6770" s="4" t="str">
        <f t="shared" si="656"/>
        <v/>
      </c>
      <c r="T6770" s="21">
        <f>Fångster!J6775</f>
        <v>0</v>
      </c>
      <c r="U6770" s="31" t="str">
        <f t="shared" si="657"/>
        <v/>
      </c>
    </row>
    <row r="6771" spans="14:21" x14ac:dyDescent="0.2">
      <c r="N6771" s="22">
        <f>Fångster!G6776</f>
        <v>0</v>
      </c>
      <c r="O6771" s="28">
        <f t="shared" si="652"/>
        <v>0</v>
      </c>
      <c r="P6771" s="28">
        <f t="shared" si="653"/>
        <v>-2</v>
      </c>
      <c r="Q6771" s="28">
        <f t="shared" si="654"/>
        <v>0</v>
      </c>
      <c r="R6771" s="4">
        <f t="shared" si="655"/>
        <v>0</v>
      </c>
      <c r="S6771" s="4" t="str">
        <f t="shared" si="656"/>
        <v/>
      </c>
      <c r="T6771" s="21">
        <f>Fångster!J6776</f>
        <v>0</v>
      </c>
      <c r="U6771" s="31" t="str">
        <f t="shared" si="657"/>
        <v/>
      </c>
    </row>
    <row r="6772" spans="14:21" x14ac:dyDescent="0.2">
      <c r="N6772" s="22">
        <f>Fångster!G6777</f>
        <v>0</v>
      </c>
      <c r="O6772" s="28">
        <f t="shared" si="652"/>
        <v>0</v>
      </c>
      <c r="P6772" s="28">
        <f t="shared" si="653"/>
        <v>-2</v>
      </c>
      <c r="Q6772" s="28">
        <f t="shared" si="654"/>
        <v>0</v>
      </c>
      <c r="R6772" s="4">
        <f t="shared" si="655"/>
        <v>0</v>
      </c>
      <c r="S6772" s="4" t="str">
        <f t="shared" si="656"/>
        <v/>
      </c>
      <c r="T6772" s="21">
        <f>Fångster!J6777</f>
        <v>0</v>
      </c>
      <c r="U6772" s="31" t="str">
        <f t="shared" si="657"/>
        <v/>
      </c>
    </row>
    <row r="6773" spans="14:21" x14ac:dyDescent="0.2">
      <c r="N6773" s="22">
        <f>Fångster!G6778</f>
        <v>0</v>
      </c>
      <c r="O6773" s="28">
        <f t="shared" si="652"/>
        <v>0</v>
      </c>
      <c r="P6773" s="28">
        <f t="shared" si="653"/>
        <v>-2</v>
      </c>
      <c r="Q6773" s="28">
        <f t="shared" si="654"/>
        <v>0</v>
      </c>
      <c r="R6773" s="4">
        <f t="shared" si="655"/>
        <v>0</v>
      </c>
      <c r="S6773" s="4" t="str">
        <f t="shared" si="656"/>
        <v/>
      </c>
      <c r="T6773" s="21">
        <f>Fångster!J6778</f>
        <v>0</v>
      </c>
      <c r="U6773" s="31" t="str">
        <f t="shared" si="657"/>
        <v/>
      </c>
    </row>
    <row r="6774" spans="14:21" x14ac:dyDescent="0.2">
      <c r="N6774" s="22">
        <f>Fångster!G6779</f>
        <v>0</v>
      </c>
      <c r="O6774" s="28">
        <f t="shared" si="652"/>
        <v>0</v>
      </c>
      <c r="P6774" s="28">
        <f t="shared" si="653"/>
        <v>-2</v>
      </c>
      <c r="Q6774" s="28">
        <f t="shared" si="654"/>
        <v>0</v>
      </c>
      <c r="R6774" s="4">
        <f t="shared" si="655"/>
        <v>0</v>
      </c>
      <c r="S6774" s="4" t="str">
        <f t="shared" si="656"/>
        <v/>
      </c>
      <c r="T6774" s="21">
        <f>Fångster!J6779</f>
        <v>0</v>
      </c>
      <c r="U6774" s="31" t="str">
        <f t="shared" si="657"/>
        <v/>
      </c>
    </row>
    <row r="6775" spans="14:21" x14ac:dyDescent="0.2">
      <c r="N6775" s="22">
        <f>Fångster!G6780</f>
        <v>0</v>
      </c>
      <c r="O6775" s="28">
        <f t="shared" si="652"/>
        <v>0</v>
      </c>
      <c r="P6775" s="28">
        <f t="shared" si="653"/>
        <v>-2</v>
      </c>
      <c r="Q6775" s="28">
        <f t="shared" si="654"/>
        <v>0</v>
      </c>
      <c r="R6775" s="4">
        <f t="shared" si="655"/>
        <v>0</v>
      </c>
      <c r="S6775" s="4" t="str">
        <f t="shared" si="656"/>
        <v/>
      </c>
      <c r="T6775" s="21">
        <f>Fångster!J6780</f>
        <v>0</v>
      </c>
      <c r="U6775" s="31" t="str">
        <f t="shared" si="657"/>
        <v/>
      </c>
    </row>
    <row r="6776" spans="14:21" x14ac:dyDescent="0.2">
      <c r="N6776" s="22">
        <f>Fångster!G6781</f>
        <v>0</v>
      </c>
      <c r="O6776" s="28">
        <f t="shared" si="652"/>
        <v>0</v>
      </c>
      <c r="P6776" s="28">
        <f t="shared" si="653"/>
        <v>-2</v>
      </c>
      <c r="Q6776" s="28">
        <f t="shared" si="654"/>
        <v>0</v>
      </c>
      <c r="R6776" s="4">
        <f t="shared" si="655"/>
        <v>0</v>
      </c>
      <c r="S6776" s="4" t="str">
        <f t="shared" si="656"/>
        <v/>
      </c>
      <c r="T6776" s="21">
        <f>Fångster!J6781</f>
        <v>0</v>
      </c>
      <c r="U6776" s="31" t="str">
        <f t="shared" si="657"/>
        <v/>
      </c>
    </row>
    <row r="6777" spans="14:21" x14ac:dyDescent="0.2">
      <c r="N6777" s="22">
        <f>Fångster!G6782</f>
        <v>0</v>
      </c>
      <c r="O6777" s="28">
        <f t="shared" si="652"/>
        <v>0</v>
      </c>
      <c r="P6777" s="28">
        <f t="shared" si="653"/>
        <v>-2</v>
      </c>
      <c r="Q6777" s="28">
        <f t="shared" si="654"/>
        <v>0</v>
      </c>
      <c r="R6777" s="4">
        <f t="shared" si="655"/>
        <v>0</v>
      </c>
      <c r="S6777" s="4" t="str">
        <f t="shared" si="656"/>
        <v/>
      </c>
      <c r="T6777" s="21">
        <f>Fångster!J6782</f>
        <v>0</v>
      </c>
      <c r="U6777" s="31" t="str">
        <f t="shared" si="657"/>
        <v/>
      </c>
    </row>
    <row r="6778" spans="14:21" x14ac:dyDescent="0.2">
      <c r="N6778" s="22">
        <f>Fångster!G6783</f>
        <v>0</v>
      </c>
      <c r="O6778" s="28">
        <f t="shared" si="652"/>
        <v>0</v>
      </c>
      <c r="P6778" s="28">
        <f t="shared" si="653"/>
        <v>-2</v>
      </c>
      <c r="Q6778" s="28">
        <f t="shared" si="654"/>
        <v>0</v>
      </c>
      <c r="R6778" s="4">
        <f t="shared" si="655"/>
        <v>0</v>
      </c>
      <c r="S6778" s="4" t="str">
        <f t="shared" si="656"/>
        <v/>
      </c>
      <c r="T6778" s="21">
        <f>Fångster!J6783</f>
        <v>0</v>
      </c>
      <c r="U6778" s="31" t="str">
        <f t="shared" si="657"/>
        <v/>
      </c>
    </row>
    <row r="6779" spans="14:21" x14ac:dyDescent="0.2">
      <c r="N6779" s="22">
        <f>Fångster!G6784</f>
        <v>0</v>
      </c>
      <c r="O6779" s="28">
        <f t="shared" si="652"/>
        <v>0</v>
      </c>
      <c r="P6779" s="28">
        <f t="shared" si="653"/>
        <v>-2</v>
      </c>
      <c r="Q6779" s="28">
        <f t="shared" si="654"/>
        <v>0</v>
      </c>
      <c r="R6779" s="4">
        <f t="shared" si="655"/>
        <v>0</v>
      </c>
      <c r="S6779" s="4" t="str">
        <f t="shared" si="656"/>
        <v/>
      </c>
      <c r="T6779" s="21">
        <f>Fångster!J6784</f>
        <v>0</v>
      </c>
      <c r="U6779" s="31" t="str">
        <f t="shared" si="657"/>
        <v/>
      </c>
    </row>
    <row r="6780" spans="14:21" x14ac:dyDescent="0.2">
      <c r="N6780" s="22">
        <f>Fångster!G6785</f>
        <v>0</v>
      </c>
      <c r="O6780" s="28">
        <f t="shared" si="652"/>
        <v>0</v>
      </c>
      <c r="P6780" s="28">
        <f t="shared" si="653"/>
        <v>-2</v>
      </c>
      <c r="Q6780" s="28">
        <f t="shared" si="654"/>
        <v>0</v>
      </c>
      <c r="R6780" s="4">
        <f t="shared" si="655"/>
        <v>0</v>
      </c>
      <c r="S6780" s="4" t="str">
        <f t="shared" si="656"/>
        <v/>
      </c>
      <c r="T6780" s="21">
        <f>Fångster!J6785</f>
        <v>0</v>
      </c>
      <c r="U6780" s="31" t="str">
        <f t="shared" si="657"/>
        <v/>
      </c>
    </row>
    <row r="6781" spans="14:21" x14ac:dyDescent="0.2">
      <c r="N6781" s="22">
        <f>Fångster!G6786</f>
        <v>0</v>
      </c>
      <c r="O6781" s="28">
        <f t="shared" si="652"/>
        <v>0</v>
      </c>
      <c r="P6781" s="28">
        <f t="shared" si="653"/>
        <v>-2</v>
      </c>
      <c r="Q6781" s="28">
        <f t="shared" si="654"/>
        <v>0</v>
      </c>
      <c r="R6781" s="4">
        <f t="shared" si="655"/>
        <v>0</v>
      </c>
      <c r="S6781" s="4" t="str">
        <f t="shared" si="656"/>
        <v/>
      </c>
      <c r="T6781" s="21">
        <f>Fångster!J6786</f>
        <v>0</v>
      </c>
      <c r="U6781" s="31" t="str">
        <f t="shared" si="657"/>
        <v/>
      </c>
    </row>
    <row r="6782" spans="14:21" x14ac:dyDescent="0.2">
      <c r="N6782" s="22">
        <f>Fångster!G6787</f>
        <v>0</v>
      </c>
      <c r="O6782" s="28">
        <f t="shared" si="652"/>
        <v>0</v>
      </c>
      <c r="P6782" s="28">
        <f t="shared" si="653"/>
        <v>-2</v>
      </c>
      <c r="Q6782" s="28">
        <f t="shared" si="654"/>
        <v>0</v>
      </c>
      <c r="R6782" s="4">
        <f t="shared" si="655"/>
        <v>0</v>
      </c>
      <c r="S6782" s="4" t="str">
        <f t="shared" si="656"/>
        <v/>
      </c>
      <c r="T6782" s="21">
        <f>Fångster!J6787</f>
        <v>0</v>
      </c>
      <c r="U6782" s="31" t="str">
        <f t="shared" si="657"/>
        <v/>
      </c>
    </row>
    <row r="6783" spans="14:21" x14ac:dyDescent="0.2">
      <c r="N6783" s="22">
        <f>Fångster!G6788</f>
        <v>0</v>
      </c>
      <c r="O6783" s="28">
        <f t="shared" si="652"/>
        <v>0</v>
      </c>
      <c r="P6783" s="28">
        <f t="shared" si="653"/>
        <v>-2</v>
      </c>
      <c r="Q6783" s="28">
        <f t="shared" si="654"/>
        <v>0</v>
      </c>
      <c r="R6783" s="4">
        <f t="shared" si="655"/>
        <v>0</v>
      </c>
      <c r="S6783" s="4" t="str">
        <f t="shared" si="656"/>
        <v/>
      </c>
      <c r="T6783" s="21">
        <f>Fångster!J6788</f>
        <v>0</v>
      </c>
      <c r="U6783" s="31" t="str">
        <f t="shared" si="657"/>
        <v/>
      </c>
    </row>
    <row r="6784" spans="14:21" x14ac:dyDescent="0.2">
      <c r="N6784" s="22">
        <f>Fångster!G6789</f>
        <v>0</v>
      </c>
      <c r="O6784" s="28">
        <f t="shared" si="652"/>
        <v>0</v>
      </c>
      <c r="P6784" s="28">
        <f t="shared" si="653"/>
        <v>-2</v>
      </c>
      <c r="Q6784" s="28">
        <f t="shared" si="654"/>
        <v>0</v>
      </c>
      <c r="R6784" s="4">
        <f t="shared" si="655"/>
        <v>0</v>
      </c>
      <c r="S6784" s="4" t="str">
        <f t="shared" si="656"/>
        <v/>
      </c>
      <c r="T6784" s="21">
        <f>Fångster!J6789</f>
        <v>0</v>
      </c>
      <c r="U6784" s="31" t="str">
        <f t="shared" si="657"/>
        <v/>
      </c>
    </row>
    <row r="6785" spans="14:21" x14ac:dyDescent="0.2">
      <c r="N6785" s="22">
        <f>Fångster!G6790</f>
        <v>0</v>
      </c>
      <c r="O6785" s="28">
        <f t="shared" si="652"/>
        <v>0</v>
      </c>
      <c r="P6785" s="28">
        <f t="shared" si="653"/>
        <v>-2</v>
      </c>
      <c r="Q6785" s="28">
        <f t="shared" si="654"/>
        <v>0</v>
      </c>
      <c r="R6785" s="4">
        <f t="shared" si="655"/>
        <v>0</v>
      </c>
      <c r="S6785" s="4" t="str">
        <f t="shared" si="656"/>
        <v/>
      </c>
      <c r="T6785" s="21">
        <f>Fångster!J6790</f>
        <v>0</v>
      </c>
      <c r="U6785" s="31" t="str">
        <f t="shared" si="657"/>
        <v/>
      </c>
    </row>
    <row r="6786" spans="14:21" x14ac:dyDescent="0.2">
      <c r="N6786" s="22">
        <f>Fångster!G6791</f>
        <v>0</v>
      </c>
      <c r="O6786" s="28">
        <f t="shared" si="652"/>
        <v>0</v>
      </c>
      <c r="P6786" s="28">
        <f t="shared" si="653"/>
        <v>-2</v>
      </c>
      <c r="Q6786" s="28">
        <f t="shared" si="654"/>
        <v>0</v>
      </c>
      <c r="R6786" s="4">
        <f t="shared" si="655"/>
        <v>0</v>
      </c>
      <c r="S6786" s="4" t="str">
        <f t="shared" si="656"/>
        <v/>
      </c>
      <c r="T6786" s="21">
        <f>Fångster!J6791</f>
        <v>0</v>
      </c>
      <c r="U6786" s="31" t="str">
        <f t="shared" si="657"/>
        <v/>
      </c>
    </row>
    <row r="6787" spans="14:21" x14ac:dyDescent="0.2">
      <c r="N6787" s="22">
        <f>Fångster!G6792</f>
        <v>0</v>
      </c>
      <c r="O6787" s="28">
        <f t="shared" si="652"/>
        <v>0</v>
      </c>
      <c r="P6787" s="28">
        <f t="shared" si="653"/>
        <v>-2</v>
      </c>
      <c r="Q6787" s="28">
        <f t="shared" si="654"/>
        <v>0</v>
      </c>
      <c r="R6787" s="4">
        <f t="shared" si="655"/>
        <v>0</v>
      </c>
      <c r="S6787" s="4" t="str">
        <f t="shared" si="656"/>
        <v/>
      </c>
      <c r="T6787" s="21">
        <f>Fångster!J6792</f>
        <v>0</v>
      </c>
      <c r="U6787" s="31" t="str">
        <f t="shared" si="657"/>
        <v/>
      </c>
    </row>
    <row r="6788" spans="14:21" x14ac:dyDescent="0.2">
      <c r="N6788" s="22">
        <f>Fångster!G6793</f>
        <v>0</v>
      </c>
      <c r="O6788" s="28">
        <f t="shared" si="652"/>
        <v>0</v>
      </c>
      <c r="P6788" s="28">
        <f t="shared" si="653"/>
        <v>-2</v>
      </c>
      <c r="Q6788" s="28">
        <f t="shared" si="654"/>
        <v>0</v>
      </c>
      <c r="R6788" s="4">
        <f t="shared" si="655"/>
        <v>0</v>
      </c>
      <c r="S6788" s="4" t="str">
        <f t="shared" si="656"/>
        <v/>
      </c>
      <c r="T6788" s="21">
        <f>Fångster!J6793</f>
        <v>0</v>
      </c>
      <c r="U6788" s="31" t="str">
        <f t="shared" si="657"/>
        <v/>
      </c>
    </row>
    <row r="6789" spans="14:21" x14ac:dyDescent="0.2">
      <c r="N6789" s="22">
        <f>Fångster!G6794</f>
        <v>0</v>
      </c>
      <c r="O6789" s="28">
        <f t="shared" ref="O6789:O6852" si="658">(3.377*0.000001)*(POWER(N6789,3.205))</f>
        <v>0</v>
      </c>
      <c r="P6789" s="28">
        <f t="shared" ref="P6789:P6852" si="659">(1-(180-N6789)/60)</f>
        <v>-2</v>
      </c>
      <c r="Q6789" s="28">
        <f t="shared" ref="Q6789:Q6852" si="660">IF(P6789&lt;0,0,IF(P6789&gt;1,1,IF(P6789&gt;0&lt;1,P6789,P6789)))</f>
        <v>0</v>
      </c>
      <c r="R6789" s="4">
        <f t="shared" ref="R6789:R6852" si="661">O6789*Q6789</f>
        <v>0</v>
      </c>
      <c r="S6789" s="4" t="str">
        <f t="shared" ref="S6789:S6852" si="662">IF(N6789&gt;0,LOG10(N6789),"")</f>
        <v/>
      </c>
      <c r="T6789" s="21">
        <f>Fångster!J6794</f>
        <v>0</v>
      </c>
      <c r="U6789" s="31" t="str">
        <f t="shared" ref="U6789:U6852" si="663">IF(T6789&gt;0,LOG10(T6789),"")</f>
        <v/>
      </c>
    </row>
    <row r="6790" spans="14:21" x14ac:dyDescent="0.2">
      <c r="N6790" s="22">
        <f>Fångster!G6795</f>
        <v>0</v>
      </c>
      <c r="O6790" s="28">
        <f t="shared" si="658"/>
        <v>0</v>
      </c>
      <c r="P6790" s="28">
        <f t="shared" si="659"/>
        <v>-2</v>
      </c>
      <c r="Q6790" s="28">
        <f t="shared" si="660"/>
        <v>0</v>
      </c>
      <c r="R6790" s="4">
        <f t="shared" si="661"/>
        <v>0</v>
      </c>
      <c r="S6790" s="4" t="str">
        <f t="shared" si="662"/>
        <v/>
      </c>
      <c r="T6790" s="21">
        <f>Fångster!J6795</f>
        <v>0</v>
      </c>
      <c r="U6790" s="31" t="str">
        <f t="shared" si="663"/>
        <v/>
      </c>
    </row>
    <row r="6791" spans="14:21" x14ac:dyDescent="0.2">
      <c r="N6791" s="22">
        <f>Fångster!G6796</f>
        <v>0</v>
      </c>
      <c r="O6791" s="28">
        <f t="shared" si="658"/>
        <v>0</v>
      </c>
      <c r="P6791" s="28">
        <f t="shared" si="659"/>
        <v>-2</v>
      </c>
      <c r="Q6791" s="28">
        <f t="shared" si="660"/>
        <v>0</v>
      </c>
      <c r="R6791" s="4">
        <f t="shared" si="661"/>
        <v>0</v>
      </c>
      <c r="S6791" s="4" t="str">
        <f t="shared" si="662"/>
        <v/>
      </c>
      <c r="T6791" s="21">
        <f>Fångster!J6796</f>
        <v>0</v>
      </c>
      <c r="U6791" s="31" t="str">
        <f t="shared" si="663"/>
        <v/>
      </c>
    </row>
    <row r="6792" spans="14:21" x14ac:dyDescent="0.2">
      <c r="N6792" s="22">
        <f>Fångster!G6797</f>
        <v>0</v>
      </c>
      <c r="O6792" s="28">
        <f t="shared" si="658"/>
        <v>0</v>
      </c>
      <c r="P6792" s="28">
        <f t="shared" si="659"/>
        <v>-2</v>
      </c>
      <c r="Q6792" s="28">
        <f t="shared" si="660"/>
        <v>0</v>
      </c>
      <c r="R6792" s="4">
        <f t="shared" si="661"/>
        <v>0</v>
      </c>
      <c r="S6792" s="4" t="str">
        <f t="shared" si="662"/>
        <v/>
      </c>
      <c r="T6792" s="21">
        <f>Fångster!J6797</f>
        <v>0</v>
      </c>
      <c r="U6792" s="31" t="str">
        <f t="shared" si="663"/>
        <v/>
      </c>
    </row>
    <row r="6793" spans="14:21" x14ac:dyDescent="0.2">
      <c r="N6793" s="22">
        <f>Fångster!G6798</f>
        <v>0</v>
      </c>
      <c r="O6793" s="28">
        <f t="shared" si="658"/>
        <v>0</v>
      </c>
      <c r="P6793" s="28">
        <f t="shared" si="659"/>
        <v>-2</v>
      </c>
      <c r="Q6793" s="28">
        <f t="shared" si="660"/>
        <v>0</v>
      </c>
      <c r="R6793" s="4">
        <f t="shared" si="661"/>
        <v>0</v>
      </c>
      <c r="S6793" s="4" t="str">
        <f t="shared" si="662"/>
        <v/>
      </c>
      <c r="T6793" s="21">
        <f>Fångster!J6798</f>
        <v>0</v>
      </c>
      <c r="U6793" s="31" t="str">
        <f t="shared" si="663"/>
        <v/>
      </c>
    </row>
    <row r="6794" spans="14:21" x14ac:dyDescent="0.2">
      <c r="N6794" s="22">
        <f>Fångster!G6799</f>
        <v>0</v>
      </c>
      <c r="O6794" s="28">
        <f t="shared" si="658"/>
        <v>0</v>
      </c>
      <c r="P6794" s="28">
        <f t="shared" si="659"/>
        <v>-2</v>
      </c>
      <c r="Q6794" s="28">
        <f t="shared" si="660"/>
        <v>0</v>
      </c>
      <c r="R6794" s="4">
        <f t="shared" si="661"/>
        <v>0</v>
      </c>
      <c r="S6794" s="4" t="str">
        <f t="shared" si="662"/>
        <v/>
      </c>
      <c r="T6794" s="21">
        <f>Fångster!J6799</f>
        <v>0</v>
      </c>
      <c r="U6794" s="31" t="str">
        <f t="shared" si="663"/>
        <v/>
      </c>
    </row>
    <row r="6795" spans="14:21" x14ac:dyDescent="0.2">
      <c r="N6795" s="22">
        <f>Fångster!G6800</f>
        <v>0</v>
      </c>
      <c r="O6795" s="28">
        <f t="shared" si="658"/>
        <v>0</v>
      </c>
      <c r="P6795" s="28">
        <f t="shared" si="659"/>
        <v>-2</v>
      </c>
      <c r="Q6795" s="28">
        <f t="shared" si="660"/>
        <v>0</v>
      </c>
      <c r="R6795" s="4">
        <f t="shared" si="661"/>
        <v>0</v>
      </c>
      <c r="S6795" s="4" t="str">
        <f t="shared" si="662"/>
        <v/>
      </c>
      <c r="T6795" s="21">
        <f>Fångster!J6800</f>
        <v>0</v>
      </c>
      <c r="U6795" s="31" t="str">
        <f t="shared" si="663"/>
        <v/>
      </c>
    </row>
    <row r="6796" spans="14:21" x14ac:dyDescent="0.2">
      <c r="N6796" s="22">
        <f>Fångster!G6801</f>
        <v>0</v>
      </c>
      <c r="O6796" s="28">
        <f t="shared" si="658"/>
        <v>0</v>
      </c>
      <c r="P6796" s="28">
        <f t="shared" si="659"/>
        <v>-2</v>
      </c>
      <c r="Q6796" s="28">
        <f t="shared" si="660"/>
        <v>0</v>
      </c>
      <c r="R6796" s="4">
        <f t="shared" si="661"/>
        <v>0</v>
      </c>
      <c r="S6796" s="4" t="str">
        <f t="shared" si="662"/>
        <v/>
      </c>
      <c r="T6796" s="21">
        <f>Fångster!J6801</f>
        <v>0</v>
      </c>
      <c r="U6796" s="31" t="str">
        <f t="shared" si="663"/>
        <v/>
      </c>
    </row>
    <row r="6797" spans="14:21" x14ac:dyDescent="0.2">
      <c r="N6797" s="22">
        <f>Fångster!G6802</f>
        <v>0</v>
      </c>
      <c r="O6797" s="28">
        <f t="shared" si="658"/>
        <v>0</v>
      </c>
      <c r="P6797" s="28">
        <f t="shared" si="659"/>
        <v>-2</v>
      </c>
      <c r="Q6797" s="28">
        <f t="shared" si="660"/>
        <v>0</v>
      </c>
      <c r="R6797" s="4">
        <f t="shared" si="661"/>
        <v>0</v>
      </c>
      <c r="S6797" s="4" t="str">
        <f t="shared" si="662"/>
        <v/>
      </c>
      <c r="T6797" s="21">
        <f>Fångster!J6802</f>
        <v>0</v>
      </c>
      <c r="U6797" s="31" t="str">
        <f t="shared" si="663"/>
        <v/>
      </c>
    </row>
    <row r="6798" spans="14:21" x14ac:dyDescent="0.2">
      <c r="N6798" s="22">
        <f>Fångster!G6803</f>
        <v>0</v>
      </c>
      <c r="O6798" s="28">
        <f t="shared" si="658"/>
        <v>0</v>
      </c>
      <c r="P6798" s="28">
        <f t="shared" si="659"/>
        <v>-2</v>
      </c>
      <c r="Q6798" s="28">
        <f t="shared" si="660"/>
        <v>0</v>
      </c>
      <c r="R6798" s="4">
        <f t="shared" si="661"/>
        <v>0</v>
      </c>
      <c r="S6798" s="4" t="str">
        <f t="shared" si="662"/>
        <v/>
      </c>
      <c r="T6798" s="21">
        <f>Fångster!J6803</f>
        <v>0</v>
      </c>
      <c r="U6798" s="31" t="str">
        <f t="shared" si="663"/>
        <v/>
      </c>
    </row>
    <row r="6799" spans="14:21" x14ac:dyDescent="0.2">
      <c r="N6799" s="22">
        <f>Fångster!G6804</f>
        <v>0</v>
      </c>
      <c r="O6799" s="28">
        <f t="shared" si="658"/>
        <v>0</v>
      </c>
      <c r="P6799" s="28">
        <f t="shared" si="659"/>
        <v>-2</v>
      </c>
      <c r="Q6799" s="28">
        <f t="shared" si="660"/>
        <v>0</v>
      </c>
      <c r="R6799" s="4">
        <f t="shared" si="661"/>
        <v>0</v>
      </c>
      <c r="S6799" s="4" t="str">
        <f t="shared" si="662"/>
        <v/>
      </c>
      <c r="T6799" s="21">
        <f>Fångster!J6804</f>
        <v>0</v>
      </c>
      <c r="U6799" s="31" t="str">
        <f t="shared" si="663"/>
        <v/>
      </c>
    </row>
    <row r="6800" spans="14:21" x14ac:dyDescent="0.2">
      <c r="N6800" s="22">
        <f>Fångster!G6805</f>
        <v>0</v>
      </c>
      <c r="O6800" s="28">
        <f t="shared" si="658"/>
        <v>0</v>
      </c>
      <c r="P6800" s="28">
        <f t="shared" si="659"/>
        <v>-2</v>
      </c>
      <c r="Q6800" s="28">
        <f t="shared" si="660"/>
        <v>0</v>
      </c>
      <c r="R6800" s="4">
        <f t="shared" si="661"/>
        <v>0</v>
      </c>
      <c r="S6800" s="4" t="str">
        <f t="shared" si="662"/>
        <v/>
      </c>
      <c r="T6800" s="21">
        <f>Fångster!J6805</f>
        <v>0</v>
      </c>
      <c r="U6800" s="31" t="str">
        <f t="shared" si="663"/>
        <v/>
      </c>
    </row>
    <row r="6801" spans="14:21" x14ac:dyDescent="0.2">
      <c r="N6801" s="22">
        <f>Fångster!G6806</f>
        <v>0</v>
      </c>
      <c r="O6801" s="28">
        <f t="shared" si="658"/>
        <v>0</v>
      </c>
      <c r="P6801" s="28">
        <f t="shared" si="659"/>
        <v>-2</v>
      </c>
      <c r="Q6801" s="28">
        <f t="shared" si="660"/>
        <v>0</v>
      </c>
      <c r="R6801" s="4">
        <f t="shared" si="661"/>
        <v>0</v>
      </c>
      <c r="S6801" s="4" t="str">
        <f t="shared" si="662"/>
        <v/>
      </c>
      <c r="T6801" s="21">
        <f>Fångster!J6806</f>
        <v>0</v>
      </c>
      <c r="U6801" s="31" t="str">
        <f t="shared" si="663"/>
        <v/>
      </c>
    </row>
    <row r="6802" spans="14:21" x14ac:dyDescent="0.2">
      <c r="N6802" s="22">
        <f>Fångster!G6807</f>
        <v>0</v>
      </c>
      <c r="O6802" s="28">
        <f t="shared" si="658"/>
        <v>0</v>
      </c>
      <c r="P6802" s="28">
        <f t="shared" si="659"/>
        <v>-2</v>
      </c>
      <c r="Q6802" s="28">
        <f t="shared" si="660"/>
        <v>0</v>
      </c>
      <c r="R6802" s="4">
        <f t="shared" si="661"/>
        <v>0</v>
      </c>
      <c r="S6802" s="4" t="str">
        <f t="shared" si="662"/>
        <v/>
      </c>
      <c r="T6802" s="21">
        <f>Fångster!J6807</f>
        <v>0</v>
      </c>
      <c r="U6802" s="31" t="str">
        <f t="shared" si="663"/>
        <v/>
      </c>
    </row>
    <row r="6803" spans="14:21" x14ac:dyDescent="0.2">
      <c r="N6803" s="22">
        <f>Fångster!G6808</f>
        <v>0</v>
      </c>
      <c r="O6803" s="28">
        <f t="shared" si="658"/>
        <v>0</v>
      </c>
      <c r="P6803" s="28">
        <f t="shared" si="659"/>
        <v>-2</v>
      </c>
      <c r="Q6803" s="28">
        <f t="shared" si="660"/>
        <v>0</v>
      </c>
      <c r="R6803" s="4">
        <f t="shared" si="661"/>
        <v>0</v>
      </c>
      <c r="S6803" s="4" t="str">
        <f t="shared" si="662"/>
        <v/>
      </c>
      <c r="T6803" s="21">
        <f>Fångster!J6808</f>
        <v>0</v>
      </c>
      <c r="U6803" s="31" t="str">
        <f t="shared" si="663"/>
        <v/>
      </c>
    </row>
    <row r="6804" spans="14:21" x14ac:dyDescent="0.2">
      <c r="N6804" s="22">
        <f>Fångster!G6809</f>
        <v>0</v>
      </c>
      <c r="O6804" s="28">
        <f t="shared" si="658"/>
        <v>0</v>
      </c>
      <c r="P6804" s="28">
        <f t="shared" si="659"/>
        <v>-2</v>
      </c>
      <c r="Q6804" s="28">
        <f t="shared" si="660"/>
        <v>0</v>
      </c>
      <c r="R6804" s="4">
        <f t="shared" si="661"/>
        <v>0</v>
      </c>
      <c r="S6804" s="4" t="str">
        <f t="shared" si="662"/>
        <v/>
      </c>
      <c r="T6804" s="21">
        <f>Fångster!J6809</f>
        <v>0</v>
      </c>
      <c r="U6804" s="31" t="str">
        <f t="shared" si="663"/>
        <v/>
      </c>
    </row>
    <row r="6805" spans="14:21" x14ac:dyDescent="0.2">
      <c r="N6805" s="22">
        <f>Fångster!G6810</f>
        <v>0</v>
      </c>
      <c r="O6805" s="28">
        <f t="shared" si="658"/>
        <v>0</v>
      </c>
      <c r="P6805" s="28">
        <f t="shared" si="659"/>
        <v>-2</v>
      </c>
      <c r="Q6805" s="28">
        <f t="shared" si="660"/>
        <v>0</v>
      </c>
      <c r="R6805" s="4">
        <f t="shared" si="661"/>
        <v>0</v>
      </c>
      <c r="S6805" s="4" t="str">
        <f t="shared" si="662"/>
        <v/>
      </c>
      <c r="T6805" s="21">
        <f>Fångster!J6810</f>
        <v>0</v>
      </c>
      <c r="U6805" s="31" t="str">
        <f t="shared" si="663"/>
        <v/>
      </c>
    </row>
    <row r="6806" spans="14:21" x14ac:dyDescent="0.2">
      <c r="N6806" s="22">
        <f>Fångster!G6811</f>
        <v>0</v>
      </c>
      <c r="O6806" s="28">
        <f t="shared" si="658"/>
        <v>0</v>
      </c>
      <c r="P6806" s="28">
        <f t="shared" si="659"/>
        <v>-2</v>
      </c>
      <c r="Q6806" s="28">
        <f t="shared" si="660"/>
        <v>0</v>
      </c>
      <c r="R6806" s="4">
        <f t="shared" si="661"/>
        <v>0</v>
      </c>
      <c r="S6806" s="4" t="str">
        <f t="shared" si="662"/>
        <v/>
      </c>
      <c r="T6806" s="21">
        <f>Fångster!J6811</f>
        <v>0</v>
      </c>
      <c r="U6806" s="31" t="str">
        <f t="shared" si="663"/>
        <v/>
      </c>
    </row>
    <row r="6807" spans="14:21" x14ac:dyDescent="0.2">
      <c r="N6807" s="22">
        <f>Fångster!G6812</f>
        <v>0</v>
      </c>
      <c r="O6807" s="28">
        <f t="shared" si="658"/>
        <v>0</v>
      </c>
      <c r="P6807" s="28">
        <f t="shared" si="659"/>
        <v>-2</v>
      </c>
      <c r="Q6807" s="28">
        <f t="shared" si="660"/>
        <v>0</v>
      </c>
      <c r="R6807" s="4">
        <f t="shared" si="661"/>
        <v>0</v>
      </c>
      <c r="S6807" s="4" t="str">
        <f t="shared" si="662"/>
        <v/>
      </c>
      <c r="T6807" s="21">
        <f>Fångster!J6812</f>
        <v>0</v>
      </c>
      <c r="U6807" s="31" t="str">
        <f t="shared" si="663"/>
        <v/>
      </c>
    </row>
    <row r="6808" spans="14:21" x14ac:dyDescent="0.2">
      <c r="N6808" s="22">
        <f>Fångster!G6813</f>
        <v>0</v>
      </c>
      <c r="O6808" s="28">
        <f t="shared" si="658"/>
        <v>0</v>
      </c>
      <c r="P6808" s="28">
        <f t="shared" si="659"/>
        <v>-2</v>
      </c>
      <c r="Q6808" s="28">
        <f t="shared" si="660"/>
        <v>0</v>
      </c>
      <c r="R6808" s="4">
        <f t="shared" si="661"/>
        <v>0</v>
      </c>
      <c r="S6808" s="4" t="str">
        <f t="shared" si="662"/>
        <v/>
      </c>
      <c r="T6808" s="21">
        <f>Fångster!J6813</f>
        <v>0</v>
      </c>
      <c r="U6808" s="31" t="str">
        <f t="shared" si="663"/>
        <v/>
      </c>
    </row>
    <row r="6809" spans="14:21" x14ac:dyDescent="0.2">
      <c r="N6809" s="22">
        <f>Fångster!G6814</f>
        <v>0</v>
      </c>
      <c r="O6809" s="28">
        <f t="shared" si="658"/>
        <v>0</v>
      </c>
      <c r="P6809" s="28">
        <f t="shared" si="659"/>
        <v>-2</v>
      </c>
      <c r="Q6809" s="28">
        <f t="shared" si="660"/>
        <v>0</v>
      </c>
      <c r="R6809" s="4">
        <f t="shared" si="661"/>
        <v>0</v>
      </c>
      <c r="S6809" s="4" t="str">
        <f t="shared" si="662"/>
        <v/>
      </c>
      <c r="T6809" s="21">
        <f>Fångster!J6814</f>
        <v>0</v>
      </c>
      <c r="U6809" s="31" t="str">
        <f t="shared" si="663"/>
        <v/>
      </c>
    </row>
    <row r="6810" spans="14:21" x14ac:dyDescent="0.2">
      <c r="N6810" s="22">
        <f>Fångster!G6815</f>
        <v>0</v>
      </c>
      <c r="O6810" s="28">
        <f t="shared" si="658"/>
        <v>0</v>
      </c>
      <c r="P6810" s="28">
        <f t="shared" si="659"/>
        <v>-2</v>
      </c>
      <c r="Q6810" s="28">
        <f t="shared" si="660"/>
        <v>0</v>
      </c>
      <c r="R6810" s="4">
        <f t="shared" si="661"/>
        <v>0</v>
      </c>
      <c r="S6810" s="4" t="str">
        <f t="shared" si="662"/>
        <v/>
      </c>
      <c r="T6810" s="21">
        <f>Fångster!J6815</f>
        <v>0</v>
      </c>
      <c r="U6810" s="31" t="str">
        <f t="shared" si="663"/>
        <v/>
      </c>
    </row>
    <row r="6811" spans="14:21" x14ac:dyDescent="0.2">
      <c r="N6811" s="22">
        <f>Fångster!G6816</f>
        <v>0</v>
      </c>
      <c r="O6811" s="28">
        <f t="shared" si="658"/>
        <v>0</v>
      </c>
      <c r="P6811" s="28">
        <f t="shared" si="659"/>
        <v>-2</v>
      </c>
      <c r="Q6811" s="28">
        <f t="shared" si="660"/>
        <v>0</v>
      </c>
      <c r="R6811" s="4">
        <f t="shared" si="661"/>
        <v>0</v>
      </c>
      <c r="S6811" s="4" t="str">
        <f t="shared" si="662"/>
        <v/>
      </c>
      <c r="T6811" s="21">
        <f>Fångster!J6816</f>
        <v>0</v>
      </c>
      <c r="U6811" s="31" t="str">
        <f t="shared" si="663"/>
        <v/>
      </c>
    </row>
    <row r="6812" spans="14:21" x14ac:dyDescent="0.2">
      <c r="N6812" s="22">
        <f>Fångster!G6817</f>
        <v>0</v>
      </c>
      <c r="O6812" s="28">
        <f t="shared" si="658"/>
        <v>0</v>
      </c>
      <c r="P6812" s="28">
        <f t="shared" si="659"/>
        <v>-2</v>
      </c>
      <c r="Q6812" s="28">
        <f t="shared" si="660"/>
        <v>0</v>
      </c>
      <c r="R6812" s="4">
        <f t="shared" si="661"/>
        <v>0</v>
      </c>
      <c r="S6812" s="4" t="str">
        <f t="shared" si="662"/>
        <v/>
      </c>
      <c r="T6812" s="21">
        <f>Fångster!J6817</f>
        <v>0</v>
      </c>
      <c r="U6812" s="31" t="str">
        <f t="shared" si="663"/>
        <v/>
      </c>
    </row>
    <row r="6813" spans="14:21" x14ac:dyDescent="0.2">
      <c r="N6813" s="22">
        <f>Fångster!G6818</f>
        <v>0</v>
      </c>
      <c r="O6813" s="28">
        <f t="shared" si="658"/>
        <v>0</v>
      </c>
      <c r="P6813" s="28">
        <f t="shared" si="659"/>
        <v>-2</v>
      </c>
      <c r="Q6813" s="28">
        <f t="shared" si="660"/>
        <v>0</v>
      </c>
      <c r="R6813" s="4">
        <f t="shared" si="661"/>
        <v>0</v>
      </c>
      <c r="S6813" s="4" t="str">
        <f t="shared" si="662"/>
        <v/>
      </c>
      <c r="T6813" s="21">
        <f>Fångster!J6818</f>
        <v>0</v>
      </c>
      <c r="U6813" s="31" t="str">
        <f t="shared" si="663"/>
        <v/>
      </c>
    </row>
    <row r="6814" spans="14:21" x14ac:dyDescent="0.2">
      <c r="N6814" s="22">
        <f>Fångster!G6819</f>
        <v>0</v>
      </c>
      <c r="O6814" s="28">
        <f t="shared" si="658"/>
        <v>0</v>
      </c>
      <c r="P6814" s="28">
        <f t="shared" si="659"/>
        <v>-2</v>
      </c>
      <c r="Q6814" s="28">
        <f t="shared" si="660"/>
        <v>0</v>
      </c>
      <c r="R6814" s="4">
        <f t="shared" si="661"/>
        <v>0</v>
      </c>
      <c r="S6814" s="4" t="str">
        <f t="shared" si="662"/>
        <v/>
      </c>
      <c r="T6814" s="21">
        <f>Fångster!J6819</f>
        <v>0</v>
      </c>
      <c r="U6814" s="31" t="str">
        <f t="shared" si="663"/>
        <v/>
      </c>
    </row>
    <row r="6815" spans="14:21" x14ac:dyDescent="0.2">
      <c r="N6815" s="22">
        <f>Fångster!G6820</f>
        <v>0</v>
      </c>
      <c r="O6815" s="28">
        <f t="shared" si="658"/>
        <v>0</v>
      </c>
      <c r="P6815" s="28">
        <f t="shared" si="659"/>
        <v>-2</v>
      </c>
      <c r="Q6815" s="28">
        <f t="shared" si="660"/>
        <v>0</v>
      </c>
      <c r="R6815" s="4">
        <f t="shared" si="661"/>
        <v>0</v>
      </c>
      <c r="S6815" s="4" t="str">
        <f t="shared" si="662"/>
        <v/>
      </c>
      <c r="T6815" s="21">
        <f>Fångster!J6820</f>
        <v>0</v>
      </c>
      <c r="U6815" s="31" t="str">
        <f t="shared" si="663"/>
        <v/>
      </c>
    </row>
    <row r="6816" spans="14:21" x14ac:dyDescent="0.2">
      <c r="N6816" s="22">
        <f>Fångster!G6821</f>
        <v>0</v>
      </c>
      <c r="O6816" s="28">
        <f t="shared" si="658"/>
        <v>0</v>
      </c>
      <c r="P6816" s="28">
        <f t="shared" si="659"/>
        <v>-2</v>
      </c>
      <c r="Q6816" s="28">
        <f t="shared" si="660"/>
        <v>0</v>
      </c>
      <c r="R6816" s="4">
        <f t="shared" si="661"/>
        <v>0</v>
      </c>
      <c r="S6816" s="4" t="str">
        <f t="shared" si="662"/>
        <v/>
      </c>
      <c r="T6816" s="21">
        <f>Fångster!J6821</f>
        <v>0</v>
      </c>
      <c r="U6816" s="31" t="str">
        <f t="shared" si="663"/>
        <v/>
      </c>
    </row>
    <row r="6817" spans="14:21" x14ac:dyDescent="0.2">
      <c r="N6817" s="22">
        <f>Fångster!G6822</f>
        <v>0</v>
      </c>
      <c r="O6817" s="28">
        <f t="shared" si="658"/>
        <v>0</v>
      </c>
      <c r="P6817" s="28">
        <f t="shared" si="659"/>
        <v>-2</v>
      </c>
      <c r="Q6817" s="28">
        <f t="shared" si="660"/>
        <v>0</v>
      </c>
      <c r="R6817" s="4">
        <f t="shared" si="661"/>
        <v>0</v>
      </c>
      <c r="S6817" s="4" t="str">
        <f t="shared" si="662"/>
        <v/>
      </c>
      <c r="T6817" s="21">
        <f>Fångster!J6822</f>
        <v>0</v>
      </c>
      <c r="U6817" s="31" t="str">
        <f t="shared" si="663"/>
        <v/>
      </c>
    </row>
    <row r="6818" spans="14:21" x14ac:dyDescent="0.2">
      <c r="N6818" s="22">
        <f>Fångster!G6823</f>
        <v>0</v>
      </c>
      <c r="O6818" s="28">
        <f t="shared" si="658"/>
        <v>0</v>
      </c>
      <c r="P6818" s="28">
        <f t="shared" si="659"/>
        <v>-2</v>
      </c>
      <c r="Q6818" s="28">
        <f t="shared" si="660"/>
        <v>0</v>
      </c>
      <c r="R6818" s="4">
        <f t="shared" si="661"/>
        <v>0</v>
      </c>
      <c r="S6818" s="4" t="str">
        <f t="shared" si="662"/>
        <v/>
      </c>
      <c r="T6818" s="21">
        <f>Fångster!J6823</f>
        <v>0</v>
      </c>
      <c r="U6818" s="31" t="str">
        <f t="shared" si="663"/>
        <v/>
      </c>
    </row>
    <row r="6819" spans="14:21" x14ac:dyDescent="0.2">
      <c r="N6819" s="22">
        <f>Fångster!G6824</f>
        <v>0</v>
      </c>
      <c r="O6819" s="28">
        <f t="shared" si="658"/>
        <v>0</v>
      </c>
      <c r="P6819" s="28">
        <f t="shared" si="659"/>
        <v>-2</v>
      </c>
      <c r="Q6819" s="28">
        <f t="shared" si="660"/>
        <v>0</v>
      </c>
      <c r="R6819" s="4">
        <f t="shared" si="661"/>
        <v>0</v>
      </c>
      <c r="S6819" s="4" t="str">
        <f t="shared" si="662"/>
        <v/>
      </c>
      <c r="T6819" s="21">
        <f>Fångster!J6824</f>
        <v>0</v>
      </c>
      <c r="U6819" s="31" t="str">
        <f t="shared" si="663"/>
        <v/>
      </c>
    </row>
    <row r="6820" spans="14:21" x14ac:dyDescent="0.2">
      <c r="N6820" s="22">
        <f>Fångster!G6825</f>
        <v>0</v>
      </c>
      <c r="O6820" s="28">
        <f t="shared" si="658"/>
        <v>0</v>
      </c>
      <c r="P6820" s="28">
        <f t="shared" si="659"/>
        <v>-2</v>
      </c>
      <c r="Q6820" s="28">
        <f t="shared" si="660"/>
        <v>0</v>
      </c>
      <c r="R6820" s="4">
        <f t="shared" si="661"/>
        <v>0</v>
      </c>
      <c r="S6820" s="4" t="str">
        <f t="shared" si="662"/>
        <v/>
      </c>
      <c r="T6820" s="21">
        <f>Fångster!J6825</f>
        <v>0</v>
      </c>
      <c r="U6820" s="31" t="str">
        <f t="shared" si="663"/>
        <v/>
      </c>
    </row>
    <row r="6821" spans="14:21" x14ac:dyDescent="0.2">
      <c r="N6821" s="22">
        <f>Fångster!G6826</f>
        <v>0</v>
      </c>
      <c r="O6821" s="28">
        <f t="shared" si="658"/>
        <v>0</v>
      </c>
      <c r="P6821" s="28">
        <f t="shared" si="659"/>
        <v>-2</v>
      </c>
      <c r="Q6821" s="28">
        <f t="shared" si="660"/>
        <v>0</v>
      </c>
      <c r="R6821" s="4">
        <f t="shared" si="661"/>
        <v>0</v>
      </c>
      <c r="S6821" s="4" t="str">
        <f t="shared" si="662"/>
        <v/>
      </c>
      <c r="T6821" s="21">
        <f>Fångster!J6826</f>
        <v>0</v>
      </c>
      <c r="U6821" s="31" t="str">
        <f t="shared" si="663"/>
        <v/>
      </c>
    </row>
    <row r="6822" spans="14:21" x14ac:dyDescent="0.2">
      <c r="N6822" s="22">
        <f>Fångster!G6827</f>
        <v>0</v>
      </c>
      <c r="O6822" s="28">
        <f t="shared" si="658"/>
        <v>0</v>
      </c>
      <c r="P6822" s="28">
        <f t="shared" si="659"/>
        <v>-2</v>
      </c>
      <c r="Q6822" s="28">
        <f t="shared" si="660"/>
        <v>0</v>
      </c>
      <c r="R6822" s="4">
        <f t="shared" si="661"/>
        <v>0</v>
      </c>
      <c r="S6822" s="4" t="str">
        <f t="shared" si="662"/>
        <v/>
      </c>
      <c r="T6822" s="21">
        <f>Fångster!J6827</f>
        <v>0</v>
      </c>
      <c r="U6822" s="31" t="str">
        <f t="shared" si="663"/>
        <v/>
      </c>
    </row>
    <row r="6823" spans="14:21" x14ac:dyDescent="0.2">
      <c r="N6823" s="22">
        <f>Fångster!G6828</f>
        <v>0</v>
      </c>
      <c r="O6823" s="28">
        <f t="shared" si="658"/>
        <v>0</v>
      </c>
      <c r="P6823" s="28">
        <f t="shared" si="659"/>
        <v>-2</v>
      </c>
      <c r="Q6823" s="28">
        <f t="shared" si="660"/>
        <v>0</v>
      </c>
      <c r="R6823" s="4">
        <f t="shared" si="661"/>
        <v>0</v>
      </c>
      <c r="S6823" s="4" t="str">
        <f t="shared" si="662"/>
        <v/>
      </c>
      <c r="T6823" s="21">
        <f>Fångster!J6828</f>
        <v>0</v>
      </c>
      <c r="U6823" s="31" t="str">
        <f t="shared" si="663"/>
        <v/>
      </c>
    </row>
    <row r="6824" spans="14:21" x14ac:dyDescent="0.2">
      <c r="N6824" s="22">
        <f>Fångster!G6829</f>
        <v>0</v>
      </c>
      <c r="O6824" s="28">
        <f t="shared" si="658"/>
        <v>0</v>
      </c>
      <c r="P6824" s="28">
        <f t="shared" si="659"/>
        <v>-2</v>
      </c>
      <c r="Q6824" s="28">
        <f t="shared" si="660"/>
        <v>0</v>
      </c>
      <c r="R6824" s="4">
        <f t="shared" si="661"/>
        <v>0</v>
      </c>
      <c r="S6824" s="4" t="str">
        <f t="shared" si="662"/>
        <v/>
      </c>
      <c r="T6824" s="21">
        <f>Fångster!J6829</f>
        <v>0</v>
      </c>
      <c r="U6824" s="31" t="str">
        <f t="shared" si="663"/>
        <v/>
      </c>
    </row>
    <row r="6825" spans="14:21" x14ac:dyDescent="0.2">
      <c r="N6825" s="22">
        <f>Fångster!G6830</f>
        <v>0</v>
      </c>
      <c r="O6825" s="28">
        <f t="shared" si="658"/>
        <v>0</v>
      </c>
      <c r="P6825" s="28">
        <f t="shared" si="659"/>
        <v>-2</v>
      </c>
      <c r="Q6825" s="28">
        <f t="shared" si="660"/>
        <v>0</v>
      </c>
      <c r="R6825" s="4">
        <f t="shared" si="661"/>
        <v>0</v>
      </c>
      <c r="S6825" s="4" t="str">
        <f t="shared" si="662"/>
        <v/>
      </c>
      <c r="T6825" s="21">
        <f>Fångster!J6830</f>
        <v>0</v>
      </c>
      <c r="U6825" s="31" t="str">
        <f t="shared" si="663"/>
        <v/>
      </c>
    </row>
    <row r="6826" spans="14:21" x14ac:dyDescent="0.2">
      <c r="N6826" s="22">
        <f>Fångster!G6831</f>
        <v>0</v>
      </c>
      <c r="O6826" s="28">
        <f t="shared" si="658"/>
        <v>0</v>
      </c>
      <c r="P6826" s="28">
        <f t="shared" si="659"/>
        <v>-2</v>
      </c>
      <c r="Q6826" s="28">
        <f t="shared" si="660"/>
        <v>0</v>
      </c>
      <c r="R6826" s="4">
        <f t="shared" si="661"/>
        <v>0</v>
      </c>
      <c r="S6826" s="4" t="str">
        <f t="shared" si="662"/>
        <v/>
      </c>
      <c r="T6826" s="21">
        <f>Fångster!J6831</f>
        <v>0</v>
      </c>
      <c r="U6826" s="31" t="str">
        <f t="shared" si="663"/>
        <v/>
      </c>
    </row>
    <row r="6827" spans="14:21" x14ac:dyDescent="0.2">
      <c r="N6827" s="22">
        <f>Fångster!G6832</f>
        <v>0</v>
      </c>
      <c r="O6827" s="28">
        <f t="shared" si="658"/>
        <v>0</v>
      </c>
      <c r="P6827" s="28">
        <f t="shared" si="659"/>
        <v>-2</v>
      </c>
      <c r="Q6827" s="28">
        <f t="shared" si="660"/>
        <v>0</v>
      </c>
      <c r="R6827" s="4">
        <f t="shared" si="661"/>
        <v>0</v>
      </c>
      <c r="S6827" s="4" t="str">
        <f t="shared" si="662"/>
        <v/>
      </c>
      <c r="T6827" s="21">
        <f>Fångster!J6832</f>
        <v>0</v>
      </c>
      <c r="U6827" s="31" t="str">
        <f t="shared" si="663"/>
        <v/>
      </c>
    </row>
    <row r="6828" spans="14:21" x14ac:dyDescent="0.2">
      <c r="N6828" s="22">
        <f>Fångster!G6833</f>
        <v>0</v>
      </c>
      <c r="O6828" s="28">
        <f t="shared" si="658"/>
        <v>0</v>
      </c>
      <c r="P6828" s="28">
        <f t="shared" si="659"/>
        <v>-2</v>
      </c>
      <c r="Q6828" s="28">
        <f t="shared" si="660"/>
        <v>0</v>
      </c>
      <c r="R6828" s="4">
        <f t="shared" si="661"/>
        <v>0</v>
      </c>
      <c r="S6828" s="4" t="str">
        <f t="shared" si="662"/>
        <v/>
      </c>
      <c r="T6828" s="21">
        <f>Fångster!J6833</f>
        <v>0</v>
      </c>
      <c r="U6828" s="31" t="str">
        <f t="shared" si="663"/>
        <v/>
      </c>
    </row>
    <row r="6829" spans="14:21" x14ac:dyDescent="0.2">
      <c r="N6829" s="22">
        <f>Fångster!G6834</f>
        <v>0</v>
      </c>
      <c r="O6829" s="28">
        <f t="shared" si="658"/>
        <v>0</v>
      </c>
      <c r="P6829" s="28">
        <f t="shared" si="659"/>
        <v>-2</v>
      </c>
      <c r="Q6829" s="28">
        <f t="shared" si="660"/>
        <v>0</v>
      </c>
      <c r="R6829" s="4">
        <f t="shared" si="661"/>
        <v>0</v>
      </c>
      <c r="S6829" s="4" t="str">
        <f t="shared" si="662"/>
        <v/>
      </c>
      <c r="T6829" s="21">
        <f>Fångster!J6834</f>
        <v>0</v>
      </c>
      <c r="U6829" s="31" t="str">
        <f t="shared" si="663"/>
        <v/>
      </c>
    </row>
    <row r="6830" spans="14:21" x14ac:dyDescent="0.2">
      <c r="N6830" s="22">
        <f>Fångster!G6835</f>
        <v>0</v>
      </c>
      <c r="O6830" s="28">
        <f t="shared" si="658"/>
        <v>0</v>
      </c>
      <c r="P6830" s="28">
        <f t="shared" si="659"/>
        <v>-2</v>
      </c>
      <c r="Q6830" s="28">
        <f t="shared" si="660"/>
        <v>0</v>
      </c>
      <c r="R6830" s="4">
        <f t="shared" si="661"/>
        <v>0</v>
      </c>
      <c r="S6830" s="4" t="str">
        <f t="shared" si="662"/>
        <v/>
      </c>
      <c r="T6830" s="21">
        <f>Fångster!J6835</f>
        <v>0</v>
      </c>
      <c r="U6830" s="31" t="str">
        <f t="shared" si="663"/>
        <v/>
      </c>
    </row>
    <row r="6831" spans="14:21" x14ac:dyDescent="0.2">
      <c r="N6831" s="22">
        <f>Fångster!G6836</f>
        <v>0</v>
      </c>
      <c r="O6831" s="28">
        <f t="shared" si="658"/>
        <v>0</v>
      </c>
      <c r="P6831" s="28">
        <f t="shared" si="659"/>
        <v>-2</v>
      </c>
      <c r="Q6831" s="28">
        <f t="shared" si="660"/>
        <v>0</v>
      </c>
      <c r="R6831" s="4">
        <f t="shared" si="661"/>
        <v>0</v>
      </c>
      <c r="S6831" s="4" t="str">
        <f t="shared" si="662"/>
        <v/>
      </c>
      <c r="T6831" s="21">
        <f>Fångster!J6836</f>
        <v>0</v>
      </c>
      <c r="U6831" s="31" t="str">
        <f t="shared" si="663"/>
        <v/>
      </c>
    </row>
    <row r="6832" spans="14:21" x14ac:dyDescent="0.2">
      <c r="N6832" s="22">
        <f>Fångster!G6837</f>
        <v>0</v>
      </c>
      <c r="O6832" s="28">
        <f t="shared" si="658"/>
        <v>0</v>
      </c>
      <c r="P6832" s="28">
        <f t="shared" si="659"/>
        <v>-2</v>
      </c>
      <c r="Q6832" s="28">
        <f t="shared" si="660"/>
        <v>0</v>
      </c>
      <c r="R6832" s="4">
        <f t="shared" si="661"/>
        <v>0</v>
      </c>
      <c r="S6832" s="4" t="str">
        <f t="shared" si="662"/>
        <v/>
      </c>
      <c r="T6832" s="21">
        <f>Fångster!J6837</f>
        <v>0</v>
      </c>
      <c r="U6832" s="31" t="str">
        <f t="shared" si="663"/>
        <v/>
      </c>
    </row>
    <row r="6833" spans="14:21" x14ac:dyDescent="0.2">
      <c r="N6833" s="22">
        <f>Fångster!G6838</f>
        <v>0</v>
      </c>
      <c r="O6833" s="28">
        <f t="shared" si="658"/>
        <v>0</v>
      </c>
      <c r="P6833" s="28">
        <f t="shared" si="659"/>
        <v>-2</v>
      </c>
      <c r="Q6833" s="28">
        <f t="shared" si="660"/>
        <v>0</v>
      </c>
      <c r="R6833" s="4">
        <f t="shared" si="661"/>
        <v>0</v>
      </c>
      <c r="S6833" s="4" t="str">
        <f t="shared" si="662"/>
        <v/>
      </c>
      <c r="T6833" s="21">
        <f>Fångster!J6838</f>
        <v>0</v>
      </c>
      <c r="U6833" s="31" t="str">
        <f t="shared" si="663"/>
        <v/>
      </c>
    </row>
    <row r="6834" spans="14:21" x14ac:dyDescent="0.2">
      <c r="N6834" s="22">
        <f>Fångster!G6839</f>
        <v>0</v>
      </c>
      <c r="O6834" s="28">
        <f t="shared" si="658"/>
        <v>0</v>
      </c>
      <c r="P6834" s="28">
        <f t="shared" si="659"/>
        <v>-2</v>
      </c>
      <c r="Q6834" s="28">
        <f t="shared" si="660"/>
        <v>0</v>
      </c>
      <c r="R6834" s="4">
        <f t="shared" si="661"/>
        <v>0</v>
      </c>
      <c r="S6834" s="4" t="str">
        <f t="shared" si="662"/>
        <v/>
      </c>
      <c r="T6834" s="21">
        <f>Fångster!J6839</f>
        <v>0</v>
      </c>
      <c r="U6834" s="31" t="str">
        <f t="shared" si="663"/>
        <v/>
      </c>
    </row>
    <row r="6835" spans="14:21" x14ac:dyDescent="0.2">
      <c r="N6835" s="22">
        <f>Fångster!G6840</f>
        <v>0</v>
      </c>
      <c r="O6835" s="28">
        <f t="shared" si="658"/>
        <v>0</v>
      </c>
      <c r="P6835" s="28">
        <f t="shared" si="659"/>
        <v>-2</v>
      </c>
      <c r="Q6835" s="28">
        <f t="shared" si="660"/>
        <v>0</v>
      </c>
      <c r="R6835" s="4">
        <f t="shared" si="661"/>
        <v>0</v>
      </c>
      <c r="S6835" s="4" t="str">
        <f t="shared" si="662"/>
        <v/>
      </c>
      <c r="T6835" s="21">
        <f>Fångster!J6840</f>
        <v>0</v>
      </c>
      <c r="U6835" s="31" t="str">
        <f t="shared" si="663"/>
        <v/>
      </c>
    </row>
    <row r="6836" spans="14:21" x14ac:dyDescent="0.2">
      <c r="N6836" s="22">
        <f>Fångster!G6841</f>
        <v>0</v>
      </c>
      <c r="O6836" s="28">
        <f t="shared" si="658"/>
        <v>0</v>
      </c>
      <c r="P6836" s="28">
        <f t="shared" si="659"/>
        <v>-2</v>
      </c>
      <c r="Q6836" s="28">
        <f t="shared" si="660"/>
        <v>0</v>
      </c>
      <c r="R6836" s="4">
        <f t="shared" si="661"/>
        <v>0</v>
      </c>
      <c r="S6836" s="4" t="str">
        <f t="shared" si="662"/>
        <v/>
      </c>
      <c r="T6836" s="21">
        <f>Fångster!J6841</f>
        <v>0</v>
      </c>
      <c r="U6836" s="31" t="str">
        <f t="shared" si="663"/>
        <v/>
      </c>
    </row>
    <row r="6837" spans="14:21" x14ac:dyDescent="0.2">
      <c r="N6837" s="22">
        <f>Fångster!G6842</f>
        <v>0</v>
      </c>
      <c r="O6837" s="28">
        <f t="shared" si="658"/>
        <v>0</v>
      </c>
      <c r="P6837" s="28">
        <f t="shared" si="659"/>
        <v>-2</v>
      </c>
      <c r="Q6837" s="28">
        <f t="shared" si="660"/>
        <v>0</v>
      </c>
      <c r="R6837" s="4">
        <f t="shared" si="661"/>
        <v>0</v>
      </c>
      <c r="S6837" s="4" t="str">
        <f t="shared" si="662"/>
        <v/>
      </c>
      <c r="T6837" s="21">
        <f>Fångster!J6842</f>
        <v>0</v>
      </c>
      <c r="U6837" s="31" t="str">
        <f t="shared" si="663"/>
        <v/>
      </c>
    </row>
    <row r="6838" spans="14:21" x14ac:dyDescent="0.2">
      <c r="N6838" s="22">
        <f>Fångster!G6843</f>
        <v>0</v>
      </c>
      <c r="O6838" s="28">
        <f t="shared" si="658"/>
        <v>0</v>
      </c>
      <c r="P6838" s="28">
        <f t="shared" si="659"/>
        <v>-2</v>
      </c>
      <c r="Q6838" s="28">
        <f t="shared" si="660"/>
        <v>0</v>
      </c>
      <c r="R6838" s="4">
        <f t="shared" si="661"/>
        <v>0</v>
      </c>
      <c r="S6838" s="4" t="str">
        <f t="shared" si="662"/>
        <v/>
      </c>
      <c r="T6838" s="21">
        <f>Fångster!J6843</f>
        <v>0</v>
      </c>
      <c r="U6838" s="31" t="str">
        <f t="shared" si="663"/>
        <v/>
      </c>
    </row>
    <row r="6839" spans="14:21" x14ac:dyDescent="0.2">
      <c r="N6839" s="22">
        <f>Fångster!G6844</f>
        <v>0</v>
      </c>
      <c r="O6839" s="28">
        <f t="shared" si="658"/>
        <v>0</v>
      </c>
      <c r="P6839" s="28">
        <f t="shared" si="659"/>
        <v>-2</v>
      </c>
      <c r="Q6839" s="28">
        <f t="shared" si="660"/>
        <v>0</v>
      </c>
      <c r="R6839" s="4">
        <f t="shared" si="661"/>
        <v>0</v>
      </c>
      <c r="S6839" s="4" t="str">
        <f t="shared" si="662"/>
        <v/>
      </c>
      <c r="T6839" s="21">
        <f>Fångster!J6844</f>
        <v>0</v>
      </c>
      <c r="U6839" s="31" t="str">
        <f t="shared" si="663"/>
        <v/>
      </c>
    </row>
    <row r="6840" spans="14:21" x14ac:dyDescent="0.2">
      <c r="N6840" s="22">
        <f>Fångster!G6845</f>
        <v>0</v>
      </c>
      <c r="O6840" s="28">
        <f t="shared" si="658"/>
        <v>0</v>
      </c>
      <c r="P6840" s="28">
        <f t="shared" si="659"/>
        <v>-2</v>
      </c>
      <c r="Q6840" s="28">
        <f t="shared" si="660"/>
        <v>0</v>
      </c>
      <c r="R6840" s="4">
        <f t="shared" si="661"/>
        <v>0</v>
      </c>
      <c r="S6840" s="4" t="str">
        <f t="shared" si="662"/>
        <v/>
      </c>
      <c r="T6840" s="21">
        <f>Fångster!J6845</f>
        <v>0</v>
      </c>
      <c r="U6840" s="31" t="str">
        <f t="shared" si="663"/>
        <v/>
      </c>
    </row>
    <row r="6841" spans="14:21" x14ac:dyDescent="0.2">
      <c r="N6841" s="22">
        <f>Fångster!G6846</f>
        <v>0</v>
      </c>
      <c r="O6841" s="28">
        <f t="shared" si="658"/>
        <v>0</v>
      </c>
      <c r="P6841" s="28">
        <f t="shared" si="659"/>
        <v>-2</v>
      </c>
      <c r="Q6841" s="28">
        <f t="shared" si="660"/>
        <v>0</v>
      </c>
      <c r="R6841" s="4">
        <f t="shared" si="661"/>
        <v>0</v>
      </c>
      <c r="S6841" s="4" t="str">
        <f t="shared" si="662"/>
        <v/>
      </c>
      <c r="T6841" s="21">
        <f>Fångster!J6846</f>
        <v>0</v>
      </c>
      <c r="U6841" s="31" t="str">
        <f t="shared" si="663"/>
        <v/>
      </c>
    </row>
    <row r="6842" spans="14:21" x14ac:dyDescent="0.2">
      <c r="N6842" s="22">
        <f>Fångster!G6847</f>
        <v>0</v>
      </c>
      <c r="O6842" s="28">
        <f t="shared" si="658"/>
        <v>0</v>
      </c>
      <c r="P6842" s="28">
        <f t="shared" si="659"/>
        <v>-2</v>
      </c>
      <c r="Q6842" s="28">
        <f t="shared" si="660"/>
        <v>0</v>
      </c>
      <c r="R6842" s="4">
        <f t="shared" si="661"/>
        <v>0</v>
      </c>
      <c r="S6842" s="4" t="str">
        <f t="shared" si="662"/>
        <v/>
      </c>
      <c r="T6842" s="21">
        <f>Fångster!J6847</f>
        <v>0</v>
      </c>
      <c r="U6842" s="31" t="str">
        <f t="shared" si="663"/>
        <v/>
      </c>
    </row>
    <row r="6843" spans="14:21" x14ac:dyDescent="0.2">
      <c r="N6843" s="22">
        <f>Fångster!G6848</f>
        <v>0</v>
      </c>
      <c r="O6843" s="28">
        <f t="shared" si="658"/>
        <v>0</v>
      </c>
      <c r="P6843" s="28">
        <f t="shared" si="659"/>
        <v>-2</v>
      </c>
      <c r="Q6843" s="28">
        <f t="shared" si="660"/>
        <v>0</v>
      </c>
      <c r="R6843" s="4">
        <f t="shared" si="661"/>
        <v>0</v>
      </c>
      <c r="S6843" s="4" t="str">
        <f t="shared" si="662"/>
        <v/>
      </c>
      <c r="T6843" s="21">
        <f>Fångster!J6848</f>
        <v>0</v>
      </c>
      <c r="U6843" s="31" t="str">
        <f t="shared" si="663"/>
        <v/>
      </c>
    </row>
    <row r="6844" spans="14:21" x14ac:dyDescent="0.2">
      <c r="N6844" s="22">
        <f>Fångster!G6849</f>
        <v>0</v>
      </c>
      <c r="O6844" s="28">
        <f t="shared" si="658"/>
        <v>0</v>
      </c>
      <c r="P6844" s="28">
        <f t="shared" si="659"/>
        <v>-2</v>
      </c>
      <c r="Q6844" s="28">
        <f t="shared" si="660"/>
        <v>0</v>
      </c>
      <c r="R6844" s="4">
        <f t="shared" si="661"/>
        <v>0</v>
      </c>
      <c r="S6844" s="4" t="str">
        <f t="shared" si="662"/>
        <v/>
      </c>
      <c r="T6844" s="21">
        <f>Fångster!J6849</f>
        <v>0</v>
      </c>
      <c r="U6844" s="31" t="str">
        <f t="shared" si="663"/>
        <v/>
      </c>
    </row>
    <row r="6845" spans="14:21" x14ac:dyDescent="0.2">
      <c r="N6845" s="22">
        <f>Fångster!G6850</f>
        <v>0</v>
      </c>
      <c r="O6845" s="28">
        <f t="shared" si="658"/>
        <v>0</v>
      </c>
      <c r="P6845" s="28">
        <f t="shared" si="659"/>
        <v>-2</v>
      </c>
      <c r="Q6845" s="28">
        <f t="shared" si="660"/>
        <v>0</v>
      </c>
      <c r="R6845" s="4">
        <f t="shared" si="661"/>
        <v>0</v>
      </c>
      <c r="S6845" s="4" t="str">
        <f t="shared" si="662"/>
        <v/>
      </c>
      <c r="T6845" s="21">
        <f>Fångster!J6850</f>
        <v>0</v>
      </c>
      <c r="U6845" s="31" t="str">
        <f t="shared" si="663"/>
        <v/>
      </c>
    </row>
    <row r="6846" spans="14:21" x14ac:dyDescent="0.2">
      <c r="N6846" s="22">
        <f>Fångster!G6851</f>
        <v>0</v>
      </c>
      <c r="O6846" s="28">
        <f t="shared" si="658"/>
        <v>0</v>
      </c>
      <c r="P6846" s="28">
        <f t="shared" si="659"/>
        <v>-2</v>
      </c>
      <c r="Q6846" s="28">
        <f t="shared" si="660"/>
        <v>0</v>
      </c>
      <c r="R6846" s="4">
        <f t="shared" si="661"/>
        <v>0</v>
      </c>
      <c r="S6846" s="4" t="str">
        <f t="shared" si="662"/>
        <v/>
      </c>
      <c r="T6846" s="21">
        <f>Fångster!J6851</f>
        <v>0</v>
      </c>
      <c r="U6846" s="31" t="str">
        <f t="shared" si="663"/>
        <v/>
      </c>
    </row>
    <row r="6847" spans="14:21" x14ac:dyDescent="0.2">
      <c r="N6847" s="22">
        <f>Fångster!G6852</f>
        <v>0</v>
      </c>
      <c r="O6847" s="28">
        <f t="shared" si="658"/>
        <v>0</v>
      </c>
      <c r="P6847" s="28">
        <f t="shared" si="659"/>
        <v>-2</v>
      </c>
      <c r="Q6847" s="28">
        <f t="shared" si="660"/>
        <v>0</v>
      </c>
      <c r="R6847" s="4">
        <f t="shared" si="661"/>
        <v>0</v>
      </c>
      <c r="S6847" s="4" t="str">
        <f t="shared" si="662"/>
        <v/>
      </c>
      <c r="T6847" s="21">
        <f>Fångster!J6852</f>
        <v>0</v>
      </c>
      <c r="U6847" s="31" t="str">
        <f t="shared" si="663"/>
        <v/>
      </c>
    </row>
    <row r="6848" spans="14:21" x14ac:dyDescent="0.2">
      <c r="N6848" s="22">
        <f>Fångster!G6853</f>
        <v>0</v>
      </c>
      <c r="O6848" s="28">
        <f t="shared" si="658"/>
        <v>0</v>
      </c>
      <c r="P6848" s="28">
        <f t="shared" si="659"/>
        <v>-2</v>
      </c>
      <c r="Q6848" s="28">
        <f t="shared" si="660"/>
        <v>0</v>
      </c>
      <c r="R6848" s="4">
        <f t="shared" si="661"/>
        <v>0</v>
      </c>
      <c r="S6848" s="4" t="str">
        <f t="shared" si="662"/>
        <v/>
      </c>
      <c r="T6848" s="21">
        <f>Fångster!J6853</f>
        <v>0</v>
      </c>
      <c r="U6848" s="31" t="str">
        <f t="shared" si="663"/>
        <v/>
      </c>
    </row>
    <row r="6849" spans="14:21" x14ac:dyDescent="0.2">
      <c r="N6849" s="22">
        <f>Fångster!G6854</f>
        <v>0</v>
      </c>
      <c r="O6849" s="28">
        <f t="shared" si="658"/>
        <v>0</v>
      </c>
      <c r="P6849" s="28">
        <f t="shared" si="659"/>
        <v>-2</v>
      </c>
      <c r="Q6849" s="28">
        <f t="shared" si="660"/>
        <v>0</v>
      </c>
      <c r="R6849" s="4">
        <f t="shared" si="661"/>
        <v>0</v>
      </c>
      <c r="S6849" s="4" t="str">
        <f t="shared" si="662"/>
        <v/>
      </c>
      <c r="T6849" s="21">
        <f>Fångster!J6854</f>
        <v>0</v>
      </c>
      <c r="U6849" s="31" t="str">
        <f t="shared" si="663"/>
        <v/>
      </c>
    </row>
    <row r="6850" spans="14:21" x14ac:dyDescent="0.2">
      <c r="N6850" s="22">
        <f>Fångster!G6855</f>
        <v>0</v>
      </c>
      <c r="O6850" s="28">
        <f t="shared" si="658"/>
        <v>0</v>
      </c>
      <c r="P6850" s="28">
        <f t="shared" si="659"/>
        <v>-2</v>
      </c>
      <c r="Q6850" s="28">
        <f t="shared" si="660"/>
        <v>0</v>
      </c>
      <c r="R6850" s="4">
        <f t="shared" si="661"/>
        <v>0</v>
      </c>
      <c r="S6850" s="4" t="str">
        <f t="shared" si="662"/>
        <v/>
      </c>
      <c r="T6850" s="21">
        <f>Fångster!J6855</f>
        <v>0</v>
      </c>
      <c r="U6850" s="31" t="str">
        <f t="shared" si="663"/>
        <v/>
      </c>
    </row>
    <row r="6851" spans="14:21" x14ac:dyDescent="0.2">
      <c r="N6851" s="22">
        <f>Fångster!G6856</f>
        <v>0</v>
      </c>
      <c r="O6851" s="28">
        <f t="shared" si="658"/>
        <v>0</v>
      </c>
      <c r="P6851" s="28">
        <f t="shared" si="659"/>
        <v>-2</v>
      </c>
      <c r="Q6851" s="28">
        <f t="shared" si="660"/>
        <v>0</v>
      </c>
      <c r="R6851" s="4">
        <f t="shared" si="661"/>
        <v>0</v>
      </c>
      <c r="S6851" s="4" t="str">
        <f t="shared" si="662"/>
        <v/>
      </c>
      <c r="T6851" s="21">
        <f>Fångster!J6856</f>
        <v>0</v>
      </c>
      <c r="U6851" s="31" t="str">
        <f t="shared" si="663"/>
        <v/>
      </c>
    </row>
    <row r="6852" spans="14:21" x14ac:dyDescent="0.2">
      <c r="N6852" s="22">
        <f>Fångster!G6857</f>
        <v>0</v>
      </c>
      <c r="O6852" s="28">
        <f t="shared" si="658"/>
        <v>0</v>
      </c>
      <c r="P6852" s="28">
        <f t="shared" si="659"/>
        <v>-2</v>
      </c>
      <c r="Q6852" s="28">
        <f t="shared" si="660"/>
        <v>0</v>
      </c>
      <c r="R6852" s="4">
        <f t="shared" si="661"/>
        <v>0</v>
      </c>
      <c r="S6852" s="4" t="str">
        <f t="shared" si="662"/>
        <v/>
      </c>
      <c r="T6852" s="21">
        <f>Fångster!J6857</f>
        <v>0</v>
      </c>
      <c r="U6852" s="31" t="str">
        <f t="shared" si="663"/>
        <v/>
      </c>
    </row>
    <row r="6853" spans="14:21" x14ac:dyDescent="0.2">
      <c r="N6853" s="22">
        <f>Fångster!G6858</f>
        <v>0</v>
      </c>
      <c r="O6853" s="28">
        <f t="shared" ref="O6853:O6916" si="664">(3.377*0.000001)*(POWER(N6853,3.205))</f>
        <v>0</v>
      </c>
      <c r="P6853" s="28">
        <f t="shared" ref="P6853:P6916" si="665">(1-(180-N6853)/60)</f>
        <v>-2</v>
      </c>
      <c r="Q6853" s="28">
        <f t="shared" ref="Q6853:Q6916" si="666">IF(P6853&lt;0,0,IF(P6853&gt;1,1,IF(P6853&gt;0&lt;1,P6853,P6853)))</f>
        <v>0</v>
      </c>
      <c r="R6853" s="4">
        <f t="shared" ref="R6853:R6916" si="667">O6853*Q6853</f>
        <v>0</v>
      </c>
      <c r="S6853" s="4" t="str">
        <f t="shared" ref="S6853:S6916" si="668">IF(N6853&gt;0,LOG10(N6853),"")</f>
        <v/>
      </c>
      <c r="T6853" s="21">
        <f>Fångster!J6858</f>
        <v>0</v>
      </c>
      <c r="U6853" s="31" t="str">
        <f t="shared" ref="U6853:U6916" si="669">IF(T6853&gt;0,LOG10(T6853),"")</f>
        <v/>
      </c>
    </row>
    <row r="6854" spans="14:21" x14ac:dyDescent="0.2">
      <c r="N6854" s="22">
        <f>Fångster!G6859</f>
        <v>0</v>
      </c>
      <c r="O6854" s="28">
        <f t="shared" si="664"/>
        <v>0</v>
      </c>
      <c r="P6854" s="28">
        <f t="shared" si="665"/>
        <v>-2</v>
      </c>
      <c r="Q6854" s="28">
        <f t="shared" si="666"/>
        <v>0</v>
      </c>
      <c r="R6854" s="4">
        <f t="shared" si="667"/>
        <v>0</v>
      </c>
      <c r="S6854" s="4" t="str">
        <f t="shared" si="668"/>
        <v/>
      </c>
      <c r="T6854" s="21">
        <f>Fångster!J6859</f>
        <v>0</v>
      </c>
      <c r="U6854" s="31" t="str">
        <f t="shared" si="669"/>
        <v/>
      </c>
    </row>
    <row r="6855" spans="14:21" x14ac:dyDescent="0.2">
      <c r="N6855" s="22">
        <f>Fångster!G6860</f>
        <v>0</v>
      </c>
      <c r="O6855" s="28">
        <f t="shared" si="664"/>
        <v>0</v>
      </c>
      <c r="P6855" s="28">
        <f t="shared" si="665"/>
        <v>-2</v>
      </c>
      <c r="Q6855" s="28">
        <f t="shared" si="666"/>
        <v>0</v>
      </c>
      <c r="R6855" s="4">
        <f t="shared" si="667"/>
        <v>0</v>
      </c>
      <c r="S6855" s="4" t="str">
        <f t="shared" si="668"/>
        <v/>
      </c>
      <c r="T6855" s="21">
        <f>Fångster!J6860</f>
        <v>0</v>
      </c>
      <c r="U6855" s="31" t="str">
        <f t="shared" si="669"/>
        <v/>
      </c>
    </row>
    <row r="6856" spans="14:21" x14ac:dyDescent="0.2">
      <c r="N6856" s="22">
        <f>Fångster!G6861</f>
        <v>0</v>
      </c>
      <c r="O6856" s="28">
        <f t="shared" si="664"/>
        <v>0</v>
      </c>
      <c r="P6856" s="28">
        <f t="shared" si="665"/>
        <v>-2</v>
      </c>
      <c r="Q6856" s="28">
        <f t="shared" si="666"/>
        <v>0</v>
      </c>
      <c r="R6856" s="4">
        <f t="shared" si="667"/>
        <v>0</v>
      </c>
      <c r="S6856" s="4" t="str">
        <f t="shared" si="668"/>
        <v/>
      </c>
      <c r="T6856" s="21">
        <f>Fångster!J6861</f>
        <v>0</v>
      </c>
      <c r="U6856" s="31" t="str">
        <f t="shared" si="669"/>
        <v/>
      </c>
    </row>
    <row r="6857" spans="14:21" x14ac:dyDescent="0.2">
      <c r="N6857" s="22">
        <f>Fångster!G6862</f>
        <v>0</v>
      </c>
      <c r="O6857" s="28">
        <f t="shared" si="664"/>
        <v>0</v>
      </c>
      <c r="P6857" s="28">
        <f t="shared" si="665"/>
        <v>-2</v>
      </c>
      <c r="Q6857" s="28">
        <f t="shared" si="666"/>
        <v>0</v>
      </c>
      <c r="R6857" s="4">
        <f t="shared" si="667"/>
        <v>0</v>
      </c>
      <c r="S6857" s="4" t="str">
        <f t="shared" si="668"/>
        <v/>
      </c>
      <c r="T6857" s="21">
        <f>Fångster!J6862</f>
        <v>0</v>
      </c>
      <c r="U6857" s="31" t="str">
        <f t="shared" si="669"/>
        <v/>
      </c>
    </row>
    <row r="6858" spans="14:21" x14ac:dyDescent="0.2">
      <c r="N6858" s="22">
        <f>Fångster!G6863</f>
        <v>0</v>
      </c>
      <c r="O6858" s="28">
        <f t="shared" si="664"/>
        <v>0</v>
      </c>
      <c r="P6858" s="28">
        <f t="shared" si="665"/>
        <v>-2</v>
      </c>
      <c r="Q6858" s="28">
        <f t="shared" si="666"/>
        <v>0</v>
      </c>
      <c r="R6858" s="4">
        <f t="shared" si="667"/>
        <v>0</v>
      </c>
      <c r="S6858" s="4" t="str">
        <f t="shared" si="668"/>
        <v/>
      </c>
      <c r="T6858" s="21">
        <f>Fångster!J6863</f>
        <v>0</v>
      </c>
      <c r="U6858" s="31" t="str">
        <f t="shared" si="669"/>
        <v/>
      </c>
    </row>
    <row r="6859" spans="14:21" x14ac:dyDescent="0.2">
      <c r="N6859" s="22">
        <f>Fångster!G6864</f>
        <v>0</v>
      </c>
      <c r="O6859" s="28">
        <f t="shared" si="664"/>
        <v>0</v>
      </c>
      <c r="P6859" s="28">
        <f t="shared" si="665"/>
        <v>-2</v>
      </c>
      <c r="Q6859" s="28">
        <f t="shared" si="666"/>
        <v>0</v>
      </c>
      <c r="R6859" s="4">
        <f t="shared" si="667"/>
        <v>0</v>
      </c>
      <c r="S6859" s="4" t="str">
        <f t="shared" si="668"/>
        <v/>
      </c>
      <c r="T6859" s="21">
        <f>Fångster!J6864</f>
        <v>0</v>
      </c>
      <c r="U6859" s="31" t="str">
        <f t="shared" si="669"/>
        <v/>
      </c>
    </row>
    <row r="6860" spans="14:21" x14ac:dyDescent="0.2">
      <c r="N6860" s="22">
        <f>Fångster!G6865</f>
        <v>0</v>
      </c>
      <c r="O6860" s="28">
        <f t="shared" si="664"/>
        <v>0</v>
      </c>
      <c r="P6860" s="28">
        <f t="shared" si="665"/>
        <v>-2</v>
      </c>
      <c r="Q6860" s="28">
        <f t="shared" si="666"/>
        <v>0</v>
      </c>
      <c r="R6860" s="4">
        <f t="shared" si="667"/>
        <v>0</v>
      </c>
      <c r="S6860" s="4" t="str">
        <f t="shared" si="668"/>
        <v/>
      </c>
      <c r="T6860" s="21">
        <f>Fångster!J6865</f>
        <v>0</v>
      </c>
      <c r="U6860" s="31" t="str">
        <f t="shared" si="669"/>
        <v/>
      </c>
    </row>
    <row r="6861" spans="14:21" x14ac:dyDescent="0.2">
      <c r="N6861" s="22">
        <f>Fångster!G6866</f>
        <v>0</v>
      </c>
      <c r="O6861" s="28">
        <f t="shared" si="664"/>
        <v>0</v>
      </c>
      <c r="P6861" s="28">
        <f t="shared" si="665"/>
        <v>-2</v>
      </c>
      <c r="Q6861" s="28">
        <f t="shared" si="666"/>
        <v>0</v>
      </c>
      <c r="R6861" s="4">
        <f t="shared" si="667"/>
        <v>0</v>
      </c>
      <c r="S6861" s="4" t="str">
        <f t="shared" si="668"/>
        <v/>
      </c>
      <c r="T6861" s="21">
        <f>Fångster!J6866</f>
        <v>0</v>
      </c>
      <c r="U6861" s="31" t="str">
        <f t="shared" si="669"/>
        <v/>
      </c>
    </row>
    <row r="6862" spans="14:21" x14ac:dyDescent="0.2">
      <c r="N6862" s="22">
        <f>Fångster!G6867</f>
        <v>0</v>
      </c>
      <c r="O6862" s="28">
        <f t="shared" si="664"/>
        <v>0</v>
      </c>
      <c r="P6862" s="28">
        <f t="shared" si="665"/>
        <v>-2</v>
      </c>
      <c r="Q6862" s="28">
        <f t="shared" si="666"/>
        <v>0</v>
      </c>
      <c r="R6862" s="4">
        <f t="shared" si="667"/>
        <v>0</v>
      </c>
      <c r="S6862" s="4" t="str">
        <f t="shared" si="668"/>
        <v/>
      </c>
      <c r="T6862" s="21">
        <f>Fångster!J6867</f>
        <v>0</v>
      </c>
      <c r="U6862" s="31" t="str">
        <f t="shared" si="669"/>
        <v/>
      </c>
    </row>
    <row r="6863" spans="14:21" x14ac:dyDescent="0.2">
      <c r="N6863" s="22">
        <f>Fångster!G6868</f>
        <v>0</v>
      </c>
      <c r="O6863" s="28">
        <f t="shared" si="664"/>
        <v>0</v>
      </c>
      <c r="P6863" s="28">
        <f t="shared" si="665"/>
        <v>-2</v>
      </c>
      <c r="Q6863" s="28">
        <f t="shared" si="666"/>
        <v>0</v>
      </c>
      <c r="R6863" s="4">
        <f t="shared" si="667"/>
        <v>0</v>
      </c>
      <c r="S6863" s="4" t="str">
        <f t="shared" si="668"/>
        <v/>
      </c>
      <c r="T6863" s="21">
        <f>Fångster!J6868</f>
        <v>0</v>
      </c>
      <c r="U6863" s="31" t="str">
        <f t="shared" si="669"/>
        <v/>
      </c>
    </row>
    <row r="6864" spans="14:21" x14ac:dyDescent="0.2">
      <c r="N6864" s="22">
        <f>Fångster!G6869</f>
        <v>0</v>
      </c>
      <c r="O6864" s="28">
        <f t="shared" si="664"/>
        <v>0</v>
      </c>
      <c r="P6864" s="28">
        <f t="shared" si="665"/>
        <v>-2</v>
      </c>
      <c r="Q6864" s="28">
        <f t="shared" si="666"/>
        <v>0</v>
      </c>
      <c r="R6864" s="4">
        <f t="shared" si="667"/>
        <v>0</v>
      </c>
      <c r="S6864" s="4" t="str">
        <f t="shared" si="668"/>
        <v/>
      </c>
      <c r="T6864" s="21">
        <f>Fångster!J6869</f>
        <v>0</v>
      </c>
      <c r="U6864" s="31" t="str">
        <f t="shared" si="669"/>
        <v/>
      </c>
    </row>
    <row r="6865" spans="14:21" x14ac:dyDescent="0.2">
      <c r="N6865" s="22">
        <f>Fångster!G6870</f>
        <v>0</v>
      </c>
      <c r="O6865" s="28">
        <f t="shared" si="664"/>
        <v>0</v>
      </c>
      <c r="P6865" s="28">
        <f t="shared" si="665"/>
        <v>-2</v>
      </c>
      <c r="Q6865" s="28">
        <f t="shared" si="666"/>
        <v>0</v>
      </c>
      <c r="R6865" s="4">
        <f t="shared" si="667"/>
        <v>0</v>
      </c>
      <c r="S6865" s="4" t="str">
        <f t="shared" si="668"/>
        <v/>
      </c>
      <c r="T6865" s="21">
        <f>Fångster!J6870</f>
        <v>0</v>
      </c>
      <c r="U6865" s="31" t="str">
        <f t="shared" si="669"/>
        <v/>
      </c>
    </row>
    <row r="6866" spans="14:21" x14ac:dyDescent="0.2">
      <c r="N6866" s="22">
        <f>Fångster!G6871</f>
        <v>0</v>
      </c>
      <c r="O6866" s="28">
        <f t="shared" si="664"/>
        <v>0</v>
      </c>
      <c r="P6866" s="28">
        <f t="shared" si="665"/>
        <v>-2</v>
      </c>
      <c r="Q6866" s="28">
        <f t="shared" si="666"/>
        <v>0</v>
      </c>
      <c r="R6866" s="4">
        <f t="shared" si="667"/>
        <v>0</v>
      </c>
      <c r="S6866" s="4" t="str">
        <f t="shared" si="668"/>
        <v/>
      </c>
      <c r="T6866" s="21">
        <f>Fångster!J6871</f>
        <v>0</v>
      </c>
      <c r="U6866" s="31" t="str">
        <f t="shared" si="669"/>
        <v/>
      </c>
    </row>
    <row r="6867" spans="14:21" x14ac:dyDescent="0.2">
      <c r="N6867" s="22">
        <f>Fångster!G6872</f>
        <v>0</v>
      </c>
      <c r="O6867" s="28">
        <f t="shared" si="664"/>
        <v>0</v>
      </c>
      <c r="P6867" s="28">
        <f t="shared" si="665"/>
        <v>-2</v>
      </c>
      <c r="Q6867" s="28">
        <f t="shared" si="666"/>
        <v>0</v>
      </c>
      <c r="R6867" s="4">
        <f t="shared" si="667"/>
        <v>0</v>
      </c>
      <c r="S6867" s="4" t="str">
        <f t="shared" si="668"/>
        <v/>
      </c>
      <c r="T6867" s="21">
        <f>Fångster!J6872</f>
        <v>0</v>
      </c>
      <c r="U6867" s="31" t="str">
        <f t="shared" si="669"/>
        <v/>
      </c>
    </row>
    <row r="6868" spans="14:21" x14ac:dyDescent="0.2">
      <c r="N6868" s="22">
        <f>Fångster!G6873</f>
        <v>0</v>
      </c>
      <c r="O6868" s="28">
        <f t="shared" si="664"/>
        <v>0</v>
      </c>
      <c r="P6868" s="28">
        <f t="shared" si="665"/>
        <v>-2</v>
      </c>
      <c r="Q6868" s="28">
        <f t="shared" si="666"/>
        <v>0</v>
      </c>
      <c r="R6868" s="4">
        <f t="shared" si="667"/>
        <v>0</v>
      </c>
      <c r="S6868" s="4" t="str">
        <f t="shared" si="668"/>
        <v/>
      </c>
      <c r="T6868" s="21">
        <f>Fångster!J6873</f>
        <v>0</v>
      </c>
      <c r="U6868" s="31" t="str">
        <f t="shared" si="669"/>
        <v/>
      </c>
    </row>
    <row r="6869" spans="14:21" x14ac:dyDescent="0.2">
      <c r="N6869" s="22">
        <f>Fångster!G6874</f>
        <v>0</v>
      </c>
      <c r="O6869" s="28">
        <f t="shared" si="664"/>
        <v>0</v>
      </c>
      <c r="P6869" s="28">
        <f t="shared" si="665"/>
        <v>-2</v>
      </c>
      <c r="Q6869" s="28">
        <f t="shared" si="666"/>
        <v>0</v>
      </c>
      <c r="R6869" s="4">
        <f t="shared" si="667"/>
        <v>0</v>
      </c>
      <c r="S6869" s="4" t="str">
        <f t="shared" si="668"/>
        <v/>
      </c>
      <c r="T6869" s="21">
        <f>Fångster!J6874</f>
        <v>0</v>
      </c>
      <c r="U6869" s="31" t="str">
        <f t="shared" si="669"/>
        <v/>
      </c>
    </row>
    <row r="6870" spans="14:21" x14ac:dyDescent="0.2">
      <c r="N6870" s="22">
        <f>Fångster!G6875</f>
        <v>0</v>
      </c>
      <c r="O6870" s="28">
        <f t="shared" si="664"/>
        <v>0</v>
      </c>
      <c r="P6870" s="28">
        <f t="shared" si="665"/>
        <v>-2</v>
      </c>
      <c r="Q6870" s="28">
        <f t="shared" si="666"/>
        <v>0</v>
      </c>
      <c r="R6870" s="4">
        <f t="shared" si="667"/>
        <v>0</v>
      </c>
      <c r="S6870" s="4" t="str">
        <f t="shared" si="668"/>
        <v/>
      </c>
      <c r="T6870" s="21">
        <f>Fångster!J6875</f>
        <v>0</v>
      </c>
      <c r="U6870" s="31" t="str">
        <f t="shared" si="669"/>
        <v/>
      </c>
    </row>
    <row r="6871" spans="14:21" x14ac:dyDescent="0.2">
      <c r="N6871" s="22">
        <f>Fångster!G6876</f>
        <v>0</v>
      </c>
      <c r="O6871" s="28">
        <f t="shared" si="664"/>
        <v>0</v>
      </c>
      <c r="P6871" s="28">
        <f t="shared" si="665"/>
        <v>-2</v>
      </c>
      <c r="Q6871" s="28">
        <f t="shared" si="666"/>
        <v>0</v>
      </c>
      <c r="R6871" s="4">
        <f t="shared" si="667"/>
        <v>0</v>
      </c>
      <c r="S6871" s="4" t="str">
        <f t="shared" si="668"/>
        <v/>
      </c>
      <c r="T6871" s="21">
        <f>Fångster!J6876</f>
        <v>0</v>
      </c>
      <c r="U6871" s="31" t="str">
        <f t="shared" si="669"/>
        <v/>
      </c>
    </row>
    <row r="6872" spans="14:21" x14ac:dyDescent="0.2">
      <c r="N6872" s="22">
        <f>Fångster!G6877</f>
        <v>0</v>
      </c>
      <c r="O6872" s="28">
        <f t="shared" si="664"/>
        <v>0</v>
      </c>
      <c r="P6872" s="28">
        <f t="shared" si="665"/>
        <v>-2</v>
      </c>
      <c r="Q6872" s="28">
        <f t="shared" si="666"/>
        <v>0</v>
      </c>
      <c r="R6872" s="4">
        <f t="shared" si="667"/>
        <v>0</v>
      </c>
      <c r="S6872" s="4" t="str">
        <f t="shared" si="668"/>
        <v/>
      </c>
      <c r="T6872" s="21">
        <f>Fångster!J6877</f>
        <v>0</v>
      </c>
      <c r="U6872" s="31" t="str">
        <f t="shared" si="669"/>
        <v/>
      </c>
    </row>
    <row r="6873" spans="14:21" x14ac:dyDescent="0.2">
      <c r="N6873" s="22">
        <f>Fångster!G6878</f>
        <v>0</v>
      </c>
      <c r="O6873" s="28">
        <f t="shared" si="664"/>
        <v>0</v>
      </c>
      <c r="P6873" s="28">
        <f t="shared" si="665"/>
        <v>-2</v>
      </c>
      <c r="Q6873" s="28">
        <f t="shared" si="666"/>
        <v>0</v>
      </c>
      <c r="R6873" s="4">
        <f t="shared" si="667"/>
        <v>0</v>
      </c>
      <c r="S6873" s="4" t="str">
        <f t="shared" si="668"/>
        <v/>
      </c>
      <c r="T6873" s="21">
        <f>Fångster!J6878</f>
        <v>0</v>
      </c>
      <c r="U6873" s="31" t="str">
        <f t="shared" si="669"/>
        <v/>
      </c>
    </row>
    <row r="6874" spans="14:21" x14ac:dyDescent="0.2">
      <c r="N6874" s="22">
        <f>Fångster!G6879</f>
        <v>0</v>
      </c>
      <c r="O6874" s="28">
        <f t="shared" si="664"/>
        <v>0</v>
      </c>
      <c r="P6874" s="28">
        <f t="shared" si="665"/>
        <v>-2</v>
      </c>
      <c r="Q6874" s="28">
        <f t="shared" si="666"/>
        <v>0</v>
      </c>
      <c r="R6874" s="4">
        <f t="shared" si="667"/>
        <v>0</v>
      </c>
      <c r="S6874" s="4" t="str">
        <f t="shared" si="668"/>
        <v/>
      </c>
      <c r="T6874" s="21">
        <f>Fångster!J6879</f>
        <v>0</v>
      </c>
      <c r="U6874" s="31" t="str">
        <f t="shared" si="669"/>
        <v/>
      </c>
    </row>
    <row r="6875" spans="14:21" x14ac:dyDescent="0.2">
      <c r="N6875" s="22">
        <f>Fångster!G6880</f>
        <v>0</v>
      </c>
      <c r="O6875" s="28">
        <f t="shared" si="664"/>
        <v>0</v>
      </c>
      <c r="P6875" s="28">
        <f t="shared" si="665"/>
        <v>-2</v>
      </c>
      <c r="Q6875" s="28">
        <f t="shared" si="666"/>
        <v>0</v>
      </c>
      <c r="R6875" s="4">
        <f t="shared" si="667"/>
        <v>0</v>
      </c>
      <c r="S6875" s="4" t="str">
        <f t="shared" si="668"/>
        <v/>
      </c>
      <c r="T6875" s="21">
        <f>Fångster!J6880</f>
        <v>0</v>
      </c>
      <c r="U6875" s="31" t="str">
        <f t="shared" si="669"/>
        <v/>
      </c>
    </row>
    <row r="6876" spans="14:21" x14ac:dyDescent="0.2">
      <c r="N6876" s="22">
        <f>Fångster!G6881</f>
        <v>0</v>
      </c>
      <c r="O6876" s="28">
        <f t="shared" si="664"/>
        <v>0</v>
      </c>
      <c r="P6876" s="28">
        <f t="shared" si="665"/>
        <v>-2</v>
      </c>
      <c r="Q6876" s="28">
        <f t="shared" si="666"/>
        <v>0</v>
      </c>
      <c r="R6876" s="4">
        <f t="shared" si="667"/>
        <v>0</v>
      </c>
      <c r="S6876" s="4" t="str">
        <f t="shared" si="668"/>
        <v/>
      </c>
      <c r="T6876" s="21">
        <f>Fångster!J6881</f>
        <v>0</v>
      </c>
      <c r="U6876" s="31" t="str">
        <f t="shared" si="669"/>
        <v/>
      </c>
    </row>
    <row r="6877" spans="14:21" x14ac:dyDescent="0.2">
      <c r="N6877" s="22">
        <f>Fångster!G6882</f>
        <v>0</v>
      </c>
      <c r="O6877" s="28">
        <f t="shared" si="664"/>
        <v>0</v>
      </c>
      <c r="P6877" s="28">
        <f t="shared" si="665"/>
        <v>-2</v>
      </c>
      <c r="Q6877" s="28">
        <f t="shared" si="666"/>
        <v>0</v>
      </c>
      <c r="R6877" s="4">
        <f t="shared" si="667"/>
        <v>0</v>
      </c>
      <c r="S6877" s="4" t="str">
        <f t="shared" si="668"/>
        <v/>
      </c>
      <c r="T6877" s="21">
        <f>Fångster!J6882</f>
        <v>0</v>
      </c>
      <c r="U6877" s="31" t="str">
        <f t="shared" si="669"/>
        <v/>
      </c>
    </row>
    <row r="6878" spans="14:21" x14ac:dyDescent="0.2">
      <c r="N6878" s="22">
        <f>Fångster!G6883</f>
        <v>0</v>
      </c>
      <c r="O6878" s="28">
        <f t="shared" si="664"/>
        <v>0</v>
      </c>
      <c r="P6878" s="28">
        <f t="shared" si="665"/>
        <v>-2</v>
      </c>
      <c r="Q6878" s="28">
        <f t="shared" si="666"/>
        <v>0</v>
      </c>
      <c r="R6878" s="4">
        <f t="shared" si="667"/>
        <v>0</v>
      </c>
      <c r="S6878" s="4" t="str">
        <f t="shared" si="668"/>
        <v/>
      </c>
      <c r="T6878" s="21">
        <f>Fångster!J6883</f>
        <v>0</v>
      </c>
      <c r="U6878" s="31" t="str">
        <f t="shared" si="669"/>
        <v/>
      </c>
    </row>
    <row r="6879" spans="14:21" x14ac:dyDescent="0.2">
      <c r="N6879" s="22">
        <f>Fångster!G6884</f>
        <v>0</v>
      </c>
      <c r="O6879" s="28">
        <f t="shared" si="664"/>
        <v>0</v>
      </c>
      <c r="P6879" s="28">
        <f t="shared" si="665"/>
        <v>-2</v>
      </c>
      <c r="Q6879" s="28">
        <f t="shared" si="666"/>
        <v>0</v>
      </c>
      <c r="R6879" s="4">
        <f t="shared" si="667"/>
        <v>0</v>
      </c>
      <c r="S6879" s="4" t="str">
        <f t="shared" si="668"/>
        <v/>
      </c>
      <c r="T6879" s="21">
        <f>Fångster!J6884</f>
        <v>0</v>
      </c>
      <c r="U6879" s="31" t="str">
        <f t="shared" si="669"/>
        <v/>
      </c>
    </row>
    <row r="6880" spans="14:21" x14ac:dyDescent="0.2">
      <c r="N6880" s="22">
        <f>Fångster!G6885</f>
        <v>0</v>
      </c>
      <c r="O6880" s="28">
        <f t="shared" si="664"/>
        <v>0</v>
      </c>
      <c r="P6880" s="28">
        <f t="shared" si="665"/>
        <v>-2</v>
      </c>
      <c r="Q6880" s="28">
        <f t="shared" si="666"/>
        <v>0</v>
      </c>
      <c r="R6880" s="4">
        <f t="shared" si="667"/>
        <v>0</v>
      </c>
      <c r="S6880" s="4" t="str">
        <f t="shared" si="668"/>
        <v/>
      </c>
      <c r="T6880" s="21">
        <f>Fångster!J6885</f>
        <v>0</v>
      </c>
      <c r="U6880" s="31" t="str">
        <f t="shared" si="669"/>
        <v/>
      </c>
    </row>
    <row r="6881" spans="14:21" x14ac:dyDescent="0.2">
      <c r="N6881" s="22">
        <f>Fångster!G6886</f>
        <v>0</v>
      </c>
      <c r="O6881" s="28">
        <f t="shared" si="664"/>
        <v>0</v>
      </c>
      <c r="P6881" s="28">
        <f t="shared" si="665"/>
        <v>-2</v>
      </c>
      <c r="Q6881" s="28">
        <f t="shared" si="666"/>
        <v>0</v>
      </c>
      <c r="R6881" s="4">
        <f t="shared" si="667"/>
        <v>0</v>
      </c>
      <c r="S6881" s="4" t="str">
        <f t="shared" si="668"/>
        <v/>
      </c>
      <c r="T6881" s="21">
        <f>Fångster!J6886</f>
        <v>0</v>
      </c>
      <c r="U6881" s="31" t="str">
        <f t="shared" si="669"/>
        <v/>
      </c>
    </row>
    <row r="6882" spans="14:21" x14ac:dyDescent="0.2">
      <c r="N6882" s="22">
        <f>Fångster!G6887</f>
        <v>0</v>
      </c>
      <c r="O6882" s="28">
        <f t="shared" si="664"/>
        <v>0</v>
      </c>
      <c r="P6882" s="28">
        <f t="shared" si="665"/>
        <v>-2</v>
      </c>
      <c r="Q6882" s="28">
        <f t="shared" si="666"/>
        <v>0</v>
      </c>
      <c r="R6882" s="4">
        <f t="shared" si="667"/>
        <v>0</v>
      </c>
      <c r="S6882" s="4" t="str">
        <f t="shared" si="668"/>
        <v/>
      </c>
      <c r="T6882" s="21">
        <f>Fångster!J6887</f>
        <v>0</v>
      </c>
      <c r="U6882" s="31" t="str">
        <f t="shared" si="669"/>
        <v/>
      </c>
    </row>
    <row r="6883" spans="14:21" x14ac:dyDescent="0.2">
      <c r="N6883" s="22">
        <f>Fångster!G6888</f>
        <v>0</v>
      </c>
      <c r="O6883" s="28">
        <f t="shared" si="664"/>
        <v>0</v>
      </c>
      <c r="P6883" s="28">
        <f t="shared" si="665"/>
        <v>-2</v>
      </c>
      <c r="Q6883" s="28">
        <f t="shared" si="666"/>
        <v>0</v>
      </c>
      <c r="R6883" s="4">
        <f t="shared" si="667"/>
        <v>0</v>
      </c>
      <c r="S6883" s="4" t="str">
        <f t="shared" si="668"/>
        <v/>
      </c>
      <c r="T6883" s="21">
        <f>Fångster!J6888</f>
        <v>0</v>
      </c>
      <c r="U6883" s="31" t="str">
        <f t="shared" si="669"/>
        <v/>
      </c>
    </row>
    <row r="6884" spans="14:21" x14ac:dyDescent="0.2">
      <c r="N6884" s="22">
        <f>Fångster!G6889</f>
        <v>0</v>
      </c>
      <c r="O6884" s="28">
        <f t="shared" si="664"/>
        <v>0</v>
      </c>
      <c r="P6884" s="28">
        <f t="shared" si="665"/>
        <v>-2</v>
      </c>
      <c r="Q6884" s="28">
        <f t="shared" si="666"/>
        <v>0</v>
      </c>
      <c r="R6884" s="4">
        <f t="shared" si="667"/>
        <v>0</v>
      </c>
      <c r="S6884" s="4" t="str">
        <f t="shared" si="668"/>
        <v/>
      </c>
      <c r="T6884" s="21">
        <f>Fångster!J6889</f>
        <v>0</v>
      </c>
      <c r="U6884" s="31" t="str">
        <f t="shared" si="669"/>
        <v/>
      </c>
    </row>
    <row r="6885" spans="14:21" x14ac:dyDescent="0.2">
      <c r="N6885" s="22">
        <f>Fångster!G6890</f>
        <v>0</v>
      </c>
      <c r="O6885" s="28">
        <f t="shared" si="664"/>
        <v>0</v>
      </c>
      <c r="P6885" s="28">
        <f t="shared" si="665"/>
        <v>-2</v>
      </c>
      <c r="Q6885" s="28">
        <f t="shared" si="666"/>
        <v>0</v>
      </c>
      <c r="R6885" s="4">
        <f t="shared" si="667"/>
        <v>0</v>
      </c>
      <c r="S6885" s="4" t="str">
        <f t="shared" si="668"/>
        <v/>
      </c>
      <c r="T6885" s="21">
        <f>Fångster!J6890</f>
        <v>0</v>
      </c>
      <c r="U6885" s="31" t="str">
        <f t="shared" si="669"/>
        <v/>
      </c>
    </row>
    <row r="6886" spans="14:21" x14ac:dyDescent="0.2">
      <c r="N6886" s="22">
        <f>Fångster!G6891</f>
        <v>0</v>
      </c>
      <c r="O6886" s="28">
        <f t="shared" si="664"/>
        <v>0</v>
      </c>
      <c r="P6886" s="28">
        <f t="shared" si="665"/>
        <v>-2</v>
      </c>
      <c r="Q6886" s="28">
        <f t="shared" si="666"/>
        <v>0</v>
      </c>
      <c r="R6886" s="4">
        <f t="shared" si="667"/>
        <v>0</v>
      </c>
      <c r="S6886" s="4" t="str">
        <f t="shared" si="668"/>
        <v/>
      </c>
      <c r="T6886" s="21">
        <f>Fångster!J6891</f>
        <v>0</v>
      </c>
      <c r="U6886" s="31" t="str">
        <f t="shared" si="669"/>
        <v/>
      </c>
    </row>
    <row r="6887" spans="14:21" x14ac:dyDescent="0.2">
      <c r="N6887" s="22">
        <f>Fångster!G6892</f>
        <v>0</v>
      </c>
      <c r="O6887" s="28">
        <f t="shared" si="664"/>
        <v>0</v>
      </c>
      <c r="P6887" s="28">
        <f t="shared" si="665"/>
        <v>-2</v>
      </c>
      <c r="Q6887" s="28">
        <f t="shared" si="666"/>
        <v>0</v>
      </c>
      <c r="R6887" s="4">
        <f t="shared" si="667"/>
        <v>0</v>
      </c>
      <c r="S6887" s="4" t="str">
        <f t="shared" si="668"/>
        <v/>
      </c>
      <c r="T6887" s="21">
        <f>Fångster!J6892</f>
        <v>0</v>
      </c>
      <c r="U6887" s="31" t="str">
        <f t="shared" si="669"/>
        <v/>
      </c>
    </row>
    <row r="6888" spans="14:21" x14ac:dyDescent="0.2">
      <c r="N6888" s="22">
        <f>Fångster!G6893</f>
        <v>0</v>
      </c>
      <c r="O6888" s="28">
        <f t="shared" si="664"/>
        <v>0</v>
      </c>
      <c r="P6888" s="28">
        <f t="shared" si="665"/>
        <v>-2</v>
      </c>
      <c r="Q6888" s="28">
        <f t="shared" si="666"/>
        <v>0</v>
      </c>
      <c r="R6888" s="4">
        <f t="shared" si="667"/>
        <v>0</v>
      </c>
      <c r="S6888" s="4" t="str">
        <f t="shared" si="668"/>
        <v/>
      </c>
      <c r="T6888" s="21">
        <f>Fångster!J6893</f>
        <v>0</v>
      </c>
      <c r="U6888" s="31" t="str">
        <f t="shared" si="669"/>
        <v/>
      </c>
    </row>
    <row r="6889" spans="14:21" x14ac:dyDescent="0.2">
      <c r="N6889" s="22">
        <f>Fångster!G6894</f>
        <v>0</v>
      </c>
      <c r="O6889" s="28">
        <f t="shared" si="664"/>
        <v>0</v>
      </c>
      <c r="P6889" s="28">
        <f t="shared" si="665"/>
        <v>-2</v>
      </c>
      <c r="Q6889" s="28">
        <f t="shared" si="666"/>
        <v>0</v>
      </c>
      <c r="R6889" s="4">
        <f t="shared" si="667"/>
        <v>0</v>
      </c>
      <c r="S6889" s="4" t="str">
        <f t="shared" si="668"/>
        <v/>
      </c>
      <c r="T6889" s="21">
        <f>Fångster!J6894</f>
        <v>0</v>
      </c>
      <c r="U6889" s="31" t="str">
        <f t="shared" si="669"/>
        <v/>
      </c>
    </row>
    <row r="6890" spans="14:21" x14ac:dyDescent="0.2">
      <c r="N6890" s="22">
        <f>Fångster!G6895</f>
        <v>0</v>
      </c>
      <c r="O6890" s="28">
        <f t="shared" si="664"/>
        <v>0</v>
      </c>
      <c r="P6890" s="28">
        <f t="shared" si="665"/>
        <v>-2</v>
      </c>
      <c r="Q6890" s="28">
        <f t="shared" si="666"/>
        <v>0</v>
      </c>
      <c r="R6890" s="4">
        <f t="shared" si="667"/>
        <v>0</v>
      </c>
      <c r="S6890" s="4" t="str">
        <f t="shared" si="668"/>
        <v/>
      </c>
      <c r="T6890" s="21">
        <f>Fångster!J6895</f>
        <v>0</v>
      </c>
      <c r="U6890" s="31" t="str">
        <f t="shared" si="669"/>
        <v/>
      </c>
    </row>
    <row r="6891" spans="14:21" x14ac:dyDescent="0.2">
      <c r="N6891" s="22">
        <f>Fångster!G6896</f>
        <v>0</v>
      </c>
      <c r="O6891" s="28">
        <f t="shared" si="664"/>
        <v>0</v>
      </c>
      <c r="P6891" s="28">
        <f t="shared" si="665"/>
        <v>-2</v>
      </c>
      <c r="Q6891" s="28">
        <f t="shared" si="666"/>
        <v>0</v>
      </c>
      <c r="R6891" s="4">
        <f t="shared" si="667"/>
        <v>0</v>
      </c>
      <c r="S6891" s="4" t="str">
        <f t="shared" si="668"/>
        <v/>
      </c>
      <c r="T6891" s="21">
        <f>Fångster!J6896</f>
        <v>0</v>
      </c>
      <c r="U6891" s="31" t="str">
        <f t="shared" si="669"/>
        <v/>
      </c>
    </row>
    <row r="6892" spans="14:21" x14ac:dyDescent="0.2">
      <c r="N6892" s="22">
        <f>Fångster!G6897</f>
        <v>0</v>
      </c>
      <c r="O6892" s="28">
        <f t="shared" si="664"/>
        <v>0</v>
      </c>
      <c r="P6892" s="28">
        <f t="shared" si="665"/>
        <v>-2</v>
      </c>
      <c r="Q6892" s="28">
        <f t="shared" si="666"/>
        <v>0</v>
      </c>
      <c r="R6892" s="4">
        <f t="shared" si="667"/>
        <v>0</v>
      </c>
      <c r="S6892" s="4" t="str">
        <f t="shared" si="668"/>
        <v/>
      </c>
      <c r="T6892" s="21">
        <f>Fångster!J6897</f>
        <v>0</v>
      </c>
      <c r="U6892" s="31" t="str">
        <f t="shared" si="669"/>
        <v/>
      </c>
    </row>
    <row r="6893" spans="14:21" x14ac:dyDescent="0.2">
      <c r="N6893" s="22">
        <f>Fångster!G6898</f>
        <v>0</v>
      </c>
      <c r="O6893" s="28">
        <f t="shared" si="664"/>
        <v>0</v>
      </c>
      <c r="P6893" s="28">
        <f t="shared" si="665"/>
        <v>-2</v>
      </c>
      <c r="Q6893" s="28">
        <f t="shared" si="666"/>
        <v>0</v>
      </c>
      <c r="R6893" s="4">
        <f t="shared" si="667"/>
        <v>0</v>
      </c>
      <c r="S6893" s="4" t="str">
        <f t="shared" si="668"/>
        <v/>
      </c>
      <c r="T6893" s="21">
        <f>Fångster!J6898</f>
        <v>0</v>
      </c>
      <c r="U6893" s="31" t="str">
        <f t="shared" si="669"/>
        <v/>
      </c>
    </row>
    <row r="6894" spans="14:21" x14ac:dyDescent="0.2">
      <c r="N6894" s="22">
        <f>Fångster!G6899</f>
        <v>0</v>
      </c>
      <c r="O6894" s="28">
        <f t="shared" si="664"/>
        <v>0</v>
      </c>
      <c r="P6894" s="28">
        <f t="shared" si="665"/>
        <v>-2</v>
      </c>
      <c r="Q6894" s="28">
        <f t="shared" si="666"/>
        <v>0</v>
      </c>
      <c r="R6894" s="4">
        <f t="shared" si="667"/>
        <v>0</v>
      </c>
      <c r="S6894" s="4" t="str">
        <f t="shared" si="668"/>
        <v/>
      </c>
      <c r="T6894" s="21">
        <f>Fångster!J6899</f>
        <v>0</v>
      </c>
      <c r="U6894" s="31" t="str">
        <f t="shared" si="669"/>
        <v/>
      </c>
    </row>
    <row r="6895" spans="14:21" x14ac:dyDescent="0.2">
      <c r="N6895" s="22">
        <f>Fångster!G6900</f>
        <v>0</v>
      </c>
      <c r="O6895" s="28">
        <f t="shared" si="664"/>
        <v>0</v>
      </c>
      <c r="P6895" s="28">
        <f t="shared" si="665"/>
        <v>-2</v>
      </c>
      <c r="Q6895" s="28">
        <f t="shared" si="666"/>
        <v>0</v>
      </c>
      <c r="R6895" s="4">
        <f t="shared" si="667"/>
        <v>0</v>
      </c>
      <c r="S6895" s="4" t="str">
        <f t="shared" si="668"/>
        <v/>
      </c>
      <c r="T6895" s="21">
        <f>Fångster!J6900</f>
        <v>0</v>
      </c>
      <c r="U6895" s="31" t="str">
        <f t="shared" si="669"/>
        <v/>
      </c>
    </row>
    <row r="6896" spans="14:21" x14ac:dyDescent="0.2">
      <c r="N6896" s="22">
        <f>Fångster!G6901</f>
        <v>0</v>
      </c>
      <c r="O6896" s="28">
        <f t="shared" si="664"/>
        <v>0</v>
      </c>
      <c r="P6896" s="28">
        <f t="shared" si="665"/>
        <v>-2</v>
      </c>
      <c r="Q6896" s="28">
        <f t="shared" si="666"/>
        <v>0</v>
      </c>
      <c r="R6896" s="4">
        <f t="shared" si="667"/>
        <v>0</v>
      </c>
      <c r="S6896" s="4" t="str">
        <f t="shared" si="668"/>
        <v/>
      </c>
      <c r="T6896" s="21">
        <f>Fångster!J6901</f>
        <v>0</v>
      </c>
      <c r="U6896" s="31" t="str">
        <f t="shared" si="669"/>
        <v/>
      </c>
    </row>
    <row r="6897" spans="14:21" x14ac:dyDescent="0.2">
      <c r="N6897" s="22">
        <f>Fångster!G6902</f>
        <v>0</v>
      </c>
      <c r="O6897" s="28">
        <f t="shared" si="664"/>
        <v>0</v>
      </c>
      <c r="P6897" s="28">
        <f t="shared" si="665"/>
        <v>-2</v>
      </c>
      <c r="Q6897" s="28">
        <f t="shared" si="666"/>
        <v>0</v>
      </c>
      <c r="R6897" s="4">
        <f t="shared" si="667"/>
        <v>0</v>
      </c>
      <c r="S6897" s="4" t="str">
        <f t="shared" si="668"/>
        <v/>
      </c>
      <c r="T6897" s="21">
        <f>Fångster!J6902</f>
        <v>0</v>
      </c>
      <c r="U6897" s="31" t="str">
        <f t="shared" si="669"/>
        <v/>
      </c>
    </row>
    <row r="6898" spans="14:21" x14ac:dyDescent="0.2">
      <c r="N6898" s="22">
        <f>Fångster!G6903</f>
        <v>0</v>
      </c>
      <c r="O6898" s="28">
        <f t="shared" si="664"/>
        <v>0</v>
      </c>
      <c r="P6898" s="28">
        <f t="shared" si="665"/>
        <v>-2</v>
      </c>
      <c r="Q6898" s="28">
        <f t="shared" si="666"/>
        <v>0</v>
      </c>
      <c r="R6898" s="4">
        <f t="shared" si="667"/>
        <v>0</v>
      </c>
      <c r="S6898" s="4" t="str">
        <f t="shared" si="668"/>
        <v/>
      </c>
      <c r="T6898" s="21">
        <f>Fångster!J6903</f>
        <v>0</v>
      </c>
      <c r="U6898" s="31" t="str">
        <f t="shared" si="669"/>
        <v/>
      </c>
    </row>
    <row r="6899" spans="14:21" x14ac:dyDescent="0.2">
      <c r="N6899" s="22">
        <f>Fångster!G6904</f>
        <v>0</v>
      </c>
      <c r="O6899" s="28">
        <f t="shared" si="664"/>
        <v>0</v>
      </c>
      <c r="P6899" s="28">
        <f t="shared" si="665"/>
        <v>-2</v>
      </c>
      <c r="Q6899" s="28">
        <f t="shared" si="666"/>
        <v>0</v>
      </c>
      <c r="R6899" s="4">
        <f t="shared" si="667"/>
        <v>0</v>
      </c>
      <c r="S6899" s="4" t="str">
        <f t="shared" si="668"/>
        <v/>
      </c>
      <c r="T6899" s="21">
        <f>Fångster!J6904</f>
        <v>0</v>
      </c>
      <c r="U6899" s="31" t="str">
        <f t="shared" si="669"/>
        <v/>
      </c>
    </row>
    <row r="6900" spans="14:21" x14ac:dyDescent="0.2">
      <c r="N6900" s="22">
        <f>Fångster!G6905</f>
        <v>0</v>
      </c>
      <c r="O6900" s="28">
        <f t="shared" si="664"/>
        <v>0</v>
      </c>
      <c r="P6900" s="28">
        <f t="shared" si="665"/>
        <v>-2</v>
      </c>
      <c r="Q6900" s="28">
        <f t="shared" si="666"/>
        <v>0</v>
      </c>
      <c r="R6900" s="4">
        <f t="shared" si="667"/>
        <v>0</v>
      </c>
      <c r="S6900" s="4" t="str">
        <f t="shared" si="668"/>
        <v/>
      </c>
      <c r="T6900" s="21">
        <f>Fångster!J6905</f>
        <v>0</v>
      </c>
      <c r="U6900" s="31" t="str">
        <f t="shared" si="669"/>
        <v/>
      </c>
    </row>
    <row r="6901" spans="14:21" x14ac:dyDescent="0.2">
      <c r="N6901" s="22">
        <f>Fångster!G6906</f>
        <v>0</v>
      </c>
      <c r="O6901" s="28">
        <f t="shared" si="664"/>
        <v>0</v>
      </c>
      <c r="P6901" s="28">
        <f t="shared" si="665"/>
        <v>-2</v>
      </c>
      <c r="Q6901" s="28">
        <f t="shared" si="666"/>
        <v>0</v>
      </c>
      <c r="R6901" s="4">
        <f t="shared" si="667"/>
        <v>0</v>
      </c>
      <c r="S6901" s="4" t="str">
        <f t="shared" si="668"/>
        <v/>
      </c>
      <c r="T6901" s="21">
        <f>Fångster!J6906</f>
        <v>0</v>
      </c>
      <c r="U6901" s="31" t="str">
        <f t="shared" si="669"/>
        <v/>
      </c>
    </row>
    <row r="6902" spans="14:21" x14ac:dyDescent="0.2">
      <c r="N6902" s="22">
        <f>Fångster!G6907</f>
        <v>0</v>
      </c>
      <c r="O6902" s="28">
        <f t="shared" si="664"/>
        <v>0</v>
      </c>
      <c r="P6902" s="28">
        <f t="shared" si="665"/>
        <v>-2</v>
      </c>
      <c r="Q6902" s="28">
        <f t="shared" si="666"/>
        <v>0</v>
      </c>
      <c r="R6902" s="4">
        <f t="shared" si="667"/>
        <v>0</v>
      </c>
      <c r="S6902" s="4" t="str">
        <f t="shared" si="668"/>
        <v/>
      </c>
      <c r="T6902" s="21">
        <f>Fångster!J6907</f>
        <v>0</v>
      </c>
      <c r="U6902" s="31" t="str">
        <f t="shared" si="669"/>
        <v/>
      </c>
    </row>
    <row r="6903" spans="14:21" x14ac:dyDescent="0.2">
      <c r="N6903" s="22">
        <f>Fångster!G6908</f>
        <v>0</v>
      </c>
      <c r="O6903" s="28">
        <f t="shared" si="664"/>
        <v>0</v>
      </c>
      <c r="P6903" s="28">
        <f t="shared" si="665"/>
        <v>-2</v>
      </c>
      <c r="Q6903" s="28">
        <f t="shared" si="666"/>
        <v>0</v>
      </c>
      <c r="R6903" s="4">
        <f t="shared" si="667"/>
        <v>0</v>
      </c>
      <c r="S6903" s="4" t="str">
        <f t="shared" si="668"/>
        <v/>
      </c>
      <c r="T6903" s="21">
        <f>Fångster!J6908</f>
        <v>0</v>
      </c>
      <c r="U6903" s="31" t="str">
        <f t="shared" si="669"/>
        <v/>
      </c>
    </row>
    <row r="6904" spans="14:21" x14ac:dyDescent="0.2">
      <c r="N6904" s="22">
        <f>Fångster!G6909</f>
        <v>0</v>
      </c>
      <c r="O6904" s="28">
        <f t="shared" si="664"/>
        <v>0</v>
      </c>
      <c r="P6904" s="28">
        <f t="shared" si="665"/>
        <v>-2</v>
      </c>
      <c r="Q6904" s="28">
        <f t="shared" si="666"/>
        <v>0</v>
      </c>
      <c r="R6904" s="4">
        <f t="shared" si="667"/>
        <v>0</v>
      </c>
      <c r="S6904" s="4" t="str">
        <f t="shared" si="668"/>
        <v/>
      </c>
      <c r="T6904" s="21">
        <f>Fångster!J6909</f>
        <v>0</v>
      </c>
      <c r="U6904" s="31" t="str">
        <f t="shared" si="669"/>
        <v/>
      </c>
    </row>
    <row r="6905" spans="14:21" x14ac:dyDescent="0.2">
      <c r="N6905" s="22">
        <f>Fångster!G6910</f>
        <v>0</v>
      </c>
      <c r="O6905" s="28">
        <f t="shared" si="664"/>
        <v>0</v>
      </c>
      <c r="P6905" s="28">
        <f t="shared" si="665"/>
        <v>-2</v>
      </c>
      <c r="Q6905" s="28">
        <f t="shared" si="666"/>
        <v>0</v>
      </c>
      <c r="R6905" s="4">
        <f t="shared" si="667"/>
        <v>0</v>
      </c>
      <c r="S6905" s="4" t="str">
        <f t="shared" si="668"/>
        <v/>
      </c>
      <c r="T6905" s="21">
        <f>Fångster!J6910</f>
        <v>0</v>
      </c>
      <c r="U6905" s="31" t="str">
        <f t="shared" si="669"/>
        <v/>
      </c>
    </row>
    <row r="6906" spans="14:21" x14ac:dyDescent="0.2">
      <c r="N6906" s="22">
        <f>Fångster!G6911</f>
        <v>0</v>
      </c>
      <c r="O6906" s="28">
        <f t="shared" si="664"/>
        <v>0</v>
      </c>
      <c r="P6906" s="28">
        <f t="shared" si="665"/>
        <v>-2</v>
      </c>
      <c r="Q6906" s="28">
        <f t="shared" si="666"/>
        <v>0</v>
      </c>
      <c r="R6906" s="4">
        <f t="shared" si="667"/>
        <v>0</v>
      </c>
      <c r="S6906" s="4" t="str">
        <f t="shared" si="668"/>
        <v/>
      </c>
      <c r="T6906" s="21">
        <f>Fångster!J6911</f>
        <v>0</v>
      </c>
      <c r="U6906" s="31" t="str">
        <f t="shared" si="669"/>
        <v/>
      </c>
    </row>
    <row r="6907" spans="14:21" x14ac:dyDescent="0.2">
      <c r="N6907" s="22">
        <f>Fångster!G6912</f>
        <v>0</v>
      </c>
      <c r="O6907" s="28">
        <f t="shared" si="664"/>
        <v>0</v>
      </c>
      <c r="P6907" s="28">
        <f t="shared" si="665"/>
        <v>-2</v>
      </c>
      <c r="Q6907" s="28">
        <f t="shared" si="666"/>
        <v>0</v>
      </c>
      <c r="R6907" s="4">
        <f t="shared" si="667"/>
        <v>0</v>
      </c>
      <c r="S6907" s="4" t="str">
        <f t="shared" si="668"/>
        <v/>
      </c>
      <c r="T6907" s="21">
        <f>Fångster!J6912</f>
        <v>0</v>
      </c>
      <c r="U6907" s="31" t="str">
        <f t="shared" si="669"/>
        <v/>
      </c>
    </row>
    <row r="6908" spans="14:21" x14ac:dyDescent="0.2">
      <c r="N6908" s="22">
        <f>Fångster!G6913</f>
        <v>0</v>
      </c>
      <c r="O6908" s="28">
        <f t="shared" si="664"/>
        <v>0</v>
      </c>
      <c r="P6908" s="28">
        <f t="shared" si="665"/>
        <v>-2</v>
      </c>
      <c r="Q6908" s="28">
        <f t="shared" si="666"/>
        <v>0</v>
      </c>
      <c r="R6908" s="4">
        <f t="shared" si="667"/>
        <v>0</v>
      </c>
      <c r="S6908" s="4" t="str">
        <f t="shared" si="668"/>
        <v/>
      </c>
      <c r="T6908" s="21">
        <f>Fångster!J6913</f>
        <v>0</v>
      </c>
      <c r="U6908" s="31" t="str">
        <f t="shared" si="669"/>
        <v/>
      </c>
    </row>
    <row r="6909" spans="14:21" x14ac:dyDescent="0.2">
      <c r="N6909" s="22">
        <f>Fångster!G6914</f>
        <v>0</v>
      </c>
      <c r="O6909" s="28">
        <f t="shared" si="664"/>
        <v>0</v>
      </c>
      <c r="P6909" s="28">
        <f t="shared" si="665"/>
        <v>-2</v>
      </c>
      <c r="Q6909" s="28">
        <f t="shared" si="666"/>
        <v>0</v>
      </c>
      <c r="R6909" s="4">
        <f t="shared" si="667"/>
        <v>0</v>
      </c>
      <c r="S6909" s="4" t="str">
        <f t="shared" si="668"/>
        <v/>
      </c>
      <c r="T6909" s="21">
        <f>Fångster!J6914</f>
        <v>0</v>
      </c>
      <c r="U6909" s="31" t="str">
        <f t="shared" si="669"/>
        <v/>
      </c>
    </row>
    <row r="6910" spans="14:21" x14ac:dyDescent="0.2">
      <c r="N6910" s="22">
        <f>Fångster!G6915</f>
        <v>0</v>
      </c>
      <c r="O6910" s="28">
        <f t="shared" si="664"/>
        <v>0</v>
      </c>
      <c r="P6910" s="28">
        <f t="shared" si="665"/>
        <v>-2</v>
      </c>
      <c r="Q6910" s="28">
        <f t="shared" si="666"/>
        <v>0</v>
      </c>
      <c r="R6910" s="4">
        <f t="shared" si="667"/>
        <v>0</v>
      </c>
      <c r="S6910" s="4" t="str">
        <f t="shared" si="668"/>
        <v/>
      </c>
      <c r="T6910" s="21">
        <f>Fångster!J6915</f>
        <v>0</v>
      </c>
      <c r="U6910" s="31" t="str">
        <f t="shared" si="669"/>
        <v/>
      </c>
    </row>
    <row r="6911" spans="14:21" x14ac:dyDescent="0.2">
      <c r="N6911" s="22">
        <f>Fångster!G6916</f>
        <v>0</v>
      </c>
      <c r="O6911" s="28">
        <f t="shared" si="664"/>
        <v>0</v>
      </c>
      <c r="P6911" s="28">
        <f t="shared" si="665"/>
        <v>-2</v>
      </c>
      <c r="Q6911" s="28">
        <f t="shared" si="666"/>
        <v>0</v>
      </c>
      <c r="R6911" s="4">
        <f t="shared" si="667"/>
        <v>0</v>
      </c>
      <c r="S6911" s="4" t="str">
        <f t="shared" si="668"/>
        <v/>
      </c>
      <c r="T6911" s="21">
        <f>Fångster!J6916</f>
        <v>0</v>
      </c>
      <c r="U6911" s="31" t="str">
        <f t="shared" si="669"/>
        <v/>
      </c>
    </row>
    <row r="6912" spans="14:21" x14ac:dyDescent="0.2">
      <c r="N6912" s="22">
        <f>Fångster!G6917</f>
        <v>0</v>
      </c>
      <c r="O6912" s="28">
        <f t="shared" si="664"/>
        <v>0</v>
      </c>
      <c r="P6912" s="28">
        <f t="shared" si="665"/>
        <v>-2</v>
      </c>
      <c r="Q6912" s="28">
        <f t="shared" si="666"/>
        <v>0</v>
      </c>
      <c r="R6912" s="4">
        <f t="shared" si="667"/>
        <v>0</v>
      </c>
      <c r="S6912" s="4" t="str">
        <f t="shared" si="668"/>
        <v/>
      </c>
      <c r="T6912" s="21">
        <f>Fångster!J6917</f>
        <v>0</v>
      </c>
      <c r="U6912" s="31" t="str">
        <f t="shared" si="669"/>
        <v/>
      </c>
    </row>
    <row r="6913" spans="14:21" x14ac:dyDescent="0.2">
      <c r="N6913" s="22">
        <f>Fångster!G6918</f>
        <v>0</v>
      </c>
      <c r="O6913" s="28">
        <f t="shared" si="664"/>
        <v>0</v>
      </c>
      <c r="P6913" s="28">
        <f t="shared" si="665"/>
        <v>-2</v>
      </c>
      <c r="Q6913" s="28">
        <f t="shared" si="666"/>
        <v>0</v>
      </c>
      <c r="R6913" s="4">
        <f t="shared" si="667"/>
        <v>0</v>
      </c>
      <c r="S6913" s="4" t="str">
        <f t="shared" si="668"/>
        <v/>
      </c>
      <c r="T6913" s="21">
        <f>Fångster!J6918</f>
        <v>0</v>
      </c>
      <c r="U6913" s="31" t="str">
        <f t="shared" si="669"/>
        <v/>
      </c>
    </row>
    <row r="6914" spans="14:21" x14ac:dyDescent="0.2">
      <c r="N6914" s="22">
        <f>Fångster!G6919</f>
        <v>0</v>
      </c>
      <c r="O6914" s="28">
        <f t="shared" si="664"/>
        <v>0</v>
      </c>
      <c r="P6914" s="28">
        <f t="shared" si="665"/>
        <v>-2</v>
      </c>
      <c r="Q6914" s="28">
        <f t="shared" si="666"/>
        <v>0</v>
      </c>
      <c r="R6914" s="4">
        <f t="shared" si="667"/>
        <v>0</v>
      </c>
      <c r="S6914" s="4" t="str">
        <f t="shared" si="668"/>
        <v/>
      </c>
      <c r="T6914" s="21">
        <f>Fångster!J6919</f>
        <v>0</v>
      </c>
      <c r="U6914" s="31" t="str">
        <f t="shared" si="669"/>
        <v/>
      </c>
    </row>
    <row r="6915" spans="14:21" x14ac:dyDescent="0.2">
      <c r="N6915" s="22">
        <f>Fångster!G6920</f>
        <v>0</v>
      </c>
      <c r="O6915" s="28">
        <f t="shared" si="664"/>
        <v>0</v>
      </c>
      <c r="P6915" s="28">
        <f t="shared" si="665"/>
        <v>-2</v>
      </c>
      <c r="Q6915" s="28">
        <f t="shared" si="666"/>
        <v>0</v>
      </c>
      <c r="R6915" s="4">
        <f t="shared" si="667"/>
        <v>0</v>
      </c>
      <c r="S6915" s="4" t="str">
        <f t="shared" si="668"/>
        <v/>
      </c>
      <c r="T6915" s="21">
        <f>Fångster!J6920</f>
        <v>0</v>
      </c>
      <c r="U6915" s="31" t="str">
        <f t="shared" si="669"/>
        <v/>
      </c>
    </row>
    <row r="6916" spans="14:21" x14ac:dyDescent="0.2">
      <c r="N6916" s="22">
        <f>Fångster!G6921</f>
        <v>0</v>
      </c>
      <c r="O6916" s="28">
        <f t="shared" si="664"/>
        <v>0</v>
      </c>
      <c r="P6916" s="28">
        <f t="shared" si="665"/>
        <v>-2</v>
      </c>
      <c r="Q6916" s="28">
        <f t="shared" si="666"/>
        <v>0</v>
      </c>
      <c r="R6916" s="4">
        <f t="shared" si="667"/>
        <v>0</v>
      </c>
      <c r="S6916" s="4" t="str">
        <f t="shared" si="668"/>
        <v/>
      </c>
      <c r="T6916" s="21">
        <f>Fångster!J6921</f>
        <v>0</v>
      </c>
      <c r="U6916" s="31" t="str">
        <f t="shared" si="669"/>
        <v/>
      </c>
    </row>
    <row r="6917" spans="14:21" x14ac:dyDescent="0.2">
      <c r="N6917" s="22">
        <f>Fångster!G6922</f>
        <v>0</v>
      </c>
      <c r="O6917" s="28">
        <f t="shared" ref="O6917:O6980" si="670">(3.377*0.000001)*(POWER(N6917,3.205))</f>
        <v>0</v>
      </c>
      <c r="P6917" s="28">
        <f t="shared" ref="P6917:P6980" si="671">(1-(180-N6917)/60)</f>
        <v>-2</v>
      </c>
      <c r="Q6917" s="28">
        <f t="shared" ref="Q6917:Q6980" si="672">IF(P6917&lt;0,0,IF(P6917&gt;1,1,IF(P6917&gt;0&lt;1,P6917,P6917)))</f>
        <v>0</v>
      </c>
      <c r="R6917" s="4">
        <f t="shared" ref="R6917:R6980" si="673">O6917*Q6917</f>
        <v>0</v>
      </c>
      <c r="S6917" s="4" t="str">
        <f t="shared" ref="S6917:S6980" si="674">IF(N6917&gt;0,LOG10(N6917),"")</f>
        <v/>
      </c>
      <c r="T6917" s="21">
        <f>Fångster!J6922</f>
        <v>0</v>
      </c>
      <c r="U6917" s="31" t="str">
        <f t="shared" ref="U6917:U6980" si="675">IF(T6917&gt;0,LOG10(T6917),"")</f>
        <v/>
      </c>
    </row>
    <row r="6918" spans="14:21" x14ac:dyDescent="0.2">
      <c r="N6918" s="22">
        <f>Fångster!G6923</f>
        <v>0</v>
      </c>
      <c r="O6918" s="28">
        <f t="shared" si="670"/>
        <v>0</v>
      </c>
      <c r="P6918" s="28">
        <f t="shared" si="671"/>
        <v>-2</v>
      </c>
      <c r="Q6918" s="28">
        <f t="shared" si="672"/>
        <v>0</v>
      </c>
      <c r="R6918" s="4">
        <f t="shared" si="673"/>
        <v>0</v>
      </c>
      <c r="S6918" s="4" t="str">
        <f t="shared" si="674"/>
        <v/>
      </c>
      <c r="T6918" s="21">
        <f>Fångster!J6923</f>
        <v>0</v>
      </c>
      <c r="U6918" s="31" t="str">
        <f t="shared" si="675"/>
        <v/>
      </c>
    </row>
    <row r="6919" spans="14:21" x14ac:dyDescent="0.2">
      <c r="N6919" s="22">
        <f>Fångster!G6924</f>
        <v>0</v>
      </c>
      <c r="O6919" s="28">
        <f t="shared" si="670"/>
        <v>0</v>
      </c>
      <c r="P6919" s="28">
        <f t="shared" si="671"/>
        <v>-2</v>
      </c>
      <c r="Q6919" s="28">
        <f t="shared" si="672"/>
        <v>0</v>
      </c>
      <c r="R6919" s="4">
        <f t="shared" si="673"/>
        <v>0</v>
      </c>
      <c r="S6919" s="4" t="str">
        <f t="shared" si="674"/>
        <v/>
      </c>
      <c r="T6919" s="21">
        <f>Fångster!J6924</f>
        <v>0</v>
      </c>
      <c r="U6919" s="31" t="str">
        <f t="shared" si="675"/>
        <v/>
      </c>
    </row>
    <row r="6920" spans="14:21" x14ac:dyDescent="0.2">
      <c r="N6920" s="22">
        <f>Fångster!G6925</f>
        <v>0</v>
      </c>
      <c r="O6920" s="28">
        <f t="shared" si="670"/>
        <v>0</v>
      </c>
      <c r="P6920" s="28">
        <f t="shared" si="671"/>
        <v>-2</v>
      </c>
      <c r="Q6920" s="28">
        <f t="shared" si="672"/>
        <v>0</v>
      </c>
      <c r="R6920" s="4">
        <f t="shared" si="673"/>
        <v>0</v>
      </c>
      <c r="S6920" s="4" t="str">
        <f t="shared" si="674"/>
        <v/>
      </c>
      <c r="T6920" s="21">
        <f>Fångster!J6925</f>
        <v>0</v>
      </c>
      <c r="U6920" s="31" t="str">
        <f t="shared" si="675"/>
        <v/>
      </c>
    </row>
    <row r="6921" spans="14:21" x14ac:dyDescent="0.2">
      <c r="N6921" s="22">
        <f>Fångster!G6926</f>
        <v>0</v>
      </c>
      <c r="O6921" s="28">
        <f t="shared" si="670"/>
        <v>0</v>
      </c>
      <c r="P6921" s="28">
        <f t="shared" si="671"/>
        <v>-2</v>
      </c>
      <c r="Q6921" s="28">
        <f t="shared" si="672"/>
        <v>0</v>
      </c>
      <c r="R6921" s="4">
        <f t="shared" si="673"/>
        <v>0</v>
      </c>
      <c r="S6921" s="4" t="str">
        <f t="shared" si="674"/>
        <v/>
      </c>
      <c r="T6921" s="21">
        <f>Fångster!J6926</f>
        <v>0</v>
      </c>
      <c r="U6921" s="31" t="str">
        <f t="shared" si="675"/>
        <v/>
      </c>
    </row>
    <row r="6922" spans="14:21" x14ac:dyDescent="0.2">
      <c r="N6922" s="22">
        <f>Fångster!G6927</f>
        <v>0</v>
      </c>
      <c r="O6922" s="28">
        <f t="shared" si="670"/>
        <v>0</v>
      </c>
      <c r="P6922" s="28">
        <f t="shared" si="671"/>
        <v>-2</v>
      </c>
      <c r="Q6922" s="28">
        <f t="shared" si="672"/>
        <v>0</v>
      </c>
      <c r="R6922" s="4">
        <f t="shared" si="673"/>
        <v>0</v>
      </c>
      <c r="S6922" s="4" t="str">
        <f t="shared" si="674"/>
        <v/>
      </c>
      <c r="T6922" s="21">
        <f>Fångster!J6927</f>
        <v>0</v>
      </c>
      <c r="U6922" s="31" t="str">
        <f t="shared" si="675"/>
        <v/>
      </c>
    </row>
    <row r="6923" spans="14:21" x14ac:dyDescent="0.2">
      <c r="N6923" s="22">
        <f>Fångster!G6928</f>
        <v>0</v>
      </c>
      <c r="O6923" s="28">
        <f t="shared" si="670"/>
        <v>0</v>
      </c>
      <c r="P6923" s="28">
        <f t="shared" si="671"/>
        <v>-2</v>
      </c>
      <c r="Q6923" s="28">
        <f t="shared" si="672"/>
        <v>0</v>
      </c>
      <c r="R6923" s="4">
        <f t="shared" si="673"/>
        <v>0</v>
      </c>
      <c r="S6923" s="4" t="str">
        <f t="shared" si="674"/>
        <v/>
      </c>
      <c r="T6923" s="21">
        <f>Fångster!J6928</f>
        <v>0</v>
      </c>
      <c r="U6923" s="31" t="str">
        <f t="shared" si="675"/>
        <v/>
      </c>
    </row>
    <row r="6924" spans="14:21" x14ac:dyDescent="0.2">
      <c r="N6924" s="22">
        <f>Fångster!G6929</f>
        <v>0</v>
      </c>
      <c r="O6924" s="28">
        <f t="shared" si="670"/>
        <v>0</v>
      </c>
      <c r="P6924" s="28">
        <f t="shared" si="671"/>
        <v>-2</v>
      </c>
      <c r="Q6924" s="28">
        <f t="shared" si="672"/>
        <v>0</v>
      </c>
      <c r="R6924" s="4">
        <f t="shared" si="673"/>
        <v>0</v>
      </c>
      <c r="S6924" s="4" t="str">
        <f t="shared" si="674"/>
        <v/>
      </c>
      <c r="T6924" s="21">
        <f>Fångster!J6929</f>
        <v>0</v>
      </c>
      <c r="U6924" s="31" t="str">
        <f t="shared" si="675"/>
        <v/>
      </c>
    </row>
    <row r="6925" spans="14:21" x14ac:dyDescent="0.2">
      <c r="N6925" s="22">
        <f>Fångster!G6930</f>
        <v>0</v>
      </c>
      <c r="O6925" s="28">
        <f t="shared" si="670"/>
        <v>0</v>
      </c>
      <c r="P6925" s="28">
        <f t="shared" si="671"/>
        <v>-2</v>
      </c>
      <c r="Q6925" s="28">
        <f t="shared" si="672"/>
        <v>0</v>
      </c>
      <c r="R6925" s="4">
        <f t="shared" si="673"/>
        <v>0</v>
      </c>
      <c r="S6925" s="4" t="str">
        <f t="shared" si="674"/>
        <v/>
      </c>
      <c r="T6925" s="21">
        <f>Fångster!J6930</f>
        <v>0</v>
      </c>
      <c r="U6925" s="31" t="str">
        <f t="shared" si="675"/>
        <v/>
      </c>
    </row>
    <row r="6926" spans="14:21" x14ac:dyDescent="0.2">
      <c r="N6926" s="22">
        <f>Fångster!G6931</f>
        <v>0</v>
      </c>
      <c r="O6926" s="28">
        <f t="shared" si="670"/>
        <v>0</v>
      </c>
      <c r="P6926" s="28">
        <f t="shared" si="671"/>
        <v>-2</v>
      </c>
      <c r="Q6926" s="28">
        <f t="shared" si="672"/>
        <v>0</v>
      </c>
      <c r="R6926" s="4">
        <f t="shared" si="673"/>
        <v>0</v>
      </c>
      <c r="S6926" s="4" t="str">
        <f t="shared" si="674"/>
        <v/>
      </c>
      <c r="T6926" s="21">
        <f>Fångster!J6931</f>
        <v>0</v>
      </c>
      <c r="U6926" s="31" t="str">
        <f t="shared" si="675"/>
        <v/>
      </c>
    </row>
    <row r="6927" spans="14:21" x14ac:dyDescent="0.2">
      <c r="N6927" s="22">
        <f>Fångster!G6932</f>
        <v>0</v>
      </c>
      <c r="O6927" s="28">
        <f t="shared" si="670"/>
        <v>0</v>
      </c>
      <c r="P6927" s="28">
        <f t="shared" si="671"/>
        <v>-2</v>
      </c>
      <c r="Q6927" s="28">
        <f t="shared" si="672"/>
        <v>0</v>
      </c>
      <c r="R6927" s="4">
        <f t="shared" si="673"/>
        <v>0</v>
      </c>
      <c r="S6927" s="4" t="str">
        <f t="shared" si="674"/>
        <v/>
      </c>
      <c r="T6927" s="21">
        <f>Fångster!J6932</f>
        <v>0</v>
      </c>
      <c r="U6927" s="31" t="str">
        <f t="shared" si="675"/>
        <v/>
      </c>
    </row>
    <row r="6928" spans="14:21" x14ac:dyDescent="0.2">
      <c r="N6928" s="22">
        <f>Fångster!G6933</f>
        <v>0</v>
      </c>
      <c r="O6928" s="28">
        <f t="shared" si="670"/>
        <v>0</v>
      </c>
      <c r="P6928" s="28">
        <f t="shared" si="671"/>
        <v>-2</v>
      </c>
      <c r="Q6928" s="28">
        <f t="shared" si="672"/>
        <v>0</v>
      </c>
      <c r="R6928" s="4">
        <f t="shared" si="673"/>
        <v>0</v>
      </c>
      <c r="S6928" s="4" t="str">
        <f t="shared" si="674"/>
        <v/>
      </c>
      <c r="T6928" s="21">
        <f>Fångster!J6933</f>
        <v>0</v>
      </c>
      <c r="U6928" s="31" t="str">
        <f t="shared" si="675"/>
        <v/>
      </c>
    </row>
    <row r="6929" spans="14:21" x14ac:dyDescent="0.2">
      <c r="N6929" s="22">
        <f>Fångster!G6934</f>
        <v>0</v>
      </c>
      <c r="O6929" s="28">
        <f t="shared" si="670"/>
        <v>0</v>
      </c>
      <c r="P6929" s="28">
        <f t="shared" si="671"/>
        <v>-2</v>
      </c>
      <c r="Q6929" s="28">
        <f t="shared" si="672"/>
        <v>0</v>
      </c>
      <c r="R6929" s="4">
        <f t="shared" si="673"/>
        <v>0</v>
      </c>
      <c r="S6929" s="4" t="str">
        <f t="shared" si="674"/>
        <v/>
      </c>
      <c r="T6929" s="21">
        <f>Fångster!J6934</f>
        <v>0</v>
      </c>
      <c r="U6929" s="31" t="str">
        <f t="shared" si="675"/>
        <v/>
      </c>
    </row>
    <row r="6930" spans="14:21" x14ac:dyDescent="0.2">
      <c r="N6930" s="22">
        <f>Fångster!G6935</f>
        <v>0</v>
      </c>
      <c r="O6930" s="28">
        <f t="shared" si="670"/>
        <v>0</v>
      </c>
      <c r="P6930" s="28">
        <f t="shared" si="671"/>
        <v>-2</v>
      </c>
      <c r="Q6930" s="28">
        <f t="shared" si="672"/>
        <v>0</v>
      </c>
      <c r="R6930" s="4">
        <f t="shared" si="673"/>
        <v>0</v>
      </c>
      <c r="S6930" s="4" t="str">
        <f t="shared" si="674"/>
        <v/>
      </c>
      <c r="T6930" s="21">
        <f>Fångster!J6935</f>
        <v>0</v>
      </c>
      <c r="U6930" s="31" t="str">
        <f t="shared" si="675"/>
        <v/>
      </c>
    </row>
    <row r="6931" spans="14:21" x14ac:dyDescent="0.2">
      <c r="N6931" s="22">
        <f>Fångster!G6936</f>
        <v>0</v>
      </c>
      <c r="O6931" s="28">
        <f t="shared" si="670"/>
        <v>0</v>
      </c>
      <c r="P6931" s="28">
        <f t="shared" si="671"/>
        <v>-2</v>
      </c>
      <c r="Q6931" s="28">
        <f t="shared" si="672"/>
        <v>0</v>
      </c>
      <c r="R6931" s="4">
        <f t="shared" si="673"/>
        <v>0</v>
      </c>
      <c r="S6931" s="4" t="str">
        <f t="shared" si="674"/>
        <v/>
      </c>
      <c r="T6931" s="21">
        <f>Fångster!J6936</f>
        <v>0</v>
      </c>
      <c r="U6931" s="31" t="str">
        <f t="shared" si="675"/>
        <v/>
      </c>
    </row>
    <row r="6932" spans="14:21" x14ac:dyDescent="0.2">
      <c r="N6932" s="22">
        <f>Fångster!G6937</f>
        <v>0</v>
      </c>
      <c r="O6932" s="28">
        <f t="shared" si="670"/>
        <v>0</v>
      </c>
      <c r="P6932" s="28">
        <f t="shared" si="671"/>
        <v>-2</v>
      </c>
      <c r="Q6932" s="28">
        <f t="shared" si="672"/>
        <v>0</v>
      </c>
      <c r="R6932" s="4">
        <f t="shared" si="673"/>
        <v>0</v>
      </c>
      <c r="S6932" s="4" t="str">
        <f t="shared" si="674"/>
        <v/>
      </c>
      <c r="T6932" s="21">
        <f>Fångster!J6937</f>
        <v>0</v>
      </c>
      <c r="U6932" s="31" t="str">
        <f t="shared" si="675"/>
        <v/>
      </c>
    </row>
    <row r="6933" spans="14:21" x14ac:dyDescent="0.2">
      <c r="N6933" s="22">
        <f>Fångster!G6938</f>
        <v>0</v>
      </c>
      <c r="O6933" s="28">
        <f t="shared" si="670"/>
        <v>0</v>
      </c>
      <c r="P6933" s="28">
        <f t="shared" si="671"/>
        <v>-2</v>
      </c>
      <c r="Q6933" s="28">
        <f t="shared" si="672"/>
        <v>0</v>
      </c>
      <c r="R6933" s="4">
        <f t="shared" si="673"/>
        <v>0</v>
      </c>
      <c r="S6933" s="4" t="str">
        <f t="shared" si="674"/>
        <v/>
      </c>
      <c r="T6933" s="21">
        <f>Fångster!J6938</f>
        <v>0</v>
      </c>
      <c r="U6933" s="31" t="str">
        <f t="shared" si="675"/>
        <v/>
      </c>
    </row>
    <row r="6934" spans="14:21" x14ac:dyDescent="0.2">
      <c r="N6934" s="22">
        <f>Fångster!G6939</f>
        <v>0</v>
      </c>
      <c r="O6934" s="28">
        <f t="shared" si="670"/>
        <v>0</v>
      </c>
      <c r="P6934" s="28">
        <f t="shared" si="671"/>
        <v>-2</v>
      </c>
      <c r="Q6934" s="28">
        <f t="shared" si="672"/>
        <v>0</v>
      </c>
      <c r="R6934" s="4">
        <f t="shared" si="673"/>
        <v>0</v>
      </c>
      <c r="S6934" s="4" t="str">
        <f t="shared" si="674"/>
        <v/>
      </c>
      <c r="T6934" s="21">
        <f>Fångster!J6939</f>
        <v>0</v>
      </c>
      <c r="U6934" s="31" t="str">
        <f t="shared" si="675"/>
        <v/>
      </c>
    </row>
    <row r="6935" spans="14:21" x14ac:dyDescent="0.2">
      <c r="N6935" s="22">
        <f>Fångster!G6940</f>
        <v>0</v>
      </c>
      <c r="O6935" s="28">
        <f t="shared" si="670"/>
        <v>0</v>
      </c>
      <c r="P6935" s="28">
        <f t="shared" si="671"/>
        <v>-2</v>
      </c>
      <c r="Q6935" s="28">
        <f t="shared" si="672"/>
        <v>0</v>
      </c>
      <c r="R6935" s="4">
        <f t="shared" si="673"/>
        <v>0</v>
      </c>
      <c r="S6935" s="4" t="str">
        <f t="shared" si="674"/>
        <v/>
      </c>
      <c r="T6935" s="21">
        <f>Fångster!J6940</f>
        <v>0</v>
      </c>
      <c r="U6935" s="31" t="str">
        <f t="shared" si="675"/>
        <v/>
      </c>
    </row>
    <row r="6936" spans="14:21" x14ac:dyDescent="0.2">
      <c r="N6936" s="22">
        <f>Fångster!G6941</f>
        <v>0</v>
      </c>
      <c r="O6936" s="28">
        <f t="shared" si="670"/>
        <v>0</v>
      </c>
      <c r="P6936" s="28">
        <f t="shared" si="671"/>
        <v>-2</v>
      </c>
      <c r="Q6936" s="28">
        <f t="shared" si="672"/>
        <v>0</v>
      </c>
      <c r="R6936" s="4">
        <f t="shared" si="673"/>
        <v>0</v>
      </c>
      <c r="S6936" s="4" t="str">
        <f t="shared" si="674"/>
        <v/>
      </c>
      <c r="T6936" s="21">
        <f>Fångster!J6941</f>
        <v>0</v>
      </c>
      <c r="U6936" s="31" t="str">
        <f t="shared" si="675"/>
        <v/>
      </c>
    </row>
    <row r="6937" spans="14:21" x14ac:dyDescent="0.2">
      <c r="N6937" s="22">
        <f>Fångster!G6942</f>
        <v>0</v>
      </c>
      <c r="O6937" s="28">
        <f t="shared" si="670"/>
        <v>0</v>
      </c>
      <c r="P6937" s="28">
        <f t="shared" si="671"/>
        <v>-2</v>
      </c>
      <c r="Q6937" s="28">
        <f t="shared" si="672"/>
        <v>0</v>
      </c>
      <c r="R6937" s="4">
        <f t="shared" si="673"/>
        <v>0</v>
      </c>
      <c r="S6937" s="4" t="str">
        <f t="shared" si="674"/>
        <v/>
      </c>
      <c r="T6937" s="21">
        <f>Fångster!J6942</f>
        <v>0</v>
      </c>
      <c r="U6937" s="31" t="str">
        <f t="shared" si="675"/>
        <v/>
      </c>
    </row>
    <row r="6938" spans="14:21" x14ac:dyDescent="0.2">
      <c r="N6938" s="22">
        <f>Fångster!G6943</f>
        <v>0</v>
      </c>
      <c r="O6938" s="28">
        <f t="shared" si="670"/>
        <v>0</v>
      </c>
      <c r="P6938" s="28">
        <f t="shared" si="671"/>
        <v>-2</v>
      </c>
      <c r="Q6938" s="28">
        <f t="shared" si="672"/>
        <v>0</v>
      </c>
      <c r="R6938" s="4">
        <f t="shared" si="673"/>
        <v>0</v>
      </c>
      <c r="S6938" s="4" t="str">
        <f t="shared" si="674"/>
        <v/>
      </c>
      <c r="T6938" s="21">
        <f>Fångster!J6943</f>
        <v>0</v>
      </c>
      <c r="U6938" s="31" t="str">
        <f t="shared" si="675"/>
        <v/>
      </c>
    </row>
    <row r="6939" spans="14:21" x14ac:dyDescent="0.2">
      <c r="N6939" s="22">
        <f>Fångster!G6944</f>
        <v>0</v>
      </c>
      <c r="O6939" s="28">
        <f t="shared" si="670"/>
        <v>0</v>
      </c>
      <c r="P6939" s="28">
        <f t="shared" si="671"/>
        <v>-2</v>
      </c>
      <c r="Q6939" s="28">
        <f t="shared" si="672"/>
        <v>0</v>
      </c>
      <c r="R6939" s="4">
        <f t="shared" si="673"/>
        <v>0</v>
      </c>
      <c r="S6939" s="4" t="str">
        <f t="shared" si="674"/>
        <v/>
      </c>
      <c r="T6939" s="21">
        <f>Fångster!J6944</f>
        <v>0</v>
      </c>
      <c r="U6939" s="31" t="str">
        <f t="shared" si="675"/>
        <v/>
      </c>
    </row>
    <row r="6940" spans="14:21" x14ac:dyDescent="0.2">
      <c r="N6940" s="22">
        <f>Fångster!G6945</f>
        <v>0</v>
      </c>
      <c r="O6940" s="28">
        <f t="shared" si="670"/>
        <v>0</v>
      </c>
      <c r="P6940" s="28">
        <f t="shared" si="671"/>
        <v>-2</v>
      </c>
      <c r="Q6940" s="28">
        <f t="shared" si="672"/>
        <v>0</v>
      </c>
      <c r="R6940" s="4">
        <f t="shared" si="673"/>
        <v>0</v>
      </c>
      <c r="S6940" s="4" t="str">
        <f t="shared" si="674"/>
        <v/>
      </c>
      <c r="T6940" s="21">
        <f>Fångster!J6945</f>
        <v>0</v>
      </c>
      <c r="U6940" s="31" t="str">
        <f t="shared" si="675"/>
        <v/>
      </c>
    </row>
    <row r="6941" spans="14:21" x14ac:dyDescent="0.2">
      <c r="N6941" s="22">
        <f>Fångster!G6946</f>
        <v>0</v>
      </c>
      <c r="O6941" s="28">
        <f t="shared" si="670"/>
        <v>0</v>
      </c>
      <c r="P6941" s="28">
        <f t="shared" si="671"/>
        <v>-2</v>
      </c>
      <c r="Q6941" s="28">
        <f t="shared" si="672"/>
        <v>0</v>
      </c>
      <c r="R6941" s="4">
        <f t="shared" si="673"/>
        <v>0</v>
      </c>
      <c r="S6941" s="4" t="str">
        <f t="shared" si="674"/>
        <v/>
      </c>
      <c r="T6941" s="21">
        <f>Fångster!J6946</f>
        <v>0</v>
      </c>
      <c r="U6941" s="31" t="str">
        <f t="shared" si="675"/>
        <v/>
      </c>
    </row>
    <row r="6942" spans="14:21" x14ac:dyDescent="0.2">
      <c r="N6942" s="22">
        <f>Fångster!G6947</f>
        <v>0</v>
      </c>
      <c r="O6942" s="28">
        <f t="shared" si="670"/>
        <v>0</v>
      </c>
      <c r="P6942" s="28">
        <f t="shared" si="671"/>
        <v>-2</v>
      </c>
      <c r="Q6942" s="28">
        <f t="shared" si="672"/>
        <v>0</v>
      </c>
      <c r="R6942" s="4">
        <f t="shared" si="673"/>
        <v>0</v>
      </c>
      <c r="S6942" s="4" t="str">
        <f t="shared" si="674"/>
        <v/>
      </c>
      <c r="T6942" s="21">
        <f>Fångster!J6947</f>
        <v>0</v>
      </c>
      <c r="U6942" s="31" t="str">
        <f t="shared" si="675"/>
        <v/>
      </c>
    </row>
    <row r="6943" spans="14:21" x14ac:dyDescent="0.2">
      <c r="N6943" s="22">
        <f>Fångster!G6948</f>
        <v>0</v>
      </c>
      <c r="O6943" s="28">
        <f t="shared" si="670"/>
        <v>0</v>
      </c>
      <c r="P6943" s="28">
        <f t="shared" si="671"/>
        <v>-2</v>
      </c>
      <c r="Q6943" s="28">
        <f t="shared" si="672"/>
        <v>0</v>
      </c>
      <c r="R6943" s="4">
        <f t="shared" si="673"/>
        <v>0</v>
      </c>
      <c r="S6943" s="4" t="str">
        <f t="shared" si="674"/>
        <v/>
      </c>
      <c r="T6943" s="21">
        <f>Fångster!J6948</f>
        <v>0</v>
      </c>
      <c r="U6943" s="31" t="str">
        <f t="shared" si="675"/>
        <v/>
      </c>
    </row>
    <row r="6944" spans="14:21" x14ac:dyDescent="0.2">
      <c r="N6944" s="22">
        <f>Fångster!G6949</f>
        <v>0</v>
      </c>
      <c r="O6944" s="28">
        <f t="shared" si="670"/>
        <v>0</v>
      </c>
      <c r="P6944" s="28">
        <f t="shared" si="671"/>
        <v>-2</v>
      </c>
      <c r="Q6944" s="28">
        <f t="shared" si="672"/>
        <v>0</v>
      </c>
      <c r="R6944" s="4">
        <f t="shared" si="673"/>
        <v>0</v>
      </c>
      <c r="S6944" s="4" t="str">
        <f t="shared" si="674"/>
        <v/>
      </c>
      <c r="T6944" s="21">
        <f>Fångster!J6949</f>
        <v>0</v>
      </c>
      <c r="U6944" s="31" t="str">
        <f t="shared" si="675"/>
        <v/>
      </c>
    </row>
    <row r="6945" spans="14:21" x14ac:dyDescent="0.2">
      <c r="N6945" s="22">
        <f>Fångster!G6950</f>
        <v>0</v>
      </c>
      <c r="O6945" s="28">
        <f t="shared" si="670"/>
        <v>0</v>
      </c>
      <c r="P6945" s="28">
        <f t="shared" si="671"/>
        <v>-2</v>
      </c>
      <c r="Q6945" s="28">
        <f t="shared" si="672"/>
        <v>0</v>
      </c>
      <c r="R6945" s="4">
        <f t="shared" si="673"/>
        <v>0</v>
      </c>
      <c r="S6945" s="4" t="str">
        <f t="shared" si="674"/>
        <v/>
      </c>
      <c r="T6945" s="21">
        <f>Fångster!J6950</f>
        <v>0</v>
      </c>
      <c r="U6945" s="31" t="str">
        <f t="shared" si="675"/>
        <v/>
      </c>
    </row>
    <row r="6946" spans="14:21" x14ac:dyDescent="0.2">
      <c r="N6946" s="22">
        <f>Fångster!G6951</f>
        <v>0</v>
      </c>
      <c r="O6946" s="28">
        <f t="shared" si="670"/>
        <v>0</v>
      </c>
      <c r="P6946" s="28">
        <f t="shared" si="671"/>
        <v>-2</v>
      </c>
      <c r="Q6946" s="28">
        <f t="shared" si="672"/>
        <v>0</v>
      </c>
      <c r="R6946" s="4">
        <f t="shared" si="673"/>
        <v>0</v>
      </c>
      <c r="S6946" s="4" t="str">
        <f t="shared" si="674"/>
        <v/>
      </c>
      <c r="T6946" s="21">
        <f>Fångster!J6951</f>
        <v>0</v>
      </c>
      <c r="U6946" s="31" t="str">
        <f t="shared" si="675"/>
        <v/>
      </c>
    </row>
    <row r="6947" spans="14:21" x14ac:dyDescent="0.2">
      <c r="N6947" s="22">
        <f>Fångster!G6952</f>
        <v>0</v>
      </c>
      <c r="O6947" s="28">
        <f t="shared" si="670"/>
        <v>0</v>
      </c>
      <c r="P6947" s="28">
        <f t="shared" si="671"/>
        <v>-2</v>
      </c>
      <c r="Q6947" s="28">
        <f t="shared" si="672"/>
        <v>0</v>
      </c>
      <c r="R6947" s="4">
        <f t="shared" si="673"/>
        <v>0</v>
      </c>
      <c r="S6947" s="4" t="str">
        <f t="shared" si="674"/>
        <v/>
      </c>
      <c r="T6947" s="21">
        <f>Fångster!J6952</f>
        <v>0</v>
      </c>
      <c r="U6947" s="31" t="str">
        <f t="shared" si="675"/>
        <v/>
      </c>
    </row>
    <row r="6948" spans="14:21" x14ac:dyDescent="0.2">
      <c r="N6948" s="22">
        <f>Fångster!G6953</f>
        <v>0</v>
      </c>
      <c r="O6948" s="28">
        <f t="shared" si="670"/>
        <v>0</v>
      </c>
      <c r="P6948" s="28">
        <f t="shared" si="671"/>
        <v>-2</v>
      </c>
      <c r="Q6948" s="28">
        <f t="shared" si="672"/>
        <v>0</v>
      </c>
      <c r="R6948" s="4">
        <f t="shared" si="673"/>
        <v>0</v>
      </c>
      <c r="S6948" s="4" t="str">
        <f t="shared" si="674"/>
        <v/>
      </c>
      <c r="T6948" s="21">
        <f>Fångster!J6953</f>
        <v>0</v>
      </c>
      <c r="U6948" s="31" t="str">
        <f t="shared" si="675"/>
        <v/>
      </c>
    </row>
    <row r="6949" spans="14:21" x14ac:dyDescent="0.2">
      <c r="N6949" s="22">
        <f>Fångster!G6954</f>
        <v>0</v>
      </c>
      <c r="O6949" s="28">
        <f t="shared" si="670"/>
        <v>0</v>
      </c>
      <c r="P6949" s="28">
        <f t="shared" si="671"/>
        <v>-2</v>
      </c>
      <c r="Q6949" s="28">
        <f t="shared" si="672"/>
        <v>0</v>
      </c>
      <c r="R6949" s="4">
        <f t="shared" si="673"/>
        <v>0</v>
      </c>
      <c r="S6949" s="4" t="str">
        <f t="shared" si="674"/>
        <v/>
      </c>
      <c r="T6949" s="21">
        <f>Fångster!J6954</f>
        <v>0</v>
      </c>
      <c r="U6949" s="31" t="str">
        <f t="shared" si="675"/>
        <v/>
      </c>
    </row>
    <row r="6950" spans="14:21" x14ac:dyDescent="0.2">
      <c r="N6950" s="22">
        <f>Fångster!G6955</f>
        <v>0</v>
      </c>
      <c r="O6950" s="28">
        <f t="shared" si="670"/>
        <v>0</v>
      </c>
      <c r="P6950" s="28">
        <f t="shared" si="671"/>
        <v>-2</v>
      </c>
      <c r="Q6950" s="28">
        <f t="shared" si="672"/>
        <v>0</v>
      </c>
      <c r="R6950" s="4">
        <f t="shared" si="673"/>
        <v>0</v>
      </c>
      <c r="S6950" s="4" t="str">
        <f t="shared" si="674"/>
        <v/>
      </c>
      <c r="T6950" s="21">
        <f>Fångster!J6955</f>
        <v>0</v>
      </c>
      <c r="U6950" s="31" t="str">
        <f t="shared" si="675"/>
        <v/>
      </c>
    </row>
    <row r="6951" spans="14:21" x14ac:dyDescent="0.2">
      <c r="N6951" s="22">
        <f>Fångster!G6956</f>
        <v>0</v>
      </c>
      <c r="O6951" s="28">
        <f t="shared" si="670"/>
        <v>0</v>
      </c>
      <c r="P6951" s="28">
        <f t="shared" si="671"/>
        <v>-2</v>
      </c>
      <c r="Q6951" s="28">
        <f t="shared" si="672"/>
        <v>0</v>
      </c>
      <c r="R6951" s="4">
        <f t="shared" si="673"/>
        <v>0</v>
      </c>
      <c r="S6951" s="4" t="str">
        <f t="shared" si="674"/>
        <v/>
      </c>
      <c r="T6951" s="21">
        <f>Fångster!J6956</f>
        <v>0</v>
      </c>
      <c r="U6951" s="31" t="str">
        <f t="shared" si="675"/>
        <v/>
      </c>
    </row>
    <row r="6952" spans="14:21" x14ac:dyDescent="0.2">
      <c r="N6952" s="22">
        <f>Fångster!G6957</f>
        <v>0</v>
      </c>
      <c r="O6952" s="28">
        <f t="shared" si="670"/>
        <v>0</v>
      </c>
      <c r="P6952" s="28">
        <f t="shared" si="671"/>
        <v>-2</v>
      </c>
      <c r="Q6952" s="28">
        <f t="shared" si="672"/>
        <v>0</v>
      </c>
      <c r="R6952" s="4">
        <f t="shared" si="673"/>
        <v>0</v>
      </c>
      <c r="S6952" s="4" t="str">
        <f t="shared" si="674"/>
        <v/>
      </c>
      <c r="T6952" s="21">
        <f>Fångster!J6957</f>
        <v>0</v>
      </c>
      <c r="U6952" s="31" t="str">
        <f t="shared" si="675"/>
        <v/>
      </c>
    </row>
    <row r="6953" spans="14:21" x14ac:dyDescent="0.2">
      <c r="N6953" s="22">
        <f>Fångster!G6958</f>
        <v>0</v>
      </c>
      <c r="O6953" s="28">
        <f t="shared" si="670"/>
        <v>0</v>
      </c>
      <c r="P6953" s="28">
        <f t="shared" si="671"/>
        <v>-2</v>
      </c>
      <c r="Q6953" s="28">
        <f t="shared" si="672"/>
        <v>0</v>
      </c>
      <c r="R6953" s="4">
        <f t="shared" si="673"/>
        <v>0</v>
      </c>
      <c r="S6953" s="4" t="str">
        <f t="shared" si="674"/>
        <v/>
      </c>
      <c r="T6953" s="21">
        <f>Fångster!J6958</f>
        <v>0</v>
      </c>
      <c r="U6953" s="31" t="str">
        <f t="shared" si="675"/>
        <v/>
      </c>
    </row>
    <row r="6954" spans="14:21" x14ac:dyDescent="0.2">
      <c r="N6954" s="22">
        <f>Fångster!G6959</f>
        <v>0</v>
      </c>
      <c r="O6954" s="28">
        <f t="shared" si="670"/>
        <v>0</v>
      </c>
      <c r="P6954" s="28">
        <f t="shared" si="671"/>
        <v>-2</v>
      </c>
      <c r="Q6954" s="28">
        <f t="shared" si="672"/>
        <v>0</v>
      </c>
      <c r="R6954" s="4">
        <f t="shared" si="673"/>
        <v>0</v>
      </c>
      <c r="S6954" s="4" t="str">
        <f t="shared" si="674"/>
        <v/>
      </c>
      <c r="T6954" s="21">
        <f>Fångster!J6959</f>
        <v>0</v>
      </c>
      <c r="U6954" s="31" t="str">
        <f t="shared" si="675"/>
        <v/>
      </c>
    </row>
    <row r="6955" spans="14:21" x14ac:dyDescent="0.2">
      <c r="N6955" s="22">
        <f>Fångster!G6960</f>
        <v>0</v>
      </c>
      <c r="O6955" s="28">
        <f t="shared" si="670"/>
        <v>0</v>
      </c>
      <c r="P6955" s="28">
        <f t="shared" si="671"/>
        <v>-2</v>
      </c>
      <c r="Q6955" s="28">
        <f t="shared" si="672"/>
        <v>0</v>
      </c>
      <c r="R6955" s="4">
        <f t="shared" si="673"/>
        <v>0</v>
      </c>
      <c r="S6955" s="4" t="str">
        <f t="shared" si="674"/>
        <v/>
      </c>
      <c r="T6955" s="21">
        <f>Fångster!J6960</f>
        <v>0</v>
      </c>
      <c r="U6955" s="31" t="str">
        <f t="shared" si="675"/>
        <v/>
      </c>
    </row>
    <row r="6956" spans="14:21" x14ac:dyDescent="0.2">
      <c r="N6956" s="22">
        <f>Fångster!G6961</f>
        <v>0</v>
      </c>
      <c r="O6956" s="28">
        <f t="shared" si="670"/>
        <v>0</v>
      </c>
      <c r="P6956" s="28">
        <f t="shared" si="671"/>
        <v>-2</v>
      </c>
      <c r="Q6956" s="28">
        <f t="shared" si="672"/>
        <v>0</v>
      </c>
      <c r="R6956" s="4">
        <f t="shared" si="673"/>
        <v>0</v>
      </c>
      <c r="S6956" s="4" t="str">
        <f t="shared" si="674"/>
        <v/>
      </c>
      <c r="T6956" s="21">
        <f>Fångster!J6961</f>
        <v>0</v>
      </c>
      <c r="U6956" s="31" t="str">
        <f t="shared" si="675"/>
        <v/>
      </c>
    </row>
    <row r="6957" spans="14:21" x14ac:dyDescent="0.2">
      <c r="N6957" s="22">
        <f>Fångster!G6962</f>
        <v>0</v>
      </c>
      <c r="O6957" s="28">
        <f t="shared" si="670"/>
        <v>0</v>
      </c>
      <c r="P6957" s="28">
        <f t="shared" si="671"/>
        <v>-2</v>
      </c>
      <c r="Q6957" s="28">
        <f t="shared" si="672"/>
        <v>0</v>
      </c>
      <c r="R6957" s="4">
        <f t="shared" si="673"/>
        <v>0</v>
      </c>
      <c r="S6957" s="4" t="str">
        <f t="shared" si="674"/>
        <v/>
      </c>
      <c r="T6957" s="21">
        <f>Fångster!J6962</f>
        <v>0</v>
      </c>
      <c r="U6957" s="31" t="str">
        <f t="shared" si="675"/>
        <v/>
      </c>
    </row>
    <row r="6958" spans="14:21" x14ac:dyDescent="0.2">
      <c r="N6958" s="22">
        <f>Fångster!G6963</f>
        <v>0</v>
      </c>
      <c r="O6958" s="28">
        <f t="shared" si="670"/>
        <v>0</v>
      </c>
      <c r="P6958" s="28">
        <f t="shared" si="671"/>
        <v>-2</v>
      </c>
      <c r="Q6958" s="28">
        <f t="shared" si="672"/>
        <v>0</v>
      </c>
      <c r="R6958" s="4">
        <f t="shared" si="673"/>
        <v>0</v>
      </c>
      <c r="S6958" s="4" t="str">
        <f t="shared" si="674"/>
        <v/>
      </c>
      <c r="T6958" s="21">
        <f>Fångster!J6963</f>
        <v>0</v>
      </c>
      <c r="U6958" s="31" t="str">
        <f t="shared" si="675"/>
        <v/>
      </c>
    </row>
    <row r="6959" spans="14:21" x14ac:dyDescent="0.2">
      <c r="N6959" s="22">
        <f>Fångster!G6964</f>
        <v>0</v>
      </c>
      <c r="O6959" s="28">
        <f t="shared" si="670"/>
        <v>0</v>
      </c>
      <c r="P6959" s="28">
        <f t="shared" si="671"/>
        <v>-2</v>
      </c>
      <c r="Q6959" s="28">
        <f t="shared" si="672"/>
        <v>0</v>
      </c>
      <c r="R6959" s="4">
        <f t="shared" si="673"/>
        <v>0</v>
      </c>
      <c r="S6959" s="4" t="str">
        <f t="shared" si="674"/>
        <v/>
      </c>
      <c r="T6959" s="21">
        <f>Fångster!J6964</f>
        <v>0</v>
      </c>
      <c r="U6959" s="31" t="str">
        <f t="shared" si="675"/>
        <v/>
      </c>
    </row>
    <row r="6960" spans="14:21" x14ac:dyDescent="0.2">
      <c r="N6960" s="22">
        <f>Fångster!G6965</f>
        <v>0</v>
      </c>
      <c r="O6960" s="28">
        <f t="shared" si="670"/>
        <v>0</v>
      </c>
      <c r="P6960" s="28">
        <f t="shared" si="671"/>
        <v>-2</v>
      </c>
      <c r="Q6960" s="28">
        <f t="shared" si="672"/>
        <v>0</v>
      </c>
      <c r="R6960" s="4">
        <f t="shared" si="673"/>
        <v>0</v>
      </c>
      <c r="S6960" s="4" t="str">
        <f t="shared" si="674"/>
        <v/>
      </c>
      <c r="T6960" s="21">
        <f>Fångster!J6965</f>
        <v>0</v>
      </c>
      <c r="U6960" s="31" t="str">
        <f t="shared" si="675"/>
        <v/>
      </c>
    </row>
    <row r="6961" spans="14:21" x14ac:dyDescent="0.2">
      <c r="N6961" s="22">
        <f>Fångster!G6966</f>
        <v>0</v>
      </c>
      <c r="O6961" s="28">
        <f t="shared" si="670"/>
        <v>0</v>
      </c>
      <c r="P6961" s="28">
        <f t="shared" si="671"/>
        <v>-2</v>
      </c>
      <c r="Q6961" s="28">
        <f t="shared" si="672"/>
        <v>0</v>
      </c>
      <c r="R6961" s="4">
        <f t="shared" si="673"/>
        <v>0</v>
      </c>
      <c r="S6961" s="4" t="str">
        <f t="shared" si="674"/>
        <v/>
      </c>
      <c r="T6961" s="21">
        <f>Fångster!J6966</f>
        <v>0</v>
      </c>
      <c r="U6961" s="31" t="str">
        <f t="shared" si="675"/>
        <v/>
      </c>
    </row>
    <row r="6962" spans="14:21" x14ac:dyDescent="0.2">
      <c r="N6962" s="22">
        <f>Fångster!G6967</f>
        <v>0</v>
      </c>
      <c r="O6962" s="28">
        <f t="shared" si="670"/>
        <v>0</v>
      </c>
      <c r="P6962" s="28">
        <f t="shared" si="671"/>
        <v>-2</v>
      </c>
      <c r="Q6962" s="28">
        <f t="shared" si="672"/>
        <v>0</v>
      </c>
      <c r="R6962" s="4">
        <f t="shared" si="673"/>
        <v>0</v>
      </c>
      <c r="S6962" s="4" t="str">
        <f t="shared" si="674"/>
        <v/>
      </c>
      <c r="T6962" s="21">
        <f>Fångster!J6967</f>
        <v>0</v>
      </c>
      <c r="U6962" s="31" t="str">
        <f t="shared" si="675"/>
        <v/>
      </c>
    </row>
    <row r="6963" spans="14:21" x14ac:dyDescent="0.2">
      <c r="N6963" s="22">
        <f>Fångster!G6968</f>
        <v>0</v>
      </c>
      <c r="O6963" s="28">
        <f t="shared" si="670"/>
        <v>0</v>
      </c>
      <c r="P6963" s="28">
        <f t="shared" si="671"/>
        <v>-2</v>
      </c>
      <c r="Q6963" s="28">
        <f t="shared" si="672"/>
        <v>0</v>
      </c>
      <c r="R6963" s="4">
        <f t="shared" si="673"/>
        <v>0</v>
      </c>
      <c r="S6963" s="4" t="str">
        <f t="shared" si="674"/>
        <v/>
      </c>
      <c r="T6963" s="21">
        <f>Fångster!J6968</f>
        <v>0</v>
      </c>
      <c r="U6963" s="31" t="str">
        <f t="shared" si="675"/>
        <v/>
      </c>
    </row>
    <row r="6964" spans="14:21" x14ac:dyDescent="0.2">
      <c r="N6964" s="22">
        <f>Fångster!G6969</f>
        <v>0</v>
      </c>
      <c r="O6964" s="28">
        <f t="shared" si="670"/>
        <v>0</v>
      </c>
      <c r="P6964" s="28">
        <f t="shared" si="671"/>
        <v>-2</v>
      </c>
      <c r="Q6964" s="28">
        <f t="shared" si="672"/>
        <v>0</v>
      </c>
      <c r="R6964" s="4">
        <f t="shared" si="673"/>
        <v>0</v>
      </c>
      <c r="S6964" s="4" t="str">
        <f t="shared" si="674"/>
        <v/>
      </c>
      <c r="T6964" s="21">
        <f>Fångster!J6969</f>
        <v>0</v>
      </c>
      <c r="U6964" s="31" t="str">
        <f t="shared" si="675"/>
        <v/>
      </c>
    </row>
    <row r="6965" spans="14:21" x14ac:dyDescent="0.2">
      <c r="N6965" s="22">
        <f>Fångster!G6970</f>
        <v>0</v>
      </c>
      <c r="O6965" s="28">
        <f t="shared" si="670"/>
        <v>0</v>
      </c>
      <c r="P6965" s="28">
        <f t="shared" si="671"/>
        <v>-2</v>
      </c>
      <c r="Q6965" s="28">
        <f t="shared" si="672"/>
        <v>0</v>
      </c>
      <c r="R6965" s="4">
        <f t="shared" si="673"/>
        <v>0</v>
      </c>
      <c r="S6965" s="4" t="str">
        <f t="shared" si="674"/>
        <v/>
      </c>
      <c r="T6965" s="21">
        <f>Fångster!J6970</f>
        <v>0</v>
      </c>
      <c r="U6965" s="31" t="str">
        <f t="shared" si="675"/>
        <v/>
      </c>
    </row>
    <row r="6966" spans="14:21" x14ac:dyDescent="0.2">
      <c r="N6966" s="22">
        <f>Fångster!G6971</f>
        <v>0</v>
      </c>
      <c r="O6966" s="28">
        <f t="shared" si="670"/>
        <v>0</v>
      </c>
      <c r="P6966" s="28">
        <f t="shared" si="671"/>
        <v>-2</v>
      </c>
      <c r="Q6966" s="28">
        <f t="shared" si="672"/>
        <v>0</v>
      </c>
      <c r="R6966" s="4">
        <f t="shared" si="673"/>
        <v>0</v>
      </c>
      <c r="S6966" s="4" t="str">
        <f t="shared" si="674"/>
        <v/>
      </c>
      <c r="T6966" s="21">
        <f>Fångster!J6971</f>
        <v>0</v>
      </c>
      <c r="U6966" s="31" t="str">
        <f t="shared" si="675"/>
        <v/>
      </c>
    </row>
    <row r="6967" spans="14:21" x14ac:dyDescent="0.2">
      <c r="N6967" s="22">
        <f>Fångster!G6972</f>
        <v>0</v>
      </c>
      <c r="O6967" s="28">
        <f t="shared" si="670"/>
        <v>0</v>
      </c>
      <c r="P6967" s="28">
        <f t="shared" si="671"/>
        <v>-2</v>
      </c>
      <c r="Q6967" s="28">
        <f t="shared" si="672"/>
        <v>0</v>
      </c>
      <c r="R6967" s="4">
        <f t="shared" si="673"/>
        <v>0</v>
      </c>
      <c r="S6967" s="4" t="str">
        <f t="shared" si="674"/>
        <v/>
      </c>
      <c r="T6967" s="21">
        <f>Fångster!J6972</f>
        <v>0</v>
      </c>
      <c r="U6967" s="31" t="str">
        <f t="shared" si="675"/>
        <v/>
      </c>
    </row>
    <row r="6968" spans="14:21" x14ac:dyDescent="0.2">
      <c r="N6968" s="22">
        <f>Fångster!G6973</f>
        <v>0</v>
      </c>
      <c r="O6968" s="28">
        <f t="shared" si="670"/>
        <v>0</v>
      </c>
      <c r="P6968" s="28">
        <f t="shared" si="671"/>
        <v>-2</v>
      </c>
      <c r="Q6968" s="28">
        <f t="shared" si="672"/>
        <v>0</v>
      </c>
      <c r="R6968" s="4">
        <f t="shared" si="673"/>
        <v>0</v>
      </c>
      <c r="S6968" s="4" t="str">
        <f t="shared" si="674"/>
        <v/>
      </c>
      <c r="T6968" s="21">
        <f>Fångster!J6973</f>
        <v>0</v>
      </c>
      <c r="U6968" s="31" t="str">
        <f t="shared" si="675"/>
        <v/>
      </c>
    </row>
    <row r="6969" spans="14:21" x14ac:dyDescent="0.2">
      <c r="N6969" s="22">
        <f>Fångster!G6974</f>
        <v>0</v>
      </c>
      <c r="O6969" s="28">
        <f t="shared" si="670"/>
        <v>0</v>
      </c>
      <c r="P6969" s="28">
        <f t="shared" si="671"/>
        <v>-2</v>
      </c>
      <c r="Q6969" s="28">
        <f t="shared" si="672"/>
        <v>0</v>
      </c>
      <c r="R6969" s="4">
        <f t="shared" si="673"/>
        <v>0</v>
      </c>
      <c r="S6969" s="4" t="str">
        <f t="shared" si="674"/>
        <v/>
      </c>
      <c r="T6969" s="21">
        <f>Fångster!J6974</f>
        <v>0</v>
      </c>
      <c r="U6969" s="31" t="str">
        <f t="shared" si="675"/>
        <v/>
      </c>
    </row>
    <row r="6970" spans="14:21" x14ac:dyDescent="0.2">
      <c r="N6970" s="22">
        <f>Fångster!G6975</f>
        <v>0</v>
      </c>
      <c r="O6970" s="28">
        <f t="shared" si="670"/>
        <v>0</v>
      </c>
      <c r="P6970" s="28">
        <f t="shared" si="671"/>
        <v>-2</v>
      </c>
      <c r="Q6970" s="28">
        <f t="shared" si="672"/>
        <v>0</v>
      </c>
      <c r="R6970" s="4">
        <f t="shared" si="673"/>
        <v>0</v>
      </c>
      <c r="S6970" s="4" t="str">
        <f t="shared" si="674"/>
        <v/>
      </c>
      <c r="T6970" s="21">
        <f>Fångster!J6975</f>
        <v>0</v>
      </c>
      <c r="U6970" s="31" t="str">
        <f t="shared" si="675"/>
        <v/>
      </c>
    </row>
    <row r="6971" spans="14:21" x14ac:dyDescent="0.2">
      <c r="N6971" s="22">
        <f>Fångster!G6976</f>
        <v>0</v>
      </c>
      <c r="O6971" s="28">
        <f t="shared" si="670"/>
        <v>0</v>
      </c>
      <c r="P6971" s="28">
        <f t="shared" si="671"/>
        <v>-2</v>
      </c>
      <c r="Q6971" s="28">
        <f t="shared" si="672"/>
        <v>0</v>
      </c>
      <c r="R6971" s="4">
        <f t="shared" si="673"/>
        <v>0</v>
      </c>
      <c r="S6971" s="4" t="str">
        <f t="shared" si="674"/>
        <v/>
      </c>
      <c r="T6971" s="21">
        <f>Fångster!J6976</f>
        <v>0</v>
      </c>
      <c r="U6971" s="31" t="str">
        <f t="shared" si="675"/>
        <v/>
      </c>
    </row>
    <row r="6972" spans="14:21" x14ac:dyDescent="0.2">
      <c r="N6972" s="22">
        <f>Fångster!G6977</f>
        <v>0</v>
      </c>
      <c r="O6972" s="28">
        <f t="shared" si="670"/>
        <v>0</v>
      </c>
      <c r="P6972" s="28">
        <f t="shared" si="671"/>
        <v>-2</v>
      </c>
      <c r="Q6972" s="28">
        <f t="shared" si="672"/>
        <v>0</v>
      </c>
      <c r="R6972" s="4">
        <f t="shared" si="673"/>
        <v>0</v>
      </c>
      <c r="S6972" s="4" t="str">
        <f t="shared" si="674"/>
        <v/>
      </c>
      <c r="T6972" s="21">
        <f>Fångster!J6977</f>
        <v>0</v>
      </c>
      <c r="U6972" s="31" t="str">
        <f t="shared" si="675"/>
        <v/>
      </c>
    </row>
    <row r="6973" spans="14:21" x14ac:dyDescent="0.2">
      <c r="N6973" s="22">
        <f>Fångster!G6978</f>
        <v>0</v>
      </c>
      <c r="O6973" s="28">
        <f t="shared" si="670"/>
        <v>0</v>
      </c>
      <c r="P6973" s="28">
        <f t="shared" si="671"/>
        <v>-2</v>
      </c>
      <c r="Q6973" s="28">
        <f t="shared" si="672"/>
        <v>0</v>
      </c>
      <c r="R6973" s="4">
        <f t="shared" si="673"/>
        <v>0</v>
      </c>
      <c r="S6973" s="4" t="str">
        <f t="shared" si="674"/>
        <v/>
      </c>
      <c r="T6973" s="21">
        <f>Fångster!J6978</f>
        <v>0</v>
      </c>
      <c r="U6973" s="31" t="str">
        <f t="shared" si="675"/>
        <v/>
      </c>
    </row>
    <row r="6974" spans="14:21" x14ac:dyDescent="0.2">
      <c r="N6974" s="22">
        <f>Fångster!G6979</f>
        <v>0</v>
      </c>
      <c r="O6974" s="28">
        <f t="shared" si="670"/>
        <v>0</v>
      </c>
      <c r="P6974" s="28">
        <f t="shared" si="671"/>
        <v>-2</v>
      </c>
      <c r="Q6974" s="28">
        <f t="shared" si="672"/>
        <v>0</v>
      </c>
      <c r="R6974" s="4">
        <f t="shared" si="673"/>
        <v>0</v>
      </c>
      <c r="S6974" s="4" t="str">
        <f t="shared" si="674"/>
        <v/>
      </c>
      <c r="T6974" s="21">
        <f>Fångster!J6979</f>
        <v>0</v>
      </c>
      <c r="U6974" s="31" t="str">
        <f t="shared" si="675"/>
        <v/>
      </c>
    </row>
    <row r="6975" spans="14:21" x14ac:dyDescent="0.2">
      <c r="N6975" s="22">
        <f>Fångster!G6980</f>
        <v>0</v>
      </c>
      <c r="O6975" s="28">
        <f t="shared" si="670"/>
        <v>0</v>
      </c>
      <c r="P6975" s="28">
        <f t="shared" si="671"/>
        <v>-2</v>
      </c>
      <c r="Q6975" s="28">
        <f t="shared" si="672"/>
        <v>0</v>
      </c>
      <c r="R6975" s="4">
        <f t="shared" si="673"/>
        <v>0</v>
      </c>
      <c r="S6975" s="4" t="str">
        <f t="shared" si="674"/>
        <v/>
      </c>
      <c r="T6975" s="21">
        <f>Fångster!J6980</f>
        <v>0</v>
      </c>
      <c r="U6975" s="31" t="str">
        <f t="shared" si="675"/>
        <v/>
      </c>
    </row>
    <row r="6976" spans="14:21" x14ac:dyDescent="0.2">
      <c r="N6976" s="22">
        <f>Fångster!G6981</f>
        <v>0</v>
      </c>
      <c r="O6976" s="28">
        <f t="shared" si="670"/>
        <v>0</v>
      </c>
      <c r="P6976" s="28">
        <f t="shared" si="671"/>
        <v>-2</v>
      </c>
      <c r="Q6976" s="28">
        <f t="shared" si="672"/>
        <v>0</v>
      </c>
      <c r="R6976" s="4">
        <f t="shared" si="673"/>
        <v>0</v>
      </c>
      <c r="S6976" s="4" t="str">
        <f t="shared" si="674"/>
        <v/>
      </c>
      <c r="T6976" s="21">
        <f>Fångster!J6981</f>
        <v>0</v>
      </c>
      <c r="U6976" s="31" t="str">
        <f t="shared" si="675"/>
        <v/>
      </c>
    </row>
    <row r="6977" spans="14:21" x14ac:dyDescent="0.2">
      <c r="N6977" s="22">
        <f>Fångster!G6982</f>
        <v>0</v>
      </c>
      <c r="O6977" s="28">
        <f t="shared" si="670"/>
        <v>0</v>
      </c>
      <c r="P6977" s="28">
        <f t="shared" si="671"/>
        <v>-2</v>
      </c>
      <c r="Q6977" s="28">
        <f t="shared" si="672"/>
        <v>0</v>
      </c>
      <c r="R6977" s="4">
        <f t="shared" si="673"/>
        <v>0</v>
      </c>
      <c r="S6977" s="4" t="str">
        <f t="shared" si="674"/>
        <v/>
      </c>
      <c r="T6977" s="21">
        <f>Fångster!J6982</f>
        <v>0</v>
      </c>
      <c r="U6977" s="31" t="str">
        <f t="shared" si="675"/>
        <v/>
      </c>
    </row>
    <row r="6978" spans="14:21" x14ac:dyDescent="0.2">
      <c r="N6978" s="22">
        <f>Fångster!G6983</f>
        <v>0</v>
      </c>
      <c r="O6978" s="28">
        <f t="shared" si="670"/>
        <v>0</v>
      </c>
      <c r="P6978" s="28">
        <f t="shared" si="671"/>
        <v>-2</v>
      </c>
      <c r="Q6978" s="28">
        <f t="shared" si="672"/>
        <v>0</v>
      </c>
      <c r="R6978" s="4">
        <f t="shared" si="673"/>
        <v>0</v>
      </c>
      <c r="S6978" s="4" t="str">
        <f t="shared" si="674"/>
        <v/>
      </c>
      <c r="T6978" s="21">
        <f>Fångster!J6983</f>
        <v>0</v>
      </c>
      <c r="U6978" s="31" t="str">
        <f t="shared" si="675"/>
        <v/>
      </c>
    </row>
    <row r="6979" spans="14:21" x14ac:dyDescent="0.2">
      <c r="N6979" s="22">
        <f>Fångster!G6984</f>
        <v>0</v>
      </c>
      <c r="O6979" s="28">
        <f t="shared" si="670"/>
        <v>0</v>
      </c>
      <c r="P6979" s="28">
        <f t="shared" si="671"/>
        <v>-2</v>
      </c>
      <c r="Q6979" s="28">
        <f t="shared" si="672"/>
        <v>0</v>
      </c>
      <c r="R6979" s="4">
        <f t="shared" si="673"/>
        <v>0</v>
      </c>
      <c r="S6979" s="4" t="str">
        <f t="shared" si="674"/>
        <v/>
      </c>
      <c r="T6979" s="21">
        <f>Fångster!J6984</f>
        <v>0</v>
      </c>
      <c r="U6979" s="31" t="str">
        <f t="shared" si="675"/>
        <v/>
      </c>
    </row>
    <row r="6980" spans="14:21" x14ac:dyDescent="0.2">
      <c r="N6980" s="22">
        <f>Fångster!G6985</f>
        <v>0</v>
      </c>
      <c r="O6980" s="28">
        <f t="shared" si="670"/>
        <v>0</v>
      </c>
      <c r="P6980" s="28">
        <f t="shared" si="671"/>
        <v>-2</v>
      </c>
      <c r="Q6980" s="28">
        <f t="shared" si="672"/>
        <v>0</v>
      </c>
      <c r="R6980" s="4">
        <f t="shared" si="673"/>
        <v>0</v>
      </c>
      <c r="S6980" s="4" t="str">
        <f t="shared" si="674"/>
        <v/>
      </c>
      <c r="T6980" s="21">
        <f>Fångster!J6985</f>
        <v>0</v>
      </c>
      <c r="U6980" s="31" t="str">
        <f t="shared" si="675"/>
        <v/>
      </c>
    </row>
    <row r="6981" spans="14:21" x14ac:dyDescent="0.2">
      <c r="N6981" s="22">
        <f>Fångster!G6986</f>
        <v>0</v>
      </c>
      <c r="O6981" s="28">
        <f t="shared" ref="O6981:O7044" si="676">(3.377*0.000001)*(POWER(N6981,3.205))</f>
        <v>0</v>
      </c>
      <c r="P6981" s="28">
        <f t="shared" ref="P6981:P7044" si="677">(1-(180-N6981)/60)</f>
        <v>-2</v>
      </c>
      <c r="Q6981" s="28">
        <f t="shared" ref="Q6981:Q7044" si="678">IF(P6981&lt;0,0,IF(P6981&gt;1,1,IF(P6981&gt;0&lt;1,P6981,P6981)))</f>
        <v>0</v>
      </c>
      <c r="R6981" s="4">
        <f t="shared" ref="R6981:R7044" si="679">O6981*Q6981</f>
        <v>0</v>
      </c>
      <c r="S6981" s="4" t="str">
        <f t="shared" ref="S6981:S7044" si="680">IF(N6981&gt;0,LOG10(N6981),"")</f>
        <v/>
      </c>
      <c r="T6981" s="21">
        <f>Fångster!J6986</f>
        <v>0</v>
      </c>
      <c r="U6981" s="31" t="str">
        <f t="shared" ref="U6981:U7044" si="681">IF(T6981&gt;0,LOG10(T6981),"")</f>
        <v/>
      </c>
    </row>
    <row r="6982" spans="14:21" x14ac:dyDescent="0.2">
      <c r="N6982" s="22">
        <f>Fångster!G6987</f>
        <v>0</v>
      </c>
      <c r="O6982" s="28">
        <f t="shared" si="676"/>
        <v>0</v>
      </c>
      <c r="P6982" s="28">
        <f t="shared" si="677"/>
        <v>-2</v>
      </c>
      <c r="Q6982" s="28">
        <f t="shared" si="678"/>
        <v>0</v>
      </c>
      <c r="R6982" s="4">
        <f t="shared" si="679"/>
        <v>0</v>
      </c>
      <c r="S6982" s="4" t="str">
        <f t="shared" si="680"/>
        <v/>
      </c>
      <c r="T6982" s="21">
        <f>Fångster!J6987</f>
        <v>0</v>
      </c>
      <c r="U6982" s="31" t="str">
        <f t="shared" si="681"/>
        <v/>
      </c>
    </row>
    <row r="6983" spans="14:21" x14ac:dyDescent="0.2">
      <c r="N6983" s="22">
        <f>Fångster!G6988</f>
        <v>0</v>
      </c>
      <c r="O6983" s="28">
        <f t="shared" si="676"/>
        <v>0</v>
      </c>
      <c r="P6983" s="28">
        <f t="shared" si="677"/>
        <v>-2</v>
      </c>
      <c r="Q6983" s="28">
        <f t="shared" si="678"/>
        <v>0</v>
      </c>
      <c r="R6983" s="4">
        <f t="shared" si="679"/>
        <v>0</v>
      </c>
      <c r="S6983" s="4" t="str">
        <f t="shared" si="680"/>
        <v/>
      </c>
      <c r="T6983" s="21">
        <f>Fångster!J6988</f>
        <v>0</v>
      </c>
      <c r="U6983" s="31" t="str">
        <f t="shared" si="681"/>
        <v/>
      </c>
    </row>
    <row r="6984" spans="14:21" x14ac:dyDescent="0.2">
      <c r="N6984" s="22">
        <f>Fångster!G6989</f>
        <v>0</v>
      </c>
      <c r="O6984" s="28">
        <f t="shared" si="676"/>
        <v>0</v>
      </c>
      <c r="P6984" s="28">
        <f t="shared" si="677"/>
        <v>-2</v>
      </c>
      <c r="Q6984" s="28">
        <f t="shared" si="678"/>
        <v>0</v>
      </c>
      <c r="R6984" s="4">
        <f t="shared" si="679"/>
        <v>0</v>
      </c>
      <c r="S6984" s="4" t="str">
        <f t="shared" si="680"/>
        <v/>
      </c>
      <c r="T6984" s="21">
        <f>Fångster!J6989</f>
        <v>0</v>
      </c>
      <c r="U6984" s="31" t="str">
        <f t="shared" si="681"/>
        <v/>
      </c>
    </row>
    <row r="6985" spans="14:21" x14ac:dyDescent="0.2">
      <c r="N6985" s="22">
        <f>Fångster!G6990</f>
        <v>0</v>
      </c>
      <c r="O6985" s="28">
        <f t="shared" si="676"/>
        <v>0</v>
      </c>
      <c r="P6985" s="28">
        <f t="shared" si="677"/>
        <v>-2</v>
      </c>
      <c r="Q6985" s="28">
        <f t="shared" si="678"/>
        <v>0</v>
      </c>
      <c r="R6985" s="4">
        <f t="shared" si="679"/>
        <v>0</v>
      </c>
      <c r="S6985" s="4" t="str">
        <f t="shared" si="680"/>
        <v/>
      </c>
      <c r="T6985" s="21">
        <f>Fångster!J6990</f>
        <v>0</v>
      </c>
      <c r="U6985" s="31" t="str">
        <f t="shared" si="681"/>
        <v/>
      </c>
    </row>
    <row r="6986" spans="14:21" x14ac:dyDescent="0.2">
      <c r="N6986" s="22">
        <f>Fångster!G6991</f>
        <v>0</v>
      </c>
      <c r="O6986" s="28">
        <f t="shared" si="676"/>
        <v>0</v>
      </c>
      <c r="P6986" s="28">
        <f t="shared" si="677"/>
        <v>-2</v>
      </c>
      <c r="Q6986" s="28">
        <f t="shared" si="678"/>
        <v>0</v>
      </c>
      <c r="R6986" s="4">
        <f t="shared" si="679"/>
        <v>0</v>
      </c>
      <c r="S6986" s="4" t="str">
        <f t="shared" si="680"/>
        <v/>
      </c>
      <c r="T6986" s="21">
        <f>Fångster!J6991</f>
        <v>0</v>
      </c>
      <c r="U6986" s="31" t="str">
        <f t="shared" si="681"/>
        <v/>
      </c>
    </row>
    <row r="6987" spans="14:21" x14ac:dyDescent="0.2">
      <c r="N6987" s="22">
        <f>Fångster!G6992</f>
        <v>0</v>
      </c>
      <c r="O6987" s="28">
        <f t="shared" si="676"/>
        <v>0</v>
      </c>
      <c r="P6987" s="28">
        <f t="shared" si="677"/>
        <v>-2</v>
      </c>
      <c r="Q6987" s="28">
        <f t="shared" si="678"/>
        <v>0</v>
      </c>
      <c r="R6987" s="4">
        <f t="shared" si="679"/>
        <v>0</v>
      </c>
      <c r="S6987" s="4" t="str">
        <f t="shared" si="680"/>
        <v/>
      </c>
      <c r="T6987" s="21">
        <f>Fångster!J6992</f>
        <v>0</v>
      </c>
      <c r="U6987" s="31" t="str">
        <f t="shared" si="681"/>
        <v/>
      </c>
    </row>
    <row r="6988" spans="14:21" x14ac:dyDescent="0.2">
      <c r="N6988" s="22">
        <f>Fångster!G6993</f>
        <v>0</v>
      </c>
      <c r="O6988" s="28">
        <f t="shared" si="676"/>
        <v>0</v>
      </c>
      <c r="P6988" s="28">
        <f t="shared" si="677"/>
        <v>-2</v>
      </c>
      <c r="Q6988" s="28">
        <f t="shared" si="678"/>
        <v>0</v>
      </c>
      <c r="R6988" s="4">
        <f t="shared" si="679"/>
        <v>0</v>
      </c>
      <c r="S6988" s="4" t="str">
        <f t="shared" si="680"/>
        <v/>
      </c>
      <c r="T6988" s="21">
        <f>Fångster!J6993</f>
        <v>0</v>
      </c>
      <c r="U6988" s="31" t="str">
        <f t="shared" si="681"/>
        <v/>
      </c>
    </row>
    <row r="6989" spans="14:21" x14ac:dyDescent="0.2">
      <c r="N6989" s="22">
        <f>Fångster!G6994</f>
        <v>0</v>
      </c>
      <c r="O6989" s="28">
        <f t="shared" si="676"/>
        <v>0</v>
      </c>
      <c r="P6989" s="28">
        <f t="shared" si="677"/>
        <v>-2</v>
      </c>
      <c r="Q6989" s="28">
        <f t="shared" si="678"/>
        <v>0</v>
      </c>
      <c r="R6989" s="4">
        <f t="shared" si="679"/>
        <v>0</v>
      </c>
      <c r="S6989" s="4" t="str">
        <f t="shared" si="680"/>
        <v/>
      </c>
      <c r="T6989" s="21">
        <f>Fångster!J6994</f>
        <v>0</v>
      </c>
      <c r="U6989" s="31" t="str">
        <f t="shared" si="681"/>
        <v/>
      </c>
    </row>
    <row r="6990" spans="14:21" x14ac:dyDescent="0.2">
      <c r="N6990" s="22">
        <f>Fångster!G6995</f>
        <v>0</v>
      </c>
      <c r="O6990" s="28">
        <f t="shared" si="676"/>
        <v>0</v>
      </c>
      <c r="P6990" s="28">
        <f t="shared" si="677"/>
        <v>-2</v>
      </c>
      <c r="Q6990" s="28">
        <f t="shared" si="678"/>
        <v>0</v>
      </c>
      <c r="R6990" s="4">
        <f t="shared" si="679"/>
        <v>0</v>
      </c>
      <c r="S6990" s="4" t="str">
        <f t="shared" si="680"/>
        <v/>
      </c>
      <c r="T6990" s="21">
        <f>Fångster!J6995</f>
        <v>0</v>
      </c>
      <c r="U6990" s="31" t="str">
        <f t="shared" si="681"/>
        <v/>
      </c>
    </row>
    <row r="6991" spans="14:21" x14ac:dyDescent="0.2">
      <c r="N6991" s="22">
        <f>Fångster!G6996</f>
        <v>0</v>
      </c>
      <c r="O6991" s="28">
        <f t="shared" si="676"/>
        <v>0</v>
      </c>
      <c r="P6991" s="28">
        <f t="shared" si="677"/>
        <v>-2</v>
      </c>
      <c r="Q6991" s="28">
        <f t="shared" si="678"/>
        <v>0</v>
      </c>
      <c r="R6991" s="4">
        <f t="shared" si="679"/>
        <v>0</v>
      </c>
      <c r="S6991" s="4" t="str">
        <f t="shared" si="680"/>
        <v/>
      </c>
      <c r="T6991" s="21">
        <f>Fångster!J6996</f>
        <v>0</v>
      </c>
      <c r="U6991" s="31" t="str">
        <f t="shared" si="681"/>
        <v/>
      </c>
    </row>
    <row r="6992" spans="14:21" x14ac:dyDescent="0.2">
      <c r="N6992" s="22">
        <f>Fångster!G6997</f>
        <v>0</v>
      </c>
      <c r="O6992" s="28">
        <f t="shared" si="676"/>
        <v>0</v>
      </c>
      <c r="P6992" s="28">
        <f t="shared" si="677"/>
        <v>-2</v>
      </c>
      <c r="Q6992" s="28">
        <f t="shared" si="678"/>
        <v>0</v>
      </c>
      <c r="R6992" s="4">
        <f t="shared" si="679"/>
        <v>0</v>
      </c>
      <c r="S6992" s="4" t="str">
        <f t="shared" si="680"/>
        <v/>
      </c>
      <c r="T6992" s="21">
        <f>Fångster!J6997</f>
        <v>0</v>
      </c>
      <c r="U6992" s="31" t="str">
        <f t="shared" si="681"/>
        <v/>
      </c>
    </row>
    <row r="6993" spans="14:21" x14ac:dyDescent="0.2">
      <c r="N6993" s="22">
        <f>Fångster!G6998</f>
        <v>0</v>
      </c>
      <c r="O6993" s="28">
        <f t="shared" si="676"/>
        <v>0</v>
      </c>
      <c r="P6993" s="28">
        <f t="shared" si="677"/>
        <v>-2</v>
      </c>
      <c r="Q6993" s="28">
        <f t="shared" si="678"/>
        <v>0</v>
      </c>
      <c r="R6993" s="4">
        <f t="shared" si="679"/>
        <v>0</v>
      </c>
      <c r="S6993" s="4" t="str">
        <f t="shared" si="680"/>
        <v/>
      </c>
      <c r="T6993" s="21">
        <f>Fångster!J6998</f>
        <v>0</v>
      </c>
      <c r="U6993" s="31" t="str">
        <f t="shared" si="681"/>
        <v/>
      </c>
    </row>
    <row r="6994" spans="14:21" x14ac:dyDescent="0.2">
      <c r="N6994" s="22">
        <f>Fångster!G6999</f>
        <v>0</v>
      </c>
      <c r="O6994" s="28">
        <f t="shared" si="676"/>
        <v>0</v>
      </c>
      <c r="P6994" s="28">
        <f t="shared" si="677"/>
        <v>-2</v>
      </c>
      <c r="Q6994" s="28">
        <f t="shared" si="678"/>
        <v>0</v>
      </c>
      <c r="R6994" s="4">
        <f t="shared" si="679"/>
        <v>0</v>
      </c>
      <c r="S6994" s="4" t="str">
        <f t="shared" si="680"/>
        <v/>
      </c>
      <c r="T6994" s="21">
        <f>Fångster!J6999</f>
        <v>0</v>
      </c>
      <c r="U6994" s="31" t="str">
        <f t="shared" si="681"/>
        <v/>
      </c>
    </row>
    <row r="6995" spans="14:21" x14ac:dyDescent="0.2">
      <c r="N6995" s="22">
        <f>Fångster!G7000</f>
        <v>0</v>
      </c>
      <c r="O6995" s="28">
        <f t="shared" si="676"/>
        <v>0</v>
      </c>
      <c r="P6995" s="28">
        <f t="shared" si="677"/>
        <v>-2</v>
      </c>
      <c r="Q6995" s="28">
        <f t="shared" si="678"/>
        <v>0</v>
      </c>
      <c r="R6995" s="4">
        <f t="shared" si="679"/>
        <v>0</v>
      </c>
      <c r="S6995" s="4" t="str">
        <f t="shared" si="680"/>
        <v/>
      </c>
      <c r="T6995" s="21">
        <f>Fångster!J7000</f>
        <v>0</v>
      </c>
      <c r="U6995" s="31" t="str">
        <f t="shared" si="681"/>
        <v/>
      </c>
    </row>
    <row r="6996" spans="14:21" x14ac:dyDescent="0.2">
      <c r="N6996" s="22">
        <f>Fångster!G7001</f>
        <v>0</v>
      </c>
      <c r="O6996" s="28">
        <f t="shared" si="676"/>
        <v>0</v>
      </c>
      <c r="P6996" s="28">
        <f t="shared" si="677"/>
        <v>-2</v>
      </c>
      <c r="Q6996" s="28">
        <f t="shared" si="678"/>
        <v>0</v>
      </c>
      <c r="R6996" s="4">
        <f t="shared" si="679"/>
        <v>0</v>
      </c>
      <c r="S6996" s="4" t="str">
        <f t="shared" si="680"/>
        <v/>
      </c>
      <c r="T6996" s="21">
        <f>Fångster!J7001</f>
        <v>0</v>
      </c>
      <c r="U6996" s="31" t="str">
        <f t="shared" si="681"/>
        <v/>
      </c>
    </row>
    <row r="6997" spans="14:21" x14ac:dyDescent="0.2">
      <c r="N6997" s="22">
        <f>Fångster!G7002</f>
        <v>0</v>
      </c>
      <c r="O6997" s="28">
        <f t="shared" si="676"/>
        <v>0</v>
      </c>
      <c r="P6997" s="28">
        <f t="shared" si="677"/>
        <v>-2</v>
      </c>
      <c r="Q6997" s="28">
        <f t="shared" si="678"/>
        <v>0</v>
      </c>
      <c r="R6997" s="4">
        <f t="shared" si="679"/>
        <v>0</v>
      </c>
      <c r="S6997" s="4" t="str">
        <f t="shared" si="680"/>
        <v/>
      </c>
      <c r="T6997" s="21">
        <f>Fångster!J7002</f>
        <v>0</v>
      </c>
      <c r="U6997" s="31" t="str">
        <f t="shared" si="681"/>
        <v/>
      </c>
    </row>
    <row r="6998" spans="14:21" x14ac:dyDescent="0.2">
      <c r="N6998" s="22">
        <f>Fångster!G7003</f>
        <v>0</v>
      </c>
      <c r="O6998" s="28">
        <f t="shared" si="676"/>
        <v>0</v>
      </c>
      <c r="P6998" s="28">
        <f t="shared" si="677"/>
        <v>-2</v>
      </c>
      <c r="Q6998" s="28">
        <f t="shared" si="678"/>
        <v>0</v>
      </c>
      <c r="R6998" s="4">
        <f t="shared" si="679"/>
        <v>0</v>
      </c>
      <c r="S6998" s="4" t="str">
        <f t="shared" si="680"/>
        <v/>
      </c>
      <c r="T6998" s="21">
        <f>Fångster!J7003</f>
        <v>0</v>
      </c>
      <c r="U6998" s="31" t="str">
        <f t="shared" si="681"/>
        <v/>
      </c>
    </row>
    <row r="6999" spans="14:21" x14ac:dyDescent="0.2">
      <c r="N6999" s="22">
        <f>Fångster!G7004</f>
        <v>0</v>
      </c>
      <c r="O6999" s="28">
        <f t="shared" si="676"/>
        <v>0</v>
      </c>
      <c r="P6999" s="28">
        <f t="shared" si="677"/>
        <v>-2</v>
      </c>
      <c r="Q6999" s="28">
        <f t="shared" si="678"/>
        <v>0</v>
      </c>
      <c r="R6999" s="4">
        <f t="shared" si="679"/>
        <v>0</v>
      </c>
      <c r="S6999" s="4" t="str">
        <f t="shared" si="680"/>
        <v/>
      </c>
      <c r="T6999" s="21">
        <f>Fångster!J7004</f>
        <v>0</v>
      </c>
      <c r="U6999" s="31" t="str">
        <f t="shared" si="681"/>
        <v/>
      </c>
    </row>
    <row r="7000" spans="14:21" x14ac:dyDescent="0.2">
      <c r="N7000" s="22">
        <f>Fångster!G7005</f>
        <v>0</v>
      </c>
      <c r="O7000" s="28">
        <f t="shared" si="676"/>
        <v>0</v>
      </c>
      <c r="P7000" s="28">
        <f t="shared" si="677"/>
        <v>-2</v>
      </c>
      <c r="Q7000" s="28">
        <f t="shared" si="678"/>
        <v>0</v>
      </c>
      <c r="R7000" s="4">
        <f t="shared" si="679"/>
        <v>0</v>
      </c>
      <c r="S7000" s="4" t="str">
        <f t="shared" si="680"/>
        <v/>
      </c>
      <c r="T7000" s="21">
        <f>Fångster!J7005</f>
        <v>0</v>
      </c>
      <c r="U7000" s="31" t="str">
        <f t="shared" si="681"/>
        <v/>
      </c>
    </row>
    <row r="7001" spans="14:21" x14ac:dyDescent="0.2">
      <c r="N7001" s="22">
        <f>Fångster!G7006</f>
        <v>0</v>
      </c>
      <c r="O7001" s="28">
        <f t="shared" si="676"/>
        <v>0</v>
      </c>
      <c r="P7001" s="28">
        <f t="shared" si="677"/>
        <v>-2</v>
      </c>
      <c r="Q7001" s="28">
        <f t="shared" si="678"/>
        <v>0</v>
      </c>
      <c r="R7001" s="4">
        <f t="shared" si="679"/>
        <v>0</v>
      </c>
      <c r="S7001" s="4" t="str">
        <f t="shared" si="680"/>
        <v/>
      </c>
      <c r="T7001" s="21">
        <f>Fångster!J7006</f>
        <v>0</v>
      </c>
      <c r="U7001" s="31" t="str">
        <f t="shared" si="681"/>
        <v/>
      </c>
    </row>
    <row r="7002" spans="14:21" x14ac:dyDescent="0.2">
      <c r="N7002" s="22">
        <f>Fångster!G7007</f>
        <v>0</v>
      </c>
      <c r="O7002" s="28">
        <f t="shared" si="676"/>
        <v>0</v>
      </c>
      <c r="P7002" s="28">
        <f t="shared" si="677"/>
        <v>-2</v>
      </c>
      <c r="Q7002" s="28">
        <f t="shared" si="678"/>
        <v>0</v>
      </c>
      <c r="R7002" s="4">
        <f t="shared" si="679"/>
        <v>0</v>
      </c>
      <c r="S7002" s="4" t="str">
        <f t="shared" si="680"/>
        <v/>
      </c>
      <c r="T7002" s="21">
        <f>Fångster!J7007</f>
        <v>0</v>
      </c>
      <c r="U7002" s="31" t="str">
        <f t="shared" si="681"/>
        <v/>
      </c>
    </row>
    <row r="7003" spans="14:21" x14ac:dyDescent="0.2">
      <c r="N7003" s="22">
        <f>Fångster!G7008</f>
        <v>0</v>
      </c>
      <c r="O7003" s="28">
        <f t="shared" si="676"/>
        <v>0</v>
      </c>
      <c r="P7003" s="28">
        <f t="shared" si="677"/>
        <v>-2</v>
      </c>
      <c r="Q7003" s="28">
        <f t="shared" si="678"/>
        <v>0</v>
      </c>
      <c r="R7003" s="4">
        <f t="shared" si="679"/>
        <v>0</v>
      </c>
      <c r="S7003" s="4" t="str">
        <f t="shared" si="680"/>
        <v/>
      </c>
      <c r="T7003" s="21">
        <f>Fångster!J7008</f>
        <v>0</v>
      </c>
      <c r="U7003" s="31" t="str">
        <f t="shared" si="681"/>
        <v/>
      </c>
    </row>
    <row r="7004" spans="14:21" x14ac:dyDescent="0.2">
      <c r="N7004" s="22">
        <f>Fångster!G7009</f>
        <v>0</v>
      </c>
      <c r="O7004" s="28">
        <f t="shared" si="676"/>
        <v>0</v>
      </c>
      <c r="P7004" s="28">
        <f t="shared" si="677"/>
        <v>-2</v>
      </c>
      <c r="Q7004" s="28">
        <f t="shared" si="678"/>
        <v>0</v>
      </c>
      <c r="R7004" s="4">
        <f t="shared" si="679"/>
        <v>0</v>
      </c>
      <c r="S7004" s="4" t="str">
        <f t="shared" si="680"/>
        <v/>
      </c>
      <c r="T7004" s="21">
        <f>Fångster!J7009</f>
        <v>0</v>
      </c>
      <c r="U7004" s="31" t="str">
        <f t="shared" si="681"/>
        <v/>
      </c>
    </row>
    <row r="7005" spans="14:21" x14ac:dyDescent="0.2">
      <c r="N7005" s="22">
        <f>Fångster!G7010</f>
        <v>0</v>
      </c>
      <c r="O7005" s="28">
        <f t="shared" si="676"/>
        <v>0</v>
      </c>
      <c r="P7005" s="28">
        <f t="shared" si="677"/>
        <v>-2</v>
      </c>
      <c r="Q7005" s="28">
        <f t="shared" si="678"/>
        <v>0</v>
      </c>
      <c r="R7005" s="4">
        <f t="shared" si="679"/>
        <v>0</v>
      </c>
      <c r="S7005" s="4" t="str">
        <f t="shared" si="680"/>
        <v/>
      </c>
      <c r="T7005" s="21">
        <f>Fångster!J7010</f>
        <v>0</v>
      </c>
      <c r="U7005" s="31" t="str">
        <f t="shared" si="681"/>
        <v/>
      </c>
    </row>
    <row r="7006" spans="14:21" x14ac:dyDescent="0.2">
      <c r="N7006" s="22">
        <f>Fångster!G7011</f>
        <v>0</v>
      </c>
      <c r="O7006" s="28">
        <f t="shared" si="676"/>
        <v>0</v>
      </c>
      <c r="P7006" s="28">
        <f t="shared" si="677"/>
        <v>-2</v>
      </c>
      <c r="Q7006" s="28">
        <f t="shared" si="678"/>
        <v>0</v>
      </c>
      <c r="R7006" s="4">
        <f t="shared" si="679"/>
        <v>0</v>
      </c>
      <c r="S7006" s="4" t="str">
        <f t="shared" si="680"/>
        <v/>
      </c>
      <c r="T7006" s="21">
        <f>Fångster!J7011</f>
        <v>0</v>
      </c>
      <c r="U7006" s="31" t="str">
        <f t="shared" si="681"/>
        <v/>
      </c>
    </row>
    <row r="7007" spans="14:21" x14ac:dyDescent="0.2">
      <c r="N7007" s="22">
        <f>Fångster!G7012</f>
        <v>0</v>
      </c>
      <c r="O7007" s="28">
        <f t="shared" si="676"/>
        <v>0</v>
      </c>
      <c r="P7007" s="28">
        <f t="shared" si="677"/>
        <v>-2</v>
      </c>
      <c r="Q7007" s="28">
        <f t="shared" si="678"/>
        <v>0</v>
      </c>
      <c r="R7007" s="4">
        <f t="shared" si="679"/>
        <v>0</v>
      </c>
      <c r="S7007" s="4" t="str">
        <f t="shared" si="680"/>
        <v/>
      </c>
      <c r="T7007" s="21">
        <f>Fångster!J7012</f>
        <v>0</v>
      </c>
      <c r="U7007" s="31" t="str">
        <f t="shared" si="681"/>
        <v/>
      </c>
    </row>
    <row r="7008" spans="14:21" x14ac:dyDescent="0.2">
      <c r="N7008" s="22">
        <f>Fångster!G7013</f>
        <v>0</v>
      </c>
      <c r="O7008" s="28">
        <f t="shared" si="676"/>
        <v>0</v>
      </c>
      <c r="P7008" s="28">
        <f t="shared" si="677"/>
        <v>-2</v>
      </c>
      <c r="Q7008" s="28">
        <f t="shared" si="678"/>
        <v>0</v>
      </c>
      <c r="R7008" s="4">
        <f t="shared" si="679"/>
        <v>0</v>
      </c>
      <c r="S7008" s="4" t="str">
        <f t="shared" si="680"/>
        <v/>
      </c>
      <c r="T7008" s="21">
        <f>Fångster!J7013</f>
        <v>0</v>
      </c>
      <c r="U7008" s="31" t="str">
        <f t="shared" si="681"/>
        <v/>
      </c>
    </row>
    <row r="7009" spans="14:21" x14ac:dyDescent="0.2">
      <c r="N7009" s="22">
        <f>Fångster!G7014</f>
        <v>0</v>
      </c>
      <c r="O7009" s="28">
        <f t="shared" si="676"/>
        <v>0</v>
      </c>
      <c r="P7009" s="28">
        <f t="shared" si="677"/>
        <v>-2</v>
      </c>
      <c r="Q7009" s="28">
        <f t="shared" si="678"/>
        <v>0</v>
      </c>
      <c r="R7009" s="4">
        <f t="shared" si="679"/>
        <v>0</v>
      </c>
      <c r="S7009" s="4" t="str">
        <f t="shared" si="680"/>
        <v/>
      </c>
      <c r="T7009" s="21">
        <f>Fångster!J7014</f>
        <v>0</v>
      </c>
      <c r="U7009" s="31" t="str">
        <f t="shared" si="681"/>
        <v/>
      </c>
    </row>
    <row r="7010" spans="14:21" x14ac:dyDescent="0.2">
      <c r="N7010" s="22">
        <f>Fångster!G7015</f>
        <v>0</v>
      </c>
      <c r="O7010" s="28">
        <f t="shared" si="676"/>
        <v>0</v>
      </c>
      <c r="P7010" s="28">
        <f t="shared" si="677"/>
        <v>-2</v>
      </c>
      <c r="Q7010" s="28">
        <f t="shared" si="678"/>
        <v>0</v>
      </c>
      <c r="R7010" s="4">
        <f t="shared" si="679"/>
        <v>0</v>
      </c>
      <c r="S7010" s="4" t="str">
        <f t="shared" si="680"/>
        <v/>
      </c>
      <c r="T7010" s="21">
        <f>Fångster!J7015</f>
        <v>0</v>
      </c>
      <c r="U7010" s="31" t="str">
        <f t="shared" si="681"/>
        <v/>
      </c>
    </row>
    <row r="7011" spans="14:21" x14ac:dyDescent="0.2">
      <c r="N7011" s="22">
        <f>Fångster!G7016</f>
        <v>0</v>
      </c>
      <c r="O7011" s="28">
        <f t="shared" si="676"/>
        <v>0</v>
      </c>
      <c r="P7011" s="28">
        <f t="shared" si="677"/>
        <v>-2</v>
      </c>
      <c r="Q7011" s="28">
        <f t="shared" si="678"/>
        <v>0</v>
      </c>
      <c r="R7011" s="4">
        <f t="shared" si="679"/>
        <v>0</v>
      </c>
      <c r="S7011" s="4" t="str">
        <f t="shared" si="680"/>
        <v/>
      </c>
      <c r="T7011" s="21">
        <f>Fångster!J7016</f>
        <v>0</v>
      </c>
      <c r="U7011" s="31" t="str">
        <f t="shared" si="681"/>
        <v/>
      </c>
    </row>
    <row r="7012" spans="14:21" x14ac:dyDescent="0.2">
      <c r="N7012" s="22">
        <f>Fångster!G7017</f>
        <v>0</v>
      </c>
      <c r="O7012" s="28">
        <f t="shared" si="676"/>
        <v>0</v>
      </c>
      <c r="P7012" s="28">
        <f t="shared" si="677"/>
        <v>-2</v>
      </c>
      <c r="Q7012" s="28">
        <f t="shared" si="678"/>
        <v>0</v>
      </c>
      <c r="R7012" s="4">
        <f t="shared" si="679"/>
        <v>0</v>
      </c>
      <c r="S7012" s="4" t="str">
        <f t="shared" si="680"/>
        <v/>
      </c>
      <c r="T7012" s="21">
        <f>Fångster!J7017</f>
        <v>0</v>
      </c>
      <c r="U7012" s="31" t="str">
        <f t="shared" si="681"/>
        <v/>
      </c>
    </row>
    <row r="7013" spans="14:21" x14ac:dyDescent="0.2">
      <c r="N7013" s="22">
        <f>Fångster!G7018</f>
        <v>0</v>
      </c>
      <c r="O7013" s="28">
        <f t="shared" si="676"/>
        <v>0</v>
      </c>
      <c r="P7013" s="28">
        <f t="shared" si="677"/>
        <v>-2</v>
      </c>
      <c r="Q7013" s="28">
        <f t="shared" si="678"/>
        <v>0</v>
      </c>
      <c r="R7013" s="4">
        <f t="shared" si="679"/>
        <v>0</v>
      </c>
      <c r="S7013" s="4" t="str">
        <f t="shared" si="680"/>
        <v/>
      </c>
      <c r="T7013" s="21">
        <f>Fångster!J7018</f>
        <v>0</v>
      </c>
      <c r="U7013" s="31" t="str">
        <f t="shared" si="681"/>
        <v/>
      </c>
    </row>
    <row r="7014" spans="14:21" x14ac:dyDescent="0.2">
      <c r="N7014" s="22">
        <f>Fångster!G7019</f>
        <v>0</v>
      </c>
      <c r="O7014" s="28">
        <f t="shared" si="676"/>
        <v>0</v>
      </c>
      <c r="P7014" s="28">
        <f t="shared" si="677"/>
        <v>-2</v>
      </c>
      <c r="Q7014" s="28">
        <f t="shared" si="678"/>
        <v>0</v>
      </c>
      <c r="R7014" s="4">
        <f t="shared" si="679"/>
        <v>0</v>
      </c>
      <c r="S7014" s="4" t="str">
        <f t="shared" si="680"/>
        <v/>
      </c>
      <c r="T7014" s="21">
        <f>Fångster!J7019</f>
        <v>0</v>
      </c>
      <c r="U7014" s="31" t="str">
        <f t="shared" si="681"/>
        <v/>
      </c>
    </row>
    <row r="7015" spans="14:21" x14ac:dyDescent="0.2">
      <c r="N7015" s="22">
        <f>Fångster!G7020</f>
        <v>0</v>
      </c>
      <c r="O7015" s="28">
        <f t="shared" si="676"/>
        <v>0</v>
      </c>
      <c r="P7015" s="28">
        <f t="shared" si="677"/>
        <v>-2</v>
      </c>
      <c r="Q7015" s="28">
        <f t="shared" si="678"/>
        <v>0</v>
      </c>
      <c r="R7015" s="4">
        <f t="shared" si="679"/>
        <v>0</v>
      </c>
      <c r="S7015" s="4" t="str">
        <f t="shared" si="680"/>
        <v/>
      </c>
      <c r="T7015" s="21">
        <f>Fångster!J7020</f>
        <v>0</v>
      </c>
      <c r="U7015" s="31" t="str">
        <f t="shared" si="681"/>
        <v/>
      </c>
    </row>
    <row r="7016" spans="14:21" x14ac:dyDescent="0.2">
      <c r="N7016" s="22">
        <f>Fångster!G7021</f>
        <v>0</v>
      </c>
      <c r="O7016" s="28">
        <f t="shared" si="676"/>
        <v>0</v>
      </c>
      <c r="P7016" s="28">
        <f t="shared" si="677"/>
        <v>-2</v>
      </c>
      <c r="Q7016" s="28">
        <f t="shared" si="678"/>
        <v>0</v>
      </c>
      <c r="R7016" s="4">
        <f t="shared" si="679"/>
        <v>0</v>
      </c>
      <c r="S7016" s="4" t="str">
        <f t="shared" si="680"/>
        <v/>
      </c>
      <c r="T7016" s="21">
        <f>Fångster!J7021</f>
        <v>0</v>
      </c>
      <c r="U7016" s="31" t="str">
        <f t="shared" si="681"/>
        <v/>
      </c>
    </row>
    <row r="7017" spans="14:21" x14ac:dyDescent="0.2">
      <c r="N7017" s="22">
        <f>Fångster!G7022</f>
        <v>0</v>
      </c>
      <c r="O7017" s="28">
        <f t="shared" si="676"/>
        <v>0</v>
      </c>
      <c r="P7017" s="28">
        <f t="shared" si="677"/>
        <v>-2</v>
      </c>
      <c r="Q7017" s="28">
        <f t="shared" si="678"/>
        <v>0</v>
      </c>
      <c r="R7017" s="4">
        <f t="shared" si="679"/>
        <v>0</v>
      </c>
      <c r="S7017" s="4" t="str">
        <f t="shared" si="680"/>
        <v/>
      </c>
      <c r="T7017" s="21">
        <f>Fångster!J7022</f>
        <v>0</v>
      </c>
      <c r="U7017" s="31" t="str">
        <f t="shared" si="681"/>
        <v/>
      </c>
    </row>
    <row r="7018" spans="14:21" x14ac:dyDescent="0.2">
      <c r="N7018" s="22">
        <f>Fångster!G7023</f>
        <v>0</v>
      </c>
      <c r="O7018" s="28">
        <f t="shared" si="676"/>
        <v>0</v>
      </c>
      <c r="P7018" s="28">
        <f t="shared" si="677"/>
        <v>-2</v>
      </c>
      <c r="Q7018" s="28">
        <f t="shared" si="678"/>
        <v>0</v>
      </c>
      <c r="R7018" s="4">
        <f t="shared" si="679"/>
        <v>0</v>
      </c>
      <c r="S7018" s="4" t="str">
        <f t="shared" si="680"/>
        <v/>
      </c>
      <c r="T7018" s="21">
        <f>Fångster!J7023</f>
        <v>0</v>
      </c>
      <c r="U7018" s="31" t="str">
        <f t="shared" si="681"/>
        <v/>
      </c>
    </row>
    <row r="7019" spans="14:21" x14ac:dyDescent="0.2">
      <c r="N7019" s="22">
        <f>Fångster!G7024</f>
        <v>0</v>
      </c>
      <c r="O7019" s="28">
        <f t="shared" si="676"/>
        <v>0</v>
      </c>
      <c r="P7019" s="28">
        <f t="shared" si="677"/>
        <v>-2</v>
      </c>
      <c r="Q7019" s="28">
        <f t="shared" si="678"/>
        <v>0</v>
      </c>
      <c r="R7019" s="4">
        <f t="shared" si="679"/>
        <v>0</v>
      </c>
      <c r="S7019" s="4" t="str">
        <f t="shared" si="680"/>
        <v/>
      </c>
      <c r="T7019" s="21">
        <f>Fångster!J7024</f>
        <v>0</v>
      </c>
      <c r="U7019" s="31" t="str">
        <f t="shared" si="681"/>
        <v/>
      </c>
    </row>
    <row r="7020" spans="14:21" x14ac:dyDescent="0.2">
      <c r="N7020" s="22">
        <f>Fångster!G7025</f>
        <v>0</v>
      </c>
      <c r="O7020" s="28">
        <f t="shared" si="676"/>
        <v>0</v>
      </c>
      <c r="P7020" s="28">
        <f t="shared" si="677"/>
        <v>-2</v>
      </c>
      <c r="Q7020" s="28">
        <f t="shared" si="678"/>
        <v>0</v>
      </c>
      <c r="R7020" s="4">
        <f t="shared" si="679"/>
        <v>0</v>
      </c>
      <c r="S7020" s="4" t="str">
        <f t="shared" si="680"/>
        <v/>
      </c>
      <c r="T7020" s="21">
        <f>Fångster!J7025</f>
        <v>0</v>
      </c>
      <c r="U7020" s="31" t="str">
        <f t="shared" si="681"/>
        <v/>
      </c>
    </row>
    <row r="7021" spans="14:21" x14ac:dyDescent="0.2">
      <c r="N7021" s="22">
        <f>Fångster!G7026</f>
        <v>0</v>
      </c>
      <c r="O7021" s="28">
        <f t="shared" si="676"/>
        <v>0</v>
      </c>
      <c r="P7021" s="28">
        <f t="shared" si="677"/>
        <v>-2</v>
      </c>
      <c r="Q7021" s="28">
        <f t="shared" si="678"/>
        <v>0</v>
      </c>
      <c r="R7021" s="4">
        <f t="shared" si="679"/>
        <v>0</v>
      </c>
      <c r="S7021" s="4" t="str">
        <f t="shared" si="680"/>
        <v/>
      </c>
      <c r="T7021" s="21">
        <f>Fångster!J7026</f>
        <v>0</v>
      </c>
      <c r="U7021" s="31" t="str">
        <f t="shared" si="681"/>
        <v/>
      </c>
    </row>
    <row r="7022" spans="14:21" x14ac:dyDescent="0.2">
      <c r="N7022" s="22">
        <f>Fångster!G7027</f>
        <v>0</v>
      </c>
      <c r="O7022" s="28">
        <f t="shared" si="676"/>
        <v>0</v>
      </c>
      <c r="P7022" s="28">
        <f t="shared" si="677"/>
        <v>-2</v>
      </c>
      <c r="Q7022" s="28">
        <f t="shared" si="678"/>
        <v>0</v>
      </c>
      <c r="R7022" s="4">
        <f t="shared" si="679"/>
        <v>0</v>
      </c>
      <c r="S7022" s="4" t="str">
        <f t="shared" si="680"/>
        <v/>
      </c>
      <c r="T7022" s="21">
        <f>Fångster!J7027</f>
        <v>0</v>
      </c>
      <c r="U7022" s="31" t="str">
        <f t="shared" si="681"/>
        <v/>
      </c>
    </row>
    <row r="7023" spans="14:21" x14ac:dyDescent="0.2">
      <c r="N7023" s="22">
        <f>Fångster!G7028</f>
        <v>0</v>
      </c>
      <c r="O7023" s="28">
        <f t="shared" si="676"/>
        <v>0</v>
      </c>
      <c r="P7023" s="28">
        <f t="shared" si="677"/>
        <v>-2</v>
      </c>
      <c r="Q7023" s="28">
        <f t="shared" si="678"/>
        <v>0</v>
      </c>
      <c r="R7023" s="4">
        <f t="shared" si="679"/>
        <v>0</v>
      </c>
      <c r="S7023" s="4" t="str">
        <f t="shared" si="680"/>
        <v/>
      </c>
      <c r="T7023" s="21">
        <f>Fångster!J7028</f>
        <v>0</v>
      </c>
      <c r="U7023" s="31" t="str">
        <f t="shared" si="681"/>
        <v/>
      </c>
    </row>
    <row r="7024" spans="14:21" x14ac:dyDescent="0.2">
      <c r="N7024" s="22">
        <f>Fångster!G7029</f>
        <v>0</v>
      </c>
      <c r="O7024" s="28">
        <f t="shared" si="676"/>
        <v>0</v>
      </c>
      <c r="P7024" s="28">
        <f t="shared" si="677"/>
        <v>-2</v>
      </c>
      <c r="Q7024" s="28">
        <f t="shared" si="678"/>
        <v>0</v>
      </c>
      <c r="R7024" s="4">
        <f t="shared" si="679"/>
        <v>0</v>
      </c>
      <c r="S7024" s="4" t="str">
        <f t="shared" si="680"/>
        <v/>
      </c>
      <c r="T7024" s="21">
        <f>Fångster!J7029</f>
        <v>0</v>
      </c>
      <c r="U7024" s="31" t="str">
        <f t="shared" si="681"/>
        <v/>
      </c>
    </row>
    <row r="7025" spans="14:21" x14ac:dyDescent="0.2">
      <c r="N7025" s="22">
        <f>Fångster!G7030</f>
        <v>0</v>
      </c>
      <c r="O7025" s="28">
        <f t="shared" si="676"/>
        <v>0</v>
      </c>
      <c r="P7025" s="28">
        <f t="shared" si="677"/>
        <v>-2</v>
      </c>
      <c r="Q7025" s="28">
        <f t="shared" si="678"/>
        <v>0</v>
      </c>
      <c r="R7025" s="4">
        <f t="shared" si="679"/>
        <v>0</v>
      </c>
      <c r="S7025" s="4" t="str">
        <f t="shared" si="680"/>
        <v/>
      </c>
      <c r="T7025" s="21">
        <f>Fångster!J7030</f>
        <v>0</v>
      </c>
      <c r="U7025" s="31" t="str">
        <f t="shared" si="681"/>
        <v/>
      </c>
    </row>
    <row r="7026" spans="14:21" x14ac:dyDescent="0.2">
      <c r="N7026" s="22">
        <f>Fångster!G7031</f>
        <v>0</v>
      </c>
      <c r="O7026" s="28">
        <f t="shared" si="676"/>
        <v>0</v>
      </c>
      <c r="P7026" s="28">
        <f t="shared" si="677"/>
        <v>-2</v>
      </c>
      <c r="Q7026" s="28">
        <f t="shared" si="678"/>
        <v>0</v>
      </c>
      <c r="R7026" s="4">
        <f t="shared" si="679"/>
        <v>0</v>
      </c>
      <c r="S7026" s="4" t="str">
        <f t="shared" si="680"/>
        <v/>
      </c>
      <c r="T7026" s="21">
        <f>Fångster!J7031</f>
        <v>0</v>
      </c>
      <c r="U7026" s="31" t="str">
        <f t="shared" si="681"/>
        <v/>
      </c>
    </row>
    <row r="7027" spans="14:21" x14ac:dyDescent="0.2">
      <c r="N7027" s="22">
        <f>Fångster!G7032</f>
        <v>0</v>
      </c>
      <c r="O7027" s="28">
        <f t="shared" si="676"/>
        <v>0</v>
      </c>
      <c r="P7027" s="28">
        <f t="shared" si="677"/>
        <v>-2</v>
      </c>
      <c r="Q7027" s="28">
        <f t="shared" si="678"/>
        <v>0</v>
      </c>
      <c r="R7027" s="4">
        <f t="shared" si="679"/>
        <v>0</v>
      </c>
      <c r="S7027" s="4" t="str">
        <f t="shared" si="680"/>
        <v/>
      </c>
      <c r="T7027" s="21">
        <f>Fångster!J7032</f>
        <v>0</v>
      </c>
      <c r="U7027" s="31" t="str">
        <f t="shared" si="681"/>
        <v/>
      </c>
    </row>
    <row r="7028" spans="14:21" x14ac:dyDescent="0.2">
      <c r="N7028" s="22">
        <f>Fångster!G7033</f>
        <v>0</v>
      </c>
      <c r="O7028" s="28">
        <f t="shared" si="676"/>
        <v>0</v>
      </c>
      <c r="P7028" s="28">
        <f t="shared" si="677"/>
        <v>-2</v>
      </c>
      <c r="Q7028" s="28">
        <f t="shared" si="678"/>
        <v>0</v>
      </c>
      <c r="R7028" s="4">
        <f t="shared" si="679"/>
        <v>0</v>
      </c>
      <c r="S7028" s="4" t="str">
        <f t="shared" si="680"/>
        <v/>
      </c>
      <c r="T7028" s="21">
        <f>Fångster!J7033</f>
        <v>0</v>
      </c>
      <c r="U7028" s="31" t="str">
        <f t="shared" si="681"/>
        <v/>
      </c>
    </row>
    <row r="7029" spans="14:21" x14ac:dyDescent="0.2">
      <c r="N7029" s="22">
        <f>Fångster!G7034</f>
        <v>0</v>
      </c>
      <c r="O7029" s="28">
        <f t="shared" si="676"/>
        <v>0</v>
      </c>
      <c r="P7029" s="28">
        <f t="shared" si="677"/>
        <v>-2</v>
      </c>
      <c r="Q7029" s="28">
        <f t="shared" si="678"/>
        <v>0</v>
      </c>
      <c r="R7029" s="4">
        <f t="shared" si="679"/>
        <v>0</v>
      </c>
      <c r="S7029" s="4" t="str">
        <f t="shared" si="680"/>
        <v/>
      </c>
      <c r="T7029" s="21">
        <f>Fångster!J7034</f>
        <v>0</v>
      </c>
      <c r="U7029" s="31" t="str">
        <f t="shared" si="681"/>
        <v/>
      </c>
    </row>
    <row r="7030" spans="14:21" x14ac:dyDescent="0.2">
      <c r="N7030" s="22">
        <f>Fångster!G7035</f>
        <v>0</v>
      </c>
      <c r="O7030" s="28">
        <f t="shared" si="676"/>
        <v>0</v>
      </c>
      <c r="P7030" s="28">
        <f t="shared" si="677"/>
        <v>-2</v>
      </c>
      <c r="Q7030" s="28">
        <f t="shared" si="678"/>
        <v>0</v>
      </c>
      <c r="R7030" s="4">
        <f t="shared" si="679"/>
        <v>0</v>
      </c>
      <c r="S7030" s="4" t="str">
        <f t="shared" si="680"/>
        <v/>
      </c>
      <c r="T7030" s="21">
        <f>Fångster!J7035</f>
        <v>0</v>
      </c>
      <c r="U7030" s="31" t="str">
        <f t="shared" si="681"/>
        <v/>
      </c>
    </row>
    <row r="7031" spans="14:21" x14ac:dyDescent="0.2">
      <c r="N7031" s="22">
        <f>Fångster!G7036</f>
        <v>0</v>
      </c>
      <c r="O7031" s="28">
        <f t="shared" si="676"/>
        <v>0</v>
      </c>
      <c r="P7031" s="28">
        <f t="shared" si="677"/>
        <v>-2</v>
      </c>
      <c r="Q7031" s="28">
        <f t="shared" si="678"/>
        <v>0</v>
      </c>
      <c r="R7031" s="4">
        <f t="shared" si="679"/>
        <v>0</v>
      </c>
      <c r="S7031" s="4" t="str">
        <f t="shared" si="680"/>
        <v/>
      </c>
      <c r="T7031" s="21">
        <f>Fångster!J7036</f>
        <v>0</v>
      </c>
      <c r="U7031" s="31" t="str">
        <f t="shared" si="681"/>
        <v/>
      </c>
    </row>
    <row r="7032" spans="14:21" x14ac:dyDescent="0.2">
      <c r="N7032" s="22">
        <f>Fångster!G7037</f>
        <v>0</v>
      </c>
      <c r="O7032" s="28">
        <f t="shared" si="676"/>
        <v>0</v>
      </c>
      <c r="P7032" s="28">
        <f t="shared" si="677"/>
        <v>-2</v>
      </c>
      <c r="Q7032" s="28">
        <f t="shared" si="678"/>
        <v>0</v>
      </c>
      <c r="R7032" s="4">
        <f t="shared" si="679"/>
        <v>0</v>
      </c>
      <c r="S7032" s="4" t="str">
        <f t="shared" si="680"/>
        <v/>
      </c>
      <c r="T7032" s="21">
        <f>Fångster!J7037</f>
        <v>0</v>
      </c>
      <c r="U7032" s="31" t="str">
        <f t="shared" si="681"/>
        <v/>
      </c>
    </row>
    <row r="7033" spans="14:21" x14ac:dyDescent="0.2">
      <c r="N7033" s="22">
        <f>Fångster!G7038</f>
        <v>0</v>
      </c>
      <c r="O7033" s="28">
        <f t="shared" si="676"/>
        <v>0</v>
      </c>
      <c r="P7033" s="28">
        <f t="shared" si="677"/>
        <v>-2</v>
      </c>
      <c r="Q7033" s="28">
        <f t="shared" si="678"/>
        <v>0</v>
      </c>
      <c r="R7033" s="4">
        <f t="shared" si="679"/>
        <v>0</v>
      </c>
      <c r="S7033" s="4" t="str">
        <f t="shared" si="680"/>
        <v/>
      </c>
      <c r="T7033" s="21">
        <f>Fångster!J7038</f>
        <v>0</v>
      </c>
      <c r="U7033" s="31" t="str">
        <f t="shared" si="681"/>
        <v/>
      </c>
    </row>
    <row r="7034" spans="14:21" x14ac:dyDescent="0.2">
      <c r="N7034" s="22">
        <f>Fångster!G7039</f>
        <v>0</v>
      </c>
      <c r="O7034" s="28">
        <f t="shared" si="676"/>
        <v>0</v>
      </c>
      <c r="P7034" s="28">
        <f t="shared" si="677"/>
        <v>-2</v>
      </c>
      <c r="Q7034" s="28">
        <f t="shared" si="678"/>
        <v>0</v>
      </c>
      <c r="R7034" s="4">
        <f t="shared" si="679"/>
        <v>0</v>
      </c>
      <c r="S7034" s="4" t="str">
        <f t="shared" si="680"/>
        <v/>
      </c>
      <c r="T7034" s="21">
        <f>Fångster!J7039</f>
        <v>0</v>
      </c>
      <c r="U7034" s="31" t="str">
        <f t="shared" si="681"/>
        <v/>
      </c>
    </row>
    <row r="7035" spans="14:21" x14ac:dyDescent="0.2">
      <c r="N7035" s="22">
        <f>Fångster!G7040</f>
        <v>0</v>
      </c>
      <c r="O7035" s="28">
        <f t="shared" si="676"/>
        <v>0</v>
      </c>
      <c r="P7035" s="28">
        <f t="shared" si="677"/>
        <v>-2</v>
      </c>
      <c r="Q7035" s="28">
        <f t="shared" si="678"/>
        <v>0</v>
      </c>
      <c r="R7035" s="4">
        <f t="shared" si="679"/>
        <v>0</v>
      </c>
      <c r="S7035" s="4" t="str">
        <f t="shared" si="680"/>
        <v/>
      </c>
      <c r="T7035" s="21">
        <f>Fångster!J7040</f>
        <v>0</v>
      </c>
      <c r="U7035" s="31" t="str">
        <f t="shared" si="681"/>
        <v/>
      </c>
    </row>
    <row r="7036" spans="14:21" x14ac:dyDescent="0.2">
      <c r="N7036" s="22">
        <f>Fångster!G7041</f>
        <v>0</v>
      </c>
      <c r="O7036" s="28">
        <f t="shared" si="676"/>
        <v>0</v>
      </c>
      <c r="P7036" s="28">
        <f t="shared" si="677"/>
        <v>-2</v>
      </c>
      <c r="Q7036" s="28">
        <f t="shared" si="678"/>
        <v>0</v>
      </c>
      <c r="R7036" s="4">
        <f t="shared" si="679"/>
        <v>0</v>
      </c>
      <c r="S7036" s="4" t="str">
        <f t="shared" si="680"/>
        <v/>
      </c>
      <c r="T7036" s="21">
        <f>Fångster!J7041</f>
        <v>0</v>
      </c>
      <c r="U7036" s="31" t="str">
        <f t="shared" si="681"/>
        <v/>
      </c>
    </row>
    <row r="7037" spans="14:21" x14ac:dyDescent="0.2">
      <c r="N7037" s="22">
        <f>Fångster!G7042</f>
        <v>0</v>
      </c>
      <c r="O7037" s="28">
        <f t="shared" si="676"/>
        <v>0</v>
      </c>
      <c r="P7037" s="28">
        <f t="shared" si="677"/>
        <v>-2</v>
      </c>
      <c r="Q7037" s="28">
        <f t="shared" si="678"/>
        <v>0</v>
      </c>
      <c r="R7037" s="4">
        <f t="shared" si="679"/>
        <v>0</v>
      </c>
      <c r="S7037" s="4" t="str">
        <f t="shared" si="680"/>
        <v/>
      </c>
      <c r="T7037" s="21">
        <f>Fångster!J7042</f>
        <v>0</v>
      </c>
      <c r="U7037" s="31" t="str">
        <f t="shared" si="681"/>
        <v/>
      </c>
    </row>
    <row r="7038" spans="14:21" x14ac:dyDescent="0.2">
      <c r="N7038" s="22">
        <f>Fångster!G7043</f>
        <v>0</v>
      </c>
      <c r="O7038" s="28">
        <f t="shared" si="676"/>
        <v>0</v>
      </c>
      <c r="P7038" s="28">
        <f t="shared" si="677"/>
        <v>-2</v>
      </c>
      <c r="Q7038" s="28">
        <f t="shared" si="678"/>
        <v>0</v>
      </c>
      <c r="R7038" s="4">
        <f t="shared" si="679"/>
        <v>0</v>
      </c>
      <c r="S7038" s="4" t="str">
        <f t="shared" si="680"/>
        <v/>
      </c>
      <c r="T7038" s="21">
        <f>Fångster!J7043</f>
        <v>0</v>
      </c>
      <c r="U7038" s="31" t="str">
        <f t="shared" si="681"/>
        <v/>
      </c>
    </row>
    <row r="7039" spans="14:21" x14ac:dyDescent="0.2">
      <c r="N7039" s="22">
        <f>Fångster!G7044</f>
        <v>0</v>
      </c>
      <c r="O7039" s="28">
        <f t="shared" si="676"/>
        <v>0</v>
      </c>
      <c r="P7039" s="28">
        <f t="shared" si="677"/>
        <v>-2</v>
      </c>
      <c r="Q7039" s="28">
        <f t="shared" si="678"/>
        <v>0</v>
      </c>
      <c r="R7039" s="4">
        <f t="shared" si="679"/>
        <v>0</v>
      </c>
      <c r="S7039" s="4" t="str">
        <f t="shared" si="680"/>
        <v/>
      </c>
      <c r="T7039" s="21">
        <f>Fångster!J7044</f>
        <v>0</v>
      </c>
      <c r="U7039" s="31" t="str">
        <f t="shared" si="681"/>
        <v/>
      </c>
    </row>
    <row r="7040" spans="14:21" x14ac:dyDescent="0.2">
      <c r="N7040" s="22">
        <f>Fångster!G7045</f>
        <v>0</v>
      </c>
      <c r="O7040" s="28">
        <f t="shared" si="676"/>
        <v>0</v>
      </c>
      <c r="P7040" s="28">
        <f t="shared" si="677"/>
        <v>-2</v>
      </c>
      <c r="Q7040" s="28">
        <f t="shared" si="678"/>
        <v>0</v>
      </c>
      <c r="R7040" s="4">
        <f t="shared" si="679"/>
        <v>0</v>
      </c>
      <c r="S7040" s="4" t="str">
        <f t="shared" si="680"/>
        <v/>
      </c>
      <c r="T7040" s="21">
        <f>Fångster!J7045</f>
        <v>0</v>
      </c>
      <c r="U7040" s="31" t="str">
        <f t="shared" si="681"/>
        <v/>
      </c>
    </row>
    <row r="7041" spans="14:21" x14ac:dyDescent="0.2">
      <c r="N7041" s="22">
        <f>Fångster!G7046</f>
        <v>0</v>
      </c>
      <c r="O7041" s="28">
        <f t="shared" si="676"/>
        <v>0</v>
      </c>
      <c r="P7041" s="28">
        <f t="shared" si="677"/>
        <v>-2</v>
      </c>
      <c r="Q7041" s="28">
        <f t="shared" si="678"/>
        <v>0</v>
      </c>
      <c r="R7041" s="4">
        <f t="shared" si="679"/>
        <v>0</v>
      </c>
      <c r="S7041" s="4" t="str">
        <f t="shared" si="680"/>
        <v/>
      </c>
      <c r="T7041" s="21">
        <f>Fångster!J7046</f>
        <v>0</v>
      </c>
      <c r="U7041" s="31" t="str">
        <f t="shared" si="681"/>
        <v/>
      </c>
    </row>
    <row r="7042" spans="14:21" x14ac:dyDescent="0.2">
      <c r="N7042" s="22">
        <f>Fångster!G7047</f>
        <v>0</v>
      </c>
      <c r="O7042" s="28">
        <f t="shared" si="676"/>
        <v>0</v>
      </c>
      <c r="P7042" s="28">
        <f t="shared" si="677"/>
        <v>-2</v>
      </c>
      <c r="Q7042" s="28">
        <f t="shared" si="678"/>
        <v>0</v>
      </c>
      <c r="R7042" s="4">
        <f t="shared" si="679"/>
        <v>0</v>
      </c>
      <c r="S7042" s="4" t="str">
        <f t="shared" si="680"/>
        <v/>
      </c>
      <c r="T7042" s="21">
        <f>Fångster!J7047</f>
        <v>0</v>
      </c>
      <c r="U7042" s="31" t="str">
        <f t="shared" si="681"/>
        <v/>
      </c>
    </row>
    <row r="7043" spans="14:21" x14ac:dyDescent="0.2">
      <c r="N7043" s="22">
        <f>Fångster!G7048</f>
        <v>0</v>
      </c>
      <c r="O7043" s="28">
        <f t="shared" si="676"/>
        <v>0</v>
      </c>
      <c r="P7043" s="28">
        <f t="shared" si="677"/>
        <v>-2</v>
      </c>
      <c r="Q7043" s="28">
        <f t="shared" si="678"/>
        <v>0</v>
      </c>
      <c r="R7043" s="4">
        <f t="shared" si="679"/>
        <v>0</v>
      </c>
      <c r="S7043" s="4" t="str">
        <f t="shared" si="680"/>
        <v/>
      </c>
      <c r="T7043" s="21">
        <f>Fångster!J7048</f>
        <v>0</v>
      </c>
      <c r="U7043" s="31" t="str">
        <f t="shared" si="681"/>
        <v/>
      </c>
    </row>
    <row r="7044" spans="14:21" x14ac:dyDescent="0.2">
      <c r="N7044" s="22">
        <f>Fångster!G7049</f>
        <v>0</v>
      </c>
      <c r="O7044" s="28">
        <f t="shared" si="676"/>
        <v>0</v>
      </c>
      <c r="P7044" s="28">
        <f t="shared" si="677"/>
        <v>-2</v>
      </c>
      <c r="Q7044" s="28">
        <f t="shared" si="678"/>
        <v>0</v>
      </c>
      <c r="R7044" s="4">
        <f t="shared" si="679"/>
        <v>0</v>
      </c>
      <c r="S7044" s="4" t="str">
        <f t="shared" si="680"/>
        <v/>
      </c>
      <c r="T7044" s="21">
        <f>Fångster!J7049</f>
        <v>0</v>
      </c>
      <c r="U7044" s="31" t="str">
        <f t="shared" si="681"/>
        <v/>
      </c>
    </row>
    <row r="7045" spans="14:21" x14ac:dyDescent="0.2">
      <c r="N7045" s="22">
        <f>Fångster!G7050</f>
        <v>0</v>
      </c>
      <c r="O7045" s="28">
        <f t="shared" ref="O7045:O7108" si="682">(3.377*0.000001)*(POWER(N7045,3.205))</f>
        <v>0</v>
      </c>
      <c r="P7045" s="28">
        <f t="shared" ref="P7045:P7108" si="683">(1-(180-N7045)/60)</f>
        <v>-2</v>
      </c>
      <c r="Q7045" s="28">
        <f t="shared" ref="Q7045:Q7108" si="684">IF(P7045&lt;0,0,IF(P7045&gt;1,1,IF(P7045&gt;0&lt;1,P7045,P7045)))</f>
        <v>0</v>
      </c>
      <c r="R7045" s="4">
        <f t="shared" ref="R7045:R7108" si="685">O7045*Q7045</f>
        <v>0</v>
      </c>
      <c r="S7045" s="4" t="str">
        <f t="shared" ref="S7045:S7108" si="686">IF(N7045&gt;0,LOG10(N7045),"")</f>
        <v/>
      </c>
      <c r="T7045" s="21">
        <f>Fångster!J7050</f>
        <v>0</v>
      </c>
      <c r="U7045" s="31" t="str">
        <f t="shared" ref="U7045:U7108" si="687">IF(T7045&gt;0,LOG10(T7045),"")</f>
        <v/>
      </c>
    </row>
    <row r="7046" spans="14:21" x14ac:dyDescent="0.2">
      <c r="N7046" s="22">
        <f>Fångster!G7051</f>
        <v>0</v>
      </c>
      <c r="O7046" s="28">
        <f t="shared" si="682"/>
        <v>0</v>
      </c>
      <c r="P7046" s="28">
        <f t="shared" si="683"/>
        <v>-2</v>
      </c>
      <c r="Q7046" s="28">
        <f t="shared" si="684"/>
        <v>0</v>
      </c>
      <c r="R7046" s="4">
        <f t="shared" si="685"/>
        <v>0</v>
      </c>
      <c r="S7046" s="4" t="str">
        <f t="shared" si="686"/>
        <v/>
      </c>
      <c r="T7046" s="21">
        <f>Fångster!J7051</f>
        <v>0</v>
      </c>
      <c r="U7046" s="31" t="str">
        <f t="shared" si="687"/>
        <v/>
      </c>
    </row>
    <row r="7047" spans="14:21" x14ac:dyDescent="0.2">
      <c r="N7047" s="22">
        <f>Fångster!G7052</f>
        <v>0</v>
      </c>
      <c r="O7047" s="28">
        <f t="shared" si="682"/>
        <v>0</v>
      </c>
      <c r="P7047" s="28">
        <f t="shared" si="683"/>
        <v>-2</v>
      </c>
      <c r="Q7047" s="28">
        <f t="shared" si="684"/>
        <v>0</v>
      </c>
      <c r="R7047" s="4">
        <f t="shared" si="685"/>
        <v>0</v>
      </c>
      <c r="S7047" s="4" t="str">
        <f t="shared" si="686"/>
        <v/>
      </c>
      <c r="T7047" s="21">
        <f>Fångster!J7052</f>
        <v>0</v>
      </c>
      <c r="U7047" s="31" t="str">
        <f t="shared" si="687"/>
        <v/>
      </c>
    </row>
    <row r="7048" spans="14:21" x14ac:dyDescent="0.2">
      <c r="N7048" s="22">
        <f>Fångster!G7053</f>
        <v>0</v>
      </c>
      <c r="O7048" s="28">
        <f t="shared" si="682"/>
        <v>0</v>
      </c>
      <c r="P7048" s="28">
        <f t="shared" si="683"/>
        <v>-2</v>
      </c>
      <c r="Q7048" s="28">
        <f t="shared" si="684"/>
        <v>0</v>
      </c>
      <c r="R7048" s="4">
        <f t="shared" si="685"/>
        <v>0</v>
      </c>
      <c r="S7048" s="4" t="str">
        <f t="shared" si="686"/>
        <v/>
      </c>
      <c r="T7048" s="21">
        <f>Fångster!J7053</f>
        <v>0</v>
      </c>
      <c r="U7048" s="31" t="str">
        <f t="shared" si="687"/>
        <v/>
      </c>
    </row>
    <row r="7049" spans="14:21" x14ac:dyDescent="0.2">
      <c r="N7049" s="22">
        <f>Fångster!G7054</f>
        <v>0</v>
      </c>
      <c r="O7049" s="28">
        <f t="shared" si="682"/>
        <v>0</v>
      </c>
      <c r="P7049" s="28">
        <f t="shared" si="683"/>
        <v>-2</v>
      </c>
      <c r="Q7049" s="28">
        <f t="shared" si="684"/>
        <v>0</v>
      </c>
      <c r="R7049" s="4">
        <f t="shared" si="685"/>
        <v>0</v>
      </c>
      <c r="S7049" s="4" t="str">
        <f t="shared" si="686"/>
        <v/>
      </c>
      <c r="T7049" s="21">
        <f>Fångster!J7054</f>
        <v>0</v>
      </c>
      <c r="U7049" s="31" t="str">
        <f t="shared" si="687"/>
        <v/>
      </c>
    </row>
    <row r="7050" spans="14:21" x14ac:dyDescent="0.2">
      <c r="N7050" s="22">
        <f>Fångster!G7055</f>
        <v>0</v>
      </c>
      <c r="O7050" s="28">
        <f t="shared" si="682"/>
        <v>0</v>
      </c>
      <c r="P7050" s="28">
        <f t="shared" si="683"/>
        <v>-2</v>
      </c>
      <c r="Q7050" s="28">
        <f t="shared" si="684"/>
        <v>0</v>
      </c>
      <c r="R7050" s="4">
        <f t="shared" si="685"/>
        <v>0</v>
      </c>
      <c r="S7050" s="4" t="str">
        <f t="shared" si="686"/>
        <v/>
      </c>
      <c r="T7050" s="21">
        <f>Fångster!J7055</f>
        <v>0</v>
      </c>
      <c r="U7050" s="31" t="str">
        <f t="shared" si="687"/>
        <v/>
      </c>
    </row>
    <row r="7051" spans="14:21" x14ac:dyDescent="0.2">
      <c r="N7051" s="22">
        <f>Fångster!G7056</f>
        <v>0</v>
      </c>
      <c r="O7051" s="28">
        <f t="shared" si="682"/>
        <v>0</v>
      </c>
      <c r="P7051" s="28">
        <f t="shared" si="683"/>
        <v>-2</v>
      </c>
      <c r="Q7051" s="28">
        <f t="shared" si="684"/>
        <v>0</v>
      </c>
      <c r="R7051" s="4">
        <f t="shared" si="685"/>
        <v>0</v>
      </c>
      <c r="S7051" s="4" t="str">
        <f t="shared" si="686"/>
        <v/>
      </c>
      <c r="T7051" s="21">
        <f>Fångster!J7056</f>
        <v>0</v>
      </c>
      <c r="U7051" s="31" t="str">
        <f t="shared" si="687"/>
        <v/>
      </c>
    </row>
    <row r="7052" spans="14:21" x14ac:dyDescent="0.2">
      <c r="N7052" s="22">
        <f>Fångster!G7057</f>
        <v>0</v>
      </c>
      <c r="O7052" s="28">
        <f t="shared" si="682"/>
        <v>0</v>
      </c>
      <c r="P7052" s="28">
        <f t="shared" si="683"/>
        <v>-2</v>
      </c>
      <c r="Q7052" s="28">
        <f t="shared" si="684"/>
        <v>0</v>
      </c>
      <c r="R7052" s="4">
        <f t="shared" si="685"/>
        <v>0</v>
      </c>
      <c r="S7052" s="4" t="str">
        <f t="shared" si="686"/>
        <v/>
      </c>
      <c r="T7052" s="21">
        <f>Fångster!J7057</f>
        <v>0</v>
      </c>
      <c r="U7052" s="31" t="str">
        <f t="shared" si="687"/>
        <v/>
      </c>
    </row>
    <row r="7053" spans="14:21" x14ac:dyDescent="0.2">
      <c r="N7053" s="22">
        <f>Fångster!G7058</f>
        <v>0</v>
      </c>
      <c r="O7053" s="28">
        <f t="shared" si="682"/>
        <v>0</v>
      </c>
      <c r="P7053" s="28">
        <f t="shared" si="683"/>
        <v>-2</v>
      </c>
      <c r="Q7053" s="28">
        <f t="shared" si="684"/>
        <v>0</v>
      </c>
      <c r="R7053" s="4">
        <f t="shared" si="685"/>
        <v>0</v>
      </c>
      <c r="S7053" s="4" t="str">
        <f t="shared" si="686"/>
        <v/>
      </c>
      <c r="T7053" s="21">
        <f>Fångster!J7058</f>
        <v>0</v>
      </c>
      <c r="U7053" s="31" t="str">
        <f t="shared" si="687"/>
        <v/>
      </c>
    </row>
    <row r="7054" spans="14:21" x14ac:dyDescent="0.2">
      <c r="N7054" s="22">
        <f>Fångster!G7059</f>
        <v>0</v>
      </c>
      <c r="O7054" s="28">
        <f t="shared" si="682"/>
        <v>0</v>
      </c>
      <c r="P7054" s="28">
        <f t="shared" si="683"/>
        <v>-2</v>
      </c>
      <c r="Q7054" s="28">
        <f t="shared" si="684"/>
        <v>0</v>
      </c>
      <c r="R7054" s="4">
        <f t="shared" si="685"/>
        <v>0</v>
      </c>
      <c r="S7054" s="4" t="str">
        <f t="shared" si="686"/>
        <v/>
      </c>
      <c r="T7054" s="21">
        <f>Fångster!J7059</f>
        <v>0</v>
      </c>
      <c r="U7054" s="31" t="str">
        <f t="shared" si="687"/>
        <v/>
      </c>
    </row>
    <row r="7055" spans="14:21" x14ac:dyDescent="0.2">
      <c r="N7055" s="22">
        <f>Fångster!G7060</f>
        <v>0</v>
      </c>
      <c r="O7055" s="28">
        <f t="shared" si="682"/>
        <v>0</v>
      </c>
      <c r="P7055" s="28">
        <f t="shared" si="683"/>
        <v>-2</v>
      </c>
      <c r="Q7055" s="28">
        <f t="shared" si="684"/>
        <v>0</v>
      </c>
      <c r="R7055" s="4">
        <f t="shared" si="685"/>
        <v>0</v>
      </c>
      <c r="S7055" s="4" t="str">
        <f t="shared" si="686"/>
        <v/>
      </c>
      <c r="T7055" s="21">
        <f>Fångster!J7060</f>
        <v>0</v>
      </c>
      <c r="U7055" s="31" t="str">
        <f t="shared" si="687"/>
        <v/>
      </c>
    </row>
    <row r="7056" spans="14:21" x14ac:dyDescent="0.2">
      <c r="N7056" s="22">
        <f>Fångster!G7061</f>
        <v>0</v>
      </c>
      <c r="O7056" s="28">
        <f t="shared" si="682"/>
        <v>0</v>
      </c>
      <c r="P7056" s="28">
        <f t="shared" si="683"/>
        <v>-2</v>
      </c>
      <c r="Q7056" s="28">
        <f t="shared" si="684"/>
        <v>0</v>
      </c>
      <c r="R7056" s="4">
        <f t="shared" si="685"/>
        <v>0</v>
      </c>
      <c r="S7056" s="4" t="str">
        <f t="shared" si="686"/>
        <v/>
      </c>
      <c r="T7056" s="21">
        <f>Fångster!J7061</f>
        <v>0</v>
      </c>
      <c r="U7056" s="31" t="str">
        <f t="shared" si="687"/>
        <v/>
      </c>
    </row>
    <row r="7057" spans="14:21" x14ac:dyDescent="0.2">
      <c r="N7057" s="22">
        <f>Fångster!G7062</f>
        <v>0</v>
      </c>
      <c r="O7057" s="28">
        <f t="shared" si="682"/>
        <v>0</v>
      </c>
      <c r="P7057" s="28">
        <f t="shared" si="683"/>
        <v>-2</v>
      </c>
      <c r="Q7057" s="28">
        <f t="shared" si="684"/>
        <v>0</v>
      </c>
      <c r="R7057" s="4">
        <f t="shared" si="685"/>
        <v>0</v>
      </c>
      <c r="S7057" s="4" t="str">
        <f t="shared" si="686"/>
        <v/>
      </c>
      <c r="T7057" s="21">
        <f>Fångster!J7062</f>
        <v>0</v>
      </c>
      <c r="U7057" s="31" t="str">
        <f t="shared" si="687"/>
        <v/>
      </c>
    </row>
    <row r="7058" spans="14:21" x14ac:dyDescent="0.2">
      <c r="N7058" s="22">
        <f>Fångster!G7063</f>
        <v>0</v>
      </c>
      <c r="O7058" s="28">
        <f t="shared" si="682"/>
        <v>0</v>
      </c>
      <c r="P7058" s="28">
        <f t="shared" si="683"/>
        <v>-2</v>
      </c>
      <c r="Q7058" s="28">
        <f t="shared" si="684"/>
        <v>0</v>
      </c>
      <c r="R7058" s="4">
        <f t="shared" si="685"/>
        <v>0</v>
      </c>
      <c r="S7058" s="4" t="str">
        <f t="shared" si="686"/>
        <v/>
      </c>
      <c r="T7058" s="21">
        <f>Fångster!J7063</f>
        <v>0</v>
      </c>
      <c r="U7058" s="31" t="str">
        <f t="shared" si="687"/>
        <v/>
      </c>
    </row>
    <row r="7059" spans="14:21" x14ac:dyDescent="0.2">
      <c r="N7059" s="22">
        <f>Fångster!G7064</f>
        <v>0</v>
      </c>
      <c r="O7059" s="28">
        <f t="shared" si="682"/>
        <v>0</v>
      </c>
      <c r="P7059" s="28">
        <f t="shared" si="683"/>
        <v>-2</v>
      </c>
      <c r="Q7059" s="28">
        <f t="shared" si="684"/>
        <v>0</v>
      </c>
      <c r="R7059" s="4">
        <f t="shared" si="685"/>
        <v>0</v>
      </c>
      <c r="S7059" s="4" t="str">
        <f t="shared" si="686"/>
        <v/>
      </c>
      <c r="T7059" s="21">
        <f>Fångster!J7064</f>
        <v>0</v>
      </c>
      <c r="U7059" s="31" t="str">
        <f t="shared" si="687"/>
        <v/>
      </c>
    </row>
    <row r="7060" spans="14:21" x14ac:dyDescent="0.2">
      <c r="N7060" s="22">
        <f>Fångster!G7065</f>
        <v>0</v>
      </c>
      <c r="O7060" s="28">
        <f t="shared" si="682"/>
        <v>0</v>
      </c>
      <c r="P7060" s="28">
        <f t="shared" si="683"/>
        <v>-2</v>
      </c>
      <c r="Q7060" s="28">
        <f t="shared" si="684"/>
        <v>0</v>
      </c>
      <c r="R7060" s="4">
        <f t="shared" si="685"/>
        <v>0</v>
      </c>
      <c r="S7060" s="4" t="str">
        <f t="shared" si="686"/>
        <v/>
      </c>
      <c r="T7060" s="21">
        <f>Fångster!J7065</f>
        <v>0</v>
      </c>
      <c r="U7060" s="31" t="str">
        <f t="shared" si="687"/>
        <v/>
      </c>
    </row>
    <row r="7061" spans="14:21" x14ac:dyDescent="0.2">
      <c r="N7061" s="22">
        <f>Fångster!G7066</f>
        <v>0</v>
      </c>
      <c r="O7061" s="28">
        <f t="shared" si="682"/>
        <v>0</v>
      </c>
      <c r="P7061" s="28">
        <f t="shared" si="683"/>
        <v>-2</v>
      </c>
      <c r="Q7061" s="28">
        <f t="shared" si="684"/>
        <v>0</v>
      </c>
      <c r="R7061" s="4">
        <f t="shared" si="685"/>
        <v>0</v>
      </c>
      <c r="S7061" s="4" t="str">
        <f t="shared" si="686"/>
        <v/>
      </c>
      <c r="T7061" s="21">
        <f>Fångster!J7066</f>
        <v>0</v>
      </c>
      <c r="U7061" s="31" t="str">
        <f t="shared" si="687"/>
        <v/>
      </c>
    </row>
    <row r="7062" spans="14:21" x14ac:dyDescent="0.2">
      <c r="N7062" s="22">
        <f>Fångster!G7067</f>
        <v>0</v>
      </c>
      <c r="O7062" s="28">
        <f t="shared" si="682"/>
        <v>0</v>
      </c>
      <c r="P7062" s="28">
        <f t="shared" si="683"/>
        <v>-2</v>
      </c>
      <c r="Q7062" s="28">
        <f t="shared" si="684"/>
        <v>0</v>
      </c>
      <c r="R7062" s="4">
        <f t="shared" si="685"/>
        <v>0</v>
      </c>
      <c r="S7062" s="4" t="str">
        <f t="shared" si="686"/>
        <v/>
      </c>
      <c r="T7062" s="21">
        <f>Fångster!J7067</f>
        <v>0</v>
      </c>
      <c r="U7062" s="31" t="str">
        <f t="shared" si="687"/>
        <v/>
      </c>
    </row>
    <row r="7063" spans="14:21" x14ac:dyDescent="0.2">
      <c r="N7063" s="22">
        <f>Fångster!G7068</f>
        <v>0</v>
      </c>
      <c r="O7063" s="28">
        <f t="shared" si="682"/>
        <v>0</v>
      </c>
      <c r="P7063" s="28">
        <f t="shared" si="683"/>
        <v>-2</v>
      </c>
      <c r="Q7063" s="28">
        <f t="shared" si="684"/>
        <v>0</v>
      </c>
      <c r="R7063" s="4">
        <f t="shared" si="685"/>
        <v>0</v>
      </c>
      <c r="S7063" s="4" t="str">
        <f t="shared" si="686"/>
        <v/>
      </c>
      <c r="T7063" s="21">
        <f>Fångster!J7068</f>
        <v>0</v>
      </c>
      <c r="U7063" s="31" t="str">
        <f t="shared" si="687"/>
        <v/>
      </c>
    </row>
    <row r="7064" spans="14:21" x14ac:dyDescent="0.2">
      <c r="N7064" s="22">
        <f>Fångster!G7069</f>
        <v>0</v>
      </c>
      <c r="O7064" s="28">
        <f t="shared" si="682"/>
        <v>0</v>
      </c>
      <c r="P7064" s="28">
        <f t="shared" si="683"/>
        <v>-2</v>
      </c>
      <c r="Q7064" s="28">
        <f t="shared" si="684"/>
        <v>0</v>
      </c>
      <c r="R7064" s="4">
        <f t="shared" si="685"/>
        <v>0</v>
      </c>
      <c r="S7064" s="4" t="str">
        <f t="shared" si="686"/>
        <v/>
      </c>
      <c r="T7064" s="21">
        <f>Fångster!J7069</f>
        <v>0</v>
      </c>
      <c r="U7064" s="31" t="str">
        <f t="shared" si="687"/>
        <v/>
      </c>
    </row>
    <row r="7065" spans="14:21" x14ac:dyDescent="0.2">
      <c r="N7065" s="22">
        <f>Fångster!G7070</f>
        <v>0</v>
      </c>
      <c r="O7065" s="28">
        <f t="shared" si="682"/>
        <v>0</v>
      </c>
      <c r="P7065" s="28">
        <f t="shared" si="683"/>
        <v>-2</v>
      </c>
      <c r="Q7065" s="28">
        <f t="shared" si="684"/>
        <v>0</v>
      </c>
      <c r="R7065" s="4">
        <f t="shared" si="685"/>
        <v>0</v>
      </c>
      <c r="S7065" s="4" t="str">
        <f t="shared" si="686"/>
        <v/>
      </c>
      <c r="T7065" s="21">
        <f>Fångster!J7070</f>
        <v>0</v>
      </c>
      <c r="U7065" s="31" t="str">
        <f t="shared" si="687"/>
        <v/>
      </c>
    </row>
    <row r="7066" spans="14:21" x14ac:dyDescent="0.2">
      <c r="N7066" s="22">
        <f>Fångster!G7071</f>
        <v>0</v>
      </c>
      <c r="O7066" s="28">
        <f t="shared" si="682"/>
        <v>0</v>
      </c>
      <c r="P7066" s="28">
        <f t="shared" si="683"/>
        <v>-2</v>
      </c>
      <c r="Q7066" s="28">
        <f t="shared" si="684"/>
        <v>0</v>
      </c>
      <c r="R7066" s="4">
        <f t="shared" si="685"/>
        <v>0</v>
      </c>
      <c r="S7066" s="4" t="str">
        <f t="shared" si="686"/>
        <v/>
      </c>
      <c r="T7066" s="21">
        <f>Fångster!J7071</f>
        <v>0</v>
      </c>
      <c r="U7066" s="31" t="str">
        <f t="shared" si="687"/>
        <v/>
      </c>
    </row>
    <row r="7067" spans="14:21" x14ac:dyDescent="0.2">
      <c r="N7067" s="22">
        <f>Fångster!G7072</f>
        <v>0</v>
      </c>
      <c r="O7067" s="28">
        <f t="shared" si="682"/>
        <v>0</v>
      </c>
      <c r="P7067" s="28">
        <f t="shared" si="683"/>
        <v>-2</v>
      </c>
      <c r="Q7067" s="28">
        <f t="shared" si="684"/>
        <v>0</v>
      </c>
      <c r="R7067" s="4">
        <f t="shared" si="685"/>
        <v>0</v>
      </c>
      <c r="S7067" s="4" t="str">
        <f t="shared" si="686"/>
        <v/>
      </c>
      <c r="T7067" s="21">
        <f>Fångster!J7072</f>
        <v>0</v>
      </c>
      <c r="U7067" s="31" t="str">
        <f t="shared" si="687"/>
        <v/>
      </c>
    </row>
    <row r="7068" spans="14:21" x14ac:dyDescent="0.2">
      <c r="N7068" s="22">
        <f>Fångster!G7073</f>
        <v>0</v>
      </c>
      <c r="O7068" s="28">
        <f t="shared" si="682"/>
        <v>0</v>
      </c>
      <c r="P7068" s="28">
        <f t="shared" si="683"/>
        <v>-2</v>
      </c>
      <c r="Q7068" s="28">
        <f t="shared" si="684"/>
        <v>0</v>
      </c>
      <c r="R7068" s="4">
        <f t="shared" si="685"/>
        <v>0</v>
      </c>
      <c r="S7068" s="4" t="str">
        <f t="shared" si="686"/>
        <v/>
      </c>
      <c r="T7068" s="21">
        <f>Fångster!J7073</f>
        <v>0</v>
      </c>
      <c r="U7068" s="31" t="str">
        <f t="shared" si="687"/>
        <v/>
      </c>
    </row>
    <row r="7069" spans="14:21" x14ac:dyDescent="0.2">
      <c r="N7069" s="22">
        <f>Fångster!G7074</f>
        <v>0</v>
      </c>
      <c r="O7069" s="28">
        <f t="shared" si="682"/>
        <v>0</v>
      </c>
      <c r="P7069" s="28">
        <f t="shared" si="683"/>
        <v>-2</v>
      </c>
      <c r="Q7069" s="28">
        <f t="shared" si="684"/>
        <v>0</v>
      </c>
      <c r="R7069" s="4">
        <f t="shared" si="685"/>
        <v>0</v>
      </c>
      <c r="S7069" s="4" t="str">
        <f t="shared" si="686"/>
        <v/>
      </c>
      <c r="T7069" s="21">
        <f>Fångster!J7074</f>
        <v>0</v>
      </c>
      <c r="U7069" s="31" t="str">
        <f t="shared" si="687"/>
        <v/>
      </c>
    </row>
    <row r="7070" spans="14:21" x14ac:dyDescent="0.2">
      <c r="N7070" s="22">
        <f>Fångster!G7075</f>
        <v>0</v>
      </c>
      <c r="O7070" s="28">
        <f t="shared" si="682"/>
        <v>0</v>
      </c>
      <c r="P7070" s="28">
        <f t="shared" si="683"/>
        <v>-2</v>
      </c>
      <c r="Q7070" s="28">
        <f t="shared" si="684"/>
        <v>0</v>
      </c>
      <c r="R7070" s="4">
        <f t="shared" si="685"/>
        <v>0</v>
      </c>
      <c r="S7070" s="4" t="str">
        <f t="shared" si="686"/>
        <v/>
      </c>
      <c r="T7070" s="21">
        <f>Fångster!J7075</f>
        <v>0</v>
      </c>
      <c r="U7070" s="31" t="str">
        <f t="shared" si="687"/>
        <v/>
      </c>
    </row>
    <row r="7071" spans="14:21" x14ac:dyDescent="0.2">
      <c r="N7071" s="22">
        <f>Fångster!G7076</f>
        <v>0</v>
      </c>
      <c r="O7071" s="28">
        <f t="shared" si="682"/>
        <v>0</v>
      </c>
      <c r="P7071" s="28">
        <f t="shared" si="683"/>
        <v>-2</v>
      </c>
      <c r="Q7071" s="28">
        <f t="shared" si="684"/>
        <v>0</v>
      </c>
      <c r="R7071" s="4">
        <f t="shared" si="685"/>
        <v>0</v>
      </c>
      <c r="S7071" s="4" t="str">
        <f t="shared" si="686"/>
        <v/>
      </c>
      <c r="T7071" s="21">
        <f>Fångster!J7076</f>
        <v>0</v>
      </c>
      <c r="U7071" s="31" t="str">
        <f t="shared" si="687"/>
        <v/>
      </c>
    </row>
    <row r="7072" spans="14:21" x14ac:dyDescent="0.2">
      <c r="N7072" s="22">
        <f>Fångster!G7077</f>
        <v>0</v>
      </c>
      <c r="O7072" s="28">
        <f t="shared" si="682"/>
        <v>0</v>
      </c>
      <c r="P7072" s="28">
        <f t="shared" si="683"/>
        <v>-2</v>
      </c>
      <c r="Q7072" s="28">
        <f t="shared" si="684"/>
        <v>0</v>
      </c>
      <c r="R7072" s="4">
        <f t="shared" si="685"/>
        <v>0</v>
      </c>
      <c r="S7072" s="4" t="str">
        <f t="shared" si="686"/>
        <v/>
      </c>
      <c r="T7072" s="21">
        <f>Fångster!J7077</f>
        <v>0</v>
      </c>
      <c r="U7072" s="31" t="str">
        <f t="shared" si="687"/>
        <v/>
      </c>
    </row>
    <row r="7073" spans="14:21" x14ac:dyDescent="0.2">
      <c r="N7073" s="22">
        <f>Fångster!G7078</f>
        <v>0</v>
      </c>
      <c r="O7073" s="28">
        <f t="shared" si="682"/>
        <v>0</v>
      </c>
      <c r="P7073" s="28">
        <f t="shared" si="683"/>
        <v>-2</v>
      </c>
      <c r="Q7073" s="28">
        <f t="shared" si="684"/>
        <v>0</v>
      </c>
      <c r="R7073" s="4">
        <f t="shared" si="685"/>
        <v>0</v>
      </c>
      <c r="S7073" s="4" t="str">
        <f t="shared" si="686"/>
        <v/>
      </c>
      <c r="T7073" s="21">
        <f>Fångster!J7078</f>
        <v>0</v>
      </c>
      <c r="U7073" s="31" t="str">
        <f t="shared" si="687"/>
        <v/>
      </c>
    </row>
    <row r="7074" spans="14:21" x14ac:dyDescent="0.2">
      <c r="N7074" s="22">
        <f>Fångster!G7079</f>
        <v>0</v>
      </c>
      <c r="O7074" s="28">
        <f t="shared" si="682"/>
        <v>0</v>
      </c>
      <c r="P7074" s="28">
        <f t="shared" si="683"/>
        <v>-2</v>
      </c>
      <c r="Q7074" s="28">
        <f t="shared" si="684"/>
        <v>0</v>
      </c>
      <c r="R7074" s="4">
        <f t="shared" si="685"/>
        <v>0</v>
      </c>
      <c r="S7074" s="4" t="str">
        <f t="shared" si="686"/>
        <v/>
      </c>
      <c r="T7074" s="21">
        <f>Fångster!J7079</f>
        <v>0</v>
      </c>
      <c r="U7074" s="31" t="str">
        <f t="shared" si="687"/>
        <v/>
      </c>
    </row>
    <row r="7075" spans="14:21" x14ac:dyDescent="0.2">
      <c r="N7075" s="22">
        <f>Fångster!G7080</f>
        <v>0</v>
      </c>
      <c r="O7075" s="28">
        <f t="shared" si="682"/>
        <v>0</v>
      </c>
      <c r="P7075" s="28">
        <f t="shared" si="683"/>
        <v>-2</v>
      </c>
      <c r="Q7075" s="28">
        <f t="shared" si="684"/>
        <v>0</v>
      </c>
      <c r="R7075" s="4">
        <f t="shared" si="685"/>
        <v>0</v>
      </c>
      <c r="S7075" s="4" t="str">
        <f t="shared" si="686"/>
        <v/>
      </c>
      <c r="T7075" s="21">
        <f>Fångster!J7080</f>
        <v>0</v>
      </c>
      <c r="U7075" s="31" t="str">
        <f t="shared" si="687"/>
        <v/>
      </c>
    </row>
    <row r="7076" spans="14:21" x14ac:dyDescent="0.2">
      <c r="N7076" s="22">
        <f>Fångster!G7081</f>
        <v>0</v>
      </c>
      <c r="O7076" s="28">
        <f t="shared" si="682"/>
        <v>0</v>
      </c>
      <c r="P7076" s="28">
        <f t="shared" si="683"/>
        <v>-2</v>
      </c>
      <c r="Q7076" s="28">
        <f t="shared" si="684"/>
        <v>0</v>
      </c>
      <c r="R7076" s="4">
        <f t="shared" si="685"/>
        <v>0</v>
      </c>
      <c r="S7076" s="4" t="str">
        <f t="shared" si="686"/>
        <v/>
      </c>
      <c r="T7076" s="21">
        <f>Fångster!J7081</f>
        <v>0</v>
      </c>
      <c r="U7076" s="31" t="str">
        <f t="shared" si="687"/>
        <v/>
      </c>
    </row>
    <row r="7077" spans="14:21" x14ac:dyDescent="0.2">
      <c r="N7077" s="22">
        <f>Fångster!G7082</f>
        <v>0</v>
      </c>
      <c r="O7077" s="28">
        <f t="shared" si="682"/>
        <v>0</v>
      </c>
      <c r="P7077" s="28">
        <f t="shared" si="683"/>
        <v>-2</v>
      </c>
      <c r="Q7077" s="28">
        <f t="shared" si="684"/>
        <v>0</v>
      </c>
      <c r="R7077" s="4">
        <f t="shared" si="685"/>
        <v>0</v>
      </c>
      <c r="S7077" s="4" t="str">
        <f t="shared" si="686"/>
        <v/>
      </c>
      <c r="T7077" s="21">
        <f>Fångster!J7082</f>
        <v>0</v>
      </c>
      <c r="U7077" s="31" t="str">
        <f t="shared" si="687"/>
        <v/>
      </c>
    </row>
    <row r="7078" spans="14:21" x14ac:dyDescent="0.2">
      <c r="N7078" s="22">
        <f>Fångster!G7083</f>
        <v>0</v>
      </c>
      <c r="O7078" s="28">
        <f t="shared" si="682"/>
        <v>0</v>
      </c>
      <c r="P7078" s="28">
        <f t="shared" si="683"/>
        <v>-2</v>
      </c>
      <c r="Q7078" s="28">
        <f t="shared" si="684"/>
        <v>0</v>
      </c>
      <c r="R7078" s="4">
        <f t="shared" si="685"/>
        <v>0</v>
      </c>
      <c r="S7078" s="4" t="str">
        <f t="shared" si="686"/>
        <v/>
      </c>
      <c r="T7078" s="21">
        <f>Fångster!J7083</f>
        <v>0</v>
      </c>
      <c r="U7078" s="31" t="str">
        <f t="shared" si="687"/>
        <v/>
      </c>
    </row>
    <row r="7079" spans="14:21" x14ac:dyDescent="0.2">
      <c r="N7079" s="22">
        <f>Fångster!G7084</f>
        <v>0</v>
      </c>
      <c r="O7079" s="28">
        <f t="shared" si="682"/>
        <v>0</v>
      </c>
      <c r="P7079" s="28">
        <f t="shared" si="683"/>
        <v>-2</v>
      </c>
      <c r="Q7079" s="28">
        <f t="shared" si="684"/>
        <v>0</v>
      </c>
      <c r="R7079" s="4">
        <f t="shared" si="685"/>
        <v>0</v>
      </c>
      <c r="S7079" s="4" t="str">
        <f t="shared" si="686"/>
        <v/>
      </c>
      <c r="T7079" s="21">
        <f>Fångster!J7084</f>
        <v>0</v>
      </c>
      <c r="U7079" s="31" t="str">
        <f t="shared" si="687"/>
        <v/>
      </c>
    </row>
    <row r="7080" spans="14:21" x14ac:dyDescent="0.2">
      <c r="N7080" s="22">
        <f>Fångster!G7085</f>
        <v>0</v>
      </c>
      <c r="O7080" s="28">
        <f t="shared" si="682"/>
        <v>0</v>
      </c>
      <c r="P7080" s="28">
        <f t="shared" si="683"/>
        <v>-2</v>
      </c>
      <c r="Q7080" s="28">
        <f t="shared" si="684"/>
        <v>0</v>
      </c>
      <c r="R7080" s="4">
        <f t="shared" si="685"/>
        <v>0</v>
      </c>
      <c r="S7080" s="4" t="str">
        <f t="shared" si="686"/>
        <v/>
      </c>
      <c r="T7080" s="21">
        <f>Fångster!J7085</f>
        <v>0</v>
      </c>
      <c r="U7080" s="31" t="str">
        <f t="shared" si="687"/>
        <v/>
      </c>
    </row>
    <row r="7081" spans="14:21" x14ac:dyDescent="0.2">
      <c r="N7081" s="22">
        <f>Fångster!G7086</f>
        <v>0</v>
      </c>
      <c r="O7081" s="28">
        <f t="shared" si="682"/>
        <v>0</v>
      </c>
      <c r="P7081" s="28">
        <f t="shared" si="683"/>
        <v>-2</v>
      </c>
      <c r="Q7081" s="28">
        <f t="shared" si="684"/>
        <v>0</v>
      </c>
      <c r="R7081" s="4">
        <f t="shared" si="685"/>
        <v>0</v>
      </c>
      <c r="S7081" s="4" t="str">
        <f t="shared" si="686"/>
        <v/>
      </c>
      <c r="T7081" s="21">
        <f>Fångster!J7086</f>
        <v>0</v>
      </c>
      <c r="U7081" s="31" t="str">
        <f t="shared" si="687"/>
        <v/>
      </c>
    </row>
    <row r="7082" spans="14:21" x14ac:dyDescent="0.2">
      <c r="N7082" s="22">
        <f>Fångster!G7087</f>
        <v>0</v>
      </c>
      <c r="O7082" s="28">
        <f t="shared" si="682"/>
        <v>0</v>
      </c>
      <c r="P7082" s="28">
        <f t="shared" si="683"/>
        <v>-2</v>
      </c>
      <c r="Q7082" s="28">
        <f t="shared" si="684"/>
        <v>0</v>
      </c>
      <c r="R7082" s="4">
        <f t="shared" si="685"/>
        <v>0</v>
      </c>
      <c r="S7082" s="4" t="str">
        <f t="shared" si="686"/>
        <v/>
      </c>
      <c r="T7082" s="21">
        <f>Fångster!J7087</f>
        <v>0</v>
      </c>
      <c r="U7082" s="31" t="str">
        <f t="shared" si="687"/>
        <v/>
      </c>
    </row>
    <row r="7083" spans="14:21" x14ac:dyDescent="0.2">
      <c r="N7083" s="22">
        <f>Fångster!G7088</f>
        <v>0</v>
      </c>
      <c r="O7083" s="28">
        <f t="shared" si="682"/>
        <v>0</v>
      </c>
      <c r="P7083" s="28">
        <f t="shared" si="683"/>
        <v>-2</v>
      </c>
      <c r="Q7083" s="28">
        <f t="shared" si="684"/>
        <v>0</v>
      </c>
      <c r="R7083" s="4">
        <f t="shared" si="685"/>
        <v>0</v>
      </c>
      <c r="S7083" s="4" t="str">
        <f t="shared" si="686"/>
        <v/>
      </c>
      <c r="T7083" s="21">
        <f>Fångster!J7088</f>
        <v>0</v>
      </c>
      <c r="U7083" s="31" t="str">
        <f t="shared" si="687"/>
        <v/>
      </c>
    </row>
    <row r="7084" spans="14:21" x14ac:dyDescent="0.2">
      <c r="N7084" s="22">
        <f>Fångster!G7089</f>
        <v>0</v>
      </c>
      <c r="O7084" s="28">
        <f t="shared" si="682"/>
        <v>0</v>
      </c>
      <c r="P7084" s="28">
        <f t="shared" si="683"/>
        <v>-2</v>
      </c>
      <c r="Q7084" s="28">
        <f t="shared" si="684"/>
        <v>0</v>
      </c>
      <c r="R7084" s="4">
        <f t="shared" si="685"/>
        <v>0</v>
      </c>
      <c r="S7084" s="4" t="str">
        <f t="shared" si="686"/>
        <v/>
      </c>
      <c r="T7084" s="21">
        <f>Fångster!J7089</f>
        <v>0</v>
      </c>
      <c r="U7084" s="31" t="str">
        <f t="shared" si="687"/>
        <v/>
      </c>
    </row>
    <row r="7085" spans="14:21" x14ac:dyDescent="0.2">
      <c r="N7085" s="22">
        <f>Fångster!G7090</f>
        <v>0</v>
      </c>
      <c r="O7085" s="28">
        <f t="shared" si="682"/>
        <v>0</v>
      </c>
      <c r="P7085" s="28">
        <f t="shared" si="683"/>
        <v>-2</v>
      </c>
      <c r="Q7085" s="28">
        <f t="shared" si="684"/>
        <v>0</v>
      </c>
      <c r="R7085" s="4">
        <f t="shared" si="685"/>
        <v>0</v>
      </c>
      <c r="S7085" s="4" t="str">
        <f t="shared" si="686"/>
        <v/>
      </c>
      <c r="T7085" s="21">
        <f>Fångster!J7090</f>
        <v>0</v>
      </c>
      <c r="U7085" s="31" t="str">
        <f t="shared" si="687"/>
        <v/>
      </c>
    </row>
    <row r="7086" spans="14:21" x14ac:dyDescent="0.2">
      <c r="N7086" s="22">
        <f>Fångster!G7091</f>
        <v>0</v>
      </c>
      <c r="O7086" s="28">
        <f t="shared" si="682"/>
        <v>0</v>
      </c>
      <c r="P7086" s="28">
        <f t="shared" si="683"/>
        <v>-2</v>
      </c>
      <c r="Q7086" s="28">
        <f t="shared" si="684"/>
        <v>0</v>
      </c>
      <c r="R7086" s="4">
        <f t="shared" si="685"/>
        <v>0</v>
      </c>
      <c r="S7086" s="4" t="str">
        <f t="shared" si="686"/>
        <v/>
      </c>
      <c r="T7086" s="21">
        <f>Fångster!J7091</f>
        <v>0</v>
      </c>
      <c r="U7086" s="31" t="str">
        <f t="shared" si="687"/>
        <v/>
      </c>
    </row>
    <row r="7087" spans="14:21" x14ac:dyDescent="0.2">
      <c r="N7087" s="22">
        <f>Fångster!G7092</f>
        <v>0</v>
      </c>
      <c r="O7087" s="28">
        <f t="shared" si="682"/>
        <v>0</v>
      </c>
      <c r="P7087" s="28">
        <f t="shared" si="683"/>
        <v>-2</v>
      </c>
      <c r="Q7087" s="28">
        <f t="shared" si="684"/>
        <v>0</v>
      </c>
      <c r="R7087" s="4">
        <f t="shared" si="685"/>
        <v>0</v>
      </c>
      <c r="S7087" s="4" t="str">
        <f t="shared" si="686"/>
        <v/>
      </c>
      <c r="T7087" s="21">
        <f>Fångster!J7092</f>
        <v>0</v>
      </c>
      <c r="U7087" s="31" t="str">
        <f t="shared" si="687"/>
        <v/>
      </c>
    </row>
    <row r="7088" spans="14:21" x14ac:dyDescent="0.2">
      <c r="N7088" s="22">
        <f>Fångster!G7093</f>
        <v>0</v>
      </c>
      <c r="O7088" s="28">
        <f t="shared" si="682"/>
        <v>0</v>
      </c>
      <c r="P7088" s="28">
        <f t="shared" si="683"/>
        <v>-2</v>
      </c>
      <c r="Q7088" s="28">
        <f t="shared" si="684"/>
        <v>0</v>
      </c>
      <c r="R7088" s="4">
        <f t="shared" si="685"/>
        <v>0</v>
      </c>
      <c r="S7088" s="4" t="str">
        <f t="shared" si="686"/>
        <v/>
      </c>
      <c r="T7088" s="21">
        <f>Fångster!J7093</f>
        <v>0</v>
      </c>
      <c r="U7088" s="31" t="str">
        <f t="shared" si="687"/>
        <v/>
      </c>
    </row>
    <row r="7089" spans="14:21" x14ac:dyDescent="0.2">
      <c r="N7089" s="22">
        <f>Fångster!G7094</f>
        <v>0</v>
      </c>
      <c r="O7089" s="28">
        <f t="shared" si="682"/>
        <v>0</v>
      </c>
      <c r="P7089" s="28">
        <f t="shared" si="683"/>
        <v>-2</v>
      </c>
      <c r="Q7089" s="28">
        <f t="shared" si="684"/>
        <v>0</v>
      </c>
      <c r="R7089" s="4">
        <f t="shared" si="685"/>
        <v>0</v>
      </c>
      <c r="S7089" s="4" t="str">
        <f t="shared" si="686"/>
        <v/>
      </c>
      <c r="T7089" s="21">
        <f>Fångster!J7094</f>
        <v>0</v>
      </c>
      <c r="U7089" s="31" t="str">
        <f t="shared" si="687"/>
        <v/>
      </c>
    </row>
    <row r="7090" spans="14:21" x14ac:dyDescent="0.2">
      <c r="N7090" s="22">
        <f>Fångster!G7095</f>
        <v>0</v>
      </c>
      <c r="O7090" s="28">
        <f t="shared" si="682"/>
        <v>0</v>
      </c>
      <c r="P7090" s="28">
        <f t="shared" si="683"/>
        <v>-2</v>
      </c>
      <c r="Q7090" s="28">
        <f t="shared" si="684"/>
        <v>0</v>
      </c>
      <c r="R7090" s="4">
        <f t="shared" si="685"/>
        <v>0</v>
      </c>
      <c r="S7090" s="4" t="str">
        <f t="shared" si="686"/>
        <v/>
      </c>
      <c r="T7090" s="21">
        <f>Fångster!J7095</f>
        <v>0</v>
      </c>
      <c r="U7090" s="31" t="str">
        <f t="shared" si="687"/>
        <v/>
      </c>
    </row>
    <row r="7091" spans="14:21" x14ac:dyDescent="0.2">
      <c r="N7091" s="22">
        <f>Fångster!G7096</f>
        <v>0</v>
      </c>
      <c r="O7091" s="28">
        <f t="shared" si="682"/>
        <v>0</v>
      </c>
      <c r="P7091" s="28">
        <f t="shared" si="683"/>
        <v>-2</v>
      </c>
      <c r="Q7091" s="28">
        <f t="shared" si="684"/>
        <v>0</v>
      </c>
      <c r="R7091" s="4">
        <f t="shared" si="685"/>
        <v>0</v>
      </c>
      <c r="S7091" s="4" t="str">
        <f t="shared" si="686"/>
        <v/>
      </c>
      <c r="T7091" s="21">
        <f>Fångster!J7096</f>
        <v>0</v>
      </c>
      <c r="U7091" s="31" t="str">
        <f t="shared" si="687"/>
        <v/>
      </c>
    </row>
    <row r="7092" spans="14:21" x14ac:dyDescent="0.2">
      <c r="N7092" s="22">
        <f>Fångster!G7097</f>
        <v>0</v>
      </c>
      <c r="O7092" s="28">
        <f t="shared" si="682"/>
        <v>0</v>
      </c>
      <c r="P7092" s="28">
        <f t="shared" si="683"/>
        <v>-2</v>
      </c>
      <c r="Q7092" s="28">
        <f t="shared" si="684"/>
        <v>0</v>
      </c>
      <c r="R7092" s="4">
        <f t="shared" si="685"/>
        <v>0</v>
      </c>
      <c r="S7092" s="4" t="str">
        <f t="shared" si="686"/>
        <v/>
      </c>
      <c r="T7092" s="21">
        <f>Fångster!J7097</f>
        <v>0</v>
      </c>
      <c r="U7092" s="31" t="str">
        <f t="shared" si="687"/>
        <v/>
      </c>
    </row>
    <row r="7093" spans="14:21" x14ac:dyDescent="0.2">
      <c r="N7093" s="22">
        <f>Fångster!G7098</f>
        <v>0</v>
      </c>
      <c r="O7093" s="28">
        <f t="shared" si="682"/>
        <v>0</v>
      </c>
      <c r="P7093" s="28">
        <f t="shared" si="683"/>
        <v>-2</v>
      </c>
      <c r="Q7093" s="28">
        <f t="shared" si="684"/>
        <v>0</v>
      </c>
      <c r="R7093" s="4">
        <f t="shared" si="685"/>
        <v>0</v>
      </c>
      <c r="S7093" s="4" t="str">
        <f t="shared" si="686"/>
        <v/>
      </c>
      <c r="T7093" s="21">
        <f>Fångster!J7098</f>
        <v>0</v>
      </c>
      <c r="U7093" s="31" t="str">
        <f t="shared" si="687"/>
        <v/>
      </c>
    </row>
    <row r="7094" spans="14:21" x14ac:dyDescent="0.2">
      <c r="N7094" s="22">
        <f>Fångster!G7099</f>
        <v>0</v>
      </c>
      <c r="O7094" s="28">
        <f t="shared" si="682"/>
        <v>0</v>
      </c>
      <c r="P7094" s="28">
        <f t="shared" si="683"/>
        <v>-2</v>
      </c>
      <c r="Q7094" s="28">
        <f t="shared" si="684"/>
        <v>0</v>
      </c>
      <c r="R7094" s="4">
        <f t="shared" si="685"/>
        <v>0</v>
      </c>
      <c r="S7094" s="4" t="str">
        <f t="shared" si="686"/>
        <v/>
      </c>
      <c r="T7094" s="21">
        <f>Fångster!J7099</f>
        <v>0</v>
      </c>
      <c r="U7094" s="31" t="str">
        <f t="shared" si="687"/>
        <v/>
      </c>
    </row>
    <row r="7095" spans="14:21" x14ac:dyDescent="0.2">
      <c r="N7095" s="22">
        <f>Fångster!G7100</f>
        <v>0</v>
      </c>
      <c r="O7095" s="28">
        <f t="shared" si="682"/>
        <v>0</v>
      </c>
      <c r="P7095" s="28">
        <f t="shared" si="683"/>
        <v>-2</v>
      </c>
      <c r="Q7095" s="28">
        <f t="shared" si="684"/>
        <v>0</v>
      </c>
      <c r="R7095" s="4">
        <f t="shared" si="685"/>
        <v>0</v>
      </c>
      <c r="S7095" s="4" t="str">
        <f t="shared" si="686"/>
        <v/>
      </c>
      <c r="T7095" s="21">
        <f>Fångster!J7100</f>
        <v>0</v>
      </c>
      <c r="U7095" s="31" t="str">
        <f t="shared" si="687"/>
        <v/>
      </c>
    </row>
    <row r="7096" spans="14:21" x14ac:dyDescent="0.2">
      <c r="N7096" s="22">
        <f>Fångster!G7101</f>
        <v>0</v>
      </c>
      <c r="O7096" s="28">
        <f t="shared" si="682"/>
        <v>0</v>
      </c>
      <c r="P7096" s="28">
        <f t="shared" si="683"/>
        <v>-2</v>
      </c>
      <c r="Q7096" s="28">
        <f t="shared" si="684"/>
        <v>0</v>
      </c>
      <c r="R7096" s="4">
        <f t="shared" si="685"/>
        <v>0</v>
      </c>
      <c r="S7096" s="4" t="str">
        <f t="shared" si="686"/>
        <v/>
      </c>
      <c r="T7096" s="21">
        <f>Fångster!J7101</f>
        <v>0</v>
      </c>
      <c r="U7096" s="31" t="str">
        <f t="shared" si="687"/>
        <v/>
      </c>
    </row>
    <row r="7097" spans="14:21" x14ac:dyDescent="0.2">
      <c r="N7097" s="22">
        <f>Fångster!G7102</f>
        <v>0</v>
      </c>
      <c r="O7097" s="28">
        <f t="shared" si="682"/>
        <v>0</v>
      </c>
      <c r="P7097" s="28">
        <f t="shared" si="683"/>
        <v>-2</v>
      </c>
      <c r="Q7097" s="28">
        <f t="shared" si="684"/>
        <v>0</v>
      </c>
      <c r="R7097" s="4">
        <f t="shared" si="685"/>
        <v>0</v>
      </c>
      <c r="S7097" s="4" t="str">
        <f t="shared" si="686"/>
        <v/>
      </c>
      <c r="T7097" s="21">
        <f>Fångster!J7102</f>
        <v>0</v>
      </c>
      <c r="U7097" s="31" t="str">
        <f t="shared" si="687"/>
        <v/>
      </c>
    </row>
    <row r="7098" spans="14:21" x14ac:dyDescent="0.2">
      <c r="N7098" s="22">
        <f>Fångster!G7103</f>
        <v>0</v>
      </c>
      <c r="O7098" s="28">
        <f t="shared" si="682"/>
        <v>0</v>
      </c>
      <c r="P7098" s="28">
        <f t="shared" si="683"/>
        <v>-2</v>
      </c>
      <c r="Q7098" s="28">
        <f t="shared" si="684"/>
        <v>0</v>
      </c>
      <c r="R7098" s="4">
        <f t="shared" si="685"/>
        <v>0</v>
      </c>
      <c r="S7098" s="4" t="str">
        <f t="shared" si="686"/>
        <v/>
      </c>
      <c r="T7098" s="21">
        <f>Fångster!J7103</f>
        <v>0</v>
      </c>
      <c r="U7098" s="31" t="str">
        <f t="shared" si="687"/>
        <v/>
      </c>
    </row>
    <row r="7099" spans="14:21" x14ac:dyDescent="0.2">
      <c r="N7099" s="22">
        <f>Fångster!G7104</f>
        <v>0</v>
      </c>
      <c r="O7099" s="28">
        <f t="shared" si="682"/>
        <v>0</v>
      </c>
      <c r="P7099" s="28">
        <f t="shared" si="683"/>
        <v>-2</v>
      </c>
      <c r="Q7099" s="28">
        <f t="shared" si="684"/>
        <v>0</v>
      </c>
      <c r="R7099" s="4">
        <f t="shared" si="685"/>
        <v>0</v>
      </c>
      <c r="S7099" s="4" t="str">
        <f t="shared" si="686"/>
        <v/>
      </c>
      <c r="T7099" s="21">
        <f>Fångster!J7104</f>
        <v>0</v>
      </c>
      <c r="U7099" s="31" t="str">
        <f t="shared" si="687"/>
        <v/>
      </c>
    </row>
    <row r="7100" spans="14:21" x14ac:dyDescent="0.2">
      <c r="N7100" s="22">
        <f>Fångster!G7105</f>
        <v>0</v>
      </c>
      <c r="O7100" s="28">
        <f t="shared" si="682"/>
        <v>0</v>
      </c>
      <c r="P7100" s="28">
        <f t="shared" si="683"/>
        <v>-2</v>
      </c>
      <c r="Q7100" s="28">
        <f t="shared" si="684"/>
        <v>0</v>
      </c>
      <c r="R7100" s="4">
        <f t="shared" si="685"/>
        <v>0</v>
      </c>
      <c r="S7100" s="4" t="str">
        <f t="shared" si="686"/>
        <v/>
      </c>
      <c r="T7100" s="21">
        <f>Fångster!J7105</f>
        <v>0</v>
      </c>
      <c r="U7100" s="31" t="str">
        <f t="shared" si="687"/>
        <v/>
      </c>
    </row>
    <row r="7101" spans="14:21" x14ac:dyDescent="0.2">
      <c r="N7101" s="22">
        <f>Fångster!G7106</f>
        <v>0</v>
      </c>
      <c r="O7101" s="28">
        <f t="shared" si="682"/>
        <v>0</v>
      </c>
      <c r="P7101" s="28">
        <f t="shared" si="683"/>
        <v>-2</v>
      </c>
      <c r="Q7101" s="28">
        <f t="shared" si="684"/>
        <v>0</v>
      </c>
      <c r="R7101" s="4">
        <f t="shared" si="685"/>
        <v>0</v>
      </c>
      <c r="S7101" s="4" t="str">
        <f t="shared" si="686"/>
        <v/>
      </c>
      <c r="T7101" s="21">
        <f>Fångster!J7106</f>
        <v>0</v>
      </c>
      <c r="U7101" s="31" t="str">
        <f t="shared" si="687"/>
        <v/>
      </c>
    </row>
    <row r="7102" spans="14:21" x14ac:dyDescent="0.2">
      <c r="N7102" s="22">
        <f>Fångster!G7107</f>
        <v>0</v>
      </c>
      <c r="O7102" s="28">
        <f t="shared" si="682"/>
        <v>0</v>
      </c>
      <c r="P7102" s="28">
        <f t="shared" si="683"/>
        <v>-2</v>
      </c>
      <c r="Q7102" s="28">
        <f t="shared" si="684"/>
        <v>0</v>
      </c>
      <c r="R7102" s="4">
        <f t="shared" si="685"/>
        <v>0</v>
      </c>
      <c r="S7102" s="4" t="str">
        <f t="shared" si="686"/>
        <v/>
      </c>
      <c r="T7102" s="21">
        <f>Fångster!J7107</f>
        <v>0</v>
      </c>
      <c r="U7102" s="31" t="str">
        <f t="shared" si="687"/>
        <v/>
      </c>
    </row>
    <row r="7103" spans="14:21" x14ac:dyDescent="0.2">
      <c r="N7103" s="22">
        <f>Fångster!G7108</f>
        <v>0</v>
      </c>
      <c r="O7103" s="28">
        <f t="shared" si="682"/>
        <v>0</v>
      </c>
      <c r="P7103" s="28">
        <f t="shared" si="683"/>
        <v>-2</v>
      </c>
      <c r="Q7103" s="28">
        <f t="shared" si="684"/>
        <v>0</v>
      </c>
      <c r="R7103" s="4">
        <f t="shared" si="685"/>
        <v>0</v>
      </c>
      <c r="S7103" s="4" t="str">
        <f t="shared" si="686"/>
        <v/>
      </c>
      <c r="T7103" s="21">
        <f>Fångster!J7108</f>
        <v>0</v>
      </c>
      <c r="U7103" s="31" t="str">
        <f t="shared" si="687"/>
        <v/>
      </c>
    </row>
    <row r="7104" spans="14:21" x14ac:dyDescent="0.2">
      <c r="N7104" s="22">
        <f>Fångster!G7109</f>
        <v>0</v>
      </c>
      <c r="O7104" s="28">
        <f t="shared" si="682"/>
        <v>0</v>
      </c>
      <c r="P7104" s="28">
        <f t="shared" si="683"/>
        <v>-2</v>
      </c>
      <c r="Q7104" s="28">
        <f t="shared" si="684"/>
        <v>0</v>
      </c>
      <c r="R7104" s="4">
        <f t="shared" si="685"/>
        <v>0</v>
      </c>
      <c r="S7104" s="4" t="str">
        <f t="shared" si="686"/>
        <v/>
      </c>
      <c r="T7104" s="21">
        <f>Fångster!J7109</f>
        <v>0</v>
      </c>
      <c r="U7104" s="31" t="str">
        <f t="shared" si="687"/>
        <v/>
      </c>
    </row>
    <row r="7105" spans="14:21" x14ac:dyDescent="0.2">
      <c r="N7105" s="22">
        <f>Fångster!G7110</f>
        <v>0</v>
      </c>
      <c r="O7105" s="28">
        <f t="shared" si="682"/>
        <v>0</v>
      </c>
      <c r="P7105" s="28">
        <f t="shared" si="683"/>
        <v>-2</v>
      </c>
      <c r="Q7105" s="28">
        <f t="shared" si="684"/>
        <v>0</v>
      </c>
      <c r="R7105" s="4">
        <f t="shared" si="685"/>
        <v>0</v>
      </c>
      <c r="S7105" s="4" t="str">
        <f t="shared" si="686"/>
        <v/>
      </c>
      <c r="T7105" s="21">
        <f>Fångster!J7110</f>
        <v>0</v>
      </c>
      <c r="U7105" s="31" t="str">
        <f t="shared" si="687"/>
        <v/>
      </c>
    </row>
    <row r="7106" spans="14:21" x14ac:dyDescent="0.2">
      <c r="N7106" s="22">
        <f>Fångster!G7111</f>
        <v>0</v>
      </c>
      <c r="O7106" s="28">
        <f t="shared" si="682"/>
        <v>0</v>
      </c>
      <c r="P7106" s="28">
        <f t="shared" si="683"/>
        <v>-2</v>
      </c>
      <c r="Q7106" s="28">
        <f t="shared" si="684"/>
        <v>0</v>
      </c>
      <c r="R7106" s="4">
        <f t="shared" si="685"/>
        <v>0</v>
      </c>
      <c r="S7106" s="4" t="str">
        <f t="shared" si="686"/>
        <v/>
      </c>
      <c r="T7106" s="21">
        <f>Fångster!J7111</f>
        <v>0</v>
      </c>
      <c r="U7106" s="31" t="str">
        <f t="shared" si="687"/>
        <v/>
      </c>
    </row>
    <row r="7107" spans="14:21" x14ac:dyDescent="0.2">
      <c r="N7107" s="22">
        <f>Fångster!G7112</f>
        <v>0</v>
      </c>
      <c r="O7107" s="28">
        <f t="shared" si="682"/>
        <v>0</v>
      </c>
      <c r="P7107" s="28">
        <f t="shared" si="683"/>
        <v>-2</v>
      </c>
      <c r="Q7107" s="28">
        <f t="shared" si="684"/>
        <v>0</v>
      </c>
      <c r="R7107" s="4">
        <f t="shared" si="685"/>
        <v>0</v>
      </c>
      <c r="S7107" s="4" t="str">
        <f t="shared" si="686"/>
        <v/>
      </c>
      <c r="T7107" s="21">
        <f>Fångster!J7112</f>
        <v>0</v>
      </c>
      <c r="U7107" s="31" t="str">
        <f t="shared" si="687"/>
        <v/>
      </c>
    </row>
    <row r="7108" spans="14:21" x14ac:dyDescent="0.2">
      <c r="N7108" s="22">
        <f>Fångster!G7113</f>
        <v>0</v>
      </c>
      <c r="O7108" s="28">
        <f t="shared" si="682"/>
        <v>0</v>
      </c>
      <c r="P7108" s="28">
        <f t="shared" si="683"/>
        <v>-2</v>
      </c>
      <c r="Q7108" s="28">
        <f t="shared" si="684"/>
        <v>0</v>
      </c>
      <c r="R7108" s="4">
        <f t="shared" si="685"/>
        <v>0</v>
      </c>
      <c r="S7108" s="4" t="str">
        <f t="shared" si="686"/>
        <v/>
      </c>
      <c r="T7108" s="21">
        <f>Fångster!J7113</f>
        <v>0</v>
      </c>
      <c r="U7108" s="31" t="str">
        <f t="shared" si="687"/>
        <v/>
      </c>
    </row>
    <row r="7109" spans="14:21" x14ac:dyDescent="0.2">
      <c r="N7109" s="22">
        <f>Fångster!G7114</f>
        <v>0</v>
      </c>
      <c r="O7109" s="28">
        <f t="shared" ref="O7109:O7172" si="688">(3.377*0.000001)*(POWER(N7109,3.205))</f>
        <v>0</v>
      </c>
      <c r="P7109" s="28">
        <f t="shared" ref="P7109:P7172" si="689">(1-(180-N7109)/60)</f>
        <v>-2</v>
      </c>
      <c r="Q7109" s="28">
        <f t="shared" ref="Q7109:Q7172" si="690">IF(P7109&lt;0,0,IF(P7109&gt;1,1,IF(P7109&gt;0&lt;1,P7109,P7109)))</f>
        <v>0</v>
      </c>
      <c r="R7109" s="4">
        <f t="shared" ref="R7109:R7172" si="691">O7109*Q7109</f>
        <v>0</v>
      </c>
      <c r="S7109" s="4" t="str">
        <f t="shared" ref="S7109:S7172" si="692">IF(N7109&gt;0,LOG10(N7109),"")</f>
        <v/>
      </c>
      <c r="T7109" s="21">
        <f>Fångster!J7114</f>
        <v>0</v>
      </c>
      <c r="U7109" s="31" t="str">
        <f t="shared" ref="U7109:U7172" si="693">IF(T7109&gt;0,LOG10(T7109),"")</f>
        <v/>
      </c>
    </row>
    <row r="7110" spans="14:21" x14ac:dyDescent="0.2">
      <c r="N7110" s="22">
        <f>Fångster!G7115</f>
        <v>0</v>
      </c>
      <c r="O7110" s="28">
        <f t="shared" si="688"/>
        <v>0</v>
      </c>
      <c r="P7110" s="28">
        <f t="shared" si="689"/>
        <v>-2</v>
      </c>
      <c r="Q7110" s="28">
        <f t="shared" si="690"/>
        <v>0</v>
      </c>
      <c r="R7110" s="4">
        <f t="shared" si="691"/>
        <v>0</v>
      </c>
      <c r="S7110" s="4" t="str">
        <f t="shared" si="692"/>
        <v/>
      </c>
      <c r="T7110" s="21">
        <f>Fångster!J7115</f>
        <v>0</v>
      </c>
      <c r="U7110" s="31" t="str">
        <f t="shared" si="693"/>
        <v/>
      </c>
    </row>
    <row r="7111" spans="14:21" x14ac:dyDescent="0.2">
      <c r="N7111" s="22">
        <f>Fångster!G7116</f>
        <v>0</v>
      </c>
      <c r="O7111" s="28">
        <f t="shared" si="688"/>
        <v>0</v>
      </c>
      <c r="P7111" s="28">
        <f t="shared" si="689"/>
        <v>-2</v>
      </c>
      <c r="Q7111" s="28">
        <f t="shared" si="690"/>
        <v>0</v>
      </c>
      <c r="R7111" s="4">
        <f t="shared" si="691"/>
        <v>0</v>
      </c>
      <c r="S7111" s="4" t="str">
        <f t="shared" si="692"/>
        <v/>
      </c>
      <c r="T7111" s="21">
        <f>Fångster!J7116</f>
        <v>0</v>
      </c>
      <c r="U7111" s="31" t="str">
        <f t="shared" si="693"/>
        <v/>
      </c>
    </row>
    <row r="7112" spans="14:21" x14ac:dyDescent="0.2">
      <c r="N7112" s="22">
        <f>Fångster!G7117</f>
        <v>0</v>
      </c>
      <c r="O7112" s="28">
        <f t="shared" si="688"/>
        <v>0</v>
      </c>
      <c r="P7112" s="28">
        <f t="shared" si="689"/>
        <v>-2</v>
      </c>
      <c r="Q7112" s="28">
        <f t="shared" si="690"/>
        <v>0</v>
      </c>
      <c r="R7112" s="4">
        <f t="shared" si="691"/>
        <v>0</v>
      </c>
      <c r="S7112" s="4" t="str">
        <f t="shared" si="692"/>
        <v/>
      </c>
      <c r="T7112" s="21">
        <f>Fångster!J7117</f>
        <v>0</v>
      </c>
      <c r="U7112" s="31" t="str">
        <f t="shared" si="693"/>
        <v/>
      </c>
    </row>
    <row r="7113" spans="14:21" x14ac:dyDescent="0.2">
      <c r="N7113" s="22">
        <f>Fångster!G7118</f>
        <v>0</v>
      </c>
      <c r="O7113" s="28">
        <f t="shared" si="688"/>
        <v>0</v>
      </c>
      <c r="P7113" s="28">
        <f t="shared" si="689"/>
        <v>-2</v>
      </c>
      <c r="Q7113" s="28">
        <f t="shared" si="690"/>
        <v>0</v>
      </c>
      <c r="R7113" s="4">
        <f t="shared" si="691"/>
        <v>0</v>
      </c>
      <c r="S7113" s="4" t="str">
        <f t="shared" si="692"/>
        <v/>
      </c>
      <c r="T7113" s="21">
        <f>Fångster!J7118</f>
        <v>0</v>
      </c>
      <c r="U7113" s="31" t="str">
        <f t="shared" si="693"/>
        <v/>
      </c>
    </row>
    <row r="7114" spans="14:21" x14ac:dyDescent="0.2">
      <c r="N7114" s="22">
        <f>Fångster!G7119</f>
        <v>0</v>
      </c>
      <c r="O7114" s="28">
        <f t="shared" si="688"/>
        <v>0</v>
      </c>
      <c r="P7114" s="28">
        <f t="shared" si="689"/>
        <v>-2</v>
      </c>
      <c r="Q7114" s="28">
        <f t="shared" si="690"/>
        <v>0</v>
      </c>
      <c r="R7114" s="4">
        <f t="shared" si="691"/>
        <v>0</v>
      </c>
      <c r="S7114" s="4" t="str">
        <f t="shared" si="692"/>
        <v/>
      </c>
      <c r="T7114" s="21">
        <f>Fångster!J7119</f>
        <v>0</v>
      </c>
      <c r="U7114" s="31" t="str">
        <f t="shared" si="693"/>
        <v/>
      </c>
    </row>
    <row r="7115" spans="14:21" x14ac:dyDescent="0.2">
      <c r="N7115" s="22">
        <f>Fångster!G7120</f>
        <v>0</v>
      </c>
      <c r="O7115" s="28">
        <f t="shared" si="688"/>
        <v>0</v>
      </c>
      <c r="P7115" s="28">
        <f t="shared" si="689"/>
        <v>-2</v>
      </c>
      <c r="Q7115" s="28">
        <f t="shared" si="690"/>
        <v>0</v>
      </c>
      <c r="R7115" s="4">
        <f t="shared" si="691"/>
        <v>0</v>
      </c>
      <c r="S7115" s="4" t="str">
        <f t="shared" si="692"/>
        <v/>
      </c>
      <c r="T7115" s="21">
        <f>Fångster!J7120</f>
        <v>0</v>
      </c>
      <c r="U7115" s="31" t="str">
        <f t="shared" si="693"/>
        <v/>
      </c>
    </row>
    <row r="7116" spans="14:21" x14ac:dyDescent="0.2">
      <c r="N7116" s="22">
        <f>Fångster!G7121</f>
        <v>0</v>
      </c>
      <c r="O7116" s="28">
        <f t="shared" si="688"/>
        <v>0</v>
      </c>
      <c r="P7116" s="28">
        <f t="shared" si="689"/>
        <v>-2</v>
      </c>
      <c r="Q7116" s="28">
        <f t="shared" si="690"/>
        <v>0</v>
      </c>
      <c r="R7116" s="4">
        <f t="shared" si="691"/>
        <v>0</v>
      </c>
      <c r="S7116" s="4" t="str">
        <f t="shared" si="692"/>
        <v/>
      </c>
      <c r="T7116" s="21">
        <f>Fångster!J7121</f>
        <v>0</v>
      </c>
      <c r="U7116" s="31" t="str">
        <f t="shared" si="693"/>
        <v/>
      </c>
    </row>
    <row r="7117" spans="14:21" x14ac:dyDescent="0.2">
      <c r="N7117" s="22">
        <f>Fångster!G7122</f>
        <v>0</v>
      </c>
      <c r="O7117" s="28">
        <f t="shared" si="688"/>
        <v>0</v>
      </c>
      <c r="P7117" s="28">
        <f t="shared" si="689"/>
        <v>-2</v>
      </c>
      <c r="Q7117" s="28">
        <f t="shared" si="690"/>
        <v>0</v>
      </c>
      <c r="R7117" s="4">
        <f t="shared" si="691"/>
        <v>0</v>
      </c>
      <c r="S7117" s="4" t="str">
        <f t="shared" si="692"/>
        <v/>
      </c>
      <c r="T7117" s="21">
        <f>Fångster!J7122</f>
        <v>0</v>
      </c>
      <c r="U7117" s="31" t="str">
        <f t="shared" si="693"/>
        <v/>
      </c>
    </row>
    <row r="7118" spans="14:21" x14ac:dyDescent="0.2">
      <c r="N7118" s="22">
        <f>Fångster!G7123</f>
        <v>0</v>
      </c>
      <c r="O7118" s="28">
        <f t="shared" si="688"/>
        <v>0</v>
      </c>
      <c r="P7118" s="28">
        <f t="shared" si="689"/>
        <v>-2</v>
      </c>
      <c r="Q7118" s="28">
        <f t="shared" si="690"/>
        <v>0</v>
      </c>
      <c r="R7118" s="4">
        <f t="shared" si="691"/>
        <v>0</v>
      </c>
      <c r="S7118" s="4" t="str">
        <f t="shared" si="692"/>
        <v/>
      </c>
      <c r="T7118" s="21">
        <f>Fångster!J7123</f>
        <v>0</v>
      </c>
      <c r="U7118" s="31" t="str">
        <f t="shared" si="693"/>
        <v/>
      </c>
    </row>
    <row r="7119" spans="14:21" x14ac:dyDescent="0.2">
      <c r="N7119" s="22">
        <f>Fångster!G7124</f>
        <v>0</v>
      </c>
      <c r="O7119" s="28">
        <f t="shared" si="688"/>
        <v>0</v>
      </c>
      <c r="P7119" s="28">
        <f t="shared" si="689"/>
        <v>-2</v>
      </c>
      <c r="Q7119" s="28">
        <f t="shared" si="690"/>
        <v>0</v>
      </c>
      <c r="R7119" s="4">
        <f t="shared" si="691"/>
        <v>0</v>
      </c>
      <c r="S7119" s="4" t="str">
        <f t="shared" si="692"/>
        <v/>
      </c>
      <c r="T7119" s="21">
        <f>Fångster!J7124</f>
        <v>0</v>
      </c>
      <c r="U7119" s="31" t="str">
        <f t="shared" si="693"/>
        <v/>
      </c>
    </row>
    <row r="7120" spans="14:21" x14ac:dyDescent="0.2">
      <c r="N7120" s="22">
        <f>Fångster!G7125</f>
        <v>0</v>
      </c>
      <c r="O7120" s="28">
        <f t="shared" si="688"/>
        <v>0</v>
      </c>
      <c r="P7120" s="28">
        <f t="shared" si="689"/>
        <v>-2</v>
      </c>
      <c r="Q7120" s="28">
        <f t="shared" si="690"/>
        <v>0</v>
      </c>
      <c r="R7120" s="4">
        <f t="shared" si="691"/>
        <v>0</v>
      </c>
      <c r="S7120" s="4" t="str">
        <f t="shared" si="692"/>
        <v/>
      </c>
      <c r="T7120" s="21">
        <f>Fångster!J7125</f>
        <v>0</v>
      </c>
      <c r="U7120" s="31" t="str">
        <f t="shared" si="693"/>
        <v/>
      </c>
    </row>
    <row r="7121" spans="14:21" x14ac:dyDescent="0.2">
      <c r="N7121" s="22">
        <f>Fångster!G7126</f>
        <v>0</v>
      </c>
      <c r="O7121" s="28">
        <f t="shared" si="688"/>
        <v>0</v>
      </c>
      <c r="P7121" s="28">
        <f t="shared" si="689"/>
        <v>-2</v>
      </c>
      <c r="Q7121" s="28">
        <f t="shared" si="690"/>
        <v>0</v>
      </c>
      <c r="R7121" s="4">
        <f t="shared" si="691"/>
        <v>0</v>
      </c>
      <c r="S7121" s="4" t="str">
        <f t="shared" si="692"/>
        <v/>
      </c>
      <c r="T7121" s="21">
        <f>Fångster!J7126</f>
        <v>0</v>
      </c>
      <c r="U7121" s="31" t="str">
        <f t="shared" si="693"/>
        <v/>
      </c>
    </row>
    <row r="7122" spans="14:21" x14ac:dyDescent="0.2">
      <c r="N7122" s="22">
        <f>Fångster!G7127</f>
        <v>0</v>
      </c>
      <c r="O7122" s="28">
        <f t="shared" si="688"/>
        <v>0</v>
      </c>
      <c r="P7122" s="28">
        <f t="shared" si="689"/>
        <v>-2</v>
      </c>
      <c r="Q7122" s="28">
        <f t="shared" si="690"/>
        <v>0</v>
      </c>
      <c r="R7122" s="4">
        <f t="shared" si="691"/>
        <v>0</v>
      </c>
      <c r="S7122" s="4" t="str">
        <f t="shared" si="692"/>
        <v/>
      </c>
      <c r="T7122" s="21">
        <f>Fångster!J7127</f>
        <v>0</v>
      </c>
      <c r="U7122" s="31" t="str">
        <f t="shared" si="693"/>
        <v/>
      </c>
    </row>
    <row r="7123" spans="14:21" x14ac:dyDescent="0.2">
      <c r="N7123" s="22">
        <f>Fångster!G7128</f>
        <v>0</v>
      </c>
      <c r="O7123" s="28">
        <f t="shared" si="688"/>
        <v>0</v>
      </c>
      <c r="P7123" s="28">
        <f t="shared" si="689"/>
        <v>-2</v>
      </c>
      <c r="Q7123" s="28">
        <f t="shared" si="690"/>
        <v>0</v>
      </c>
      <c r="R7123" s="4">
        <f t="shared" si="691"/>
        <v>0</v>
      </c>
      <c r="S7123" s="4" t="str">
        <f t="shared" si="692"/>
        <v/>
      </c>
      <c r="T7123" s="21">
        <f>Fångster!J7128</f>
        <v>0</v>
      </c>
      <c r="U7123" s="31" t="str">
        <f t="shared" si="693"/>
        <v/>
      </c>
    </row>
    <row r="7124" spans="14:21" x14ac:dyDescent="0.2">
      <c r="N7124" s="22">
        <f>Fångster!G7129</f>
        <v>0</v>
      </c>
      <c r="O7124" s="28">
        <f t="shared" si="688"/>
        <v>0</v>
      </c>
      <c r="P7124" s="28">
        <f t="shared" si="689"/>
        <v>-2</v>
      </c>
      <c r="Q7124" s="28">
        <f t="shared" si="690"/>
        <v>0</v>
      </c>
      <c r="R7124" s="4">
        <f t="shared" si="691"/>
        <v>0</v>
      </c>
      <c r="S7124" s="4" t="str">
        <f t="shared" si="692"/>
        <v/>
      </c>
      <c r="T7124" s="21">
        <f>Fångster!J7129</f>
        <v>0</v>
      </c>
      <c r="U7124" s="31" t="str">
        <f t="shared" si="693"/>
        <v/>
      </c>
    </row>
    <row r="7125" spans="14:21" x14ac:dyDescent="0.2">
      <c r="N7125" s="22">
        <f>Fångster!G7130</f>
        <v>0</v>
      </c>
      <c r="O7125" s="28">
        <f t="shared" si="688"/>
        <v>0</v>
      </c>
      <c r="P7125" s="28">
        <f t="shared" si="689"/>
        <v>-2</v>
      </c>
      <c r="Q7125" s="28">
        <f t="shared" si="690"/>
        <v>0</v>
      </c>
      <c r="R7125" s="4">
        <f t="shared" si="691"/>
        <v>0</v>
      </c>
      <c r="S7125" s="4" t="str">
        <f t="shared" si="692"/>
        <v/>
      </c>
      <c r="T7125" s="21">
        <f>Fångster!J7130</f>
        <v>0</v>
      </c>
      <c r="U7125" s="31" t="str">
        <f t="shared" si="693"/>
        <v/>
      </c>
    </row>
    <row r="7126" spans="14:21" x14ac:dyDescent="0.2">
      <c r="N7126" s="22">
        <f>Fångster!G7131</f>
        <v>0</v>
      </c>
      <c r="O7126" s="28">
        <f t="shared" si="688"/>
        <v>0</v>
      </c>
      <c r="P7126" s="28">
        <f t="shared" si="689"/>
        <v>-2</v>
      </c>
      <c r="Q7126" s="28">
        <f t="shared" si="690"/>
        <v>0</v>
      </c>
      <c r="R7126" s="4">
        <f t="shared" si="691"/>
        <v>0</v>
      </c>
      <c r="S7126" s="4" t="str">
        <f t="shared" si="692"/>
        <v/>
      </c>
      <c r="T7126" s="21">
        <f>Fångster!J7131</f>
        <v>0</v>
      </c>
      <c r="U7126" s="31" t="str">
        <f t="shared" si="693"/>
        <v/>
      </c>
    </row>
    <row r="7127" spans="14:21" x14ac:dyDescent="0.2">
      <c r="N7127" s="22">
        <f>Fångster!G7132</f>
        <v>0</v>
      </c>
      <c r="O7127" s="28">
        <f t="shared" si="688"/>
        <v>0</v>
      </c>
      <c r="P7127" s="28">
        <f t="shared" si="689"/>
        <v>-2</v>
      </c>
      <c r="Q7127" s="28">
        <f t="shared" si="690"/>
        <v>0</v>
      </c>
      <c r="R7127" s="4">
        <f t="shared" si="691"/>
        <v>0</v>
      </c>
      <c r="S7127" s="4" t="str">
        <f t="shared" si="692"/>
        <v/>
      </c>
      <c r="T7127" s="21">
        <f>Fångster!J7132</f>
        <v>0</v>
      </c>
      <c r="U7127" s="31" t="str">
        <f t="shared" si="693"/>
        <v/>
      </c>
    </row>
    <row r="7128" spans="14:21" x14ac:dyDescent="0.2">
      <c r="N7128" s="22">
        <f>Fångster!G7133</f>
        <v>0</v>
      </c>
      <c r="O7128" s="28">
        <f t="shared" si="688"/>
        <v>0</v>
      </c>
      <c r="P7128" s="28">
        <f t="shared" si="689"/>
        <v>-2</v>
      </c>
      <c r="Q7128" s="28">
        <f t="shared" si="690"/>
        <v>0</v>
      </c>
      <c r="R7128" s="4">
        <f t="shared" si="691"/>
        <v>0</v>
      </c>
      <c r="S7128" s="4" t="str">
        <f t="shared" si="692"/>
        <v/>
      </c>
      <c r="T7128" s="21">
        <f>Fångster!J7133</f>
        <v>0</v>
      </c>
      <c r="U7128" s="31" t="str">
        <f t="shared" si="693"/>
        <v/>
      </c>
    </row>
    <row r="7129" spans="14:21" x14ac:dyDescent="0.2">
      <c r="N7129" s="22">
        <f>Fångster!G7134</f>
        <v>0</v>
      </c>
      <c r="O7129" s="28">
        <f t="shared" si="688"/>
        <v>0</v>
      </c>
      <c r="P7129" s="28">
        <f t="shared" si="689"/>
        <v>-2</v>
      </c>
      <c r="Q7129" s="28">
        <f t="shared" si="690"/>
        <v>0</v>
      </c>
      <c r="R7129" s="4">
        <f t="shared" si="691"/>
        <v>0</v>
      </c>
      <c r="S7129" s="4" t="str">
        <f t="shared" si="692"/>
        <v/>
      </c>
      <c r="T7129" s="21">
        <f>Fångster!J7134</f>
        <v>0</v>
      </c>
      <c r="U7129" s="31" t="str">
        <f t="shared" si="693"/>
        <v/>
      </c>
    </row>
    <row r="7130" spans="14:21" x14ac:dyDescent="0.2">
      <c r="N7130" s="22">
        <f>Fångster!G7135</f>
        <v>0</v>
      </c>
      <c r="O7130" s="28">
        <f t="shared" si="688"/>
        <v>0</v>
      </c>
      <c r="P7130" s="28">
        <f t="shared" si="689"/>
        <v>-2</v>
      </c>
      <c r="Q7130" s="28">
        <f t="shared" si="690"/>
        <v>0</v>
      </c>
      <c r="R7130" s="4">
        <f t="shared" si="691"/>
        <v>0</v>
      </c>
      <c r="S7130" s="4" t="str">
        <f t="shared" si="692"/>
        <v/>
      </c>
      <c r="T7130" s="21">
        <f>Fångster!J7135</f>
        <v>0</v>
      </c>
      <c r="U7130" s="31" t="str">
        <f t="shared" si="693"/>
        <v/>
      </c>
    </row>
    <row r="7131" spans="14:21" x14ac:dyDescent="0.2">
      <c r="N7131" s="22">
        <f>Fångster!G7136</f>
        <v>0</v>
      </c>
      <c r="O7131" s="28">
        <f t="shared" si="688"/>
        <v>0</v>
      </c>
      <c r="P7131" s="28">
        <f t="shared" si="689"/>
        <v>-2</v>
      </c>
      <c r="Q7131" s="28">
        <f t="shared" si="690"/>
        <v>0</v>
      </c>
      <c r="R7131" s="4">
        <f t="shared" si="691"/>
        <v>0</v>
      </c>
      <c r="S7131" s="4" t="str">
        <f t="shared" si="692"/>
        <v/>
      </c>
      <c r="T7131" s="21">
        <f>Fångster!J7136</f>
        <v>0</v>
      </c>
      <c r="U7131" s="31" t="str">
        <f t="shared" si="693"/>
        <v/>
      </c>
    </row>
    <row r="7132" spans="14:21" x14ac:dyDescent="0.2">
      <c r="N7132" s="22">
        <f>Fångster!G7137</f>
        <v>0</v>
      </c>
      <c r="O7132" s="28">
        <f t="shared" si="688"/>
        <v>0</v>
      </c>
      <c r="P7132" s="28">
        <f t="shared" si="689"/>
        <v>-2</v>
      </c>
      <c r="Q7132" s="28">
        <f t="shared" si="690"/>
        <v>0</v>
      </c>
      <c r="R7132" s="4">
        <f t="shared" si="691"/>
        <v>0</v>
      </c>
      <c r="S7132" s="4" t="str">
        <f t="shared" si="692"/>
        <v/>
      </c>
      <c r="T7132" s="21">
        <f>Fångster!J7137</f>
        <v>0</v>
      </c>
      <c r="U7132" s="31" t="str">
        <f t="shared" si="693"/>
        <v/>
      </c>
    </row>
    <row r="7133" spans="14:21" x14ac:dyDescent="0.2">
      <c r="N7133" s="22">
        <f>Fångster!G7138</f>
        <v>0</v>
      </c>
      <c r="O7133" s="28">
        <f t="shared" si="688"/>
        <v>0</v>
      </c>
      <c r="P7133" s="28">
        <f t="shared" si="689"/>
        <v>-2</v>
      </c>
      <c r="Q7133" s="28">
        <f t="shared" si="690"/>
        <v>0</v>
      </c>
      <c r="R7133" s="4">
        <f t="shared" si="691"/>
        <v>0</v>
      </c>
      <c r="S7133" s="4" t="str">
        <f t="shared" si="692"/>
        <v/>
      </c>
      <c r="T7133" s="21">
        <f>Fångster!J7138</f>
        <v>0</v>
      </c>
      <c r="U7133" s="31" t="str">
        <f t="shared" si="693"/>
        <v/>
      </c>
    </row>
    <row r="7134" spans="14:21" x14ac:dyDescent="0.2">
      <c r="N7134" s="22">
        <f>Fångster!G7139</f>
        <v>0</v>
      </c>
      <c r="O7134" s="28">
        <f t="shared" si="688"/>
        <v>0</v>
      </c>
      <c r="P7134" s="28">
        <f t="shared" si="689"/>
        <v>-2</v>
      </c>
      <c r="Q7134" s="28">
        <f t="shared" si="690"/>
        <v>0</v>
      </c>
      <c r="R7134" s="4">
        <f t="shared" si="691"/>
        <v>0</v>
      </c>
      <c r="S7134" s="4" t="str">
        <f t="shared" si="692"/>
        <v/>
      </c>
      <c r="T7134" s="21">
        <f>Fångster!J7139</f>
        <v>0</v>
      </c>
      <c r="U7134" s="31" t="str">
        <f t="shared" si="693"/>
        <v/>
      </c>
    </row>
    <row r="7135" spans="14:21" x14ac:dyDescent="0.2">
      <c r="N7135" s="22">
        <f>Fångster!G7140</f>
        <v>0</v>
      </c>
      <c r="O7135" s="28">
        <f t="shared" si="688"/>
        <v>0</v>
      </c>
      <c r="P7135" s="28">
        <f t="shared" si="689"/>
        <v>-2</v>
      </c>
      <c r="Q7135" s="28">
        <f t="shared" si="690"/>
        <v>0</v>
      </c>
      <c r="R7135" s="4">
        <f t="shared" si="691"/>
        <v>0</v>
      </c>
      <c r="S7135" s="4" t="str">
        <f t="shared" si="692"/>
        <v/>
      </c>
      <c r="T7135" s="21">
        <f>Fångster!J7140</f>
        <v>0</v>
      </c>
      <c r="U7135" s="31" t="str">
        <f t="shared" si="693"/>
        <v/>
      </c>
    </row>
    <row r="7136" spans="14:21" x14ac:dyDescent="0.2">
      <c r="N7136" s="22">
        <f>Fångster!G7141</f>
        <v>0</v>
      </c>
      <c r="O7136" s="28">
        <f t="shared" si="688"/>
        <v>0</v>
      </c>
      <c r="P7136" s="28">
        <f t="shared" si="689"/>
        <v>-2</v>
      </c>
      <c r="Q7136" s="28">
        <f t="shared" si="690"/>
        <v>0</v>
      </c>
      <c r="R7136" s="4">
        <f t="shared" si="691"/>
        <v>0</v>
      </c>
      <c r="S7136" s="4" t="str">
        <f t="shared" si="692"/>
        <v/>
      </c>
      <c r="T7136" s="21">
        <f>Fångster!J7141</f>
        <v>0</v>
      </c>
      <c r="U7136" s="31" t="str">
        <f t="shared" si="693"/>
        <v/>
      </c>
    </row>
    <row r="7137" spans="14:21" x14ac:dyDescent="0.2">
      <c r="N7137" s="22">
        <f>Fångster!G7142</f>
        <v>0</v>
      </c>
      <c r="O7137" s="28">
        <f t="shared" si="688"/>
        <v>0</v>
      </c>
      <c r="P7137" s="28">
        <f t="shared" si="689"/>
        <v>-2</v>
      </c>
      <c r="Q7137" s="28">
        <f t="shared" si="690"/>
        <v>0</v>
      </c>
      <c r="R7137" s="4">
        <f t="shared" si="691"/>
        <v>0</v>
      </c>
      <c r="S7137" s="4" t="str">
        <f t="shared" si="692"/>
        <v/>
      </c>
      <c r="T7137" s="21">
        <f>Fångster!J7142</f>
        <v>0</v>
      </c>
      <c r="U7137" s="31" t="str">
        <f t="shared" si="693"/>
        <v/>
      </c>
    </row>
    <row r="7138" spans="14:21" x14ac:dyDescent="0.2">
      <c r="N7138" s="22">
        <f>Fångster!G7143</f>
        <v>0</v>
      </c>
      <c r="O7138" s="28">
        <f t="shared" si="688"/>
        <v>0</v>
      </c>
      <c r="P7138" s="28">
        <f t="shared" si="689"/>
        <v>-2</v>
      </c>
      <c r="Q7138" s="28">
        <f t="shared" si="690"/>
        <v>0</v>
      </c>
      <c r="R7138" s="4">
        <f t="shared" si="691"/>
        <v>0</v>
      </c>
      <c r="S7138" s="4" t="str">
        <f t="shared" si="692"/>
        <v/>
      </c>
      <c r="T7138" s="21">
        <f>Fångster!J7143</f>
        <v>0</v>
      </c>
      <c r="U7138" s="31" t="str">
        <f t="shared" si="693"/>
        <v/>
      </c>
    </row>
    <row r="7139" spans="14:21" x14ac:dyDescent="0.2">
      <c r="N7139" s="22">
        <f>Fångster!G7144</f>
        <v>0</v>
      </c>
      <c r="O7139" s="28">
        <f t="shared" si="688"/>
        <v>0</v>
      </c>
      <c r="P7139" s="28">
        <f t="shared" si="689"/>
        <v>-2</v>
      </c>
      <c r="Q7139" s="28">
        <f t="shared" si="690"/>
        <v>0</v>
      </c>
      <c r="R7139" s="4">
        <f t="shared" si="691"/>
        <v>0</v>
      </c>
      <c r="S7139" s="4" t="str">
        <f t="shared" si="692"/>
        <v/>
      </c>
      <c r="T7139" s="21">
        <f>Fångster!J7144</f>
        <v>0</v>
      </c>
      <c r="U7139" s="31" t="str">
        <f t="shared" si="693"/>
        <v/>
      </c>
    </row>
    <row r="7140" spans="14:21" x14ac:dyDescent="0.2">
      <c r="N7140" s="22">
        <f>Fångster!G7145</f>
        <v>0</v>
      </c>
      <c r="O7140" s="28">
        <f t="shared" si="688"/>
        <v>0</v>
      </c>
      <c r="P7140" s="28">
        <f t="shared" si="689"/>
        <v>-2</v>
      </c>
      <c r="Q7140" s="28">
        <f t="shared" si="690"/>
        <v>0</v>
      </c>
      <c r="R7140" s="4">
        <f t="shared" si="691"/>
        <v>0</v>
      </c>
      <c r="S7140" s="4" t="str">
        <f t="shared" si="692"/>
        <v/>
      </c>
      <c r="T7140" s="21">
        <f>Fångster!J7145</f>
        <v>0</v>
      </c>
      <c r="U7140" s="31" t="str">
        <f t="shared" si="693"/>
        <v/>
      </c>
    </row>
    <row r="7141" spans="14:21" x14ac:dyDescent="0.2">
      <c r="N7141" s="22">
        <f>Fångster!G7146</f>
        <v>0</v>
      </c>
      <c r="O7141" s="28">
        <f t="shared" si="688"/>
        <v>0</v>
      </c>
      <c r="P7141" s="28">
        <f t="shared" si="689"/>
        <v>-2</v>
      </c>
      <c r="Q7141" s="28">
        <f t="shared" si="690"/>
        <v>0</v>
      </c>
      <c r="R7141" s="4">
        <f t="shared" si="691"/>
        <v>0</v>
      </c>
      <c r="S7141" s="4" t="str">
        <f t="shared" si="692"/>
        <v/>
      </c>
      <c r="T7141" s="21">
        <f>Fångster!J7146</f>
        <v>0</v>
      </c>
      <c r="U7141" s="31" t="str">
        <f t="shared" si="693"/>
        <v/>
      </c>
    </row>
    <row r="7142" spans="14:21" x14ac:dyDescent="0.2">
      <c r="N7142" s="22">
        <f>Fångster!G7147</f>
        <v>0</v>
      </c>
      <c r="O7142" s="28">
        <f t="shared" si="688"/>
        <v>0</v>
      </c>
      <c r="P7142" s="28">
        <f t="shared" si="689"/>
        <v>-2</v>
      </c>
      <c r="Q7142" s="28">
        <f t="shared" si="690"/>
        <v>0</v>
      </c>
      <c r="R7142" s="4">
        <f t="shared" si="691"/>
        <v>0</v>
      </c>
      <c r="S7142" s="4" t="str">
        <f t="shared" si="692"/>
        <v/>
      </c>
      <c r="T7142" s="21">
        <f>Fångster!J7147</f>
        <v>0</v>
      </c>
      <c r="U7142" s="31" t="str">
        <f t="shared" si="693"/>
        <v/>
      </c>
    </row>
    <row r="7143" spans="14:21" x14ac:dyDescent="0.2">
      <c r="N7143" s="22">
        <f>Fångster!G7148</f>
        <v>0</v>
      </c>
      <c r="O7143" s="28">
        <f t="shared" si="688"/>
        <v>0</v>
      </c>
      <c r="P7143" s="28">
        <f t="shared" si="689"/>
        <v>-2</v>
      </c>
      <c r="Q7143" s="28">
        <f t="shared" si="690"/>
        <v>0</v>
      </c>
      <c r="R7143" s="4">
        <f t="shared" si="691"/>
        <v>0</v>
      </c>
      <c r="S7143" s="4" t="str">
        <f t="shared" si="692"/>
        <v/>
      </c>
      <c r="T7143" s="21">
        <f>Fångster!J7148</f>
        <v>0</v>
      </c>
      <c r="U7143" s="31" t="str">
        <f t="shared" si="693"/>
        <v/>
      </c>
    </row>
    <row r="7144" spans="14:21" x14ac:dyDescent="0.2">
      <c r="N7144" s="22">
        <f>Fångster!G7149</f>
        <v>0</v>
      </c>
      <c r="O7144" s="28">
        <f t="shared" si="688"/>
        <v>0</v>
      </c>
      <c r="P7144" s="28">
        <f t="shared" si="689"/>
        <v>-2</v>
      </c>
      <c r="Q7144" s="28">
        <f t="shared" si="690"/>
        <v>0</v>
      </c>
      <c r="R7144" s="4">
        <f t="shared" si="691"/>
        <v>0</v>
      </c>
      <c r="S7144" s="4" t="str">
        <f t="shared" si="692"/>
        <v/>
      </c>
      <c r="T7144" s="21">
        <f>Fångster!J7149</f>
        <v>0</v>
      </c>
      <c r="U7144" s="31" t="str">
        <f t="shared" si="693"/>
        <v/>
      </c>
    </row>
    <row r="7145" spans="14:21" x14ac:dyDescent="0.2">
      <c r="N7145" s="22">
        <f>Fångster!G7150</f>
        <v>0</v>
      </c>
      <c r="O7145" s="28">
        <f t="shared" si="688"/>
        <v>0</v>
      </c>
      <c r="P7145" s="28">
        <f t="shared" si="689"/>
        <v>-2</v>
      </c>
      <c r="Q7145" s="28">
        <f t="shared" si="690"/>
        <v>0</v>
      </c>
      <c r="R7145" s="4">
        <f t="shared" si="691"/>
        <v>0</v>
      </c>
      <c r="S7145" s="4" t="str">
        <f t="shared" si="692"/>
        <v/>
      </c>
      <c r="T7145" s="21">
        <f>Fångster!J7150</f>
        <v>0</v>
      </c>
      <c r="U7145" s="31" t="str">
        <f t="shared" si="693"/>
        <v/>
      </c>
    </row>
    <row r="7146" spans="14:21" x14ac:dyDescent="0.2">
      <c r="N7146" s="22">
        <f>Fångster!G7151</f>
        <v>0</v>
      </c>
      <c r="O7146" s="28">
        <f t="shared" si="688"/>
        <v>0</v>
      </c>
      <c r="P7146" s="28">
        <f t="shared" si="689"/>
        <v>-2</v>
      </c>
      <c r="Q7146" s="28">
        <f t="shared" si="690"/>
        <v>0</v>
      </c>
      <c r="R7146" s="4">
        <f t="shared" si="691"/>
        <v>0</v>
      </c>
      <c r="S7146" s="4" t="str">
        <f t="shared" si="692"/>
        <v/>
      </c>
      <c r="T7146" s="21">
        <f>Fångster!J7151</f>
        <v>0</v>
      </c>
      <c r="U7146" s="31" t="str">
        <f t="shared" si="693"/>
        <v/>
      </c>
    </row>
    <row r="7147" spans="14:21" x14ac:dyDescent="0.2">
      <c r="N7147" s="22">
        <f>Fångster!G7152</f>
        <v>0</v>
      </c>
      <c r="O7147" s="28">
        <f t="shared" si="688"/>
        <v>0</v>
      </c>
      <c r="P7147" s="28">
        <f t="shared" si="689"/>
        <v>-2</v>
      </c>
      <c r="Q7147" s="28">
        <f t="shared" si="690"/>
        <v>0</v>
      </c>
      <c r="R7147" s="4">
        <f t="shared" si="691"/>
        <v>0</v>
      </c>
      <c r="S7147" s="4" t="str">
        <f t="shared" si="692"/>
        <v/>
      </c>
      <c r="T7147" s="21">
        <f>Fångster!J7152</f>
        <v>0</v>
      </c>
      <c r="U7147" s="31" t="str">
        <f t="shared" si="693"/>
        <v/>
      </c>
    </row>
    <row r="7148" spans="14:21" x14ac:dyDescent="0.2">
      <c r="N7148" s="22">
        <f>Fångster!G7153</f>
        <v>0</v>
      </c>
      <c r="O7148" s="28">
        <f t="shared" si="688"/>
        <v>0</v>
      </c>
      <c r="P7148" s="28">
        <f t="shared" si="689"/>
        <v>-2</v>
      </c>
      <c r="Q7148" s="28">
        <f t="shared" si="690"/>
        <v>0</v>
      </c>
      <c r="R7148" s="4">
        <f t="shared" si="691"/>
        <v>0</v>
      </c>
      <c r="S7148" s="4" t="str">
        <f t="shared" si="692"/>
        <v/>
      </c>
      <c r="T7148" s="21">
        <f>Fångster!J7153</f>
        <v>0</v>
      </c>
      <c r="U7148" s="31" t="str">
        <f t="shared" si="693"/>
        <v/>
      </c>
    </row>
    <row r="7149" spans="14:21" x14ac:dyDescent="0.2">
      <c r="N7149" s="22">
        <f>Fångster!G7154</f>
        <v>0</v>
      </c>
      <c r="O7149" s="28">
        <f t="shared" si="688"/>
        <v>0</v>
      </c>
      <c r="P7149" s="28">
        <f t="shared" si="689"/>
        <v>-2</v>
      </c>
      <c r="Q7149" s="28">
        <f t="shared" si="690"/>
        <v>0</v>
      </c>
      <c r="R7149" s="4">
        <f t="shared" si="691"/>
        <v>0</v>
      </c>
      <c r="S7149" s="4" t="str">
        <f t="shared" si="692"/>
        <v/>
      </c>
      <c r="T7149" s="21">
        <f>Fångster!J7154</f>
        <v>0</v>
      </c>
      <c r="U7149" s="31" t="str">
        <f t="shared" si="693"/>
        <v/>
      </c>
    </row>
    <row r="7150" spans="14:21" x14ac:dyDescent="0.2">
      <c r="N7150" s="22">
        <f>Fångster!G7155</f>
        <v>0</v>
      </c>
      <c r="O7150" s="28">
        <f t="shared" si="688"/>
        <v>0</v>
      </c>
      <c r="P7150" s="28">
        <f t="shared" si="689"/>
        <v>-2</v>
      </c>
      <c r="Q7150" s="28">
        <f t="shared" si="690"/>
        <v>0</v>
      </c>
      <c r="R7150" s="4">
        <f t="shared" si="691"/>
        <v>0</v>
      </c>
      <c r="S7150" s="4" t="str">
        <f t="shared" si="692"/>
        <v/>
      </c>
      <c r="T7150" s="21">
        <f>Fångster!J7155</f>
        <v>0</v>
      </c>
      <c r="U7150" s="31" t="str">
        <f t="shared" si="693"/>
        <v/>
      </c>
    </row>
    <row r="7151" spans="14:21" x14ac:dyDescent="0.2">
      <c r="N7151" s="22">
        <f>Fångster!G7156</f>
        <v>0</v>
      </c>
      <c r="O7151" s="28">
        <f t="shared" si="688"/>
        <v>0</v>
      </c>
      <c r="P7151" s="28">
        <f t="shared" si="689"/>
        <v>-2</v>
      </c>
      <c r="Q7151" s="28">
        <f t="shared" si="690"/>
        <v>0</v>
      </c>
      <c r="R7151" s="4">
        <f t="shared" si="691"/>
        <v>0</v>
      </c>
      <c r="S7151" s="4" t="str">
        <f t="shared" si="692"/>
        <v/>
      </c>
      <c r="T7151" s="21">
        <f>Fångster!J7156</f>
        <v>0</v>
      </c>
      <c r="U7151" s="31" t="str">
        <f t="shared" si="693"/>
        <v/>
      </c>
    </row>
    <row r="7152" spans="14:21" x14ac:dyDescent="0.2">
      <c r="N7152" s="22">
        <f>Fångster!G7157</f>
        <v>0</v>
      </c>
      <c r="O7152" s="28">
        <f t="shared" si="688"/>
        <v>0</v>
      </c>
      <c r="P7152" s="28">
        <f t="shared" si="689"/>
        <v>-2</v>
      </c>
      <c r="Q7152" s="28">
        <f t="shared" si="690"/>
        <v>0</v>
      </c>
      <c r="R7152" s="4">
        <f t="shared" si="691"/>
        <v>0</v>
      </c>
      <c r="S7152" s="4" t="str">
        <f t="shared" si="692"/>
        <v/>
      </c>
      <c r="T7152" s="21">
        <f>Fångster!J7157</f>
        <v>0</v>
      </c>
      <c r="U7152" s="31" t="str">
        <f t="shared" si="693"/>
        <v/>
      </c>
    </row>
    <row r="7153" spans="14:21" x14ac:dyDescent="0.2">
      <c r="N7153" s="22">
        <f>Fångster!G7158</f>
        <v>0</v>
      </c>
      <c r="O7153" s="28">
        <f t="shared" si="688"/>
        <v>0</v>
      </c>
      <c r="P7153" s="28">
        <f t="shared" si="689"/>
        <v>-2</v>
      </c>
      <c r="Q7153" s="28">
        <f t="shared" si="690"/>
        <v>0</v>
      </c>
      <c r="R7153" s="4">
        <f t="shared" si="691"/>
        <v>0</v>
      </c>
      <c r="S7153" s="4" t="str">
        <f t="shared" si="692"/>
        <v/>
      </c>
      <c r="T7153" s="21">
        <f>Fångster!J7158</f>
        <v>0</v>
      </c>
      <c r="U7153" s="31" t="str">
        <f t="shared" si="693"/>
        <v/>
      </c>
    </row>
    <row r="7154" spans="14:21" x14ac:dyDescent="0.2">
      <c r="N7154" s="22">
        <f>Fångster!G7159</f>
        <v>0</v>
      </c>
      <c r="O7154" s="28">
        <f t="shared" si="688"/>
        <v>0</v>
      </c>
      <c r="P7154" s="28">
        <f t="shared" si="689"/>
        <v>-2</v>
      </c>
      <c r="Q7154" s="28">
        <f t="shared" si="690"/>
        <v>0</v>
      </c>
      <c r="R7154" s="4">
        <f t="shared" si="691"/>
        <v>0</v>
      </c>
      <c r="S7154" s="4" t="str">
        <f t="shared" si="692"/>
        <v/>
      </c>
      <c r="T7154" s="21">
        <f>Fångster!J7159</f>
        <v>0</v>
      </c>
      <c r="U7154" s="31" t="str">
        <f t="shared" si="693"/>
        <v/>
      </c>
    </row>
    <row r="7155" spans="14:21" x14ac:dyDescent="0.2">
      <c r="N7155" s="22">
        <f>Fångster!G7160</f>
        <v>0</v>
      </c>
      <c r="O7155" s="28">
        <f t="shared" si="688"/>
        <v>0</v>
      </c>
      <c r="P7155" s="28">
        <f t="shared" si="689"/>
        <v>-2</v>
      </c>
      <c r="Q7155" s="28">
        <f t="shared" si="690"/>
        <v>0</v>
      </c>
      <c r="R7155" s="4">
        <f t="shared" si="691"/>
        <v>0</v>
      </c>
      <c r="S7155" s="4" t="str">
        <f t="shared" si="692"/>
        <v/>
      </c>
      <c r="T7155" s="21">
        <f>Fångster!J7160</f>
        <v>0</v>
      </c>
      <c r="U7155" s="31" t="str">
        <f t="shared" si="693"/>
        <v/>
      </c>
    </row>
    <row r="7156" spans="14:21" x14ac:dyDescent="0.2">
      <c r="N7156" s="22">
        <f>Fångster!G7161</f>
        <v>0</v>
      </c>
      <c r="O7156" s="28">
        <f t="shared" si="688"/>
        <v>0</v>
      </c>
      <c r="P7156" s="28">
        <f t="shared" si="689"/>
        <v>-2</v>
      </c>
      <c r="Q7156" s="28">
        <f t="shared" si="690"/>
        <v>0</v>
      </c>
      <c r="R7156" s="4">
        <f t="shared" si="691"/>
        <v>0</v>
      </c>
      <c r="S7156" s="4" t="str">
        <f t="shared" si="692"/>
        <v/>
      </c>
      <c r="T7156" s="21">
        <f>Fångster!J7161</f>
        <v>0</v>
      </c>
      <c r="U7156" s="31" t="str">
        <f t="shared" si="693"/>
        <v/>
      </c>
    </row>
    <row r="7157" spans="14:21" x14ac:dyDescent="0.2">
      <c r="N7157" s="22">
        <f>Fångster!G7162</f>
        <v>0</v>
      </c>
      <c r="O7157" s="28">
        <f t="shared" si="688"/>
        <v>0</v>
      </c>
      <c r="P7157" s="28">
        <f t="shared" si="689"/>
        <v>-2</v>
      </c>
      <c r="Q7157" s="28">
        <f t="shared" si="690"/>
        <v>0</v>
      </c>
      <c r="R7157" s="4">
        <f t="shared" si="691"/>
        <v>0</v>
      </c>
      <c r="S7157" s="4" t="str">
        <f t="shared" si="692"/>
        <v/>
      </c>
      <c r="T7157" s="21">
        <f>Fångster!J7162</f>
        <v>0</v>
      </c>
      <c r="U7157" s="31" t="str">
        <f t="shared" si="693"/>
        <v/>
      </c>
    </row>
    <row r="7158" spans="14:21" x14ac:dyDescent="0.2">
      <c r="N7158" s="22">
        <f>Fångster!G7163</f>
        <v>0</v>
      </c>
      <c r="O7158" s="28">
        <f t="shared" si="688"/>
        <v>0</v>
      </c>
      <c r="P7158" s="28">
        <f t="shared" si="689"/>
        <v>-2</v>
      </c>
      <c r="Q7158" s="28">
        <f t="shared" si="690"/>
        <v>0</v>
      </c>
      <c r="R7158" s="4">
        <f t="shared" si="691"/>
        <v>0</v>
      </c>
      <c r="S7158" s="4" t="str">
        <f t="shared" si="692"/>
        <v/>
      </c>
      <c r="T7158" s="21">
        <f>Fångster!J7163</f>
        <v>0</v>
      </c>
      <c r="U7158" s="31" t="str">
        <f t="shared" si="693"/>
        <v/>
      </c>
    </row>
    <row r="7159" spans="14:21" x14ac:dyDescent="0.2">
      <c r="N7159" s="22">
        <f>Fångster!G7164</f>
        <v>0</v>
      </c>
      <c r="O7159" s="28">
        <f t="shared" si="688"/>
        <v>0</v>
      </c>
      <c r="P7159" s="28">
        <f t="shared" si="689"/>
        <v>-2</v>
      </c>
      <c r="Q7159" s="28">
        <f t="shared" si="690"/>
        <v>0</v>
      </c>
      <c r="R7159" s="4">
        <f t="shared" si="691"/>
        <v>0</v>
      </c>
      <c r="S7159" s="4" t="str">
        <f t="shared" si="692"/>
        <v/>
      </c>
      <c r="T7159" s="21">
        <f>Fångster!J7164</f>
        <v>0</v>
      </c>
      <c r="U7159" s="31" t="str">
        <f t="shared" si="693"/>
        <v/>
      </c>
    </row>
    <row r="7160" spans="14:21" x14ac:dyDescent="0.2">
      <c r="N7160" s="22">
        <f>Fångster!G7165</f>
        <v>0</v>
      </c>
      <c r="O7160" s="28">
        <f t="shared" si="688"/>
        <v>0</v>
      </c>
      <c r="P7160" s="28">
        <f t="shared" si="689"/>
        <v>-2</v>
      </c>
      <c r="Q7160" s="28">
        <f t="shared" si="690"/>
        <v>0</v>
      </c>
      <c r="R7160" s="4">
        <f t="shared" si="691"/>
        <v>0</v>
      </c>
      <c r="S7160" s="4" t="str">
        <f t="shared" si="692"/>
        <v/>
      </c>
      <c r="T7160" s="21">
        <f>Fångster!J7165</f>
        <v>0</v>
      </c>
      <c r="U7160" s="31" t="str">
        <f t="shared" si="693"/>
        <v/>
      </c>
    </row>
    <row r="7161" spans="14:21" x14ac:dyDescent="0.2">
      <c r="N7161" s="22">
        <f>Fångster!G7166</f>
        <v>0</v>
      </c>
      <c r="O7161" s="28">
        <f t="shared" si="688"/>
        <v>0</v>
      </c>
      <c r="P7161" s="28">
        <f t="shared" si="689"/>
        <v>-2</v>
      </c>
      <c r="Q7161" s="28">
        <f t="shared" si="690"/>
        <v>0</v>
      </c>
      <c r="R7161" s="4">
        <f t="shared" si="691"/>
        <v>0</v>
      </c>
      <c r="S7161" s="4" t="str">
        <f t="shared" si="692"/>
        <v/>
      </c>
      <c r="T7161" s="21">
        <f>Fångster!J7166</f>
        <v>0</v>
      </c>
      <c r="U7161" s="31" t="str">
        <f t="shared" si="693"/>
        <v/>
      </c>
    </row>
    <row r="7162" spans="14:21" x14ac:dyDescent="0.2">
      <c r="N7162" s="22">
        <f>Fångster!G7167</f>
        <v>0</v>
      </c>
      <c r="O7162" s="28">
        <f t="shared" si="688"/>
        <v>0</v>
      </c>
      <c r="P7162" s="28">
        <f t="shared" si="689"/>
        <v>-2</v>
      </c>
      <c r="Q7162" s="28">
        <f t="shared" si="690"/>
        <v>0</v>
      </c>
      <c r="R7162" s="4">
        <f t="shared" si="691"/>
        <v>0</v>
      </c>
      <c r="S7162" s="4" t="str">
        <f t="shared" si="692"/>
        <v/>
      </c>
      <c r="T7162" s="21">
        <f>Fångster!J7167</f>
        <v>0</v>
      </c>
      <c r="U7162" s="31" t="str">
        <f t="shared" si="693"/>
        <v/>
      </c>
    </row>
    <row r="7163" spans="14:21" x14ac:dyDescent="0.2">
      <c r="N7163" s="22">
        <f>Fångster!G7168</f>
        <v>0</v>
      </c>
      <c r="O7163" s="28">
        <f t="shared" si="688"/>
        <v>0</v>
      </c>
      <c r="P7163" s="28">
        <f t="shared" si="689"/>
        <v>-2</v>
      </c>
      <c r="Q7163" s="28">
        <f t="shared" si="690"/>
        <v>0</v>
      </c>
      <c r="R7163" s="4">
        <f t="shared" si="691"/>
        <v>0</v>
      </c>
      <c r="S7163" s="4" t="str">
        <f t="shared" si="692"/>
        <v/>
      </c>
      <c r="T7163" s="21">
        <f>Fångster!J7168</f>
        <v>0</v>
      </c>
      <c r="U7163" s="31" t="str">
        <f t="shared" si="693"/>
        <v/>
      </c>
    </row>
    <row r="7164" spans="14:21" x14ac:dyDescent="0.2">
      <c r="N7164" s="22">
        <f>Fångster!G7169</f>
        <v>0</v>
      </c>
      <c r="O7164" s="28">
        <f t="shared" si="688"/>
        <v>0</v>
      </c>
      <c r="P7164" s="28">
        <f t="shared" si="689"/>
        <v>-2</v>
      </c>
      <c r="Q7164" s="28">
        <f t="shared" si="690"/>
        <v>0</v>
      </c>
      <c r="R7164" s="4">
        <f t="shared" si="691"/>
        <v>0</v>
      </c>
      <c r="S7164" s="4" t="str">
        <f t="shared" si="692"/>
        <v/>
      </c>
      <c r="T7164" s="21">
        <f>Fångster!J7169</f>
        <v>0</v>
      </c>
      <c r="U7164" s="31" t="str">
        <f t="shared" si="693"/>
        <v/>
      </c>
    </row>
    <row r="7165" spans="14:21" x14ac:dyDescent="0.2">
      <c r="N7165" s="22">
        <f>Fångster!G7170</f>
        <v>0</v>
      </c>
      <c r="O7165" s="28">
        <f t="shared" si="688"/>
        <v>0</v>
      </c>
      <c r="P7165" s="28">
        <f t="shared" si="689"/>
        <v>-2</v>
      </c>
      <c r="Q7165" s="28">
        <f t="shared" si="690"/>
        <v>0</v>
      </c>
      <c r="R7165" s="4">
        <f t="shared" si="691"/>
        <v>0</v>
      </c>
      <c r="S7165" s="4" t="str">
        <f t="shared" si="692"/>
        <v/>
      </c>
      <c r="T7165" s="21">
        <f>Fångster!J7170</f>
        <v>0</v>
      </c>
      <c r="U7165" s="31" t="str">
        <f t="shared" si="693"/>
        <v/>
      </c>
    </row>
    <row r="7166" spans="14:21" x14ac:dyDescent="0.2">
      <c r="N7166" s="22">
        <f>Fångster!G7171</f>
        <v>0</v>
      </c>
      <c r="O7166" s="28">
        <f t="shared" si="688"/>
        <v>0</v>
      </c>
      <c r="P7166" s="28">
        <f t="shared" si="689"/>
        <v>-2</v>
      </c>
      <c r="Q7166" s="28">
        <f t="shared" si="690"/>
        <v>0</v>
      </c>
      <c r="R7166" s="4">
        <f t="shared" si="691"/>
        <v>0</v>
      </c>
      <c r="S7166" s="4" t="str">
        <f t="shared" si="692"/>
        <v/>
      </c>
      <c r="T7166" s="21">
        <f>Fångster!J7171</f>
        <v>0</v>
      </c>
      <c r="U7166" s="31" t="str">
        <f t="shared" si="693"/>
        <v/>
      </c>
    </row>
    <row r="7167" spans="14:21" x14ac:dyDescent="0.2">
      <c r="N7167" s="22">
        <f>Fångster!G7172</f>
        <v>0</v>
      </c>
      <c r="O7167" s="28">
        <f t="shared" si="688"/>
        <v>0</v>
      </c>
      <c r="P7167" s="28">
        <f t="shared" si="689"/>
        <v>-2</v>
      </c>
      <c r="Q7167" s="28">
        <f t="shared" si="690"/>
        <v>0</v>
      </c>
      <c r="R7167" s="4">
        <f t="shared" si="691"/>
        <v>0</v>
      </c>
      <c r="S7167" s="4" t="str">
        <f t="shared" si="692"/>
        <v/>
      </c>
      <c r="T7167" s="21">
        <f>Fångster!J7172</f>
        <v>0</v>
      </c>
      <c r="U7167" s="31" t="str">
        <f t="shared" si="693"/>
        <v/>
      </c>
    </row>
    <row r="7168" spans="14:21" x14ac:dyDescent="0.2">
      <c r="N7168" s="22">
        <f>Fångster!G7173</f>
        <v>0</v>
      </c>
      <c r="O7168" s="28">
        <f t="shared" si="688"/>
        <v>0</v>
      </c>
      <c r="P7168" s="28">
        <f t="shared" si="689"/>
        <v>-2</v>
      </c>
      <c r="Q7168" s="28">
        <f t="shared" si="690"/>
        <v>0</v>
      </c>
      <c r="R7168" s="4">
        <f t="shared" si="691"/>
        <v>0</v>
      </c>
      <c r="S7168" s="4" t="str">
        <f t="shared" si="692"/>
        <v/>
      </c>
      <c r="T7168" s="21">
        <f>Fångster!J7173</f>
        <v>0</v>
      </c>
      <c r="U7168" s="31" t="str">
        <f t="shared" si="693"/>
        <v/>
      </c>
    </row>
    <row r="7169" spans="14:21" x14ac:dyDescent="0.2">
      <c r="N7169" s="22">
        <f>Fångster!G7174</f>
        <v>0</v>
      </c>
      <c r="O7169" s="28">
        <f t="shared" si="688"/>
        <v>0</v>
      </c>
      <c r="P7169" s="28">
        <f t="shared" si="689"/>
        <v>-2</v>
      </c>
      <c r="Q7169" s="28">
        <f t="shared" si="690"/>
        <v>0</v>
      </c>
      <c r="R7169" s="4">
        <f t="shared" si="691"/>
        <v>0</v>
      </c>
      <c r="S7169" s="4" t="str">
        <f t="shared" si="692"/>
        <v/>
      </c>
      <c r="T7169" s="21">
        <f>Fångster!J7174</f>
        <v>0</v>
      </c>
      <c r="U7169" s="31" t="str">
        <f t="shared" si="693"/>
        <v/>
      </c>
    </row>
    <row r="7170" spans="14:21" x14ac:dyDescent="0.2">
      <c r="N7170" s="22">
        <f>Fångster!G7175</f>
        <v>0</v>
      </c>
      <c r="O7170" s="28">
        <f t="shared" si="688"/>
        <v>0</v>
      </c>
      <c r="P7170" s="28">
        <f t="shared" si="689"/>
        <v>-2</v>
      </c>
      <c r="Q7170" s="28">
        <f t="shared" si="690"/>
        <v>0</v>
      </c>
      <c r="R7170" s="4">
        <f t="shared" si="691"/>
        <v>0</v>
      </c>
      <c r="S7170" s="4" t="str">
        <f t="shared" si="692"/>
        <v/>
      </c>
      <c r="T7170" s="21">
        <f>Fångster!J7175</f>
        <v>0</v>
      </c>
      <c r="U7170" s="31" t="str">
        <f t="shared" si="693"/>
        <v/>
      </c>
    </row>
    <row r="7171" spans="14:21" x14ac:dyDescent="0.2">
      <c r="N7171" s="22">
        <f>Fångster!G7176</f>
        <v>0</v>
      </c>
      <c r="O7171" s="28">
        <f t="shared" si="688"/>
        <v>0</v>
      </c>
      <c r="P7171" s="28">
        <f t="shared" si="689"/>
        <v>-2</v>
      </c>
      <c r="Q7171" s="28">
        <f t="shared" si="690"/>
        <v>0</v>
      </c>
      <c r="R7171" s="4">
        <f t="shared" si="691"/>
        <v>0</v>
      </c>
      <c r="S7171" s="4" t="str">
        <f t="shared" si="692"/>
        <v/>
      </c>
      <c r="T7171" s="21">
        <f>Fångster!J7176</f>
        <v>0</v>
      </c>
      <c r="U7171" s="31" t="str">
        <f t="shared" si="693"/>
        <v/>
      </c>
    </row>
    <row r="7172" spans="14:21" x14ac:dyDescent="0.2">
      <c r="N7172" s="22">
        <f>Fångster!G7177</f>
        <v>0</v>
      </c>
      <c r="O7172" s="28">
        <f t="shared" si="688"/>
        <v>0</v>
      </c>
      <c r="P7172" s="28">
        <f t="shared" si="689"/>
        <v>-2</v>
      </c>
      <c r="Q7172" s="28">
        <f t="shared" si="690"/>
        <v>0</v>
      </c>
      <c r="R7172" s="4">
        <f t="shared" si="691"/>
        <v>0</v>
      </c>
      <c r="S7172" s="4" t="str">
        <f t="shared" si="692"/>
        <v/>
      </c>
      <c r="T7172" s="21">
        <f>Fångster!J7177</f>
        <v>0</v>
      </c>
      <c r="U7172" s="31" t="str">
        <f t="shared" si="693"/>
        <v/>
      </c>
    </row>
    <row r="7173" spans="14:21" x14ac:dyDescent="0.2">
      <c r="N7173" s="22">
        <f>Fångster!G7178</f>
        <v>0</v>
      </c>
      <c r="O7173" s="28">
        <f t="shared" ref="O7173:O7236" si="694">(3.377*0.000001)*(POWER(N7173,3.205))</f>
        <v>0</v>
      </c>
      <c r="P7173" s="28">
        <f t="shared" ref="P7173:P7236" si="695">(1-(180-N7173)/60)</f>
        <v>-2</v>
      </c>
      <c r="Q7173" s="28">
        <f t="shared" ref="Q7173:Q7236" si="696">IF(P7173&lt;0,0,IF(P7173&gt;1,1,IF(P7173&gt;0&lt;1,P7173,P7173)))</f>
        <v>0</v>
      </c>
      <c r="R7173" s="4">
        <f t="shared" ref="R7173:R7236" si="697">O7173*Q7173</f>
        <v>0</v>
      </c>
      <c r="S7173" s="4" t="str">
        <f t="shared" ref="S7173:S7236" si="698">IF(N7173&gt;0,LOG10(N7173),"")</f>
        <v/>
      </c>
      <c r="T7173" s="21">
        <f>Fångster!J7178</f>
        <v>0</v>
      </c>
      <c r="U7173" s="31" t="str">
        <f t="shared" ref="U7173:U7236" si="699">IF(T7173&gt;0,LOG10(T7173),"")</f>
        <v/>
      </c>
    </row>
    <row r="7174" spans="14:21" x14ac:dyDescent="0.2">
      <c r="N7174" s="22">
        <f>Fångster!G7179</f>
        <v>0</v>
      </c>
      <c r="O7174" s="28">
        <f t="shared" si="694"/>
        <v>0</v>
      </c>
      <c r="P7174" s="28">
        <f t="shared" si="695"/>
        <v>-2</v>
      </c>
      <c r="Q7174" s="28">
        <f t="shared" si="696"/>
        <v>0</v>
      </c>
      <c r="R7174" s="4">
        <f t="shared" si="697"/>
        <v>0</v>
      </c>
      <c r="S7174" s="4" t="str">
        <f t="shared" si="698"/>
        <v/>
      </c>
      <c r="T7174" s="21">
        <f>Fångster!J7179</f>
        <v>0</v>
      </c>
      <c r="U7174" s="31" t="str">
        <f t="shared" si="699"/>
        <v/>
      </c>
    </row>
    <row r="7175" spans="14:21" x14ac:dyDescent="0.2">
      <c r="N7175" s="22">
        <f>Fångster!G7180</f>
        <v>0</v>
      </c>
      <c r="O7175" s="28">
        <f t="shared" si="694"/>
        <v>0</v>
      </c>
      <c r="P7175" s="28">
        <f t="shared" si="695"/>
        <v>-2</v>
      </c>
      <c r="Q7175" s="28">
        <f t="shared" si="696"/>
        <v>0</v>
      </c>
      <c r="R7175" s="4">
        <f t="shared" si="697"/>
        <v>0</v>
      </c>
      <c r="S7175" s="4" t="str">
        <f t="shared" si="698"/>
        <v/>
      </c>
      <c r="T7175" s="21">
        <f>Fångster!J7180</f>
        <v>0</v>
      </c>
      <c r="U7175" s="31" t="str">
        <f t="shared" si="699"/>
        <v/>
      </c>
    </row>
    <row r="7176" spans="14:21" x14ac:dyDescent="0.2">
      <c r="N7176" s="22">
        <f>Fångster!G7181</f>
        <v>0</v>
      </c>
      <c r="O7176" s="28">
        <f t="shared" si="694"/>
        <v>0</v>
      </c>
      <c r="P7176" s="28">
        <f t="shared" si="695"/>
        <v>-2</v>
      </c>
      <c r="Q7176" s="28">
        <f t="shared" si="696"/>
        <v>0</v>
      </c>
      <c r="R7176" s="4">
        <f t="shared" si="697"/>
        <v>0</v>
      </c>
      <c r="S7176" s="4" t="str">
        <f t="shared" si="698"/>
        <v/>
      </c>
      <c r="T7176" s="21">
        <f>Fångster!J7181</f>
        <v>0</v>
      </c>
      <c r="U7176" s="31" t="str">
        <f t="shared" si="699"/>
        <v/>
      </c>
    </row>
    <row r="7177" spans="14:21" x14ac:dyDescent="0.2">
      <c r="N7177" s="22">
        <f>Fångster!G7182</f>
        <v>0</v>
      </c>
      <c r="O7177" s="28">
        <f t="shared" si="694"/>
        <v>0</v>
      </c>
      <c r="P7177" s="28">
        <f t="shared" si="695"/>
        <v>-2</v>
      </c>
      <c r="Q7177" s="28">
        <f t="shared" si="696"/>
        <v>0</v>
      </c>
      <c r="R7177" s="4">
        <f t="shared" si="697"/>
        <v>0</v>
      </c>
      <c r="S7177" s="4" t="str">
        <f t="shared" si="698"/>
        <v/>
      </c>
      <c r="T7177" s="21">
        <f>Fångster!J7182</f>
        <v>0</v>
      </c>
      <c r="U7177" s="31" t="str">
        <f t="shared" si="699"/>
        <v/>
      </c>
    </row>
    <row r="7178" spans="14:21" x14ac:dyDescent="0.2">
      <c r="N7178" s="22">
        <f>Fångster!G7183</f>
        <v>0</v>
      </c>
      <c r="O7178" s="28">
        <f t="shared" si="694"/>
        <v>0</v>
      </c>
      <c r="P7178" s="28">
        <f t="shared" si="695"/>
        <v>-2</v>
      </c>
      <c r="Q7178" s="28">
        <f t="shared" si="696"/>
        <v>0</v>
      </c>
      <c r="R7178" s="4">
        <f t="shared" si="697"/>
        <v>0</v>
      </c>
      <c r="S7178" s="4" t="str">
        <f t="shared" si="698"/>
        <v/>
      </c>
      <c r="T7178" s="21">
        <f>Fångster!J7183</f>
        <v>0</v>
      </c>
      <c r="U7178" s="31" t="str">
        <f t="shared" si="699"/>
        <v/>
      </c>
    </row>
    <row r="7179" spans="14:21" x14ac:dyDescent="0.2">
      <c r="N7179" s="22">
        <f>Fångster!G7184</f>
        <v>0</v>
      </c>
      <c r="O7179" s="28">
        <f t="shared" si="694"/>
        <v>0</v>
      </c>
      <c r="P7179" s="28">
        <f t="shared" si="695"/>
        <v>-2</v>
      </c>
      <c r="Q7179" s="28">
        <f t="shared" si="696"/>
        <v>0</v>
      </c>
      <c r="R7179" s="4">
        <f t="shared" si="697"/>
        <v>0</v>
      </c>
      <c r="S7179" s="4" t="str">
        <f t="shared" si="698"/>
        <v/>
      </c>
      <c r="T7179" s="21">
        <f>Fångster!J7184</f>
        <v>0</v>
      </c>
      <c r="U7179" s="31" t="str">
        <f t="shared" si="699"/>
        <v/>
      </c>
    </row>
    <row r="7180" spans="14:21" x14ac:dyDescent="0.2">
      <c r="N7180" s="22">
        <f>Fångster!G7185</f>
        <v>0</v>
      </c>
      <c r="O7180" s="28">
        <f t="shared" si="694"/>
        <v>0</v>
      </c>
      <c r="P7180" s="28">
        <f t="shared" si="695"/>
        <v>-2</v>
      </c>
      <c r="Q7180" s="28">
        <f t="shared" si="696"/>
        <v>0</v>
      </c>
      <c r="R7180" s="4">
        <f t="shared" si="697"/>
        <v>0</v>
      </c>
      <c r="S7180" s="4" t="str">
        <f t="shared" si="698"/>
        <v/>
      </c>
      <c r="T7180" s="21">
        <f>Fångster!J7185</f>
        <v>0</v>
      </c>
      <c r="U7180" s="31" t="str">
        <f t="shared" si="699"/>
        <v/>
      </c>
    </row>
    <row r="7181" spans="14:21" x14ac:dyDescent="0.2">
      <c r="N7181" s="22">
        <f>Fångster!G7186</f>
        <v>0</v>
      </c>
      <c r="O7181" s="28">
        <f t="shared" si="694"/>
        <v>0</v>
      </c>
      <c r="P7181" s="28">
        <f t="shared" si="695"/>
        <v>-2</v>
      </c>
      <c r="Q7181" s="28">
        <f t="shared" si="696"/>
        <v>0</v>
      </c>
      <c r="R7181" s="4">
        <f t="shared" si="697"/>
        <v>0</v>
      </c>
      <c r="S7181" s="4" t="str">
        <f t="shared" si="698"/>
        <v/>
      </c>
      <c r="T7181" s="21">
        <f>Fångster!J7186</f>
        <v>0</v>
      </c>
      <c r="U7181" s="31" t="str">
        <f t="shared" si="699"/>
        <v/>
      </c>
    </row>
    <row r="7182" spans="14:21" x14ac:dyDescent="0.2">
      <c r="N7182" s="22">
        <f>Fångster!G7187</f>
        <v>0</v>
      </c>
      <c r="O7182" s="28">
        <f t="shared" si="694"/>
        <v>0</v>
      </c>
      <c r="P7182" s="28">
        <f t="shared" si="695"/>
        <v>-2</v>
      </c>
      <c r="Q7182" s="28">
        <f t="shared" si="696"/>
        <v>0</v>
      </c>
      <c r="R7182" s="4">
        <f t="shared" si="697"/>
        <v>0</v>
      </c>
      <c r="S7182" s="4" t="str">
        <f t="shared" si="698"/>
        <v/>
      </c>
      <c r="T7182" s="21">
        <f>Fångster!J7187</f>
        <v>0</v>
      </c>
      <c r="U7182" s="31" t="str">
        <f t="shared" si="699"/>
        <v/>
      </c>
    </row>
    <row r="7183" spans="14:21" x14ac:dyDescent="0.2">
      <c r="N7183" s="22">
        <f>Fångster!G7188</f>
        <v>0</v>
      </c>
      <c r="O7183" s="28">
        <f t="shared" si="694"/>
        <v>0</v>
      </c>
      <c r="P7183" s="28">
        <f t="shared" si="695"/>
        <v>-2</v>
      </c>
      <c r="Q7183" s="28">
        <f t="shared" si="696"/>
        <v>0</v>
      </c>
      <c r="R7183" s="4">
        <f t="shared" si="697"/>
        <v>0</v>
      </c>
      <c r="S7183" s="4" t="str">
        <f t="shared" si="698"/>
        <v/>
      </c>
      <c r="T7183" s="21">
        <f>Fångster!J7188</f>
        <v>0</v>
      </c>
      <c r="U7183" s="31" t="str">
        <f t="shared" si="699"/>
        <v/>
      </c>
    </row>
    <row r="7184" spans="14:21" x14ac:dyDescent="0.2">
      <c r="N7184" s="22">
        <f>Fångster!G7189</f>
        <v>0</v>
      </c>
      <c r="O7184" s="28">
        <f t="shared" si="694"/>
        <v>0</v>
      </c>
      <c r="P7184" s="28">
        <f t="shared" si="695"/>
        <v>-2</v>
      </c>
      <c r="Q7184" s="28">
        <f t="shared" si="696"/>
        <v>0</v>
      </c>
      <c r="R7184" s="4">
        <f t="shared" si="697"/>
        <v>0</v>
      </c>
      <c r="S7184" s="4" t="str">
        <f t="shared" si="698"/>
        <v/>
      </c>
      <c r="T7184" s="21">
        <f>Fångster!J7189</f>
        <v>0</v>
      </c>
      <c r="U7184" s="31" t="str">
        <f t="shared" si="699"/>
        <v/>
      </c>
    </row>
    <row r="7185" spans="14:21" x14ac:dyDescent="0.2">
      <c r="N7185" s="22">
        <f>Fångster!G7190</f>
        <v>0</v>
      </c>
      <c r="O7185" s="28">
        <f t="shared" si="694"/>
        <v>0</v>
      </c>
      <c r="P7185" s="28">
        <f t="shared" si="695"/>
        <v>-2</v>
      </c>
      <c r="Q7185" s="28">
        <f t="shared" si="696"/>
        <v>0</v>
      </c>
      <c r="R7185" s="4">
        <f t="shared" si="697"/>
        <v>0</v>
      </c>
      <c r="S7185" s="4" t="str">
        <f t="shared" si="698"/>
        <v/>
      </c>
      <c r="T7185" s="21">
        <f>Fångster!J7190</f>
        <v>0</v>
      </c>
      <c r="U7185" s="31" t="str">
        <f t="shared" si="699"/>
        <v/>
      </c>
    </row>
    <row r="7186" spans="14:21" x14ac:dyDescent="0.2">
      <c r="N7186" s="22">
        <f>Fångster!G7191</f>
        <v>0</v>
      </c>
      <c r="O7186" s="28">
        <f t="shared" si="694"/>
        <v>0</v>
      </c>
      <c r="P7186" s="28">
        <f t="shared" si="695"/>
        <v>-2</v>
      </c>
      <c r="Q7186" s="28">
        <f t="shared" si="696"/>
        <v>0</v>
      </c>
      <c r="R7186" s="4">
        <f t="shared" si="697"/>
        <v>0</v>
      </c>
      <c r="S7186" s="4" t="str">
        <f t="shared" si="698"/>
        <v/>
      </c>
      <c r="T7186" s="21">
        <f>Fångster!J7191</f>
        <v>0</v>
      </c>
      <c r="U7186" s="31" t="str">
        <f t="shared" si="699"/>
        <v/>
      </c>
    </row>
    <row r="7187" spans="14:21" x14ac:dyDescent="0.2">
      <c r="N7187" s="22">
        <f>Fångster!G7192</f>
        <v>0</v>
      </c>
      <c r="O7187" s="28">
        <f t="shared" si="694"/>
        <v>0</v>
      </c>
      <c r="P7187" s="28">
        <f t="shared" si="695"/>
        <v>-2</v>
      </c>
      <c r="Q7187" s="28">
        <f t="shared" si="696"/>
        <v>0</v>
      </c>
      <c r="R7187" s="4">
        <f t="shared" si="697"/>
        <v>0</v>
      </c>
      <c r="S7187" s="4" t="str">
        <f t="shared" si="698"/>
        <v/>
      </c>
      <c r="T7187" s="21">
        <f>Fångster!J7192</f>
        <v>0</v>
      </c>
      <c r="U7187" s="31" t="str">
        <f t="shared" si="699"/>
        <v/>
      </c>
    </row>
    <row r="7188" spans="14:21" x14ac:dyDescent="0.2">
      <c r="N7188" s="22">
        <f>Fångster!G7193</f>
        <v>0</v>
      </c>
      <c r="O7188" s="28">
        <f t="shared" si="694"/>
        <v>0</v>
      </c>
      <c r="P7188" s="28">
        <f t="shared" si="695"/>
        <v>-2</v>
      </c>
      <c r="Q7188" s="28">
        <f t="shared" si="696"/>
        <v>0</v>
      </c>
      <c r="R7188" s="4">
        <f t="shared" si="697"/>
        <v>0</v>
      </c>
      <c r="S7188" s="4" t="str">
        <f t="shared" si="698"/>
        <v/>
      </c>
      <c r="T7188" s="21">
        <f>Fångster!J7193</f>
        <v>0</v>
      </c>
      <c r="U7188" s="31" t="str">
        <f t="shared" si="699"/>
        <v/>
      </c>
    </row>
    <row r="7189" spans="14:21" x14ac:dyDescent="0.2">
      <c r="N7189" s="22">
        <f>Fångster!G7194</f>
        <v>0</v>
      </c>
      <c r="O7189" s="28">
        <f t="shared" si="694"/>
        <v>0</v>
      </c>
      <c r="P7189" s="28">
        <f t="shared" si="695"/>
        <v>-2</v>
      </c>
      <c r="Q7189" s="28">
        <f t="shared" si="696"/>
        <v>0</v>
      </c>
      <c r="R7189" s="4">
        <f t="shared" si="697"/>
        <v>0</v>
      </c>
      <c r="S7189" s="4" t="str">
        <f t="shared" si="698"/>
        <v/>
      </c>
      <c r="T7189" s="21">
        <f>Fångster!J7194</f>
        <v>0</v>
      </c>
      <c r="U7189" s="31" t="str">
        <f t="shared" si="699"/>
        <v/>
      </c>
    </row>
    <row r="7190" spans="14:21" x14ac:dyDescent="0.2">
      <c r="N7190" s="22">
        <f>Fångster!G7195</f>
        <v>0</v>
      </c>
      <c r="O7190" s="28">
        <f t="shared" si="694"/>
        <v>0</v>
      </c>
      <c r="P7190" s="28">
        <f t="shared" si="695"/>
        <v>-2</v>
      </c>
      <c r="Q7190" s="28">
        <f t="shared" si="696"/>
        <v>0</v>
      </c>
      <c r="R7190" s="4">
        <f t="shared" si="697"/>
        <v>0</v>
      </c>
      <c r="S7190" s="4" t="str">
        <f t="shared" si="698"/>
        <v/>
      </c>
      <c r="T7190" s="21">
        <f>Fångster!J7195</f>
        <v>0</v>
      </c>
      <c r="U7190" s="31" t="str">
        <f t="shared" si="699"/>
        <v/>
      </c>
    </row>
    <row r="7191" spans="14:21" x14ac:dyDescent="0.2">
      <c r="N7191" s="22">
        <f>Fångster!G7196</f>
        <v>0</v>
      </c>
      <c r="O7191" s="28">
        <f t="shared" si="694"/>
        <v>0</v>
      </c>
      <c r="P7191" s="28">
        <f t="shared" si="695"/>
        <v>-2</v>
      </c>
      <c r="Q7191" s="28">
        <f t="shared" si="696"/>
        <v>0</v>
      </c>
      <c r="R7191" s="4">
        <f t="shared" si="697"/>
        <v>0</v>
      </c>
      <c r="S7191" s="4" t="str">
        <f t="shared" si="698"/>
        <v/>
      </c>
      <c r="T7191" s="21">
        <f>Fångster!J7196</f>
        <v>0</v>
      </c>
      <c r="U7191" s="31" t="str">
        <f t="shared" si="699"/>
        <v/>
      </c>
    </row>
    <row r="7192" spans="14:21" x14ac:dyDescent="0.2">
      <c r="N7192" s="22">
        <f>Fångster!G7197</f>
        <v>0</v>
      </c>
      <c r="O7192" s="28">
        <f t="shared" si="694"/>
        <v>0</v>
      </c>
      <c r="P7192" s="28">
        <f t="shared" si="695"/>
        <v>-2</v>
      </c>
      <c r="Q7192" s="28">
        <f t="shared" si="696"/>
        <v>0</v>
      </c>
      <c r="R7192" s="4">
        <f t="shared" si="697"/>
        <v>0</v>
      </c>
      <c r="S7192" s="4" t="str">
        <f t="shared" si="698"/>
        <v/>
      </c>
      <c r="T7192" s="21">
        <f>Fångster!J7197</f>
        <v>0</v>
      </c>
      <c r="U7192" s="31" t="str">
        <f t="shared" si="699"/>
        <v/>
      </c>
    </row>
    <row r="7193" spans="14:21" x14ac:dyDescent="0.2">
      <c r="N7193" s="22">
        <f>Fångster!G7198</f>
        <v>0</v>
      </c>
      <c r="O7193" s="28">
        <f t="shared" si="694"/>
        <v>0</v>
      </c>
      <c r="P7193" s="28">
        <f t="shared" si="695"/>
        <v>-2</v>
      </c>
      <c r="Q7193" s="28">
        <f t="shared" si="696"/>
        <v>0</v>
      </c>
      <c r="R7193" s="4">
        <f t="shared" si="697"/>
        <v>0</v>
      </c>
      <c r="S7193" s="4" t="str">
        <f t="shared" si="698"/>
        <v/>
      </c>
      <c r="T7193" s="21">
        <f>Fångster!J7198</f>
        <v>0</v>
      </c>
      <c r="U7193" s="31" t="str">
        <f t="shared" si="699"/>
        <v/>
      </c>
    </row>
    <row r="7194" spans="14:21" x14ac:dyDescent="0.2">
      <c r="N7194" s="22">
        <f>Fångster!G7199</f>
        <v>0</v>
      </c>
      <c r="O7194" s="28">
        <f t="shared" si="694"/>
        <v>0</v>
      </c>
      <c r="P7194" s="28">
        <f t="shared" si="695"/>
        <v>-2</v>
      </c>
      <c r="Q7194" s="28">
        <f t="shared" si="696"/>
        <v>0</v>
      </c>
      <c r="R7194" s="4">
        <f t="shared" si="697"/>
        <v>0</v>
      </c>
      <c r="S7194" s="4" t="str">
        <f t="shared" si="698"/>
        <v/>
      </c>
      <c r="T7194" s="21">
        <f>Fångster!J7199</f>
        <v>0</v>
      </c>
      <c r="U7194" s="31" t="str">
        <f t="shared" si="699"/>
        <v/>
      </c>
    </row>
    <row r="7195" spans="14:21" x14ac:dyDescent="0.2">
      <c r="N7195" s="22">
        <f>Fångster!G7200</f>
        <v>0</v>
      </c>
      <c r="O7195" s="28">
        <f t="shared" si="694"/>
        <v>0</v>
      </c>
      <c r="P7195" s="28">
        <f t="shared" si="695"/>
        <v>-2</v>
      </c>
      <c r="Q7195" s="28">
        <f t="shared" si="696"/>
        <v>0</v>
      </c>
      <c r="R7195" s="4">
        <f t="shared" si="697"/>
        <v>0</v>
      </c>
      <c r="S7195" s="4" t="str">
        <f t="shared" si="698"/>
        <v/>
      </c>
      <c r="T7195" s="21">
        <f>Fångster!J7200</f>
        <v>0</v>
      </c>
      <c r="U7195" s="31" t="str">
        <f t="shared" si="699"/>
        <v/>
      </c>
    </row>
    <row r="7196" spans="14:21" x14ac:dyDescent="0.2">
      <c r="N7196" s="22">
        <f>Fångster!G7201</f>
        <v>0</v>
      </c>
      <c r="O7196" s="28">
        <f t="shared" si="694"/>
        <v>0</v>
      </c>
      <c r="P7196" s="28">
        <f t="shared" si="695"/>
        <v>-2</v>
      </c>
      <c r="Q7196" s="28">
        <f t="shared" si="696"/>
        <v>0</v>
      </c>
      <c r="R7196" s="4">
        <f t="shared" si="697"/>
        <v>0</v>
      </c>
      <c r="S7196" s="4" t="str">
        <f t="shared" si="698"/>
        <v/>
      </c>
      <c r="T7196" s="21">
        <f>Fångster!J7201</f>
        <v>0</v>
      </c>
      <c r="U7196" s="31" t="str">
        <f t="shared" si="699"/>
        <v/>
      </c>
    </row>
    <row r="7197" spans="14:21" x14ac:dyDescent="0.2">
      <c r="N7197" s="22">
        <f>Fångster!G7202</f>
        <v>0</v>
      </c>
      <c r="O7197" s="28">
        <f t="shared" si="694"/>
        <v>0</v>
      </c>
      <c r="P7197" s="28">
        <f t="shared" si="695"/>
        <v>-2</v>
      </c>
      <c r="Q7197" s="28">
        <f t="shared" si="696"/>
        <v>0</v>
      </c>
      <c r="R7197" s="4">
        <f t="shared" si="697"/>
        <v>0</v>
      </c>
      <c r="S7197" s="4" t="str">
        <f t="shared" si="698"/>
        <v/>
      </c>
      <c r="T7197" s="21">
        <f>Fångster!J7202</f>
        <v>0</v>
      </c>
      <c r="U7197" s="31" t="str">
        <f t="shared" si="699"/>
        <v/>
      </c>
    </row>
    <row r="7198" spans="14:21" x14ac:dyDescent="0.2">
      <c r="N7198" s="22">
        <f>Fångster!G7203</f>
        <v>0</v>
      </c>
      <c r="O7198" s="28">
        <f t="shared" si="694"/>
        <v>0</v>
      </c>
      <c r="P7198" s="28">
        <f t="shared" si="695"/>
        <v>-2</v>
      </c>
      <c r="Q7198" s="28">
        <f t="shared" si="696"/>
        <v>0</v>
      </c>
      <c r="R7198" s="4">
        <f t="shared" si="697"/>
        <v>0</v>
      </c>
      <c r="S7198" s="4" t="str">
        <f t="shared" si="698"/>
        <v/>
      </c>
      <c r="T7198" s="21">
        <f>Fångster!J7203</f>
        <v>0</v>
      </c>
      <c r="U7198" s="31" t="str">
        <f t="shared" si="699"/>
        <v/>
      </c>
    </row>
    <row r="7199" spans="14:21" x14ac:dyDescent="0.2">
      <c r="N7199" s="22">
        <f>Fångster!G7204</f>
        <v>0</v>
      </c>
      <c r="O7199" s="28">
        <f t="shared" si="694"/>
        <v>0</v>
      </c>
      <c r="P7199" s="28">
        <f t="shared" si="695"/>
        <v>-2</v>
      </c>
      <c r="Q7199" s="28">
        <f t="shared" si="696"/>
        <v>0</v>
      </c>
      <c r="R7199" s="4">
        <f t="shared" si="697"/>
        <v>0</v>
      </c>
      <c r="S7199" s="4" t="str">
        <f t="shared" si="698"/>
        <v/>
      </c>
      <c r="T7199" s="21">
        <f>Fångster!J7204</f>
        <v>0</v>
      </c>
      <c r="U7199" s="31" t="str">
        <f t="shared" si="699"/>
        <v/>
      </c>
    </row>
    <row r="7200" spans="14:21" x14ac:dyDescent="0.2">
      <c r="N7200" s="22">
        <f>Fångster!G7205</f>
        <v>0</v>
      </c>
      <c r="O7200" s="28">
        <f t="shared" si="694"/>
        <v>0</v>
      </c>
      <c r="P7200" s="28">
        <f t="shared" si="695"/>
        <v>-2</v>
      </c>
      <c r="Q7200" s="28">
        <f t="shared" si="696"/>
        <v>0</v>
      </c>
      <c r="R7200" s="4">
        <f t="shared" si="697"/>
        <v>0</v>
      </c>
      <c r="S7200" s="4" t="str">
        <f t="shared" si="698"/>
        <v/>
      </c>
      <c r="T7200" s="21">
        <f>Fångster!J7205</f>
        <v>0</v>
      </c>
      <c r="U7200" s="31" t="str">
        <f t="shared" si="699"/>
        <v/>
      </c>
    </row>
    <row r="7201" spans="14:21" x14ac:dyDescent="0.2">
      <c r="N7201" s="22">
        <f>Fångster!G7206</f>
        <v>0</v>
      </c>
      <c r="O7201" s="28">
        <f t="shared" si="694"/>
        <v>0</v>
      </c>
      <c r="P7201" s="28">
        <f t="shared" si="695"/>
        <v>-2</v>
      </c>
      <c r="Q7201" s="28">
        <f t="shared" si="696"/>
        <v>0</v>
      </c>
      <c r="R7201" s="4">
        <f t="shared" si="697"/>
        <v>0</v>
      </c>
      <c r="S7201" s="4" t="str">
        <f t="shared" si="698"/>
        <v/>
      </c>
      <c r="T7201" s="21">
        <f>Fångster!J7206</f>
        <v>0</v>
      </c>
      <c r="U7201" s="31" t="str">
        <f t="shared" si="699"/>
        <v/>
      </c>
    </row>
    <row r="7202" spans="14:21" x14ac:dyDescent="0.2">
      <c r="N7202" s="22">
        <f>Fångster!G7207</f>
        <v>0</v>
      </c>
      <c r="O7202" s="28">
        <f t="shared" si="694"/>
        <v>0</v>
      </c>
      <c r="P7202" s="28">
        <f t="shared" si="695"/>
        <v>-2</v>
      </c>
      <c r="Q7202" s="28">
        <f t="shared" si="696"/>
        <v>0</v>
      </c>
      <c r="R7202" s="4">
        <f t="shared" si="697"/>
        <v>0</v>
      </c>
      <c r="S7202" s="4" t="str">
        <f t="shared" si="698"/>
        <v/>
      </c>
      <c r="T7202" s="21">
        <f>Fångster!J7207</f>
        <v>0</v>
      </c>
      <c r="U7202" s="31" t="str">
        <f t="shared" si="699"/>
        <v/>
      </c>
    </row>
    <row r="7203" spans="14:21" x14ac:dyDescent="0.2">
      <c r="N7203" s="22">
        <f>Fångster!G7208</f>
        <v>0</v>
      </c>
      <c r="O7203" s="28">
        <f t="shared" si="694"/>
        <v>0</v>
      </c>
      <c r="P7203" s="28">
        <f t="shared" si="695"/>
        <v>-2</v>
      </c>
      <c r="Q7203" s="28">
        <f t="shared" si="696"/>
        <v>0</v>
      </c>
      <c r="R7203" s="4">
        <f t="shared" si="697"/>
        <v>0</v>
      </c>
      <c r="S7203" s="4" t="str">
        <f t="shared" si="698"/>
        <v/>
      </c>
      <c r="T7203" s="21">
        <f>Fångster!J7208</f>
        <v>0</v>
      </c>
      <c r="U7203" s="31" t="str">
        <f t="shared" si="699"/>
        <v/>
      </c>
    </row>
    <row r="7204" spans="14:21" x14ac:dyDescent="0.2">
      <c r="N7204" s="22">
        <f>Fångster!G7209</f>
        <v>0</v>
      </c>
      <c r="O7204" s="28">
        <f t="shared" si="694"/>
        <v>0</v>
      </c>
      <c r="P7204" s="28">
        <f t="shared" si="695"/>
        <v>-2</v>
      </c>
      <c r="Q7204" s="28">
        <f t="shared" si="696"/>
        <v>0</v>
      </c>
      <c r="R7204" s="4">
        <f t="shared" si="697"/>
        <v>0</v>
      </c>
      <c r="S7204" s="4" t="str">
        <f t="shared" si="698"/>
        <v/>
      </c>
      <c r="T7204" s="21">
        <f>Fångster!J7209</f>
        <v>0</v>
      </c>
      <c r="U7204" s="31" t="str">
        <f t="shared" si="699"/>
        <v/>
      </c>
    </row>
    <row r="7205" spans="14:21" x14ac:dyDescent="0.2">
      <c r="N7205" s="22">
        <f>Fångster!G7210</f>
        <v>0</v>
      </c>
      <c r="O7205" s="28">
        <f t="shared" si="694"/>
        <v>0</v>
      </c>
      <c r="P7205" s="28">
        <f t="shared" si="695"/>
        <v>-2</v>
      </c>
      <c r="Q7205" s="28">
        <f t="shared" si="696"/>
        <v>0</v>
      </c>
      <c r="R7205" s="4">
        <f t="shared" si="697"/>
        <v>0</v>
      </c>
      <c r="S7205" s="4" t="str">
        <f t="shared" si="698"/>
        <v/>
      </c>
      <c r="T7205" s="21">
        <f>Fångster!J7210</f>
        <v>0</v>
      </c>
      <c r="U7205" s="31" t="str">
        <f t="shared" si="699"/>
        <v/>
      </c>
    </row>
    <row r="7206" spans="14:21" x14ac:dyDescent="0.2">
      <c r="N7206" s="22">
        <f>Fångster!G7211</f>
        <v>0</v>
      </c>
      <c r="O7206" s="28">
        <f t="shared" si="694"/>
        <v>0</v>
      </c>
      <c r="P7206" s="28">
        <f t="shared" si="695"/>
        <v>-2</v>
      </c>
      <c r="Q7206" s="28">
        <f t="shared" si="696"/>
        <v>0</v>
      </c>
      <c r="R7206" s="4">
        <f t="shared" si="697"/>
        <v>0</v>
      </c>
      <c r="S7206" s="4" t="str">
        <f t="shared" si="698"/>
        <v/>
      </c>
      <c r="T7206" s="21">
        <f>Fångster!J7211</f>
        <v>0</v>
      </c>
      <c r="U7206" s="31" t="str">
        <f t="shared" si="699"/>
        <v/>
      </c>
    </row>
    <row r="7207" spans="14:21" x14ac:dyDescent="0.2">
      <c r="N7207" s="22">
        <f>Fångster!G7212</f>
        <v>0</v>
      </c>
      <c r="O7207" s="28">
        <f t="shared" si="694"/>
        <v>0</v>
      </c>
      <c r="P7207" s="28">
        <f t="shared" si="695"/>
        <v>-2</v>
      </c>
      <c r="Q7207" s="28">
        <f t="shared" si="696"/>
        <v>0</v>
      </c>
      <c r="R7207" s="4">
        <f t="shared" si="697"/>
        <v>0</v>
      </c>
      <c r="S7207" s="4" t="str">
        <f t="shared" si="698"/>
        <v/>
      </c>
      <c r="T7207" s="21">
        <f>Fångster!J7212</f>
        <v>0</v>
      </c>
      <c r="U7207" s="31" t="str">
        <f t="shared" si="699"/>
        <v/>
      </c>
    </row>
    <row r="7208" spans="14:21" x14ac:dyDescent="0.2">
      <c r="N7208" s="22">
        <f>Fångster!G7213</f>
        <v>0</v>
      </c>
      <c r="O7208" s="28">
        <f t="shared" si="694"/>
        <v>0</v>
      </c>
      <c r="P7208" s="28">
        <f t="shared" si="695"/>
        <v>-2</v>
      </c>
      <c r="Q7208" s="28">
        <f t="shared" si="696"/>
        <v>0</v>
      </c>
      <c r="R7208" s="4">
        <f t="shared" si="697"/>
        <v>0</v>
      </c>
      <c r="S7208" s="4" t="str">
        <f t="shared" si="698"/>
        <v/>
      </c>
      <c r="T7208" s="21">
        <f>Fångster!J7213</f>
        <v>0</v>
      </c>
      <c r="U7208" s="31" t="str">
        <f t="shared" si="699"/>
        <v/>
      </c>
    </row>
    <row r="7209" spans="14:21" x14ac:dyDescent="0.2">
      <c r="N7209" s="22">
        <f>Fångster!G7214</f>
        <v>0</v>
      </c>
      <c r="O7209" s="28">
        <f t="shared" si="694"/>
        <v>0</v>
      </c>
      <c r="P7209" s="28">
        <f t="shared" si="695"/>
        <v>-2</v>
      </c>
      <c r="Q7209" s="28">
        <f t="shared" si="696"/>
        <v>0</v>
      </c>
      <c r="R7209" s="4">
        <f t="shared" si="697"/>
        <v>0</v>
      </c>
      <c r="S7209" s="4" t="str">
        <f t="shared" si="698"/>
        <v/>
      </c>
      <c r="T7209" s="21">
        <f>Fångster!J7214</f>
        <v>0</v>
      </c>
      <c r="U7209" s="31" t="str">
        <f t="shared" si="699"/>
        <v/>
      </c>
    </row>
    <row r="7210" spans="14:21" x14ac:dyDescent="0.2">
      <c r="N7210" s="22">
        <f>Fångster!G7215</f>
        <v>0</v>
      </c>
      <c r="O7210" s="28">
        <f t="shared" si="694"/>
        <v>0</v>
      </c>
      <c r="P7210" s="28">
        <f t="shared" si="695"/>
        <v>-2</v>
      </c>
      <c r="Q7210" s="28">
        <f t="shared" si="696"/>
        <v>0</v>
      </c>
      <c r="R7210" s="4">
        <f t="shared" si="697"/>
        <v>0</v>
      </c>
      <c r="S7210" s="4" t="str">
        <f t="shared" si="698"/>
        <v/>
      </c>
      <c r="T7210" s="21">
        <f>Fångster!J7215</f>
        <v>0</v>
      </c>
      <c r="U7210" s="31" t="str">
        <f t="shared" si="699"/>
        <v/>
      </c>
    </row>
    <row r="7211" spans="14:21" x14ac:dyDescent="0.2">
      <c r="N7211" s="22">
        <f>Fångster!G7216</f>
        <v>0</v>
      </c>
      <c r="O7211" s="28">
        <f t="shared" si="694"/>
        <v>0</v>
      </c>
      <c r="P7211" s="28">
        <f t="shared" si="695"/>
        <v>-2</v>
      </c>
      <c r="Q7211" s="28">
        <f t="shared" si="696"/>
        <v>0</v>
      </c>
      <c r="R7211" s="4">
        <f t="shared" si="697"/>
        <v>0</v>
      </c>
      <c r="S7211" s="4" t="str">
        <f t="shared" si="698"/>
        <v/>
      </c>
      <c r="T7211" s="21">
        <f>Fångster!J7216</f>
        <v>0</v>
      </c>
      <c r="U7211" s="31" t="str">
        <f t="shared" si="699"/>
        <v/>
      </c>
    </row>
    <row r="7212" spans="14:21" x14ac:dyDescent="0.2">
      <c r="N7212" s="22">
        <f>Fångster!G7217</f>
        <v>0</v>
      </c>
      <c r="O7212" s="28">
        <f t="shared" si="694"/>
        <v>0</v>
      </c>
      <c r="P7212" s="28">
        <f t="shared" si="695"/>
        <v>-2</v>
      </c>
      <c r="Q7212" s="28">
        <f t="shared" si="696"/>
        <v>0</v>
      </c>
      <c r="R7212" s="4">
        <f t="shared" si="697"/>
        <v>0</v>
      </c>
      <c r="S7212" s="4" t="str">
        <f t="shared" si="698"/>
        <v/>
      </c>
      <c r="T7212" s="21">
        <f>Fångster!J7217</f>
        <v>0</v>
      </c>
      <c r="U7212" s="31" t="str">
        <f t="shared" si="699"/>
        <v/>
      </c>
    </row>
    <row r="7213" spans="14:21" x14ac:dyDescent="0.2">
      <c r="N7213" s="22">
        <f>Fångster!G7218</f>
        <v>0</v>
      </c>
      <c r="O7213" s="28">
        <f t="shared" si="694"/>
        <v>0</v>
      </c>
      <c r="P7213" s="28">
        <f t="shared" si="695"/>
        <v>-2</v>
      </c>
      <c r="Q7213" s="28">
        <f t="shared" si="696"/>
        <v>0</v>
      </c>
      <c r="R7213" s="4">
        <f t="shared" si="697"/>
        <v>0</v>
      </c>
      <c r="S7213" s="4" t="str">
        <f t="shared" si="698"/>
        <v/>
      </c>
      <c r="T7213" s="21">
        <f>Fångster!J7218</f>
        <v>0</v>
      </c>
      <c r="U7213" s="31" t="str">
        <f t="shared" si="699"/>
        <v/>
      </c>
    </row>
    <row r="7214" spans="14:21" x14ac:dyDescent="0.2">
      <c r="N7214" s="22">
        <f>Fångster!G7219</f>
        <v>0</v>
      </c>
      <c r="O7214" s="28">
        <f t="shared" si="694"/>
        <v>0</v>
      </c>
      <c r="P7214" s="28">
        <f t="shared" si="695"/>
        <v>-2</v>
      </c>
      <c r="Q7214" s="28">
        <f t="shared" si="696"/>
        <v>0</v>
      </c>
      <c r="R7214" s="4">
        <f t="shared" si="697"/>
        <v>0</v>
      </c>
      <c r="S7214" s="4" t="str">
        <f t="shared" si="698"/>
        <v/>
      </c>
      <c r="T7214" s="21">
        <f>Fångster!J7219</f>
        <v>0</v>
      </c>
      <c r="U7214" s="31" t="str">
        <f t="shared" si="699"/>
        <v/>
      </c>
    </row>
    <row r="7215" spans="14:21" x14ac:dyDescent="0.2">
      <c r="N7215" s="22">
        <f>Fångster!G7220</f>
        <v>0</v>
      </c>
      <c r="O7215" s="28">
        <f t="shared" si="694"/>
        <v>0</v>
      </c>
      <c r="P7215" s="28">
        <f t="shared" si="695"/>
        <v>-2</v>
      </c>
      <c r="Q7215" s="28">
        <f t="shared" si="696"/>
        <v>0</v>
      </c>
      <c r="R7215" s="4">
        <f t="shared" si="697"/>
        <v>0</v>
      </c>
      <c r="S7215" s="4" t="str">
        <f t="shared" si="698"/>
        <v/>
      </c>
      <c r="T7215" s="21">
        <f>Fångster!J7220</f>
        <v>0</v>
      </c>
      <c r="U7215" s="31" t="str">
        <f t="shared" si="699"/>
        <v/>
      </c>
    </row>
    <row r="7216" spans="14:21" x14ac:dyDescent="0.2">
      <c r="N7216" s="22">
        <f>Fångster!G7221</f>
        <v>0</v>
      </c>
      <c r="O7216" s="28">
        <f t="shared" si="694"/>
        <v>0</v>
      </c>
      <c r="P7216" s="28">
        <f t="shared" si="695"/>
        <v>-2</v>
      </c>
      <c r="Q7216" s="28">
        <f t="shared" si="696"/>
        <v>0</v>
      </c>
      <c r="R7216" s="4">
        <f t="shared" si="697"/>
        <v>0</v>
      </c>
      <c r="S7216" s="4" t="str">
        <f t="shared" si="698"/>
        <v/>
      </c>
      <c r="T7216" s="21">
        <f>Fångster!J7221</f>
        <v>0</v>
      </c>
      <c r="U7216" s="31" t="str">
        <f t="shared" si="699"/>
        <v/>
      </c>
    </row>
    <row r="7217" spans="14:21" x14ac:dyDescent="0.2">
      <c r="N7217" s="22">
        <f>Fångster!G7222</f>
        <v>0</v>
      </c>
      <c r="O7217" s="28">
        <f t="shared" si="694"/>
        <v>0</v>
      </c>
      <c r="P7217" s="28">
        <f t="shared" si="695"/>
        <v>-2</v>
      </c>
      <c r="Q7217" s="28">
        <f t="shared" si="696"/>
        <v>0</v>
      </c>
      <c r="R7217" s="4">
        <f t="shared" si="697"/>
        <v>0</v>
      </c>
      <c r="S7217" s="4" t="str">
        <f t="shared" si="698"/>
        <v/>
      </c>
      <c r="T7217" s="21">
        <f>Fångster!J7222</f>
        <v>0</v>
      </c>
      <c r="U7217" s="31" t="str">
        <f t="shared" si="699"/>
        <v/>
      </c>
    </row>
    <row r="7218" spans="14:21" x14ac:dyDescent="0.2">
      <c r="N7218" s="22">
        <f>Fångster!G7223</f>
        <v>0</v>
      </c>
      <c r="O7218" s="28">
        <f t="shared" si="694"/>
        <v>0</v>
      </c>
      <c r="P7218" s="28">
        <f t="shared" si="695"/>
        <v>-2</v>
      </c>
      <c r="Q7218" s="28">
        <f t="shared" si="696"/>
        <v>0</v>
      </c>
      <c r="R7218" s="4">
        <f t="shared" si="697"/>
        <v>0</v>
      </c>
      <c r="S7218" s="4" t="str">
        <f t="shared" si="698"/>
        <v/>
      </c>
      <c r="T7218" s="21">
        <f>Fångster!J7223</f>
        <v>0</v>
      </c>
      <c r="U7218" s="31" t="str">
        <f t="shared" si="699"/>
        <v/>
      </c>
    </row>
    <row r="7219" spans="14:21" x14ac:dyDescent="0.2">
      <c r="N7219" s="22">
        <f>Fångster!G7224</f>
        <v>0</v>
      </c>
      <c r="O7219" s="28">
        <f t="shared" si="694"/>
        <v>0</v>
      </c>
      <c r="P7219" s="28">
        <f t="shared" si="695"/>
        <v>-2</v>
      </c>
      <c r="Q7219" s="28">
        <f t="shared" si="696"/>
        <v>0</v>
      </c>
      <c r="R7219" s="4">
        <f t="shared" si="697"/>
        <v>0</v>
      </c>
      <c r="S7219" s="4" t="str">
        <f t="shared" si="698"/>
        <v/>
      </c>
      <c r="T7219" s="21">
        <f>Fångster!J7224</f>
        <v>0</v>
      </c>
      <c r="U7219" s="31" t="str">
        <f t="shared" si="699"/>
        <v/>
      </c>
    </row>
    <row r="7220" spans="14:21" x14ac:dyDescent="0.2">
      <c r="N7220" s="22">
        <f>Fångster!G7225</f>
        <v>0</v>
      </c>
      <c r="O7220" s="28">
        <f t="shared" si="694"/>
        <v>0</v>
      </c>
      <c r="P7220" s="28">
        <f t="shared" si="695"/>
        <v>-2</v>
      </c>
      <c r="Q7220" s="28">
        <f t="shared" si="696"/>
        <v>0</v>
      </c>
      <c r="R7220" s="4">
        <f t="shared" si="697"/>
        <v>0</v>
      </c>
      <c r="S7220" s="4" t="str">
        <f t="shared" si="698"/>
        <v/>
      </c>
      <c r="T7220" s="21">
        <f>Fångster!J7225</f>
        <v>0</v>
      </c>
      <c r="U7220" s="31" t="str">
        <f t="shared" si="699"/>
        <v/>
      </c>
    </row>
    <row r="7221" spans="14:21" x14ac:dyDescent="0.2">
      <c r="N7221" s="22">
        <f>Fångster!G7226</f>
        <v>0</v>
      </c>
      <c r="O7221" s="28">
        <f t="shared" si="694"/>
        <v>0</v>
      </c>
      <c r="P7221" s="28">
        <f t="shared" si="695"/>
        <v>-2</v>
      </c>
      <c r="Q7221" s="28">
        <f t="shared" si="696"/>
        <v>0</v>
      </c>
      <c r="R7221" s="4">
        <f t="shared" si="697"/>
        <v>0</v>
      </c>
      <c r="S7221" s="4" t="str">
        <f t="shared" si="698"/>
        <v/>
      </c>
      <c r="T7221" s="21">
        <f>Fångster!J7226</f>
        <v>0</v>
      </c>
      <c r="U7221" s="31" t="str">
        <f t="shared" si="699"/>
        <v/>
      </c>
    </row>
    <row r="7222" spans="14:21" x14ac:dyDescent="0.2">
      <c r="N7222" s="22">
        <f>Fångster!G7227</f>
        <v>0</v>
      </c>
      <c r="O7222" s="28">
        <f t="shared" si="694"/>
        <v>0</v>
      </c>
      <c r="P7222" s="28">
        <f t="shared" si="695"/>
        <v>-2</v>
      </c>
      <c r="Q7222" s="28">
        <f t="shared" si="696"/>
        <v>0</v>
      </c>
      <c r="R7222" s="4">
        <f t="shared" si="697"/>
        <v>0</v>
      </c>
      <c r="S7222" s="4" t="str">
        <f t="shared" si="698"/>
        <v/>
      </c>
      <c r="T7222" s="21">
        <f>Fångster!J7227</f>
        <v>0</v>
      </c>
      <c r="U7222" s="31" t="str">
        <f t="shared" si="699"/>
        <v/>
      </c>
    </row>
    <row r="7223" spans="14:21" x14ac:dyDescent="0.2">
      <c r="N7223" s="22">
        <f>Fångster!G7228</f>
        <v>0</v>
      </c>
      <c r="O7223" s="28">
        <f t="shared" si="694"/>
        <v>0</v>
      </c>
      <c r="P7223" s="28">
        <f t="shared" si="695"/>
        <v>-2</v>
      </c>
      <c r="Q7223" s="28">
        <f t="shared" si="696"/>
        <v>0</v>
      </c>
      <c r="R7223" s="4">
        <f t="shared" si="697"/>
        <v>0</v>
      </c>
      <c r="S7223" s="4" t="str">
        <f t="shared" si="698"/>
        <v/>
      </c>
      <c r="T7223" s="21">
        <f>Fångster!J7228</f>
        <v>0</v>
      </c>
      <c r="U7223" s="31" t="str">
        <f t="shared" si="699"/>
        <v/>
      </c>
    </row>
    <row r="7224" spans="14:21" x14ac:dyDescent="0.2">
      <c r="N7224" s="22">
        <f>Fångster!G7229</f>
        <v>0</v>
      </c>
      <c r="O7224" s="28">
        <f t="shared" si="694"/>
        <v>0</v>
      </c>
      <c r="P7224" s="28">
        <f t="shared" si="695"/>
        <v>-2</v>
      </c>
      <c r="Q7224" s="28">
        <f t="shared" si="696"/>
        <v>0</v>
      </c>
      <c r="R7224" s="4">
        <f t="shared" si="697"/>
        <v>0</v>
      </c>
      <c r="S7224" s="4" t="str">
        <f t="shared" si="698"/>
        <v/>
      </c>
      <c r="T7224" s="21">
        <f>Fångster!J7229</f>
        <v>0</v>
      </c>
      <c r="U7224" s="31" t="str">
        <f t="shared" si="699"/>
        <v/>
      </c>
    </row>
    <row r="7225" spans="14:21" x14ac:dyDescent="0.2">
      <c r="N7225" s="22">
        <f>Fångster!G7230</f>
        <v>0</v>
      </c>
      <c r="O7225" s="28">
        <f t="shared" si="694"/>
        <v>0</v>
      </c>
      <c r="P7225" s="28">
        <f t="shared" si="695"/>
        <v>-2</v>
      </c>
      <c r="Q7225" s="28">
        <f t="shared" si="696"/>
        <v>0</v>
      </c>
      <c r="R7225" s="4">
        <f t="shared" si="697"/>
        <v>0</v>
      </c>
      <c r="S7225" s="4" t="str">
        <f t="shared" si="698"/>
        <v/>
      </c>
      <c r="T7225" s="21">
        <f>Fångster!J7230</f>
        <v>0</v>
      </c>
      <c r="U7225" s="31" t="str">
        <f t="shared" si="699"/>
        <v/>
      </c>
    </row>
    <row r="7226" spans="14:21" x14ac:dyDescent="0.2">
      <c r="N7226" s="22">
        <f>Fångster!G7231</f>
        <v>0</v>
      </c>
      <c r="O7226" s="28">
        <f t="shared" si="694"/>
        <v>0</v>
      </c>
      <c r="P7226" s="28">
        <f t="shared" si="695"/>
        <v>-2</v>
      </c>
      <c r="Q7226" s="28">
        <f t="shared" si="696"/>
        <v>0</v>
      </c>
      <c r="R7226" s="4">
        <f t="shared" si="697"/>
        <v>0</v>
      </c>
      <c r="S7226" s="4" t="str">
        <f t="shared" si="698"/>
        <v/>
      </c>
      <c r="T7226" s="21">
        <f>Fångster!J7231</f>
        <v>0</v>
      </c>
      <c r="U7226" s="31" t="str">
        <f t="shared" si="699"/>
        <v/>
      </c>
    </row>
    <row r="7227" spans="14:21" x14ac:dyDescent="0.2">
      <c r="N7227" s="22">
        <f>Fångster!G7232</f>
        <v>0</v>
      </c>
      <c r="O7227" s="28">
        <f t="shared" si="694"/>
        <v>0</v>
      </c>
      <c r="P7227" s="28">
        <f t="shared" si="695"/>
        <v>-2</v>
      </c>
      <c r="Q7227" s="28">
        <f t="shared" si="696"/>
        <v>0</v>
      </c>
      <c r="R7227" s="4">
        <f t="shared" si="697"/>
        <v>0</v>
      </c>
      <c r="S7227" s="4" t="str">
        <f t="shared" si="698"/>
        <v/>
      </c>
      <c r="T7227" s="21">
        <f>Fångster!J7232</f>
        <v>0</v>
      </c>
      <c r="U7227" s="31" t="str">
        <f t="shared" si="699"/>
        <v/>
      </c>
    </row>
    <row r="7228" spans="14:21" x14ac:dyDescent="0.2">
      <c r="N7228" s="22">
        <f>Fångster!G7233</f>
        <v>0</v>
      </c>
      <c r="O7228" s="28">
        <f t="shared" si="694"/>
        <v>0</v>
      </c>
      <c r="P7228" s="28">
        <f t="shared" si="695"/>
        <v>-2</v>
      </c>
      <c r="Q7228" s="28">
        <f t="shared" si="696"/>
        <v>0</v>
      </c>
      <c r="R7228" s="4">
        <f t="shared" si="697"/>
        <v>0</v>
      </c>
      <c r="S7228" s="4" t="str">
        <f t="shared" si="698"/>
        <v/>
      </c>
      <c r="T7228" s="21">
        <f>Fångster!J7233</f>
        <v>0</v>
      </c>
      <c r="U7228" s="31" t="str">
        <f t="shared" si="699"/>
        <v/>
      </c>
    </row>
    <row r="7229" spans="14:21" x14ac:dyDescent="0.2">
      <c r="N7229" s="22">
        <f>Fångster!G7234</f>
        <v>0</v>
      </c>
      <c r="O7229" s="28">
        <f t="shared" si="694"/>
        <v>0</v>
      </c>
      <c r="P7229" s="28">
        <f t="shared" si="695"/>
        <v>-2</v>
      </c>
      <c r="Q7229" s="28">
        <f t="shared" si="696"/>
        <v>0</v>
      </c>
      <c r="R7229" s="4">
        <f t="shared" si="697"/>
        <v>0</v>
      </c>
      <c r="S7229" s="4" t="str">
        <f t="shared" si="698"/>
        <v/>
      </c>
      <c r="T7229" s="21">
        <f>Fångster!J7234</f>
        <v>0</v>
      </c>
      <c r="U7229" s="31" t="str">
        <f t="shared" si="699"/>
        <v/>
      </c>
    </row>
    <row r="7230" spans="14:21" x14ac:dyDescent="0.2">
      <c r="N7230" s="22">
        <f>Fångster!G7235</f>
        <v>0</v>
      </c>
      <c r="O7230" s="28">
        <f t="shared" si="694"/>
        <v>0</v>
      </c>
      <c r="P7230" s="28">
        <f t="shared" si="695"/>
        <v>-2</v>
      </c>
      <c r="Q7230" s="28">
        <f t="shared" si="696"/>
        <v>0</v>
      </c>
      <c r="R7230" s="4">
        <f t="shared" si="697"/>
        <v>0</v>
      </c>
      <c r="S7230" s="4" t="str">
        <f t="shared" si="698"/>
        <v/>
      </c>
      <c r="T7230" s="21">
        <f>Fångster!J7235</f>
        <v>0</v>
      </c>
      <c r="U7230" s="31" t="str">
        <f t="shared" si="699"/>
        <v/>
      </c>
    </row>
    <row r="7231" spans="14:21" x14ac:dyDescent="0.2">
      <c r="N7231" s="22">
        <f>Fångster!G7236</f>
        <v>0</v>
      </c>
      <c r="O7231" s="28">
        <f t="shared" si="694"/>
        <v>0</v>
      </c>
      <c r="P7231" s="28">
        <f t="shared" si="695"/>
        <v>-2</v>
      </c>
      <c r="Q7231" s="28">
        <f t="shared" si="696"/>
        <v>0</v>
      </c>
      <c r="R7231" s="4">
        <f t="shared" si="697"/>
        <v>0</v>
      </c>
      <c r="S7231" s="4" t="str">
        <f t="shared" si="698"/>
        <v/>
      </c>
      <c r="T7231" s="21">
        <f>Fångster!J7236</f>
        <v>0</v>
      </c>
      <c r="U7231" s="31" t="str">
        <f t="shared" si="699"/>
        <v/>
      </c>
    </row>
    <row r="7232" spans="14:21" x14ac:dyDescent="0.2">
      <c r="N7232" s="22">
        <f>Fångster!G7237</f>
        <v>0</v>
      </c>
      <c r="O7232" s="28">
        <f t="shared" si="694"/>
        <v>0</v>
      </c>
      <c r="P7232" s="28">
        <f t="shared" si="695"/>
        <v>-2</v>
      </c>
      <c r="Q7232" s="28">
        <f t="shared" si="696"/>
        <v>0</v>
      </c>
      <c r="R7232" s="4">
        <f t="shared" si="697"/>
        <v>0</v>
      </c>
      <c r="S7232" s="4" t="str">
        <f t="shared" si="698"/>
        <v/>
      </c>
      <c r="T7232" s="21">
        <f>Fångster!J7237</f>
        <v>0</v>
      </c>
      <c r="U7232" s="31" t="str">
        <f t="shared" si="699"/>
        <v/>
      </c>
    </row>
    <row r="7233" spans="14:21" x14ac:dyDescent="0.2">
      <c r="N7233" s="22">
        <f>Fångster!G7238</f>
        <v>0</v>
      </c>
      <c r="O7233" s="28">
        <f t="shared" si="694"/>
        <v>0</v>
      </c>
      <c r="P7233" s="28">
        <f t="shared" si="695"/>
        <v>-2</v>
      </c>
      <c r="Q7233" s="28">
        <f t="shared" si="696"/>
        <v>0</v>
      </c>
      <c r="R7233" s="4">
        <f t="shared" si="697"/>
        <v>0</v>
      </c>
      <c r="S7233" s="4" t="str">
        <f t="shared" si="698"/>
        <v/>
      </c>
      <c r="T7233" s="21">
        <f>Fångster!J7238</f>
        <v>0</v>
      </c>
      <c r="U7233" s="31" t="str">
        <f t="shared" si="699"/>
        <v/>
      </c>
    </row>
    <row r="7234" spans="14:21" x14ac:dyDescent="0.2">
      <c r="N7234" s="22">
        <f>Fångster!G7239</f>
        <v>0</v>
      </c>
      <c r="O7234" s="28">
        <f t="shared" si="694"/>
        <v>0</v>
      </c>
      <c r="P7234" s="28">
        <f t="shared" si="695"/>
        <v>-2</v>
      </c>
      <c r="Q7234" s="28">
        <f t="shared" si="696"/>
        <v>0</v>
      </c>
      <c r="R7234" s="4">
        <f t="shared" si="697"/>
        <v>0</v>
      </c>
      <c r="S7234" s="4" t="str">
        <f t="shared" si="698"/>
        <v/>
      </c>
      <c r="T7234" s="21">
        <f>Fångster!J7239</f>
        <v>0</v>
      </c>
      <c r="U7234" s="31" t="str">
        <f t="shared" si="699"/>
        <v/>
      </c>
    </row>
    <row r="7235" spans="14:21" x14ac:dyDescent="0.2">
      <c r="N7235" s="22">
        <f>Fångster!G7240</f>
        <v>0</v>
      </c>
      <c r="O7235" s="28">
        <f t="shared" si="694"/>
        <v>0</v>
      </c>
      <c r="P7235" s="28">
        <f t="shared" si="695"/>
        <v>-2</v>
      </c>
      <c r="Q7235" s="28">
        <f t="shared" si="696"/>
        <v>0</v>
      </c>
      <c r="R7235" s="4">
        <f t="shared" si="697"/>
        <v>0</v>
      </c>
      <c r="S7235" s="4" t="str">
        <f t="shared" si="698"/>
        <v/>
      </c>
      <c r="T7235" s="21">
        <f>Fångster!J7240</f>
        <v>0</v>
      </c>
      <c r="U7235" s="31" t="str">
        <f t="shared" si="699"/>
        <v/>
      </c>
    </row>
    <row r="7236" spans="14:21" x14ac:dyDescent="0.2">
      <c r="N7236" s="22">
        <f>Fångster!G7241</f>
        <v>0</v>
      </c>
      <c r="O7236" s="28">
        <f t="shared" si="694"/>
        <v>0</v>
      </c>
      <c r="P7236" s="28">
        <f t="shared" si="695"/>
        <v>-2</v>
      </c>
      <c r="Q7236" s="28">
        <f t="shared" si="696"/>
        <v>0</v>
      </c>
      <c r="R7236" s="4">
        <f t="shared" si="697"/>
        <v>0</v>
      </c>
      <c r="S7236" s="4" t="str">
        <f t="shared" si="698"/>
        <v/>
      </c>
      <c r="T7236" s="21">
        <f>Fångster!J7241</f>
        <v>0</v>
      </c>
      <c r="U7236" s="31" t="str">
        <f t="shared" si="699"/>
        <v/>
      </c>
    </row>
    <row r="7237" spans="14:21" x14ac:dyDescent="0.2">
      <c r="N7237" s="22">
        <f>Fångster!G7242</f>
        <v>0</v>
      </c>
      <c r="O7237" s="28">
        <f t="shared" ref="O7237:O7300" si="700">(3.377*0.000001)*(POWER(N7237,3.205))</f>
        <v>0</v>
      </c>
      <c r="P7237" s="28">
        <f t="shared" ref="P7237:P7300" si="701">(1-(180-N7237)/60)</f>
        <v>-2</v>
      </c>
      <c r="Q7237" s="28">
        <f t="shared" ref="Q7237:Q7300" si="702">IF(P7237&lt;0,0,IF(P7237&gt;1,1,IF(P7237&gt;0&lt;1,P7237,P7237)))</f>
        <v>0</v>
      </c>
      <c r="R7237" s="4">
        <f t="shared" ref="R7237:R7300" si="703">O7237*Q7237</f>
        <v>0</v>
      </c>
      <c r="S7237" s="4" t="str">
        <f t="shared" ref="S7237:S7300" si="704">IF(N7237&gt;0,LOG10(N7237),"")</f>
        <v/>
      </c>
      <c r="T7237" s="21">
        <f>Fångster!J7242</f>
        <v>0</v>
      </c>
      <c r="U7237" s="31" t="str">
        <f t="shared" ref="U7237:U7300" si="705">IF(T7237&gt;0,LOG10(T7237),"")</f>
        <v/>
      </c>
    </row>
    <row r="7238" spans="14:21" x14ac:dyDescent="0.2">
      <c r="N7238" s="22">
        <f>Fångster!G7243</f>
        <v>0</v>
      </c>
      <c r="O7238" s="28">
        <f t="shared" si="700"/>
        <v>0</v>
      </c>
      <c r="P7238" s="28">
        <f t="shared" si="701"/>
        <v>-2</v>
      </c>
      <c r="Q7238" s="28">
        <f t="shared" si="702"/>
        <v>0</v>
      </c>
      <c r="R7238" s="4">
        <f t="shared" si="703"/>
        <v>0</v>
      </c>
      <c r="S7238" s="4" t="str">
        <f t="shared" si="704"/>
        <v/>
      </c>
      <c r="T7238" s="21">
        <f>Fångster!J7243</f>
        <v>0</v>
      </c>
      <c r="U7238" s="31" t="str">
        <f t="shared" si="705"/>
        <v/>
      </c>
    </row>
    <row r="7239" spans="14:21" x14ac:dyDescent="0.2">
      <c r="N7239" s="22">
        <f>Fångster!G7244</f>
        <v>0</v>
      </c>
      <c r="O7239" s="28">
        <f t="shared" si="700"/>
        <v>0</v>
      </c>
      <c r="P7239" s="28">
        <f t="shared" si="701"/>
        <v>-2</v>
      </c>
      <c r="Q7239" s="28">
        <f t="shared" si="702"/>
        <v>0</v>
      </c>
      <c r="R7239" s="4">
        <f t="shared" si="703"/>
        <v>0</v>
      </c>
      <c r="S7239" s="4" t="str">
        <f t="shared" si="704"/>
        <v/>
      </c>
      <c r="T7239" s="21">
        <f>Fångster!J7244</f>
        <v>0</v>
      </c>
      <c r="U7239" s="31" t="str">
        <f t="shared" si="705"/>
        <v/>
      </c>
    </row>
    <row r="7240" spans="14:21" x14ac:dyDescent="0.2">
      <c r="N7240" s="22">
        <f>Fångster!G7245</f>
        <v>0</v>
      </c>
      <c r="O7240" s="28">
        <f t="shared" si="700"/>
        <v>0</v>
      </c>
      <c r="P7240" s="28">
        <f t="shared" si="701"/>
        <v>-2</v>
      </c>
      <c r="Q7240" s="28">
        <f t="shared" si="702"/>
        <v>0</v>
      </c>
      <c r="R7240" s="4">
        <f t="shared" si="703"/>
        <v>0</v>
      </c>
      <c r="S7240" s="4" t="str">
        <f t="shared" si="704"/>
        <v/>
      </c>
      <c r="T7240" s="21">
        <f>Fångster!J7245</f>
        <v>0</v>
      </c>
      <c r="U7240" s="31" t="str">
        <f t="shared" si="705"/>
        <v/>
      </c>
    </row>
    <row r="7241" spans="14:21" x14ac:dyDescent="0.2">
      <c r="N7241" s="22">
        <f>Fångster!G7246</f>
        <v>0</v>
      </c>
      <c r="O7241" s="28">
        <f t="shared" si="700"/>
        <v>0</v>
      </c>
      <c r="P7241" s="28">
        <f t="shared" si="701"/>
        <v>-2</v>
      </c>
      <c r="Q7241" s="28">
        <f t="shared" si="702"/>
        <v>0</v>
      </c>
      <c r="R7241" s="4">
        <f t="shared" si="703"/>
        <v>0</v>
      </c>
      <c r="S7241" s="4" t="str">
        <f t="shared" si="704"/>
        <v/>
      </c>
      <c r="T7241" s="21">
        <f>Fångster!J7246</f>
        <v>0</v>
      </c>
      <c r="U7241" s="31" t="str">
        <f t="shared" si="705"/>
        <v/>
      </c>
    </row>
    <row r="7242" spans="14:21" x14ac:dyDescent="0.2">
      <c r="N7242" s="22">
        <f>Fångster!G7247</f>
        <v>0</v>
      </c>
      <c r="O7242" s="28">
        <f t="shared" si="700"/>
        <v>0</v>
      </c>
      <c r="P7242" s="28">
        <f t="shared" si="701"/>
        <v>-2</v>
      </c>
      <c r="Q7242" s="28">
        <f t="shared" si="702"/>
        <v>0</v>
      </c>
      <c r="R7242" s="4">
        <f t="shared" si="703"/>
        <v>0</v>
      </c>
      <c r="S7242" s="4" t="str">
        <f t="shared" si="704"/>
        <v/>
      </c>
      <c r="T7242" s="21">
        <f>Fångster!J7247</f>
        <v>0</v>
      </c>
      <c r="U7242" s="31" t="str">
        <f t="shared" si="705"/>
        <v/>
      </c>
    </row>
    <row r="7243" spans="14:21" x14ac:dyDescent="0.2">
      <c r="N7243" s="22">
        <f>Fångster!G7248</f>
        <v>0</v>
      </c>
      <c r="O7243" s="28">
        <f t="shared" si="700"/>
        <v>0</v>
      </c>
      <c r="P7243" s="28">
        <f t="shared" si="701"/>
        <v>-2</v>
      </c>
      <c r="Q7243" s="28">
        <f t="shared" si="702"/>
        <v>0</v>
      </c>
      <c r="R7243" s="4">
        <f t="shared" si="703"/>
        <v>0</v>
      </c>
      <c r="S7243" s="4" t="str">
        <f t="shared" si="704"/>
        <v/>
      </c>
      <c r="T7243" s="21">
        <f>Fångster!J7248</f>
        <v>0</v>
      </c>
      <c r="U7243" s="31" t="str">
        <f t="shared" si="705"/>
        <v/>
      </c>
    </row>
    <row r="7244" spans="14:21" x14ac:dyDescent="0.2">
      <c r="N7244" s="22">
        <f>Fångster!G7249</f>
        <v>0</v>
      </c>
      <c r="O7244" s="28">
        <f t="shared" si="700"/>
        <v>0</v>
      </c>
      <c r="P7244" s="28">
        <f t="shared" si="701"/>
        <v>-2</v>
      </c>
      <c r="Q7244" s="28">
        <f t="shared" si="702"/>
        <v>0</v>
      </c>
      <c r="R7244" s="4">
        <f t="shared" si="703"/>
        <v>0</v>
      </c>
      <c r="S7244" s="4" t="str">
        <f t="shared" si="704"/>
        <v/>
      </c>
      <c r="T7244" s="21">
        <f>Fångster!J7249</f>
        <v>0</v>
      </c>
      <c r="U7244" s="31" t="str">
        <f t="shared" si="705"/>
        <v/>
      </c>
    </row>
    <row r="7245" spans="14:21" x14ac:dyDescent="0.2">
      <c r="N7245" s="22">
        <f>Fångster!G7250</f>
        <v>0</v>
      </c>
      <c r="O7245" s="28">
        <f t="shared" si="700"/>
        <v>0</v>
      </c>
      <c r="P7245" s="28">
        <f t="shared" si="701"/>
        <v>-2</v>
      </c>
      <c r="Q7245" s="28">
        <f t="shared" si="702"/>
        <v>0</v>
      </c>
      <c r="R7245" s="4">
        <f t="shared" si="703"/>
        <v>0</v>
      </c>
      <c r="S7245" s="4" t="str">
        <f t="shared" si="704"/>
        <v/>
      </c>
      <c r="T7245" s="21">
        <f>Fångster!J7250</f>
        <v>0</v>
      </c>
      <c r="U7245" s="31" t="str">
        <f t="shared" si="705"/>
        <v/>
      </c>
    </row>
    <row r="7246" spans="14:21" x14ac:dyDescent="0.2">
      <c r="N7246" s="22">
        <f>Fångster!G7251</f>
        <v>0</v>
      </c>
      <c r="O7246" s="28">
        <f t="shared" si="700"/>
        <v>0</v>
      </c>
      <c r="P7246" s="28">
        <f t="shared" si="701"/>
        <v>-2</v>
      </c>
      <c r="Q7246" s="28">
        <f t="shared" si="702"/>
        <v>0</v>
      </c>
      <c r="R7246" s="4">
        <f t="shared" si="703"/>
        <v>0</v>
      </c>
      <c r="S7246" s="4" t="str">
        <f t="shared" si="704"/>
        <v/>
      </c>
      <c r="T7246" s="21">
        <f>Fångster!J7251</f>
        <v>0</v>
      </c>
      <c r="U7246" s="31" t="str">
        <f t="shared" si="705"/>
        <v/>
      </c>
    </row>
    <row r="7247" spans="14:21" x14ac:dyDescent="0.2">
      <c r="N7247" s="22">
        <f>Fångster!G7252</f>
        <v>0</v>
      </c>
      <c r="O7247" s="28">
        <f t="shared" si="700"/>
        <v>0</v>
      </c>
      <c r="P7247" s="28">
        <f t="shared" si="701"/>
        <v>-2</v>
      </c>
      <c r="Q7247" s="28">
        <f t="shared" si="702"/>
        <v>0</v>
      </c>
      <c r="R7247" s="4">
        <f t="shared" si="703"/>
        <v>0</v>
      </c>
      <c r="S7247" s="4" t="str">
        <f t="shared" si="704"/>
        <v/>
      </c>
      <c r="T7247" s="21">
        <f>Fångster!J7252</f>
        <v>0</v>
      </c>
      <c r="U7247" s="31" t="str">
        <f t="shared" si="705"/>
        <v/>
      </c>
    </row>
    <row r="7248" spans="14:21" x14ac:dyDescent="0.2">
      <c r="N7248" s="22">
        <f>Fångster!G7253</f>
        <v>0</v>
      </c>
      <c r="O7248" s="28">
        <f t="shared" si="700"/>
        <v>0</v>
      </c>
      <c r="P7248" s="28">
        <f t="shared" si="701"/>
        <v>-2</v>
      </c>
      <c r="Q7248" s="28">
        <f t="shared" si="702"/>
        <v>0</v>
      </c>
      <c r="R7248" s="4">
        <f t="shared" si="703"/>
        <v>0</v>
      </c>
      <c r="S7248" s="4" t="str">
        <f t="shared" si="704"/>
        <v/>
      </c>
      <c r="T7248" s="21">
        <f>Fångster!J7253</f>
        <v>0</v>
      </c>
      <c r="U7248" s="31" t="str">
        <f t="shared" si="705"/>
        <v/>
      </c>
    </row>
    <row r="7249" spans="14:21" x14ac:dyDescent="0.2">
      <c r="N7249" s="22">
        <f>Fångster!G7254</f>
        <v>0</v>
      </c>
      <c r="O7249" s="28">
        <f t="shared" si="700"/>
        <v>0</v>
      </c>
      <c r="P7249" s="28">
        <f t="shared" si="701"/>
        <v>-2</v>
      </c>
      <c r="Q7249" s="28">
        <f t="shared" si="702"/>
        <v>0</v>
      </c>
      <c r="R7249" s="4">
        <f t="shared" si="703"/>
        <v>0</v>
      </c>
      <c r="S7249" s="4" t="str">
        <f t="shared" si="704"/>
        <v/>
      </c>
      <c r="T7249" s="21">
        <f>Fångster!J7254</f>
        <v>0</v>
      </c>
      <c r="U7249" s="31" t="str">
        <f t="shared" si="705"/>
        <v/>
      </c>
    </row>
    <row r="7250" spans="14:21" x14ac:dyDescent="0.2">
      <c r="N7250" s="22">
        <f>Fångster!G7255</f>
        <v>0</v>
      </c>
      <c r="O7250" s="28">
        <f t="shared" si="700"/>
        <v>0</v>
      </c>
      <c r="P7250" s="28">
        <f t="shared" si="701"/>
        <v>-2</v>
      </c>
      <c r="Q7250" s="28">
        <f t="shared" si="702"/>
        <v>0</v>
      </c>
      <c r="R7250" s="4">
        <f t="shared" si="703"/>
        <v>0</v>
      </c>
      <c r="S7250" s="4" t="str">
        <f t="shared" si="704"/>
        <v/>
      </c>
      <c r="T7250" s="21">
        <f>Fångster!J7255</f>
        <v>0</v>
      </c>
      <c r="U7250" s="31" t="str">
        <f t="shared" si="705"/>
        <v/>
      </c>
    </row>
    <row r="7251" spans="14:21" x14ac:dyDescent="0.2">
      <c r="N7251" s="22">
        <f>Fångster!G7256</f>
        <v>0</v>
      </c>
      <c r="O7251" s="28">
        <f t="shared" si="700"/>
        <v>0</v>
      </c>
      <c r="P7251" s="28">
        <f t="shared" si="701"/>
        <v>-2</v>
      </c>
      <c r="Q7251" s="28">
        <f t="shared" si="702"/>
        <v>0</v>
      </c>
      <c r="R7251" s="4">
        <f t="shared" si="703"/>
        <v>0</v>
      </c>
      <c r="S7251" s="4" t="str">
        <f t="shared" si="704"/>
        <v/>
      </c>
      <c r="T7251" s="21">
        <f>Fångster!J7256</f>
        <v>0</v>
      </c>
      <c r="U7251" s="31" t="str">
        <f t="shared" si="705"/>
        <v/>
      </c>
    </row>
    <row r="7252" spans="14:21" x14ac:dyDescent="0.2">
      <c r="N7252" s="22">
        <f>Fångster!G7257</f>
        <v>0</v>
      </c>
      <c r="O7252" s="28">
        <f t="shared" si="700"/>
        <v>0</v>
      </c>
      <c r="P7252" s="28">
        <f t="shared" si="701"/>
        <v>-2</v>
      </c>
      <c r="Q7252" s="28">
        <f t="shared" si="702"/>
        <v>0</v>
      </c>
      <c r="R7252" s="4">
        <f t="shared" si="703"/>
        <v>0</v>
      </c>
      <c r="S7252" s="4" t="str">
        <f t="shared" si="704"/>
        <v/>
      </c>
      <c r="T7252" s="21">
        <f>Fångster!J7257</f>
        <v>0</v>
      </c>
      <c r="U7252" s="31" t="str">
        <f t="shared" si="705"/>
        <v/>
      </c>
    </row>
    <row r="7253" spans="14:21" x14ac:dyDescent="0.2">
      <c r="N7253" s="22">
        <f>Fångster!G7258</f>
        <v>0</v>
      </c>
      <c r="O7253" s="28">
        <f t="shared" si="700"/>
        <v>0</v>
      </c>
      <c r="P7253" s="28">
        <f t="shared" si="701"/>
        <v>-2</v>
      </c>
      <c r="Q7253" s="28">
        <f t="shared" si="702"/>
        <v>0</v>
      </c>
      <c r="R7253" s="4">
        <f t="shared" si="703"/>
        <v>0</v>
      </c>
      <c r="S7253" s="4" t="str">
        <f t="shared" si="704"/>
        <v/>
      </c>
      <c r="T7253" s="21">
        <f>Fångster!J7258</f>
        <v>0</v>
      </c>
      <c r="U7253" s="31" t="str">
        <f t="shared" si="705"/>
        <v/>
      </c>
    </row>
    <row r="7254" spans="14:21" x14ac:dyDescent="0.2">
      <c r="N7254" s="22">
        <f>Fångster!G7259</f>
        <v>0</v>
      </c>
      <c r="O7254" s="28">
        <f t="shared" si="700"/>
        <v>0</v>
      </c>
      <c r="P7254" s="28">
        <f t="shared" si="701"/>
        <v>-2</v>
      </c>
      <c r="Q7254" s="28">
        <f t="shared" si="702"/>
        <v>0</v>
      </c>
      <c r="R7254" s="4">
        <f t="shared" si="703"/>
        <v>0</v>
      </c>
      <c r="S7254" s="4" t="str">
        <f t="shared" si="704"/>
        <v/>
      </c>
      <c r="T7254" s="21">
        <f>Fångster!J7259</f>
        <v>0</v>
      </c>
      <c r="U7254" s="31" t="str">
        <f t="shared" si="705"/>
        <v/>
      </c>
    </row>
    <row r="7255" spans="14:21" x14ac:dyDescent="0.2">
      <c r="N7255" s="22">
        <f>Fångster!G7260</f>
        <v>0</v>
      </c>
      <c r="O7255" s="28">
        <f t="shared" si="700"/>
        <v>0</v>
      </c>
      <c r="P7255" s="28">
        <f t="shared" si="701"/>
        <v>-2</v>
      </c>
      <c r="Q7255" s="28">
        <f t="shared" si="702"/>
        <v>0</v>
      </c>
      <c r="R7255" s="4">
        <f t="shared" si="703"/>
        <v>0</v>
      </c>
      <c r="S7255" s="4" t="str">
        <f t="shared" si="704"/>
        <v/>
      </c>
      <c r="T7255" s="21">
        <f>Fångster!J7260</f>
        <v>0</v>
      </c>
      <c r="U7255" s="31" t="str">
        <f t="shared" si="705"/>
        <v/>
      </c>
    </row>
    <row r="7256" spans="14:21" x14ac:dyDescent="0.2">
      <c r="N7256" s="22">
        <f>Fångster!G7261</f>
        <v>0</v>
      </c>
      <c r="O7256" s="28">
        <f t="shared" si="700"/>
        <v>0</v>
      </c>
      <c r="P7256" s="28">
        <f t="shared" si="701"/>
        <v>-2</v>
      </c>
      <c r="Q7256" s="28">
        <f t="shared" si="702"/>
        <v>0</v>
      </c>
      <c r="R7256" s="4">
        <f t="shared" si="703"/>
        <v>0</v>
      </c>
      <c r="S7256" s="4" t="str">
        <f t="shared" si="704"/>
        <v/>
      </c>
      <c r="T7256" s="21">
        <f>Fångster!J7261</f>
        <v>0</v>
      </c>
      <c r="U7256" s="31" t="str">
        <f t="shared" si="705"/>
        <v/>
      </c>
    </row>
    <row r="7257" spans="14:21" x14ac:dyDescent="0.2">
      <c r="N7257" s="22">
        <f>Fångster!G7262</f>
        <v>0</v>
      </c>
      <c r="O7257" s="28">
        <f t="shared" si="700"/>
        <v>0</v>
      </c>
      <c r="P7257" s="28">
        <f t="shared" si="701"/>
        <v>-2</v>
      </c>
      <c r="Q7257" s="28">
        <f t="shared" si="702"/>
        <v>0</v>
      </c>
      <c r="R7257" s="4">
        <f t="shared" si="703"/>
        <v>0</v>
      </c>
      <c r="S7257" s="4" t="str">
        <f t="shared" si="704"/>
        <v/>
      </c>
      <c r="T7257" s="21">
        <f>Fångster!J7262</f>
        <v>0</v>
      </c>
      <c r="U7257" s="31" t="str">
        <f t="shared" si="705"/>
        <v/>
      </c>
    </row>
    <row r="7258" spans="14:21" x14ac:dyDescent="0.2">
      <c r="N7258" s="22">
        <f>Fångster!G7263</f>
        <v>0</v>
      </c>
      <c r="O7258" s="28">
        <f t="shared" si="700"/>
        <v>0</v>
      </c>
      <c r="P7258" s="28">
        <f t="shared" si="701"/>
        <v>-2</v>
      </c>
      <c r="Q7258" s="28">
        <f t="shared" si="702"/>
        <v>0</v>
      </c>
      <c r="R7258" s="4">
        <f t="shared" si="703"/>
        <v>0</v>
      </c>
      <c r="S7258" s="4" t="str">
        <f t="shared" si="704"/>
        <v/>
      </c>
      <c r="T7258" s="21">
        <f>Fångster!J7263</f>
        <v>0</v>
      </c>
      <c r="U7258" s="31" t="str">
        <f t="shared" si="705"/>
        <v/>
      </c>
    </row>
    <row r="7259" spans="14:21" x14ac:dyDescent="0.2">
      <c r="N7259" s="22">
        <f>Fångster!G7264</f>
        <v>0</v>
      </c>
      <c r="O7259" s="28">
        <f t="shared" si="700"/>
        <v>0</v>
      </c>
      <c r="P7259" s="28">
        <f t="shared" si="701"/>
        <v>-2</v>
      </c>
      <c r="Q7259" s="28">
        <f t="shared" si="702"/>
        <v>0</v>
      </c>
      <c r="R7259" s="4">
        <f t="shared" si="703"/>
        <v>0</v>
      </c>
      <c r="S7259" s="4" t="str">
        <f t="shared" si="704"/>
        <v/>
      </c>
      <c r="T7259" s="21">
        <f>Fångster!J7264</f>
        <v>0</v>
      </c>
      <c r="U7259" s="31" t="str">
        <f t="shared" si="705"/>
        <v/>
      </c>
    </row>
    <row r="7260" spans="14:21" x14ac:dyDescent="0.2">
      <c r="N7260" s="22">
        <f>Fångster!G7265</f>
        <v>0</v>
      </c>
      <c r="O7260" s="28">
        <f t="shared" si="700"/>
        <v>0</v>
      </c>
      <c r="P7260" s="28">
        <f t="shared" si="701"/>
        <v>-2</v>
      </c>
      <c r="Q7260" s="28">
        <f t="shared" si="702"/>
        <v>0</v>
      </c>
      <c r="R7260" s="4">
        <f t="shared" si="703"/>
        <v>0</v>
      </c>
      <c r="S7260" s="4" t="str">
        <f t="shared" si="704"/>
        <v/>
      </c>
      <c r="T7260" s="21">
        <f>Fångster!J7265</f>
        <v>0</v>
      </c>
      <c r="U7260" s="31" t="str">
        <f t="shared" si="705"/>
        <v/>
      </c>
    </row>
    <row r="7261" spans="14:21" x14ac:dyDescent="0.2">
      <c r="N7261" s="22">
        <f>Fångster!G7266</f>
        <v>0</v>
      </c>
      <c r="O7261" s="28">
        <f t="shared" si="700"/>
        <v>0</v>
      </c>
      <c r="P7261" s="28">
        <f t="shared" si="701"/>
        <v>-2</v>
      </c>
      <c r="Q7261" s="28">
        <f t="shared" si="702"/>
        <v>0</v>
      </c>
      <c r="R7261" s="4">
        <f t="shared" si="703"/>
        <v>0</v>
      </c>
      <c r="S7261" s="4" t="str">
        <f t="shared" si="704"/>
        <v/>
      </c>
      <c r="T7261" s="21">
        <f>Fångster!J7266</f>
        <v>0</v>
      </c>
      <c r="U7261" s="31" t="str">
        <f t="shared" si="705"/>
        <v/>
      </c>
    </row>
    <row r="7262" spans="14:21" x14ac:dyDescent="0.2">
      <c r="N7262" s="22">
        <f>Fångster!G7267</f>
        <v>0</v>
      </c>
      <c r="O7262" s="28">
        <f t="shared" si="700"/>
        <v>0</v>
      </c>
      <c r="P7262" s="28">
        <f t="shared" si="701"/>
        <v>-2</v>
      </c>
      <c r="Q7262" s="28">
        <f t="shared" si="702"/>
        <v>0</v>
      </c>
      <c r="R7262" s="4">
        <f t="shared" si="703"/>
        <v>0</v>
      </c>
      <c r="S7262" s="4" t="str">
        <f t="shared" si="704"/>
        <v/>
      </c>
      <c r="T7262" s="21">
        <f>Fångster!J7267</f>
        <v>0</v>
      </c>
      <c r="U7262" s="31" t="str">
        <f t="shared" si="705"/>
        <v/>
      </c>
    </row>
    <row r="7263" spans="14:21" x14ac:dyDescent="0.2">
      <c r="N7263" s="22">
        <f>Fångster!G7268</f>
        <v>0</v>
      </c>
      <c r="O7263" s="28">
        <f t="shared" si="700"/>
        <v>0</v>
      </c>
      <c r="P7263" s="28">
        <f t="shared" si="701"/>
        <v>-2</v>
      </c>
      <c r="Q7263" s="28">
        <f t="shared" si="702"/>
        <v>0</v>
      </c>
      <c r="R7263" s="4">
        <f t="shared" si="703"/>
        <v>0</v>
      </c>
      <c r="S7263" s="4" t="str">
        <f t="shared" si="704"/>
        <v/>
      </c>
      <c r="T7263" s="21">
        <f>Fångster!J7268</f>
        <v>0</v>
      </c>
      <c r="U7263" s="31" t="str">
        <f t="shared" si="705"/>
        <v/>
      </c>
    </row>
    <row r="7264" spans="14:21" x14ac:dyDescent="0.2">
      <c r="N7264" s="22">
        <f>Fångster!G7269</f>
        <v>0</v>
      </c>
      <c r="O7264" s="28">
        <f t="shared" si="700"/>
        <v>0</v>
      </c>
      <c r="P7264" s="28">
        <f t="shared" si="701"/>
        <v>-2</v>
      </c>
      <c r="Q7264" s="28">
        <f t="shared" si="702"/>
        <v>0</v>
      </c>
      <c r="R7264" s="4">
        <f t="shared" si="703"/>
        <v>0</v>
      </c>
      <c r="S7264" s="4" t="str">
        <f t="shared" si="704"/>
        <v/>
      </c>
      <c r="T7264" s="21">
        <f>Fångster!J7269</f>
        <v>0</v>
      </c>
      <c r="U7264" s="31" t="str">
        <f t="shared" si="705"/>
        <v/>
      </c>
    </row>
    <row r="7265" spans="14:21" x14ac:dyDescent="0.2">
      <c r="N7265" s="22">
        <f>Fångster!G7270</f>
        <v>0</v>
      </c>
      <c r="O7265" s="28">
        <f t="shared" si="700"/>
        <v>0</v>
      </c>
      <c r="P7265" s="28">
        <f t="shared" si="701"/>
        <v>-2</v>
      </c>
      <c r="Q7265" s="28">
        <f t="shared" si="702"/>
        <v>0</v>
      </c>
      <c r="R7265" s="4">
        <f t="shared" si="703"/>
        <v>0</v>
      </c>
      <c r="S7265" s="4" t="str">
        <f t="shared" si="704"/>
        <v/>
      </c>
      <c r="T7265" s="21">
        <f>Fångster!J7270</f>
        <v>0</v>
      </c>
      <c r="U7265" s="31" t="str">
        <f t="shared" si="705"/>
        <v/>
      </c>
    </row>
    <row r="7266" spans="14:21" x14ac:dyDescent="0.2">
      <c r="N7266" s="22">
        <f>Fångster!G7271</f>
        <v>0</v>
      </c>
      <c r="O7266" s="28">
        <f t="shared" si="700"/>
        <v>0</v>
      </c>
      <c r="P7266" s="28">
        <f t="shared" si="701"/>
        <v>-2</v>
      </c>
      <c r="Q7266" s="28">
        <f t="shared" si="702"/>
        <v>0</v>
      </c>
      <c r="R7266" s="4">
        <f t="shared" si="703"/>
        <v>0</v>
      </c>
      <c r="S7266" s="4" t="str">
        <f t="shared" si="704"/>
        <v/>
      </c>
      <c r="T7266" s="21">
        <f>Fångster!J7271</f>
        <v>0</v>
      </c>
      <c r="U7266" s="31" t="str">
        <f t="shared" si="705"/>
        <v/>
      </c>
    </row>
    <row r="7267" spans="14:21" x14ac:dyDescent="0.2">
      <c r="N7267" s="22">
        <f>Fångster!G7272</f>
        <v>0</v>
      </c>
      <c r="O7267" s="28">
        <f t="shared" si="700"/>
        <v>0</v>
      </c>
      <c r="P7267" s="28">
        <f t="shared" si="701"/>
        <v>-2</v>
      </c>
      <c r="Q7267" s="28">
        <f t="shared" si="702"/>
        <v>0</v>
      </c>
      <c r="R7267" s="4">
        <f t="shared" si="703"/>
        <v>0</v>
      </c>
      <c r="S7267" s="4" t="str">
        <f t="shared" si="704"/>
        <v/>
      </c>
      <c r="T7267" s="21">
        <f>Fångster!J7272</f>
        <v>0</v>
      </c>
      <c r="U7267" s="31" t="str">
        <f t="shared" si="705"/>
        <v/>
      </c>
    </row>
    <row r="7268" spans="14:21" x14ac:dyDescent="0.2">
      <c r="N7268" s="22">
        <f>Fångster!G7273</f>
        <v>0</v>
      </c>
      <c r="O7268" s="28">
        <f t="shared" si="700"/>
        <v>0</v>
      </c>
      <c r="P7268" s="28">
        <f t="shared" si="701"/>
        <v>-2</v>
      </c>
      <c r="Q7268" s="28">
        <f t="shared" si="702"/>
        <v>0</v>
      </c>
      <c r="R7268" s="4">
        <f t="shared" si="703"/>
        <v>0</v>
      </c>
      <c r="S7268" s="4" t="str">
        <f t="shared" si="704"/>
        <v/>
      </c>
      <c r="T7268" s="21">
        <f>Fångster!J7273</f>
        <v>0</v>
      </c>
      <c r="U7268" s="31" t="str">
        <f t="shared" si="705"/>
        <v/>
      </c>
    </row>
    <row r="7269" spans="14:21" x14ac:dyDescent="0.2">
      <c r="N7269" s="22">
        <f>Fångster!G7274</f>
        <v>0</v>
      </c>
      <c r="O7269" s="28">
        <f t="shared" si="700"/>
        <v>0</v>
      </c>
      <c r="P7269" s="28">
        <f t="shared" si="701"/>
        <v>-2</v>
      </c>
      <c r="Q7269" s="28">
        <f t="shared" si="702"/>
        <v>0</v>
      </c>
      <c r="R7269" s="4">
        <f t="shared" si="703"/>
        <v>0</v>
      </c>
      <c r="S7269" s="4" t="str">
        <f t="shared" si="704"/>
        <v/>
      </c>
      <c r="T7269" s="21">
        <f>Fångster!J7274</f>
        <v>0</v>
      </c>
      <c r="U7269" s="31" t="str">
        <f t="shared" si="705"/>
        <v/>
      </c>
    </row>
    <row r="7270" spans="14:21" x14ac:dyDescent="0.2">
      <c r="N7270" s="22">
        <f>Fångster!G7275</f>
        <v>0</v>
      </c>
      <c r="O7270" s="28">
        <f t="shared" si="700"/>
        <v>0</v>
      </c>
      <c r="P7270" s="28">
        <f t="shared" si="701"/>
        <v>-2</v>
      </c>
      <c r="Q7270" s="28">
        <f t="shared" si="702"/>
        <v>0</v>
      </c>
      <c r="R7270" s="4">
        <f t="shared" si="703"/>
        <v>0</v>
      </c>
      <c r="S7270" s="4" t="str">
        <f t="shared" si="704"/>
        <v/>
      </c>
      <c r="T7270" s="21">
        <f>Fångster!J7275</f>
        <v>0</v>
      </c>
      <c r="U7270" s="31" t="str">
        <f t="shared" si="705"/>
        <v/>
      </c>
    </row>
    <row r="7271" spans="14:21" x14ac:dyDescent="0.2">
      <c r="N7271" s="22">
        <f>Fångster!G7276</f>
        <v>0</v>
      </c>
      <c r="O7271" s="28">
        <f t="shared" si="700"/>
        <v>0</v>
      </c>
      <c r="P7271" s="28">
        <f t="shared" si="701"/>
        <v>-2</v>
      </c>
      <c r="Q7271" s="28">
        <f t="shared" si="702"/>
        <v>0</v>
      </c>
      <c r="R7271" s="4">
        <f t="shared" si="703"/>
        <v>0</v>
      </c>
      <c r="S7271" s="4" t="str">
        <f t="shared" si="704"/>
        <v/>
      </c>
      <c r="T7271" s="21">
        <f>Fångster!J7276</f>
        <v>0</v>
      </c>
      <c r="U7271" s="31" t="str">
        <f t="shared" si="705"/>
        <v/>
      </c>
    </row>
    <row r="7272" spans="14:21" x14ac:dyDescent="0.2">
      <c r="N7272" s="22">
        <f>Fångster!G7277</f>
        <v>0</v>
      </c>
      <c r="O7272" s="28">
        <f t="shared" si="700"/>
        <v>0</v>
      </c>
      <c r="P7272" s="28">
        <f t="shared" si="701"/>
        <v>-2</v>
      </c>
      <c r="Q7272" s="28">
        <f t="shared" si="702"/>
        <v>0</v>
      </c>
      <c r="R7272" s="4">
        <f t="shared" si="703"/>
        <v>0</v>
      </c>
      <c r="S7272" s="4" t="str">
        <f t="shared" si="704"/>
        <v/>
      </c>
      <c r="T7272" s="21">
        <f>Fångster!J7277</f>
        <v>0</v>
      </c>
      <c r="U7272" s="31" t="str">
        <f t="shared" si="705"/>
        <v/>
      </c>
    </row>
    <row r="7273" spans="14:21" x14ac:dyDescent="0.2">
      <c r="N7273" s="22">
        <f>Fångster!G7278</f>
        <v>0</v>
      </c>
      <c r="O7273" s="28">
        <f t="shared" si="700"/>
        <v>0</v>
      </c>
      <c r="P7273" s="28">
        <f t="shared" si="701"/>
        <v>-2</v>
      </c>
      <c r="Q7273" s="28">
        <f t="shared" si="702"/>
        <v>0</v>
      </c>
      <c r="R7273" s="4">
        <f t="shared" si="703"/>
        <v>0</v>
      </c>
      <c r="S7273" s="4" t="str">
        <f t="shared" si="704"/>
        <v/>
      </c>
      <c r="T7273" s="21">
        <f>Fångster!J7278</f>
        <v>0</v>
      </c>
      <c r="U7273" s="31" t="str">
        <f t="shared" si="705"/>
        <v/>
      </c>
    </row>
    <row r="7274" spans="14:21" x14ac:dyDescent="0.2">
      <c r="N7274" s="22">
        <f>Fångster!G7279</f>
        <v>0</v>
      </c>
      <c r="O7274" s="28">
        <f t="shared" si="700"/>
        <v>0</v>
      </c>
      <c r="P7274" s="28">
        <f t="shared" si="701"/>
        <v>-2</v>
      </c>
      <c r="Q7274" s="28">
        <f t="shared" si="702"/>
        <v>0</v>
      </c>
      <c r="R7274" s="4">
        <f t="shared" si="703"/>
        <v>0</v>
      </c>
      <c r="S7274" s="4" t="str">
        <f t="shared" si="704"/>
        <v/>
      </c>
      <c r="T7274" s="21">
        <f>Fångster!J7279</f>
        <v>0</v>
      </c>
      <c r="U7274" s="31" t="str">
        <f t="shared" si="705"/>
        <v/>
      </c>
    </row>
    <row r="7275" spans="14:21" x14ac:dyDescent="0.2">
      <c r="N7275" s="22">
        <f>Fångster!G7280</f>
        <v>0</v>
      </c>
      <c r="O7275" s="28">
        <f t="shared" si="700"/>
        <v>0</v>
      </c>
      <c r="P7275" s="28">
        <f t="shared" si="701"/>
        <v>-2</v>
      </c>
      <c r="Q7275" s="28">
        <f t="shared" si="702"/>
        <v>0</v>
      </c>
      <c r="R7275" s="4">
        <f t="shared" si="703"/>
        <v>0</v>
      </c>
      <c r="S7275" s="4" t="str">
        <f t="shared" si="704"/>
        <v/>
      </c>
      <c r="T7275" s="21">
        <f>Fångster!J7280</f>
        <v>0</v>
      </c>
      <c r="U7275" s="31" t="str">
        <f t="shared" si="705"/>
        <v/>
      </c>
    </row>
    <row r="7276" spans="14:21" x14ac:dyDescent="0.2">
      <c r="N7276" s="22">
        <f>Fångster!G7281</f>
        <v>0</v>
      </c>
      <c r="O7276" s="28">
        <f t="shared" si="700"/>
        <v>0</v>
      </c>
      <c r="P7276" s="28">
        <f t="shared" si="701"/>
        <v>-2</v>
      </c>
      <c r="Q7276" s="28">
        <f t="shared" si="702"/>
        <v>0</v>
      </c>
      <c r="R7276" s="4">
        <f t="shared" si="703"/>
        <v>0</v>
      </c>
      <c r="S7276" s="4" t="str">
        <f t="shared" si="704"/>
        <v/>
      </c>
      <c r="T7276" s="21">
        <f>Fångster!J7281</f>
        <v>0</v>
      </c>
      <c r="U7276" s="31" t="str">
        <f t="shared" si="705"/>
        <v/>
      </c>
    </row>
    <row r="7277" spans="14:21" x14ac:dyDescent="0.2">
      <c r="N7277" s="22">
        <f>Fångster!G7282</f>
        <v>0</v>
      </c>
      <c r="O7277" s="28">
        <f t="shared" si="700"/>
        <v>0</v>
      </c>
      <c r="P7277" s="28">
        <f t="shared" si="701"/>
        <v>-2</v>
      </c>
      <c r="Q7277" s="28">
        <f t="shared" si="702"/>
        <v>0</v>
      </c>
      <c r="R7277" s="4">
        <f t="shared" si="703"/>
        <v>0</v>
      </c>
      <c r="S7277" s="4" t="str">
        <f t="shared" si="704"/>
        <v/>
      </c>
      <c r="T7277" s="21">
        <f>Fångster!J7282</f>
        <v>0</v>
      </c>
      <c r="U7277" s="31" t="str">
        <f t="shared" si="705"/>
        <v/>
      </c>
    </row>
    <row r="7278" spans="14:21" x14ac:dyDescent="0.2">
      <c r="N7278" s="22">
        <f>Fångster!G7283</f>
        <v>0</v>
      </c>
      <c r="O7278" s="28">
        <f t="shared" si="700"/>
        <v>0</v>
      </c>
      <c r="P7278" s="28">
        <f t="shared" si="701"/>
        <v>-2</v>
      </c>
      <c r="Q7278" s="28">
        <f t="shared" si="702"/>
        <v>0</v>
      </c>
      <c r="R7278" s="4">
        <f t="shared" si="703"/>
        <v>0</v>
      </c>
      <c r="S7278" s="4" t="str">
        <f t="shared" si="704"/>
        <v/>
      </c>
      <c r="T7278" s="21">
        <f>Fångster!J7283</f>
        <v>0</v>
      </c>
      <c r="U7278" s="31" t="str">
        <f t="shared" si="705"/>
        <v/>
      </c>
    </row>
    <row r="7279" spans="14:21" x14ac:dyDescent="0.2">
      <c r="N7279" s="22">
        <f>Fångster!G7284</f>
        <v>0</v>
      </c>
      <c r="O7279" s="28">
        <f t="shared" si="700"/>
        <v>0</v>
      </c>
      <c r="P7279" s="28">
        <f t="shared" si="701"/>
        <v>-2</v>
      </c>
      <c r="Q7279" s="28">
        <f t="shared" si="702"/>
        <v>0</v>
      </c>
      <c r="R7279" s="4">
        <f t="shared" si="703"/>
        <v>0</v>
      </c>
      <c r="S7279" s="4" t="str">
        <f t="shared" si="704"/>
        <v/>
      </c>
      <c r="T7279" s="21">
        <f>Fångster!J7284</f>
        <v>0</v>
      </c>
      <c r="U7279" s="31" t="str">
        <f t="shared" si="705"/>
        <v/>
      </c>
    </row>
    <row r="7280" spans="14:21" x14ac:dyDescent="0.2">
      <c r="N7280" s="22">
        <f>Fångster!G7285</f>
        <v>0</v>
      </c>
      <c r="O7280" s="28">
        <f t="shared" si="700"/>
        <v>0</v>
      </c>
      <c r="P7280" s="28">
        <f t="shared" si="701"/>
        <v>-2</v>
      </c>
      <c r="Q7280" s="28">
        <f t="shared" si="702"/>
        <v>0</v>
      </c>
      <c r="R7280" s="4">
        <f t="shared" si="703"/>
        <v>0</v>
      </c>
      <c r="S7280" s="4" t="str">
        <f t="shared" si="704"/>
        <v/>
      </c>
      <c r="T7280" s="21">
        <f>Fångster!J7285</f>
        <v>0</v>
      </c>
      <c r="U7280" s="31" t="str">
        <f t="shared" si="705"/>
        <v/>
      </c>
    </row>
    <row r="7281" spans="14:21" x14ac:dyDescent="0.2">
      <c r="N7281" s="22">
        <f>Fångster!G7286</f>
        <v>0</v>
      </c>
      <c r="O7281" s="28">
        <f t="shared" si="700"/>
        <v>0</v>
      </c>
      <c r="P7281" s="28">
        <f t="shared" si="701"/>
        <v>-2</v>
      </c>
      <c r="Q7281" s="28">
        <f t="shared" si="702"/>
        <v>0</v>
      </c>
      <c r="R7281" s="4">
        <f t="shared" si="703"/>
        <v>0</v>
      </c>
      <c r="S7281" s="4" t="str">
        <f t="shared" si="704"/>
        <v/>
      </c>
      <c r="T7281" s="21">
        <f>Fångster!J7286</f>
        <v>0</v>
      </c>
      <c r="U7281" s="31" t="str">
        <f t="shared" si="705"/>
        <v/>
      </c>
    </row>
    <row r="7282" spans="14:21" x14ac:dyDescent="0.2">
      <c r="N7282" s="22">
        <f>Fångster!G7287</f>
        <v>0</v>
      </c>
      <c r="O7282" s="28">
        <f t="shared" si="700"/>
        <v>0</v>
      </c>
      <c r="P7282" s="28">
        <f t="shared" si="701"/>
        <v>-2</v>
      </c>
      <c r="Q7282" s="28">
        <f t="shared" si="702"/>
        <v>0</v>
      </c>
      <c r="R7282" s="4">
        <f t="shared" si="703"/>
        <v>0</v>
      </c>
      <c r="S7282" s="4" t="str">
        <f t="shared" si="704"/>
        <v/>
      </c>
      <c r="T7282" s="21">
        <f>Fångster!J7287</f>
        <v>0</v>
      </c>
      <c r="U7282" s="31" t="str">
        <f t="shared" si="705"/>
        <v/>
      </c>
    </row>
    <row r="7283" spans="14:21" x14ac:dyDescent="0.2">
      <c r="N7283" s="22">
        <f>Fångster!G7288</f>
        <v>0</v>
      </c>
      <c r="O7283" s="28">
        <f t="shared" si="700"/>
        <v>0</v>
      </c>
      <c r="P7283" s="28">
        <f t="shared" si="701"/>
        <v>-2</v>
      </c>
      <c r="Q7283" s="28">
        <f t="shared" si="702"/>
        <v>0</v>
      </c>
      <c r="R7283" s="4">
        <f t="shared" si="703"/>
        <v>0</v>
      </c>
      <c r="S7283" s="4" t="str">
        <f t="shared" si="704"/>
        <v/>
      </c>
      <c r="T7283" s="21">
        <f>Fångster!J7288</f>
        <v>0</v>
      </c>
      <c r="U7283" s="31" t="str">
        <f t="shared" si="705"/>
        <v/>
      </c>
    </row>
    <row r="7284" spans="14:21" x14ac:dyDescent="0.2">
      <c r="N7284" s="22">
        <f>Fångster!G7289</f>
        <v>0</v>
      </c>
      <c r="O7284" s="28">
        <f t="shared" si="700"/>
        <v>0</v>
      </c>
      <c r="P7284" s="28">
        <f t="shared" si="701"/>
        <v>-2</v>
      </c>
      <c r="Q7284" s="28">
        <f t="shared" si="702"/>
        <v>0</v>
      </c>
      <c r="R7284" s="4">
        <f t="shared" si="703"/>
        <v>0</v>
      </c>
      <c r="S7284" s="4" t="str">
        <f t="shared" si="704"/>
        <v/>
      </c>
      <c r="T7284" s="21">
        <f>Fångster!J7289</f>
        <v>0</v>
      </c>
      <c r="U7284" s="31" t="str">
        <f t="shared" si="705"/>
        <v/>
      </c>
    </row>
    <row r="7285" spans="14:21" x14ac:dyDescent="0.2">
      <c r="N7285" s="22">
        <f>Fångster!G7290</f>
        <v>0</v>
      </c>
      <c r="O7285" s="28">
        <f t="shared" si="700"/>
        <v>0</v>
      </c>
      <c r="P7285" s="28">
        <f t="shared" si="701"/>
        <v>-2</v>
      </c>
      <c r="Q7285" s="28">
        <f t="shared" si="702"/>
        <v>0</v>
      </c>
      <c r="R7285" s="4">
        <f t="shared" si="703"/>
        <v>0</v>
      </c>
      <c r="S7285" s="4" t="str">
        <f t="shared" si="704"/>
        <v/>
      </c>
      <c r="T7285" s="21">
        <f>Fångster!J7290</f>
        <v>0</v>
      </c>
      <c r="U7285" s="31" t="str">
        <f t="shared" si="705"/>
        <v/>
      </c>
    </row>
    <row r="7286" spans="14:21" x14ac:dyDescent="0.2">
      <c r="N7286" s="22">
        <f>Fångster!G7291</f>
        <v>0</v>
      </c>
      <c r="O7286" s="28">
        <f t="shared" si="700"/>
        <v>0</v>
      </c>
      <c r="P7286" s="28">
        <f t="shared" si="701"/>
        <v>-2</v>
      </c>
      <c r="Q7286" s="28">
        <f t="shared" si="702"/>
        <v>0</v>
      </c>
      <c r="R7286" s="4">
        <f t="shared" si="703"/>
        <v>0</v>
      </c>
      <c r="S7286" s="4" t="str">
        <f t="shared" si="704"/>
        <v/>
      </c>
      <c r="T7286" s="21">
        <f>Fångster!J7291</f>
        <v>0</v>
      </c>
      <c r="U7286" s="31" t="str">
        <f t="shared" si="705"/>
        <v/>
      </c>
    </row>
    <row r="7287" spans="14:21" x14ac:dyDescent="0.2">
      <c r="N7287" s="22">
        <f>Fångster!G7292</f>
        <v>0</v>
      </c>
      <c r="O7287" s="28">
        <f t="shared" si="700"/>
        <v>0</v>
      </c>
      <c r="P7287" s="28">
        <f t="shared" si="701"/>
        <v>-2</v>
      </c>
      <c r="Q7287" s="28">
        <f t="shared" si="702"/>
        <v>0</v>
      </c>
      <c r="R7287" s="4">
        <f t="shared" si="703"/>
        <v>0</v>
      </c>
      <c r="S7287" s="4" t="str">
        <f t="shared" si="704"/>
        <v/>
      </c>
      <c r="T7287" s="21">
        <f>Fångster!J7292</f>
        <v>0</v>
      </c>
      <c r="U7287" s="31" t="str">
        <f t="shared" si="705"/>
        <v/>
      </c>
    </row>
    <row r="7288" spans="14:21" x14ac:dyDescent="0.2">
      <c r="N7288" s="22">
        <f>Fångster!G7293</f>
        <v>0</v>
      </c>
      <c r="O7288" s="28">
        <f t="shared" si="700"/>
        <v>0</v>
      </c>
      <c r="P7288" s="28">
        <f t="shared" si="701"/>
        <v>-2</v>
      </c>
      <c r="Q7288" s="28">
        <f t="shared" si="702"/>
        <v>0</v>
      </c>
      <c r="R7288" s="4">
        <f t="shared" si="703"/>
        <v>0</v>
      </c>
      <c r="S7288" s="4" t="str">
        <f t="shared" si="704"/>
        <v/>
      </c>
      <c r="T7288" s="21">
        <f>Fångster!J7293</f>
        <v>0</v>
      </c>
      <c r="U7288" s="31" t="str">
        <f t="shared" si="705"/>
        <v/>
      </c>
    </row>
    <row r="7289" spans="14:21" x14ac:dyDescent="0.2">
      <c r="N7289" s="22">
        <f>Fångster!G7294</f>
        <v>0</v>
      </c>
      <c r="O7289" s="28">
        <f t="shared" si="700"/>
        <v>0</v>
      </c>
      <c r="P7289" s="28">
        <f t="shared" si="701"/>
        <v>-2</v>
      </c>
      <c r="Q7289" s="28">
        <f t="shared" si="702"/>
        <v>0</v>
      </c>
      <c r="R7289" s="4">
        <f t="shared" si="703"/>
        <v>0</v>
      </c>
      <c r="S7289" s="4" t="str">
        <f t="shared" si="704"/>
        <v/>
      </c>
      <c r="T7289" s="21">
        <f>Fångster!J7294</f>
        <v>0</v>
      </c>
      <c r="U7289" s="31" t="str">
        <f t="shared" si="705"/>
        <v/>
      </c>
    </row>
    <row r="7290" spans="14:21" x14ac:dyDescent="0.2">
      <c r="N7290" s="22">
        <f>Fångster!G7295</f>
        <v>0</v>
      </c>
      <c r="O7290" s="28">
        <f t="shared" si="700"/>
        <v>0</v>
      </c>
      <c r="P7290" s="28">
        <f t="shared" si="701"/>
        <v>-2</v>
      </c>
      <c r="Q7290" s="28">
        <f t="shared" si="702"/>
        <v>0</v>
      </c>
      <c r="R7290" s="4">
        <f t="shared" si="703"/>
        <v>0</v>
      </c>
      <c r="S7290" s="4" t="str">
        <f t="shared" si="704"/>
        <v/>
      </c>
      <c r="T7290" s="21">
        <f>Fångster!J7295</f>
        <v>0</v>
      </c>
      <c r="U7290" s="31" t="str">
        <f t="shared" si="705"/>
        <v/>
      </c>
    </row>
    <row r="7291" spans="14:21" x14ac:dyDescent="0.2">
      <c r="N7291" s="22">
        <f>Fångster!G7296</f>
        <v>0</v>
      </c>
      <c r="O7291" s="28">
        <f t="shared" si="700"/>
        <v>0</v>
      </c>
      <c r="P7291" s="28">
        <f t="shared" si="701"/>
        <v>-2</v>
      </c>
      <c r="Q7291" s="28">
        <f t="shared" si="702"/>
        <v>0</v>
      </c>
      <c r="R7291" s="4">
        <f t="shared" si="703"/>
        <v>0</v>
      </c>
      <c r="S7291" s="4" t="str">
        <f t="shared" si="704"/>
        <v/>
      </c>
      <c r="T7291" s="21">
        <f>Fångster!J7296</f>
        <v>0</v>
      </c>
      <c r="U7291" s="31" t="str">
        <f t="shared" si="705"/>
        <v/>
      </c>
    </row>
    <row r="7292" spans="14:21" x14ac:dyDescent="0.2">
      <c r="N7292" s="22">
        <f>Fångster!G7297</f>
        <v>0</v>
      </c>
      <c r="O7292" s="28">
        <f t="shared" si="700"/>
        <v>0</v>
      </c>
      <c r="P7292" s="28">
        <f t="shared" si="701"/>
        <v>-2</v>
      </c>
      <c r="Q7292" s="28">
        <f t="shared" si="702"/>
        <v>0</v>
      </c>
      <c r="R7292" s="4">
        <f t="shared" si="703"/>
        <v>0</v>
      </c>
      <c r="S7292" s="4" t="str">
        <f t="shared" si="704"/>
        <v/>
      </c>
      <c r="T7292" s="21">
        <f>Fångster!J7297</f>
        <v>0</v>
      </c>
      <c r="U7292" s="31" t="str">
        <f t="shared" si="705"/>
        <v/>
      </c>
    </row>
    <row r="7293" spans="14:21" x14ac:dyDescent="0.2">
      <c r="N7293" s="22">
        <f>Fångster!G7298</f>
        <v>0</v>
      </c>
      <c r="O7293" s="28">
        <f t="shared" si="700"/>
        <v>0</v>
      </c>
      <c r="P7293" s="28">
        <f t="shared" si="701"/>
        <v>-2</v>
      </c>
      <c r="Q7293" s="28">
        <f t="shared" si="702"/>
        <v>0</v>
      </c>
      <c r="R7293" s="4">
        <f t="shared" si="703"/>
        <v>0</v>
      </c>
      <c r="S7293" s="4" t="str">
        <f t="shared" si="704"/>
        <v/>
      </c>
      <c r="T7293" s="21">
        <f>Fångster!J7298</f>
        <v>0</v>
      </c>
      <c r="U7293" s="31" t="str">
        <f t="shared" si="705"/>
        <v/>
      </c>
    </row>
    <row r="7294" spans="14:21" x14ac:dyDescent="0.2">
      <c r="N7294" s="22">
        <f>Fångster!G7299</f>
        <v>0</v>
      </c>
      <c r="O7294" s="28">
        <f t="shared" si="700"/>
        <v>0</v>
      </c>
      <c r="P7294" s="28">
        <f t="shared" si="701"/>
        <v>-2</v>
      </c>
      <c r="Q7294" s="28">
        <f t="shared" si="702"/>
        <v>0</v>
      </c>
      <c r="R7294" s="4">
        <f t="shared" si="703"/>
        <v>0</v>
      </c>
      <c r="S7294" s="4" t="str">
        <f t="shared" si="704"/>
        <v/>
      </c>
      <c r="T7294" s="21">
        <f>Fångster!J7299</f>
        <v>0</v>
      </c>
      <c r="U7294" s="31" t="str">
        <f t="shared" si="705"/>
        <v/>
      </c>
    </row>
    <row r="7295" spans="14:21" x14ac:dyDescent="0.2">
      <c r="N7295" s="22">
        <f>Fångster!G7300</f>
        <v>0</v>
      </c>
      <c r="O7295" s="28">
        <f t="shared" si="700"/>
        <v>0</v>
      </c>
      <c r="P7295" s="28">
        <f t="shared" si="701"/>
        <v>-2</v>
      </c>
      <c r="Q7295" s="28">
        <f t="shared" si="702"/>
        <v>0</v>
      </c>
      <c r="R7295" s="4">
        <f t="shared" si="703"/>
        <v>0</v>
      </c>
      <c r="S7295" s="4" t="str">
        <f t="shared" si="704"/>
        <v/>
      </c>
      <c r="T7295" s="21">
        <f>Fångster!J7300</f>
        <v>0</v>
      </c>
      <c r="U7295" s="31" t="str">
        <f t="shared" si="705"/>
        <v/>
      </c>
    </row>
    <row r="7296" spans="14:21" x14ac:dyDescent="0.2">
      <c r="N7296" s="22">
        <f>Fångster!G7301</f>
        <v>0</v>
      </c>
      <c r="O7296" s="28">
        <f t="shared" si="700"/>
        <v>0</v>
      </c>
      <c r="P7296" s="28">
        <f t="shared" si="701"/>
        <v>-2</v>
      </c>
      <c r="Q7296" s="28">
        <f t="shared" si="702"/>
        <v>0</v>
      </c>
      <c r="R7296" s="4">
        <f t="shared" si="703"/>
        <v>0</v>
      </c>
      <c r="S7296" s="4" t="str">
        <f t="shared" si="704"/>
        <v/>
      </c>
      <c r="T7296" s="21">
        <f>Fångster!J7301</f>
        <v>0</v>
      </c>
      <c r="U7296" s="31" t="str">
        <f t="shared" si="705"/>
        <v/>
      </c>
    </row>
    <row r="7297" spans="14:21" x14ac:dyDescent="0.2">
      <c r="N7297" s="22">
        <f>Fångster!G7302</f>
        <v>0</v>
      </c>
      <c r="O7297" s="28">
        <f t="shared" si="700"/>
        <v>0</v>
      </c>
      <c r="P7297" s="28">
        <f t="shared" si="701"/>
        <v>-2</v>
      </c>
      <c r="Q7297" s="28">
        <f t="shared" si="702"/>
        <v>0</v>
      </c>
      <c r="R7297" s="4">
        <f t="shared" si="703"/>
        <v>0</v>
      </c>
      <c r="S7297" s="4" t="str">
        <f t="shared" si="704"/>
        <v/>
      </c>
      <c r="T7297" s="21">
        <f>Fångster!J7302</f>
        <v>0</v>
      </c>
      <c r="U7297" s="31" t="str">
        <f t="shared" si="705"/>
        <v/>
      </c>
    </row>
    <row r="7298" spans="14:21" x14ac:dyDescent="0.2">
      <c r="N7298" s="22">
        <f>Fångster!G7303</f>
        <v>0</v>
      </c>
      <c r="O7298" s="28">
        <f t="shared" si="700"/>
        <v>0</v>
      </c>
      <c r="P7298" s="28">
        <f t="shared" si="701"/>
        <v>-2</v>
      </c>
      <c r="Q7298" s="28">
        <f t="shared" si="702"/>
        <v>0</v>
      </c>
      <c r="R7298" s="4">
        <f t="shared" si="703"/>
        <v>0</v>
      </c>
      <c r="S7298" s="4" t="str">
        <f t="shared" si="704"/>
        <v/>
      </c>
      <c r="T7298" s="21">
        <f>Fångster!J7303</f>
        <v>0</v>
      </c>
      <c r="U7298" s="31" t="str">
        <f t="shared" si="705"/>
        <v/>
      </c>
    </row>
    <row r="7299" spans="14:21" x14ac:dyDescent="0.2">
      <c r="N7299" s="22">
        <f>Fångster!G7304</f>
        <v>0</v>
      </c>
      <c r="O7299" s="28">
        <f t="shared" si="700"/>
        <v>0</v>
      </c>
      <c r="P7299" s="28">
        <f t="shared" si="701"/>
        <v>-2</v>
      </c>
      <c r="Q7299" s="28">
        <f t="shared" si="702"/>
        <v>0</v>
      </c>
      <c r="R7299" s="4">
        <f t="shared" si="703"/>
        <v>0</v>
      </c>
      <c r="S7299" s="4" t="str">
        <f t="shared" si="704"/>
        <v/>
      </c>
      <c r="T7299" s="21">
        <f>Fångster!J7304</f>
        <v>0</v>
      </c>
      <c r="U7299" s="31" t="str">
        <f t="shared" si="705"/>
        <v/>
      </c>
    </row>
    <row r="7300" spans="14:21" x14ac:dyDescent="0.2">
      <c r="N7300" s="22">
        <f>Fångster!G7305</f>
        <v>0</v>
      </c>
      <c r="O7300" s="28">
        <f t="shared" si="700"/>
        <v>0</v>
      </c>
      <c r="P7300" s="28">
        <f t="shared" si="701"/>
        <v>-2</v>
      </c>
      <c r="Q7300" s="28">
        <f t="shared" si="702"/>
        <v>0</v>
      </c>
      <c r="R7300" s="4">
        <f t="shared" si="703"/>
        <v>0</v>
      </c>
      <c r="S7300" s="4" t="str">
        <f t="shared" si="704"/>
        <v/>
      </c>
      <c r="T7300" s="21">
        <f>Fångster!J7305</f>
        <v>0</v>
      </c>
      <c r="U7300" s="31" t="str">
        <f t="shared" si="705"/>
        <v/>
      </c>
    </row>
    <row r="7301" spans="14:21" x14ac:dyDescent="0.2">
      <c r="N7301" s="22">
        <f>Fångster!G7306</f>
        <v>0</v>
      </c>
      <c r="O7301" s="28">
        <f t="shared" ref="O7301:O7364" si="706">(3.377*0.000001)*(POWER(N7301,3.205))</f>
        <v>0</v>
      </c>
      <c r="P7301" s="28">
        <f t="shared" ref="P7301:P7364" si="707">(1-(180-N7301)/60)</f>
        <v>-2</v>
      </c>
      <c r="Q7301" s="28">
        <f t="shared" ref="Q7301:Q7364" si="708">IF(P7301&lt;0,0,IF(P7301&gt;1,1,IF(P7301&gt;0&lt;1,P7301,P7301)))</f>
        <v>0</v>
      </c>
      <c r="R7301" s="4">
        <f t="shared" ref="R7301:R7364" si="709">O7301*Q7301</f>
        <v>0</v>
      </c>
      <c r="S7301" s="4" t="str">
        <f t="shared" ref="S7301:S7364" si="710">IF(N7301&gt;0,LOG10(N7301),"")</f>
        <v/>
      </c>
      <c r="T7301" s="21">
        <f>Fångster!J7306</f>
        <v>0</v>
      </c>
      <c r="U7301" s="31" t="str">
        <f t="shared" ref="U7301:U7364" si="711">IF(T7301&gt;0,LOG10(T7301),"")</f>
        <v/>
      </c>
    </row>
    <row r="7302" spans="14:21" x14ac:dyDescent="0.2">
      <c r="N7302" s="22">
        <f>Fångster!G7307</f>
        <v>0</v>
      </c>
      <c r="O7302" s="28">
        <f t="shared" si="706"/>
        <v>0</v>
      </c>
      <c r="P7302" s="28">
        <f t="shared" si="707"/>
        <v>-2</v>
      </c>
      <c r="Q7302" s="28">
        <f t="shared" si="708"/>
        <v>0</v>
      </c>
      <c r="R7302" s="4">
        <f t="shared" si="709"/>
        <v>0</v>
      </c>
      <c r="S7302" s="4" t="str">
        <f t="shared" si="710"/>
        <v/>
      </c>
      <c r="T7302" s="21">
        <f>Fångster!J7307</f>
        <v>0</v>
      </c>
      <c r="U7302" s="31" t="str">
        <f t="shared" si="711"/>
        <v/>
      </c>
    </row>
    <row r="7303" spans="14:21" x14ac:dyDescent="0.2">
      <c r="N7303" s="22">
        <f>Fångster!G7308</f>
        <v>0</v>
      </c>
      <c r="O7303" s="28">
        <f t="shared" si="706"/>
        <v>0</v>
      </c>
      <c r="P7303" s="28">
        <f t="shared" si="707"/>
        <v>-2</v>
      </c>
      <c r="Q7303" s="28">
        <f t="shared" si="708"/>
        <v>0</v>
      </c>
      <c r="R7303" s="4">
        <f t="shared" si="709"/>
        <v>0</v>
      </c>
      <c r="S7303" s="4" t="str">
        <f t="shared" si="710"/>
        <v/>
      </c>
      <c r="T7303" s="21">
        <f>Fångster!J7308</f>
        <v>0</v>
      </c>
      <c r="U7303" s="31" t="str">
        <f t="shared" si="711"/>
        <v/>
      </c>
    </row>
    <row r="7304" spans="14:21" x14ac:dyDescent="0.2">
      <c r="N7304" s="22">
        <f>Fångster!G7309</f>
        <v>0</v>
      </c>
      <c r="O7304" s="28">
        <f t="shared" si="706"/>
        <v>0</v>
      </c>
      <c r="P7304" s="28">
        <f t="shared" si="707"/>
        <v>-2</v>
      </c>
      <c r="Q7304" s="28">
        <f t="shared" si="708"/>
        <v>0</v>
      </c>
      <c r="R7304" s="4">
        <f t="shared" si="709"/>
        <v>0</v>
      </c>
      <c r="S7304" s="4" t="str">
        <f t="shared" si="710"/>
        <v/>
      </c>
      <c r="T7304" s="21">
        <f>Fångster!J7309</f>
        <v>0</v>
      </c>
      <c r="U7304" s="31" t="str">
        <f t="shared" si="711"/>
        <v/>
      </c>
    </row>
    <row r="7305" spans="14:21" x14ac:dyDescent="0.2">
      <c r="N7305" s="22">
        <f>Fångster!G7310</f>
        <v>0</v>
      </c>
      <c r="O7305" s="28">
        <f t="shared" si="706"/>
        <v>0</v>
      </c>
      <c r="P7305" s="28">
        <f t="shared" si="707"/>
        <v>-2</v>
      </c>
      <c r="Q7305" s="28">
        <f t="shared" si="708"/>
        <v>0</v>
      </c>
      <c r="R7305" s="4">
        <f t="shared" si="709"/>
        <v>0</v>
      </c>
      <c r="S7305" s="4" t="str">
        <f t="shared" si="710"/>
        <v/>
      </c>
      <c r="T7305" s="21">
        <f>Fångster!J7310</f>
        <v>0</v>
      </c>
      <c r="U7305" s="31" t="str">
        <f t="shared" si="711"/>
        <v/>
      </c>
    </row>
    <row r="7306" spans="14:21" x14ac:dyDescent="0.2">
      <c r="N7306" s="22">
        <f>Fångster!G7311</f>
        <v>0</v>
      </c>
      <c r="O7306" s="28">
        <f t="shared" si="706"/>
        <v>0</v>
      </c>
      <c r="P7306" s="28">
        <f t="shared" si="707"/>
        <v>-2</v>
      </c>
      <c r="Q7306" s="28">
        <f t="shared" si="708"/>
        <v>0</v>
      </c>
      <c r="R7306" s="4">
        <f t="shared" si="709"/>
        <v>0</v>
      </c>
      <c r="S7306" s="4" t="str">
        <f t="shared" si="710"/>
        <v/>
      </c>
      <c r="T7306" s="21">
        <f>Fångster!J7311</f>
        <v>0</v>
      </c>
      <c r="U7306" s="31" t="str">
        <f t="shared" si="711"/>
        <v/>
      </c>
    </row>
    <row r="7307" spans="14:21" x14ac:dyDescent="0.2">
      <c r="N7307" s="22">
        <f>Fångster!G7312</f>
        <v>0</v>
      </c>
      <c r="O7307" s="28">
        <f t="shared" si="706"/>
        <v>0</v>
      </c>
      <c r="P7307" s="28">
        <f t="shared" si="707"/>
        <v>-2</v>
      </c>
      <c r="Q7307" s="28">
        <f t="shared" si="708"/>
        <v>0</v>
      </c>
      <c r="R7307" s="4">
        <f t="shared" si="709"/>
        <v>0</v>
      </c>
      <c r="S7307" s="4" t="str">
        <f t="shared" si="710"/>
        <v/>
      </c>
      <c r="T7307" s="21">
        <f>Fångster!J7312</f>
        <v>0</v>
      </c>
      <c r="U7307" s="31" t="str">
        <f t="shared" si="711"/>
        <v/>
      </c>
    </row>
    <row r="7308" spans="14:21" x14ac:dyDescent="0.2">
      <c r="N7308" s="22">
        <f>Fångster!G7313</f>
        <v>0</v>
      </c>
      <c r="O7308" s="28">
        <f t="shared" si="706"/>
        <v>0</v>
      </c>
      <c r="P7308" s="28">
        <f t="shared" si="707"/>
        <v>-2</v>
      </c>
      <c r="Q7308" s="28">
        <f t="shared" si="708"/>
        <v>0</v>
      </c>
      <c r="R7308" s="4">
        <f t="shared" si="709"/>
        <v>0</v>
      </c>
      <c r="S7308" s="4" t="str">
        <f t="shared" si="710"/>
        <v/>
      </c>
      <c r="T7308" s="21">
        <f>Fångster!J7313</f>
        <v>0</v>
      </c>
      <c r="U7308" s="31" t="str">
        <f t="shared" si="711"/>
        <v/>
      </c>
    </row>
    <row r="7309" spans="14:21" x14ac:dyDescent="0.2">
      <c r="N7309" s="22">
        <f>Fångster!G7314</f>
        <v>0</v>
      </c>
      <c r="O7309" s="28">
        <f t="shared" si="706"/>
        <v>0</v>
      </c>
      <c r="P7309" s="28">
        <f t="shared" si="707"/>
        <v>-2</v>
      </c>
      <c r="Q7309" s="28">
        <f t="shared" si="708"/>
        <v>0</v>
      </c>
      <c r="R7309" s="4">
        <f t="shared" si="709"/>
        <v>0</v>
      </c>
      <c r="S7309" s="4" t="str">
        <f t="shared" si="710"/>
        <v/>
      </c>
      <c r="T7309" s="21">
        <f>Fångster!J7314</f>
        <v>0</v>
      </c>
      <c r="U7309" s="31" t="str">
        <f t="shared" si="711"/>
        <v/>
      </c>
    </row>
    <row r="7310" spans="14:21" x14ac:dyDescent="0.2">
      <c r="N7310" s="22">
        <f>Fångster!G7315</f>
        <v>0</v>
      </c>
      <c r="O7310" s="28">
        <f t="shared" si="706"/>
        <v>0</v>
      </c>
      <c r="P7310" s="28">
        <f t="shared" si="707"/>
        <v>-2</v>
      </c>
      <c r="Q7310" s="28">
        <f t="shared" si="708"/>
        <v>0</v>
      </c>
      <c r="R7310" s="4">
        <f t="shared" si="709"/>
        <v>0</v>
      </c>
      <c r="S7310" s="4" t="str">
        <f t="shared" si="710"/>
        <v/>
      </c>
      <c r="T7310" s="21">
        <f>Fångster!J7315</f>
        <v>0</v>
      </c>
      <c r="U7310" s="31" t="str">
        <f t="shared" si="711"/>
        <v/>
      </c>
    </row>
    <row r="7311" spans="14:21" x14ac:dyDescent="0.2">
      <c r="N7311" s="22">
        <f>Fångster!G7316</f>
        <v>0</v>
      </c>
      <c r="O7311" s="28">
        <f t="shared" si="706"/>
        <v>0</v>
      </c>
      <c r="P7311" s="28">
        <f t="shared" si="707"/>
        <v>-2</v>
      </c>
      <c r="Q7311" s="28">
        <f t="shared" si="708"/>
        <v>0</v>
      </c>
      <c r="R7311" s="4">
        <f t="shared" si="709"/>
        <v>0</v>
      </c>
      <c r="S7311" s="4" t="str">
        <f t="shared" si="710"/>
        <v/>
      </c>
      <c r="T7311" s="21">
        <f>Fångster!J7316</f>
        <v>0</v>
      </c>
      <c r="U7311" s="31" t="str">
        <f t="shared" si="711"/>
        <v/>
      </c>
    </row>
    <row r="7312" spans="14:21" x14ac:dyDescent="0.2">
      <c r="N7312" s="22">
        <f>Fångster!G7317</f>
        <v>0</v>
      </c>
      <c r="O7312" s="28">
        <f t="shared" si="706"/>
        <v>0</v>
      </c>
      <c r="P7312" s="28">
        <f t="shared" si="707"/>
        <v>-2</v>
      </c>
      <c r="Q7312" s="28">
        <f t="shared" si="708"/>
        <v>0</v>
      </c>
      <c r="R7312" s="4">
        <f t="shared" si="709"/>
        <v>0</v>
      </c>
      <c r="S7312" s="4" t="str">
        <f t="shared" si="710"/>
        <v/>
      </c>
      <c r="T7312" s="21">
        <f>Fångster!J7317</f>
        <v>0</v>
      </c>
      <c r="U7312" s="31" t="str">
        <f t="shared" si="711"/>
        <v/>
      </c>
    </row>
    <row r="7313" spans="14:21" x14ac:dyDescent="0.2">
      <c r="N7313" s="22">
        <f>Fångster!G7318</f>
        <v>0</v>
      </c>
      <c r="O7313" s="28">
        <f t="shared" si="706"/>
        <v>0</v>
      </c>
      <c r="P7313" s="28">
        <f t="shared" si="707"/>
        <v>-2</v>
      </c>
      <c r="Q7313" s="28">
        <f t="shared" si="708"/>
        <v>0</v>
      </c>
      <c r="R7313" s="4">
        <f t="shared" si="709"/>
        <v>0</v>
      </c>
      <c r="S7313" s="4" t="str">
        <f t="shared" si="710"/>
        <v/>
      </c>
      <c r="T7313" s="21">
        <f>Fångster!J7318</f>
        <v>0</v>
      </c>
      <c r="U7313" s="31" t="str">
        <f t="shared" si="711"/>
        <v/>
      </c>
    </row>
    <row r="7314" spans="14:21" x14ac:dyDescent="0.2">
      <c r="N7314" s="22">
        <f>Fångster!G7319</f>
        <v>0</v>
      </c>
      <c r="O7314" s="28">
        <f t="shared" si="706"/>
        <v>0</v>
      </c>
      <c r="P7314" s="28">
        <f t="shared" si="707"/>
        <v>-2</v>
      </c>
      <c r="Q7314" s="28">
        <f t="shared" si="708"/>
        <v>0</v>
      </c>
      <c r="R7314" s="4">
        <f t="shared" si="709"/>
        <v>0</v>
      </c>
      <c r="S7314" s="4" t="str">
        <f t="shared" si="710"/>
        <v/>
      </c>
      <c r="T7314" s="21">
        <f>Fångster!J7319</f>
        <v>0</v>
      </c>
      <c r="U7314" s="31" t="str">
        <f t="shared" si="711"/>
        <v/>
      </c>
    </row>
    <row r="7315" spans="14:21" x14ac:dyDescent="0.2">
      <c r="N7315" s="22">
        <f>Fångster!G7320</f>
        <v>0</v>
      </c>
      <c r="O7315" s="28">
        <f t="shared" si="706"/>
        <v>0</v>
      </c>
      <c r="P7315" s="28">
        <f t="shared" si="707"/>
        <v>-2</v>
      </c>
      <c r="Q7315" s="28">
        <f t="shared" si="708"/>
        <v>0</v>
      </c>
      <c r="R7315" s="4">
        <f t="shared" si="709"/>
        <v>0</v>
      </c>
      <c r="S7315" s="4" t="str">
        <f t="shared" si="710"/>
        <v/>
      </c>
      <c r="T7315" s="21">
        <f>Fångster!J7320</f>
        <v>0</v>
      </c>
      <c r="U7315" s="31" t="str">
        <f t="shared" si="711"/>
        <v/>
      </c>
    </row>
    <row r="7316" spans="14:21" x14ac:dyDescent="0.2">
      <c r="N7316" s="22">
        <f>Fångster!G7321</f>
        <v>0</v>
      </c>
      <c r="O7316" s="28">
        <f t="shared" si="706"/>
        <v>0</v>
      </c>
      <c r="P7316" s="28">
        <f t="shared" si="707"/>
        <v>-2</v>
      </c>
      <c r="Q7316" s="28">
        <f t="shared" si="708"/>
        <v>0</v>
      </c>
      <c r="R7316" s="4">
        <f t="shared" si="709"/>
        <v>0</v>
      </c>
      <c r="S7316" s="4" t="str">
        <f t="shared" si="710"/>
        <v/>
      </c>
      <c r="T7316" s="21">
        <f>Fångster!J7321</f>
        <v>0</v>
      </c>
      <c r="U7316" s="31" t="str">
        <f t="shared" si="711"/>
        <v/>
      </c>
    </row>
    <row r="7317" spans="14:21" x14ac:dyDescent="0.2">
      <c r="N7317" s="22">
        <f>Fångster!G7322</f>
        <v>0</v>
      </c>
      <c r="O7317" s="28">
        <f t="shared" si="706"/>
        <v>0</v>
      </c>
      <c r="P7317" s="28">
        <f t="shared" si="707"/>
        <v>-2</v>
      </c>
      <c r="Q7317" s="28">
        <f t="shared" si="708"/>
        <v>0</v>
      </c>
      <c r="R7317" s="4">
        <f t="shared" si="709"/>
        <v>0</v>
      </c>
      <c r="S7317" s="4" t="str">
        <f t="shared" si="710"/>
        <v/>
      </c>
      <c r="T7317" s="21">
        <f>Fångster!J7322</f>
        <v>0</v>
      </c>
      <c r="U7317" s="31" t="str">
        <f t="shared" si="711"/>
        <v/>
      </c>
    </row>
    <row r="7318" spans="14:21" x14ac:dyDescent="0.2">
      <c r="N7318" s="22">
        <f>Fångster!G7323</f>
        <v>0</v>
      </c>
      <c r="O7318" s="28">
        <f t="shared" si="706"/>
        <v>0</v>
      </c>
      <c r="P7318" s="28">
        <f t="shared" si="707"/>
        <v>-2</v>
      </c>
      <c r="Q7318" s="28">
        <f t="shared" si="708"/>
        <v>0</v>
      </c>
      <c r="R7318" s="4">
        <f t="shared" si="709"/>
        <v>0</v>
      </c>
      <c r="S7318" s="4" t="str">
        <f t="shared" si="710"/>
        <v/>
      </c>
      <c r="T7318" s="21">
        <f>Fångster!J7323</f>
        <v>0</v>
      </c>
      <c r="U7318" s="31" t="str">
        <f t="shared" si="711"/>
        <v/>
      </c>
    </row>
    <row r="7319" spans="14:21" x14ac:dyDescent="0.2">
      <c r="N7319" s="22">
        <f>Fångster!G7324</f>
        <v>0</v>
      </c>
      <c r="O7319" s="28">
        <f t="shared" si="706"/>
        <v>0</v>
      </c>
      <c r="P7319" s="28">
        <f t="shared" si="707"/>
        <v>-2</v>
      </c>
      <c r="Q7319" s="28">
        <f t="shared" si="708"/>
        <v>0</v>
      </c>
      <c r="R7319" s="4">
        <f t="shared" si="709"/>
        <v>0</v>
      </c>
      <c r="S7319" s="4" t="str">
        <f t="shared" si="710"/>
        <v/>
      </c>
      <c r="T7319" s="21">
        <f>Fångster!J7324</f>
        <v>0</v>
      </c>
      <c r="U7319" s="31" t="str">
        <f t="shared" si="711"/>
        <v/>
      </c>
    </row>
    <row r="7320" spans="14:21" x14ac:dyDescent="0.2">
      <c r="N7320" s="22">
        <f>Fångster!G7325</f>
        <v>0</v>
      </c>
      <c r="O7320" s="28">
        <f t="shared" si="706"/>
        <v>0</v>
      </c>
      <c r="P7320" s="28">
        <f t="shared" si="707"/>
        <v>-2</v>
      </c>
      <c r="Q7320" s="28">
        <f t="shared" si="708"/>
        <v>0</v>
      </c>
      <c r="R7320" s="4">
        <f t="shared" si="709"/>
        <v>0</v>
      </c>
      <c r="S7320" s="4" t="str">
        <f t="shared" si="710"/>
        <v/>
      </c>
      <c r="T7320" s="21">
        <f>Fångster!J7325</f>
        <v>0</v>
      </c>
      <c r="U7320" s="31" t="str">
        <f t="shared" si="711"/>
        <v/>
      </c>
    </row>
    <row r="7321" spans="14:21" x14ac:dyDescent="0.2">
      <c r="N7321" s="22">
        <f>Fångster!G7326</f>
        <v>0</v>
      </c>
      <c r="O7321" s="28">
        <f t="shared" si="706"/>
        <v>0</v>
      </c>
      <c r="P7321" s="28">
        <f t="shared" si="707"/>
        <v>-2</v>
      </c>
      <c r="Q7321" s="28">
        <f t="shared" si="708"/>
        <v>0</v>
      </c>
      <c r="R7321" s="4">
        <f t="shared" si="709"/>
        <v>0</v>
      </c>
      <c r="S7321" s="4" t="str">
        <f t="shared" si="710"/>
        <v/>
      </c>
      <c r="T7321" s="21">
        <f>Fångster!J7326</f>
        <v>0</v>
      </c>
      <c r="U7321" s="31" t="str">
        <f t="shared" si="711"/>
        <v/>
      </c>
    </row>
    <row r="7322" spans="14:21" x14ac:dyDescent="0.2">
      <c r="N7322" s="22">
        <f>Fångster!G7327</f>
        <v>0</v>
      </c>
      <c r="O7322" s="28">
        <f t="shared" si="706"/>
        <v>0</v>
      </c>
      <c r="P7322" s="28">
        <f t="shared" si="707"/>
        <v>-2</v>
      </c>
      <c r="Q7322" s="28">
        <f t="shared" si="708"/>
        <v>0</v>
      </c>
      <c r="R7322" s="4">
        <f t="shared" si="709"/>
        <v>0</v>
      </c>
      <c r="S7322" s="4" t="str">
        <f t="shared" si="710"/>
        <v/>
      </c>
      <c r="T7322" s="21">
        <f>Fångster!J7327</f>
        <v>0</v>
      </c>
      <c r="U7322" s="31" t="str">
        <f t="shared" si="711"/>
        <v/>
      </c>
    </row>
    <row r="7323" spans="14:21" x14ac:dyDescent="0.2">
      <c r="N7323" s="22">
        <f>Fångster!G7328</f>
        <v>0</v>
      </c>
      <c r="O7323" s="28">
        <f t="shared" si="706"/>
        <v>0</v>
      </c>
      <c r="P7323" s="28">
        <f t="shared" si="707"/>
        <v>-2</v>
      </c>
      <c r="Q7323" s="28">
        <f t="shared" si="708"/>
        <v>0</v>
      </c>
      <c r="R7323" s="4">
        <f t="shared" si="709"/>
        <v>0</v>
      </c>
      <c r="S7323" s="4" t="str">
        <f t="shared" si="710"/>
        <v/>
      </c>
      <c r="T7323" s="21">
        <f>Fångster!J7328</f>
        <v>0</v>
      </c>
      <c r="U7323" s="31" t="str">
        <f t="shared" si="711"/>
        <v/>
      </c>
    </row>
    <row r="7324" spans="14:21" x14ac:dyDescent="0.2">
      <c r="N7324" s="22">
        <f>Fångster!G7329</f>
        <v>0</v>
      </c>
      <c r="O7324" s="28">
        <f t="shared" si="706"/>
        <v>0</v>
      </c>
      <c r="P7324" s="28">
        <f t="shared" si="707"/>
        <v>-2</v>
      </c>
      <c r="Q7324" s="28">
        <f t="shared" si="708"/>
        <v>0</v>
      </c>
      <c r="R7324" s="4">
        <f t="shared" si="709"/>
        <v>0</v>
      </c>
      <c r="S7324" s="4" t="str">
        <f t="shared" si="710"/>
        <v/>
      </c>
      <c r="T7324" s="21">
        <f>Fångster!J7329</f>
        <v>0</v>
      </c>
      <c r="U7324" s="31" t="str">
        <f t="shared" si="711"/>
        <v/>
      </c>
    </row>
    <row r="7325" spans="14:21" x14ac:dyDescent="0.2">
      <c r="N7325" s="22">
        <f>Fångster!G7330</f>
        <v>0</v>
      </c>
      <c r="O7325" s="28">
        <f t="shared" si="706"/>
        <v>0</v>
      </c>
      <c r="P7325" s="28">
        <f t="shared" si="707"/>
        <v>-2</v>
      </c>
      <c r="Q7325" s="28">
        <f t="shared" si="708"/>
        <v>0</v>
      </c>
      <c r="R7325" s="4">
        <f t="shared" si="709"/>
        <v>0</v>
      </c>
      <c r="S7325" s="4" t="str">
        <f t="shared" si="710"/>
        <v/>
      </c>
      <c r="T7325" s="21">
        <f>Fångster!J7330</f>
        <v>0</v>
      </c>
      <c r="U7325" s="31" t="str">
        <f t="shared" si="711"/>
        <v/>
      </c>
    </row>
    <row r="7326" spans="14:21" x14ac:dyDescent="0.2">
      <c r="N7326" s="22">
        <f>Fångster!G7331</f>
        <v>0</v>
      </c>
      <c r="O7326" s="28">
        <f t="shared" si="706"/>
        <v>0</v>
      </c>
      <c r="P7326" s="28">
        <f t="shared" si="707"/>
        <v>-2</v>
      </c>
      <c r="Q7326" s="28">
        <f t="shared" si="708"/>
        <v>0</v>
      </c>
      <c r="R7326" s="4">
        <f t="shared" si="709"/>
        <v>0</v>
      </c>
      <c r="S7326" s="4" t="str">
        <f t="shared" si="710"/>
        <v/>
      </c>
      <c r="T7326" s="21">
        <f>Fångster!J7331</f>
        <v>0</v>
      </c>
      <c r="U7326" s="31" t="str">
        <f t="shared" si="711"/>
        <v/>
      </c>
    </row>
    <row r="7327" spans="14:21" x14ac:dyDescent="0.2">
      <c r="N7327" s="22">
        <f>Fångster!G7332</f>
        <v>0</v>
      </c>
      <c r="O7327" s="28">
        <f t="shared" si="706"/>
        <v>0</v>
      </c>
      <c r="P7327" s="28">
        <f t="shared" si="707"/>
        <v>-2</v>
      </c>
      <c r="Q7327" s="28">
        <f t="shared" si="708"/>
        <v>0</v>
      </c>
      <c r="R7327" s="4">
        <f t="shared" si="709"/>
        <v>0</v>
      </c>
      <c r="S7327" s="4" t="str">
        <f t="shared" si="710"/>
        <v/>
      </c>
      <c r="T7327" s="21">
        <f>Fångster!J7332</f>
        <v>0</v>
      </c>
      <c r="U7327" s="31" t="str">
        <f t="shared" si="711"/>
        <v/>
      </c>
    </row>
    <row r="7328" spans="14:21" x14ac:dyDescent="0.2">
      <c r="N7328" s="22">
        <f>Fångster!G7333</f>
        <v>0</v>
      </c>
      <c r="O7328" s="28">
        <f t="shared" si="706"/>
        <v>0</v>
      </c>
      <c r="P7328" s="28">
        <f t="shared" si="707"/>
        <v>-2</v>
      </c>
      <c r="Q7328" s="28">
        <f t="shared" si="708"/>
        <v>0</v>
      </c>
      <c r="R7328" s="4">
        <f t="shared" si="709"/>
        <v>0</v>
      </c>
      <c r="S7328" s="4" t="str">
        <f t="shared" si="710"/>
        <v/>
      </c>
      <c r="T7328" s="21">
        <f>Fångster!J7333</f>
        <v>0</v>
      </c>
      <c r="U7328" s="31" t="str">
        <f t="shared" si="711"/>
        <v/>
      </c>
    </row>
    <row r="7329" spans="14:21" x14ac:dyDescent="0.2">
      <c r="N7329" s="22">
        <f>Fångster!G7334</f>
        <v>0</v>
      </c>
      <c r="O7329" s="28">
        <f t="shared" si="706"/>
        <v>0</v>
      </c>
      <c r="P7329" s="28">
        <f t="shared" si="707"/>
        <v>-2</v>
      </c>
      <c r="Q7329" s="28">
        <f t="shared" si="708"/>
        <v>0</v>
      </c>
      <c r="R7329" s="4">
        <f t="shared" si="709"/>
        <v>0</v>
      </c>
      <c r="S7329" s="4" t="str">
        <f t="shared" si="710"/>
        <v/>
      </c>
      <c r="T7329" s="21">
        <f>Fångster!J7334</f>
        <v>0</v>
      </c>
      <c r="U7329" s="31" t="str">
        <f t="shared" si="711"/>
        <v/>
      </c>
    </row>
    <row r="7330" spans="14:21" x14ac:dyDescent="0.2">
      <c r="N7330" s="22">
        <f>Fångster!G7335</f>
        <v>0</v>
      </c>
      <c r="O7330" s="28">
        <f t="shared" si="706"/>
        <v>0</v>
      </c>
      <c r="P7330" s="28">
        <f t="shared" si="707"/>
        <v>-2</v>
      </c>
      <c r="Q7330" s="28">
        <f t="shared" si="708"/>
        <v>0</v>
      </c>
      <c r="R7330" s="4">
        <f t="shared" si="709"/>
        <v>0</v>
      </c>
      <c r="S7330" s="4" t="str">
        <f t="shared" si="710"/>
        <v/>
      </c>
      <c r="T7330" s="21">
        <f>Fångster!J7335</f>
        <v>0</v>
      </c>
      <c r="U7330" s="31" t="str">
        <f t="shared" si="711"/>
        <v/>
      </c>
    </row>
    <row r="7331" spans="14:21" x14ac:dyDescent="0.2">
      <c r="N7331" s="22">
        <f>Fångster!G7336</f>
        <v>0</v>
      </c>
      <c r="O7331" s="28">
        <f t="shared" si="706"/>
        <v>0</v>
      </c>
      <c r="P7331" s="28">
        <f t="shared" si="707"/>
        <v>-2</v>
      </c>
      <c r="Q7331" s="28">
        <f t="shared" si="708"/>
        <v>0</v>
      </c>
      <c r="R7331" s="4">
        <f t="shared" si="709"/>
        <v>0</v>
      </c>
      <c r="S7331" s="4" t="str">
        <f t="shared" si="710"/>
        <v/>
      </c>
      <c r="T7331" s="21">
        <f>Fångster!J7336</f>
        <v>0</v>
      </c>
      <c r="U7331" s="31" t="str">
        <f t="shared" si="711"/>
        <v/>
      </c>
    </row>
    <row r="7332" spans="14:21" x14ac:dyDescent="0.2">
      <c r="N7332" s="22">
        <f>Fångster!G7337</f>
        <v>0</v>
      </c>
      <c r="O7332" s="28">
        <f t="shared" si="706"/>
        <v>0</v>
      </c>
      <c r="P7332" s="28">
        <f t="shared" si="707"/>
        <v>-2</v>
      </c>
      <c r="Q7332" s="28">
        <f t="shared" si="708"/>
        <v>0</v>
      </c>
      <c r="R7332" s="4">
        <f t="shared" si="709"/>
        <v>0</v>
      </c>
      <c r="S7332" s="4" t="str">
        <f t="shared" si="710"/>
        <v/>
      </c>
      <c r="T7332" s="21">
        <f>Fångster!J7337</f>
        <v>0</v>
      </c>
      <c r="U7332" s="31" t="str">
        <f t="shared" si="711"/>
        <v/>
      </c>
    </row>
    <row r="7333" spans="14:21" x14ac:dyDescent="0.2">
      <c r="N7333" s="22">
        <f>Fångster!G7338</f>
        <v>0</v>
      </c>
      <c r="O7333" s="28">
        <f t="shared" si="706"/>
        <v>0</v>
      </c>
      <c r="P7333" s="28">
        <f t="shared" si="707"/>
        <v>-2</v>
      </c>
      <c r="Q7333" s="28">
        <f t="shared" si="708"/>
        <v>0</v>
      </c>
      <c r="R7333" s="4">
        <f t="shared" si="709"/>
        <v>0</v>
      </c>
      <c r="S7333" s="4" t="str">
        <f t="shared" si="710"/>
        <v/>
      </c>
      <c r="T7333" s="21">
        <f>Fångster!J7338</f>
        <v>0</v>
      </c>
      <c r="U7333" s="31" t="str">
        <f t="shared" si="711"/>
        <v/>
      </c>
    </row>
    <row r="7334" spans="14:21" x14ac:dyDescent="0.2">
      <c r="N7334" s="22">
        <f>Fångster!G7339</f>
        <v>0</v>
      </c>
      <c r="O7334" s="28">
        <f t="shared" si="706"/>
        <v>0</v>
      </c>
      <c r="P7334" s="28">
        <f t="shared" si="707"/>
        <v>-2</v>
      </c>
      <c r="Q7334" s="28">
        <f t="shared" si="708"/>
        <v>0</v>
      </c>
      <c r="R7334" s="4">
        <f t="shared" si="709"/>
        <v>0</v>
      </c>
      <c r="S7334" s="4" t="str">
        <f t="shared" si="710"/>
        <v/>
      </c>
      <c r="T7334" s="21">
        <f>Fångster!J7339</f>
        <v>0</v>
      </c>
      <c r="U7334" s="31" t="str">
        <f t="shared" si="711"/>
        <v/>
      </c>
    </row>
    <row r="7335" spans="14:21" x14ac:dyDescent="0.2">
      <c r="N7335" s="22">
        <f>Fångster!G7340</f>
        <v>0</v>
      </c>
      <c r="O7335" s="28">
        <f t="shared" si="706"/>
        <v>0</v>
      </c>
      <c r="P7335" s="28">
        <f t="shared" si="707"/>
        <v>-2</v>
      </c>
      <c r="Q7335" s="28">
        <f t="shared" si="708"/>
        <v>0</v>
      </c>
      <c r="R7335" s="4">
        <f t="shared" si="709"/>
        <v>0</v>
      </c>
      <c r="S7335" s="4" t="str">
        <f t="shared" si="710"/>
        <v/>
      </c>
      <c r="T7335" s="21">
        <f>Fångster!J7340</f>
        <v>0</v>
      </c>
      <c r="U7335" s="31" t="str">
        <f t="shared" si="711"/>
        <v/>
      </c>
    </row>
    <row r="7336" spans="14:21" x14ac:dyDescent="0.2">
      <c r="N7336" s="22">
        <f>Fångster!G7341</f>
        <v>0</v>
      </c>
      <c r="O7336" s="28">
        <f t="shared" si="706"/>
        <v>0</v>
      </c>
      <c r="P7336" s="28">
        <f t="shared" si="707"/>
        <v>-2</v>
      </c>
      <c r="Q7336" s="28">
        <f t="shared" si="708"/>
        <v>0</v>
      </c>
      <c r="R7336" s="4">
        <f t="shared" si="709"/>
        <v>0</v>
      </c>
      <c r="S7336" s="4" t="str">
        <f t="shared" si="710"/>
        <v/>
      </c>
      <c r="T7336" s="21">
        <f>Fångster!J7341</f>
        <v>0</v>
      </c>
      <c r="U7336" s="31" t="str">
        <f t="shared" si="711"/>
        <v/>
      </c>
    </row>
    <row r="7337" spans="14:21" x14ac:dyDescent="0.2">
      <c r="N7337" s="22">
        <f>Fångster!G7342</f>
        <v>0</v>
      </c>
      <c r="O7337" s="28">
        <f t="shared" si="706"/>
        <v>0</v>
      </c>
      <c r="P7337" s="28">
        <f t="shared" si="707"/>
        <v>-2</v>
      </c>
      <c r="Q7337" s="28">
        <f t="shared" si="708"/>
        <v>0</v>
      </c>
      <c r="R7337" s="4">
        <f t="shared" si="709"/>
        <v>0</v>
      </c>
      <c r="S7337" s="4" t="str">
        <f t="shared" si="710"/>
        <v/>
      </c>
      <c r="T7337" s="21">
        <f>Fångster!J7342</f>
        <v>0</v>
      </c>
      <c r="U7337" s="31" t="str">
        <f t="shared" si="711"/>
        <v/>
      </c>
    </row>
    <row r="7338" spans="14:21" x14ac:dyDescent="0.2">
      <c r="N7338" s="22">
        <f>Fångster!G7343</f>
        <v>0</v>
      </c>
      <c r="O7338" s="28">
        <f t="shared" si="706"/>
        <v>0</v>
      </c>
      <c r="P7338" s="28">
        <f t="shared" si="707"/>
        <v>-2</v>
      </c>
      <c r="Q7338" s="28">
        <f t="shared" si="708"/>
        <v>0</v>
      </c>
      <c r="R7338" s="4">
        <f t="shared" si="709"/>
        <v>0</v>
      </c>
      <c r="S7338" s="4" t="str">
        <f t="shared" si="710"/>
        <v/>
      </c>
      <c r="T7338" s="21">
        <f>Fångster!J7343</f>
        <v>0</v>
      </c>
      <c r="U7338" s="31" t="str">
        <f t="shared" si="711"/>
        <v/>
      </c>
    </row>
    <row r="7339" spans="14:21" x14ac:dyDescent="0.2">
      <c r="N7339" s="22">
        <f>Fångster!G7344</f>
        <v>0</v>
      </c>
      <c r="O7339" s="28">
        <f t="shared" si="706"/>
        <v>0</v>
      </c>
      <c r="P7339" s="28">
        <f t="shared" si="707"/>
        <v>-2</v>
      </c>
      <c r="Q7339" s="28">
        <f t="shared" si="708"/>
        <v>0</v>
      </c>
      <c r="R7339" s="4">
        <f t="shared" si="709"/>
        <v>0</v>
      </c>
      <c r="S7339" s="4" t="str">
        <f t="shared" si="710"/>
        <v/>
      </c>
      <c r="T7339" s="21">
        <f>Fångster!J7344</f>
        <v>0</v>
      </c>
      <c r="U7339" s="31" t="str">
        <f t="shared" si="711"/>
        <v/>
      </c>
    </row>
    <row r="7340" spans="14:21" x14ac:dyDescent="0.2">
      <c r="N7340" s="22">
        <f>Fångster!G7345</f>
        <v>0</v>
      </c>
      <c r="O7340" s="28">
        <f t="shared" si="706"/>
        <v>0</v>
      </c>
      <c r="P7340" s="28">
        <f t="shared" si="707"/>
        <v>-2</v>
      </c>
      <c r="Q7340" s="28">
        <f t="shared" si="708"/>
        <v>0</v>
      </c>
      <c r="R7340" s="4">
        <f t="shared" si="709"/>
        <v>0</v>
      </c>
      <c r="S7340" s="4" t="str">
        <f t="shared" si="710"/>
        <v/>
      </c>
      <c r="T7340" s="21">
        <f>Fångster!J7345</f>
        <v>0</v>
      </c>
      <c r="U7340" s="31" t="str">
        <f t="shared" si="711"/>
        <v/>
      </c>
    </row>
    <row r="7341" spans="14:21" x14ac:dyDescent="0.2">
      <c r="N7341" s="22">
        <f>Fångster!G7346</f>
        <v>0</v>
      </c>
      <c r="O7341" s="28">
        <f t="shared" si="706"/>
        <v>0</v>
      </c>
      <c r="P7341" s="28">
        <f t="shared" si="707"/>
        <v>-2</v>
      </c>
      <c r="Q7341" s="28">
        <f t="shared" si="708"/>
        <v>0</v>
      </c>
      <c r="R7341" s="4">
        <f t="shared" si="709"/>
        <v>0</v>
      </c>
      <c r="S7341" s="4" t="str">
        <f t="shared" si="710"/>
        <v/>
      </c>
      <c r="T7341" s="21">
        <f>Fångster!J7346</f>
        <v>0</v>
      </c>
      <c r="U7341" s="31" t="str">
        <f t="shared" si="711"/>
        <v/>
      </c>
    </row>
    <row r="7342" spans="14:21" x14ac:dyDescent="0.2">
      <c r="N7342" s="22">
        <f>Fångster!G7347</f>
        <v>0</v>
      </c>
      <c r="O7342" s="28">
        <f t="shared" si="706"/>
        <v>0</v>
      </c>
      <c r="P7342" s="28">
        <f t="shared" si="707"/>
        <v>-2</v>
      </c>
      <c r="Q7342" s="28">
        <f t="shared" si="708"/>
        <v>0</v>
      </c>
      <c r="R7342" s="4">
        <f t="shared" si="709"/>
        <v>0</v>
      </c>
      <c r="S7342" s="4" t="str">
        <f t="shared" si="710"/>
        <v/>
      </c>
      <c r="T7342" s="21">
        <f>Fångster!J7347</f>
        <v>0</v>
      </c>
      <c r="U7342" s="31" t="str">
        <f t="shared" si="711"/>
        <v/>
      </c>
    </row>
    <row r="7343" spans="14:21" x14ac:dyDescent="0.2">
      <c r="N7343" s="22">
        <f>Fångster!G7348</f>
        <v>0</v>
      </c>
      <c r="O7343" s="28">
        <f t="shared" si="706"/>
        <v>0</v>
      </c>
      <c r="P7343" s="28">
        <f t="shared" si="707"/>
        <v>-2</v>
      </c>
      <c r="Q7343" s="28">
        <f t="shared" si="708"/>
        <v>0</v>
      </c>
      <c r="R7343" s="4">
        <f t="shared" si="709"/>
        <v>0</v>
      </c>
      <c r="S7343" s="4" t="str">
        <f t="shared" si="710"/>
        <v/>
      </c>
      <c r="T7343" s="21">
        <f>Fångster!J7348</f>
        <v>0</v>
      </c>
      <c r="U7343" s="31" t="str">
        <f t="shared" si="711"/>
        <v/>
      </c>
    </row>
    <row r="7344" spans="14:21" x14ac:dyDescent="0.2">
      <c r="N7344" s="22">
        <f>Fångster!G7349</f>
        <v>0</v>
      </c>
      <c r="O7344" s="28">
        <f t="shared" si="706"/>
        <v>0</v>
      </c>
      <c r="P7344" s="28">
        <f t="shared" si="707"/>
        <v>-2</v>
      </c>
      <c r="Q7344" s="28">
        <f t="shared" si="708"/>
        <v>0</v>
      </c>
      <c r="R7344" s="4">
        <f t="shared" si="709"/>
        <v>0</v>
      </c>
      <c r="S7344" s="4" t="str">
        <f t="shared" si="710"/>
        <v/>
      </c>
      <c r="T7344" s="21">
        <f>Fångster!J7349</f>
        <v>0</v>
      </c>
      <c r="U7344" s="31" t="str">
        <f t="shared" si="711"/>
        <v/>
      </c>
    </row>
    <row r="7345" spans="14:21" x14ac:dyDescent="0.2">
      <c r="N7345" s="22">
        <f>Fångster!G7350</f>
        <v>0</v>
      </c>
      <c r="O7345" s="28">
        <f t="shared" si="706"/>
        <v>0</v>
      </c>
      <c r="P7345" s="28">
        <f t="shared" si="707"/>
        <v>-2</v>
      </c>
      <c r="Q7345" s="28">
        <f t="shared" si="708"/>
        <v>0</v>
      </c>
      <c r="R7345" s="4">
        <f t="shared" si="709"/>
        <v>0</v>
      </c>
      <c r="S7345" s="4" t="str">
        <f t="shared" si="710"/>
        <v/>
      </c>
      <c r="T7345" s="21">
        <f>Fångster!J7350</f>
        <v>0</v>
      </c>
      <c r="U7345" s="31" t="str">
        <f t="shared" si="711"/>
        <v/>
      </c>
    </row>
    <row r="7346" spans="14:21" x14ac:dyDescent="0.2">
      <c r="N7346" s="22">
        <f>Fångster!G7351</f>
        <v>0</v>
      </c>
      <c r="O7346" s="28">
        <f t="shared" si="706"/>
        <v>0</v>
      </c>
      <c r="P7346" s="28">
        <f t="shared" si="707"/>
        <v>-2</v>
      </c>
      <c r="Q7346" s="28">
        <f t="shared" si="708"/>
        <v>0</v>
      </c>
      <c r="R7346" s="4">
        <f t="shared" si="709"/>
        <v>0</v>
      </c>
      <c r="S7346" s="4" t="str">
        <f t="shared" si="710"/>
        <v/>
      </c>
      <c r="T7346" s="21">
        <f>Fångster!J7351</f>
        <v>0</v>
      </c>
      <c r="U7346" s="31" t="str">
        <f t="shared" si="711"/>
        <v/>
      </c>
    </row>
    <row r="7347" spans="14:21" x14ac:dyDescent="0.2">
      <c r="N7347" s="22">
        <f>Fångster!G7352</f>
        <v>0</v>
      </c>
      <c r="O7347" s="28">
        <f t="shared" si="706"/>
        <v>0</v>
      </c>
      <c r="P7347" s="28">
        <f t="shared" si="707"/>
        <v>-2</v>
      </c>
      <c r="Q7347" s="28">
        <f t="shared" si="708"/>
        <v>0</v>
      </c>
      <c r="R7347" s="4">
        <f t="shared" si="709"/>
        <v>0</v>
      </c>
      <c r="S7347" s="4" t="str">
        <f t="shared" si="710"/>
        <v/>
      </c>
      <c r="T7347" s="21">
        <f>Fångster!J7352</f>
        <v>0</v>
      </c>
      <c r="U7347" s="31" t="str">
        <f t="shared" si="711"/>
        <v/>
      </c>
    </row>
    <row r="7348" spans="14:21" x14ac:dyDescent="0.2">
      <c r="N7348" s="22">
        <f>Fångster!G7353</f>
        <v>0</v>
      </c>
      <c r="O7348" s="28">
        <f t="shared" si="706"/>
        <v>0</v>
      </c>
      <c r="P7348" s="28">
        <f t="shared" si="707"/>
        <v>-2</v>
      </c>
      <c r="Q7348" s="28">
        <f t="shared" si="708"/>
        <v>0</v>
      </c>
      <c r="R7348" s="4">
        <f t="shared" si="709"/>
        <v>0</v>
      </c>
      <c r="S7348" s="4" t="str">
        <f t="shared" si="710"/>
        <v/>
      </c>
      <c r="T7348" s="21">
        <f>Fångster!J7353</f>
        <v>0</v>
      </c>
      <c r="U7348" s="31" t="str">
        <f t="shared" si="711"/>
        <v/>
      </c>
    </row>
    <row r="7349" spans="14:21" x14ac:dyDescent="0.2">
      <c r="N7349" s="22">
        <f>Fångster!G7354</f>
        <v>0</v>
      </c>
      <c r="O7349" s="28">
        <f t="shared" si="706"/>
        <v>0</v>
      </c>
      <c r="P7349" s="28">
        <f t="shared" si="707"/>
        <v>-2</v>
      </c>
      <c r="Q7349" s="28">
        <f t="shared" si="708"/>
        <v>0</v>
      </c>
      <c r="R7349" s="4">
        <f t="shared" si="709"/>
        <v>0</v>
      </c>
      <c r="S7349" s="4" t="str">
        <f t="shared" si="710"/>
        <v/>
      </c>
      <c r="T7349" s="21">
        <f>Fångster!J7354</f>
        <v>0</v>
      </c>
      <c r="U7349" s="31" t="str">
        <f t="shared" si="711"/>
        <v/>
      </c>
    </row>
    <row r="7350" spans="14:21" x14ac:dyDescent="0.2">
      <c r="N7350" s="22">
        <f>Fångster!G7355</f>
        <v>0</v>
      </c>
      <c r="O7350" s="28">
        <f t="shared" si="706"/>
        <v>0</v>
      </c>
      <c r="P7350" s="28">
        <f t="shared" si="707"/>
        <v>-2</v>
      </c>
      <c r="Q7350" s="28">
        <f t="shared" si="708"/>
        <v>0</v>
      </c>
      <c r="R7350" s="4">
        <f t="shared" si="709"/>
        <v>0</v>
      </c>
      <c r="S7350" s="4" t="str">
        <f t="shared" si="710"/>
        <v/>
      </c>
      <c r="T7350" s="21">
        <f>Fångster!J7355</f>
        <v>0</v>
      </c>
      <c r="U7350" s="31" t="str">
        <f t="shared" si="711"/>
        <v/>
      </c>
    </row>
    <row r="7351" spans="14:21" x14ac:dyDescent="0.2">
      <c r="N7351" s="22">
        <f>Fångster!G7356</f>
        <v>0</v>
      </c>
      <c r="O7351" s="28">
        <f t="shared" si="706"/>
        <v>0</v>
      </c>
      <c r="P7351" s="28">
        <f t="shared" si="707"/>
        <v>-2</v>
      </c>
      <c r="Q7351" s="28">
        <f t="shared" si="708"/>
        <v>0</v>
      </c>
      <c r="R7351" s="4">
        <f t="shared" si="709"/>
        <v>0</v>
      </c>
      <c r="S7351" s="4" t="str">
        <f t="shared" si="710"/>
        <v/>
      </c>
      <c r="T7351" s="21">
        <f>Fångster!J7356</f>
        <v>0</v>
      </c>
      <c r="U7351" s="31" t="str">
        <f t="shared" si="711"/>
        <v/>
      </c>
    </row>
    <row r="7352" spans="14:21" x14ac:dyDescent="0.2">
      <c r="N7352" s="22">
        <f>Fångster!G7357</f>
        <v>0</v>
      </c>
      <c r="O7352" s="28">
        <f t="shared" si="706"/>
        <v>0</v>
      </c>
      <c r="P7352" s="28">
        <f t="shared" si="707"/>
        <v>-2</v>
      </c>
      <c r="Q7352" s="28">
        <f t="shared" si="708"/>
        <v>0</v>
      </c>
      <c r="R7352" s="4">
        <f t="shared" si="709"/>
        <v>0</v>
      </c>
      <c r="S7352" s="4" t="str">
        <f t="shared" si="710"/>
        <v/>
      </c>
      <c r="T7352" s="21">
        <f>Fångster!J7357</f>
        <v>0</v>
      </c>
      <c r="U7352" s="31" t="str">
        <f t="shared" si="711"/>
        <v/>
      </c>
    </row>
    <row r="7353" spans="14:21" x14ac:dyDescent="0.2">
      <c r="N7353" s="22">
        <f>Fångster!G7358</f>
        <v>0</v>
      </c>
      <c r="O7353" s="28">
        <f t="shared" si="706"/>
        <v>0</v>
      </c>
      <c r="P7353" s="28">
        <f t="shared" si="707"/>
        <v>-2</v>
      </c>
      <c r="Q7353" s="28">
        <f t="shared" si="708"/>
        <v>0</v>
      </c>
      <c r="R7353" s="4">
        <f t="shared" si="709"/>
        <v>0</v>
      </c>
      <c r="S7353" s="4" t="str">
        <f t="shared" si="710"/>
        <v/>
      </c>
      <c r="T7353" s="21">
        <f>Fångster!J7358</f>
        <v>0</v>
      </c>
      <c r="U7353" s="31" t="str">
        <f t="shared" si="711"/>
        <v/>
      </c>
    </row>
    <row r="7354" spans="14:21" x14ac:dyDescent="0.2">
      <c r="N7354" s="22">
        <f>Fångster!G7359</f>
        <v>0</v>
      </c>
      <c r="O7354" s="28">
        <f t="shared" si="706"/>
        <v>0</v>
      </c>
      <c r="P7354" s="28">
        <f t="shared" si="707"/>
        <v>-2</v>
      </c>
      <c r="Q7354" s="28">
        <f t="shared" si="708"/>
        <v>0</v>
      </c>
      <c r="R7354" s="4">
        <f t="shared" si="709"/>
        <v>0</v>
      </c>
      <c r="S7354" s="4" t="str">
        <f t="shared" si="710"/>
        <v/>
      </c>
      <c r="T7354" s="21">
        <f>Fångster!J7359</f>
        <v>0</v>
      </c>
      <c r="U7354" s="31" t="str">
        <f t="shared" si="711"/>
        <v/>
      </c>
    </row>
    <row r="7355" spans="14:21" x14ac:dyDescent="0.2">
      <c r="N7355" s="22">
        <f>Fångster!G7360</f>
        <v>0</v>
      </c>
      <c r="O7355" s="28">
        <f t="shared" si="706"/>
        <v>0</v>
      </c>
      <c r="P7355" s="28">
        <f t="shared" si="707"/>
        <v>-2</v>
      </c>
      <c r="Q7355" s="28">
        <f t="shared" si="708"/>
        <v>0</v>
      </c>
      <c r="R7355" s="4">
        <f t="shared" si="709"/>
        <v>0</v>
      </c>
      <c r="S7355" s="4" t="str">
        <f t="shared" si="710"/>
        <v/>
      </c>
      <c r="T7355" s="21">
        <f>Fångster!J7360</f>
        <v>0</v>
      </c>
      <c r="U7355" s="31" t="str">
        <f t="shared" si="711"/>
        <v/>
      </c>
    </row>
    <row r="7356" spans="14:21" x14ac:dyDescent="0.2">
      <c r="N7356" s="22">
        <f>Fångster!G7361</f>
        <v>0</v>
      </c>
      <c r="O7356" s="28">
        <f t="shared" si="706"/>
        <v>0</v>
      </c>
      <c r="P7356" s="28">
        <f t="shared" si="707"/>
        <v>-2</v>
      </c>
      <c r="Q7356" s="28">
        <f t="shared" si="708"/>
        <v>0</v>
      </c>
      <c r="R7356" s="4">
        <f t="shared" si="709"/>
        <v>0</v>
      </c>
      <c r="S7356" s="4" t="str">
        <f t="shared" si="710"/>
        <v/>
      </c>
      <c r="T7356" s="21">
        <f>Fångster!J7361</f>
        <v>0</v>
      </c>
      <c r="U7356" s="31" t="str">
        <f t="shared" si="711"/>
        <v/>
      </c>
    </row>
    <row r="7357" spans="14:21" x14ac:dyDescent="0.2">
      <c r="N7357" s="22">
        <f>Fångster!G7362</f>
        <v>0</v>
      </c>
      <c r="O7357" s="28">
        <f t="shared" si="706"/>
        <v>0</v>
      </c>
      <c r="P7357" s="28">
        <f t="shared" si="707"/>
        <v>-2</v>
      </c>
      <c r="Q7357" s="28">
        <f t="shared" si="708"/>
        <v>0</v>
      </c>
      <c r="R7357" s="4">
        <f t="shared" si="709"/>
        <v>0</v>
      </c>
      <c r="S7357" s="4" t="str">
        <f t="shared" si="710"/>
        <v/>
      </c>
      <c r="T7357" s="21">
        <f>Fångster!J7362</f>
        <v>0</v>
      </c>
      <c r="U7357" s="31" t="str">
        <f t="shared" si="711"/>
        <v/>
      </c>
    </row>
    <row r="7358" spans="14:21" x14ac:dyDescent="0.2">
      <c r="N7358" s="22">
        <f>Fångster!G7363</f>
        <v>0</v>
      </c>
      <c r="O7358" s="28">
        <f t="shared" si="706"/>
        <v>0</v>
      </c>
      <c r="P7358" s="28">
        <f t="shared" si="707"/>
        <v>-2</v>
      </c>
      <c r="Q7358" s="28">
        <f t="shared" si="708"/>
        <v>0</v>
      </c>
      <c r="R7358" s="4">
        <f t="shared" si="709"/>
        <v>0</v>
      </c>
      <c r="S7358" s="4" t="str">
        <f t="shared" si="710"/>
        <v/>
      </c>
      <c r="T7358" s="21">
        <f>Fångster!J7363</f>
        <v>0</v>
      </c>
      <c r="U7358" s="31" t="str">
        <f t="shared" si="711"/>
        <v/>
      </c>
    </row>
    <row r="7359" spans="14:21" x14ac:dyDescent="0.2">
      <c r="N7359" s="22">
        <f>Fångster!G7364</f>
        <v>0</v>
      </c>
      <c r="O7359" s="28">
        <f t="shared" si="706"/>
        <v>0</v>
      </c>
      <c r="P7359" s="28">
        <f t="shared" si="707"/>
        <v>-2</v>
      </c>
      <c r="Q7359" s="28">
        <f t="shared" si="708"/>
        <v>0</v>
      </c>
      <c r="R7359" s="4">
        <f t="shared" si="709"/>
        <v>0</v>
      </c>
      <c r="S7359" s="4" t="str">
        <f t="shared" si="710"/>
        <v/>
      </c>
      <c r="T7359" s="21">
        <f>Fångster!J7364</f>
        <v>0</v>
      </c>
      <c r="U7359" s="31" t="str">
        <f t="shared" si="711"/>
        <v/>
      </c>
    </row>
    <row r="7360" spans="14:21" x14ac:dyDescent="0.2">
      <c r="N7360" s="22">
        <f>Fångster!G7365</f>
        <v>0</v>
      </c>
      <c r="O7360" s="28">
        <f t="shared" si="706"/>
        <v>0</v>
      </c>
      <c r="P7360" s="28">
        <f t="shared" si="707"/>
        <v>-2</v>
      </c>
      <c r="Q7360" s="28">
        <f t="shared" si="708"/>
        <v>0</v>
      </c>
      <c r="R7360" s="4">
        <f t="shared" si="709"/>
        <v>0</v>
      </c>
      <c r="S7360" s="4" t="str">
        <f t="shared" si="710"/>
        <v/>
      </c>
      <c r="T7360" s="21">
        <f>Fångster!J7365</f>
        <v>0</v>
      </c>
      <c r="U7360" s="31" t="str">
        <f t="shared" si="711"/>
        <v/>
      </c>
    </row>
    <row r="7361" spans="14:21" x14ac:dyDescent="0.2">
      <c r="N7361" s="22">
        <f>Fångster!G7366</f>
        <v>0</v>
      </c>
      <c r="O7361" s="28">
        <f t="shared" si="706"/>
        <v>0</v>
      </c>
      <c r="P7361" s="28">
        <f t="shared" si="707"/>
        <v>-2</v>
      </c>
      <c r="Q7361" s="28">
        <f t="shared" si="708"/>
        <v>0</v>
      </c>
      <c r="R7361" s="4">
        <f t="shared" si="709"/>
        <v>0</v>
      </c>
      <c r="S7361" s="4" t="str">
        <f t="shared" si="710"/>
        <v/>
      </c>
      <c r="T7361" s="21">
        <f>Fångster!J7366</f>
        <v>0</v>
      </c>
      <c r="U7361" s="31" t="str">
        <f t="shared" si="711"/>
        <v/>
      </c>
    </row>
    <row r="7362" spans="14:21" x14ac:dyDescent="0.2">
      <c r="N7362" s="22">
        <f>Fångster!G7367</f>
        <v>0</v>
      </c>
      <c r="O7362" s="28">
        <f t="shared" si="706"/>
        <v>0</v>
      </c>
      <c r="P7362" s="28">
        <f t="shared" si="707"/>
        <v>-2</v>
      </c>
      <c r="Q7362" s="28">
        <f t="shared" si="708"/>
        <v>0</v>
      </c>
      <c r="R7362" s="4">
        <f t="shared" si="709"/>
        <v>0</v>
      </c>
      <c r="S7362" s="4" t="str">
        <f t="shared" si="710"/>
        <v/>
      </c>
      <c r="T7362" s="21">
        <f>Fångster!J7367</f>
        <v>0</v>
      </c>
      <c r="U7362" s="31" t="str">
        <f t="shared" si="711"/>
        <v/>
      </c>
    </row>
    <row r="7363" spans="14:21" x14ac:dyDescent="0.2">
      <c r="N7363" s="22">
        <f>Fångster!G7368</f>
        <v>0</v>
      </c>
      <c r="O7363" s="28">
        <f t="shared" si="706"/>
        <v>0</v>
      </c>
      <c r="P7363" s="28">
        <f t="shared" si="707"/>
        <v>-2</v>
      </c>
      <c r="Q7363" s="28">
        <f t="shared" si="708"/>
        <v>0</v>
      </c>
      <c r="R7363" s="4">
        <f t="shared" si="709"/>
        <v>0</v>
      </c>
      <c r="S7363" s="4" t="str">
        <f t="shared" si="710"/>
        <v/>
      </c>
      <c r="T7363" s="21">
        <f>Fångster!J7368</f>
        <v>0</v>
      </c>
      <c r="U7363" s="31" t="str">
        <f t="shared" si="711"/>
        <v/>
      </c>
    </row>
    <row r="7364" spans="14:21" x14ac:dyDescent="0.2">
      <c r="N7364" s="22">
        <f>Fångster!G7369</f>
        <v>0</v>
      </c>
      <c r="O7364" s="28">
        <f t="shared" si="706"/>
        <v>0</v>
      </c>
      <c r="P7364" s="28">
        <f t="shared" si="707"/>
        <v>-2</v>
      </c>
      <c r="Q7364" s="28">
        <f t="shared" si="708"/>
        <v>0</v>
      </c>
      <c r="R7364" s="4">
        <f t="shared" si="709"/>
        <v>0</v>
      </c>
      <c r="S7364" s="4" t="str">
        <f t="shared" si="710"/>
        <v/>
      </c>
      <c r="T7364" s="21">
        <f>Fångster!J7369</f>
        <v>0</v>
      </c>
      <c r="U7364" s="31" t="str">
        <f t="shared" si="711"/>
        <v/>
      </c>
    </row>
    <row r="7365" spans="14:21" x14ac:dyDescent="0.2">
      <c r="N7365" s="22">
        <f>Fångster!G7370</f>
        <v>0</v>
      </c>
      <c r="O7365" s="28">
        <f t="shared" ref="O7365:O7428" si="712">(3.377*0.000001)*(POWER(N7365,3.205))</f>
        <v>0</v>
      </c>
      <c r="P7365" s="28">
        <f t="shared" ref="P7365:P7428" si="713">(1-(180-N7365)/60)</f>
        <v>-2</v>
      </c>
      <c r="Q7365" s="28">
        <f t="shared" ref="Q7365:Q7428" si="714">IF(P7365&lt;0,0,IF(P7365&gt;1,1,IF(P7365&gt;0&lt;1,P7365,P7365)))</f>
        <v>0</v>
      </c>
      <c r="R7365" s="4">
        <f t="shared" ref="R7365:R7428" si="715">O7365*Q7365</f>
        <v>0</v>
      </c>
      <c r="S7365" s="4" t="str">
        <f t="shared" ref="S7365:S7428" si="716">IF(N7365&gt;0,LOG10(N7365),"")</f>
        <v/>
      </c>
      <c r="T7365" s="21">
        <f>Fångster!J7370</f>
        <v>0</v>
      </c>
      <c r="U7365" s="31" t="str">
        <f t="shared" ref="U7365:U7428" si="717">IF(T7365&gt;0,LOG10(T7365),"")</f>
        <v/>
      </c>
    </row>
    <row r="7366" spans="14:21" x14ac:dyDescent="0.2">
      <c r="N7366" s="22">
        <f>Fångster!G7371</f>
        <v>0</v>
      </c>
      <c r="O7366" s="28">
        <f t="shared" si="712"/>
        <v>0</v>
      </c>
      <c r="P7366" s="28">
        <f t="shared" si="713"/>
        <v>-2</v>
      </c>
      <c r="Q7366" s="28">
        <f t="shared" si="714"/>
        <v>0</v>
      </c>
      <c r="R7366" s="4">
        <f t="shared" si="715"/>
        <v>0</v>
      </c>
      <c r="S7366" s="4" t="str">
        <f t="shared" si="716"/>
        <v/>
      </c>
      <c r="T7366" s="21">
        <f>Fångster!J7371</f>
        <v>0</v>
      </c>
      <c r="U7366" s="31" t="str">
        <f t="shared" si="717"/>
        <v/>
      </c>
    </row>
    <row r="7367" spans="14:21" x14ac:dyDescent="0.2">
      <c r="N7367" s="22">
        <f>Fångster!G7372</f>
        <v>0</v>
      </c>
      <c r="O7367" s="28">
        <f t="shared" si="712"/>
        <v>0</v>
      </c>
      <c r="P7367" s="28">
        <f t="shared" si="713"/>
        <v>-2</v>
      </c>
      <c r="Q7367" s="28">
        <f t="shared" si="714"/>
        <v>0</v>
      </c>
      <c r="R7367" s="4">
        <f t="shared" si="715"/>
        <v>0</v>
      </c>
      <c r="S7367" s="4" t="str">
        <f t="shared" si="716"/>
        <v/>
      </c>
      <c r="T7367" s="21">
        <f>Fångster!J7372</f>
        <v>0</v>
      </c>
      <c r="U7367" s="31" t="str">
        <f t="shared" si="717"/>
        <v/>
      </c>
    </row>
    <row r="7368" spans="14:21" x14ac:dyDescent="0.2">
      <c r="N7368" s="22">
        <f>Fångster!G7373</f>
        <v>0</v>
      </c>
      <c r="O7368" s="28">
        <f t="shared" si="712"/>
        <v>0</v>
      </c>
      <c r="P7368" s="28">
        <f t="shared" si="713"/>
        <v>-2</v>
      </c>
      <c r="Q7368" s="28">
        <f t="shared" si="714"/>
        <v>0</v>
      </c>
      <c r="R7368" s="4">
        <f t="shared" si="715"/>
        <v>0</v>
      </c>
      <c r="S7368" s="4" t="str">
        <f t="shared" si="716"/>
        <v/>
      </c>
      <c r="T7368" s="21">
        <f>Fångster!J7373</f>
        <v>0</v>
      </c>
      <c r="U7368" s="31" t="str">
        <f t="shared" si="717"/>
        <v/>
      </c>
    </row>
    <row r="7369" spans="14:21" x14ac:dyDescent="0.2">
      <c r="N7369" s="22">
        <f>Fångster!G7374</f>
        <v>0</v>
      </c>
      <c r="O7369" s="28">
        <f t="shared" si="712"/>
        <v>0</v>
      </c>
      <c r="P7369" s="28">
        <f t="shared" si="713"/>
        <v>-2</v>
      </c>
      <c r="Q7369" s="28">
        <f t="shared" si="714"/>
        <v>0</v>
      </c>
      <c r="R7369" s="4">
        <f t="shared" si="715"/>
        <v>0</v>
      </c>
      <c r="S7369" s="4" t="str">
        <f t="shared" si="716"/>
        <v/>
      </c>
      <c r="T7369" s="21">
        <f>Fångster!J7374</f>
        <v>0</v>
      </c>
      <c r="U7369" s="31" t="str">
        <f t="shared" si="717"/>
        <v/>
      </c>
    </row>
    <row r="7370" spans="14:21" x14ac:dyDescent="0.2">
      <c r="N7370" s="22">
        <f>Fångster!G7375</f>
        <v>0</v>
      </c>
      <c r="O7370" s="28">
        <f t="shared" si="712"/>
        <v>0</v>
      </c>
      <c r="P7370" s="28">
        <f t="shared" si="713"/>
        <v>-2</v>
      </c>
      <c r="Q7370" s="28">
        <f t="shared" si="714"/>
        <v>0</v>
      </c>
      <c r="R7370" s="4">
        <f t="shared" si="715"/>
        <v>0</v>
      </c>
      <c r="S7370" s="4" t="str">
        <f t="shared" si="716"/>
        <v/>
      </c>
      <c r="T7370" s="21">
        <f>Fångster!J7375</f>
        <v>0</v>
      </c>
      <c r="U7370" s="31" t="str">
        <f t="shared" si="717"/>
        <v/>
      </c>
    </row>
    <row r="7371" spans="14:21" x14ac:dyDescent="0.2">
      <c r="N7371" s="22">
        <f>Fångster!G7376</f>
        <v>0</v>
      </c>
      <c r="O7371" s="28">
        <f t="shared" si="712"/>
        <v>0</v>
      </c>
      <c r="P7371" s="28">
        <f t="shared" si="713"/>
        <v>-2</v>
      </c>
      <c r="Q7371" s="28">
        <f t="shared" si="714"/>
        <v>0</v>
      </c>
      <c r="R7371" s="4">
        <f t="shared" si="715"/>
        <v>0</v>
      </c>
      <c r="S7371" s="4" t="str">
        <f t="shared" si="716"/>
        <v/>
      </c>
      <c r="T7371" s="21">
        <f>Fångster!J7376</f>
        <v>0</v>
      </c>
      <c r="U7371" s="31" t="str">
        <f t="shared" si="717"/>
        <v/>
      </c>
    </row>
    <row r="7372" spans="14:21" x14ac:dyDescent="0.2">
      <c r="N7372" s="22">
        <f>Fångster!G7377</f>
        <v>0</v>
      </c>
      <c r="O7372" s="28">
        <f t="shared" si="712"/>
        <v>0</v>
      </c>
      <c r="P7372" s="28">
        <f t="shared" si="713"/>
        <v>-2</v>
      </c>
      <c r="Q7372" s="28">
        <f t="shared" si="714"/>
        <v>0</v>
      </c>
      <c r="R7372" s="4">
        <f t="shared" si="715"/>
        <v>0</v>
      </c>
      <c r="S7372" s="4" t="str">
        <f t="shared" si="716"/>
        <v/>
      </c>
      <c r="T7372" s="21">
        <f>Fångster!J7377</f>
        <v>0</v>
      </c>
      <c r="U7372" s="31" t="str">
        <f t="shared" si="717"/>
        <v/>
      </c>
    </row>
    <row r="7373" spans="14:21" x14ac:dyDescent="0.2">
      <c r="N7373" s="22">
        <f>Fångster!G7378</f>
        <v>0</v>
      </c>
      <c r="O7373" s="28">
        <f t="shared" si="712"/>
        <v>0</v>
      </c>
      <c r="P7373" s="28">
        <f t="shared" si="713"/>
        <v>-2</v>
      </c>
      <c r="Q7373" s="28">
        <f t="shared" si="714"/>
        <v>0</v>
      </c>
      <c r="R7373" s="4">
        <f t="shared" si="715"/>
        <v>0</v>
      </c>
      <c r="S7373" s="4" t="str">
        <f t="shared" si="716"/>
        <v/>
      </c>
      <c r="T7373" s="21">
        <f>Fångster!J7378</f>
        <v>0</v>
      </c>
      <c r="U7373" s="31" t="str">
        <f t="shared" si="717"/>
        <v/>
      </c>
    </row>
    <row r="7374" spans="14:21" x14ac:dyDescent="0.2">
      <c r="N7374" s="22">
        <f>Fångster!G7379</f>
        <v>0</v>
      </c>
      <c r="O7374" s="28">
        <f t="shared" si="712"/>
        <v>0</v>
      </c>
      <c r="P7374" s="28">
        <f t="shared" si="713"/>
        <v>-2</v>
      </c>
      <c r="Q7374" s="28">
        <f t="shared" si="714"/>
        <v>0</v>
      </c>
      <c r="R7374" s="4">
        <f t="shared" si="715"/>
        <v>0</v>
      </c>
      <c r="S7374" s="4" t="str">
        <f t="shared" si="716"/>
        <v/>
      </c>
      <c r="T7374" s="21">
        <f>Fångster!J7379</f>
        <v>0</v>
      </c>
      <c r="U7374" s="31" t="str">
        <f t="shared" si="717"/>
        <v/>
      </c>
    </row>
    <row r="7375" spans="14:21" x14ac:dyDescent="0.2">
      <c r="N7375" s="22">
        <f>Fångster!G7380</f>
        <v>0</v>
      </c>
      <c r="O7375" s="28">
        <f t="shared" si="712"/>
        <v>0</v>
      </c>
      <c r="P7375" s="28">
        <f t="shared" si="713"/>
        <v>-2</v>
      </c>
      <c r="Q7375" s="28">
        <f t="shared" si="714"/>
        <v>0</v>
      </c>
      <c r="R7375" s="4">
        <f t="shared" si="715"/>
        <v>0</v>
      </c>
      <c r="S7375" s="4" t="str">
        <f t="shared" si="716"/>
        <v/>
      </c>
      <c r="T7375" s="21">
        <f>Fångster!J7380</f>
        <v>0</v>
      </c>
      <c r="U7375" s="31" t="str">
        <f t="shared" si="717"/>
        <v/>
      </c>
    </row>
    <row r="7376" spans="14:21" x14ac:dyDescent="0.2">
      <c r="N7376" s="22">
        <f>Fångster!G7381</f>
        <v>0</v>
      </c>
      <c r="O7376" s="28">
        <f t="shared" si="712"/>
        <v>0</v>
      </c>
      <c r="P7376" s="28">
        <f t="shared" si="713"/>
        <v>-2</v>
      </c>
      <c r="Q7376" s="28">
        <f t="shared" si="714"/>
        <v>0</v>
      </c>
      <c r="R7376" s="4">
        <f t="shared" si="715"/>
        <v>0</v>
      </c>
      <c r="S7376" s="4" t="str">
        <f t="shared" si="716"/>
        <v/>
      </c>
      <c r="T7376" s="21">
        <f>Fångster!J7381</f>
        <v>0</v>
      </c>
      <c r="U7376" s="31" t="str">
        <f t="shared" si="717"/>
        <v/>
      </c>
    </row>
    <row r="7377" spans="14:21" x14ac:dyDescent="0.2">
      <c r="N7377" s="22">
        <f>Fångster!G7382</f>
        <v>0</v>
      </c>
      <c r="O7377" s="28">
        <f t="shared" si="712"/>
        <v>0</v>
      </c>
      <c r="P7377" s="28">
        <f t="shared" si="713"/>
        <v>-2</v>
      </c>
      <c r="Q7377" s="28">
        <f t="shared" si="714"/>
        <v>0</v>
      </c>
      <c r="R7377" s="4">
        <f t="shared" si="715"/>
        <v>0</v>
      </c>
      <c r="S7377" s="4" t="str">
        <f t="shared" si="716"/>
        <v/>
      </c>
      <c r="T7377" s="21">
        <f>Fångster!J7382</f>
        <v>0</v>
      </c>
      <c r="U7377" s="31" t="str">
        <f t="shared" si="717"/>
        <v/>
      </c>
    </row>
    <row r="7378" spans="14:21" x14ac:dyDescent="0.2">
      <c r="N7378" s="22">
        <f>Fångster!G7383</f>
        <v>0</v>
      </c>
      <c r="O7378" s="28">
        <f t="shared" si="712"/>
        <v>0</v>
      </c>
      <c r="P7378" s="28">
        <f t="shared" si="713"/>
        <v>-2</v>
      </c>
      <c r="Q7378" s="28">
        <f t="shared" si="714"/>
        <v>0</v>
      </c>
      <c r="R7378" s="4">
        <f t="shared" si="715"/>
        <v>0</v>
      </c>
      <c r="S7378" s="4" t="str">
        <f t="shared" si="716"/>
        <v/>
      </c>
      <c r="T7378" s="21">
        <f>Fångster!J7383</f>
        <v>0</v>
      </c>
      <c r="U7378" s="31" t="str">
        <f t="shared" si="717"/>
        <v/>
      </c>
    </row>
    <row r="7379" spans="14:21" x14ac:dyDescent="0.2">
      <c r="N7379" s="22">
        <f>Fångster!G7384</f>
        <v>0</v>
      </c>
      <c r="O7379" s="28">
        <f t="shared" si="712"/>
        <v>0</v>
      </c>
      <c r="P7379" s="28">
        <f t="shared" si="713"/>
        <v>-2</v>
      </c>
      <c r="Q7379" s="28">
        <f t="shared" si="714"/>
        <v>0</v>
      </c>
      <c r="R7379" s="4">
        <f t="shared" si="715"/>
        <v>0</v>
      </c>
      <c r="S7379" s="4" t="str">
        <f t="shared" si="716"/>
        <v/>
      </c>
      <c r="T7379" s="21">
        <f>Fångster!J7384</f>
        <v>0</v>
      </c>
      <c r="U7379" s="31" t="str">
        <f t="shared" si="717"/>
        <v/>
      </c>
    </row>
    <row r="7380" spans="14:21" x14ac:dyDescent="0.2">
      <c r="N7380" s="22">
        <f>Fångster!G7385</f>
        <v>0</v>
      </c>
      <c r="O7380" s="28">
        <f t="shared" si="712"/>
        <v>0</v>
      </c>
      <c r="P7380" s="28">
        <f t="shared" si="713"/>
        <v>-2</v>
      </c>
      <c r="Q7380" s="28">
        <f t="shared" si="714"/>
        <v>0</v>
      </c>
      <c r="R7380" s="4">
        <f t="shared" si="715"/>
        <v>0</v>
      </c>
      <c r="S7380" s="4" t="str">
        <f t="shared" si="716"/>
        <v/>
      </c>
      <c r="T7380" s="21">
        <f>Fångster!J7385</f>
        <v>0</v>
      </c>
      <c r="U7380" s="31" t="str">
        <f t="shared" si="717"/>
        <v/>
      </c>
    </row>
    <row r="7381" spans="14:21" x14ac:dyDescent="0.2">
      <c r="N7381" s="22">
        <f>Fångster!G7386</f>
        <v>0</v>
      </c>
      <c r="O7381" s="28">
        <f t="shared" si="712"/>
        <v>0</v>
      </c>
      <c r="P7381" s="28">
        <f t="shared" si="713"/>
        <v>-2</v>
      </c>
      <c r="Q7381" s="28">
        <f t="shared" si="714"/>
        <v>0</v>
      </c>
      <c r="R7381" s="4">
        <f t="shared" si="715"/>
        <v>0</v>
      </c>
      <c r="S7381" s="4" t="str">
        <f t="shared" si="716"/>
        <v/>
      </c>
      <c r="T7381" s="21">
        <f>Fångster!J7386</f>
        <v>0</v>
      </c>
      <c r="U7381" s="31" t="str">
        <f t="shared" si="717"/>
        <v/>
      </c>
    </row>
    <row r="7382" spans="14:21" x14ac:dyDescent="0.2">
      <c r="N7382" s="22">
        <f>Fångster!G7387</f>
        <v>0</v>
      </c>
      <c r="O7382" s="28">
        <f t="shared" si="712"/>
        <v>0</v>
      </c>
      <c r="P7382" s="28">
        <f t="shared" si="713"/>
        <v>-2</v>
      </c>
      <c r="Q7382" s="28">
        <f t="shared" si="714"/>
        <v>0</v>
      </c>
      <c r="R7382" s="4">
        <f t="shared" si="715"/>
        <v>0</v>
      </c>
      <c r="S7382" s="4" t="str">
        <f t="shared" si="716"/>
        <v/>
      </c>
      <c r="T7382" s="21">
        <f>Fångster!J7387</f>
        <v>0</v>
      </c>
      <c r="U7382" s="31" t="str">
        <f t="shared" si="717"/>
        <v/>
      </c>
    </row>
    <row r="7383" spans="14:21" x14ac:dyDescent="0.2">
      <c r="N7383" s="22">
        <f>Fångster!G7388</f>
        <v>0</v>
      </c>
      <c r="O7383" s="28">
        <f t="shared" si="712"/>
        <v>0</v>
      </c>
      <c r="P7383" s="28">
        <f t="shared" si="713"/>
        <v>-2</v>
      </c>
      <c r="Q7383" s="28">
        <f t="shared" si="714"/>
        <v>0</v>
      </c>
      <c r="R7383" s="4">
        <f t="shared" si="715"/>
        <v>0</v>
      </c>
      <c r="S7383" s="4" t="str">
        <f t="shared" si="716"/>
        <v/>
      </c>
      <c r="T7383" s="21">
        <f>Fångster!J7388</f>
        <v>0</v>
      </c>
      <c r="U7383" s="31" t="str">
        <f t="shared" si="717"/>
        <v/>
      </c>
    </row>
    <row r="7384" spans="14:21" x14ac:dyDescent="0.2">
      <c r="N7384" s="22">
        <f>Fångster!G7389</f>
        <v>0</v>
      </c>
      <c r="O7384" s="28">
        <f t="shared" si="712"/>
        <v>0</v>
      </c>
      <c r="P7384" s="28">
        <f t="shared" si="713"/>
        <v>-2</v>
      </c>
      <c r="Q7384" s="28">
        <f t="shared" si="714"/>
        <v>0</v>
      </c>
      <c r="R7384" s="4">
        <f t="shared" si="715"/>
        <v>0</v>
      </c>
      <c r="S7384" s="4" t="str">
        <f t="shared" si="716"/>
        <v/>
      </c>
      <c r="T7384" s="21">
        <f>Fångster!J7389</f>
        <v>0</v>
      </c>
      <c r="U7384" s="31" t="str">
        <f t="shared" si="717"/>
        <v/>
      </c>
    </row>
    <row r="7385" spans="14:21" x14ac:dyDescent="0.2">
      <c r="N7385" s="22">
        <f>Fångster!G7390</f>
        <v>0</v>
      </c>
      <c r="O7385" s="28">
        <f t="shared" si="712"/>
        <v>0</v>
      </c>
      <c r="P7385" s="28">
        <f t="shared" si="713"/>
        <v>-2</v>
      </c>
      <c r="Q7385" s="28">
        <f t="shared" si="714"/>
        <v>0</v>
      </c>
      <c r="R7385" s="4">
        <f t="shared" si="715"/>
        <v>0</v>
      </c>
      <c r="S7385" s="4" t="str">
        <f t="shared" si="716"/>
        <v/>
      </c>
      <c r="T7385" s="21">
        <f>Fångster!J7390</f>
        <v>0</v>
      </c>
      <c r="U7385" s="31" t="str">
        <f t="shared" si="717"/>
        <v/>
      </c>
    </row>
    <row r="7386" spans="14:21" x14ac:dyDescent="0.2">
      <c r="N7386" s="22">
        <f>Fångster!G7391</f>
        <v>0</v>
      </c>
      <c r="O7386" s="28">
        <f t="shared" si="712"/>
        <v>0</v>
      </c>
      <c r="P7386" s="28">
        <f t="shared" si="713"/>
        <v>-2</v>
      </c>
      <c r="Q7386" s="28">
        <f t="shared" si="714"/>
        <v>0</v>
      </c>
      <c r="R7386" s="4">
        <f t="shared" si="715"/>
        <v>0</v>
      </c>
      <c r="S7386" s="4" t="str">
        <f t="shared" si="716"/>
        <v/>
      </c>
      <c r="T7386" s="21">
        <f>Fångster!J7391</f>
        <v>0</v>
      </c>
      <c r="U7386" s="31" t="str">
        <f t="shared" si="717"/>
        <v/>
      </c>
    </row>
    <row r="7387" spans="14:21" x14ac:dyDescent="0.2">
      <c r="N7387" s="22">
        <f>Fångster!G7392</f>
        <v>0</v>
      </c>
      <c r="O7387" s="28">
        <f t="shared" si="712"/>
        <v>0</v>
      </c>
      <c r="P7387" s="28">
        <f t="shared" si="713"/>
        <v>-2</v>
      </c>
      <c r="Q7387" s="28">
        <f t="shared" si="714"/>
        <v>0</v>
      </c>
      <c r="R7387" s="4">
        <f t="shared" si="715"/>
        <v>0</v>
      </c>
      <c r="S7387" s="4" t="str">
        <f t="shared" si="716"/>
        <v/>
      </c>
      <c r="T7387" s="21">
        <f>Fångster!J7392</f>
        <v>0</v>
      </c>
      <c r="U7387" s="31" t="str">
        <f t="shared" si="717"/>
        <v/>
      </c>
    </row>
    <row r="7388" spans="14:21" x14ac:dyDescent="0.2">
      <c r="N7388" s="22">
        <f>Fångster!G7393</f>
        <v>0</v>
      </c>
      <c r="O7388" s="28">
        <f t="shared" si="712"/>
        <v>0</v>
      </c>
      <c r="P7388" s="28">
        <f t="shared" si="713"/>
        <v>-2</v>
      </c>
      <c r="Q7388" s="28">
        <f t="shared" si="714"/>
        <v>0</v>
      </c>
      <c r="R7388" s="4">
        <f t="shared" si="715"/>
        <v>0</v>
      </c>
      <c r="S7388" s="4" t="str">
        <f t="shared" si="716"/>
        <v/>
      </c>
      <c r="T7388" s="21">
        <f>Fångster!J7393</f>
        <v>0</v>
      </c>
      <c r="U7388" s="31" t="str">
        <f t="shared" si="717"/>
        <v/>
      </c>
    </row>
    <row r="7389" spans="14:21" x14ac:dyDescent="0.2">
      <c r="N7389" s="22">
        <f>Fångster!G7394</f>
        <v>0</v>
      </c>
      <c r="O7389" s="28">
        <f t="shared" si="712"/>
        <v>0</v>
      </c>
      <c r="P7389" s="28">
        <f t="shared" si="713"/>
        <v>-2</v>
      </c>
      <c r="Q7389" s="28">
        <f t="shared" si="714"/>
        <v>0</v>
      </c>
      <c r="R7389" s="4">
        <f t="shared" si="715"/>
        <v>0</v>
      </c>
      <c r="S7389" s="4" t="str">
        <f t="shared" si="716"/>
        <v/>
      </c>
      <c r="T7389" s="21">
        <f>Fångster!J7394</f>
        <v>0</v>
      </c>
      <c r="U7389" s="31" t="str">
        <f t="shared" si="717"/>
        <v/>
      </c>
    </row>
    <row r="7390" spans="14:21" x14ac:dyDescent="0.2">
      <c r="N7390" s="22">
        <f>Fångster!G7395</f>
        <v>0</v>
      </c>
      <c r="O7390" s="28">
        <f t="shared" si="712"/>
        <v>0</v>
      </c>
      <c r="P7390" s="28">
        <f t="shared" si="713"/>
        <v>-2</v>
      </c>
      <c r="Q7390" s="28">
        <f t="shared" si="714"/>
        <v>0</v>
      </c>
      <c r="R7390" s="4">
        <f t="shared" si="715"/>
        <v>0</v>
      </c>
      <c r="S7390" s="4" t="str">
        <f t="shared" si="716"/>
        <v/>
      </c>
      <c r="T7390" s="21">
        <f>Fångster!J7395</f>
        <v>0</v>
      </c>
      <c r="U7390" s="31" t="str">
        <f t="shared" si="717"/>
        <v/>
      </c>
    </row>
    <row r="7391" spans="14:21" x14ac:dyDescent="0.2">
      <c r="N7391" s="22">
        <f>Fångster!G7396</f>
        <v>0</v>
      </c>
      <c r="O7391" s="28">
        <f t="shared" si="712"/>
        <v>0</v>
      </c>
      <c r="P7391" s="28">
        <f t="shared" si="713"/>
        <v>-2</v>
      </c>
      <c r="Q7391" s="28">
        <f t="shared" si="714"/>
        <v>0</v>
      </c>
      <c r="R7391" s="4">
        <f t="shared" si="715"/>
        <v>0</v>
      </c>
      <c r="S7391" s="4" t="str">
        <f t="shared" si="716"/>
        <v/>
      </c>
      <c r="T7391" s="21">
        <f>Fångster!J7396</f>
        <v>0</v>
      </c>
      <c r="U7391" s="31" t="str">
        <f t="shared" si="717"/>
        <v/>
      </c>
    </row>
    <row r="7392" spans="14:21" x14ac:dyDescent="0.2">
      <c r="N7392" s="22">
        <f>Fångster!G7397</f>
        <v>0</v>
      </c>
      <c r="O7392" s="28">
        <f t="shared" si="712"/>
        <v>0</v>
      </c>
      <c r="P7392" s="28">
        <f t="shared" si="713"/>
        <v>-2</v>
      </c>
      <c r="Q7392" s="28">
        <f t="shared" si="714"/>
        <v>0</v>
      </c>
      <c r="R7392" s="4">
        <f t="shared" si="715"/>
        <v>0</v>
      </c>
      <c r="S7392" s="4" t="str">
        <f t="shared" si="716"/>
        <v/>
      </c>
      <c r="T7392" s="21">
        <f>Fångster!J7397</f>
        <v>0</v>
      </c>
      <c r="U7392" s="31" t="str">
        <f t="shared" si="717"/>
        <v/>
      </c>
    </row>
    <row r="7393" spans="14:21" x14ac:dyDescent="0.2">
      <c r="N7393" s="22">
        <f>Fångster!G7398</f>
        <v>0</v>
      </c>
      <c r="O7393" s="28">
        <f t="shared" si="712"/>
        <v>0</v>
      </c>
      <c r="P7393" s="28">
        <f t="shared" si="713"/>
        <v>-2</v>
      </c>
      <c r="Q7393" s="28">
        <f t="shared" si="714"/>
        <v>0</v>
      </c>
      <c r="R7393" s="4">
        <f t="shared" si="715"/>
        <v>0</v>
      </c>
      <c r="S7393" s="4" t="str">
        <f t="shared" si="716"/>
        <v/>
      </c>
      <c r="T7393" s="21">
        <f>Fångster!J7398</f>
        <v>0</v>
      </c>
      <c r="U7393" s="31" t="str">
        <f t="shared" si="717"/>
        <v/>
      </c>
    </row>
    <row r="7394" spans="14:21" x14ac:dyDescent="0.2">
      <c r="N7394" s="22">
        <f>Fångster!G7399</f>
        <v>0</v>
      </c>
      <c r="O7394" s="28">
        <f t="shared" si="712"/>
        <v>0</v>
      </c>
      <c r="P7394" s="28">
        <f t="shared" si="713"/>
        <v>-2</v>
      </c>
      <c r="Q7394" s="28">
        <f t="shared" si="714"/>
        <v>0</v>
      </c>
      <c r="R7394" s="4">
        <f t="shared" si="715"/>
        <v>0</v>
      </c>
      <c r="S7394" s="4" t="str">
        <f t="shared" si="716"/>
        <v/>
      </c>
      <c r="T7394" s="21">
        <f>Fångster!J7399</f>
        <v>0</v>
      </c>
      <c r="U7394" s="31" t="str">
        <f t="shared" si="717"/>
        <v/>
      </c>
    </row>
    <row r="7395" spans="14:21" x14ac:dyDescent="0.2">
      <c r="N7395" s="22">
        <f>Fångster!G7400</f>
        <v>0</v>
      </c>
      <c r="O7395" s="28">
        <f t="shared" si="712"/>
        <v>0</v>
      </c>
      <c r="P7395" s="28">
        <f t="shared" si="713"/>
        <v>-2</v>
      </c>
      <c r="Q7395" s="28">
        <f t="shared" si="714"/>
        <v>0</v>
      </c>
      <c r="R7395" s="4">
        <f t="shared" si="715"/>
        <v>0</v>
      </c>
      <c r="S7395" s="4" t="str">
        <f t="shared" si="716"/>
        <v/>
      </c>
      <c r="T7395" s="21">
        <f>Fångster!J7400</f>
        <v>0</v>
      </c>
      <c r="U7395" s="31" t="str">
        <f t="shared" si="717"/>
        <v/>
      </c>
    </row>
    <row r="7396" spans="14:21" x14ac:dyDescent="0.2">
      <c r="N7396" s="22">
        <f>Fångster!G7401</f>
        <v>0</v>
      </c>
      <c r="O7396" s="28">
        <f t="shared" si="712"/>
        <v>0</v>
      </c>
      <c r="P7396" s="28">
        <f t="shared" si="713"/>
        <v>-2</v>
      </c>
      <c r="Q7396" s="28">
        <f t="shared" si="714"/>
        <v>0</v>
      </c>
      <c r="R7396" s="4">
        <f t="shared" si="715"/>
        <v>0</v>
      </c>
      <c r="S7396" s="4" t="str">
        <f t="shared" si="716"/>
        <v/>
      </c>
      <c r="T7396" s="21">
        <f>Fångster!J7401</f>
        <v>0</v>
      </c>
      <c r="U7396" s="31" t="str">
        <f t="shared" si="717"/>
        <v/>
      </c>
    </row>
    <row r="7397" spans="14:21" x14ac:dyDescent="0.2">
      <c r="N7397" s="22">
        <f>Fångster!G7402</f>
        <v>0</v>
      </c>
      <c r="O7397" s="28">
        <f t="shared" si="712"/>
        <v>0</v>
      </c>
      <c r="P7397" s="28">
        <f t="shared" si="713"/>
        <v>-2</v>
      </c>
      <c r="Q7397" s="28">
        <f t="shared" si="714"/>
        <v>0</v>
      </c>
      <c r="R7397" s="4">
        <f t="shared" si="715"/>
        <v>0</v>
      </c>
      <c r="S7397" s="4" t="str">
        <f t="shared" si="716"/>
        <v/>
      </c>
      <c r="T7397" s="21">
        <f>Fångster!J7402</f>
        <v>0</v>
      </c>
      <c r="U7397" s="31" t="str">
        <f t="shared" si="717"/>
        <v/>
      </c>
    </row>
    <row r="7398" spans="14:21" x14ac:dyDescent="0.2">
      <c r="N7398" s="22">
        <f>Fångster!G7403</f>
        <v>0</v>
      </c>
      <c r="O7398" s="28">
        <f t="shared" si="712"/>
        <v>0</v>
      </c>
      <c r="P7398" s="28">
        <f t="shared" si="713"/>
        <v>-2</v>
      </c>
      <c r="Q7398" s="28">
        <f t="shared" si="714"/>
        <v>0</v>
      </c>
      <c r="R7398" s="4">
        <f t="shared" si="715"/>
        <v>0</v>
      </c>
      <c r="S7398" s="4" t="str">
        <f t="shared" si="716"/>
        <v/>
      </c>
      <c r="T7398" s="21">
        <f>Fångster!J7403</f>
        <v>0</v>
      </c>
      <c r="U7398" s="31" t="str">
        <f t="shared" si="717"/>
        <v/>
      </c>
    </row>
    <row r="7399" spans="14:21" x14ac:dyDescent="0.2">
      <c r="N7399" s="22">
        <f>Fångster!G7404</f>
        <v>0</v>
      </c>
      <c r="O7399" s="28">
        <f t="shared" si="712"/>
        <v>0</v>
      </c>
      <c r="P7399" s="28">
        <f t="shared" si="713"/>
        <v>-2</v>
      </c>
      <c r="Q7399" s="28">
        <f t="shared" si="714"/>
        <v>0</v>
      </c>
      <c r="R7399" s="4">
        <f t="shared" si="715"/>
        <v>0</v>
      </c>
      <c r="S7399" s="4" t="str">
        <f t="shared" si="716"/>
        <v/>
      </c>
      <c r="T7399" s="21">
        <f>Fångster!J7404</f>
        <v>0</v>
      </c>
      <c r="U7399" s="31" t="str">
        <f t="shared" si="717"/>
        <v/>
      </c>
    </row>
    <row r="7400" spans="14:21" x14ac:dyDescent="0.2">
      <c r="N7400" s="22">
        <f>Fångster!G7405</f>
        <v>0</v>
      </c>
      <c r="O7400" s="28">
        <f t="shared" si="712"/>
        <v>0</v>
      </c>
      <c r="P7400" s="28">
        <f t="shared" si="713"/>
        <v>-2</v>
      </c>
      <c r="Q7400" s="28">
        <f t="shared" si="714"/>
        <v>0</v>
      </c>
      <c r="R7400" s="4">
        <f t="shared" si="715"/>
        <v>0</v>
      </c>
      <c r="S7400" s="4" t="str">
        <f t="shared" si="716"/>
        <v/>
      </c>
      <c r="T7400" s="21">
        <f>Fångster!J7405</f>
        <v>0</v>
      </c>
      <c r="U7400" s="31" t="str">
        <f t="shared" si="717"/>
        <v/>
      </c>
    </row>
    <row r="7401" spans="14:21" x14ac:dyDescent="0.2">
      <c r="N7401" s="22">
        <f>Fångster!G7406</f>
        <v>0</v>
      </c>
      <c r="O7401" s="28">
        <f t="shared" si="712"/>
        <v>0</v>
      </c>
      <c r="P7401" s="28">
        <f t="shared" si="713"/>
        <v>-2</v>
      </c>
      <c r="Q7401" s="28">
        <f t="shared" si="714"/>
        <v>0</v>
      </c>
      <c r="R7401" s="4">
        <f t="shared" si="715"/>
        <v>0</v>
      </c>
      <c r="S7401" s="4" t="str">
        <f t="shared" si="716"/>
        <v/>
      </c>
      <c r="T7401" s="21">
        <f>Fångster!J7406</f>
        <v>0</v>
      </c>
      <c r="U7401" s="31" t="str">
        <f t="shared" si="717"/>
        <v/>
      </c>
    </row>
    <row r="7402" spans="14:21" x14ac:dyDescent="0.2">
      <c r="N7402" s="22">
        <f>Fångster!G7407</f>
        <v>0</v>
      </c>
      <c r="O7402" s="28">
        <f t="shared" si="712"/>
        <v>0</v>
      </c>
      <c r="P7402" s="28">
        <f t="shared" si="713"/>
        <v>-2</v>
      </c>
      <c r="Q7402" s="28">
        <f t="shared" si="714"/>
        <v>0</v>
      </c>
      <c r="R7402" s="4">
        <f t="shared" si="715"/>
        <v>0</v>
      </c>
      <c r="S7402" s="4" t="str">
        <f t="shared" si="716"/>
        <v/>
      </c>
      <c r="T7402" s="21">
        <f>Fångster!J7407</f>
        <v>0</v>
      </c>
      <c r="U7402" s="31" t="str">
        <f t="shared" si="717"/>
        <v/>
      </c>
    </row>
    <row r="7403" spans="14:21" x14ac:dyDescent="0.2">
      <c r="N7403" s="22">
        <f>Fångster!G7408</f>
        <v>0</v>
      </c>
      <c r="O7403" s="28">
        <f t="shared" si="712"/>
        <v>0</v>
      </c>
      <c r="P7403" s="28">
        <f t="shared" si="713"/>
        <v>-2</v>
      </c>
      <c r="Q7403" s="28">
        <f t="shared" si="714"/>
        <v>0</v>
      </c>
      <c r="R7403" s="4">
        <f t="shared" si="715"/>
        <v>0</v>
      </c>
      <c r="S7403" s="4" t="str">
        <f t="shared" si="716"/>
        <v/>
      </c>
      <c r="T7403" s="21">
        <f>Fångster!J7408</f>
        <v>0</v>
      </c>
      <c r="U7403" s="31" t="str">
        <f t="shared" si="717"/>
        <v/>
      </c>
    </row>
    <row r="7404" spans="14:21" x14ac:dyDescent="0.2">
      <c r="N7404" s="22">
        <f>Fångster!G7409</f>
        <v>0</v>
      </c>
      <c r="O7404" s="28">
        <f t="shared" si="712"/>
        <v>0</v>
      </c>
      <c r="P7404" s="28">
        <f t="shared" si="713"/>
        <v>-2</v>
      </c>
      <c r="Q7404" s="28">
        <f t="shared" si="714"/>
        <v>0</v>
      </c>
      <c r="R7404" s="4">
        <f t="shared" si="715"/>
        <v>0</v>
      </c>
      <c r="S7404" s="4" t="str">
        <f t="shared" si="716"/>
        <v/>
      </c>
      <c r="T7404" s="21">
        <f>Fångster!J7409</f>
        <v>0</v>
      </c>
      <c r="U7404" s="31" t="str">
        <f t="shared" si="717"/>
        <v/>
      </c>
    </row>
    <row r="7405" spans="14:21" x14ac:dyDescent="0.2">
      <c r="N7405" s="22">
        <f>Fångster!G7410</f>
        <v>0</v>
      </c>
      <c r="O7405" s="28">
        <f t="shared" si="712"/>
        <v>0</v>
      </c>
      <c r="P7405" s="28">
        <f t="shared" si="713"/>
        <v>-2</v>
      </c>
      <c r="Q7405" s="28">
        <f t="shared" si="714"/>
        <v>0</v>
      </c>
      <c r="R7405" s="4">
        <f t="shared" si="715"/>
        <v>0</v>
      </c>
      <c r="S7405" s="4" t="str">
        <f t="shared" si="716"/>
        <v/>
      </c>
      <c r="T7405" s="21">
        <f>Fångster!J7410</f>
        <v>0</v>
      </c>
      <c r="U7405" s="31" t="str">
        <f t="shared" si="717"/>
        <v/>
      </c>
    </row>
    <row r="7406" spans="14:21" x14ac:dyDescent="0.2">
      <c r="N7406" s="22">
        <f>Fångster!G7411</f>
        <v>0</v>
      </c>
      <c r="O7406" s="28">
        <f t="shared" si="712"/>
        <v>0</v>
      </c>
      <c r="P7406" s="28">
        <f t="shared" si="713"/>
        <v>-2</v>
      </c>
      <c r="Q7406" s="28">
        <f t="shared" si="714"/>
        <v>0</v>
      </c>
      <c r="R7406" s="4">
        <f t="shared" si="715"/>
        <v>0</v>
      </c>
      <c r="S7406" s="4" t="str">
        <f t="shared" si="716"/>
        <v/>
      </c>
      <c r="T7406" s="21">
        <f>Fångster!J7411</f>
        <v>0</v>
      </c>
      <c r="U7406" s="31" t="str">
        <f t="shared" si="717"/>
        <v/>
      </c>
    </row>
    <row r="7407" spans="14:21" x14ac:dyDescent="0.2">
      <c r="N7407" s="22">
        <f>Fångster!G7412</f>
        <v>0</v>
      </c>
      <c r="O7407" s="28">
        <f t="shared" si="712"/>
        <v>0</v>
      </c>
      <c r="P7407" s="28">
        <f t="shared" si="713"/>
        <v>-2</v>
      </c>
      <c r="Q7407" s="28">
        <f t="shared" si="714"/>
        <v>0</v>
      </c>
      <c r="R7407" s="4">
        <f t="shared" si="715"/>
        <v>0</v>
      </c>
      <c r="S7407" s="4" t="str">
        <f t="shared" si="716"/>
        <v/>
      </c>
      <c r="T7407" s="21">
        <f>Fångster!J7412</f>
        <v>0</v>
      </c>
      <c r="U7407" s="31" t="str">
        <f t="shared" si="717"/>
        <v/>
      </c>
    </row>
    <row r="7408" spans="14:21" x14ac:dyDescent="0.2">
      <c r="N7408" s="22">
        <f>Fångster!G7413</f>
        <v>0</v>
      </c>
      <c r="O7408" s="28">
        <f t="shared" si="712"/>
        <v>0</v>
      </c>
      <c r="P7408" s="28">
        <f t="shared" si="713"/>
        <v>-2</v>
      </c>
      <c r="Q7408" s="28">
        <f t="shared" si="714"/>
        <v>0</v>
      </c>
      <c r="R7408" s="4">
        <f t="shared" si="715"/>
        <v>0</v>
      </c>
      <c r="S7408" s="4" t="str">
        <f t="shared" si="716"/>
        <v/>
      </c>
      <c r="T7408" s="21">
        <f>Fångster!J7413</f>
        <v>0</v>
      </c>
      <c r="U7408" s="31" t="str">
        <f t="shared" si="717"/>
        <v/>
      </c>
    </row>
    <row r="7409" spans="14:21" x14ac:dyDescent="0.2">
      <c r="N7409" s="22">
        <f>Fångster!G7414</f>
        <v>0</v>
      </c>
      <c r="O7409" s="28">
        <f t="shared" si="712"/>
        <v>0</v>
      </c>
      <c r="P7409" s="28">
        <f t="shared" si="713"/>
        <v>-2</v>
      </c>
      <c r="Q7409" s="28">
        <f t="shared" si="714"/>
        <v>0</v>
      </c>
      <c r="R7409" s="4">
        <f t="shared" si="715"/>
        <v>0</v>
      </c>
      <c r="S7409" s="4" t="str">
        <f t="shared" si="716"/>
        <v/>
      </c>
      <c r="T7409" s="21">
        <f>Fångster!J7414</f>
        <v>0</v>
      </c>
      <c r="U7409" s="31" t="str">
        <f t="shared" si="717"/>
        <v/>
      </c>
    </row>
    <row r="7410" spans="14:21" x14ac:dyDescent="0.2">
      <c r="N7410" s="22">
        <f>Fångster!G7415</f>
        <v>0</v>
      </c>
      <c r="O7410" s="28">
        <f t="shared" si="712"/>
        <v>0</v>
      </c>
      <c r="P7410" s="28">
        <f t="shared" si="713"/>
        <v>-2</v>
      </c>
      <c r="Q7410" s="28">
        <f t="shared" si="714"/>
        <v>0</v>
      </c>
      <c r="R7410" s="4">
        <f t="shared" si="715"/>
        <v>0</v>
      </c>
      <c r="S7410" s="4" t="str">
        <f t="shared" si="716"/>
        <v/>
      </c>
      <c r="T7410" s="21">
        <f>Fångster!J7415</f>
        <v>0</v>
      </c>
      <c r="U7410" s="31" t="str">
        <f t="shared" si="717"/>
        <v/>
      </c>
    </row>
    <row r="7411" spans="14:21" x14ac:dyDescent="0.2">
      <c r="N7411" s="22">
        <f>Fångster!G7416</f>
        <v>0</v>
      </c>
      <c r="O7411" s="28">
        <f t="shared" si="712"/>
        <v>0</v>
      </c>
      <c r="P7411" s="28">
        <f t="shared" si="713"/>
        <v>-2</v>
      </c>
      <c r="Q7411" s="28">
        <f t="shared" si="714"/>
        <v>0</v>
      </c>
      <c r="R7411" s="4">
        <f t="shared" si="715"/>
        <v>0</v>
      </c>
      <c r="S7411" s="4" t="str">
        <f t="shared" si="716"/>
        <v/>
      </c>
      <c r="T7411" s="21">
        <f>Fångster!J7416</f>
        <v>0</v>
      </c>
      <c r="U7411" s="31" t="str">
        <f t="shared" si="717"/>
        <v/>
      </c>
    </row>
    <row r="7412" spans="14:21" x14ac:dyDescent="0.2">
      <c r="N7412" s="22">
        <f>Fångster!G7417</f>
        <v>0</v>
      </c>
      <c r="O7412" s="28">
        <f t="shared" si="712"/>
        <v>0</v>
      </c>
      <c r="P7412" s="28">
        <f t="shared" si="713"/>
        <v>-2</v>
      </c>
      <c r="Q7412" s="28">
        <f t="shared" si="714"/>
        <v>0</v>
      </c>
      <c r="R7412" s="4">
        <f t="shared" si="715"/>
        <v>0</v>
      </c>
      <c r="S7412" s="4" t="str">
        <f t="shared" si="716"/>
        <v/>
      </c>
      <c r="T7412" s="21">
        <f>Fångster!J7417</f>
        <v>0</v>
      </c>
      <c r="U7412" s="31" t="str">
        <f t="shared" si="717"/>
        <v/>
      </c>
    </row>
    <row r="7413" spans="14:21" x14ac:dyDescent="0.2">
      <c r="N7413" s="22">
        <f>Fångster!G7418</f>
        <v>0</v>
      </c>
      <c r="O7413" s="28">
        <f t="shared" si="712"/>
        <v>0</v>
      </c>
      <c r="P7413" s="28">
        <f t="shared" si="713"/>
        <v>-2</v>
      </c>
      <c r="Q7413" s="28">
        <f t="shared" si="714"/>
        <v>0</v>
      </c>
      <c r="R7413" s="4">
        <f t="shared" si="715"/>
        <v>0</v>
      </c>
      <c r="S7413" s="4" t="str">
        <f t="shared" si="716"/>
        <v/>
      </c>
      <c r="T7413" s="21">
        <f>Fångster!J7418</f>
        <v>0</v>
      </c>
      <c r="U7413" s="31" t="str">
        <f t="shared" si="717"/>
        <v/>
      </c>
    </row>
    <row r="7414" spans="14:21" x14ac:dyDescent="0.2">
      <c r="N7414" s="22">
        <f>Fångster!G7419</f>
        <v>0</v>
      </c>
      <c r="O7414" s="28">
        <f t="shared" si="712"/>
        <v>0</v>
      </c>
      <c r="P7414" s="28">
        <f t="shared" si="713"/>
        <v>-2</v>
      </c>
      <c r="Q7414" s="28">
        <f t="shared" si="714"/>
        <v>0</v>
      </c>
      <c r="R7414" s="4">
        <f t="shared" si="715"/>
        <v>0</v>
      </c>
      <c r="S7414" s="4" t="str">
        <f t="shared" si="716"/>
        <v/>
      </c>
      <c r="T7414" s="21">
        <f>Fångster!J7419</f>
        <v>0</v>
      </c>
      <c r="U7414" s="31" t="str">
        <f t="shared" si="717"/>
        <v/>
      </c>
    </row>
    <row r="7415" spans="14:21" x14ac:dyDescent="0.2">
      <c r="N7415" s="22">
        <f>Fångster!G7420</f>
        <v>0</v>
      </c>
      <c r="O7415" s="28">
        <f t="shared" si="712"/>
        <v>0</v>
      </c>
      <c r="P7415" s="28">
        <f t="shared" si="713"/>
        <v>-2</v>
      </c>
      <c r="Q7415" s="28">
        <f t="shared" si="714"/>
        <v>0</v>
      </c>
      <c r="R7415" s="4">
        <f t="shared" si="715"/>
        <v>0</v>
      </c>
      <c r="S7415" s="4" t="str">
        <f t="shared" si="716"/>
        <v/>
      </c>
      <c r="T7415" s="21">
        <f>Fångster!J7420</f>
        <v>0</v>
      </c>
      <c r="U7415" s="31" t="str">
        <f t="shared" si="717"/>
        <v/>
      </c>
    </row>
    <row r="7416" spans="14:21" x14ac:dyDescent="0.2">
      <c r="N7416" s="22">
        <f>Fångster!G7421</f>
        <v>0</v>
      </c>
      <c r="O7416" s="28">
        <f t="shared" si="712"/>
        <v>0</v>
      </c>
      <c r="P7416" s="28">
        <f t="shared" si="713"/>
        <v>-2</v>
      </c>
      <c r="Q7416" s="28">
        <f t="shared" si="714"/>
        <v>0</v>
      </c>
      <c r="R7416" s="4">
        <f t="shared" si="715"/>
        <v>0</v>
      </c>
      <c r="S7416" s="4" t="str">
        <f t="shared" si="716"/>
        <v/>
      </c>
      <c r="T7416" s="21">
        <f>Fångster!J7421</f>
        <v>0</v>
      </c>
      <c r="U7416" s="31" t="str">
        <f t="shared" si="717"/>
        <v/>
      </c>
    </row>
    <row r="7417" spans="14:21" x14ac:dyDescent="0.2">
      <c r="N7417" s="22">
        <f>Fångster!G7422</f>
        <v>0</v>
      </c>
      <c r="O7417" s="28">
        <f t="shared" si="712"/>
        <v>0</v>
      </c>
      <c r="P7417" s="28">
        <f t="shared" si="713"/>
        <v>-2</v>
      </c>
      <c r="Q7417" s="28">
        <f t="shared" si="714"/>
        <v>0</v>
      </c>
      <c r="R7417" s="4">
        <f t="shared" si="715"/>
        <v>0</v>
      </c>
      <c r="S7417" s="4" t="str">
        <f t="shared" si="716"/>
        <v/>
      </c>
      <c r="T7417" s="21">
        <f>Fångster!J7422</f>
        <v>0</v>
      </c>
      <c r="U7417" s="31" t="str">
        <f t="shared" si="717"/>
        <v/>
      </c>
    </row>
    <row r="7418" spans="14:21" x14ac:dyDescent="0.2">
      <c r="N7418" s="22">
        <f>Fångster!G7423</f>
        <v>0</v>
      </c>
      <c r="O7418" s="28">
        <f t="shared" si="712"/>
        <v>0</v>
      </c>
      <c r="P7418" s="28">
        <f t="shared" si="713"/>
        <v>-2</v>
      </c>
      <c r="Q7418" s="28">
        <f t="shared" si="714"/>
        <v>0</v>
      </c>
      <c r="R7418" s="4">
        <f t="shared" si="715"/>
        <v>0</v>
      </c>
      <c r="S7418" s="4" t="str">
        <f t="shared" si="716"/>
        <v/>
      </c>
      <c r="T7418" s="21">
        <f>Fångster!J7423</f>
        <v>0</v>
      </c>
      <c r="U7418" s="31" t="str">
        <f t="shared" si="717"/>
        <v/>
      </c>
    </row>
    <row r="7419" spans="14:21" x14ac:dyDescent="0.2">
      <c r="N7419" s="22">
        <f>Fångster!G7424</f>
        <v>0</v>
      </c>
      <c r="O7419" s="28">
        <f t="shared" si="712"/>
        <v>0</v>
      </c>
      <c r="P7419" s="28">
        <f t="shared" si="713"/>
        <v>-2</v>
      </c>
      <c r="Q7419" s="28">
        <f t="shared" si="714"/>
        <v>0</v>
      </c>
      <c r="R7419" s="4">
        <f t="shared" si="715"/>
        <v>0</v>
      </c>
      <c r="S7419" s="4" t="str">
        <f t="shared" si="716"/>
        <v/>
      </c>
      <c r="T7419" s="21">
        <f>Fångster!J7424</f>
        <v>0</v>
      </c>
      <c r="U7419" s="31" t="str">
        <f t="shared" si="717"/>
        <v/>
      </c>
    </row>
    <row r="7420" spans="14:21" x14ac:dyDescent="0.2">
      <c r="N7420" s="22">
        <f>Fångster!G7425</f>
        <v>0</v>
      </c>
      <c r="O7420" s="28">
        <f t="shared" si="712"/>
        <v>0</v>
      </c>
      <c r="P7420" s="28">
        <f t="shared" si="713"/>
        <v>-2</v>
      </c>
      <c r="Q7420" s="28">
        <f t="shared" si="714"/>
        <v>0</v>
      </c>
      <c r="R7420" s="4">
        <f t="shared" si="715"/>
        <v>0</v>
      </c>
      <c r="S7420" s="4" t="str">
        <f t="shared" si="716"/>
        <v/>
      </c>
      <c r="T7420" s="21">
        <f>Fångster!J7425</f>
        <v>0</v>
      </c>
      <c r="U7420" s="31" t="str">
        <f t="shared" si="717"/>
        <v/>
      </c>
    </row>
    <row r="7421" spans="14:21" x14ac:dyDescent="0.2">
      <c r="N7421" s="22">
        <f>Fångster!G7426</f>
        <v>0</v>
      </c>
      <c r="O7421" s="28">
        <f t="shared" si="712"/>
        <v>0</v>
      </c>
      <c r="P7421" s="28">
        <f t="shared" si="713"/>
        <v>-2</v>
      </c>
      <c r="Q7421" s="28">
        <f t="shared" si="714"/>
        <v>0</v>
      </c>
      <c r="R7421" s="4">
        <f t="shared" si="715"/>
        <v>0</v>
      </c>
      <c r="S7421" s="4" t="str">
        <f t="shared" si="716"/>
        <v/>
      </c>
      <c r="T7421" s="21">
        <f>Fångster!J7426</f>
        <v>0</v>
      </c>
      <c r="U7421" s="31" t="str">
        <f t="shared" si="717"/>
        <v/>
      </c>
    </row>
    <row r="7422" spans="14:21" x14ac:dyDescent="0.2">
      <c r="N7422" s="22">
        <f>Fångster!G7427</f>
        <v>0</v>
      </c>
      <c r="O7422" s="28">
        <f t="shared" si="712"/>
        <v>0</v>
      </c>
      <c r="P7422" s="28">
        <f t="shared" si="713"/>
        <v>-2</v>
      </c>
      <c r="Q7422" s="28">
        <f t="shared" si="714"/>
        <v>0</v>
      </c>
      <c r="R7422" s="4">
        <f t="shared" si="715"/>
        <v>0</v>
      </c>
      <c r="S7422" s="4" t="str">
        <f t="shared" si="716"/>
        <v/>
      </c>
      <c r="T7422" s="21">
        <f>Fångster!J7427</f>
        <v>0</v>
      </c>
      <c r="U7422" s="31" t="str">
        <f t="shared" si="717"/>
        <v/>
      </c>
    </row>
    <row r="7423" spans="14:21" x14ac:dyDescent="0.2">
      <c r="N7423" s="22">
        <f>Fångster!G7428</f>
        <v>0</v>
      </c>
      <c r="O7423" s="28">
        <f t="shared" si="712"/>
        <v>0</v>
      </c>
      <c r="P7423" s="28">
        <f t="shared" si="713"/>
        <v>-2</v>
      </c>
      <c r="Q7423" s="28">
        <f t="shared" si="714"/>
        <v>0</v>
      </c>
      <c r="R7423" s="4">
        <f t="shared" si="715"/>
        <v>0</v>
      </c>
      <c r="S7423" s="4" t="str">
        <f t="shared" si="716"/>
        <v/>
      </c>
      <c r="T7423" s="21">
        <f>Fångster!J7428</f>
        <v>0</v>
      </c>
      <c r="U7423" s="31" t="str">
        <f t="shared" si="717"/>
        <v/>
      </c>
    </row>
    <row r="7424" spans="14:21" x14ac:dyDescent="0.2">
      <c r="N7424" s="22">
        <f>Fångster!G7429</f>
        <v>0</v>
      </c>
      <c r="O7424" s="28">
        <f t="shared" si="712"/>
        <v>0</v>
      </c>
      <c r="P7424" s="28">
        <f t="shared" si="713"/>
        <v>-2</v>
      </c>
      <c r="Q7424" s="28">
        <f t="shared" si="714"/>
        <v>0</v>
      </c>
      <c r="R7424" s="4">
        <f t="shared" si="715"/>
        <v>0</v>
      </c>
      <c r="S7424" s="4" t="str">
        <f t="shared" si="716"/>
        <v/>
      </c>
      <c r="T7424" s="21">
        <f>Fångster!J7429</f>
        <v>0</v>
      </c>
      <c r="U7424" s="31" t="str">
        <f t="shared" si="717"/>
        <v/>
      </c>
    </row>
    <row r="7425" spans="14:21" x14ac:dyDescent="0.2">
      <c r="N7425" s="22">
        <f>Fångster!G7430</f>
        <v>0</v>
      </c>
      <c r="O7425" s="28">
        <f t="shared" si="712"/>
        <v>0</v>
      </c>
      <c r="P7425" s="28">
        <f t="shared" si="713"/>
        <v>-2</v>
      </c>
      <c r="Q7425" s="28">
        <f t="shared" si="714"/>
        <v>0</v>
      </c>
      <c r="R7425" s="4">
        <f t="shared" si="715"/>
        <v>0</v>
      </c>
      <c r="S7425" s="4" t="str">
        <f t="shared" si="716"/>
        <v/>
      </c>
      <c r="T7425" s="21">
        <f>Fångster!J7430</f>
        <v>0</v>
      </c>
      <c r="U7425" s="31" t="str">
        <f t="shared" si="717"/>
        <v/>
      </c>
    </row>
    <row r="7426" spans="14:21" x14ac:dyDescent="0.2">
      <c r="N7426" s="22">
        <f>Fångster!G7431</f>
        <v>0</v>
      </c>
      <c r="O7426" s="28">
        <f t="shared" si="712"/>
        <v>0</v>
      </c>
      <c r="P7426" s="28">
        <f t="shared" si="713"/>
        <v>-2</v>
      </c>
      <c r="Q7426" s="28">
        <f t="shared" si="714"/>
        <v>0</v>
      </c>
      <c r="R7426" s="4">
        <f t="shared" si="715"/>
        <v>0</v>
      </c>
      <c r="S7426" s="4" t="str">
        <f t="shared" si="716"/>
        <v/>
      </c>
      <c r="T7426" s="21">
        <f>Fångster!J7431</f>
        <v>0</v>
      </c>
      <c r="U7426" s="31" t="str">
        <f t="shared" si="717"/>
        <v/>
      </c>
    </row>
    <row r="7427" spans="14:21" x14ac:dyDescent="0.2">
      <c r="N7427" s="22">
        <f>Fångster!G7432</f>
        <v>0</v>
      </c>
      <c r="O7427" s="28">
        <f t="shared" si="712"/>
        <v>0</v>
      </c>
      <c r="P7427" s="28">
        <f t="shared" si="713"/>
        <v>-2</v>
      </c>
      <c r="Q7427" s="28">
        <f t="shared" si="714"/>
        <v>0</v>
      </c>
      <c r="R7427" s="4">
        <f t="shared" si="715"/>
        <v>0</v>
      </c>
      <c r="S7427" s="4" t="str">
        <f t="shared" si="716"/>
        <v/>
      </c>
      <c r="T7427" s="21">
        <f>Fångster!J7432</f>
        <v>0</v>
      </c>
      <c r="U7427" s="31" t="str">
        <f t="shared" si="717"/>
        <v/>
      </c>
    </row>
    <row r="7428" spans="14:21" x14ac:dyDescent="0.2">
      <c r="N7428" s="22">
        <f>Fångster!G7433</f>
        <v>0</v>
      </c>
      <c r="O7428" s="28">
        <f t="shared" si="712"/>
        <v>0</v>
      </c>
      <c r="P7428" s="28">
        <f t="shared" si="713"/>
        <v>-2</v>
      </c>
      <c r="Q7428" s="28">
        <f t="shared" si="714"/>
        <v>0</v>
      </c>
      <c r="R7428" s="4">
        <f t="shared" si="715"/>
        <v>0</v>
      </c>
      <c r="S7428" s="4" t="str">
        <f t="shared" si="716"/>
        <v/>
      </c>
      <c r="T7428" s="21">
        <f>Fångster!J7433</f>
        <v>0</v>
      </c>
      <c r="U7428" s="31" t="str">
        <f t="shared" si="717"/>
        <v/>
      </c>
    </row>
    <row r="7429" spans="14:21" x14ac:dyDescent="0.2">
      <c r="N7429" s="22">
        <f>Fångster!G7434</f>
        <v>0</v>
      </c>
      <c r="O7429" s="28">
        <f t="shared" ref="O7429:O7492" si="718">(3.377*0.000001)*(POWER(N7429,3.205))</f>
        <v>0</v>
      </c>
      <c r="P7429" s="28">
        <f t="shared" ref="P7429:P7492" si="719">(1-(180-N7429)/60)</f>
        <v>-2</v>
      </c>
      <c r="Q7429" s="28">
        <f t="shared" ref="Q7429:Q7492" si="720">IF(P7429&lt;0,0,IF(P7429&gt;1,1,IF(P7429&gt;0&lt;1,P7429,P7429)))</f>
        <v>0</v>
      </c>
      <c r="R7429" s="4">
        <f t="shared" ref="R7429:R7492" si="721">O7429*Q7429</f>
        <v>0</v>
      </c>
      <c r="S7429" s="4" t="str">
        <f t="shared" ref="S7429:S7492" si="722">IF(N7429&gt;0,LOG10(N7429),"")</f>
        <v/>
      </c>
      <c r="T7429" s="21">
        <f>Fångster!J7434</f>
        <v>0</v>
      </c>
      <c r="U7429" s="31" t="str">
        <f t="shared" ref="U7429:U7492" si="723">IF(T7429&gt;0,LOG10(T7429),"")</f>
        <v/>
      </c>
    </row>
    <row r="7430" spans="14:21" x14ac:dyDescent="0.2">
      <c r="N7430" s="22">
        <f>Fångster!G7435</f>
        <v>0</v>
      </c>
      <c r="O7430" s="28">
        <f t="shared" si="718"/>
        <v>0</v>
      </c>
      <c r="P7430" s="28">
        <f t="shared" si="719"/>
        <v>-2</v>
      </c>
      <c r="Q7430" s="28">
        <f t="shared" si="720"/>
        <v>0</v>
      </c>
      <c r="R7430" s="4">
        <f t="shared" si="721"/>
        <v>0</v>
      </c>
      <c r="S7430" s="4" t="str">
        <f t="shared" si="722"/>
        <v/>
      </c>
      <c r="T7430" s="21">
        <f>Fångster!J7435</f>
        <v>0</v>
      </c>
      <c r="U7430" s="31" t="str">
        <f t="shared" si="723"/>
        <v/>
      </c>
    </row>
    <row r="7431" spans="14:21" x14ac:dyDescent="0.2">
      <c r="N7431" s="22">
        <f>Fångster!G7436</f>
        <v>0</v>
      </c>
      <c r="O7431" s="28">
        <f t="shared" si="718"/>
        <v>0</v>
      </c>
      <c r="P7431" s="28">
        <f t="shared" si="719"/>
        <v>-2</v>
      </c>
      <c r="Q7431" s="28">
        <f t="shared" si="720"/>
        <v>0</v>
      </c>
      <c r="R7431" s="4">
        <f t="shared" si="721"/>
        <v>0</v>
      </c>
      <c r="S7431" s="4" t="str">
        <f t="shared" si="722"/>
        <v/>
      </c>
      <c r="T7431" s="21">
        <f>Fångster!J7436</f>
        <v>0</v>
      </c>
      <c r="U7431" s="31" t="str">
        <f t="shared" si="723"/>
        <v/>
      </c>
    </row>
    <row r="7432" spans="14:21" x14ac:dyDescent="0.2">
      <c r="N7432" s="22">
        <f>Fångster!G7437</f>
        <v>0</v>
      </c>
      <c r="O7432" s="28">
        <f t="shared" si="718"/>
        <v>0</v>
      </c>
      <c r="P7432" s="28">
        <f t="shared" si="719"/>
        <v>-2</v>
      </c>
      <c r="Q7432" s="28">
        <f t="shared" si="720"/>
        <v>0</v>
      </c>
      <c r="R7432" s="4">
        <f t="shared" si="721"/>
        <v>0</v>
      </c>
      <c r="S7432" s="4" t="str">
        <f t="shared" si="722"/>
        <v/>
      </c>
      <c r="T7432" s="21">
        <f>Fångster!J7437</f>
        <v>0</v>
      </c>
      <c r="U7432" s="31" t="str">
        <f t="shared" si="723"/>
        <v/>
      </c>
    </row>
    <row r="7433" spans="14:21" x14ac:dyDescent="0.2">
      <c r="N7433" s="22">
        <f>Fångster!G7438</f>
        <v>0</v>
      </c>
      <c r="O7433" s="28">
        <f t="shared" si="718"/>
        <v>0</v>
      </c>
      <c r="P7433" s="28">
        <f t="shared" si="719"/>
        <v>-2</v>
      </c>
      <c r="Q7433" s="28">
        <f t="shared" si="720"/>
        <v>0</v>
      </c>
      <c r="R7433" s="4">
        <f t="shared" si="721"/>
        <v>0</v>
      </c>
      <c r="S7433" s="4" t="str">
        <f t="shared" si="722"/>
        <v/>
      </c>
      <c r="T7433" s="21">
        <f>Fångster!J7438</f>
        <v>0</v>
      </c>
      <c r="U7433" s="31" t="str">
        <f t="shared" si="723"/>
        <v/>
      </c>
    </row>
    <row r="7434" spans="14:21" x14ac:dyDescent="0.2">
      <c r="N7434" s="22">
        <f>Fångster!G7439</f>
        <v>0</v>
      </c>
      <c r="O7434" s="28">
        <f t="shared" si="718"/>
        <v>0</v>
      </c>
      <c r="P7434" s="28">
        <f t="shared" si="719"/>
        <v>-2</v>
      </c>
      <c r="Q7434" s="28">
        <f t="shared" si="720"/>
        <v>0</v>
      </c>
      <c r="R7434" s="4">
        <f t="shared" si="721"/>
        <v>0</v>
      </c>
      <c r="S7434" s="4" t="str">
        <f t="shared" si="722"/>
        <v/>
      </c>
      <c r="T7434" s="21">
        <f>Fångster!J7439</f>
        <v>0</v>
      </c>
      <c r="U7434" s="31" t="str">
        <f t="shared" si="723"/>
        <v/>
      </c>
    </row>
    <row r="7435" spans="14:21" x14ac:dyDescent="0.2">
      <c r="N7435" s="22">
        <f>Fångster!G7440</f>
        <v>0</v>
      </c>
      <c r="O7435" s="28">
        <f t="shared" si="718"/>
        <v>0</v>
      </c>
      <c r="P7435" s="28">
        <f t="shared" si="719"/>
        <v>-2</v>
      </c>
      <c r="Q7435" s="28">
        <f t="shared" si="720"/>
        <v>0</v>
      </c>
      <c r="R7435" s="4">
        <f t="shared" si="721"/>
        <v>0</v>
      </c>
      <c r="S7435" s="4" t="str">
        <f t="shared" si="722"/>
        <v/>
      </c>
      <c r="T7435" s="21">
        <f>Fångster!J7440</f>
        <v>0</v>
      </c>
      <c r="U7435" s="31" t="str">
        <f t="shared" si="723"/>
        <v/>
      </c>
    </row>
    <row r="7436" spans="14:21" x14ac:dyDescent="0.2">
      <c r="N7436" s="22">
        <f>Fångster!G7441</f>
        <v>0</v>
      </c>
      <c r="O7436" s="28">
        <f t="shared" si="718"/>
        <v>0</v>
      </c>
      <c r="P7436" s="28">
        <f t="shared" si="719"/>
        <v>-2</v>
      </c>
      <c r="Q7436" s="28">
        <f t="shared" si="720"/>
        <v>0</v>
      </c>
      <c r="R7436" s="4">
        <f t="shared" si="721"/>
        <v>0</v>
      </c>
      <c r="S7436" s="4" t="str">
        <f t="shared" si="722"/>
        <v/>
      </c>
      <c r="T7436" s="21">
        <f>Fångster!J7441</f>
        <v>0</v>
      </c>
      <c r="U7436" s="31" t="str">
        <f t="shared" si="723"/>
        <v/>
      </c>
    </row>
    <row r="7437" spans="14:21" x14ac:dyDescent="0.2">
      <c r="N7437" s="22">
        <f>Fångster!G7442</f>
        <v>0</v>
      </c>
      <c r="O7437" s="28">
        <f t="shared" si="718"/>
        <v>0</v>
      </c>
      <c r="P7437" s="28">
        <f t="shared" si="719"/>
        <v>-2</v>
      </c>
      <c r="Q7437" s="28">
        <f t="shared" si="720"/>
        <v>0</v>
      </c>
      <c r="R7437" s="4">
        <f t="shared" si="721"/>
        <v>0</v>
      </c>
      <c r="S7437" s="4" t="str">
        <f t="shared" si="722"/>
        <v/>
      </c>
      <c r="T7437" s="21">
        <f>Fångster!J7442</f>
        <v>0</v>
      </c>
      <c r="U7437" s="31" t="str">
        <f t="shared" si="723"/>
        <v/>
      </c>
    </row>
    <row r="7438" spans="14:21" x14ac:dyDescent="0.2">
      <c r="N7438" s="22">
        <f>Fångster!G7443</f>
        <v>0</v>
      </c>
      <c r="O7438" s="28">
        <f t="shared" si="718"/>
        <v>0</v>
      </c>
      <c r="P7438" s="28">
        <f t="shared" si="719"/>
        <v>-2</v>
      </c>
      <c r="Q7438" s="28">
        <f t="shared" si="720"/>
        <v>0</v>
      </c>
      <c r="R7438" s="4">
        <f t="shared" si="721"/>
        <v>0</v>
      </c>
      <c r="S7438" s="4" t="str">
        <f t="shared" si="722"/>
        <v/>
      </c>
      <c r="T7438" s="21">
        <f>Fångster!J7443</f>
        <v>0</v>
      </c>
      <c r="U7438" s="31" t="str">
        <f t="shared" si="723"/>
        <v/>
      </c>
    </row>
    <row r="7439" spans="14:21" x14ac:dyDescent="0.2">
      <c r="N7439" s="22">
        <f>Fångster!G7444</f>
        <v>0</v>
      </c>
      <c r="O7439" s="28">
        <f t="shared" si="718"/>
        <v>0</v>
      </c>
      <c r="P7439" s="28">
        <f t="shared" si="719"/>
        <v>-2</v>
      </c>
      <c r="Q7439" s="28">
        <f t="shared" si="720"/>
        <v>0</v>
      </c>
      <c r="R7439" s="4">
        <f t="shared" si="721"/>
        <v>0</v>
      </c>
      <c r="S7439" s="4" t="str">
        <f t="shared" si="722"/>
        <v/>
      </c>
      <c r="T7439" s="21">
        <f>Fångster!J7444</f>
        <v>0</v>
      </c>
      <c r="U7439" s="31" t="str">
        <f t="shared" si="723"/>
        <v/>
      </c>
    </row>
    <row r="7440" spans="14:21" x14ac:dyDescent="0.2">
      <c r="N7440" s="22">
        <f>Fångster!G7445</f>
        <v>0</v>
      </c>
      <c r="O7440" s="28">
        <f t="shared" si="718"/>
        <v>0</v>
      </c>
      <c r="P7440" s="28">
        <f t="shared" si="719"/>
        <v>-2</v>
      </c>
      <c r="Q7440" s="28">
        <f t="shared" si="720"/>
        <v>0</v>
      </c>
      <c r="R7440" s="4">
        <f t="shared" si="721"/>
        <v>0</v>
      </c>
      <c r="S7440" s="4" t="str">
        <f t="shared" si="722"/>
        <v/>
      </c>
      <c r="T7440" s="21">
        <f>Fångster!J7445</f>
        <v>0</v>
      </c>
      <c r="U7440" s="31" t="str">
        <f t="shared" si="723"/>
        <v/>
      </c>
    </row>
    <row r="7441" spans="14:21" x14ac:dyDescent="0.2">
      <c r="N7441" s="22">
        <f>Fångster!G7446</f>
        <v>0</v>
      </c>
      <c r="O7441" s="28">
        <f t="shared" si="718"/>
        <v>0</v>
      </c>
      <c r="P7441" s="28">
        <f t="shared" si="719"/>
        <v>-2</v>
      </c>
      <c r="Q7441" s="28">
        <f t="shared" si="720"/>
        <v>0</v>
      </c>
      <c r="R7441" s="4">
        <f t="shared" si="721"/>
        <v>0</v>
      </c>
      <c r="S7441" s="4" t="str">
        <f t="shared" si="722"/>
        <v/>
      </c>
      <c r="T7441" s="21">
        <f>Fångster!J7446</f>
        <v>0</v>
      </c>
      <c r="U7441" s="31" t="str">
        <f t="shared" si="723"/>
        <v/>
      </c>
    </row>
    <row r="7442" spans="14:21" x14ac:dyDescent="0.2">
      <c r="N7442" s="22">
        <f>Fångster!G7447</f>
        <v>0</v>
      </c>
      <c r="O7442" s="28">
        <f t="shared" si="718"/>
        <v>0</v>
      </c>
      <c r="P7442" s="28">
        <f t="shared" si="719"/>
        <v>-2</v>
      </c>
      <c r="Q7442" s="28">
        <f t="shared" si="720"/>
        <v>0</v>
      </c>
      <c r="R7442" s="4">
        <f t="shared" si="721"/>
        <v>0</v>
      </c>
      <c r="S7442" s="4" t="str">
        <f t="shared" si="722"/>
        <v/>
      </c>
      <c r="T7442" s="21">
        <f>Fångster!J7447</f>
        <v>0</v>
      </c>
      <c r="U7442" s="31" t="str">
        <f t="shared" si="723"/>
        <v/>
      </c>
    </row>
    <row r="7443" spans="14:21" x14ac:dyDescent="0.2">
      <c r="N7443" s="22">
        <f>Fångster!G7448</f>
        <v>0</v>
      </c>
      <c r="O7443" s="28">
        <f t="shared" si="718"/>
        <v>0</v>
      </c>
      <c r="P7443" s="28">
        <f t="shared" si="719"/>
        <v>-2</v>
      </c>
      <c r="Q7443" s="28">
        <f t="shared" si="720"/>
        <v>0</v>
      </c>
      <c r="R7443" s="4">
        <f t="shared" si="721"/>
        <v>0</v>
      </c>
      <c r="S7443" s="4" t="str">
        <f t="shared" si="722"/>
        <v/>
      </c>
      <c r="T7443" s="21">
        <f>Fångster!J7448</f>
        <v>0</v>
      </c>
      <c r="U7443" s="31" t="str">
        <f t="shared" si="723"/>
        <v/>
      </c>
    </row>
    <row r="7444" spans="14:21" x14ac:dyDescent="0.2">
      <c r="N7444" s="22">
        <f>Fångster!G7449</f>
        <v>0</v>
      </c>
      <c r="O7444" s="28">
        <f t="shared" si="718"/>
        <v>0</v>
      </c>
      <c r="P7444" s="28">
        <f t="shared" si="719"/>
        <v>-2</v>
      </c>
      <c r="Q7444" s="28">
        <f t="shared" si="720"/>
        <v>0</v>
      </c>
      <c r="R7444" s="4">
        <f t="shared" si="721"/>
        <v>0</v>
      </c>
      <c r="S7444" s="4" t="str">
        <f t="shared" si="722"/>
        <v/>
      </c>
      <c r="T7444" s="21">
        <f>Fångster!J7449</f>
        <v>0</v>
      </c>
      <c r="U7444" s="31" t="str">
        <f t="shared" si="723"/>
        <v/>
      </c>
    </row>
    <row r="7445" spans="14:21" x14ac:dyDescent="0.2">
      <c r="N7445" s="22">
        <f>Fångster!G7450</f>
        <v>0</v>
      </c>
      <c r="O7445" s="28">
        <f t="shared" si="718"/>
        <v>0</v>
      </c>
      <c r="P7445" s="28">
        <f t="shared" si="719"/>
        <v>-2</v>
      </c>
      <c r="Q7445" s="28">
        <f t="shared" si="720"/>
        <v>0</v>
      </c>
      <c r="R7445" s="4">
        <f t="shared" si="721"/>
        <v>0</v>
      </c>
      <c r="S7445" s="4" t="str">
        <f t="shared" si="722"/>
        <v/>
      </c>
      <c r="T7445" s="21">
        <f>Fångster!J7450</f>
        <v>0</v>
      </c>
      <c r="U7445" s="31" t="str">
        <f t="shared" si="723"/>
        <v/>
      </c>
    </row>
    <row r="7446" spans="14:21" x14ac:dyDescent="0.2">
      <c r="N7446" s="22">
        <f>Fångster!G7451</f>
        <v>0</v>
      </c>
      <c r="O7446" s="28">
        <f t="shared" si="718"/>
        <v>0</v>
      </c>
      <c r="P7446" s="28">
        <f t="shared" si="719"/>
        <v>-2</v>
      </c>
      <c r="Q7446" s="28">
        <f t="shared" si="720"/>
        <v>0</v>
      </c>
      <c r="R7446" s="4">
        <f t="shared" si="721"/>
        <v>0</v>
      </c>
      <c r="S7446" s="4" t="str">
        <f t="shared" si="722"/>
        <v/>
      </c>
      <c r="T7446" s="21">
        <f>Fångster!J7451</f>
        <v>0</v>
      </c>
      <c r="U7446" s="31" t="str">
        <f t="shared" si="723"/>
        <v/>
      </c>
    </row>
    <row r="7447" spans="14:21" x14ac:dyDescent="0.2">
      <c r="N7447" s="22">
        <f>Fångster!G7452</f>
        <v>0</v>
      </c>
      <c r="O7447" s="28">
        <f t="shared" si="718"/>
        <v>0</v>
      </c>
      <c r="P7447" s="28">
        <f t="shared" si="719"/>
        <v>-2</v>
      </c>
      <c r="Q7447" s="28">
        <f t="shared" si="720"/>
        <v>0</v>
      </c>
      <c r="R7447" s="4">
        <f t="shared" si="721"/>
        <v>0</v>
      </c>
      <c r="S7447" s="4" t="str">
        <f t="shared" si="722"/>
        <v/>
      </c>
      <c r="T7447" s="21">
        <f>Fångster!J7452</f>
        <v>0</v>
      </c>
      <c r="U7447" s="31" t="str">
        <f t="shared" si="723"/>
        <v/>
      </c>
    </row>
    <row r="7448" spans="14:21" x14ac:dyDescent="0.2">
      <c r="N7448" s="22">
        <f>Fångster!G7453</f>
        <v>0</v>
      </c>
      <c r="O7448" s="28">
        <f t="shared" si="718"/>
        <v>0</v>
      </c>
      <c r="P7448" s="28">
        <f t="shared" si="719"/>
        <v>-2</v>
      </c>
      <c r="Q7448" s="28">
        <f t="shared" si="720"/>
        <v>0</v>
      </c>
      <c r="R7448" s="4">
        <f t="shared" si="721"/>
        <v>0</v>
      </c>
      <c r="S7448" s="4" t="str">
        <f t="shared" si="722"/>
        <v/>
      </c>
      <c r="T7448" s="21">
        <f>Fångster!J7453</f>
        <v>0</v>
      </c>
      <c r="U7448" s="31" t="str">
        <f t="shared" si="723"/>
        <v/>
      </c>
    </row>
    <row r="7449" spans="14:21" x14ac:dyDescent="0.2">
      <c r="N7449" s="22">
        <f>Fångster!G7454</f>
        <v>0</v>
      </c>
      <c r="O7449" s="28">
        <f t="shared" si="718"/>
        <v>0</v>
      </c>
      <c r="P7449" s="28">
        <f t="shared" si="719"/>
        <v>-2</v>
      </c>
      <c r="Q7449" s="28">
        <f t="shared" si="720"/>
        <v>0</v>
      </c>
      <c r="R7449" s="4">
        <f t="shared" si="721"/>
        <v>0</v>
      </c>
      <c r="S7449" s="4" t="str">
        <f t="shared" si="722"/>
        <v/>
      </c>
      <c r="T7449" s="21">
        <f>Fångster!J7454</f>
        <v>0</v>
      </c>
      <c r="U7449" s="31" t="str">
        <f t="shared" si="723"/>
        <v/>
      </c>
    </row>
    <row r="7450" spans="14:21" x14ac:dyDescent="0.2">
      <c r="N7450" s="22">
        <f>Fångster!G7455</f>
        <v>0</v>
      </c>
      <c r="O7450" s="28">
        <f t="shared" si="718"/>
        <v>0</v>
      </c>
      <c r="P7450" s="28">
        <f t="shared" si="719"/>
        <v>-2</v>
      </c>
      <c r="Q7450" s="28">
        <f t="shared" si="720"/>
        <v>0</v>
      </c>
      <c r="R7450" s="4">
        <f t="shared" si="721"/>
        <v>0</v>
      </c>
      <c r="S7450" s="4" t="str">
        <f t="shared" si="722"/>
        <v/>
      </c>
      <c r="T7450" s="21">
        <f>Fångster!J7455</f>
        <v>0</v>
      </c>
      <c r="U7450" s="31" t="str">
        <f t="shared" si="723"/>
        <v/>
      </c>
    </row>
    <row r="7451" spans="14:21" x14ac:dyDescent="0.2">
      <c r="N7451" s="22">
        <f>Fångster!G7456</f>
        <v>0</v>
      </c>
      <c r="O7451" s="28">
        <f t="shared" si="718"/>
        <v>0</v>
      </c>
      <c r="P7451" s="28">
        <f t="shared" si="719"/>
        <v>-2</v>
      </c>
      <c r="Q7451" s="28">
        <f t="shared" si="720"/>
        <v>0</v>
      </c>
      <c r="R7451" s="4">
        <f t="shared" si="721"/>
        <v>0</v>
      </c>
      <c r="S7451" s="4" t="str">
        <f t="shared" si="722"/>
        <v/>
      </c>
      <c r="T7451" s="21">
        <f>Fångster!J7456</f>
        <v>0</v>
      </c>
      <c r="U7451" s="31" t="str">
        <f t="shared" si="723"/>
        <v/>
      </c>
    </row>
    <row r="7452" spans="14:21" x14ac:dyDescent="0.2">
      <c r="N7452" s="22">
        <f>Fångster!G7457</f>
        <v>0</v>
      </c>
      <c r="O7452" s="28">
        <f t="shared" si="718"/>
        <v>0</v>
      </c>
      <c r="P7452" s="28">
        <f t="shared" si="719"/>
        <v>-2</v>
      </c>
      <c r="Q7452" s="28">
        <f t="shared" si="720"/>
        <v>0</v>
      </c>
      <c r="R7452" s="4">
        <f t="shared" si="721"/>
        <v>0</v>
      </c>
      <c r="S7452" s="4" t="str">
        <f t="shared" si="722"/>
        <v/>
      </c>
      <c r="T7452" s="21">
        <f>Fångster!J7457</f>
        <v>0</v>
      </c>
      <c r="U7452" s="31" t="str">
        <f t="shared" si="723"/>
        <v/>
      </c>
    </row>
    <row r="7453" spans="14:21" x14ac:dyDescent="0.2">
      <c r="N7453" s="22">
        <f>Fångster!G7458</f>
        <v>0</v>
      </c>
      <c r="O7453" s="28">
        <f t="shared" si="718"/>
        <v>0</v>
      </c>
      <c r="P7453" s="28">
        <f t="shared" si="719"/>
        <v>-2</v>
      </c>
      <c r="Q7453" s="28">
        <f t="shared" si="720"/>
        <v>0</v>
      </c>
      <c r="R7453" s="4">
        <f t="shared" si="721"/>
        <v>0</v>
      </c>
      <c r="S7453" s="4" t="str">
        <f t="shared" si="722"/>
        <v/>
      </c>
      <c r="T7453" s="21">
        <f>Fångster!J7458</f>
        <v>0</v>
      </c>
      <c r="U7453" s="31" t="str">
        <f t="shared" si="723"/>
        <v/>
      </c>
    </row>
    <row r="7454" spans="14:21" x14ac:dyDescent="0.2">
      <c r="N7454" s="22">
        <f>Fångster!G7459</f>
        <v>0</v>
      </c>
      <c r="O7454" s="28">
        <f t="shared" si="718"/>
        <v>0</v>
      </c>
      <c r="P7454" s="28">
        <f t="shared" si="719"/>
        <v>-2</v>
      </c>
      <c r="Q7454" s="28">
        <f t="shared" si="720"/>
        <v>0</v>
      </c>
      <c r="R7454" s="4">
        <f t="shared" si="721"/>
        <v>0</v>
      </c>
      <c r="S7454" s="4" t="str">
        <f t="shared" si="722"/>
        <v/>
      </c>
      <c r="T7454" s="21">
        <f>Fångster!J7459</f>
        <v>0</v>
      </c>
      <c r="U7454" s="31" t="str">
        <f t="shared" si="723"/>
        <v/>
      </c>
    </row>
    <row r="7455" spans="14:21" x14ac:dyDescent="0.2">
      <c r="N7455" s="22">
        <f>Fångster!G7460</f>
        <v>0</v>
      </c>
      <c r="O7455" s="28">
        <f t="shared" si="718"/>
        <v>0</v>
      </c>
      <c r="P7455" s="28">
        <f t="shared" si="719"/>
        <v>-2</v>
      </c>
      <c r="Q7455" s="28">
        <f t="shared" si="720"/>
        <v>0</v>
      </c>
      <c r="R7455" s="4">
        <f t="shared" si="721"/>
        <v>0</v>
      </c>
      <c r="S7455" s="4" t="str">
        <f t="shared" si="722"/>
        <v/>
      </c>
      <c r="T7455" s="21">
        <f>Fångster!J7460</f>
        <v>0</v>
      </c>
      <c r="U7455" s="31" t="str">
        <f t="shared" si="723"/>
        <v/>
      </c>
    </row>
    <row r="7456" spans="14:21" x14ac:dyDescent="0.2">
      <c r="N7456" s="22">
        <f>Fångster!G7461</f>
        <v>0</v>
      </c>
      <c r="O7456" s="28">
        <f t="shared" si="718"/>
        <v>0</v>
      </c>
      <c r="P7456" s="28">
        <f t="shared" si="719"/>
        <v>-2</v>
      </c>
      <c r="Q7456" s="28">
        <f t="shared" si="720"/>
        <v>0</v>
      </c>
      <c r="R7456" s="4">
        <f t="shared" si="721"/>
        <v>0</v>
      </c>
      <c r="S7456" s="4" t="str">
        <f t="shared" si="722"/>
        <v/>
      </c>
      <c r="T7456" s="21">
        <f>Fångster!J7461</f>
        <v>0</v>
      </c>
      <c r="U7456" s="31" t="str">
        <f t="shared" si="723"/>
        <v/>
      </c>
    </row>
    <row r="7457" spans="14:21" x14ac:dyDescent="0.2">
      <c r="N7457" s="22">
        <f>Fångster!G7462</f>
        <v>0</v>
      </c>
      <c r="O7457" s="28">
        <f t="shared" si="718"/>
        <v>0</v>
      </c>
      <c r="P7457" s="28">
        <f t="shared" si="719"/>
        <v>-2</v>
      </c>
      <c r="Q7457" s="28">
        <f t="shared" si="720"/>
        <v>0</v>
      </c>
      <c r="R7457" s="4">
        <f t="shared" si="721"/>
        <v>0</v>
      </c>
      <c r="S7457" s="4" t="str">
        <f t="shared" si="722"/>
        <v/>
      </c>
      <c r="T7457" s="21">
        <f>Fångster!J7462</f>
        <v>0</v>
      </c>
      <c r="U7457" s="31" t="str">
        <f t="shared" si="723"/>
        <v/>
      </c>
    </row>
    <row r="7458" spans="14:21" x14ac:dyDescent="0.2">
      <c r="N7458" s="22">
        <f>Fångster!G7463</f>
        <v>0</v>
      </c>
      <c r="O7458" s="28">
        <f t="shared" si="718"/>
        <v>0</v>
      </c>
      <c r="P7458" s="28">
        <f t="shared" si="719"/>
        <v>-2</v>
      </c>
      <c r="Q7458" s="28">
        <f t="shared" si="720"/>
        <v>0</v>
      </c>
      <c r="R7458" s="4">
        <f t="shared" si="721"/>
        <v>0</v>
      </c>
      <c r="S7458" s="4" t="str">
        <f t="shared" si="722"/>
        <v/>
      </c>
      <c r="T7458" s="21">
        <f>Fångster!J7463</f>
        <v>0</v>
      </c>
      <c r="U7458" s="31" t="str">
        <f t="shared" si="723"/>
        <v/>
      </c>
    </row>
    <row r="7459" spans="14:21" x14ac:dyDescent="0.2">
      <c r="N7459" s="22">
        <f>Fångster!G7464</f>
        <v>0</v>
      </c>
      <c r="O7459" s="28">
        <f t="shared" si="718"/>
        <v>0</v>
      </c>
      <c r="P7459" s="28">
        <f t="shared" si="719"/>
        <v>-2</v>
      </c>
      <c r="Q7459" s="28">
        <f t="shared" si="720"/>
        <v>0</v>
      </c>
      <c r="R7459" s="4">
        <f t="shared" si="721"/>
        <v>0</v>
      </c>
      <c r="S7459" s="4" t="str">
        <f t="shared" si="722"/>
        <v/>
      </c>
      <c r="T7459" s="21">
        <f>Fångster!J7464</f>
        <v>0</v>
      </c>
      <c r="U7459" s="31" t="str">
        <f t="shared" si="723"/>
        <v/>
      </c>
    </row>
    <row r="7460" spans="14:21" x14ac:dyDescent="0.2">
      <c r="N7460" s="22">
        <f>Fångster!G7465</f>
        <v>0</v>
      </c>
      <c r="O7460" s="28">
        <f t="shared" si="718"/>
        <v>0</v>
      </c>
      <c r="P7460" s="28">
        <f t="shared" si="719"/>
        <v>-2</v>
      </c>
      <c r="Q7460" s="28">
        <f t="shared" si="720"/>
        <v>0</v>
      </c>
      <c r="R7460" s="4">
        <f t="shared" si="721"/>
        <v>0</v>
      </c>
      <c r="S7460" s="4" t="str">
        <f t="shared" si="722"/>
        <v/>
      </c>
      <c r="T7460" s="21">
        <f>Fångster!J7465</f>
        <v>0</v>
      </c>
      <c r="U7460" s="31" t="str">
        <f t="shared" si="723"/>
        <v/>
      </c>
    </row>
    <row r="7461" spans="14:21" x14ac:dyDescent="0.2">
      <c r="N7461" s="22">
        <f>Fångster!G7466</f>
        <v>0</v>
      </c>
      <c r="O7461" s="28">
        <f t="shared" si="718"/>
        <v>0</v>
      </c>
      <c r="P7461" s="28">
        <f t="shared" si="719"/>
        <v>-2</v>
      </c>
      <c r="Q7461" s="28">
        <f t="shared" si="720"/>
        <v>0</v>
      </c>
      <c r="R7461" s="4">
        <f t="shared" si="721"/>
        <v>0</v>
      </c>
      <c r="S7461" s="4" t="str">
        <f t="shared" si="722"/>
        <v/>
      </c>
      <c r="T7461" s="21">
        <f>Fångster!J7466</f>
        <v>0</v>
      </c>
      <c r="U7461" s="31" t="str">
        <f t="shared" si="723"/>
        <v/>
      </c>
    </row>
    <row r="7462" spans="14:21" x14ac:dyDescent="0.2">
      <c r="N7462" s="22">
        <f>Fångster!G7467</f>
        <v>0</v>
      </c>
      <c r="O7462" s="28">
        <f t="shared" si="718"/>
        <v>0</v>
      </c>
      <c r="P7462" s="28">
        <f t="shared" si="719"/>
        <v>-2</v>
      </c>
      <c r="Q7462" s="28">
        <f t="shared" si="720"/>
        <v>0</v>
      </c>
      <c r="R7462" s="4">
        <f t="shared" si="721"/>
        <v>0</v>
      </c>
      <c r="S7462" s="4" t="str">
        <f t="shared" si="722"/>
        <v/>
      </c>
      <c r="T7462" s="21">
        <f>Fångster!J7467</f>
        <v>0</v>
      </c>
      <c r="U7462" s="31" t="str">
        <f t="shared" si="723"/>
        <v/>
      </c>
    </row>
    <row r="7463" spans="14:21" x14ac:dyDescent="0.2">
      <c r="N7463" s="22">
        <f>Fångster!G7468</f>
        <v>0</v>
      </c>
      <c r="O7463" s="28">
        <f t="shared" si="718"/>
        <v>0</v>
      </c>
      <c r="P7463" s="28">
        <f t="shared" si="719"/>
        <v>-2</v>
      </c>
      <c r="Q7463" s="28">
        <f t="shared" si="720"/>
        <v>0</v>
      </c>
      <c r="R7463" s="4">
        <f t="shared" si="721"/>
        <v>0</v>
      </c>
      <c r="S7463" s="4" t="str">
        <f t="shared" si="722"/>
        <v/>
      </c>
      <c r="T7463" s="21">
        <f>Fångster!J7468</f>
        <v>0</v>
      </c>
      <c r="U7463" s="31" t="str">
        <f t="shared" si="723"/>
        <v/>
      </c>
    </row>
    <row r="7464" spans="14:21" x14ac:dyDescent="0.2">
      <c r="N7464" s="22">
        <f>Fångster!G7469</f>
        <v>0</v>
      </c>
      <c r="O7464" s="28">
        <f t="shared" si="718"/>
        <v>0</v>
      </c>
      <c r="P7464" s="28">
        <f t="shared" si="719"/>
        <v>-2</v>
      </c>
      <c r="Q7464" s="28">
        <f t="shared" si="720"/>
        <v>0</v>
      </c>
      <c r="R7464" s="4">
        <f t="shared" si="721"/>
        <v>0</v>
      </c>
      <c r="S7464" s="4" t="str">
        <f t="shared" si="722"/>
        <v/>
      </c>
      <c r="T7464" s="21">
        <f>Fångster!J7469</f>
        <v>0</v>
      </c>
      <c r="U7464" s="31" t="str">
        <f t="shared" si="723"/>
        <v/>
      </c>
    </row>
    <row r="7465" spans="14:21" x14ac:dyDescent="0.2">
      <c r="N7465" s="22">
        <f>Fångster!G7470</f>
        <v>0</v>
      </c>
      <c r="O7465" s="28">
        <f t="shared" si="718"/>
        <v>0</v>
      </c>
      <c r="P7465" s="28">
        <f t="shared" si="719"/>
        <v>-2</v>
      </c>
      <c r="Q7465" s="28">
        <f t="shared" si="720"/>
        <v>0</v>
      </c>
      <c r="R7465" s="4">
        <f t="shared" si="721"/>
        <v>0</v>
      </c>
      <c r="S7465" s="4" t="str">
        <f t="shared" si="722"/>
        <v/>
      </c>
      <c r="T7465" s="21">
        <f>Fångster!J7470</f>
        <v>0</v>
      </c>
      <c r="U7465" s="31" t="str">
        <f t="shared" si="723"/>
        <v/>
      </c>
    </row>
    <row r="7466" spans="14:21" x14ac:dyDescent="0.2">
      <c r="N7466" s="22">
        <f>Fångster!G7471</f>
        <v>0</v>
      </c>
      <c r="O7466" s="28">
        <f t="shared" si="718"/>
        <v>0</v>
      </c>
      <c r="P7466" s="28">
        <f t="shared" si="719"/>
        <v>-2</v>
      </c>
      <c r="Q7466" s="28">
        <f t="shared" si="720"/>
        <v>0</v>
      </c>
      <c r="R7466" s="4">
        <f t="shared" si="721"/>
        <v>0</v>
      </c>
      <c r="S7466" s="4" t="str">
        <f t="shared" si="722"/>
        <v/>
      </c>
      <c r="T7466" s="21">
        <f>Fångster!J7471</f>
        <v>0</v>
      </c>
      <c r="U7466" s="31" t="str">
        <f t="shared" si="723"/>
        <v/>
      </c>
    </row>
    <row r="7467" spans="14:21" x14ac:dyDescent="0.2">
      <c r="N7467" s="22">
        <f>Fångster!G7472</f>
        <v>0</v>
      </c>
      <c r="O7467" s="28">
        <f t="shared" si="718"/>
        <v>0</v>
      </c>
      <c r="P7467" s="28">
        <f t="shared" si="719"/>
        <v>-2</v>
      </c>
      <c r="Q7467" s="28">
        <f t="shared" si="720"/>
        <v>0</v>
      </c>
      <c r="R7467" s="4">
        <f t="shared" si="721"/>
        <v>0</v>
      </c>
      <c r="S7467" s="4" t="str">
        <f t="shared" si="722"/>
        <v/>
      </c>
      <c r="T7467" s="21">
        <f>Fångster!J7472</f>
        <v>0</v>
      </c>
      <c r="U7467" s="31" t="str">
        <f t="shared" si="723"/>
        <v/>
      </c>
    </row>
    <row r="7468" spans="14:21" x14ac:dyDescent="0.2">
      <c r="N7468" s="22">
        <f>Fångster!G7473</f>
        <v>0</v>
      </c>
      <c r="O7468" s="28">
        <f t="shared" si="718"/>
        <v>0</v>
      </c>
      <c r="P7468" s="28">
        <f t="shared" si="719"/>
        <v>-2</v>
      </c>
      <c r="Q7468" s="28">
        <f t="shared" si="720"/>
        <v>0</v>
      </c>
      <c r="R7468" s="4">
        <f t="shared" si="721"/>
        <v>0</v>
      </c>
      <c r="S7468" s="4" t="str">
        <f t="shared" si="722"/>
        <v/>
      </c>
      <c r="T7468" s="21">
        <f>Fångster!J7473</f>
        <v>0</v>
      </c>
      <c r="U7468" s="31" t="str">
        <f t="shared" si="723"/>
        <v/>
      </c>
    </row>
    <row r="7469" spans="14:21" x14ac:dyDescent="0.2">
      <c r="N7469" s="22">
        <f>Fångster!G7474</f>
        <v>0</v>
      </c>
      <c r="O7469" s="28">
        <f t="shared" si="718"/>
        <v>0</v>
      </c>
      <c r="P7469" s="28">
        <f t="shared" si="719"/>
        <v>-2</v>
      </c>
      <c r="Q7469" s="28">
        <f t="shared" si="720"/>
        <v>0</v>
      </c>
      <c r="R7469" s="4">
        <f t="shared" si="721"/>
        <v>0</v>
      </c>
      <c r="S7469" s="4" t="str">
        <f t="shared" si="722"/>
        <v/>
      </c>
      <c r="T7469" s="21">
        <f>Fångster!J7474</f>
        <v>0</v>
      </c>
      <c r="U7469" s="31" t="str">
        <f t="shared" si="723"/>
        <v/>
      </c>
    </row>
    <row r="7470" spans="14:21" x14ac:dyDescent="0.2">
      <c r="N7470" s="22">
        <f>Fångster!G7475</f>
        <v>0</v>
      </c>
      <c r="O7470" s="28">
        <f t="shared" si="718"/>
        <v>0</v>
      </c>
      <c r="P7470" s="28">
        <f t="shared" si="719"/>
        <v>-2</v>
      </c>
      <c r="Q7470" s="28">
        <f t="shared" si="720"/>
        <v>0</v>
      </c>
      <c r="R7470" s="4">
        <f t="shared" si="721"/>
        <v>0</v>
      </c>
      <c r="S7470" s="4" t="str">
        <f t="shared" si="722"/>
        <v/>
      </c>
      <c r="T7470" s="21">
        <f>Fångster!J7475</f>
        <v>0</v>
      </c>
      <c r="U7470" s="31" t="str">
        <f t="shared" si="723"/>
        <v/>
      </c>
    </row>
    <row r="7471" spans="14:21" x14ac:dyDescent="0.2">
      <c r="N7471" s="22">
        <f>Fångster!G7476</f>
        <v>0</v>
      </c>
      <c r="O7471" s="28">
        <f t="shared" si="718"/>
        <v>0</v>
      </c>
      <c r="P7471" s="28">
        <f t="shared" si="719"/>
        <v>-2</v>
      </c>
      <c r="Q7471" s="28">
        <f t="shared" si="720"/>
        <v>0</v>
      </c>
      <c r="R7471" s="4">
        <f t="shared" si="721"/>
        <v>0</v>
      </c>
      <c r="S7471" s="4" t="str">
        <f t="shared" si="722"/>
        <v/>
      </c>
      <c r="T7471" s="21">
        <f>Fångster!J7476</f>
        <v>0</v>
      </c>
      <c r="U7471" s="31" t="str">
        <f t="shared" si="723"/>
        <v/>
      </c>
    </row>
    <row r="7472" spans="14:21" x14ac:dyDescent="0.2">
      <c r="N7472" s="22">
        <f>Fångster!G7477</f>
        <v>0</v>
      </c>
      <c r="O7472" s="28">
        <f t="shared" si="718"/>
        <v>0</v>
      </c>
      <c r="P7472" s="28">
        <f t="shared" si="719"/>
        <v>-2</v>
      </c>
      <c r="Q7472" s="28">
        <f t="shared" si="720"/>
        <v>0</v>
      </c>
      <c r="R7472" s="4">
        <f t="shared" si="721"/>
        <v>0</v>
      </c>
      <c r="S7472" s="4" t="str">
        <f t="shared" si="722"/>
        <v/>
      </c>
      <c r="T7472" s="21">
        <f>Fångster!J7477</f>
        <v>0</v>
      </c>
      <c r="U7472" s="31" t="str">
        <f t="shared" si="723"/>
        <v/>
      </c>
    </row>
    <row r="7473" spans="14:21" x14ac:dyDescent="0.2">
      <c r="N7473" s="22">
        <f>Fångster!G7478</f>
        <v>0</v>
      </c>
      <c r="O7473" s="28">
        <f t="shared" si="718"/>
        <v>0</v>
      </c>
      <c r="P7473" s="28">
        <f t="shared" si="719"/>
        <v>-2</v>
      </c>
      <c r="Q7473" s="28">
        <f t="shared" si="720"/>
        <v>0</v>
      </c>
      <c r="R7473" s="4">
        <f t="shared" si="721"/>
        <v>0</v>
      </c>
      <c r="S7473" s="4" t="str">
        <f t="shared" si="722"/>
        <v/>
      </c>
      <c r="T7473" s="21">
        <f>Fångster!J7478</f>
        <v>0</v>
      </c>
      <c r="U7473" s="31" t="str">
        <f t="shared" si="723"/>
        <v/>
      </c>
    </row>
    <row r="7474" spans="14:21" x14ac:dyDescent="0.2">
      <c r="N7474" s="22">
        <f>Fångster!G7479</f>
        <v>0</v>
      </c>
      <c r="O7474" s="28">
        <f t="shared" si="718"/>
        <v>0</v>
      </c>
      <c r="P7474" s="28">
        <f t="shared" si="719"/>
        <v>-2</v>
      </c>
      <c r="Q7474" s="28">
        <f t="shared" si="720"/>
        <v>0</v>
      </c>
      <c r="R7474" s="4">
        <f t="shared" si="721"/>
        <v>0</v>
      </c>
      <c r="S7474" s="4" t="str">
        <f t="shared" si="722"/>
        <v/>
      </c>
      <c r="T7474" s="21">
        <f>Fångster!J7479</f>
        <v>0</v>
      </c>
      <c r="U7474" s="31" t="str">
        <f t="shared" si="723"/>
        <v/>
      </c>
    </row>
    <row r="7475" spans="14:21" x14ac:dyDescent="0.2">
      <c r="N7475" s="22">
        <f>Fångster!G7480</f>
        <v>0</v>
      </c>
      <c r="O7475" s="28">
        <f t="shared" si="718"/>
        <v>0</v>
      </c>
      <c r="P7475" s="28">
        <f t="shared" si="719"/>
        <v>-2</v>
      </c>
      <c r="Q7475" s="28">
        <f t="shared" si="720"/>
        <v>0</v>
      </c>
      <c r="R7475" s="4">
        <f t="shared" si="721"/>
        <v>0</v>
      </c>
      <c r="S7475" s="4" t="str">
        <f t="shared" si="722"/>
        <v/>
      </c>
      <c r="T7475" s="21">
        <f>Fångster!J7480</f>
        <v>0</v>
      </c>
      <c r="U7475" s="31" t="str">
        <f t="shared" si="723"/>
        <v/>
      </c>
    </row>
    <row r="7476" spans="14:21" x14ac:dyDescent="0.2">
      <c r="N7476" s="22">
        <f>Fångster!G7481</f>
        <v>0</v>
      </c>
      <c r="O7476" s="28">
        <f t="shared" si="718"/>
        <v>0</v>
      </c>
      <c r="P7476" s="28">
        <f t="shared" si="719"/>
        <v>-2</v>
      </c>
      <c r="Q7476" s="28">
        <f t="shared" si="720"/>
        <v>0</v>
      </c>
      <c r="R7476" s="4">
        <f t="shared" si="721"/>
        <v>0</v>
      </c>
      <c r="S7476" s="4" t="str">
        <f t="shared" si="722"/>
        <v/>
      </c>
      <c r="T7476" s="21">
        <f>Fångster!J7481</f>
        <v>0</v>
      </c>
      <c r="U7476" s="31" t="str">
        <f t="shared" si="723"/>
        <v/>
      </c>
    </row>
    <row r="7477" spans="14:21" x14ac:dyDescent="0.2">
      <c r="N7477" s="22">
        <f>Fångster!G7482</f>
        <v>0</v>
      </c>
      <c r="O7477" s="28">
        <f t="shared" si="718"/>
        <v>0</v>
      </c>
      <c r="P7477" s="28">
        <f t="shared" si="719"/>
        <v>-2</v>
      </c>
      <c r="Q7477" s="28">
        <f t="shared" si="720"/>
        <v>0</v>
      </c>
      <c r="R7477" s="4">
        <f t="shared" si="721"/>
        <v>0</v>
      </c>
      <c r="S7477" s="4" t="str">
        <f t="shared" si="722"/>
        <v/>
      </c>
      <c r="T7477" s="21">
        <f>Fångster!J7482</f>
        <v>0</v>
      </c>
      <c r="U7477" s="31" t="str">
        <f t="shared" si="723"/>
        <v/>
      </c>
    </row>
    <row r="7478" spans="14:21" x14ac:dyDescent="0.2">
      <c r="N7478" s="22">
        <f>Fångster!G7483</f>
        <v>0</v>
      </c>
      <c r="O7478" s="28">
        <f t="shared" si="718"/>
        <v>0</v>
      </c>
      <c r="P7478" s="28">
        <f t="shared" si="719"/>
        <v>-2</v>
      </c>
      <c r="Q7478" s="28">
        <f t="shared" si="720"/>
        <v>0</v>
      </c>
      <c r="R7478" s="4">
        <f t="shared" si="721"/>
        <v>0</v>
      </c>
      <c r="S7478" s="4" t="str">
        <f t="shared" si="722"/>
        <v/>
      </c>
      <c r="T7478" s="21">
        <f>Fångster!J7483</f>
        <v>0</v>
      </c>
      <c r="U7478" s="31" t="str">
        <f t="shared" si="723"/>
        <v/>
      </c>
    </row>
    <row r="7479" spans="14:21" x14ac:dyDescent="0.2">
      <c r="N7479" s="22">
        <f>Fångster!G7484</f>
        <v>0</v>
      </c>
      <c r="O7479" s="28">
        <f t="shared" si="718"/>
        <v>0</v>
      </c>
      <c r="P7479" s="28">
        <f t="shared" si="719"/>
        <v>-2</v>
      </c>
      <c r="Q7479" s="28">
        <f t="shared" si="720"/>
        <v>0</v>
      </c>
      <c r="R7479" s="4">
        <f t="shared" si="721"/>
        <v>0</v>
      </c>
      <c r="S7479" s="4" t="str">
        <f t="shared" si="722"/>
        <v/>
      </c>
      <c r="T7479" s="21">
        <f>Fångster!J7484</f>
        <v>0</v>
      </c>
      <c r="U7479" s="31" t="str">
        <f t="shared" si="723"/>
        <v/>
      </c>
    </row>
    <row r="7480" spans="14:21" x14ac:dyDescent="0.2">
      <c r="N7480" s="22">
        <f>Fångster!G7485</f>
        <v>0</v>
      </c>
      <c r="O7480" s="28">
        <f t="shared" si="718"/>
        <v>0</v>
      </c>
      <c r="P7480" s="28">
        <f t="shared" si="719"/>
        <v>-2</v>
      </c>
      <c r="Q7480" s="28">
        <f t="shared" si="720"/>
        <v>0</v>
      </c>
      <c r="R7480" s="4">
        <f t="shared" si="721"/>
        <v>0</v>
      </c>
      <c r="S7480" s="4" t="str">
        <f t="shared" si="722"/>
        <v/>
      </c>
      <c r="T7480" s="21">
        <f>Fångster!J7485</f>
        <v>0</v>
      </c>
      <c r="U7480" s="31" t="str">
        <f t="shared" si="723"/>
        <v/>
      </c>
    </row>
    <row r="7481" spans="14:21" x14ac:dyDescent="0.2">
      <c r="N7481" s="22">
        <f>Fångster!G7486</f>
        <v>0</v>
      </c>
      <c r="O7481" s="28">
        <f t="shared" si="718"/>
        <v>0</v>
      </c>
      <c r="P7481" s="28">
        <f t="shared" si="719"/>
        <v>-2</v>
      </c>
      <c r="Q7481" s="28">
        <f t="shared" si="720"/>
        <v>0</v>
      </c>
      <c r="R7481" s="4">
        <f t="shared" si="721"/>
        <v>0</v>
      </c>
      <c r="S7481" s="4" t="str">
        <f t="shared" si="722"/>
        <v/>
      </c>
      <c r="T7481" s="21">
        <f>Fångster!J7486</f>
        <v>0</v>
      </c>
      <c r="U7481" s="31" t="str">
        <f t="shared" si="723"/>
        <v/>
      </c>
    </row>
    <row r="7482" spans="14:21" x14ac:dyDescent="0.2">
      <c r="N7482" s="22">
        <f>Fångster!G7487</f>
        <v>0</v>
      </c>
      <c r="O7482" s="28">
        <f t="shared" si="718"/>
        <v>0</v>
      </c>
      <c r="P7482" s="28">
        <f t="shared" si="719"/>
        <v>-2</v>
      </c>
      <c r="Q7482" s="28">
        <f t="shared" si="720"/>
        <v>0</v>
      </c>
      <c r="R7482" s="4">
        <f t="shared" si="721"/>
        <v>0</v>
      </c>
      <c r="S7482" s="4" t="str">
        <f t="shared" si="722"/>
        <v/>
      </c>
      <c r="T7482" s="21">
        <f>Fångster!J7487</f>
        <v>0</v>
      </c>
      <c r="U7482" s="31" t="str">
        <f t="shared" si="723"/>
        <v/>
      </c>
    </row>
    <row r="7483" spans="14:21" x14ac:dyDescent="0.2">
      <c r="N7483" s="22">
        <f>Fångster!G7488</f>
        <v>0</v>
      </c>
      <c r="O7483" s="28">
        <f t="shared" si="718"/>
        <v>0</v>
      </c>
      <c r="P7483" s="28">
        <f t="shared" si="719"/>
        <v>-2</v>
      </c>
      <c r="Q7483" s="28">
        <f t="shared" si="720"/>
        <v>0</v>
      </c>
      <c r="R7483" s="4">
        <f t="shared" si="721"/>
        <v>0</v>
      </c>
      <c r="S7483" s="4" t="str">
        <f t="shared" si="722"/>
        <v/>
      </c>
      <c r="T7483" s="21">
        <f>Fångster!J7488</f>
        <v>0</v>
      </c>
      <c r="U7483" s="31" t="str">
        <f t="shared" si="723"/>
        <v/>
      </c>
    </row>
    <row r="7484" spans="14:21" x14ac:dyDescent="0.2">
      <c r="N7484" s="22">
        <f>Fångster!G7489</f>
        <v>0</v>
      </c>
      <c r="O7484" s="28">
        <f t="shared" si="718"/>
        <v>0</v>
      </c>
      <c r="P7484" s="28">
        <f t="shared" si="719"/>
        <v>-2</v>
      </c>
      <c r="Q7484" s="28">
        <f t="shared" si="720"/>
        <v>0</v>
      </c>
      <c r="R7484" s="4">
        <f t="shared" si="721"/>
        <v>0</v>
      </c>
      <c r="S7484" s="4" t="str">
        <f t="shared" si="722"/>
        <v/>
      </c>
      <c r="T7484" s="21">
        <f>Fångster!J7489</f>
        <v>0</v>
      </c>
      <c r="U7484" s="31" t="str">
        <f t="shared" si="723"/>
        <v/>
      </c>
    </row>
    <row r="7485" spans="14:21" x14ac:dyDescent="0.2">
      <c r="N7485" s="22">
        <f>Fångster!G7490</f>
        <v>0</v>
      </c>
      <c r="O7485" s="28">
        <f t="shared" si="718"/>
        <v>0</v>
      </c>
      <c r="P7485" s="28">
        <f t="shared" si="719"/>
        <v>-2</v>
      </c>
      <c r="Q7485" s="28">
        <f t="shared" si="720"/>
        <v>0</v>
      </c>
      <c r="R7485" s="4">
        <f t="shared" si="721"/>
        <v>0</v>
      </c>
      <c r="S7485" s="4" t="str">
        <f t="shared" si="722"/>
        <v/>
      </c>
      <c r="T7485" s="21">
        <f>Fångster!J7490</f>
        <v>0</v>
      </c>
      <c r="U7485" s="31" t="str">
        <f t="shared" si="723"/>
        <v/>
      </c>
    </row>
    <row r="7486" spans="14:21" x14ac:dyDescent="0.2">
      <c r="N7486" s="22">
        <f>Fångster!G7491</f>
        <v>0</v>
      </c>
      <c r="O7486" s="28">
        <f t="shared" si="718"/>
        <v>0</v>
      </c>
      <c r="P7486" s="28">
        <f t="shared" si="719"/>
        <v>-2</v>
      </c>
      <c r="Q7486" s="28">
        <f t="shared" si="720"/>
        <v>0</v>
      </c>
      <c r="R7486" s="4">
        <f t="shared" si="721"/>
        <v>0</v>
      </c>
      <c r="S7486" s="4" t="str">
        <f t="shared" si="722"/>
        <v/>
      </c>
      <c r="T7486" s="21">
        <f>Fångster!J7491</f>
        <v>0</v>
      </c>
      <c r="U7486" s="31" t="str">
        <f t="shared" si="723"/>
        <v/>
      </c>
    </row>
    <row r="7487" spans="14:21" x14ac:dyDescent="0.2">
      <c r="N7487" s="22">
        <f>Fångster!G7492</f>
        <v>0</v>
      </c>
      <c r="O7487" s="28">
        <f t="shared" si="718"/>
        <v>0</v>
      </c>
      <c r="P7487" s="28">
        <f t="shared" si="719"/>
        <v>-2</v>
      </c>
      <c r="Q7487" s="28">
        <f t="shared" si="720"/>
        <v>0</v>
      </c>
      <c r="R7487" s="4">
        <f t="shared" si="721"/>
        <v>0</v>
      </c>
      <c r="S7487" s="4" t="str">
        <f t="shared" si="722"/>
        <v/>
      </c>
      <c r="T7487" s="21">
        <f>Fångster!J7492</f>
        <v>0</v>
      </c>
      <c r="U7487" s="31" t="str">
        <f t="shared" si="723"/>
        <v/>
      </c>
    </row>
    <row r="7488" spans="14:21" x14ac:dyDescent="0.2">
      <c r="N7488" s="22">
        <f>Fångster!G7493</f>
        <v>0</v>
      </c>
      <c r="O7488" s="28">
        <f t="shared" si="718"/>
        <v>0</v>
      </c>
      <c r="P7488" s="28">
        <f t="shared" si="719"/>
        <v>-2</v>
      </c>
      <c r="Q7488" s="28">
        <f t="shared" si="720"/>
        <v>0</v>
      </c>
      <c r="R7488" s="4">
        <f t="shared" si="721"/>
        <v>0</v>
      </c>
      <c r="S7488" s="4" t="str">
        <f t="shared" si="722"/>
        <v/>
      </c>
      <c r="T7488" s="21">
        <f>Fångster!J7493</f>
        <v>0</v>
      </c>
      <c r="U7488" s="31" t="str">
        <f t="shared" si="723"/>
        <v/>
      </c>
    </row>
    <row r="7489" spans="14:21" x14ac:dyDescent="0.2">
      <c r="N7489" s="22">
        <f>Fångster!G7494</f>
        <v>0</v>
      </c>
      <c r="O7489" s="28">
        <f t="shared" si="718"/>
        <v>0</v>
      </c>
      <c r="P7489" s="28">
        <f t="shared" si="719"/>
        <v>-2</v>
      </c>
      <c r="Q7489" s="28">
        <f t="shared" si="720"/>
        <v>0</v>
      </c>
      <c r="R7489" s="4">
        <f t="shared" si="721"/>
        <v>0</v>
      </c>
      <c r="S7489" s="4" t="str">
        <f t="shared" si="722"/>
        <v/>
      </c>
      <c r="T7489" s="21">
        <f>Fångster!J7494</f>
        <v>0</v>
      </c>
      <c r="U7489" s="31" t="str">
        <f t="shared" si="723"/>
        <v/>
      </c>
    </row>
    <row r="7490" spans="14:21" x14ac:dyDescent="0.2">
      <c r="N7490" s="22">
        <f>Fångster!G7495</f>
        <v>0</v>
      </c>
      <c r="O7490" s="28">
        <f t="shared" si="718"/>
        <v>0</v>
      </c>
      <c r="P7490" s="28">
        <f t="shared" si="719"/>
        <v>-2</v>
      </c>
      <c r="Q7490" s="28">
        <f t="shared" si="720"/>
        <v>0</v>
      </c>
      <c r="R7490" s="4">
        <f t="shared" si="721"/>
        <v>0</v>
      </c>
      <c r="S7490" s="4" t="str">
        <f t="shared" si="722"/>
        <v/>
      </c>
      <c r="T7490" s="21">
        <f>Fångster!J7495</f>
        <v>0</v>
      </c>
      <c r="U7490" s="31" t="str">
        <f t="shared" si="723"/>
        <v/>
      </c>
    </row>
    <row r="7491" spans="14:21" x14ac:dyDescent="0.2">
      <c r="N7491" s="22">
        <f>Fångster!G7496</f>
        <v>0</v>
      </c>
      <c r="O7491" s="28">
        <f t="shared" si="718"/>
        <v>0</v>
      </c>
      <c r="P7491" s="28">
        <f t="shared" si="719"/>
        <v>-2</v>
      </c>
      <c r="Q7491" s="28">
        <f t="shared" si="720"/>
        <v>0</v>
      </c>
      <c r="R7491" s="4">
        <f t="shared" si="721"/>
        <v>0</v>
      </c>
      <c r="S7491" s="4" t="str">
        <f t="shared" si="722"/>
        <v/>
      </c>
      <c r="T7491" s="21">
        <f>Fångster!J7496</f>
        <v>0</v>
      </c>
      <c r="U7491" s="31" t="str">
        <f t="shared" si="723"/>
        <v/>
      </c>
    </row>
    <row r="7492" spans="14:21" x14ac:dyDescent="0.2">
      <c r="N7492" s="22">
        <f>Fångster!G7497</f>
        <v>0</v>
      </c>
      <c r="O7492" s="28">
        <f t="shared" si="718"/>
        <v>0</v>
      </c>
      <c r="P7492" s="28">
        <f t="shared" si="719"/>
        <v>-2</v>
      </c>
      <c r="Q7492" s="28">
        <f t="shared" si="720"/>
        <v>0</v>
      </c>
      <c r="R7492" s="4">
        <f t="shared" si="721"/>
        <v>0</v>
      </c>
      <c r="S7492" s="4" t="str">
        <f t="shared" si="722"/>
        <v/>
      </c>
      <c r="T7492" s="21">
        <f>Fångster!J7497</f>
        <v>0</v>
      </c>
      <c r="U7492" s="31" t="str">
        <f t="shared" si="723"/>
        <v/>
      </c>
    </row>
    <row r="7493" spans="14:21" x14ac:dyDescent="0.2">
      <c r="N7493" s="22">
        <f>Fångster!G7498</f>
        <v>0</v>
      </c>
      <c r="O7493" s="28">
        <f t="shared" ref="O7493:O7556" si="724">(3.377*0.000001)*(POWER(N7493,3.205))</f>
        <v>0</v>
      </c>
      <c r="P7493" s="28">
        <f t="shared" ref="P7493:P7556" si="725">(1-(180-N7493)/60)</f>
        <v>-2</v>
      </c>
      <c r="Q7493" s="28">
        <f t="shared" ref="Q7493:Q7556" si="726">IF(P7493&lt;0,0,IF(P7493&gt;1,1,IF(P7493&gt;0&lt;1,P7493,P7493)))</f>
        <v>0</v>
      </c>
      <c r="R7493" s="4">
        <f t="shared" ref="R7493:R7556" si="727">O7493*Q7493</f>
        <v>0</v>
      </c>
      <c r="S7493" s="4" t="str">
        <f t="shared" ref="S7493:S7556" si="728">IF(N7493&gt;0,LOG10(N7493),"")</f>
        <v/>
      </c>
      <c r="T7493" s="21">
        <f>Fångster!J7498</f>
        <v>0</v>
      </c>
      <c r="U7493" s="31" t="str">
        <f t="shared" ref="U7493:U7556" si="729">IF(T7493&gt;0,LOG10(T7493),"")</f>
        <v/>
      </c>
    </row>
    <row r="7494" spans="14:21" x14ac:dyDescent="0.2">
      <c r="N7494" s="22">
        <f>Fångster!G7499</f>
        <v>0</v>
      </c>
      <c r="O7494" s="28">
        <f t="shared" si="724"/>
        <v>0</v>
      </c>
      <c r="P7494" s="28">
        <f t="shared" si="725"/>
        <v>-2</v>
      </c>
      <c r="Q7494" s="28">
        <f t="shared" si="726"/>
        <v>0</v>
      </c>
      <c r="R7494" s="4">
        <f t="shared" si="727"/>
        <v>0</v>
      </c>
      <c r="S7494" s="4" t="str">
        <f t="shared" si="728"/>
        <v/>
      </c>
      <c r="T7494" s="21">
        <f>Fångster!J7499</f>
        <v>0</v>
      </c>
      <c r="U7494" s="31" t="str">
        <f t="shared" si="729"/>
        <v/>
      </c>
    </row>
    <row r="7495" spans="14:21" x14ac:dyDescent="0.2">
      <c r="N7495" s="22">
        <f>Fångster!G7500</f>
        <v>0</v>
      </c>
      <c r="O7495" s="28">
        <f t="shared" si="724"/>
        <v>0</v>
      </c>
      <c r="P7495" s="28">
        <f t="shared" si="725"/>
        <v>-2</v>
      </c>
      <c r="Q7495" s="28">
        <f t="shared" si="726"/>
        <v>0</v>
      </c>
      <c r="R7495" s="4">
        <f t="shared" si="727"/>
        <v>0</v>
      </c>
      <c r="S7495" s="4" t="str">
        <f t="shared" si="728"/>
        <v/>
      </c>
      <c r="T7495" s="21">
        <f>Fångster!J7500</f>
        <v>0</v>
      </c>
      <c r="U7495" s="31" t="str">
        <f t="shared" si="729"/>
        <v/>
      </c>
    </row>
    <row r="7496" spans="14:21" x14ac:dyDescent="0.2">
      <c r="N7496" s="22">
        <f>Fångster!G7501</f>
        <v>0</v>
      </c>
      <c r="O7496" s="28">
        <f t="shared" si="724"/>
        <v>0</v>
      </c>
      <c r="P7496" s="28">
        <f t="shared" si="725"/>
        <v>-2</v>
      </c>
      <c r="Q7496" s="28">
        <f t="shared" si="726"/>
        <v>0</v>
      </c>
      <c r="R7496" s="4">
        <f t="shared" si="727"/>
        <v>0</v>
      </c>
      <c r="S7496" s="4" t="str">
        <f t="shared" si="728"/>
        <v/>
      </c>
      <c r="T7496" s="21">
        <f>Fångster!J7501</f>
        <v>0</v>
      </c>
      <c r="U7496" s="31" t="str">
        <f t="shared" si="729"/>
        <v/>
      </c>
    </row>
    <row r="7497" spans="14:21" x14ac:dyDescent="0.2">
      <c r="N7497" s="22">
        <f>Fångster!G7502</f>
        <v>0</v>
      </c>
      <c r="O7497" s="28">
        <f t="shared" si="724"/>
        <v>0</v>
      </c>
      <c r="P7497" s="28">
        <f t="shared" si="725"/>
        <v>-2</v>
      </c>
      <c r="Q7497" s="28">
        <f t="shared" si="726"/>
        <v>0</v>
      </c>
      <c r="R7497" s="4">
        <f t="shared" si="727"/>
        <v>0</v>
      </c>
      <c r="S7497" s="4" t="str">
        <f t="shared" si="728"/>
        <v/>
      </c>
      <c r="T7497" s="21">
        <f>Fångster!J7502</f>
        <v>0</v>
      </c>
      <c r="U7497" s="31" t="str">
        <f t="shared" si="729"/>
        <v/>
      </c>
    </row>
    <row r="7498" spans="14:21" x14ac:dyDescent="0.2">
      <c r="N7498" s="22">
        <f>Fångster!G7503</f>
        <v>0</v>
      </c>
      <c r="O7498" s="28">
        <f t="shared" si="724"/>
        <v>0</v>
      </c>
      <c r="P7498" s="28">
        <f t="shared" si="725"/>
        <v>-2</v>
      </c>
      <c r="Q7498" s="28">
        <f t="shared" si="726"/>
        <v>0</v>
      </c>
      <c r="R7498" s="4">
        <f t="shared" si="727"/>
        <v>0</v>
      </c>
      <c r="S7498" s="4" t="str">
        <f t="shared" si="728"/>
        <v/>
      </c>
      <c r="T7498" s="21">
        <f>Fångster!J7503</f>
        <v>0</v>
      </c>
      <c r="U7498" s="31" t="str">
        <f t="shared" si="729"/>
        <v/>
      </c>
    </row>
    <row r="7499" spans="14:21" x14ac:dyDescent="0.2">
      <c r="N7499" s="22">
        <f>Fångster!G7504</f>
        <v>0</v>
      </c>
      <c r="O7499" s="28">
        <f t="shared" si="724"/>
        <v>0</v>
      </c>
      <c r="P7499" s="28">
        <f t="shared" si="725"/>
        <v>-2</v>
      </c>
      <c r="Q7499" s="28">
        <f t="shared" si="726"/>
        <v>0</v>
      </c>
      <c r="R7499" s="4">
        <f t="shared" si="727"/>
        <v>0</v>
      </c>
      <c r="S7499" s="4" t="str">
        <f t="shared" si="728"/>
        <v/>
      </c>
      <c r="T7499" s="21">
        <f>Fångster!J7504</f>
        <v>0</v>
      </c>
      <c r="U7499" s="31" t="str">
        <f t="shared" si="729"/>
        <v/>
      </c>
    </row>
    <row r="7500" spans="14:21" x14ac:dyDescent="0.2">
      <c r="N7500" s="22">
        <f>Fångster!G7505</f>
        <v>0</v>
      </c>
      <c r="O7500" s="28">
        <f t="shared" si="724"/>
        <v>0</v>
      </c>
      <c r="P7500" s="28">
        <f t="shared" si="725"/>
        <v>-2</v>
      </c>
      <c r="Q7500" s="28">
        <f t="shared" si="726"/>
        <v>0</v>
      </c>
      <c r="R7500" s="4">
        <f t="shared" si="727"/>
        <v>0</v>
      </c>
      <c r="S7500" s="4" t="str">
        <f t="shared" si="728"/>
        <v/>
      </c>
      <c r="T7500" s="21">
        <f>Fångster!J7505</f>
        <v>0</v>
      </c>
      <c r="U7500" s="31" t="str">
        <f t="shared" si="729"/>
        <v/>
      </c>
    </row>
    <row r="7501" spans="14:21" x14ac:dyDescent="0.2">
      <c r="N7501" s="22">
        <f>Fångster!G7506</f>
        <v>0</v>
      </c>
      <c r="O7501" s="28">
        <f t="shared" si="724"/>
        <v>0</v>
      </c>
      <c r="P7501" s="28">
        <f t="shared" si="725"/>
        <v>-2</v>
      </c>
      <c r="Q7501" s="28">
        <f t="shared" si="726"/>
        <v>0</v>
      </c>
      <c r="R7501" s="4">
        <f t="shared" si="727"/>
        <v>0</v>
      </c>
      <c r="S7501" s="4" t="str">
        <f t="shared" si="728"/>
        <v/>
      </c>
      <c r="T7501" s="21">
        <f>Fångster!J7506</f>
        <v>0</v>
      </c>
      <c r="U7501" s="31" t="str">
        <f t="shared" si="729"/>
        <v/>
      </c>
    </row>
    <row r="7502" spans="14:21" x14ac:dyDescent="0.2">
      <c r="N7502" s="22">
        <f>Fångster!G7507</f>
        <v>0</v>
      </c>
      <c r="O7502" s="28">
        <f t="shared" si="724"/>
        <v>0</v>
      </c>
      <c r="P7502" s="28">
        <f t="shared" si="725"/>
        <v>-2</v>
      </c>
      <c r="Q7502" s="28">
        <f t="shared" si="726"/>
        <v>0</v>
      </c>
      <c r="R7502" s="4">
        <f t="shared" si="727"/>
        <v>0</v>
      </c>
      <c r="S7502" s="4" t="str">
        <f t="shared" si="728"/>
        <v/>
      </c>
      <c r="T7502" s="21">
        <f>Fångster!J7507</f>
        <v>0</v>
      </c>
      <c r="U7502" s="31" t="str">
        <f t="shared" si="729"/>
        <v/>
      </c>
    </row>
    <row r="7503" spans="14:21" x14ac:dyDescent="0.2">
      <c r="N7503" s="22">
        <f>Fångster!G7508</f>
        <v>0</v>
      </c>
      <c r="O7503" s="28">
        <f t="shared" si="724"/>
        <v>0</v>
      </c>
      <c r="P7503" s="28">
        <f t="shared" si="725"/>
        <v>-2</v>
      </c>
      <c r="Q7503" s="28">
        <f t="shared" si="726"/>
        <v>0</v>
      </c>
      <c r="R7503" s="4">
        <f t="shared" si="727"/>
        <v>0</v>
      </c>
      <c r="S7503" s="4" t="str">
        <f t="shared" si="728"/>
        <v/>
      </c>
      <c r="T7503" s="21">
        <f>Fångster!J7508</f>
        <v>0</v>
      </c>
      <c r="U7503" s="31" t="str">
        <f t="shared" si="729"/>
        <v/>
      </c>
    </row>
    <row r="7504" spans="14:21" x14ac:dyDescent="0.2">
      <c r="N7504" s="22">
        <f>Fångster!G7509</f>
        <v>0</v>
      </c>
      <c r="O7504" s="28">
        <f t="shared" si="724"/>
        <v>0</v>
      </c>
      <c r="P7504" s="28">
        <f t="shared" si="725"/>
        <v>-2</v>
      </c>
      <c r="Q7504" s="28">
        <f t="shared" si="726"/>
        <v>0</v>
      </c>
      <c r="R7504" s="4">
        <f t="shared" si="727"/>
        <v>0</v>
      </c>
      <c r="S7504" s="4" t="str">
        <f t="shared" si="728"/>
        <v/>
      </c>
      <c r="T7504" s="21">
        <f>Fångster!J7509</f>
        <v>0</v>
      </c>
      <c r="U7504" s="31" t="str">
        <f t="shared" si="729"/>
        <v/>
      </c>
    </row>
    <row r="7505" spans="14:21" x14ac:dyDescent="0.2">
      <c r="N7505" s="22">
        <f>Fångster!G7510</f>
        <v>0</v>
      </c>
      <c r="O7505" s="28">
        <f t="shared" si="724"/>
        <v>0</v>
      </c>
      <c r="P7505" s="28">
        <f t="shared" si="725"/>
        <v>-2</v>
      </c>
      <c r="Q7505" s="28">
        <f t="shared" si="726"/>
        <v>0</v>
      </c>
      <c r="R7505" s="4">
        <f t="shared" si="727"/>
        <v>0</v>
      </c>
      <c r="S7505" s="4" t="str">
        <f t="shared" si="728"/>
        <v/>
      </c>
      <c r="T7505" s="21">
        <f>Fångster!J7510</f>
        <v>0</v>
      </c>
      <c r="U7505" s="31" t="str">
        <f t="shared" si="729"/>
        <v/>
      </c>
    </row>
    <row r="7506" spans="14:21" x14ac:dyDescent="0.2">
      <c r="N7506" s="22">
        <f>Fångster!G7511</f>
        <v>0</v>
      </c>
      <c r="O7506" s="28">
        <f t="shared" si="724"/>
        <v>0</v>
      </c>
      <c r="P7506" s="28">
        <f t="shared" si="725"/>
        <v>-2</v>
      </c>
      <c r="Q7506" s="28">
        <f t="shared" si="726"/>
        <v>0</v>
      </c>
      <c r="R7506" s="4">
        <f t="shared" si="727"/>
        <v>0</v>
      </c>
      <c r="S7506" s="4" t="str">
        <f t="shared" si="728"/>
        <v/>
      </c>
      <c r="T7506" s="21">
        <f>Fångster!J7511</f>
        <v>0</v>
      </c>
      <c r="U7506" s="31" t="str">
        <f t="shared" si="729"/>
        <v/>
      </c>
    </row>
    <row r="7507" spans="14:21" x14ac:dyDescent="0.2">
      <c r="N7507" s="22">
        <f>Fångster!G7512</f>
        <v>0</v>
      </c>
      <c r="O7507" s="28">
        <f t="shared" si="724"/>
        <v>0</v>
      </c>
      <c r="P7507" s="28">
        <f t="shared" si="725"/>
        <v>-2</v>
      </c>
      <c r="Q7507" s="28">
        <f t="shared" si="726"/>
        <v>0</v>
      </c>
      <c r="R7507" s="4">
        <f t="shared" si="727"/>
        <v>0</v>
      </c>
      <c r="S7507" s="4" t="str">
        <f t="shared" si="728"/>
        <v/>
      </c>
      <c r="T7507" s="21">
        <f>Fångster!J7512</f>
        <v>0</v>
      </c>
      <c r="U7507" s="31" t="str">
        <f t="shared" si="729"/>
        <v/>
      </c>
    </row>
    <row r="7508" spans="14:21" x14ac:dyDescent="0.2">
      <c r="N7508" s="22">
        <f>Fångster!G7513</f>
        <v>0</v>
      </c>
      <c r="O7508" s="28">
        <f t="shared" si="724"/>
        <v>0</v>
      </c>
      <c r="P7508" s="28">
        <f t="shared" si="725"/>
        <v>-2</v>
      </c>
      <c r="Q7508" s="28">
        <f t="shared" si="726"/>
        <v>0</v>
      </c>
      <c r="R7508" s="4">
        <f t="shared" si="727"/>
        <v>0</v>
      </c>
      <c r="S7508" s="4" t="str">
        <f t="shared" si="728"/>
        <v/>
      </c>
      <c r="T7508" s="21">
        <f>Fångster!J7513</f>
        <v>0</v>
      </c>
      <c r="U7508" s="31" t="str">
        <f t="shared" si="729"/>
        <v/>
      </c>
    </row>
    <row r="7509" spans="14:21" x14ac:dyDescent="0.2">
      <c r="N7509" s="22">
        <f>Fångster!G7514</f>
        <v>0</v>
      </c>
      <c r="O7509" s="28">
        <f t="shared" si="724"/>
        <v>0</v>
      </c>
      <c r="P7509" s="28">
        <f t="shared" si="725"/>
        <v>-2</v>
      </c>
      <c r="Q7509" s="28">
        <f t="shared" si="726"/>
        <v>0</v>
      </c>
      <c r="R7509" s="4">
        <f t="shared" si="727"/>
        <v>0</v>
      </c>
      <c r="S7509" s="4" t="str">
        <f t="shared" si="728"/>
        <v/>
      </c>
      <c r="T7509" s="21">
        <f>Fångster!J7514</f>
        <v>0</v>
      </c>
      <c r="U7509" s="31" t="str">
        <f t="shared" si="729"/>
        <v/>
      </c>
    </row>
    <row r="7510" spans="14:21" x14ac:dyDescent="0.2">
      <c r="N7510" s="22">
        <f>Fångster!G7515</f>
        <v>0</v>
      </c>
      <c r="O7510" s="28">
        <f t="shared" si="724"/>
        <v>0</v>
      </c>
      <c r="P7510" s="28">
        <f t="shared" si="725"/>
        <v>-2</v>
      </c>
      <c r="Q7510" s="28">
        <f t="shared" si="726"/>
        <v>0</v>
      </c>
      <c r="R7510" s="4">
        <f t="shared" si="727"/>
        <v>0</v>
      </c>
      <c r="S7510" s="4" t="str">
        <f t="shared" si="728"/>
        <v/>
      </c>
      <c r="T7510" s="21">
        <f>Fångster!J7515</f>
        <v>0</v>
      </c>
      <c r="U7510" s="31" t="str">
        <f t="shared" si="729"/>
        <v/>
      </c>
    </row>
    <row r="7511" spans="14:21" x14ac:dyDescent="0.2">
      <c r="N7511" s="22">
        <f>Fångster!G7516</f>
        <v>0</v>
      </c>
      <c r="O7511" s="28">
        <f t="shared" si="724"/>
        <v>0</v>
      </c>
      <c r="P7511" s="28">
        <f t="shared" si="725"/>
        <v>-2</v>
      </c>
      <c r="Q7511" s="28">
        <f t="shared" si="726"/>
        <v>0</v>
      </c>
      <c r="R7511" s="4">
        <f t="shared" si="727"/>
        <v>0</v>
      </c>
      <c r="S7511" s="4" t="str">
        <f t="shared" si="728"/>
        <v/>
      </c>
      <c r="T7511" s="21">
        <f>Fångster!J7516</f>
        <v>0</v>
      </c>
      <c r="U7511" s="31" t="str">
        <f t="shared" si="729"/>
        <v/>
      </c>
    </row>
    <row r="7512" spans="14:21" x14ac:dyDescent="0.2">
      <c r="N7512" s="22">
        <f>Fångster!G7517</f>
        <v>0</v>
      </c>
      <c r="O7512" s="28">
        <f t="shared" si="724"/>
        <v>0</v>
      </c>
      <c r="P7512" s="28">
        <f t="shared" si="725"/>
        <v>-2</v>
      </c>
      <c r="Q7512" s="28">
        <f t="shared" si="726"/>
        <v>0</v>
      </c>
      <c r="R7512" s="4">
        <f t="shared" si="727"/>
        <v>0</v>
      </c>
      <c r="S7512" s="4" t="str">
        <f t="shared" si="728"/>
        <v/>
      </c>
      <c r="T7512" s="21">
        <f>Fångster!J7517</f>
        <v>0</v>
      </c>
      <c r="U7512" s="31" t="str">
        <f t="shared" si="729"/>
        <v/>
      </c>
    </row>
    <row r="7513" spans="14:21" x14ac:dyDescent="0.2">
      <c r="N7513" s="22">
        <f>Fångster!G7518</f>
        <v>0</v>
      </c>
      <c r="O7513" s="28">
        <f t="shared" si="724"/>
        <v>0</v>
      </c>
      <c r="P7513" s="28">
        <f t="shared" si="725"/>
        <v>-2</v>
      </c>
      <c r="Q7513" s="28">
        <f t="shared" si="726"/>
        <v>0</v>
      </c>
      <c r="R7513" s="4">
        <f t="shared" si="727"/>
        <v>0</v>
      </c>
      <c r="S7513" s="4" t="str">
        <f t="shared" si="728"/>
        <v/>
      </c>
      <c r="T7513" s="21">
        <f>Fångster!J7518</f>
        <v>0</v>
      </c>
      <c r="U7513" s="31" t="str">
        <f t="shared" si="729"/>
        <v/>
      </c>
    </row>
    <row r="7514" spans="14:21" x14ac:dyDescent="0.2">
      <c r="N7514" s="22">
        <f>Fångster!G7519</f>
        <v>0</v>
      </c>
      <c r="O7514" s="28">
        <f t="shared" si="724"/>
        <v>0</v>
      </c>
      <c r="P7514" s="28">
        <f t="shared" si="725"/>
        <v>-2</v>
      </c>
      <c r="Q7514" s="28">
        <f t="shared" si="726"/>
        <v>0</v>
      </c>
      <c r="R7514" s="4">
        <f t="shared" si="727"/>
        <v>0</v>
      </c>
      <c r="S7514" s="4" t="str">
        <f t="shared" si="728"/>
        <v/>
      </c>
      <c r="T7514" s="21">
        <f>Fångster!J7519</f>
        <v>0</v>
      </c>
      <c r="U7514" s="31" t="str">
        <f t="shared" si="729"/>
        <v/>
      </c>
    </row>
    <row r="7515" spans="14:21" x14ac:dyDescent="0.2">
      <c r="N7515" s="22">
        <f>Fångster!G7520</f>
        <v>0</v>
      </c>
      <c r="O7515" s="28">
        <f t="shared" si="724"/>
        <v>0</v>
      </c>
      <c r="P7515" s="28">
        <f t="shared" si="725"/>
        <v>-2</v>
      </c>
      <c r="Q7515" s="28">
        <f t="shared" si="726"/>
        <v>0</v>
      </c>
      <c r="R7515" s="4">
        <f t="shared" si="727"/>
        <v>0</v>
      </c>
      <c r="S7515" s="4" t="str">
        <f t="shared" si="728"/>
        <v/>
      </c>
      <c r="T7515" s="21">
        <f>Fångster!J7520</f>
        <v>0</v>
      </c>
      <c r="U7515" s="31" t="str">
        <f t="shared" si="729"/>
        <v/>
      </c>
    </row>
    <row r="7516" spans="14:21" x14ac:dyDescent="0.2">
      <c r="N7516" s="22">
        <f>Fångster!G7521</f>
        <v>0</v>
      </c>
      <c r="O7516" s="28">
        <f t="shared" si="724"/>
        <v>0</v>
      </c>
      <c r="P7516" s="28">
        <f t="shared" si="725"/>
        <v>-2</v>
      </c>
      <c r="Q7516" s="28">
        <f t="shared" si="726"/>
        <v>0</v>
      </c>
      <c r="R7516" s="4">
        <f t="shared" si="727"/>
        <v>0</v>
      </c>
      <c r="S7516" s="4" t="str">
        <f t="shared" si="728"/>
        <v/>
      </c>
      <c r="T7516" s="21">
        <f>Fångster!J7521</f>
        <v>0</v>
      </c>
      <c r="U7516" s="31" t="str">
        <f t="shared" si="729"/>
        <v/>
      </c>
    </row>
    <row r="7517" spans="14:21" x14ac:dyDescent="0.2">
      <c r="N7517" s="22">
        <f>Fångster!G7522</f>
        <v>0</v>
      </c>
      <c r="O7517" s="28">
        <f t="shared" si="724"/>
        <v>0</v>
      </c>
      <c r="P7517" s="28">
        <f t="shared" si="725"/>
        <v>-2</v>
      </c>
      <c r="Q7517" s="28">
        <f t="shared" si="726"/>
        <v>0</v>
      </c>
      <c r="R7517" s="4">
        <f t="shared" si="727"/>
        <v>0</v>
      </c>
      <c r="S7517" s="4" t="str">
        <f t="shared" si="728"/>
        <v/>
      </c>
      <c r="T7517" s="21">
        <f>Fångster!J7522</f>
        <v>0</v>
      </c>
      <c r="U7517" s="31" t="str">
        <f t="shared" si="729"/>
        <v/>
      </c>
    </row>
    <row r="7518" spans="14:21" x14ac:dyDescent="0.2">
      <c r="N7518" s="22">
        <f>Fångster!G7523</f>
        <v>0</v>
      </c>
      <c r="O7518" s="28">
        <f t="shared" si="724"/>
        <v>0</v>
      </c>
      <c r="P7518" s="28">
        <f t="shared" si="725"/>
        <v>-2</v>
      </c>
      <c r="Q7518" s="28">
        <f t="shared" si="726"/>
        <v>0</v>
      </c>
      <c r="R7518" s="4">
        <f t="shared" si="727"/>
        <v>0</v>
      </c>
      <c r="S7518" s="4" t="str">
        <f t="shared" si="728"/>
        <v/>
      </c>
      <c r="T7518" s="21">
        <f>Fångster!J7523</f>
        <v>0</v>
      </c>
      <c r="U7518" s="31" t="str">
        <f t="shared" si="729"/>
        <v/>
      </c>
    </row>
    <row r="7519" spans="14:21" x14ac:dyDescent="0.2">
      <c r="N7519" s="22">
        <f>Fångster!G7524</f>
        <v>0</v>
      </c>
      <c r="O7519" s="28">
        <f t="shared" si="724"/>
        <v>0</v>
      </c>
      <c r="P7519" s="28">
        <f t="shared" si="725"/>
        <v>-2</v>
      </c>
      <c r="Q7519" s="28">
        <f t="shared" si="726"/>
        <v>0</v>
      </c>
      <c r="R7519" s="4">
        <f t="shared" si="727"/>
        <v>0</v>
      </c>
      <c r="S7519" s="4" t="str">
        <f t="shared" si="728"/>
        <v/>
      </c>
      <c r="T7519" s="21">
        <f>Fångster!J7524</f>
        <v>0</v>
      </c>
      <c r="U7519" s="31" t="str">
        <f t="shared" si="729"/>
        <v/>
      </c>
    </row>
    <row r="7520" spans="14:21" x14ac:dyDescent="0.2">
      <c r="N7520" s="22">
        <f>Fångster!G7525</f>
        <v>0</v>
      </c>
      <c r="O7520" s="28">
        <f t="shared" si="724"/>
        <v>0</v>
      </c>
      <c r="P7520" s="28">
        <f t="shared" si="725"/>
        <v>-2</v>
      </c>
      <c r="Q7520" s="28">
        <f t="shared" si="726"/>
        <v>0</v>
      </c>
      <c r="R7520" s="4">
        <f t="shared" si="727"/>
        <v>0</v>
      </c>
      <c r="S7520" s="4" t="str">
        <f t="shared" si="728"/>
        <v/>
      </c>
      <c r="T7520" s="21">
        <f>Fångster!J7525</f>
        <v>0</v>
      </c>
      <c r="U7520" s="31" t="str">
        <f t="shared" si="729"/>
        <v/>
      </c>
    </row>
    <row r="7521" spans="14:21" x14ac:dyDescent="0.2">
      <c r="N7521" s="22">
        <f>Fångster!G7526</f>
        <v>0</v>
      </c>
      <c r="O7521" s="28">
        <f t="shared" si="724"/>
        <v>0</v>
      </c>
      <c r="P7521" s="28">
        <f t="shared" si="725"/>
        <v>-2</v>
      </c>
      <c r="Q7521" s="28">
        <f t="shared" si="726"/>
        <v>0</v>
      </c>
      <c r="R7521" s="4">
        <f t="shared" si="727"/>
        <v>0</v>
      </c>
      <c r="S7521" s="4" t="str">
        <f t="shared" si="728"/>
        <v/>
      </c>
      <c r="T7521" s="21">
        <f>Fångster!J7526</f>
        <v>0</v>
      </c>
      <c r="U7521" s="31" t="str">
        <f t="shared" si="729"/>
        <v/>
      </c>
    </row>
    <row r="7522" spans="14:21" x14ac:dyDescent="0.2">
      <c r="N7522" s="22">
        <f>Fångster!G7527</f>
        <v>0</v>
      </c>
      <c r="O7522" s="28">
        <f t="shared" si="724"/>
        <v>0</v>
      </c>
      <c r="P7522" s="28">
        <f t="shared" si="725"/>
        <v>-2</v>
      </c>
      <c r="Q7522" s="28">
        <f t="shared" si="726"/>
        <v>0</v>
      </c>
      <c r="R7522" s="4">
        <f t="shared" si="727"/>
        <v>0</v>
      </c>
      <c r="S7522" s="4" t="str">
        <f t="shared" si="728"/>
        <v/>
      </c>
      <c r="T7522" s="21">
        <f>Fångster!J7527</f>
        <v>0</v>
      </c>
      <c r="U7522" s="31" t="str">
        <f t="shared" si="729"/>
        <v/>
      </c>
    </row>
    <row r="7523" spans="14:21" x14ac:dyDescent="0.2">
      <c r="N7523" s="22">
        <f>Fångster!G7528</f>
        <v>0</v>
      </c>
      <c r="O7523" s="28">
        <f t="shared" si="724"/>
        <v>0</v>
      </c>
      <c r="P7523" s="28">
        <f t="shared" si="725"/>
        <v>-2</v>
      </c>
      <c r="Q7523" s="28">
        <f t="shared" si="726"/>
        <v>0</v>
      </c>
      <c r="R7523" s="4">
        <f t="shared" si="727"/>
        <v>0</v>
      </c>
      <c r="S7523" s="4" t="str">
        <f t="shared" si="728"/>
        <v/>
      </c>
      <c r="T7523" s="21">
        <f>Fångster!J7528</f>
        <v>0</v>
      </c>
      <c r="U7523" s="31" t="str">
        <f t="shared" si="729"/>
        <v/>
      </c>
    </row>
    <row r="7524" spans="14:21" x14ac:dyDescent="0.2">
      <c r="N7524" s="22">
        <f>Fångster!G7529</f>
        <v>0</v>
      </c>
      <c r="O7524" s="28">
        <f t="shared" si="724"/>
        <v>0</v>
      </c>
      <c r="P7524" s="28">
        <f t="shared" si="725"/>
        <v>-2</v>
      </c>
      <c r="Q7524" s="28">
        <f t="shared" si="726"/>
        <v>0</v>
      </c>
      <c r="R7524" s="4">
        <f t="shared" si="727"/>
        <v>0</v>
      </c>
      <c r="S7524" s="4" t="str">
        <f t="shared" si="728"/>
        <v/>
      </c>
      <c r="T7524" s="21">
        <f>Fångster!J7529</f>
        <v>0</v>
      </c>
      <c r="U7524" s="31" t="str">
        <f t="shared" si="729"/>
        <v/>
      </c>
    </row>
    <row r="7525" spans="14:21" x14ac:dyDescent="0.2">
      <c r="N7525" s="22">
        <f>Fångster!G7530</f>
        <v>0</v>
      </c>
      <c r="O7525" s="28">
        <f t="shared" si="724"/>
        <v>0</v>
      </c>
      <c r="P7525" s="28">
        <f t="shared" si="725"/>
        <v>-2</v>
      </c>
      <c r="Q7525" s="28">
        <f t="shared" si="726"/>
        <v>0</v>
      </c>
      <c r="R7525" s="4">
        <f t="shared" si="727"/>
        <v>0</v>
      </c>
      <c r="S7525" s="4" t="str">
        <f t="shared" si="728"/>
        <v/>
      </c>
      <c r="T7525" s="21">
        <f>Fångster!J7530</f>
        <v>0</v>
      </c>
      <c r="U7525" s="31" t="str">
        <f t="shared" si="729"/>
        <v/>
      </c>
    </row>
    <row r="7526" spans="14:21" x14ac:dyDescent="0.2">
      <c r="N7526" s="22">
        <f>Fångster!G7531</f>
        <v>0</v>
      </c>
      <c r="O7526" s="28">
        <f t="shared" si="724"/>
        <v>0</v>
      </c>
      <c r="P7526" s="28">
        <f t="shared" si="725"/>
        <v>-2</v>
      </c>
      <c r="Q7526" s="28">
        <f t="shared" si="726"/>
        <v>0</v>
      </c>
      <c r="R7526" s="4">
        <f t="shared" si="727"/>
        <v>0</v>
      </c>
      <c r="S7526" s="4" t="str">
        <f t="shared" si="728"/>
        <v/>
      </c>
      <c r="T7526" s="21">
        <f>Fångster!J7531</f>
        <v>0</v>
      </c>
      <c r="U7526" s="31" t="str">
        <f t="shared" si="729"/>
        <v/>
      </c>
    </row>
    <row r="7527" spans="14:21" x14ac:dyDescent="0.2">
      <c r="N7527" s="22">
        <f>Fångster!G7532</f>
        <v>0</v>
      </c>
      <c r="O7527" s="28">
        <f t="shared" si="724"/>
        <v>0</v>
      </c>
      <c r="P7527" s="28">
        <f t="shared" si="725"/>
        <v>-2</v>
      </c>
      <c r="Q7527" s="28">
        <f t="shared" si="726"/>
        <v>0</v>
      </c>
      <c r="R7527" s="4">
        <f t="shared" si="727"/>
        <v>0</v>
      </c>
      <c r="S7527" s="4" t="str">
        <f t="shared" si="728"/>
        <v/>
      </c>
      <c r="T7527" s="21">
        <f>Fångster!J7532</f>
        <v>0</v>
      </c>
      <c r="U7527" s="31" t="str">
        <f t="shared" si="729"/>
        <v/>
      </c>
    </row>
    <row r="7528" spans="14:21" x14ac:dyDescent="0.2">
      <c r="N7528" s="22">
        <f>Fångster!G7533</f>
        <v>0</v>
      </c>
      <c r="O7528" s="28">
        <f t="shared" si="724"/>
        <v>0</v>
      </c>
      <c r="P7528" s="28">
        <f t="shared" si="725"/>
        <v>-2</v>
      </c>
      <c r="Q7528" s="28">
        <f t="shared" si="726"/>
        <v>0</v>
      </c>
      <c r="R7528" s="4">
        <f t="shared" si="727"/>
        <v>0</v>
      </c>
      <c r="S7528" s="4" t="str">
        <f t="shared" si="728"/>
        <v/>
      </c>
      <c r="T7528" s="21">
        <f>Fångster!J7533</f>
        <v>0</v>
      </c>
      <c r="U7528" s="31" t="str">
        <f t="shared" si="729"/>
        <v/>
      </c>
    </row>
    <row r="7529" spans="14:21" x14ac:dyDescent="0.2">
      <c r="N7529" s="22">
        <f>Fångster!G7534</f>
        <v>0</v>
      </c>
      <c r="O7529" s="28">
        <f t="shared" si="724"/>
        <v>0</v>
      </c>
      <c r="P7529" s="28">
        <f t="shared" si="725"/>
        <v>-2</v>
      </c>
      <c r="Q7529" s="28">
        <f t="shared" si="726"/>
        <v>0</v>
      </c>
      <c r="R7529" s="4">
        <f t="shared" si="727"/>
        <v>0</v>
      </c>
      <c r="S7529" s="4" t="str">
        <f t="shared" si="728"/>
        <v/>
      </c>
      <c r="T7529" s="21">
        <f>Fångster!J7534</f>
        <v>0</v>
      </c>
      <c r="U7529" s="31" t="str">
        <f t="shared" si="729"/>
        <v/>
      </c>
    </row>
    <row r="7530" spans="14:21" x14ac:dyDescent="0.2">
      <c r="N7530" s="22">
        <f>Fångster!G7535</f>
        <v>0</v>
      </c>
      <c r="O7530" s="28">
        <f t="shared" si="724"/>
        <v>0</v>
      </c>
      <c r="P7530" s="28">
        <f t="shared" si="725"/>
        <v>-2</v>
      </c>
      <c r="Q7530" s="28">
        <f t="shared" si="726"/>
        <v>0</v>
      </c>
      <c r="R7530" s="4">
        <f t="shared" si="727"/>
        <v>0</v>
      </c>
      <c r="S7530" s="4" t="str">
        <f t="shared" si="728"/>
        <v/>
      </c>
      <c r="T7530" s="21">
        <f>Fångster!J7535</f>
        <v>0</v>
      </c>
      <c r="U7530" s="31" t="str">
        <f t="shared" si="729"/>
        <v/>
      </c>
    </row>
    <row r="7531" spans="14:21" x14ac:dyDescent="0.2">
      <c r="N7531" s="22">
        <f>Fångster!G7536</f>
        <v>0</v>
      </c>
      <c r="O7531" s="28">
        <f t="shared" si="724"/>
        <v>0</v>
      </c>
      <c r="P7531" s="28">
        <f t="shared" si="725"/>
        <v>-2</v>
      </c>
      <c r="Q7531" s="28">
        <f t="shared" si="726"/>
        <v>0</v>
      </c>
      <c r="R7531" s="4">
        <f t="shared" si="727"/>
        <v>0</v>
      </c>
      <c r="S7531" s="4" t="str">
        <f t="shared" si="728"/>
        <v/>
      </c>
      <c r="T7531" s="21">
        <f>Fångster!J7536</f>
        <v>0</v>
      </c>
      <c r="U7531" s="31" t="str">
        <f t="shared" si="729"/>
        <v/>
      </c>
    </row>
    <row r="7532" spans="14:21" x14ac:dyDescent="0.2">
      <c r="N7532" s="22">
        <f>Fångster!G7537</f>
        <v>0</v>
      </c>
      <c r="O7532" s="28">
        <f t="shared" si="724"/>
        <v>0</v>
      </c>
      <c r="P7532" s="28">
        <f t="shared" si="725"/>
        <v>-2</v>
      </c>
      <c r="Q7532" s="28">
        <f t="shared" si="726"/>
        <v>0</v>
      </c>
      <c r="R7532" s="4">
        <f t="shared" si="727"/>
        <v>0</v>
      </c>
      <c r="S7532" s="4" t="str">
        <f t="shared" si="728"/>
        <v/>
      </c>
      <c r="T7532" s="21">
        <f>Fångster!J7537</f>
        <v>0</v>
      </c>
      <c r="U7532" s="31" t="str">
        <f t="shared" si="729"/>
        <v/>
      </c>
    </row>
    <row r="7533" spans="14:21" x14ac:dyDescent="0.2">
      <c r="N7533" s="22">
        <f>Fångster!G7538</f>
        <v>0</v>
      </c>
      <c r="O7533" s="28">
        <f t="shared" si="724"/>
        <v>0</v>
      </c>
      <c r="P7533" s="28">
        <f t="shared" si="725"/>
        <v>-2</v>
      </c>
      <c r="Q7533" s="28">
        <f t="shared" si="726"/>
        <v>0</v>
      </c>
      <c r="R7533" s="4">
        <f t="shared" si="727"/>
        <v>0</v>
      </c>
      <c r="S7533" s="4" t="str">
        <f t="shared" si="728"/>
        <v/>
      </c>
      <c r="T7533" s="21">
        <f>Fångster!J7538</f>
        <v>0</v>
      </c>
      <c r="U7533" s="31" t="str">
        <f t="shared" si="729"/>
        <v/>
      </c>
    </row>
    <row r="7534" spans="14:21" x14ac:dyDescent="0.2">
      <c r="N7534" s="22">
        <f>Fångster!G7539</f>
        <v>0</v>
      </c>
      <c r="O7534" s="28">
        <f t="shared" si="724"/>
        <v>0</v>
      </c>
      <c r="P7534" s="28">
        <f t="shared" si="725"/>
        <v>-2</v>
      </c>
      <c r="Q7534" s="28">
        <f t="shared" si="726"/>
        <v>0</v>
      </c>
      <c r="R7534" s="4">
        <f t="shared" si="727"/>
        <v>0</v>
      </c>
      <c r="S7534" s="4" t="str">
        <f t="shared" si="728"/>
        <v/>
      </c>
      <c r="T7534" s="21">
        <f>Fångster!J7539</f>
        <v>0</v>
      </c>
      <c r="U7534" s="31" t="str">
        <f t="shared" si="729"/>
        <v/>
      </c>
    </row>
    <row r="7535" spans="14:21" x14ac:dyDescent="0.2">
      <c r="N7535" s="22">
        <f>Fångster!G7540</f>
        <v>0</v>
      </c>
      <c r="O7535" s="28">
        <f t="shared" si="724"/>
        <v>0</v>
      </c>
      <c r="P7535" s="28">
        <f t="shared" si="725"/>
        <v>-2</v>
      </c>
      <c r="Q7535" s="28">
        <f t="shared" si="726"/>
        <v>0</v>
      </c>
      <c r="R7535" s="4">
        <f t="shared" si="727"/>
        <v>0</v>
      </c>
      <c r="S7535" s="4" t="str">
        <f t="shared" si="728"/>
        <v/>
      </c>
      <c r="T7535" s="21">
        <f>Fångster!J7540</f>
        <v>0</v>
      </c>
      <c r="U7535" s="31" t="str">
        <f t="shared" si="729"/>
        <v/>
      </c>
    </row>
    <row r="7536" spans="14:21" x14ac:dyDescent="0.2">
      <c r="N7536" s="22">
        <f>Fångster!G7541</f>
        <v>0</v>
      </c>
      <c r="O7536" s="28">
        <f t="shared" si="724"/>
        <v>0</v>
      </c>
      <c r="P7536" s="28">
        <f t="shared" si="725"/>
        <v>-2</v>
      </c>
      <c r="Q7536" s="28">
        <f t="shared" si="726"/>
        <v>0</v>
      </c>
      <c r="R7536" s="4">
        <f t="shared" si="727"/>
        <v>0</v>
      </c>
      <c r="S7536" s="4" t="str">
        <f t="shared" si="728"/>
        <v/>
      </c>
      <c r="T7536" s="21">
        <f>Fångster!J7541</f>
        <v>0</v>
      </c>
      <c r="U7536" s="31" t="str">
        <f t="shared" si="729"/>
        <v/>
      </c>
    </row>
    <row r="7537" spans="14:21" x14ac:dyDescent="0.2">
      <c r="N7537" s="22">
        <f>Fångster!G7542</f>
        <v>0</v>
      </c>
      <c r="O7537" s="28">
        <f t="shared" si="724"/>
        <v>0</v>
      </c>
      <c r="P7537" s="28">
        <f t="shared" si="725"/>
        <v>-2</v>
      </c>
      <c r="Q7537" s="28">
        <f t="shared" si="726"/>
        <v>0</v>
      </c>
      <c r="R7537" s="4">
        <f t="shared" si="727"/>
        <v>0</v>
      </c>
      <c r="S7537" s="4" t="str">
        <f t="shared" si="728"/>
        <v/>
      </c>
      <c r="T7537" s="21">
        <f>Fångster!J7542</f>
        <v>0</v>
      </c>
      <c r="U7537" s="31" t="str">
        <f t="shared" si="729"/>
        <v/>
      </c>
    </row>
    <row r="7538" spans="14:21" x14ac:dyDescent="0.2">
      <c r="N7538" s="22">
        <f>Fångster!G7543</f>
        <v>0</v>
      </c>
      <c r="O7538" s="28">
        <f t="shared" si="724"/>
        <v>0</v>
      </c>
      <c r="P7538" s="28">
        <f t="shared" si="725"/>
        <v>-2</v>
      </c>
      <c r="Q7538" s="28">
        <f t="shared" si="726"/>
        <v>0</v>
      </c>
      <c r="R7538" s="4">
        <f t="shared" si="727"/>
        <v>0</v>
      </c>
      <c r="S7538" s="4" t="str">
        <f t="shared" si="728"/>
        <v/>
      </c>
      <c r="T7538" s="21">
        <f>Fångster!J7543</f>
        <v>0</v>
      </c>
      <c r="U7538" s="31" t="str">
        <f t="shared" si="729"/>
        <v/>
      </c>
    </row>
    <row r="7539" spans="14:21" x14ac:dyDescent="0.2">
      <c r="N7539" s="22">
        <f>Fångster!G7544</f>
        <v>0</v>
      </c>
      <c r="O7539" s="28">
        <f t="shared" si="724"/>
        <v>0</v>
      </c>
      <c r="P7539" s="28">
        <f t="shared" si="725"/>
        <v>-2</v>
      </c>
      <c r="Q7539" s="28">
        <f t="shared" si="726"/>
        <v>0</v>
      </c>
      <c r="R7539" s="4">
        <f t="shared" si="727"/>
        <v>0</v>
      </c>
      <c r="S7539" s="4" t="str">
        <f t="shared" si="728"/>
        <v/>
      </c>
      <c r="T7539" s="21">
        <f>Fångster!J7544</f>
        <v>0</v>
      </c>
      <c r="U7539" s="31" t="str">
        <f t="shared" si="729"/>
        <v/>
      </c>
    </row>
    <row r="7540" spans="14:21" x14ac:dyDescent="0.2">
      <c r="N7540" s="22">
        <f>Fångster!G7545</f>
        <v>0</v>
      </c>
      <c r="O7540" s="28">
        <f t="shared" si="724"/>
        <v>0</v>
      </c>
      <c r="P7540" s="28">
        <f t="shared" si="725"/>
        <v>-2</v>
      </c>
      <c r="Q7540" s="28">
        <f t="shared" si="726"/>
        <v>0</v>
      </c>
      <c r="R7540" s="4">
        <f t="shared" si="727"/>
        <v>0</v>
      </c>
      <c r="S7540" s="4" t="str">
        <f t="shared" si="728"/>
        <v/>
      </c>
      <c r="T7540" s="21">
        <f>Fångster!J7545</f>
        <v>0</v>
      </c>
      <c r="U7540" s="31" t="str">
        <f t="shared" si="729"/>
        <v/>
      </c>
    </row>
    <row r="7541" spans="14:21" x14ac:dyDescent="0.2">
      <c r="N7541" s="22">
        <f>Fångster!G7546</f>
        <v>0</v>
      </c>
      <c r="O7541" s="28">
        <f t="shared" si="724"/>
        <v>0</v>
      </c>
      <c r="P7541" s="28">
        <f t="shared" si="725"/>
        <v>-2</v>
      </c>
      <c r="Q7541" s="28">
        <f t="shared" si="726"/>
        <v>0</v>
      </c>
      <c r="R7541" s="4">
        <f t="shared" si="727"/>
        <v>0</v>
      </c>
      <c r="S7541" s="4" t="str">
        <f t="shared" si="728"/>
        <v/>
      </c>
      <c r="T7541" s="21">
        <f>Fångster!J7546</f>
        <v>0</v>
      </c>
      <c r="U7541" s="31" t="str">
        <f t="shared" si="729"/>
        <v/>
      </c>
    </row>
    <row r="7542" spans="14:21" x14ac:dyDescent="0.2">
      <c r="N7542" s="22">
        <f>Fångster!G7547</f>
        <v>0</v>
      </c>
      <c r="O7542" s="28">
        <f t="shared" si="724"/>
        <v>0</v>
      </c>
      <c r="P7542" s="28">
        <f t="shared" si="725"/>
        <v>-2</v>
      </c>
      <c r="Q7542" s="28">
        <f t="shared" si="726"/>
        <v>0</v>
      </c>
      <c r="R7542" s="4">
        <f t="shared" si="727"/>
        <v>0</v>
      </c>
      <c r="S7542" s="4" t="str">
        <f t="shared" si="728"/>
        <v/>
      </c>
      <c r="T7542" s="21">
        <f>Fångster!J7547</f>
        <v>0</v>
      </c>
      <c r="U7542" s="31" t="str">
        <f t="shared" si="729"/>
        <v/>
      </c>
    </row>
    <row r="7543" spans="14:21" x14ac:dyDescent="0.2">
      <c r="N7543" s="22">
        <f>Fångster!G7548</f>
        <v>0</v>
      </c>
      <c r="O7543" s="28">
        <f t="shared" si="724"/>
        <v>0</v>
      </c>
      <c r="P7543" s="28">
        <f t="shared" si="725"/>
        <v>-2</v>
      </c>
      <c r="Q7543" s="28">
        <f t="shared" si="726"/>
        <v>0</v>
      </c>
      <c r="R7543" s="4">
        <f t="shared" si="727"/>
        <v>0</v>
      </c>
      <c r="S7543" s="4" t="str">
        <f t="shared" si="728"/>
        <v/>
      </c>
      <c r="T7543" s="21">
        <f>Fångster!J7548</f>
        <v>0</v>
      </c>
      <c r="U7543" s="31" t="str">
        <f t="shared" si="729"/>
        <v/>
      </c>
    </row>
    <row r="7544" spans="14:21" x14ac:dyDescent="0.2">
      <c r="N7544" s="22">
        <f>Fångster!G7549</f>
        <v>0</v>
      </c>
      <c r="O7544" s="28">
        <f t="shared" si="724"/>
        <v>0</v>
      </c>
      <c r="P7544" s="28">
        <f t="shared" si="725"/>
        <v>-2</v>
      </c>
      <c r="Q7544" s="28">
        <f t="shared" si="726"/>
        <v>0</v>
      </c>
      <c r="R7544" s="4">
        <f t="shared" si="727"/>
        <v>0</v>
      </c>
      <c r="S7544" s="4" t="str">
        <f t="shared" si="728"/>
        <v/>
      </c>
      <c r="T7544" s="21">
        <f>Fångster!J7549</f>
        <v>0</v>
      </c>
      <c r="U7544" s="31" t="str">
        <f t="shared" si="729"/>
        <v/>
      </c>
    </row>
    <row r="7545" spans="14:21" x14ac:dyDescent="0.2">
      <c r="N7545" s="22">
        <f>Fångster!G7550</f>
        <v>0</v>
      </c>
      <c r="O7545" s="28">
        <f t="shared" si="724"/>
        <v>0</v>
      </c>
      <c r="P7545" s="28">
        <f t="shared" si="725"/>
        <v>-2</v>
      </c>
      <c r="Q7545" s="28">
        <f t="shared" si="726"/>
        <v>0</v>
      </c>
      <c r="R7545" s="4">
        <f t="shared" si="727"/>
        <v>0</v>
      </c>
      <c r="S7545" s="4" t="str">
        <f t="shared" si="728"/>
        <v/>
      </c>
      <c r="T7545" s="21">
        <f>Fångster!J7550</f>
        <v>0</v>
      </c>
      <c r="U7545" s="31" t="str">
        <f t="shared" si="729"/>
        <v/>
      </c>
    </row>
    <row r="7546" spans="14:21" x14ac:dyDescent="0.2">
      <c r="N7546" s="22">
        <f>Fångster!G7551</f>
        <v>0</v>
      </c>
      <c r="O7546" s="28">
        <f t="shared" si="724"/>
        <v>0</v>
      </c>
      <c r="P7546" s="28">
        <f t="shared" si="725"/>
        <v>-2</v>
      </c>
      <c r="Q7546" s="28">
        <f t="shared" si="726"/>
        <v>0</v>
      </c>
      <c r="R7546" s="4">
        <f t="shared" si="727"/>
        <v>0</v>
      </c>
      <c r="S7546" s="4" t="str">
        <f t="shared" si="728"/>
        <v/>
      </c>
      <c r="T7546" s="21">
        <f>Fångster!J7551</f>
        <v>0</v>
      </c>
      <c r="U7546" s="31" t="str">
        <f t="shared" si="729"/>
        <v/>
      </c>
    </row>
    <row r="7547" spans="14:21" x14ac:dyDescent="0.2">
      <c r="N7547" s="22">
        <f>Fångster!G7552</f>
        <v>0</v>
      </c>
      <c r="O7547" s="28">
        <f t="shared" si="724"/>
        <v>0</v>
      </c>
      <c r="P7547" s="28">
        <f t="shared" si="725"/>
        <v>-2</v>
      </c>
      <c r="Q7547" s="28">
        <f t="shared" si="726"/>
        <v>0</v>
      </c>
      <c r="R7547" s="4">
        <f t="shared" si="727"/>
        <v>0</v>
      </c>
      <c r="S7547" s="4" t="str">
        <f t="shared" si="728"/>
        <v/>
      </c>
      <c r="T7547" s="21">
        <f>Fångster!J7552</f>
        <v>0</v>
      </c>
      <c r="U7547" s="31" t="str">
        <f t="shared" si="729"/>
        <v/>
      </c>
    </row>
    <row r="7548" spans="14:21" x14ac:dyDescent="0.2">
      <c r="N7548" s="22">
        <f>Fångster!G7553</f>
        <v>0</v>
      </c>
      <c r="O7548" s="28">
        <f t="shared" si="724"/>
        <v>0</v>
      </c>
      <c r="P7548" s="28">
        <f t="shared" si="725"/>
        <v>-2</v>
      </c>
      <c r="Q7548" s="28">
        <f t="shared" si="726"/>
        <v>0</v>
      </c>
      <c r="R7548" s="4">
        <f t="shared" si="727"/>
        <v>0</v>
      </c>
      <c r="S7548" s="4" t="str">
        <f t="shared" si="728"/>
        <v/>
      </c>
      <c r="T7548" s="21">
        <f>Fångster!J7553</f>
        <v>0</v>
      </c>
      <c r="U7548" s="31" t="str">
        <f t="shared" si="729"/>
        <v/>
      </c>
    </row>
    <row r="7549" spans="14:21" x14ac:dyDescent="0.2">
      <c r="N7549" s="22">
        <f>Fångster!G7554</f>
        <v>0</v>
      </c>
      <c r="O7549" s="28">
        <f t="shared" si="724"/>
        <v>0</v>
      </c>
      <c r="P7549" s="28">
        <f t="shared" si="725"/>
        <v>-2</v>
      </c>
      <c r="Q7549" s="28">
        <f t="shared" si="726"/>
        <v>0</v>
      </c>
      <c r="R7549" s="4">
        <f t="shared" si="727"/>
        <v>0</v>
      </c>
      <c r="S7549" s="4" t="str">
        <f t="shared" si="728"/>
        <v/>
      </c>
      <c r="T7549" s="21">
        <f>Fångster!J7554</f>
        <v>0</v>
      </c>
      <c r="U7549" s="31" t="str">
        <f t="shared" si="729"/>
        <v/>
      </c>
    </row>
    <row r="7550" spans="14:21" x14ac:dyDescent="0.2">
      <c r="N7550" s="22">
        <f>Fångster!G7555</f>
        <v>0</v>
      </c>
      <c r="O7550" s="28">
        <f t="shared" si="724"/>
        <v>0</v>
      </c>
      <c r="P7550" s="28">
        <f t="shared" si="725"/>
        <v>-2</v>
      </c>
      <c r="Q7550" s="28">
        <f t="shared" si="726"/>
        <v>0</v>
      </c>
      <c r="R7550" s="4">
        <f t="shared" si="727"/>
        <v>0</v>
      </c>
      <c r="S7550" s="4" t="str">
        <f t="shared" si="728"/>
        <v/>
      </c>
      <c r="T7550" s="21">
        <f>Fångster!J7555</f>
        <v>0</v>
      </c>
      <c r="U7550" s="31" t="str">
        <f t="shared" si="729"/>
        <v/>
      </c>
    </row>
    <row r="7551" spans="14:21" x14ac:dyDescent="0.2">
      <c r="N7551" s="22">
        <f>Fångster!G7556</f>
        <v>0</v>
      </c>
      <c r="O7551" s="28">
        <f t="shared" si="724"/>
        <v>0</v>
      </c>
      <c r="P7551" s="28">
        <f t="shared" si="725"/>
        <v>-2</v>
      </c>
      <c r="Q7551" s="28">
        <f t="shared" si="726"/>
        <v>0</v>
      </c>
      <c r="R7551" s="4">
        <f t="shared" si="727"/>
        <v>0</v>
      </c>
      <c r="S7551" s="4" t="str">
        <f t="shared" si="728"/>
        <v/>
      </c>
      <c r="T7551" s="21">
        <f>Fångster!J7556</f>
        <v>0</v>
      </c>
      <c r="U7551" s="31" t="str">
        <f t="shared" si="729"/>
        <v/>
      </c>
    </row>
    <row r="7552" spans="14:21" x14ac:dyDescent="0.2">
      <c r="N7552" s="22">
        <f>Fångster!G7557</f>
        <v>0</v>
      </c>
      <c r="O7552" s="28">
        <f t="shared" si="724"/>
        <v>0</v>
      </c>
      <c r="P7552" s="28">
        <f t="shared" si="725"/>
        <v>-2</v>
      </c>
      <c r="Q7552" s="28">
        <f t="shared" si="726"/>
        <v>0</v>
      </c>
      <c r="R7552" s="4">
        <f t="shared" si="727"/>
        <v>0</v>
      </c>
      <c r="S7552" s="4" t="str">
        <f t="shared" si="728"/>
        <v/>
      </c>
      <c r="T7552" s="21">
        <f>Fångster!J7557</f>
        <v>0</v>
      </c>
      <c r="U7552" s="31" t="str">
        <f t="shared" si="729"/>
        <v/>
      </c>
    </row>
    <row r="7553" spans="14:21" x14ac:dyDescent="0.2">
      <c r="N7553" s="22">
        <f>Fångster!G7558</f>
        <v>0</v>
      </c>
      <c r="O7553" s="28">
        <f t="shared" si="724"/>
        <v>0</v>
      </c>
      <c r="P7553" s="28">
        <f t="shared" si="725"/>
        <v>-2</v>
      </c>
      <c r="Q7553" s="28">
        <f t="shared" si="726"/>
        <v>0</v>
      </c>
      <c r="R7553" s="4">
        <f t="shared" si="727"/>
        <v>0</v>
      </c>
      <c r="S7553" s="4" t="str">
        <f t="shared" si="728"/>
        <v/>
      </c>
      <c r="T7553" s="21">
        <f>Fångster!J7558</f>
        <v>0</v>
      </c>
      <c r="U7553" s="31" t="str">
        <f t="shared" si="729"/>
        <v/>
      </c>
    </row>
    <row r="7554" spans="14:21" x14ac:dyDescent="0.2">
      <c r="N7554" s="22">
        <f>Fångster!G7559</f>
        <v>0</v>
      </c>
      <c r="O7554" s="28">
        <f t="shared" si="724"/>
        <v>0</v>
      </c>
      <c r="P7554" s="28">
        <f t="shared" si="725"/>
        <v>-2</v>
      </c>
      <c r="Q7554" s="28">
        <f t="shared" si="726"/>
        <v>0</v>
      </c>
      <c r="R7554" s="4">
        <f t="shared" si="727"/>
        <v>0</v>
      </c>
      <c r="S7554" s="4" t="str">
        <f t="shared" si="728"/>
        <v/>
      </c>
      <c r="T7554" s="21">
        <f>Fångster!J7559</f>
        <v>0</v>
      </c>
      <c r="U7554" s="31" t="str">
        <f t="shared" si="729"/>
        <v/>
      </c>
    </row>
    <row r="7555" spans="14:21" x14ac:dyDescent="0.2">
      <c r="N7555" s="22">
        <f>Fångster!G7560</f>
        <v>0</v>
      </c>
      <c r="O7555" s="28">
        <f t="shared" si="724"/>
        <v>0</v>
      </c>
      <c r="P7555" s="28">
        <f t="shared" si="725"/>
        <v>-2</v>
      </c>
      <c r="Q7555" s="28">
        <f t="shared" si="726"/>
        <v>0</v>
      </c>
      <c r="R7555" s="4">
        <f t="shared" si="727"/>
        <v>0</v>
      </c>
      <c r="S7555" s="4" t="str">
        <f t="shared" si="728"/>
        <v/>
      </c>
      <c r="T7555" s="21">
        <f>Fångster!J7560</f>
        <v>0</v>
      </c>
      <c r="U7555" s="31" t="str">
        <f t="shared" si="729"/>
        <v/>
      </c>
    </row>
    <row r="7556" spans="14:21" x14ac:dyDescent="0.2">
      <c r="N7556" s="22">
        <f>Fångster!G7561</f>
        <v>0</v>
      </c>
      <c r="O7556" s="28">
        <f t="shared" si="724"/>
        <v>0</v>
      </c>
      <c r="P7556" s="28">
        <f t="shared" si="725"/>
        <v>-2</v>
      </c>
      <c r="Q7556" s="28">
        <f t="shared" si="726"/>
        <v>0</v>
      </c>
      <c r="R7556" s="4">
        <f t="shared" si="727"/>
        <v>0</v>
      </c>
      <c r="S7556" s="4" t="str">
        <f t="shared" si="728"/>
        <v/>
      </c>
      <c r="T7556" s="21">
        <f>Fångster!J7561</f>
        <v>0</v>
      </c>
      <c r="U7556" s="31" t="str">
        <f t="shared" si="729"/>
        <v/>
      </c>
    </row>
    <row r="7557" spans="14:21" x14ac:dyDescent="0.2">
      <c r="N7557" s="22">
        <f>Fångster!G7562</f>
        <v>0</v>
      </c>
      <c r="O7557" s="28">
        <f t="shared" ref="O7557:O7620" si="730">(3.377*0.000001)*(POWER(N7557,3.205))</f>
        <v>0</v>
      </c>
      <c r="P7557" s="28">
        <f t="shared" ref="P7557:P7620" si="731">(1-(180-N7557)/60)</f>
        <v>-2</v>
      </c>
      <c r="Q7557" s="28">
        <f t="shared" ref="Q7557:Q7620" si="732">IF(P7557&lt;0,0,IF(P7557&gt;1,1,IF(P7557&gt;0&lt;1,P7557,P7557)))</f>
        <v>0</v>
      </c>
      <c r="R7557" s="4">
        <f t="shared" ref="R7557:R7620" si="733">O7557*Q7557</f>
        <v>0</v>
      </c>
      <c r="S7557" s="4" t="str">
        <f t="shared" ref="S7557:S7620" si="734">IF(N7557&gt;0,LOG10(N7557),"")</f>
        <v/>
      </c>
      <c r="T7557" s="21">
        <f>Fångster!J7562</f>
        <v>0</v>
      </c>
      <c r="U7557" s="31" t="str">
        <f t="shared" ref="U7557:U7620" si="735">IF(T7557&gt;0,LOG10(T7557),"")</f>
        <v/>
      </c>
    </row>
    <row r="7558" spans="14:21" x14ac:dyDescent="0.2">
      <c r="N7558" s="22">
        <f>Fångster!G7563</f>
        <v>0</v>
      </c>
      <c r="O7558" s="28">
        <f t="shared" si="730"/>
        <v>0</v>
      </c>
      <c r="P7558" s="28">
        <f t="shared" si="731"/>
        <v>-2</v>
      </c>
      <c r="Q7558" s="28">
        <f t="shared" si="732"/>
        <v>0</v>
      </c>
      <c r="R7558" s="4">
        <f t="shared" si="733"/>
        <v>0</v>
      </c>
      <c r="S7558" s="4" t="str">
        <f t="shared" si="734"/>
        <v/>
      </c>
      <c r="T7558" s="21">
        <f>Fångster!J7563</f>
        <v>0</v>
      </c>
      <c r="U7558" s="31" t="str">
        <f t="shared" si="735"/>
        <v/>
      </c>
    </row>
    <row r="7559" spans="14:21" x14ac:dyDescent="0.2">
      <c r="N7559" s="22">
        <f>Fångster!G7564</f>
        <v>0</v>
      </c>
      <c r="O7559" s="28">
        <f t="shared" si="730"/>
        <v>0</v>
      </c>
      <c r="P7559" s="28">
        <f t="shared" si="731"/>
        <v>-2</v>
      </c>
      <c r="Q7559" s="28">
        <f t="shared" si="732"/>
        <v>0</v>
      </c>
      <c r="R7559" s="4">
        <f t="shared" si="733"/>
        <v>0</v>
      </c>
      <c r="S7559" s="4" t="str">
        <f t="shared" si="734"/>
        <v/>
      </c>
      <c r="T7559" s="21">
        <f>Fångster!J7564</f>
        <v>0</v>
      </c>
      <c r="U7559" s="31" t="str">
        <f t="shared" si="735"/>
        <v/>
      </c>
    </row>
    <row r="7560" spans="14:21" x14ac:dyDescent="0.2">
      <c r="N7560" s="22">
        <f>Fångster!G7565</f>
        <v>0</v>
      </c>
      <c r="O7560" s="28">
        <f t="shared" si="730"/>
        <v>0</v>
      </c>
      <c r="P7560" s="28">
        <f t="shared" si="731"/>
        <v>-2</v>
      </c>
      <c r="Q7560" s="28">
        <f t="shared" si="732"/>
        <v>0</v>
      </c>
      <c r="R7560" s="4">
        <f t="shared" si="733"/>
        <v>0</v>
      </c>
      <c r="S7560" s="4" t="str">
        <f t="shared" si="734"/>
        <v/>
      </c>
      <c r="T7560" s="21">
        <f>Fångster!J7565</f>
        <v>0</v>
      </c>
      <c r="U7560" s="31" t="str">
        <f t="shared" si="735"/>
        <v/>
      </c>
    </row>
    <row r="7561" spans="14:21" x14ac:dyDescent="0.2">
      <c r="N7561" s="22">
        <f>Fångster!G7566</f>
        <v>0</v>
      </c>
      <c r="O7561" s="28">
        <f t="shared" si="730"/>
        <v>0</v>
      </c>
      <c r="P7561" s="28">
        <f t="shared" si="731"/>
        <v>-2</v>
      </c>
      <c r="Q7561" s="28">
        <f t="shared" si="732"/>
        <v>0</v>
      </c>
      <c r="R7561" s="4">
        <f t="shared" si="733"/>
        <v>0</v>
      </c>
      <c r="S7561" s="4" t="str">
        <f t="shared" si="734"/>
        <v/>
      </c>
      <c r="T7561" s="21">
        <f>Fångster!J7566</f>
        <v>0</v>
      </c>
      <c r="U7561" s="31" t="str">
        <f t="shared" si="735"/>
        <v/>
      </c>
    </row>
    <row r="7562" spans="14:21" x14ac:dyDescent="0.2">
      <c r="N7562" s="22">
        <f>Fångster!G7567</f>
        <v>0</v>
      </c>
      <c r="O7562" s="28">
        <f t="shared" si="730"/>
        <v>0</v>
      </c>
      <c r="P7562" s="28">
        <f t="shared" si="731"/>
        <v>-2</v>
      </c>
      <c r="Q7562" s="28">
        <f t="shared" si="732"/>
        <v>0</v>
      </c>
      <c r="R7562" s="4">
        <f t="shared" si="733"/>
        <v>0</v>
      </c>
      <c r="S7562" s="4" t="str">
        <f t="shared" si="734"/>
        <v/>
      </c>
      <c r="T7562" s="21">
        <f>Fångster!J7567</f>
        <v>0</v>
      </c>
      <c r="U7562" s="31" t="str">
        <f t="shared" si="735"/>
        <v/>
      </c>
    </row>
    <row r="7563" spans="14:21" x14ac:dyDescent="0.2">
      <c r="N7563" s="22">
        <f>Fångster!G7568</f>
        <v>0</v>
      </c>
      <c r="O7563" s="28">
        <f t="shared" si="730"/>
        <v>0</v>
      </c>
      <c r="P7563" s="28">
        <f t="shared" si="731"/>
        <v>-2</v>
      </c>
      <c r="Q7563" s="28">
        <f t="shared" si="732"/>
        <v>0</v>
      </c>
      <c r="R7563" s="4">
        <f t="shared" si="733"/>
        <v>0</v>
      </c>
      <c r="S7563" s="4" t="str">
        <f t="shared" si="734"/>
        <v/>
      </c>
      <c r="T7563" s="21">
        <f>Fångster!J7568</f>
        <v>0</v>
      </c>
      <c r="U7563" s="31" t="str">
        <f t="shared" si="735"/>
        <v/>
      </c>
    </row>
    <row r="7564" spans="14:21" x14ac:dyDescent="0.2">
      <c r="N7564" s="22">
        <f>Fångster!G7569</f>
        <v>0</v>
      </c>
      <c r="O7564" s="28">
        <f t="shared" si="730"/>
        <v>0</v>
      </c>
      <c r="P7564" s="28">
        <f t="shared" si="731"/>
        <v>-2</v>
      </c>
      <c r="Q7564" s="28">
        <f t="shared" si="732"/>
        <v>0</v>
      </c>
      <c r="R7564" s="4">
        <f t="shared" si="733"/>
        <v>0</v>
      </c>
      <c r="S7564" s="4" t="str">
        <f t="shared" si="734"/>
        <v/>
      </c>
      <c r="T7564" s="21">
        <f>Fångster!J7569</f>
        <v>0</v>
      </c>
      <c r="U7564" s="31" t="str">
        <f t="shared" si="735"/>
        <v/>
      </c>
    </row>
    <row r="7565" spans="14:21" x14ac:dyDescent="0.2">
      <c r="N7565" s="22">
        <f>Fångster!G7570</f>
        <v>0</v>
      </c>
      <c r="O7565" s="28">
        <f t="shared" si="730"/>
        <v>0</v>
      </c>
      <c r="P7565" s="28">
        <f t="shared" si="731"/>
        <v>-2</v>
      </c>
      <c r="Q7565" s="28">
        <f t="shared" si="732"/>
        <v>0</v>
      </c>
      <c r="R7565" s="4">
        <f t="shared" si="733"/>
        <v>0</v>
      </c>
      <c r="S7565" s="4" t="str">
        <f t="shared" si="734"/>
        <v/>
      </c>
      <c r="T7565" s="21">
        <f>Fångster!J7570</f>
        <v>0</v>
      </c>
      <c r="U7565" s="31" t="str">
        <f t="shared" si="735"/>
        <v/>
      </c>
    </row>
    <row r="7566" spans="14:21" x14ac:dyDescent="0.2">
      <c r="N7566" s="22">
        <f>Fångster!G7571</f>
        <v>0</v>
      </c>
      <c r="O7566" s="28">
        <f t="shared" si="730"/>
        <v>0</v>
      </c>
      <c r="P7566" s="28">
        <f t="shared" si="731"/>
        <v>-2</v>
      </c>
      <c r="Q7566" s="28">
        <f t="shared" si="732"/>
        <v>0</v>
      </c>
      <c r="R7566" s="4">
        <f t="shared" si="733"/>
        <v>0</v>
      </c>
      <c r="S7566" s="4" t="str">
        <f t="shared" si="734"/>
        <v/>
      </c>
      <c r="T7566" s="21">
        <f>Fångster!J7571</f>
        <v>0</v>
      </c>
      <c r="U7566" s="31" t="str">
        <f t="shared" si="735"/>
        <v/>
      </c>
    </row>
    <row r="7567" spans="14:21" x14ac:dyDescent="0.2">
      <c r="N7567" s="22">
        <f>Fångster!G7572</f>
        <v>0</v>
      </c>
      <c r="O7567" s="28">
        <f t="shared" si="730"/>
        <v>0</v>
      </c>
      <c r="P7567" s="28">
        <f t="shared" si="731"/>
        <v>-2</v>
      </c>
      <c r="Q7567" s="28">
        <f t="shared" si="732"/>
        <v>0</v>
      </c>
      <c r="R7567" s="4">
        <f t="shared" si="733"/>
        <v>0</v>
      </c>
      <c r="S7567" s="4" t="str">
        <f t="shared" si="734"/>
        <v/>
      </c>
      <c r="T7567" s="21">
        <f>Fångster!J7572</f>
        <v>0</v>
      </c>
      <c r="U7567" s="31" t="str">
        <f t="shared" si="735"/>
        <v/>
      </c>
    </row>
    <row r="7568" spans="14:21" x14ac:dyDescent="0.2">
      <c r="N7568" s="22">
        <f>Fångster!G7573</f>
        <v>0</v>
      </c>
      <c r="O7568" s="28">
        <f t="shared" si="730"/>
        <v>0</v>
      </c>
      <c r="P7568" s="28">
        <f t="shared" si="731"/>
        <v>-2</v>
      </c>
      <c r="Q7568" s="28">
        <f t="shared" si="732"/>
        <v>0</v>
      </c>
      <c r="R7568" s="4">
        <f t="shared" si="733"/>
        <v>0</v>
      </c>
      <c r="S7568" s="4" t="str">
        <f t="shared" si="734"/>
        <v/>
      </c>
      <c r="T7568" s="21">
        <f>Fångster!J7573</f>
        <v>0</v>
      </c>
      <c r="U7568" s="31" t="str">
        <f t="shared" si="735"/>
        <v/>
      </c>
    </row>
    <row r="7569" spans="14:21" x14ac:dyDescent="0.2">
      <c r="N7569" s="22">
        <f>Fångster!G7574</f>
        <v>0</v>
      </c>
      <c r="O7569" s="28">
        <f t="shared" si="730"/>
        <v>0</v>
      </c>
      <c r="P7569" s="28">
        <f t="shared" si="731"/>
        <v>-2</v>
      </c>
      <c r="Q7569" s="28">
        <f t="shared" si="732"/>
        <v>0</v>
      </c>
      <c r="R7569" s="4">
        <f t="shared" si="733"/>
        <v>0</v>
      </c>
      <c r="S7569" s="4" t="str">
        <f t="shared" si="734"/>
        <v/>
      </c>
      <c r="T7569" s="21">
        <f>Fångster!J7574</f>
        <v>0</v>
      </c>
      <c r="U7569" s="31" t="str">
        <f t="shared" si="735"/>
        <v/>
      </c>
    </row>
    <row r="7570" spans="14:21" x14ac:dyDescent="0.2">
      <c r="N7570" s="22">
        <f>Fångster!G7575</f>
        <v>0</v>
      </c>
      <c r="O7570" s="28">
        <f t="shared" si="730"/>
        <v>0</v>
      </c>
      <c r="P7570" s="28">
        <f t="shared" si="731"/>
        <v>-2</v>
      </c>
      <c r="Q7570" s="28">
        <f t="shared" si="732"/>
        <v>0</v>
      </c>
      <c r="R7570" s="4">
        <f t="shared" si="733"/>
        <v>0</v>
      </c>
      <c r="S7570" s="4" t="str">
        <f t="shared" si="734"/>
        <v/>
      </c>
      <c r="T7570" s="21">
        <f>Fångster!J7575</f>
        <v>0</v>
      </c>
      <c r="U7570" s="31" t="str">
        <f t="shared" si="735"/>
        <v/>
      </c>
    </row>
    <row r="7571" spans="14:21" x14ac:dyDescent="0.2">
      <c r="N7571" s="22">
        <f>Fångster!G7576</f>
        <v>0</v>
      </c>
      <c r="O7571" s="28">
        <f t="shared" si="730"/>
        <v>0</v>
      </c>
      <c r="P7571" s="28">
        <f t="shared" si="731"/>
        <v>-2</v>
      </c>
      <c r="Q7571" s="28">
        <f t="shared" si="732"/>
        <v>0</v>
      </c>
      <c r="R7571" s="4">
        <f t="shared" si="733"/>
        <v>0</v>
      </c>
      <c r="S7571" s="4" t="str">
        <f t="shared" si="734"/>
        <v/>
      </c>
      <c r="T7571" s="21">
        <f>Fångster!J7576</f>
        <v>0</v>
      </c>
      <c r="U7571" s="31" t="str">
        <f t="shared" si="735"/>
        <v/>
      </c>
    </row>
    <row r="7572" spans="14:21" x14ac:dyDescent="0.2">
      <c r="N7572" s="22">
        <f>Fångster!G7577</f>
        <v>0</v>
      </c>
      <c r="O7572" s="28">
        <f t="shared" si="730"/>
        <v>0</v>
      </c>
      <c r="P7572" s="28">
        <f t="shared" si="731"/>
        <v>-2</v>
      </c>
      <c r="Q7572" s="28">
        <f t="shared" si="732"/>
        <v>0</v>
      </c>
      <c r="R7572" s="4">
        <f t="shared" si="733"/>
        <v>0</v>
      </c>
      <c r="S7572" s="4" t="str">
        <f t="shared" si="734"/>
        <v/>
      </c>
      <c r="T7572" s="21">
        <f>Fångster!J7577</f>
        <v>0</v>
      </c>
      <c r="U7572" s="31" t="str">
        <f t="shared" si="735"/>
        <v/>
      </c>
    </row>
    <row r="7573" spans="14:21" x14ac:dyDescent="0.2">
      <c r="N7573" s="22">
        <f>Fångster!G7578</f>
        <v>0</v>
      </c>
      <c r="O7573" s="28">
        <f t="shared" si="730"/>
        <v>0</v>
      </c>
      <c r="P7573" s="28">
        <f t="shared" si="731"/>
        <v>-2</v>
      </c>
      <c r="Q7573" s="28">
        <f t="shared" si="732"/>
        <v>0</v>
      </c>
      <c r="R7573" s="4">
        <f t="shared" si="733"/>
        <v>0</v>
      </c>
      <c r="S7573" s="4" t="str">
        <f t="shared" si="734"/>
        <v/>
      </c>
      <c r="T7573" s="21">
        <f>Fångster!J7578</f>
        <v>0</v>
      </c>
      <c r="U7573" s="31" t="str">
        <f t="shared" si="735"/>
        <v/>
      </c>
    </row>
    <row r="7574" spans="14:21" x14ac:dyDescent="0.2">
      <c r="N7574" s="22">
        <f>Fångster!G7579</f>
        <v>0</v>
      </c>
      <c r="O7574" s="28">
        <f t="shared" si="730"/>
        <v>0</v>
      </c>
      <c r="P7574" s="28">
        <f t="shared" si="731"/>
        <v>-2</v>
      </c>
      <c r="Q7574" s="28">
        <f t="shared" si="732"/>
        <v>0</v>
      </c>
      <c r="R7574" s="4">
        <f t="shared" si="733"/>
        <v>0</v>
      </c>
      <c r="S7574" s="4" t="str">
        <f t="shared" si="734"/>
        <v/>
      </c>
      <c r="T7574" s="21">
        <f>Fångster!J7579</f>
        <v>0</v>
      </c>
      <c r="U7574" s="31" t="str">
        <f t="shared" si="735"/>
        <v/>
      </c>
    </row>
    <row r="7575" spans="14:21" x14ac:dyDescent="0.2">
      <c r="N7575" s="22">
        <f>Fångster!G7580</f>
        <v>0</v>
      </c>
      <c r="O7575" s="28">
        <f t="shared" si="730"/>
        <v>0</v>
      </c>
      <c r="P7575" s="28">
        <f t="shared" si="731"/>
        <v>-2</v>
      </c>
      <c r="Q7575" s="28">
        <f t="shared" si="732"/>
        <v>0</v>
      </c>
      <c r="R7575" s="4">
        <f t="shared" si="733"/>
        <v>0</v>
      </c>
      <c r="S7575" s="4" t="str">
        <f t="shared" si="734"/>
        <v/>
      </c>
      <c r="T7575" s="21">
        <f>Fångster!J7580</f>
        <v>0</v>
      </c>
      <c r="U7575" s="31" t="str">
        <f t="shared" si="735"/>
        <v/>
      </c>
    </row>
    <row r="7576" spans="14:21" x14ac:dyDescent="0.2">
      <c r="N7576" s="22">
        <f>Fångster!G7581</f>
        <v>0</v>
      </c>
      <c r="O7576" s="28">
        <f t="shared" si="730"/>
        <v>0</v>
      </c>
      <c r="P7576" s="28">
        <f t="shared" si="731"/>
        <v>-2</v>
      </c>
      <c r="Q7576" s="28">
        <f t="shared" si="732"/>
        <v>0</v>
      </c>
      <c r="R7576" s="4">
        <f t="shared" si="733"/>
        <v>0</v>
      </c>
      <c r="S7576" s="4" t="str">
        <f t="shared" si="734"/>
        <v/>
      </c>
      <c r="T7576" s="21">
        <f>Fångster!J7581</f>
        <v>0</v>
      </c>
      <c r="U7576" s="31" t="str">
        <f t="shared" si="735"/>
        <v/>
      </c>
    </row>
    <row r="7577" spans="14:21" x14ac:dyDescent="0.2">
      <c r="N7577" s="22">
        <f>Fångster!G7582</f>
        <v>0</v>
      </c>
      <c r="O7577" s="28">
        <f t="shared" si="730"/>
        <v>0</v>
      </c>
      <c r="P7577" s="28">
        <f t="shared" si="731"/>
        <v>-2</v>
      </c>
      <c r="Q7577" s="28">
        <f t="shared" si="732"/>
        <v>0</v>
      </c>
      <c r="R7577" s="4">
        <f t="shared" si="733"/>
        <v>0</v>
      </c>
      <c r="S7577" s="4" t="str">
        <f t="shared" si="734"/>
        <v/>
      </c>
      <c r="T7577" s="21">
        <f>Fångster!J7582</f>
        <v>0</v>
      </c>
      <c r="U7577" s="31" t="str">
        <f t="shared" si="735"/>
        <v/>
      </c>
    </row>
    <row r="7578" spans="14:21" x14ac:dyDescent="0.2">
      <c r="N7578" s="22">
        <f>Fångster!G7583</f>
        <v>0</v>
      </c>
      <c r="O7578" s="28">
        <f t="shared" si="730"/>
        <v>0</v>
      </c>
      <c r="P7578" s="28">
        <f t="shared" si="731"/>
        <v>-2</v>
      </c>
      <c r="Q7578" s="28">
        <f t="shared" si="732"/>
        <v>0</v>
      </c>
      <c r="R7578" s="4">
        <f t="shared" si="733"/>
        <v>0</v>
      </c>
      <c r="S7578" s="4" t="str">
        <f t="shared" si="734"/>
        <v/>
      </c>
      <c r="T7578" s="21">
        <f>Fångster!J7583</f>
        <v>0</v>
      </c>
      <c r="U7578" s="31" t="str">
        <f t="shared" si="735"/>
        <v/>
      </c>
    </row>
    <row r="7579" spans="14:21" x14ac:dyDescent="0.2">
      <c r="N7579" s="22">
        <f>Fångster!G7584</f>
        <v>0</v>
      </c>
      <c r="O7579" s="28">
        <f t="shared" si="730"/>
        <v>0</v>
      </c>
      <c r="P7579" s="28">
        <f t="shared" si="731"/>
        <v>-2</v>
      </c>
      <c r="Q7579" s="28">
        <f t="shared" si="732"/>
        <v>0</v>
      </c>
      <c r="R7579" s="4">
        <f t="shared" si="733"/>
        <v>0</v>
      </c>
      <c r="S7579" s="4" t="str">
        <f t="shared" si="734"/>
        <v/>
      </c>
      <c r="T7579" s="21">
        <f>Fångster!J7584</f>
        <v>0</v>
      </c>
      <c r="U7579" s="31" t="str">
        <f t="shared" si="735"/>
        <v/>
      </c>
    </row>
    <row r="7580" spans="14:21" x14ac:dyDescent="0.2">
      <c r="N7580" s="22">
        <f>Fångster!G7585</f>
        <v>0</v>
      </c>
      <c r="O7580" s="28">
        <f t="shared" si="730"/>
        <v>0</v>
      </c>
      <c r="P7580" s="28">
        <f t="shared" si="731"/>
        <v>-2</v>
      </c>
      <c r="Q7580" s="28">
        <f t="shared" si="732"/>
        <v>0</v>
      </c>
      <c r="R7580" s="4">
        <f t="shared" si="733"/>
        <v>0</v>
      </c>
      <c r="S7580" s="4" t="str">
        <f t="shared" si="734"/>
        <v/>
      </c>
      <c r="T7580" s="21">
        <f>Fångster!J7585</f>
        <v>0</v>
      </c>
      <c r="U7580" s="31" t="str">
        <f t="shared" si="735"/>
        <v/>
      </c>
    </row>
    <row r="7581" spans="14:21" x14ac:dyDescent="0.2">
      <c r="N7581" s="22">
        <f>Fångster!G7586</f>
        <v>0</v>
      </c>
      <c r="O7581" s="28">
        <f t="shared" si="730"/>
        <v>0</v>
      </c>
      <c r="P7581" s="28">
        <f t="shared" si="731"/>
        <v>-2</v>
      </c>
      <c r="Q7581" s="28">
        <f t="shared" si="732"/>
        <v>0</v>
      </c>
      <c r="R7581" s="4">
        <f t="shared" si="733"/>
        <v>0</v>
      </c>
      <c r="S7581" s="4" t="str">
        <f t="shared" si="734"/>
        <v/>
      </c>
      <c r="T7581" s="21">
        <f>Fångster!J7586</f>
        <v>0</v>
      </c>
      <c r="U7581" s="31" t="str">
        <f t="shared" si="735"/>
        <v/>
      </c>
    </row>
    <row r="7582" spans="14:21" x14ac:dyDescent="0.2">
      <c r="N7582" s="22">
        <f>Fångster!G7587</f>
        <v>0</v>
      </c>
      <c r="O7582" s="28">
        <f t="shared" si="730"/>
        <v>0</v>
      </c>
      <c r="P7582" s="28">
        <f t="shared" si="731"/>
        <v>-2</v>
      </c>
      <c r="Q7582" s="28">
        <f t="shared" si="732"/>
        <v>0</v>
      </c>
      <c r="R7582" s="4">
        <f t="shared" si="733"/>
        <v>0</v>
      </c>
      <c r="S7582" s="4" t="str">
        <f t="shared" si="734"/>
        <v/>
      </c>
      <c r="T7582" s="21">
        <f>Fångster!J7587</f>
        <v>0</v>
      </c>
      <c r="U7582" s="31" t="str">
        <f t="shared" si="735"/>
        <v/>
      </c>
    </row>
    <row r="7583" spans="14:21" x14ac:dyDescent="0.2">
      <c r="N7583" s="22">
        <f>Fångster!G7588</f>
        <v>0</v>
      </c>
      <c r="O7583" s="28">
        <f t="shared" si="730"/>
        <v>0</v>
      </c>
      <c r="P7583" s="28">
        <f t="shared" si="731"/>
        <v>-2</v>
      </c>
      <c r="Q7583" s="28">
        <f t="shared" si="732"/>
        <v>0</v>
      </c>
      <c r="R7583" s="4">
        <f t="shared" si="733"/>
        <v>0</v>
      </c>
      <c r="S7583" s="4" t="str">
        <f t="shared" si="734"/>
        <v/>
      </c>
      <c r="T7583" s="21">
        <f>Fångster!J7588</f>
        <v>0</v>
      </c>
      <c r="U7583" s="31" t="str">
        <f t="shared" si="735"/>
        <v/>
      </c>
    </row>
    <row r="7584" spans="14:21" x14ac:dyDescent="0.2">
      <c r="N7584" s="22">
        <f>Fångster!G7589</f>
        <v>0</v>
      </c>
      <c r="O7584" s="28">
        <f t="shared" si="730"/>
        <v>0</v>
      </c>
      <c r="P7584" s="28">
        <f t="shared" si="731"/>
        <v>-2</v>
      </c>
      <c r="Q7584" s="28">
        <f t="shared" si="732"/>
        <v>0</v>
      </c>
      <c r="R7584" s="4">
        <f t="shared" si="733"/>
        <v>0</v>
      </c>
      <c r="S7584" s="4" t="str">
        <f t="shared" si="734"/>
        <v/>
      </c>
      <c r="T7584" s="21">
        <f>Fångster!J7589</f>
        <v>0</v>
      </c>
      <c r="U7584" s="31" t="str">
        <f t="shared" si="735"/>
        <v/>
      </c>
    </row>
    <row r="7585" spans="14:21" x14ac:dyDescent="0.2">
      <c r="N7585" s="22">
        <f>Fångster!G7590</f>
        <v>0</v>
      </c>
      <c r="O7585" s="28">
        <f t="shared" si="730"/>
        <v>0</v>
      </c>
      <c r="P7585" s="28">
        <f t="shared" si="731"/>
        <v>-2</v>
      </c>
      <c r="Q7585" s="28">
        <f t="shared" si="732"/>
        <v>0</v>
      </c>
      <c r="R7585" s="4">
        <f t="shared" si="733"/>
        <v>0</v>
      </c>
      <c r="S7585" s="4" t="str">
        <f t="shared" si="734"/>
        <v/>
      </c>
      <c r="T7585" s="21">
        <f>Fångster!J7590</f>
        <v>0</v>
      </c>
      <c r="U7585" s="31" t="str">
        <f t="shared" si="735"/>
        <v/>
      </c>
    </row>
    <row r="7586" spans="14:21" x14ac:dyDescent="0.2">
      <c r="N7586" s="22">
        <f>Fångster!G7591</f>
        <v>0</v>
      </c>
      <c r="O7586" s="28">
        <f t="shared" si="730"/>
        <v>0</v>
      </c>
      <c r="P7586" s="28">
        <f t="shared" si="731"/>
        <v>-2</v>
      </c>
      <c r="Q7586" s="28">
        <f t="shared" si="732"/>
        <v>0</v>
      </c>
      <c r="R7586" s="4">
        <f t="shared" si="733"/>
        <v>0</v>
      </c>
      <c r="S7586" s="4" t="str">
        <f t="shared" si="734"/>
        <v/>
      </c>
      <c r="T7586" s="21">
        <f>Fångster!J7591</f>
        <v>0</v>
      </c>
      <c r="U7586" s="31" t="str">
        <f t="shared" si="735"/>
        <v/>
      </c>
    </row>
    <row r="7587" spans="14:21" x14ac:dyDescent="0.2">
      <c r="N7587" s="22">
        <f>Fångster!G7592</f>
        <v>0</v>
      </c>
      <c r="O7587" s="28">
        <f t="shared" si="730"/>
        <v>0</v>
      </c>
      <c r="P7587" s="28">
        <f t="shared" si="731"/>
        <v>-2</v>
      </c>
      <c r="Q7587" s="28">
        <f t="shared" si="732"/>
        <v>0</v>
      </c>
      <c r="R7587" s="4">
        <f t="shared" si="733"/>
        <v>0</v>
      </c>
      <c r="S7587" s="4" t="str">
        <f t="shared" si="734"/>
        <v/>
      </c>
      <c r="T7587" s="21">
        <f>Fångster!J7592</f>
        <v>0</v>
      </c>
      <c r="U7587" s="31" t="str">
        <f t="shared" si="735"/>
        <v/>
      </c>
    </row>
    <row r="7588" spans="14:21" x14ac:dyDescent="0.2">
      <c r="N7588" s="22">
        <f>Fångster!G7593</f>
        <v>0</v>
      </c>
      <c r="O7588" s="28">
        <f t="shared" si="730"/>
        <v>0</v>
      </c>
      <c r="P7588" s="28">
        <f t="shared" si="731"/>
        <v>-2</v>
      </c>
      <c r="Q7588" s="28">
        <f t="shared" si="732"/>
        <v>0</v>
      </c>
      <c r="R7588" s="4">
        <f t="shared" si="733"/>
        <v>0</v>
      </c>
      <c r="S7588" s="4" t="str">
        <f t="shared" si="734"/>
        <v/>
      </c>
      <c r="T7588" s="21">
        <f>Fångster!J7593</f>
        <v>0</v>
      </c>
      <c r="U7588" s="31" t="str">
        <f t="shared" si="735"/>
        <v/>
      </c>
    </row>
    <row r="7589" spans="14:21" x14ac:dyDescent="0.2">
      <c r="N7589" s="22">
        <f>Fångster!G7594</f>
        <v>0</v>
      </c>
      <c r="O7589" s="28">
        <f t="shared" si="730"/>
        <v>0</v>
      </c>
      <c r="P7589" s="28">
        <f t="shared" si="731"/>
        <v>-2</v>
      </c>
      <c r="Q7589" s="28">
        <f t="shared" si="732"/>
        <v>0</v>
      </c>
      <c r="R7589" s="4">
        <f t="shared" si="733"/>
        <v>0</v>
      </c>
      <c r="S7589" s="4" t="str">
        <f t="shared" si="734"/>
        <v/>
      </c>
      <c r="T7589" s="21">
        <f>Fångster!J7594</f>
        <v>0</v>
      </c>
      <c r="U7589" s="31" t="str">
        <f t="shared" si="735"/>
        <v/>
      </c>
    </row>
    <row r="7590" spans="14:21" x14ac:dyDescent="0.2">
      <c r="N7590" s="22">
        <f>Fångster!G7595</f>
        <v>0</v>
      </c>
      <c r="O7590" s="28">
        <f t="shared" si="730"/>
        <v>0</v>
      </c>
      <c r="P7590" s="28">
        <f t="shared" si="731"/>
        <v>-2</v>
      </c>
      <c r="Q7590" s="28">
        <f t="shared" si="732"/>
        <v>0</v>
      </c>
      <c r="R7590" s="4">
        <f t="shared" si="733"/>
        <v>0</v>
      </c>
      <c r="S7590" s="4" t="str">
        <f t="shared" si="734"/>
        <v/>
      </c>
      <c r="T7590" s="21">
        <f>Fångster!J7595</f>
        <v>0</v>
      </c>
      <c r="U7590" s="31" t="str">
        <f t="shared" si="735"/>
        <v/>
      </c>
    </row>
    <row r="7591" spans="14:21" x14ac:dyDescent="0.2">
      <c r="N7591" s="22">
        <f>Fångster!G7596</f>
        <v>0</v>
      </c>
      <c r="O7591" s="28">
        <f t="shared" si="730"/>
        <v>0</v>
      </c>
      <c r="P7591" s="28">
        <f t="shared" si="731"/>
        <v>-2</v>
      </c>
      <c r="Q7591" s="28">
        <f t="shared" si="732"/>
        <v>0</v>
      </c>
      <c r="R7591" s="4">
        <f t="shared" si="733"/>
        <v>0</v>
      </c>
      <c r="S7591" s="4" t="str">
        <f t="shared" si="734"/>
        <v/>
      </c>
      <c r="T7591" s="21">
        <f>Fångster!J7596</f>
        <v>0</v>
      </c>
      <c r="U7591" s="31" t="str">
        <f t="shared" si="735"/>
        <v/>
      </c>
    </row>
    <row r="7592" spans="14:21" x14ac:dyDescent="0.2">
      <c r="N7592" s="22">
        <f>Fångster!G7597</f>
        <v>0</v>
      </c>
      <c r="O7592" s="28">
        <f t="shared" si="730"/>
        <v>0</v>
      </c>
      <c r="P7592" s="28">
        <f t="shared" si="731"/>
        <v>-2</v>
      </c>
      <c r="Q7592" s="28">
        <f t="shared" si="732"/>
        <v>0</v>
      </c>
      <c r="R7592" s="4">
        <f t="shared" si="733"/>
        <v>0</v>
      </c>
      <c r="S7592" s="4" t="str">
        <f t="shared" si="734"/>
        <v/>
      </c>
      <c r="T7592" s="21">
        <f>Fångster!J7597</f>
        <v>0</v>
      </c>
      <c r="U7592" s="31" t="str">
        <f t="shared" si="735"/>
        <v/>
      </c>
    </row>
    <row r="7593" spans="14:21" x14ac:dyDescent="0.2">
      <c r="N7593" s="22">
        <f>Fångster!G7598</f>
        <v>0</v>
      </c>
      <c r="O7593" s="28">
        <f t="shared" si="730"/>
        <v>0</v>
      </c>
      <c r="P7593" s="28">
        <f t="shared" si="731"/>
        <v>-2</v>
      </c>
      <c r="Q7593" s="28">
        <f t="shared" si="732"/>
        <v>0</v>
      </c>
      <c r="R7593" s="4">
        <f t="shared" si="733"/>
        <v>0</v>
      </c>
      <c r="S7593" s="4" t="str">
        <f t="shared" si="734"/>
        <v/>
      </c>
      <c r="T7593" s="21">
        <f>Fångster!J7598</f>
        <v>0</v>
      </c>
      <c r="U7593" s="31" t="str">
        <f t="shared" si="735"/>
        <v/>
      </c>
    </row>
    <row r="7594" spans="14:21" x14ac:dyDescent="0.2">
      <c r="N7594" s="22">
        <f>Fångster!G7599</f>
        <v>0</v>
      </c>
      <c r="O7594" s="28">
        <f t="shared" si="730"/>
        <v>0</v>
      </c>
      <c r="P7594" s="28">
        <f t="shared" si="731"/>
        <v>-2</v>
      </c>
      <c r="Q7594" s="28">
        <f t="shared" si="732"/>
        <v>0</v>
      </c>
      <c r="R7594" s="4">
        <f t="shared" si="733"/>
        <v>0</v>
      </c>
      <c r="S7594" s="4" t="str">
        <f t="shared" si="734"/>
        <v/>
      </c>
      <c r="T7594" s="21">
        <f>Fångster!J7599</f>
        <v>0</v>
      </c>
      <c r="U7594" s="31" t="str">
        <f t="shared" si="735"/>
        <v/>
      </c>
    </row>
    <row r="7595" spans="14:21" x14ac:dyDescent="0.2">
      <c r="N7595" s="22">
        <f>Fångster!G7600</f>
        <v>0</v>
      </c>
      <c r="O7595" s="28">
        <f t="shared" si="730"/>
        <v>0</v>
      </c>
      <c r="P7595" s="28">
        <f t="shared" si="731"/>
        <v>-2</v>
      </c>
      <c r="Q7595" s="28">
        <f t="shared" si="732"/>
        <v>0</v>
      </c>
      <c r="R7595" s="4">
        <f t="shared" si="733"/>
        <v>0</v>
      </c>
      <c r="S7595" s="4" t="str">
        <f t="shared" si="734"/>
        <v/>
      </c>
      <c r="T7595" s="21">
        <f>Fångster!J7600</f>
        <v>0</v>
      </c>
      <c r="U7595" s="31" t="str">
        <f t="shared" si="735"/>
        <v/>
      </c>
    </row>
    <row r="7596" spans="14:21" x14ac:dyDescent="0.2">
      <c r="N7596" s="22">
        <f>Fångster!G7601</f>
        <v>0</v>
      </c>
      <c r="O7596" s="28">
        <f t="shared" si="730"/>
        <v>0</v>
      </c>
      <c r="P7596" s="28">
        <f t="shared" si="731"/>
        <v>-2</v>
      </c>
      <c r="Q7596" s="28">
        <f t="shared" si="732"/>
        <v>0</v>
      </c>
      <c r="R7596" s="4">
        <f t="shared" si="733"/>
        <v>0</v>
      </c>
      <c r="S7596" s="4" t="str">
        <f t="shared" si="734"/>
        <v/>
      </c>
      <c r="T7596" s="21">
        <f>Fångster!J7601</f>
        <v>0</v>
      </c>
      <c r="U7596" s="31" t="str">
        <f t="shared" si="735"/>
        <v/>
      </c>
    </row>
    <row r="7597" spans="14:21" x14ac:dyDescent="0.2">
      <c r="N7597" s="22">
        <f>Fångster!G7602</f>
        <v>0</v>
      </c>
      <c r="O7597" s="28">
        <f t="shared" si="730"/>
        <v>0</v>
      </c>
      <c r="P7597" s="28">
        <f t="shared" si="731"/>
        <v>-2</v>
      </c>
      <c r="Q7597" s="28">
        <f t="shared" si="732"/>
        <v>0</v>
      </c>
      <c r="R7597" s="4">
        <f t="shared" si="733"/>
        <v>0</v>
      </c>
      <c r="S7597" s="4" t="str">
        <f t="shared" si="734"/>
        <v/>
      </c>
      <c r="T7597" s="21">
        <f>Fångster!J7602</f>
        <v>0</v>
      </c>
      <c r="U7597" s="31" t="str">
        <f t="shared" si="735"/>
        <v/>
      </c>
    </row>
    <row r="7598" spans="14:21" x14ac:dyDescent="0.2">
      <c r="N7598" s="22">
        <f>Fångster!G7603</f>
        <v>0</v>
      </c>
      <c r="O7598" s="28">
        <f t="shared" si="730"/>
        <v>0</v>
      </c>
      <c r="P7598" s="28">
        <f t="shared" si="731"/>
        <v>-2</v>
      </c>
      <c r="Q7598" s="28">
        <f t="shared" si="732"/>
        <v>0</v>
      </c>
      <c r="R7598" s="4">
        <f t="shared" si="733"/>
        <v>0</v>
      </c>
      <c r="S7598" s="4" t="str">
        <f t="shared" si="734"/>
        <v/>
      </c>
      <c r="T7598" s="21">
        <f>Fångster!J7603</f>
        <v>0</v>
      </c>
      <c r="U7598" s="31" t="str">
        <f t="shared" si="735"/>
        <v/>
      </c>
    </row>
    <row r="7599" spans="14:21" x14ac:dyDescent="0.2">
      <c r="N7599" s="22">
        <f>Fångster!G7604</f>
        <v>0</v>
      </c>
      <c r="O7599" s="28">
        <f t="shared" si="730"/>
        <v>0</v>
      </c>
      <c r="P7599" s="28">
        <f t="shared" si="731"/>
        <v>-2</v>
      </c>
      <c r="Q7599" s="28">
        <f t="shared" si="732"/>
        <v>0</v>
      </c>
      <c r="R7599" s="4">
        <f t="shared" si="733"/>
        <v>0</v>
      </c>
      <c r="S7599" s="4" t="str">
        <f t="shared" si="734"/>
        <v/>
      </c>
      <c r="T7599" s="21">
        <f>Fångster!J7604</f>
        <v>0</v>
      </c>
      <c r="U7599" s="31" t="str">
        <f t="shared" si="735"/>
        <v/>
      </c>
    </row>
    <row r="7600" spans="14:21" x14ac:dyDescent="0.2">
      <c r="N7600" s="22">
        <f>Fångster!G7605</f>
        <v>0</v>
      </c>
      <c r="O7600" s="28">
        <f t="shared" si="730"/>
        <v>0</v>
      </c>
      <c r="P7600" s="28">
        <f t="shared" si="731"/>
        <v>-2</v>
      </c>
      <c r="Q7600" s="28">
        <f t="shared" si="732"/>
        <v>0</v>
      </c>
      <c r="R7600" s="4">
        <f t="shared" si="733"/>
        <v>0</v>
      </c>
      <c r="S7600" s="4" t="str">
        <f t="shared" si="734"/>
        <v/>
      </c>
      <c r="T7600" s="21">
        <f>Fångster!J7605</f>
        <v>0</v>
      </c>
      <c r="U7600" s="31" t="str">
        <f t="shared" si="735"/>
        <v/>
      </c>
    </row>
    <row r="7601" spans="14:21" x14ac:dyDescent="0.2">
      <c r="N7601" s="22">
        <f>Fångster!G7606</f>
        <v>0</v>
      </c>
      <c r="O7601" s="28">
        <f t="shared" si="730"/>
        <v>0</v>
      </c>
      <c r="P7601" s="28">
        <f t="shared" si="731"/>
        <v>-2</v>
      </c>
      <c r="Q7601" s="28">
        <f t="shared" si="732"/>
        <v>0</v>
      </c>
      <c r="R7601" s="4">
        <f t="shared" si="733"/>
        <v>0</v>
      </c>
      <c r="S7601" s="4" t="str">
        <f t="shared" si="734"/>
        <v/>
      </c>
      <c r="T7601" s="21">
        <f>Fångster!J7606</f>
        <v>0</v>
      </c>
      <c r="U7601" s="31" t="str">
        <f t="shared" si="735"/>
        <v/>
      </c>
    </row>
    <row r="7602" spans="14:21" x14ac:dyDescent="0.2">
      <c r="N7602" s="22">
        <f>Fångster!G7607</f>
        <v>0</v>
      </c>
      <c r="O7602" s="28">
        <f t="shared" si="730"/>
        <v>0</v>
      </c>
      <c r="P7602" s="28">
        <f t="shared" si="731"/>
        <v>-2</v>
      </c>
      <c r="Q7602" s="28">
        <f t="shared" si="732"/>
        <v>0</v>
      </c>
      <c r="R7602" s="4">
        <f t="shared" si="733"/>
        <v>0</v>
      </c>
      <c r="S7602" s="4" t="str">
        <f t="shared" si="734"/>
        <v/>
      </c>
      <c r="T7602" s="21">
        <f>Fångster!J7607</f>
        <v>0</v>
      </c>
      <c r="U7602" s="31" t="str">
        <f t="shared" si="735"/>
        <v/>
      </c>
    </row>
    <row r="7603" spans="14:21" x14ac:dyDescent="0.2">
      <c r="N7603" s="22">
        <f>Fångster!G7608</f>
        <v>0</v>
      </c>
      <c r="O7603" s="28">
        <f t="shared" si="730"/>
        <v>0</v>
      </c>
      <c r="P7603" s="28">
        <f t="shared" si="731"/>
        <v>-2</v>
      </c>
      <c r="Q7603" s="28">
        <f t="shared" si="732"/>
        <v>0</v>
      </c>
      <c r="R7603" s="4">
        <f t="shared" si="733"/>
        <v>0</v>
      </c>
      <c r="S7603" s="4" t="str">
        <f t="shared" si="734"/>
        <v/>
      </c>
      <c r="T7603" s="21">
        <f>Fångster!J7608</f>
        <v>0</v>
      </c>
      <c r="U7603" s="31" t="str">
        <f t="shared" si="735"/>
        <v/>
      </c>
    </row>
    <row r="7604" spans="14:21" x14ac:dyDescent="0.2">
      <c r="N7604" s="22">
        <f>Fångster!G7609</f>
        <v>0</v>
      </c>
      <c r="O7604" s="28">
        <f t="shared" si="730"/>
        <v>0</v>
      </c>
      <c r="P7604" s="28">
        <f t="shared" si="731"/>
        <v>-2</v>
      </c>
      <c r="Q7604" s="28">
        <f t="shared" si="732"/>
        <v>0</v>
      </c>
      <c r="R7604" s="4">
        <f t="shared" si="733"/>
        <v>0</v>
      </c>
      <c r="S7604" s="4" t="str">
        <f t="shared" si="734"/>
        <v/>
      </c>
      <c r="T7604" s="21">
        <f>Fångster!J7609</f>
        <v>0</v>
      </c>
      <c r="U7604" s="31" t="str">
        <f t="shared" si="735"/>
        <v/>
      </c>
    </row>
    <row r="7605" spans="14:21" x14ac:dyDescent="0.2">
      <c r="N7605" s="22">
        <f>Fångster!G7610</f>
        <v>0</v>
      </c>
      <c r="O7605" s="28">
        <f t="shared" si="730"/>
        <v>0</v>
      </c>
      <c r="P7605" s="28">
        <f t="shared" si="731"/>
        <v>-2</v>
      </c>
      <c r="Q7605" s="28">
        <f t="shared" si="732"/>
        <v>0</v>
      </c>
      <c r="R7605" s="4">
        <f t="shared" si="733"/>
        <v>0</v>
      </c>
      <c r="S7605" s="4" t="str">
        <f t="shared" si="734"/>
        <v/>
      </c>
      <c r="T7605" s="21">
        <f>Fångster!J7610</f>
        <v>0</v>
      </c>
      <c r="U7605" s="31" t="str">
        <f t="shared" si="735"/>
        <v/>
      </c>
    </row>
    <row r="7606" spans="14:21" x14ac:dyDescent="0.2">
      <c r="N7606" s="22">
        <f>Fångster!G7611</f>
        <v>0</v>
      </c>
      <c r="O7606" s="28">
        <f t="shared" si="730"/>
        <v>0</v>
      </c>
      <c r="P7606" s="28">
        <f t="shared" si="731"/>
        <v>-2</v>
      </c>
      <c r="Q7606" s="28">
        <f t="shared" si="732"/>
        <v>0</v>
      </c>
      <c r="R7606" s="4">
        <f t="shared" si="733"/>
        <v>0</v>
      </c>
      <c r="S7606" s="4" t="str">
        <f t="shared" si="734"/>
        <v/>
      </c>
      <c r="T7606" s="21">
        <f>Fångster!J7611</f>
        <v>0</v>
      </c>
      <c r="U7606" s="31" t="str">
        <f t="shared" si="735"/>
        <v/>
      </c>
    </row>
    <row r="7607" spans="14:21" x14ac:dyDescent="0.2">
      <c r="N7607" s="22">
        <f>Fångster!G7612</f>
        <v>0</v>
      </c>
      <c r="O7607" s="28">
        <f t="shared" si="730"/>
        <v>0</v>
      </c>
      <c r="P7607" s="28">
        <f t="shared" si="731"/>
        <v>-2</v>
      </c>
      <c r="Q7607" s="28">
        <f t="shared" si="732"/>
        <v>0</v>
      </c>
      <c r="R7607" s="4">
        <f t="shared" si="733"/>
        <v>0</v>
      </c>
      <c r="S7607" s="4" t="str">
        <f t="shared" si="734"/>
        <v/>
      </c>
      <c r="T7607" s="21">
        <f>Fångster!J7612</f>
        <v>0</v>
      </c>
      <c r="U7607" s="31" t="str">
        <f t="shared" si="735"/>
        <v/>
      </c>
    </row>
    <row r="7608" spans="14:21" x14ac:dyDescent="0.2">
      <c r="N7608" s="22">
        <f>Fångster!G7613</f>
        <v>0</v>
      </c>
      <c r="O7608" s="28">
        <f t="shared" si="730"/>
        <v>0</v>
      </c>
      <c r="P7608" s="28">
        <f t="shared" si="731"/>
        <v>-2</v>
      </c>
      <c r="Q7608" s="28">
        <f t="shared" si="732"/>
        <v>0</v>
      </c>
      <c r="R7608" s="4">
        <f t="shared" si="733"/>
        <v>0</v>
      </c>
      <c r="S7608" s="4" t="str">
        <f t="shared" si="734"/>
        <v/>
      </c>
      <c r="T7608" s="21">
        <f>Fångster!J7613</f>
        <v>0</v>
      </c>
      <c r="U7608" s="31" t="str">
        <f t="shared" si="735"/>
        <v/>
      </c>
    </row>
    <row r="7609" spans="14:21" x14ac:dyDescent="0.2">
      <c r="N7609" s="22">
        <f>Fångster!G7614</f>
        <v>0</v>
      </c>
      <c r="O7609" s="28">
        <f t="shared" si="730"/>
        <v>0</v>
      </c>
      <c r="P7609" s="28">
        <f t="shared" si="731"/>
        <v>-2</v>
      </c>
      <c r="Q7609" s="28">
        <f t="shared" si="732"/>
        <v>0</v>
      </c>
      <c r="R7609" s="4">
        <f t="shared" si="733"/>
        <v>0</v>
      </c>
      <c r="S7609" s="4" t="str">
        <f t="shared" si="734"/>
        <v/>
      </c>
      <c r="T7609" s="21">
        <f>Fångster!J7614</f>
        <v>0</v>
      </c>
      <c r="U7609" s="31" t="str">
        <f t="shared" si="735"/>
        <v/>
      </c>
    </row>
    <row r="7610" spans="14:21" x14ac:dyDescent="0.2">
      <c r="N7610" s="22">
        <f>Fångster!G7615</f>
        <v>0</v>
      </c>
      <c r="O7610" s="28">
        <f t="shared" si="730"/>
        <v>0</v>
      </c>
      <c r="P7610" s="28">
        <f t="shared" si="731"/>
        <v>-2</v>
      </c>
      <c r="Q7610" s="28">
        <f t="shared" si="732"/>
        <v>0</v>
      </c>
      <c r="R7610" s="4">
        <f t="shared" si="733"/>
        <v>0</v>
      </c>
      <c r="S7610" s="4" t="str">
        <f t="shared" si="734"/>
        <v/>
      </c>
      <c r="T7610" s="21">
        <f>Fångster!J7615</f>
        <v>0</v>
      </c>
      <c r="U7610" s="31" t="str">
        <f t="shared" si="735"/>
        <v/>
      </c>
    </row>
    <row r="7611" spans="14:21" x14ac:dyDescent="0.2">
      <c r="N7611" s="22">
        <f>Fångster!G7616</f>
        <v>0</v>
      </c>
      <c r="O7611" s="28">
        <f t="shared" si="730"/>
        <v>0</v>
      </c>
      <c r="P7611" s="28">
        <f t="shared" si="731"/>
        <v>-2</v>
      </c>
      <c r="Q7611" s="28">
        <f t="shared" si="732"/>
        <v>0</v>
      </c>
      <c r="R7611" s="4">
        <f t="shared" si="733"/>
        <v>0</v>
      </c>
      <c r="S7611" s="4" t="str">
        <f t="shared" si="734"/>
        <v/>
      </c>
      <c r="T7611" s="21">
        <f>Fångster!J7616</f>
        <v>0</v>
      </c>
      <c r="U7611" s="31" t="str">
        <f t="shared" si="735"/>
        <v/>
      </c>
    </row>
    <row r="7612" spans="14:21" x14ac:dyDescent="0.2">
      <c r="N7612" s="22">
        <f>Fångster!G7617</f>
        <v>0</v>
      </c>
      <c r="O7612" s="28">
        <f t="shared" si="730"/>
        <v>0</v>
      </c>
      <c r="P7612" s="28">
        <f t="shared" si="731"/>
        <v>-2</v>
      </c>
      <c r="Q7612" s="28">
        <f t="shared" si="732"/>
        <v>0</v>
      </c>
      <c r="R7612" s="4">
        <f t="shared" si="733"/>
        <v>0</v>
      </c>
      <c r="S7612" s="4" t="str">
        <f t="shared" si="734"/>
        <v/>
      </c>
      <c r="T7612" s="21">
        <f>Fångster!J7617</f>
        <v>0</v>
      </c>
      <c r="U7612" s="31" t="str">
        <f t="shared" si="735"/>
        <v/>
      </c>
    </row>
    <row r="7613" spans="14:21" x14ac:dyDescent="0.2">
      <c r="N7613" s="22">
        <f>Fångster!G7618</f>
        <v>0</v>
      </c>
      <c r="O7613" s="28">
        <f t="shared" si="730"/>
        <v>0</v>
      </c>
      <c r="P7613" s="28">
        <f t="shared" si="731"/>
        <v>-2</v>
      </c>
      <c r="Q7613" s="28">
        <f t="shared" si="732"/>
        <v>0</v>
      </c>
      <c r="R7613" s="4">
        <f t="shared" si="733"/>
        <v>0</v>
      </c>
      <c r="S7613" s="4" t="str">
        <f t="shared" si="734"/>
        <v/>
      </c>
      <c r="T7613" s="21">
        <f>Fångster!J7618</f>
        <v>0</v>
      </c>
      <c r="U7613" s="31" t="str">
        <f t="shared" si="735"/>
        <v/>
      </c>
    </row>
    <row r="7614" spans="14:21" x14ac:dyDescent="0.2">
      <c r="N7614" s="22">
        <f>Fångster!G7619</f>
        <v>0</v>
      </c>
      <c r="O7614" s="28">
        <f t="shared" si="730"/>
        <v>0</v>
      </c>
      <c r="P7614" s="28">
        <f t="shared" si="731"/>
        <v>-2</v>
      </c>
      <c r="Q7614" s="28">
        <f t="shared" si="732"/>
        <v>0</v>
      </c>
      <c r="R7614" s="4">
        <f t="shared" si="733"/>
        <v>0</v>
      </c>
      <c r="S7614" s="4" t="str">
        <f t="shared" si="734"/>
        <v/>
      </c>
      <c r="T7614" s="21">
        <f>Fångster!J7619</f>
        <v>0</v>
      </c>
      <c r="U7614" s="31" t="str">
        <f t="shared" si="735"/>
        <v/>
      </c>
    </row>
    <row r="7615" spans="14:21" x14ac:dyDescent="0.2">
      <c r="N7615" s="22">
        <f>Fångster!G7620</f>
        <v>0</v>
      </c>
      <c r="O7615" s="28">
        <f t="shared" si="730"/>
        <v>0</v>
      </c>
      <c r="P7615" s="28">
        <f t="shared" si="731"/>
        <v>-2</v>
      </c>
      <c r="Q7615" s="28">
        <f t="shared" si="732"/>
        <v>0</v>
      </c>
      <c r="R7615" s="4">
        <f t="shared" si="733"/>
        <v>0</v>
      </c>
      <c r="S7615" s="4" t="str">
        <f t="shared" si="734"/>
        <v/>
      </c>
      <c r="T7615" s="21">
        <f>Fångster!J7620</f>
        <v>0</v>
      </c>
      <c r="U7615" s="31" t="str">
        <f t="shared" si="735"/>
        <v/>
      </c>
    </row>
    <row r="7616" spans="14:21" x14ac:dyDescent="0.2">
      <c r="N7616" s="22">
        <f>Fångster!G7621</f>
        <v>0</v>
      </c>
      <c r="O7616" s="28">
        <f t="shared" si="730"/>
        <v>0</v>
      </c>
      <c r="P7616" s="28">
        <f t="shared" si="731"/>
        <v>-2</v>
      </c>
      <c r="Q7616" s="28">
        <f t="shared" si="732"/>
        <v>0</v>
      </c>
      <c r="R7616" s="4">
        <f t="shared" si="733"/>
        <v>0</v>
      </c>
      <c r="S7616" s="4" t="str">
        <f t="shared" si="734"/>
        <v/>
      </c>
      <c r="T7616" s="21">
        <f>Fångster!J7621</f>
        <v>0</v>
      </c>
      <c r="U7616" s="31" t="str">
        <f t="shared" si="735"/>
        <v/>
      </c>
    </row>
    <row r="7617" spans="14:21" x14ac:dyDescent="0.2">
      <c r="N7617" s="22">
        <f>Fångster!G7622</f>
        <v>0</v>
      </c>
      <c r="O7617" s="28">
        <f t="shared" si="730"/>
        <v>0</v>
      </c>
      <c r="P7617" s="28">
        <f t="shared" si="731"/>
        <v>-2</v>
      </c>
      <c r="Q7617" s="28">
        <f t="shared" si="732"/>
        <v>0</v>
      </c>
      <c r="R7617" s="4">
        <f t="shared" si="733"/>
        <v>0</v>
      </c>
      <c r="S7617" s="4" t="str">
        <f t="shared" si="734"/>
        <v/>
      </c>
      <c r="T7617" s="21">
        <f>Fångster!J7622</f>
        <v>0</v>
      </c>
      <c r="U7617" s="31" t="str">
        <f t="shared" si="735"/>
        <v/>
      </c>
    </row>
    <row r="7618" spans="14:21" x14ac:dyDescent="0.2">
      <c r="N7618" s="22">
        <f>Fångster!G7623</f>
        <v>0</v>
      </c>
      <c r="O7618" s="28">
        <f t="shared" si="730"/>
        <v>0</v>
      </c>
      <c r="P7618" s="28">
        <f t="shared" si="731"/>
        <v>-2</v>
      </c>
      <c r="Q7618" s="28">
        <f t="shared" si="732"/>
        <v>0</v>
      </c>
      <c r="R7618" s="4">
        <f t="shared" si="733"/>
        <v>0</v>
      </c>
      <c r="S7618" s="4" t="str">
        <f t="shared" si="734"/>
        <v/>
      </c>
      <c r="T7618" s="21">
        <f>Fångster!J7623</f>
        <v>0</v>
      </c>
      <c r="U7618" s="31" t="str">
        <f t="shared" si="735"/>
        <v/>
      </c>
    </row>
    <row r="7619" spans="14:21" x14ac:dyDescent="0.2">
      <c r="N7619" s="22">
        <f>Fångster!G7624</f>
        <v>0</v>
      </c>
      <c r="O7619" s="28">
        <f t="shared" si="730"/>
        <v>0</v>
      </c>
      <c r="P7619" s="28">
        <f t="shared" si="731"/>
        <v>-2</v>
      </c>
      <c r="Q7619" s="28">
        <f t="shared" si="732"/>
        <v>0</v>
      </c>
      <c r="R7619" s="4">
        <f t="shared" si="733"/>
        <v>0</v>
      </c>
      <c r="S7619" s="4" t="str">
        <f t="shared" si="734"/>
        <v/>
      </c>
      <c r="T7619" s="21">
        <f>Fångster!J7624</f>
        <v>0</v>
      </c>
      <c r="U7619" s="31" t="str">
        <f t="shared" si="735"/>
        <v/>
      </c>
    </row>
    <row r="7620" spans="14:21" x14ac:dyDescent="0.2">
      <c r="N7620" s="22">
        <f>Fångster!G7625</f>
        <v>0</v>
      </c>
      <c r="O7620" s="28">
        <f t="shared" si="730"/>
        <v>0</v>
      </c>
      <c r="P7620" s="28">
        <f t="shared" si="731"/>
        <v>-2</v>
      </c>
      <c r="Q7620" s="28">
        <f t="shared" si="732"/>
        <v>0</v>
      </c>
      <c r="R7620" s="4">
        <f t="shared" si="733"/>
        <v>0</v>
      </c>
      <c r="S7620" s="4" t="str">
        <f t="shared" si="734"/>
        <v/>
      </c>
      <c r="T7620" s="21">
        <f>Fångster!J7625</f>
        <v>0</v>
      </c>
      <c r="U7620" s="31" t="str">
        <f t="shared" si="735"/>
        <v/>
      </c>
    </row>
    <row r="7621" spans="14:21" x14ac:dyDescent="0.2">
      <c r="N7621" s="22">
        <f>Fångster!G7626</f>
        <v>0</v>
      </c>
      <c r="O7621" s="28">
        <f t="shared" ref="O7621:O7684" si="736">(3.377*0.000001)*(POWER(N7621,3.205))</f>
        <v>0</v>
      </c>
      <c r="P7621" s="28">
        <f t="shared" ref="P7621:P7684" si="737">(1-(180-N7621)/60)</f>
        <v>-2</v>
      </c>
      <c r="Q7621" s="28">
        <f t="shared" ref="Q7621:Q7684" si="738">IF(P7621&lt;0,0,IF(P7621&gt;1,1,IF(P7621&gt;0&lt;1,P7621,P7621)))</f>
        <v>0</v>
      </c>
      <c r="R7621" s="4">
        <f t="shared" ref="R7621:R7684" si="739">O7621*Q7621</f>
        <v>0</v>
      </c>
      <c r="S7621" s="4" t="str">
        <f t="shared" ref="S7621:S7684" si="740">IF(N7621&gt;0,LOG10(N7621),"")</f>
        <v/>
      </c>
      <c r="T7621" s="21">
        <f>Fångster!J7626</f>
        <v>0</v>
      </c>
      <c r="U7621" s="31" t="str">
        <f t="shared" ref="U7621:U7684" si="741">IF(T7621&gt;0,LOG10(T7621),"")</f>
        <v/>
      </c>
    </row>
    <row r="7622" spans="14:21" x14ac:dyDescent="0.2">
      <c r="N7622" s="22">
        <f>Fångster!G7627</f>
        <v>0</v>
      </c>
      <c r="O7622" s="28">
        <f t="shared" si="736"/>
        <v>0</v>
      </c>
      <c r="P7622" s="28">
        <f t="shared" si="737"/>
        <v>-2</v>
      </c>
      <c r="Q7622" s="28">
        <f t="shared" si="738"/>
        <v>0</v>
      </c>
      <c r="R7622" s="4">
        <f t="shared" si="739"/>
        <v>0</v>
      </c>
      <c r="S7622" s="4" t="str">
        <f t="shared" si="740"/>
        <v/>
      </c>
      <c r="T7622" s="21">
        <f>Fångster!J7627</f>
        <v>0</v>
      </c>
      <c r="U7622" s="31" t="str">
        <f t="shared" si="741"/>
        <v/>
      </c>
    </row>
    <row r="7623" spans="14:21" x14ac:dyDescent="0.2">
      <c r="N7623" s="22">
        <f>Fångster!G7628</f>
        <v>0</v>
      </c>
      <c r="O7623" s="28">
        <f t="shared" si="736"/>
        <v>0</v>
      </c>
      <c r="P7623" s="28">
        <f t="shared" si="737"/>
        <v>-2</v>
      </c>
      <c r="Q7623" s="28">
        <f t="shared" si="738"/>
        <v>0</v>
      </c>
      <c r="R7623" s="4">
        <f t="shared" si="739"/>
        <v>0</v>
      </c>
      <c r="S7623" s="4" t="str">
        <f t="shared" si="740"/>
        <v/>
      </c>
      <c r="T7623" s="21">
        <f>Fångster!J7628</f>
        <v>0</v>
      </c>
      <c r="U7623" s="31" t="str">
        <f t="shared" si="741"/>
        <v/>
      </c>
    </row>
    <row r="7624" spans="14:21" x14ac:dyDescent="0.2">
      <c r="N7624" s="22">
        <f>Fångster!G7629</f>
        <v>0</v>
      </c>
      <c r="O7624" s="28">
        <f t="shared" si="736"/>
        <v>0</v>
      </c>
      <c r="P7624" s="28">
        <f t="shared" si="737"/>
        <v>-2</v>
      </c>
      <c r="Q7624" s="28">
        <f t="shared" si="738"/>
        <v>0</v>
      </c>
      <c r="R7624" s="4">
        <f t="shared" si="739"/>
        <v>0</v>
      </c>
      <c r="S7624" s="4" t="str">
        <f t="shared" si="740"/>
        <v/>
      </c>
      <c r="T7624" s="21">
        <f>Fångster!J7629</f>
        <v>0</v>
      </c>
      <c r="U7624" s="31" t="str">
        <f t="shared" si="741"/>
        <v/>
      </c>
    </row>
    <row r="7625" spans="14:21" x14ac:dyDescent="0.2">
      <c r="N7625" s="22">
        <f>Fångster!G7630</f>
        <v>0</v>
      </c>
      <c r="O7625" s="28">
        <f t="shared" si="736"/>
        <v>0</v>
      </c>
      <c r="P7625" s="28">
        <f t="shared" si="737"/>
        <v>-2</v>
      </c>
      <c r="Q7625" s="28">
        <f t="shared" si="738"/>
        <v>0</v>
      </c>
      <c r="R7625" s="4">
        <f t="shared" si="739"/>
        <v>0</v>
      </c>
      <c r="S7625" s="4" t="str">
        <f t="shared" si="740"/>
        <v/>
      </c>
      <c r="T7625" s="21">
        <f>Fångster!J7630</f>
        <v>0</v>
      </c>
      <c r="U7625" s="31" t="str">
        <f t="shared" si="741"/>
        <v/>
      </c>
    </row>
    <row r="7626" spans="14:21" x14ac:dyDescent="0.2">
      <c r="N7626" s="22">
        <f>Fångster!G7631</f>
        <v>0</v>
      </c>
      <c r="O7626" s="28">
        <f t="shared" si="736"/>
        <v>0</v>
      </c>
      <c r="P7626" s="28">
        <f t="shared" si="737"/>
        <v>-2</v>
      </c>
      <c r="Q7626" s="28">
        <f t="shared" si="738"/>
        <v>0</v>
      </c>
      <c r="R7626" s="4">
        <f t="shared" si="739"/>
        <v>0</v>
      </c>
      <c r="S7626" s="4" t="str">
        <f t="shared" si="740"/>
        <v/>
      </c>
      <c r="T7626" s="21">
        <f>Fångster!J7631</f>
        <v>0</v>
      </c>
      <c r="U7626" s="31" t="str">
        <f t="shared" si="741"/>
        <v/>
      </c>
    </row>
    <row r="7627" spans="14:21" x14ac:dyDescent="0.2">
      <c r="N7627" s="22">
        <f>Fångster!G7632</f>
        <v>0</v>
      </c>
      <c r="O7627" s="28">
        <f t="shared" si="736"/>
        <v>0</v>
      </c>
      <c r="P7627" s="28">
        <f t="shared" si="737"/>
        <v>-2</v>
      </c>
      <c r="Q7627" s="28">
        <f t="shared" si="738"/>
        <v>0</v>
      </c>
      <c r="R7627" s="4">
        <f t="shared" si="739"/>
        <v>0</v>
      </c>
      <c r="S7627" s="4" t="str">
        <f t="shared" si="740"/>
        <v/>
      </c>
      <c r="T7627" s="21">
        <f>Fångster!J7632</f>
        <v>0</v>
      </c>
      <c r="U7627" s="31" t="str">
        <f t="shared" si="741"/>
        <v/>
      </c>
    </row>
    <row r="7628" spans="14:21" x14ac:dyDescent="0.2">
      <c r="N7628" s="22">
        <f>Fångster!G7633</f>
        <v>0</v>
      </c>
      <c r="O7628" s="28">
        <f t="shared" si="736"/>
        <v>0</v>
      </c>
      <c r="P7628" s="28">
        <f t="shared" si="737"/>
        <v>-2</v>
      </c>
      <c r="Q7628" s="28">
        <f t="shared" si="738"/>
        <v>0</v>
      </c>
      <c r="R7628" s="4">
        <f t="shared" si="739"/>
        <v>0</v>
      </c>
      <c r="S7628" s="4" t="str">
        <f t="shared" si="740"/>
        <v/>
      </c>
      <c r="T7628" s="21">
        <f>Fångster!J7633</f>
        <v>0</v>
      </c>
      <c r="U7628" s="31" t="str">
        <f t="shared" si="741"/>
        <v/>
      </c>
    </row>
    <row r="7629" spans="14:21" x14ac:dyDescent="0.2">
      <c r="N7629" s="22">
        <f>Fångster!G7634</f>
        <v>0</v>
      </c>
      <c r="O7629" s="28">
        <f t="shared" si="736"/>
        <v>0</v>
      </c>
      <c r="P7629" s="28">
        <f t="shared" si="737"/>
        <v>-2</v>
      </c>
      <c r="Q7629" s="28">
        <f t="shared" si="738"/>
        <v>0</v>
      </c>
      <c r="R7629" s="4">
        <f t="shared" si="739"/>
        <v>0</v>
      </c>
      <c r="S7629" s="4" t="str">
        <f t="shared" si="740"/>
        <v/>
      </c>
      <c r="T7629" s="21">
        <f>Fångster!J7634</f>
        <v>0</v>
      </c>
      <c r="U7629" s="31" t="str">
        <f t="shared" si="741"/>
        <v/>
      </c>
    </row>
    <row r="7630" spans="14:21" x14ac:dyDescent="0.2">
      <c r="N7630" s="22">
        <f>Fångster!G7635</f>
        <v>0</v>
      </c>
      <c r="O7630" s="28">
        <f t="shared" si="736"/>
        <v>0</v>
      </c>
      <c r="P7630" s="28">
        <f t="shared" si="737"/>
        <v>-2</v>
      </c>
      <c r="Q7630" s="28">
        <f t="shared" si="738"/>
        <v>0</v>
      </c>
      <c r="R7630" s="4">
        <f t="shared" si="739"/>
        <v>0</v>
      </c>
      <c r="S7630" s="4" t="str">
        <f t="shared" si="740"/>
        <v/>
      </c>
      <c r="T7630" s="21">
        <f>Fångster!J7635</f>
        <v>0</v>
      </c>
      <c r="U7630" s="31" t="str">
        <f t="shared" si="741"/>
        <v/>
      </c>
    </row>
    <row r="7631" spans="14:21" x14ac:dyDescent="0.2">
      <c r="N7631" s="22">
        <f>Fångster!G7636</f>
        <v>0</v>
      </c>
      <c r="O7631" s="28">
        <f t="shared" si="736"/>
        <v>0</v>
      </c>
      <c r="P7631" s="28">
        <f t="shared" si="737"/>
        <v>-2</v>
      </c>
      <c r="Q7631" s="28">
        <f t="shared" si="738"/>
        <v>0</v>
      </c>
      <c r="R7631" s="4">
        <f t="shared" si="739"/>
        <v>0</v>
      </c>
      <c r="S7631" s="4" t="str">
        <f t="shared" si="740"/>
        <v/>
      </c>
      <c r="T7631" s="21">
        <f>Fångster!J7636</f>
        <v>0</v>
      </c>
      <c r="U7631" s="31" t="str">
        <f t="shared" si="741"/>
        <v/>
      </c>
    </row>
    <row r="7632" spans="14:21" x14ac:dyDescent="0.2">
      <c r="N7632" s="22">
        <f>Fångster!G7637</f>
        <v>0</v>
      </c>
      <c r="O7632" s="28">
        <f t="shared" si="736"/>
        <v>0</v>
      </c>
      <c r="P7632" s="28">
        <f t="shared" si="737"/>
        <v>-2</v>
      </c>
      <c r="Q7632" s="28">
        <f t="shared" si="738"/>
        <v>0</v>
      </c>
      <c r="R7632" s="4">
        <f t="shared" si="739"/>
        <v>0</v>
      </c>
      <c r="S7632" s="4" t="str">
        <f t="shared" si="740"/>
        <v/>
      </c>
      <c r="T7632" s="21">
        <f>Fångster!J7637</f>
        <v>0</v>
      </c>
      <c r="U7632" s="31" t="str">
        <f t="shared" si="741"/>
        <v/>
      </c>
    </row>
    <row r="7633" spans="14:21" x14ac:dyDescent="0.2">
      <c r="N7633" s="22">
        <f>Fångster!G7638</f>
        <v>0</v>
      </c>
      <c r="O7633" s="28">
        <f t="shared" si="736"/>
        <v>0</v>
      </c>
      <c r="P7633" s="28">
        <f t="shared" si="737"/>
        <v>-2</v>
      </c>
      <c r="Q7633" s="28">
        <f t="shared" si="738"/>
        <v>0</v>
      </c>
      <c r="R7633" s="4">
        <f t="shared" si="739"/>
        <v>0</v>
      </c>
      <c r="S7633" s="4" t="str">
        <f t="shared" si="740"/>
        <v/>
      </c>
      <c r="T7633" s="21">
        <f>Fångster!J7638</f>
        <v>0</v>
      </c>
      <c r="U7633" s="31" t="str">
        <f t="shared" si="741"/>
        <v/>
      </c>
    </row>
    <row r="7634" spans="14:21" x14ac:dyDescent="0.2">
      <c r="N7634" s="22">
        <f>Fångster!G7639</f>
        <v>0</v>
      </c>
      <c r="O7634" s="28">
        <f t="shared" si="736"/>
        <v>0</v>
      </c>
      <c r="P7634" s="28">
        <f t="shared" si="737"/>
        <v>-2</v>
      </c>
      <c r="Q7634" s="28">
        <f t="shared" si="738"/>
        <v>0</v>
      </c>
      <c r="R7634" s="4">
        <f t="shared" si="739"/>
        <v>0</v>
      </c>
      <c r="S7634" s="4" t="str">
        <f t="shared" si="740"/>
        <v/>
      </c>
      <c r="T7634" s="21">
        <f>Fångster!J7639</f>
        <v>0</v>
      </c>
      <c r="U7634" s="31" t="str">
        <f t="shared" si="741"/>
        <v/>
      </c>
    </row>
    <row r="7635" spans="14:21" x14ac:dyDescent="0.2">
      <c r="N7635" s="22">
        <f>Fångster!G7640</f>
        <v>0</v>
      </c>
      <c r="O7635" s="28">
        <f t="shared" si="736"/>
        <v>0</v>
      </c>
      <c r="P7635" s="28">
        <f t="shared" si="737"/>
        <v>-2</v>
      </c>
      <c r="Q7635" s="28">
        <f t="shared" si="738"/>
        <v>0</v>
      </c>
      <c r="R7635" s="4">
        <f t="shared" si="739"/>
        <v>0</v>
      </c>
      <c r="S7635" s="4" t="str">
        <f t="shared" si="740"/>
        <v/>
      </c>
      <c r="T7635" s="21">
        <f>Fångster!J7640</f>
        <v>0</v>
      </c>
      <c r="U7635" s="31" t="str">
        <f t="shared" si="741"/>
        <v/>
      </c>
    </row>
    <row r="7636" spans="14:21" x14ac:dyDescent="0.2">
      <c r="N7636" s="22">
        <f>Fångster!G7641</f>
        <v>0</v>
      </c>
      <c r="O7636" s="28">
        <f t="shared" si="736"/>
        <v>0</v>
      </c>
      <c r="P7636" s="28">
        <f t="shared" si="737"/>
        <v>-2</v>
      </c>
      <c r="Q7636" s="28">
        <f t="shared" si="738"/>
        <v>0</v>
      </c>
      <c r="R7636" s="4">
        <f t="shared" si="739"/>
        <v>0</v>
      </c>
      <c r="S7636" s="4" t="str">
        <f t="shared" si="740"/>
        <v/>
      </c>
      <c r="T7636" s="21">
        <f>Fångster!J7641</f>
        <v>0</v>
      </c>
      <c r="U7636" s="31" t="str">
        <f t="shared" si="741"/>
        <v/>
      </c>
    </row>
    <row r="7637" spans="14:21" x14ac:dyDescent="0.2">
      <c r="N7637" s="22">
        <f>Fångster!G7642</f>
        <v>0</v>
      </c>
      <c r="O7637" s="28">
        <f t="shared" si="736"/>
        <v>0</v>
      </c>
      <c r="P7637" s="28">
        <f t="shared" si="737"/>
        <v>-2</v>
      </c>
      <c r="Q7637" s="28">
        <f t="shared" si="738"/>
        <v>0</v>
      </c>
      <c r="R7637" s="4">
        <f t="shared" si="739"/>
        <v>0</v>
      </c>
      <c r="S7637" s="4" t="str">
        <f t="shared" si="740"/>
        <v/>
      </c>
      <c r="T7637" s="21">
        <f>Fångster!J7642</f>
        <v>0</v>
      </c>
      <c r="U7637" s="31" t="str">
        <f t="shared" si="741"/>
        <v/>
      </c>
    </row>
    <row r="7638" spans="14:21" x14ac:dyDescent="0.2">
      <c r="N7638" s="22">
        <f>Fångster!G7643</f>
        <v>0</v>
      </c>
      <c r="O7638" s="28">
        <f t="shared" si="736"/>
        <v>0</v>
      </c>
      <c r="P7638" s="28">
        <f t="shared" si="737"/>
        <v>-2</v>
      </c>
      <c r="Q7638" s="28">
        <f t="shared" si="738"/>
        <v>0</v>
      </c>
      <c r="R7638" s="4">
        <f t="shared" si="739"/>
        <v>0</v>
      </c>
      <c r="S7638" s="4" t="str">
        <f t="shared" si="740"/>
        <v/>
      </c>
      <c r="T7638" s="21">
        <f>Fångster!J7643</f>
        <v>0</v>
      </c>
      <c r="U7638" s="31" t="str">
        <f t="shared" si="741"/>
        <v/>
      </c>
    </row>
    <row r="7639" spans="14:21" x14ac:dyDescent="0.2">
      <c r="N7639" s="22">
        <f>Fångster!G7644</f>
        <v>0</v>
      </c>
      <c r="O7639" s="28">
        <f t="shared" si="736"/>
        <v>0</v>
      </c>
      <c r="P7639" s="28">
        <f t="shared" si="737"/>
        <v>-2</v>
      </c>
      <c r="Q7639" s="28">
        <f t="shared" si="738"/>
        <v>0</v>
      </c>
      <c r="R7639" s="4">
        <f t="shared" si="739"/>
        <v>0</v>
      </c>
      <c r="S7639" s="4" t="str">
        <f t="shared" si="740"/>
        <v/>
      </c>
      <c r="T7639" s="21">
        <f>Fångster!J7644</f>
        <v>0</v>
      </c>
      <c r="U7639" s="31" t="str">
        <f t="shared" si="741"/>
        <v/>
      </c>
    </row>
    <row r="7640" spans="14:21" x14ac:dyDescent="0.2">
      <c r="N7640" s="22">
        <f>Fångster!G7645</f>
        <v>0</v>
      </c>
      <c r="O7640" s="28">
        <f t="shared" si="736"/>
        <v>0</v>
      </c>
      <c r="P7640" s="28">
        <f t="shared" si="737"/>
        <v>-2</v>
      </c>
      <c r="Q7640" s="28">
        <f t="shared" si="738"/>
        <v>0</v>
      </c>
      <c r="R7640" s="4">
        <f t="shared" si="739"/>
        <v>0</v>
      </c>
      <c r="S7640" s="4" t="str">
        <f t="shared" si="740"/>
        <v/>
      </c>
      <c r="T7640" s="21">
        <f>Fångster!J7645</f>
        <v>0</v>
      </c>
      <c r="U7640" s="31" t="str">
        <f t="shared" si="741"/>
        <v/>
      </c>
    </row>
    <row r="7641" spans="14:21" x14ac:dyDescent="0.2">
      <c r="N7641" s="22">
        <f>Fångster!G7646</f>
        <v>0</v>
      </c>
      <c r="O7641" s="28">
        <f t="shared" si="736"/>
        <v>0</v>
      </c>
      <c r="P7641" s="28">
        <f t="shared" si="737"/>
        <v>-2</v>
      </c>
      <c r="Q7641" s="28">
        <f t="shared" si="738"/>
        <v>0</v>
      </c>
      <c r="R7641" s="4">
        <f t="shared" si="739"/>
        <v>0</v>
      </c>
      <c r="S7641" s="4" t="str">
        <f t="shared" si="740"/>
        <v/>
      </c>
      <c r="T7641" s="21">
        <f>Fångster!J7646</f>
        <v>0</v>
      </c>
      <c r="U7641" s="31" t="str">
        <f t="shared" si="741"/>
        <v/>
      </c>
    </row>
    <row r="7642" spans="14:21" x14ac:dyDescent="0.2">
      <c r="N7642" s="22">
        <f>Fångster!G7647</f>
        <v>0</v>
      </c>
      <c r="O7642" s="28">
        <f t="shared" si="736"/>
        <v>0</v>
      </c>
      <c r="P7642" s="28">
        <f t="shared" si="737"/>
        <v>-2</v>
      </c>
      <c r="Q7642" s="28">
        <f t="shared" si="738"/>
        <v>0</v>
      </c>
      <c r="R7642" s="4">
        <f t="shared" si="739"/>
        <v>0</v>
      </c>
      <c r="S7642" s="4" t="str">
        <f t="shared" si="740"/>
        <v/>
      </c>
      <c r="T7642" s="21">
        <f>Fångster!J7647</f>
        <v>0</v>
      </c>
      <c r="U7642" s="31" t="str">
        <f t="shared" si="741"/>
        <v/>
      </c>
    </row>
    <row r="7643" spans="14:21" x14ac:dyDescent="0.2">
      <c r="N7643" s="22">
        <f>Fångster!G7648</f>
        <v>0</v>
      </c>
      <c r="O7643" s="28">
        <f t="shared" si="736"/>
        <v>0</v>
      </c>
      <c r="P7643" s="28">
        <f t="shared" si="737"/>
        <v>-2</v>
      </c>
      <c r="Q7643" s="28">
        <f t="shared" si="738"/>
        <v>0</v>
      </c>
      <c r="R7643" s="4">
        <f t="shared" si="739"/>
        <v>0</v>
      </c>
      <c r="S7643" s="4" t="str">
        <f t="shared" si="740"/>
        <v/>
      </c>
      <c r="T7643" s="21">
        <f>Fångster!J7648</f>
        <v>0</v>
      </c>
      <c r="U7643" s="31" t="str">
        <f t="shared" si="741"/>
        <v/>
      </c>
    </row>
    <row r="7644" spans="14:21" x14ac:dyDescent="0.2">
      <c r="N7644" s="22">
        <f>Fångster!G7649</f>
        <v>0</v>
      </c>
      <c r="O7644" s="28">
        <f t="shared" si="736"/>
        <v>0</v>
      </c>
      <c r="P7644" s="28">
        <f t="shared" si="737"/>
        <v>-2</v>
      </c>
      <c r="Q7644" s="28">
        <f t="shared" si="738"/>
        <v>0</v>
      </c>
      <c r="R7644" s="4">
        <f t="shared" si="739"/>
        <v>0</v>
      </c>
      <c r="S7644" s="4" t="str">
        <f t="shared" si="740"/>
        <v/>
      </c>
      <c r="T7644" s="21">
        <f>Fångster!J7649</f>
        <v>0</v>
      </c>
      <c r="U7644" s="31" t="str">
        <f t="shared" si="741"/>
        <v/>
      </c>
    </row>
    <row r="7645" spans="14:21" x14ac:dyDescent="0.2">
      <c r="N7645" s="22">
        <f>Fångster!G7650</f>
        <v>0</v>
      </c>
      <c r="O7645" s="28">
        <f t="shared" si="736"/>
        <v>0</v>
      </c>
      <c r="P7645" s="28">
        <f t="shared" si="737"/>
        <v>-2</v>
      </c>
      <c r="Q7645" s="28">
        <f t="shared" si="738"/>
        <v>0</v>
      </c>
      <c r="R7645" s="4">
        <f t="shared" si="739"/>
        <v>0</v>
      </c>
      <c r="S7645" s="4" t="str">
        <f t="shared" si="740"/>
        <v/>
      </c>
      <c r="T7645" s="21">
        <f>Fångster!J7650</f>
        <v>0</v>
      </c>
      <c r="U7645" s="31" t="str">
        <f t="shared" si="741"/>
        <v/>
      </c>
    </row>
    <row r="7646" spans="14:21" x14ac:dyDescent="0.2">
      <c r="N7646" s="22">
        <f>Fångster!G7651</f>
        <v>0</v>
      </c>
      <c r="O7646" s="28">
        <f t="shared" si="736"/>
        <v>0</v>
      </c>
      <c r="P7646" s="28">
        <f t="shared" si="737"/>
        <v>-2</v>
      </c>
      <c r="Q7646" s="28">
        <f t="shared" si="738"/>
        <v>0</v>
      </c>
      <c r="R7646" s="4">
        <f t="shared" si="739"/>
        <v>0</v>
      </c>
      <c r="S7646" s="4" t="str">
        <f t="shared" si="740"/>
        <v/>
      </c>
      <c r="T7646" s="21">
        <f>Fångster!J7651</f>
        <v>0</v>
      </c>
      <c r="U7646" s="31" t="str">
        <f t="shared" si="741"/>
        <v/>
      </c>
    </row>
    <row r="7647" spans="14:21" x14ac:dyDescent="0.2">
      <c r="N7647" s="22">
        <f>Fångster!G7652</f>
        <v>0</v>
      </c>
      <c r="O7647" s="28">
        <f t="shared" si="736"/>
        <v>0</v>
      </c>
      <c r="P7647" s="28">
        <f t="shared" si="737"/>
        <v>-2</v>
      </c>
      <c r="Q7647" s="28">
        <f t="shared" si="738"/>
        <v>0</v>
      </c>
      <c r="R7647" s="4">
        <f t="shared" si="739"/>
        <v>0</v>
      </c>
      <c r="S7647" s="4" t="str">
        <f t="shared" si="740"/>
        <v/>
      </c>
      <c r="T7647" s="21">
        <f>Fångster!J7652</f>
        <v>0</v>
      </c>
      <c r="U7647" s="31" t="str">
        <f t="shared" si="741"/>
        <v/>
      </c>
    </row>
    <row r="7648" spans="14:21" x14ac:dyDescent="0.2">
      <c r="N7648" s="22">
        <f>Fångster!G7653</f>
        <v>0</v>
      </c>
      <c r="O7648" s="28">
        <f t="shared" si="736"/>
        <v>0</v>
      </c>
      <c r="P7648" s="28">
        <f t="shared" si="737"/>
        <v>-2</v>
      </c>
      <c r="Q7648" s="28">
        <f t="shared" si="738"/>
        <v>0</v>
      </c>
      <c r="R7648" s="4">
        <f t="shared" si="739"/>
        <v>0</v>
      </c>
      <c r="S7648" s="4" t="str">
        <f t="shared" si="740"/>
        <v/>
      </c>
      <c r="T7648" s="21">
        <f>Fångster!J7653</f>
        <v>0</v>
      </c>
      <c r="U7648" s="31" t="str">
        <f t="shared" si="741"/>
        <v/>
      </c>
    </row>
    <row r="7649" spans="14:21" x14ac:dyDescent="0.2">
      <c r="N7649" s="22">
        <f>Fångster!G7654</f>
        <v>0</v>
      </c>
      <c r="O7649" s="28">
        <f t="shared" si="736"/>
        <v>0</v>
      </c>
      <c r="P7649" s="28">
        <f t="shared" si="737"/>
        <v>-2</v>
      </c>
      <c r="Q7649" s="28">
        <f t="shared" si="738"/>
        <v>0</v>
      </c>
      <c r="R7649" s="4">
        <f t="shared" si="739"/>
        <v>0</v>
      </c>
      <c r="S7649" s="4" t="str">
        <f t="shared" si="740"/>
        <v/>
      </c>
      <c r="T7649" s="21">
        <f>Fångster!J7654</f>
        <v>0</v>
      </c>
      <c r="U7649" s="31" t="str">
        <f t="shared" si="741"/>
        <v/>
      </c>
    </row>
    <row r="7650" spans="14:21" x14ac:dyDescent="0.2">
      <c r="N7650" s="22">
        <f>Fångster!G7655</f>
        <v>0</v>
      </c>
      <c r="O7650" s="28">
        <f t="shared" si="736"/>
        <v>0</v>
      </c>
      <c r="P7650" s="28">
        <f t="shared" si="737"/>
        <v>-2</v>
      </c>
      <c r="Q7650" s="28">
        <f t="shared" si="738"/>
        <v>0</v>
      </c>
      <c r="R7650" s="4">
        <f t="shared" si="739"/>
        <v>0</v>
      </c>
      <c r="S7650" s="4" t="str">
        <f t="shared" si="740"/>
        <v/>
      </c>
      <c r="T7650" s="21">
        <f>Fångster!J7655</f>
        <v>0</v>
      </c>
      <c r="U7650" s="31" t="str">
        <f t="shared" si="741"/>
        <v/>
      </c>
    </row>
    <row r="7651" spans="14:21" x14ac:dyDescent="0.2">
      <c r="N7651" s="22">
        <f>Fångster!G7656</f>
        <v>0</v>
      </c>
      <c r="O7651" s="28">
        <f t="shared" si="736"/>
        <v>0</v>
      </c>
      <c r="P7651" s="28">
        <f t="shared" si="737"/>
        <v>-2</v>
      </c>
      <c r="Q7651" s="28">
        <f t="shared" si="738"/>
        <v>0</v>
      </c>
      <c r="R7651" s="4">
        <f t="shared" si="739"/>
        <v>0</v>
      </c>
      <c r="S7651" s="4" t="str">
        <f t="shared" si="740"/>
        <v/>
      </c>
      <c r="T7651" s="21">
        <f>Fångster!J7656</f>
        <v>0</v>
      </c>
      <c r="U7651" s="31" t="str">
        <f t="shared" si="741"/>
        <v/>
      </c>
    </row>
    <row r="7652" spans="14:21" x14ac:dyDescent="0.2">
      <c r="N7652" s="22">
        <f>Fångster!G7657</f>
        <v>0</v>
      </c>
      <c r="O7652" s="28">
        <f t="shared" si="736"/>
        <v>0</v>
      </c>
      <c r="P7652" s="28">
        <f t="shared" si="737"/>
        <v>-2</v>
      </c>
      <c r="Q7652" s="28">
        <f t="shared" si="738"/>
        <v>0</v>
      </c>
      <c r="R7652" s="4">
        <f t="shared" si="739"/>
        <v>0</v>
      </c>
      <c r="S7652" s="4" t="str">
        <f t="shared" si="740"/>
        <v/>
      </c>
      <c r="T7652" s="21">
        <f>Fångster!J7657</f>
        <v>0</v>
      </c>
      <c r="U7652" s="31" t="str">
        <f t="shared" si="741"/>
        <v/>
      </c>
    </row>
    <row r="7653" spans="14:21" x14ac:dyDescent="0.2">
      <c r="N7653" s="22">
        <f>Fångster!G7658</f>
        <v>0</v>
      </c>
      <c r="O7653" s="28">
        <f t="shared" si="736"/>
        <v>0</v>
      </c>
      <c r="P7653" s="28">
        <f t="shared" si="737"/>
        <v>-2</v>
      </c>
      <c r="Q7653" s="28">
        <f t="shared" si="738"/>
        <v>0</v>
      </c>
      <c r="R7653" s="4">
        <f t="shared" si="739"/>
        <v>0</v>
      </c>
      <c r="S7653" s="4" t="str">
        <f t="shared" si="740"/>
        <v/>
      </c>
      <c r="T7653" s="21">
        <f>Fångster!J7658</f>
        <v>0</v>
      </c>
      <c r="U7653" s="31" t="str">
        <f t="shared" si="741"/>
        <v/>
      </c>
    </row>
    <row r="7654" spans="14:21" x14ac:dyDescent="0.2">
      <c r="N7654" s="22">
        <f>Fångster!G7659</f>
        <v>0</v>
      </c>
      <c r="O7654" s="28">
        <f t="shared" si="736"/>
        <v>0</v>
      </c>
      <c r="P7654" s="28">
        <f t="shared" si="737"/>
        <v>-2</v>
      </c>
      <c r="Q7654" s="28">
        <f t="shared" si="738"/>
        <v>0</v>
      </c>
      <c r="R7654" s="4">
        <f t="shared" si="739"/>
        <v>0</v>
      </c>
      <c r="S7654" s="4" t="str">
        <f t="shared" si="740"/>
        <v/>
      </c>
      <c r="T7654" s="21">
        <f>Fångster!J7659</f>
        <v>0</v>
      </c>
      <c r="U7654" s="31" t="str">
        <f t="shared" si="741"/>
        <v/>
      </c>
    </row>
    <row r="7655" spans="14:21" x14ac:dyDescent="0.2">
      <c r="N7655" s="22">
        <f>Fångster!G7660</f>
        <v>0</v>
      </c>
      <c r="O7655" s="28">
        <f t="shared" si="736"/>
        <v>0</v>
      </c>
      <c r="P7655" s="28">
        <f t="shared" si="737"/>
        <v>-2</v>
      </c>
      <c r="Q7655" s="28">
        <f t="shared" si="738"/>
        <v>0</v>
      </c>
      <c r="R7655" s="4">
        <f t="shared" si="739"/>
        <v>0</v>
      </c>
      <c r="S7655" s="4" t="str">
        <f t="shared" si="740"/>
        <v/>
      </c>
      <c r="T7655" s="21">
        <f>Fångster!J7660</f>
        <v>0</v>
      </c>
      <c r="U7655" s="31" t="str">
        <f t="shared" si="741"/>
        <v/>
      </c>
    </row>
    <row r="7656" spans="14:21" x14ac:dyDescent="0.2">
      <c r="N7656" s="22">
        <f>Fångster!G7661</f>
        <v>0</v>
      </c>
      <c r="O7656" s="28">
        <f t="shared" si="736"/>
        <v>0</v>
      </c>
      <c r="P7656" s="28">
        <f t="shared" si="737"/>
        <v>-2</v>
      </c>
      <c r="Q7656" s="28">
        <f t="shared" si="738"/>
        <v>0</v>
      </c>
      <c r="R7656" s="4">
        <f t="shared" si="739"/>
        <v>0</v>
      </c>
      <c r="S7656" s="4" t="str">
        <f t="shared" si="740"/>
        <v/>
      </c>
      <c r="T7656" s="21">
        <f>Fångster!J7661</f>
        <v>0</v>
      </c>
      <c r="U7656" s="31" t="str">
        <f t="shared" si="741"/>
        <v/>
      </c>
    </row>
    <row r="7657" spans="14:21" x14ac:dyDescent="0.2">
      <c r="N7657" s="22">
        <f>Fångster!G7662</f>
        <v>0</v>
      </c>
      <c r="O7657" s="28">
        <f t="shared" si="736"/>
        <v>0</v>
      </c>
      <c r="P7657" s="28">
        <f t="shared" si="737"/>
        <v>-2</v>
      </c>
      <c r="Q7657" s="28">
        <f t="shared" si="738"/>
        <v>0</v>
      </c>
      <c r="R7657" s="4">
        <f t="shared" si="739"/>
        <v>0</v>
      </c>
      <c r="S7657" s="4" t="str">
        <f t="shared" si="740"/>
        <v/>
      </c>
      <c r="T7657" s="21">
        <f>Fångster!J7662</f>
        <v>0</v>
      </c>
      <c r="U7657" s="31" t="str">
        <f t="shared" si="741"/>
        <v/>
      </c>
    </row>
    <row r="7658" spans="14:21" x14ac:dyDescent="0.2">
      <c r="N7658" s="22">
        <f>Fångster!G7663</f>
        <v>0</v>
      </c>
      <c r="O7658" s="28">
        <f t="shared" si="736"/>
        <v>0</v>
      </c>
      <c r="P7658" s="28">
        <f t="shared" si="737"/>
        <v>-2</v>
      </c>
      <c r="Q7658" s="28">
        <f t="shared" si="738"/>
        <v>0</v>
      </c>
      <c r="R7658" s="4">
        <f t="shared" si="739"/>
        <v>0</v>
      </c>
      <c r="S7658" s="4" t="str">
        <f t="shared" si="740"/>
        <v/>
      </c>
      <c r="T7658" s="21">
        <f>Fångster!J7663</f>
        <v>0</v>
      </c>
      <c r="U7658" s="31" t="str">
        <f t="shared" si="741"/>
        <v/>
      </c>
    </row>
    <row r="7659" spans="14:21" x14ac:dyDescent="0.2">
      <c r="N7659" s="22">
        <f>Fångster!G7664</f>
        <v>0</v>
      </c>
      <c r="O7659" s="28">
        <f t="shared" si="736"/>
        <v>0</v>
      </c>
      <c r="P7659" s="28">
        <f t="shared" si="737"/>
        <v>-2</v>
      </c>
      <c r="Q7659" s="28">
        <f t="shared" si="738"/>
        <v>0</v>
      </c>
      <c r="R7659" s="4">
        <f t="shared" si="739"/>
        <v>0</v>
      </c>
      <c r="S7659" s="4" t="str">
        <f t="shared" si="740"/>
        <v/>
      </c>
      <c r="T7659" s="21">
        <f>Fångster!J7664</f>
        <v>0</v>
      </c>
      <c r="U7659" s="31" t="str">
        <f t="shared" si="741"/>
        <v/>
      </c>
    </row>
    <row r="7660" spans="14:21" x14ac:dyDescent="0.2">
      <c r="N7660" s="22">
        <f>Fångster!G7665</f>
        <v>0</v>
      </c>
      <c r="O7660" s="28">
        <f t="shared" si="736"/>
        <v>0</v>
      </c>
      <c r="P7660" s="28">
        <f t="shared" si="737"/>
        <v>-2</v>
      </c>
      <c r="Q7660" s="28">
        <f t="shared" si="738"/>
        <v>0</v>
      </c>
      <c r="R7660" s="4">
        <f t="shared" si="739"/>
        <v>0</v>
      </c>
      <c r="S7660" s="4" t="str">
        <f t="shared" si="740"/>
        <v/>
      </c>
      <c r="T7660" s="21">
        <f>Fångster!J7665</f>
        <v>0</v>
      </c>
      <c r="U7660" s="31" t="str">
        <f t="shared" si="741"/>
        <v/>
      </c>
    </row>
    <row r="7661" spans="14:21" x14ac:dyDescent="0.2">
      <c r="N7661" s="22">
        <f>Fångster!G7666</f>
        <v>0</v>
      </c>
      <c r="O7661" s="28">
        <f t="shared" si="736"/>
        <v>0</v>
      </c>
      <c r="P7661" s="28">
        <f t="shared" si="737"/>
        <v>-2</v>
      </c>
      <c r="Q7661" s="28">
        <f t="shared" si="738"/>
        <v>0</v>
      </c>
      <c r="R7661" s="4">
        <f t="shared" si="739"/>
        <v>0</v>
      </c>
      <c r="S7661" s="4" t="str">
        <f t="shared" si="740"/>
        <v/>
      </c>
      <c r="T7661" s="21">
        <f>Fångster!J7666</f>
        <v>0</v>
      </c>
      <c r="U7661" s="31" t="str">
        <f t="shared" si="741"/>
        <v/>
      </c>
    </row>
    <row r="7662" spans="14:21" x14ac:dyDescent="0.2">
      <c r="N7662" s="22">
        <f>Fångster!G7667</f>
        <v>0</v>
      </c>
      <c r="O7662" s="28">
        <f t="shared" si="736"/>
        <v>0</v>
      </c>
      <c r="P7662" s="28">
        <f t="shared" si="737"/>
        <v>-2</v>
      </c>
      <c r="Q7662" s="28">
        <f t="shared" si="738"/>
        <v>0</v>
      </c>
      <c r="R7662" s="4">
        <f t="shared" si="739"/>
        <v>0</v>
      </c>
      <c r="S7662" s="4" t="str">
        <f t="shared" si="740"/>
        <v/>
      </c>
      <c r="T7662" s="21">
        <f>Fångster!J7667</f>
        <v>0</v>
      </c>
      <c r="U7662" s="31" t="str">
        <f t="shared" si="741"/>
        <v/>
      </c>
    </row>
    <row r="7663" spans="14:21" x14ac:dyDescent="0.2">
      <c r="N7663" s="22">
        <f>Fångster!G7668</f>
        <v>0</v>
      </c>
      <c r="O7663" s="28">
        <f t="shared" si="736"/>
        <v>0</v>
      </c>
      <c r="P7663" s="28">
        <f t="shared" si="737"/>
        <v>-2</v>
      </c>
      <c r="Q7663" s="28">
        <f t="shared" si="738"/>
        <v>0</v>
      </c>
      <c r="R7663" s="4">
        <f t="shared" si="739"/>
        <v>0</v>
      </c>
      <c r="S7663" s="4" t="str">
        <f t="shared" si="740"/>
        <v/>
      </c>
      <c r="T7663" s="21">
        <f>Fångster!J7668</f>
        <v>0</v>
      </c>
      <c r="U7663" s="31" t="str">
        <f t="shared" si="741"/>
        <v/>
      </c>
    </row>
    <row r="7664" spans="14:21" x14ac:dyDescent="0.2">
      <c r="N7664" s="22">
        <f>Fångster!G7669</f>
        <v>0</v>
      </c>
      <c r="O7664" s="28">
        <f t="shared" si="736"/>
        <v>0</v>
      </c>
      <c r="P7664" s="28">
        <f t="shared" si="737"/>
        <v>-2</v>
      </c>
      <c r="Q7664" s="28">
        <f t="shared" si="738"/>
        <v>0</v>
      </c>
      <c r="R7664" s="4">
        <f t="shared" si="739"/>
        <v>0</v>
      </c>
      <c r="S7664" s="4" t="str">
        <f t="shared" si="740"/>
        <v/>
      </c>
      <c r="T7664" s="21">
        <f>Fångster!J7669</f>
        <v>0</v>
      </c>
      <c r="U7664" s="31" t="str">
        <f t="shared" si="741"/>
        <v/>
      </c>
    </row>
    <row r="7665" spans="14:21" x14ac:dyDescent="0.2">
      <c r="N7665" s="22">
        <f>Fångster!G7670</f>
        <v>0</v>
      </c>
      <c r="O7665" s="28">
        <f t="shared" si="736"/>
        <v>0</v>
      </c>
      <c r="P7665" s="28">
        <f t="shared" si="737"/>
        <v>-2</v>
      </c>
      <c r="Q7665" s="28">
        <f t="shared" si="738"/>
        <v>0</v>
      </c>
      <c r="R7665" s="4">
        <f t="shared" si="739"/>
        <v>0</v>
      </c>
      <c r="S7665" s="4" t="str">
        <f t="shared" si="740"/>
        <v/>
      </c>
      <c r="T7665" s="21">
        <f>Fångster!J7670</f>
        <v>0</v>
      </c>
      <c r="U7665" s="31" t="str">
        <f t="shared" si="741"/>
        <v/>
      </c>
    </row>
    <row r="7666" spans="14:21" x14ac:dyDescent="0.2">
      <c r="N7666" s="22">
        <f>Fångster!G7671</f>
        <v>0</v>
      </c>
      <c r="O7666" s="28">
        <f t="shared" si="736"/>
        <v>0</v>
      </c>
      <c r="P7666" s="28">
        <f t="shared" si="737"/>
        <v>-2</v>
      </c>
      <c r="Q7666" s="28">
        <f t="shared" si="738"/>
        <v>0</v>
      </c>
      <c r="R7666" s="4">
        <f t="shared" si="739"/>
        <v>0</v>
      </c>
      <c r="S7666" s="4" t="str">
        <f t="shared" si="740"/>
        <v/>
      </c>
      <c r="T7666" s="21">
        <f>Fångster!J7671</f>
        <v>0</v>
      </c>
      <c r="U7666" s="31" t="str">
        <f t="shared" si="741"/>
        <v/>
      </c>
    </row>
    <row r="7667" spans="14:21" x14ac:dyDescent="0.2">
      <c r="N7667" s="22">
        <f>Fångster!G7672</f>
        <v>0</v>
      </c>
      <c r="O7667" s="28">
        <f t="shared" si="736"/>
        <v>0</v>
      </c>
      <c r="P7667" s="28">
        <f t="shared" si="737"/>
        <v>-2</v>
      </c>
      <c r="Q7667" s="28">
        <f t="shared" si="738"/>
        <v>0</v>
      </c>
      <c r="R7667" s="4">
        <f t="shared" si="739"/>
        <v>0</v>
      </c>
      <c r="S7667" s="4" t="str">
        <f t="shared" si="740"/>
        <v/>
      </c>
      <c r="T7667" s="21">
        <f>Fångster!J7672</f>
        <v>0</v>
      </c>
      <c r="U7667" s="31" t="str">
        <f t="shared" si="741"/>
        <v/>
      </c>
    </row>
    <row r="7668" spans="14:21" x14ac:dyDescent="0.2">
      <c r="N7668" s="22">
        <f>Fångster!G7673</f>
        <v>0</v>
      </c>
      <c r="O7668" s="28">
        <f t="shared" si="736"/>
        <v>0</v>
      </c>
      <c r="P7668" s="28">
        <f t="shared" si="737"/>
        <v>-2</v>
      </c>
      <c r="Q7668" s="28">
        <f t="shared" si="738"/>
        <v>0</v>
      </c>
      <c r="R7668" s="4">
        <f t="shared" si="739"/>
        <v>0</v>
      </c>
      <c r="S7668" s="4" t="str">
        <f t="shared" si="740"/>
        <v/>
      </c>
      <c r="T7668" s="21">
        <f>Fångster!J7673</f>
        <v>0</v>
      </c>
      <c r="U7668" s="31" t="str">
        <f t="shared" si="741"/>
        <v/>
      </c>
    </row>
    <row r="7669" spans="14:21" x14ac:dyDescent="0.2">
      <c r="N7669" s="22">
        <f>Fångster!G7674</f>
        <v>0</v>
      </c>
      <c r="O7669" s="28">
        <f t="shared" si="736"/>
        <v>0</v>
      </c>
      <c r="P7669" s="28">
        <f t="shared" si="737"/>
        <v>-2</v>
      </c>
      <c r="Q7669" s="28">
        <f t="shared" si="738"/>
        <v>0</v>
      </c>
      <c r="R7669" s="4">
        <f t="shared" si="739"/>
        <v>0</v>
      </c>
      <c r="S7669" s="4" t="str">
        <f t="shared" si="740"/>
        <v/>
      </c>
      <c r="T7669" s="21">
        <f>Fångster!J7674</f>
        <v>0</v>
      </c>
      <c r="U7669" s="31" t="str">
        <f t="shared" si="741"/>
        <v/>
      </c>
    </row>
    <row r="7670" spans="14:21" x14ac:dyDescent="0.2">
      <c r="N7670" s="22">
        <f>Fångster!G7675</f>
        <v>0</v>
      </c>
      <c r="O7670" s="28">
        <f t="shared" si="736"/>
        <v>0</v>
      </c>
      <c r="P7670" s="28">
        <f t="shared" si="737"/>
        <v>-2</v>
      </c>
      <c r="Q7670" s="28">
        <f t="shared" si="738"/>
        <v>0</v>
      </c>
      <c r="R7670" s="4">
        <f t="shared" si="739"/>
        <v>0</v>
      </c>
      <c r="S7670" s="4" t="str">
        <f t="shared" si="740"/>
        <v/>
      </c>
      <c r="T7670" s="21">
        <f>Fångster!J7675</f>
        <v>0</v>
      </c>
      <c r="U7670" s="31" t="str">
        <f t="shared" si="741"/>
        <v/>
      </c>
    </row>
    <row r="7671" spans="14:21" x14ac:dyDescent="0.2">
      <c r="N7671" s="22">
        <f>Fångster!G7676</f>
        <v>0</v>
      </c>
      <c r="O7671" s="28">
        <f t="shared" si="736"/>
        <v>0</v>
      </c>
      <c r="P7671" s="28">
        <f t="shared" si="737"/>
        <v>-2</v>
      </c>
      <c r="Q7671" s="28">
        <f t="shared" si="738"/>
        <v>0</v>
      </c>
      <c r="R7671" s="4">
        <f t="shared" si="739"/>
        <v>0</v>
      </c>
      <c r="S7671" s="4" t="str">
        <f t="shared" si="740"/>
        <v/>
      </c>
      <c r="T7671" s="21">
        <f>Fångster!J7676</f>
        <v>0</v>
      </c>
      <c r="U7671" s="31" t="str">
        <f t="shared" si="741"/>
        <v/>
      </c>
    </row>
    <row r="7672" spans="14:21" x14ac:dyDescent="0.2">
      <c r="N7672" s="22">
        <f>Fångster!G7677</f>
        <v>0</v>
      </c>
      <c r="O7672" s="28">
        <f t="shared" si="736"/>
        <v>0</v>
      </c>
      <c r="P7672" s="28">
        <f t="shared" si="737"/>
        <v>-2</v>
      </c>
      <c r="Q7672" s="28">
        <f t="shared" si="738"/>
        <v>0</v>
      </c>
      <c r="R7672" s="4">
        <f t="shared" si="739"/>
        <v>0</v>
      </c>
      <c r="S7672" s="4" t="str">
        <f t="shared" si="740"/>
        <v/>
      </c>
      <c r="T7672" s="21">
        <f>Fångster!J7677</f>
        <v>0</v>
      </c>
      <c r="U7672" s="31" t="str">
        <f t="shared" si="741"/>
        <v/>
      </c>
    </row>
    <row r="7673" spans="14:21" x14ac:dyDescent="0.2">
      <c r="N7673" s="22">
        <f>Fångster!G7678</f>
        <v>0</v>
      </c>
      <c r="O7673" s="28">
        <f t="shared" si="736"/>
        <v>0</v>
      </c>
      <c r="P7673" s="28">
        <f t="shared" si="737"/>
        <v>-2</v>
      </c>
      <c r="Q7673" s="28">
        <f t="shared" si="738"/>
        <v>0</v>
      </c>
      <c r="R7673" s="4">
        <f t="shared" si="739"/>
        <v>0</v>
      </c>
      <c r="S7673" s="4" t="str">
        <f t="shared" si="740"/>
        <v/>
      </c>
      <c r="T7673" s="21">
        <f>Fångster!J7678</f>
        <v>0</v>
      </c>
      <c r="U7673" s="31" t="str">
        <f t="shared" si="741"/>
        <v/>
      </c>
    </row>
    <row r="7674" spans="14:21" x14ac:dyDescent="0.2">
      <c r="N7674" s="22">
        <f>Fångster!G7679</f>
        <v>0</v>
      </c>
      <c r="O7674" s="28">
        <f t="shared" si="736"/>
        <v>0</v>
      </c>
      <c r="P7674" s="28">
        <f t="shared" si="737"/>
        <v>-2</v>
      </c>
      <c r="Q7674" s="28">
        <f t="shared" si="738"/>
        <v>0</v>
      </c>
      <c r="R7674" s="4">
        <f t="shared" si="739"/>
        <v>0</v>
      </c>
      <c r="S7674" s="4" t="str">
        <f t="shared" si="740"/>
        <v/>
      </c>
      <c r="T7674" s="21">
        <f>Fångster!J7679</f>
        <v>0</v>
      </c>
      <c r="U7674" s="31" t="str">
        <f t="shared" si="741"/>
        <v/>
      </c>
    </row>
    <row r="7675" spans="14:21" x14ac:dyDescent="0.2">
      <c r="N7675" s="22">
        <f>Fångster!G7680</f>
        <v>0</v>
      </c>
      <c r="O7675" s="28">
        <f t="shared" si="736"/>
        <v>0</v>
      </c>
      <c r="P7675" s="28">
        <f t="shared" si="737"/>
        <v>-2</v>
      </c>
      <c r="Q7675" s="28">
        <f t="shared" si="738"/>
        <v>0</v>
      </c>
      <c r="R7675" s="4">
        <f t="shared" si="739"/>
        <v>0</v>
      </c>
      <c r="S7675" s="4" t="str">
        <f t="shared" si="740"/>
        <v/>
      </c>
      <c r="T7675" s="21">
        <f>Fångster!J7680</f>
        <v>0</v>
      </c>
      <c r="U7675" s="31" t="str">
        <f t="shared" si="741"/>
        <v/>
      </c>
    </row>
    <row r="7676" spans="14:21" x14ac:dyDescent="0.2">
      <c r="N7676" s="22">
        <f>Fångster!G7681</f>
        <v>0</v>
      </c>
      <c r="O7676" s="28">
        <f t="shared" si="736"/>
        <v>0</v>
      </c>
      <c r="P7676" s="28">
        <f t="shared" si="737"/>
        <v>-2</v>
      </c>
      <c r="Q7676" s="28">
        <f t="shared" si="738"/>
        <v>0</v>
      </c>
      <c r="R7676" s="4">
        <f t="shared" si="739"/>
        <v>0</v>
      </c>
      <c r="S7676" s="4" t="str">
        <f t="shared" si="740"/>
        <v/>
      </c>
      <c r="T7676" s="21">
        <f>Fångster!J7681</f>
        <v>0</v>
      </c>
      <c r="U7676" s="31" t="str">
        <f t="shared" si="741"/>
        <v/>
      </c>
    </row>
    <row r="7677" spans="14:21" x14ac:dyDescent="0.2">
      <c r="N7677" s="22">
        <f>Fångster!G7682</f>
        <v>0</v>
      </c>
      <c r="O7677" s="28">
        <f t="shared" si="736"/>
        <v>0</v>
      </c>
      <c r="P7677" s="28">
        <f t="shared" si="737"/>
        <v>-2</v>
      </c>
      <c r="Q7677" s="28">
        <f t="shared" si="738"/>
        <v>0</v>
      </c>
      <c r="R7677" s="4">
        <f t="shared" si="739"/>
        <v>0</v>
      </c>
      <c r="S7677" s="4" t="str">
        <f t="shared" si="740"/>
        <v/>
      </c>
      <c r="T7677" s="21">
        <f>Fångster!J7682</f>
        <v>0</v>
      </c>
      <c r="U7677" s="31" t="str">
        <f t="shared" si="741"/>
        <v/>
      </c>
    </row>
    <row r="7678" spans="14:21" x14ac:dyDescent="0.2">
      <c r="N7678" s="22">
        <f>Fångster!G7683</f>
        <v>0</v>
      </c>
      <c r="O7678" s="28">
        <f t="shared" si="736"/>
        <v>0</v>
      </c>
      <c r="P7678" s="28">
        <f t="shared" si="737"/>
        <v>-2</v>
      </c>
      <c r="Q7678" s="28">
        <f t="shared" si="738"/>
        <v>0</v>
      </c>
      <c r="R7678" s="4">
        <f t="shared" si="739"/>
        <v>0</v>
      </c>
      <c r="S7678" s="4" t="str">
        <f t="shared" si="740"/>
        <v/>
      </c>
      <c r="T7678" s="21">
        <f>Fångster!J7683</f>
        <v>0</v>
      </c>
      <c r="U7678" s="31" t="str">
        <f t="shared" si="741"/>
        <v/>
      </c>
    </row>
    <row r="7679" spans="14:21" x14ac:dyDescent="0.2">
      <c r="N7679" s="22">
        <f>Fångster!G7684</f>
        <v>0</v>
      </c>
      <c r="O7679" s="28">
        <f t="shared" si="736"/>
        <v>0</v>
      </c>
      <c r="P7679" s="28">
        <f t="shared" si="737"/>
        <v>-2</v>
      </c>
      <c r="Q7679" s="28">
        <f t="shared" si="738"/>
        <v>0</v>
      </c>
      <c r="R7679" s="4">
        <f t="shared" si="739"/>
        <v>0</v>
      </c>
      <c r="S7679" s="4" t="str">
        <f t="shared" si="740"/>
        <v/>
      </c>
      <c r="T7679" s="21">
        <f>Fångster!J7684</f>
        <v>0</v>
      </c>
      <c r="U7679" s="31" t="str">
        <f t="shared" si="741"/>
        <v/>
      </c>
    </row>
    <row r="7680" spans="14:21" x14ac:dyDescent="0.2">
      <c r="N7680" s="22">
        <f>Fångster!G7685</f>
        <v>0</v>
      </c>
      <c r="O7680" s="28">
        <f t="shared" si="736"/>
        <v>0</v>
      </c>
      <c r="P7680" s="28">
        <f t="shared" si="737"/>
        <v>-2</v>
      </c>
      <c r="Q7680" s="28">
        <f t="shared" si="738"/>
        <v>0</v>
      </c>
      <c r="R7680" s="4">
        <f t="shared" si="739"/>
        <v>0</v>
      </c>
      <c r="S7680" s="4" t="str">
        <f t="shared" si="740"/>
        <v/>
      </c>
      <c r="T7680" s="21">
        <f>Fångster!J7685</f>
        <v>0</v>
      </c>
      <c r="U7680" s="31" t="str">
        <f t="shared" si="741"/>
        <v/>
      </c>
    </row>
    <row r="7681" spans="14:21" x14ac:dyDescent="0.2">
      <c r="N7681" s="22">
        <f>Fångster!G7686</f>
        <v>0</v>
      </c>
      <c r="O7681" s="28">
        <f t="shared" si="736"/>
        <v>0</v>
      </c>
      <c r="P7681" s="28">
        <f t="shared" si="737"/>
        <v>-2</v>
      </c>
      <c r="Q7681" s="28">
        <f t="shared" si="738"/>
        <v>0</v>
      </c>
      <c r="R7681" s="4">
        <f t="shared" si="739"/>
        <v>0</v>
      </c>
      <c r="S7681" s="4" t="str">
        <f t="shared" si="740"/>
        <v/>
      </c>
      <c r="T7681" s="21">
        <f>Fångster!J7686</f>
        <v>0</v>
      </c>
      <c r="U7681" s="31" t="str">
        <f t="shared" si="741"/>
        <v/>
      </c>
    </row>
    <row r="7682" spans="14:21" x14ac:dyDescent="0.2">
      <c r="N7682" s="22">
        <f>Fångster!G7687</f>
        <v>0</v>
      </c>
      <c r="O7682" s="28">
        <f t="shared" si="736"/>
        <v>0</v>
      </c>
      <c r="P7682" s="28">
        <f t="shared" si="737"/>
        <v>-2</v>
      </c>
      <c r="Q7682" s="28">
        <f t="shared" si="738"/>
        <v>0</v>
      </c>
      <c r="R7682" s="4">
        <f t="shared" si="739"/>
        <v>0</v>
      </c>
      <c r="S7682" s="4" t="str">
        <f t="shared" si="740"/>
        <v/>
      </c>
      <c r="T7682" s="21">
        <f>Fångster!J7687</f>
        <v>0</v>
      </c>
      <c r="U7682" s="31" t="str">
        <f t="shared" si="741"/>
        <v/>
      </c>
    </row>
    <row r="7683" spans="14:21" x14ac:dyDescent="0.2">
      <c r="N7683" s="22">
        <f>Fångster!G7688</f>
        <v>0</v>
      </c>
      <c r="O7683" s="28">
        <f t="shared" si="736"/>
        <v>0</v>
      </c>
      <c r="P7683" s="28">
        <f t="shared" si="737"/>
        <v>-2</v>
      </c>
      <c r="Q7683" s="28">
        <f t="shared" si="738"/>
        <v>0</v>
      </c>
      <c r="R7683" s="4">
        <f t="shared" si="739"/>
        <v>0</v>
      </c>
      <c r="S7683" s="4" t="str">
        <f t="shared" si="740"/>
        <v/>
      </c>
      <c r="T7683" s="21">
        <f>Fångster!J7688</f>
        <v>0</v>
      </c>
      <c r="U7683" s="31" t="str">
        <f t="shared" si="741"/>
        <v/>
      </c>
    </row>
    <row r="7684" spans="14:21" x14ac:dyDescent="0.2">
      <c r="N7684" s="22">
        <f>Fångster!G7689</f>
        <v>0</v>
      </c>
      <c r="O7684" s="28">
        <f t="shared" si="736"/>
        <v>0</v>
      </c>
      <c r="P7684" s="28">
        <f t="shared" si="737"/>
        <v>-2</v>
      </c>
      <c r="Q7684" s="28">
        <f t="shared" si="738"/>
        <v>0</v>
      </c>
      <c r="R7684" s="4">
        <f t="shared" si="739"/>
        <v>0</v>
      </c>
      <c r="S7684" s="4" t="str">
        <f t="shared" si="740"/>
        <v/>
      </c>
      <c r="T7684" s="21">
        <f>Fångster!J7689</f>
        <v>0</v>
      </c>
      <c r="U7684" s="31" t="str">
        <f t="shared" si="741"/>
        <v/>
      </c>
    </row>
    <row r="7685" spans="14:21" x14ac:dyDescent="0.2">
      <c r="N7685" s="22">
        <f>Fångster!G7690</f>
        <v>0</v>
      </c>
      <c r="O7685" s="28">
        <f t="shared" ref="O7685:O7748" si="742">(3.377*0.000001)*(POWER(N7685,3.205))</f>
        <v>0</v>
      </c>
      <c r="P7685" s="28">
        <f t="shared" ref="P7685:P7748" si="743">(1-(180-N7685)/60)</f>
        <v>-2</v>
      </c>
      <c r="Q7685" s="28">
        <f t="shared" ref="Q7685:Q7748" si="744">IF(P7685&lt;0,0,IF(P7685&gt;1,1,IF(P7685&gt;0&lt;1,P7685,P7685)))</f>
        <v>0</v>
      </c>
      <c r="R7685" s="4">
        <f t="shared" ref="R7685:R7748" si="745">O7685*Q7685</f>
        <v>0</v>
      </c>
      <c r="S7685" s="4" t="str">
        <f t="shared" ref="S7685:S7748" si="746">IF(N7685&gt;0,LOG10(N7685),"")</f>
        <v/>
      </c>
      <c r="T7685" s="21">
        <f>Fångster!J7690</f>
        <v>0</v>
      </c>
      <c r="U7685" s="31" t="str">
        <f t="shared" ref="U7685:U7748" si="747">IF(T7685&gt;0,LOG10(T7685),"")</f>
        <v/>
      </c>
    </row>
    <row r="7686" spans="14:21" x14ac:dyDescent="0.2">
      <c r="N7686" s="22">
        <f>Fångster!G7691</f>
        <v>0</v>
      </c>
      <c r="O7686" s="28">
        <f t="shared" si="742"/>
        <v>0</v>
      </c>
      <c r="P7686" s="28">
        <f t="shared" si="743"/>
        <v>-2</v>
      </c>
      <c r="Q7686" s="28">
        <f t="shared" si="744"/>
        <v>0</v>
      </c>
      <c r="R7686" s="4">
        <f t="shared" si="745"/>
        <v>0</v>
      </c>
      <c r="S7686" s="4" t="str">
        <f t="shared" si="746"/>
        <v/>
      </c>
      <c r="T7686" s="21">
        <f>Fångster!J7691</f>
        <v>0</v>
      </c>
      <c r="U7686" s="31" t="str">
        <f t="shared" si="747"/>
        <v/>
      </c>
    </row>
    <row r="7687" spans="14:21" x14ac:dyDescent="0.2">
      <c r="N7687" s="22">
        <f>Fångster!G7692</f>
        <v>0</v>
      </c>
      <c r="O7687" s="28">
        <f t="shared" si="742"/>
        <v>0</v>
      </c>
      <c r="P7687" s="28">
        <f t="shared" si="743"/>
        <v>-2</v>
      </c>
      <c r="Q7687" s="28">
        <f t="shared" si="744"/>
        <v>0</v>
      </c>
      <c r="R7687" s="4">
        <f t="shared" si="745"/>
        <v>0</v>
      </c>
      <c r="S7687" s="4" t="str">
        <f t="shared" si="746"/>
        <v/>
      </c>
      <c r="T7687" s="21">
        <f>Fångster!J7692</f>
        <v>0</v>
      </c>
      <c r="U7687" s="31" t="str">
        <f t="shared" si="747"/>
        <v/>
      </c>
    </row>
    <row r="7688" spans="14:21" x14ac:dyDescent="0.2">
      <c r="N7688" s="22">
        <f>Fångster!G7693</f>
        <v>0</v>
      </c>
      <c r="O7688" s="28">
        <f t="shared" si="742"/>
        <v>0</v>
      </c>
      <c r="P7688" s="28">
        <f t="shared" si="743"/>
        <v>-2</v>
      </c>
      <c r="Q7688" s="28">
        <f t="shared" si="744"/>
        <v>0</v>
      </c>
      <c r="R7688" s="4">
        <f t="shared" si="745"/>
        <v>0</v>
      </c>
      <c r="S7688" s="4" t="str">
        <f t="shared" si="746"/>
        <v/>
      </c>
      <c r="T7688" s="21">
        <f>Fångster!J7693</f>
        <v>0</v>
      </c>
      <c r="U7688" s="31" t="str">
        <f t="shared" si="747"/>
        <v/>
      </c>
    </row>
    <row r="7689" spans="14:21" x14ac:dyDescent="0.2">
      <c r="N7689" s="22">
        <f>Fångster!G7694</f>
        <v>0</v>
      </c>
      <c r="O7689" s="28">
        <f t="shared" si="742"/>
        <v>0</v>
      </c>
      <c r="P7689" s="28">
        <f t="shared" si="743"/>
        <v>-2</v>
      </c>
      <c r="Q7689" s="28">
        <f t="shared" si="744"/>
        <v>0</v>
      </c>
      <c r="R7689" s="4">
        <f t="shared" si="745"/>
        <v>0</v>
      </c>
      <c r="S7689" s="4" t="str">
        <f t="shared" si="746"/>
        <v/>
      </c>
      <c r="T7689" s="21">
        <f>Fångster!J7694</f>
        <v>0</v>
      </c>
      <c r="U7689" s="31" t="str">
        <f t="shared" si="747"/>
        <v/>
      </c>
    </row>
    <row r="7690" spans="14:21" x14ac:dyDescent="0.2">
      <c r="N7690" s="22">
        <f>Fångster!G7695</f>
        <v>0</v>
      </c>
      <c r="O7690" s="28">
        <f t="shared" si="742"/>
        <v>0</v>
      </c>
      <c r="P7690" s="28">
        <f t="shared" si="743"/>
        <v>-2</v>
      </c>
      <c r="Q7690" s="28">
        <f t="shared" si="744"/>
        <v>0</v>
      </c>
      <c r="R7690" s="4">
        <f t="shared" si="745"/>
        <v>0</v>
      </c>
      <c r="S7690" s="4" t="str">
        <f t="shared" si="746"/>
        <v/>
      </c>
      <c r="T7690" s="21">
        <f>Fångster!J7695</f>
        <v>0</v>
      </c>
      <c r="U7690" s="31" t="str">
        <f t="shared" si="747"/>
        <v/>
      </c>
    </row>
    <row r="7691" spans="14:21" x14ac:dyDescent="0.2">
      <c r="N7691" s="22">
        <f>Fångster!G7696</f>
        <v>0</v>
      </c>
      <c r="O7691" s="28">
        <f t="shared" si="742"/>
        <v>0</v>
      </c>
      <c r="P7691" s="28">
        <f t="shared" si="743"/>
        <v>-2</v>
      </c>
      <c r="Q7691" s="28">
        <f t="shared" si="744"/>
        <v>0</v>
      </c>
      <c r="R7691" s="4">
        <f t="shared" si="745"/>
        <v>0</v>
      </c>
      <c r="S7691" s="4" t="str">
        <f t="shared" si="746"/>
        <v/>
      </c>
      <c r="T7691" s="21">
        <f>Fångster!J7696</f>
        <v>0</v>
      </c>
      <c r="U7691" s="31" t="str">
        <f t="shared" si="747"/>
        <v/>
      </c>
    </row>
    <row r="7692" spans="14:21" x14ac:dyDescent="0.2">
      <c r="N7692" s="22">
        <f>Fångster!G7697</f>
        <v>0</v>
      </c>
      <c r="O7692" s="28">
        <f t="shared" si="742"/>
        <v>0</v>
      </c>
      <c r="P7692" s="28">
        <f t="shared" si="743"/>
        <v>-2</v>
      </c>
      <c r="Q7692" s="28">
        <f t="shared" si="744"/>
        <v>0</v>
      </c>
      <c r="R7692" s="4">
        <f t="shared" si="745"/>
        <v>0</v>
      </c>
      <c r="S7692" s="4" t="str">
        <f t="shared" si="746"/>
        <v/>
      </c>
      <c r="T7692" s="21">
        <f>Fångster!J7697</f>
        <v>0</v>
      </c>
      <c r="U7692" s="31" t="str">
        <f t="shared" si="747"/>
        <v/>
      </c>
    </row>
    <row r="7693" spans="14:21" x14ac:dyDescent="0.2">
      <c r="N7693" s="22">
        <f>Fångster!G7698</f>
        <v>0</v>
      </c>
      <c r="O7693" s="28">
        <f t="shared" si="742"/>
        <v>0</v>
      </c>
      <c r="P7693" s="28">
        <f t="shared" si="743"/>
        <v>-2</v>
      </c>
      <c r="Q7693" s="28">
        <f t="shared" si="744"/>
        <v>0</v>
      </c>
      <c r="R7693" s="4">
        <f t="shared" si="745"/>
        <v>0</v>
      </c>
      <c r="S7693" s="4" t="str">
        <f t="shared" si="746"/>
        <v/>
      </c>
      <c r="T7693" s="21">
        <f>Fångster!J7698</f>
        <v>0</v>
      </c>
      <c r="U7693" s="31" t="str">
        <f t="shared" si="747"/>
        <v/>
      </c>
    </row>
    <row r="7694" spans="14:21" x14ac:dyDescent="0.2">
      <c r="N7694" s="22">
        <f>Fångster!G7699</f>
        <v>0</v>
      </c>
      <c r="O7694" s="28">
        <f t="shared" si="742"/>
        <v>0</v>
      </c>
      <c r="P7694" s="28">
        <f t="shared" si="743"/>
        <v>-2</v>
      </c>
      <c r="Q7694" s="28">
        <f t="shared" si="744"/>
        <v>0</v>
      </c>
      <c r="R7694" s="4">
        <f t="shared" si="745"/>
        <v>0</v>
      </c>
      <c r="S7694" s="4" t="str">
        <f t="shared" si="746"/>
        <v/>
      </c>
      <c r="T7694" s="21">
        <f>Fångster!J7699</f>
        <v>0</v>
      </c>
      <c r="U7694" s="31" t="str">
        <f t="shared" si="747"/>
        <v/>
      </c>
    </row>
    <row r="7695" spans="14:21" x14ac:dyDescent="0.2">
      <c r="N7695" s="22">
        <f>Fångster!G7700</f>
        <v>0</v>
      </c>
      <c r="O7695" s="28">
        <f t="shared" si="742"/>
        <v>0</v>
      </c>
      <c r="P7695" s="28">
        <f t="shared" si="743"/>
        <v>-2</v>
      </c>
      <c r="Q7695" s="28">
        <f t="shared" si="744"/>
        <v>0</v>
      </c>
      <c r="R7695" s="4">
        <f t="shared" si="745"/>
        <v>0</v>
      </c>
      <c r="S7695" s="4" t="str">
        <f t="shared" si="746"/>
        <v/>
      </c>
      <c r="T7695" s="21">
        <f>Fångster!J7700</f>
        <v>0</v>
      </c>
      <c r="U7695" s="31" t="str">
        <f t="shared" si="747"/>
        <v/>
      </c>
    </row>
    <row r="7696" spans="14:21" x14ac:dyDescent="0.2">
      <c r="N7696" s="22">
        <f>Fångster!G7701</f>
        <v>0</v>
      </c>
      <c r="O7696" s="28">
        <f t="shared" si="742"/>
        <v>0</v>
      </c>
      <c r="P7696" s="28">
        <f t="shared" si="743"/>
        <v>-2</v>
      </c>
      <c r="Q7696" s="28">
        <f t="shared" si="744"/>
        <v>0</v>
      </c>
      <c r="R7696" s="4">
        <f t="shared" si="745"/>
        <v>0</v>
      </c>
      <c r="S7696" s="4" t="str">
        <f t="shared" si="746"/>
        <v/>
      </c>
      <c r="T7696" s="21">
        <f>Fångster!J7701</f>
        <v>0</v>
      </c>
      <c r="U7696" s="31" t="str">
        <f t="shared" si="747"/>
        <v/>
      </c>
    </row>
    <row r="7697" spans="14:21" x14ac:dyDescent="0.2">
      <c r="N7697" s="22">
        <f>Fångster!G7702</f>
        <v>0</v>
      </c>
      <c r="O7697" s="28">
        <f t="shared" si="742"/>
        <v>0</v>
      </c>
      <c r="P7697" s="28">
        <f t="shared" si="743"/>
        <v>-2</v>
      </c>
      <c r="Q7697" s="28">
        <f t="shared" si="744"/>
        <v>0</v>
      </c>
      <c r="R7697" s="4">
        <f t="shared" si="745"/>
        <v>0</v>
      </c>
      <c r="S7697" s="4" t="str">
        <f t="shared" si="746"/>
        <v/>
      </c>
      <c r="T7697" s="21">
        <f>Fångster!J7702</f>
        <v>0</v>
      </c>
      <c r="U7697" s="31" t="str">
        <f t="shared" si="747"/>
        <v/>
      </c>
    </row>
    <row r="7698" spans="14:21" x14ac:dyDescent="0.2">
      <c r="N7698" s="22">
        <f>Fångster!G7703</f>
        <v>0</v>
      </c>
      <c r="O7698" s="28">
        <f t="shared" si="742"/>
        <v>0</v>
      </c>
      <c r="P7698" s="28">
        <f t="shared" si="743"/>
        <v>-2</v>
      </c>
      <c r="Q7698" s="28">
        <f t="shared" si="744"/>
        <v>0</v>
      </c>
      <c r="R7698" s="4">
        <f t="shared" si="745"/>
        <v>0</v>
      </c>
      <c r="S7698" s="4" t="str">
        <f t="shared" si="746"/>
        <v/>
      </c>
      <c r="T7698" s="21">
        <f>Fångster!J7703</f>
        <v>0</v>
      </c>
      <c r="U7698" s="31" t="str">
        <f t="shared" si="747"/>
        <v/>
      </c>
    </row>
    <row r="7699" spans="14:21" x14ac:dyDescent="0.2">
      <c r="N7699" s="22">
        <f>Fångster!G7704</f>
        <v>0</v>
      </c>
      <c r="O7699" s="28">
        <f t="shared" si="742"/>
        <v>0</v>
      </c>
      <c r="P7699" s="28">
        <f t="shared" si="743"/>
        <v>-2</v>
      </c>
      <c r="Q7699" s="28">
        <f t="shared" si="744"/>
        <v>0</v>
      </c>
      <c r="R7699" s="4">
        <f t="shared" si="745"/>
        <v>0</v>
      </c>
      <c r="S7699" s="4" t="str">
        <f t="shared" si="746"/>
        <v/>
      </c>
      <c r="T7699" s="21">
        <f>Fångster!J7704</f>
        <v>0</v>
      </c>
      <c r="U7699" s="31" t="str">
        <f t="shared" si="747"/>
        <v/>
      </c>
    </row>
    <row r="7700" spans="14:21" x14ac:dyDescent="0.2">
      <c r="N7700" s="22">
        <f>Fångster!G7705</f>
        <v>0</v>
      </c>
      <c r="O7700" s="28">
        <f t="shared" si="742"/>
        <v>0</v>
      </c>
      <c r="P7700" s="28">
        <f t="shared" si="743"/>
        <v>-2</v>
      </c>
      <c r="Q7700" s="28">
        <f t="shared" si="744"/>
        <v>0</v>
      </c>
      <c r="R7700" s="4">
        <f t="shared" si="745"/>
        <v>0</v>
      </c>
      <c r="S7700" s="4" t="str">
        <f t="shared" si="746"/>
        <v/>
      </c>
      <c r="T7700" s="21">
        <f>Fångster!J7705</f>
        <v>0</v>
      </c>
      <c r="U7700" s="31" t="str">
        <f t="shared" si="747"/>
        <v/>
      </c>
    </row>
    <row r="7701" spans="14:21" x14ac:dyDescent="0.2">
      <c r="N7701" s="22">
        <f>Fångster!G7706</f>
        <v>0</v>
      </c>
      <c r="O7701" s="28">
        <f t="shared" si="742"/>
        <v>0</v>
      </c>
      <c r="P7701" s="28">
        <f t="shared" si="743"/>
        <v>-2</v>
      </c>
      <c r="Q7701" s="28">
        <f t="shared" si="744"/>
        <v>0</v>
      </c>
      <c r="R7701" s="4">
        <f t="shared" si="745"/>
        <v>0</v>
      </c>
      <c r="S7701" s="4" t="str">
        <f t="shared" si="746"/>
        <v/>
      </c>
      <c r="T7701" s="21">
        <f>Fångster!J7706</f>
        <v>0</v>
      </c>
      <c r="U7701" s="31" t="str">
        <f t="shared" si="747"/>
        <v/>
      </c>
    </row>
    <row r="7702" spans="14:21" x14ac:dyDescent="0.2">
      <c r="N7702" s="22">
        <f>Fångster!G7707</f>
        <v>0</v>
      </c>
      <c r="O7702" s="28">
        <f t="shared" si="742"/>
        <v>0</v>
      </c>
      <c r="P7702" s="28">
        <f t="shared" si="743"/>
        <v>-2</v>
      </c>
      <c r="Q7702" s="28">
        <f t="shared" si="744"/>
        <v>0</v>
      </c>
      <c r="R7702" s="4">
        <f t="shared" si="745"/>
        <v>0</v>
      </c>
      <c r="S7702" s="4" t="str">
        <f t="shared" si="746"/>
        <v/>
      </c>
      <c r="T7702" s="21">
        <f>Fångster!J7707</f>
        <v>0</v>
      </c>
      <c r="U7702" s="31" t="str">
        <f t="shared" si="747"/>
        <v/>
      </c>
    </row>
    <row r="7703" spans="14:21" x14ac:dyDescent="0.2">
      <c r="N7703" s="22">
        <f>Fångster!G7708</f>
        <v>0</v>
      </c>
      <c r="O7703" s="28">
        <f t="shared" si="742"/>
        <v>0</v>
      </c>
      <c r="P7703" s="28">
        <f t="shared" si="743"/>
        <v>-2</v>
      </c>
      <c r="Q7703" s="28">
        <f t="shared" si="744"/>
        <v>0</v>
      </c>
      <c r="R7703" s="4">
        <f t="shared" si="745"/>
        <v>0</v>
      </c>
      <c r="S7703" s="4" t="str">
        <f t="shared" si="746"/>
        <v/>
      </c>
      <c r="T7703" s="21">
        <f>Fångster!J7708</f>
        <v>0</v>
      </c>
      <c r="U7703" s="31" t="str">
        <f t="shared" si="747"/>
        <v/>
      </c>
    </row>
    <row r="7704" spans="14:21" x14ac:dyDescent="0.2">
      <c r="N7704" s="22">
        <f>Fångster!G7709</f>
        <v>0</v>
      </c>
      <c r="O7704" s="28">
        <f t="shared" si="742"/>
        <v>0</v>
      </c>
      <c r="P7704" s="28">
        <f t="shared" si="743"/>
        <v>-2</v>
      </c>
      <c r="Q7704" s="28">
        <f t="shared" si="744"/>
        <v>0</v>
      </c>
      <c r="R7704" s="4">
        <f t="shared" si="745"/>
        <v>0</v>
      </c>
      <c r="S7704" s="4" t="str">
        <f t="shared" si="746"/>
        <v/>
      </c>
      <c r="T7704" s="21">
        <f>Fångster!J7709</f>
        <v>0</v>
      </c>
      <c r="U7704" s="31" t="str">
        <f t="shared" si="747"/>
        <v/>
      </c>
    </row>
    <row r="7705" spans="14:21" x14ac:dyDescent="0.2">
      <c r="N7705" s="22">
        <f>Fångster!G7710</f>
        <v>0</v>
      </c>
      <c r="O7705" s="28">
        <f t="shared" si="742"/>
        <v>0</v>
      </c>
      <c r="P7705" s="28">
        <f t="shared" si="743"/>
        <v>-2</v>
      </c>
      <c r="Q7705" s="28">
        <f t="shared" si="744"/>
        <v>0</v>
      </c>
      <c r="R7705" s="4">
        <f t="shared" si="745"/>
        <v>0</v>
      </c>
      <c r="S7705" s="4" t="str">
        <f t="shared" si="746"/>
        <v/>
      </c>
      <c r="T7705" s="21">
        <f>Fångster!J7710</f>
        <v>0</v>
      </c>
      <c r="U7705" s="31" t="str">
        <f t="shared" si="747"/>
        <v/>
      </c>
    </row>
    <row r="7706" spans="14:21" x14ac:dyDescent="0.2">
      <c r="N7706" s="22">
        <f>Fångster!G7711</f>
        <v>0</v>
      </c>
      <c r="O7706" s="28">
        <f t="shared" si="742"/>
        <v>0</v>
      </c>
      <c r="P7706" s="28">
        <f t="shared" si="743"/>
        <v>-2</v>
      </c>
      <c r="Q7706" s="28">
        <f t="shared" si="744"/>
        <v>0</v>
      </c>
      <c r="R7706" s="4">
        <f t="shared" si="745"/>
        <v>0</v>
      </c>
      <c r="S7706" s="4" t="str">
        <f t="shared" si="746"/>
        <v/>
      </c>
      <c r="T7706" s="21">
        <f>Fångster!J7711</f>
        <v>0</v>
      </c>
      <c r="U7706" s="31" t="str">
        <f t="shared" si="747"/>
        <v/>
      </c>
    </row>
    <row r="7707" spans="14:21" x14ac:dyDescent="0.2">
      <c r="N7707" s="22">
        <f>Fångster!G7712</f>
        <v>0</v>
      </c>
      <c r="O7707" s="28">
        <f t="shared" si="742"/>
        <v>0</v>
      </c>
      <c r="P7707" s="28">
        <f t="shared" si="743"/>
        <v>-2</v>
      </c>
      <c r="Q7707" s="28">
        <f t="shared" si="744"/>
        <v>0</v>
      </c>
      <c r="R7707" s="4">
        <f t="shared" si="745"/>
        <v>0</v>
      </c>
      <c r="S7707" s="4" t="str">
        <f t="shared" si="746"/>
        <v/>
      </c>
      <c r="T7707" s="21">
        <f>Fångster!J7712</f>
        <v>0</v>
      </c>
      <c r="U7707" s="31" t="str">
        <f t="shared" si="747"/>
        <v/>
      </c>
    </row>
    <row r="7708" spans="14:21" x14ac:dyDescent="0.2">
      <c r="N7708" s="22">
        <f>Fångster!G7713</f>
        <v>0</v>
      </c>
      <c r="O7708" s="28">
        <f t="shared" si="742"/>
        <v>0</v>
      </c>
      <c r="P7708" s="28">
        <f t="shared" si="743"/>
        <v>-2</v>
      </c>
      <c r="Q7708" s="28">
        <f t="shared" si="744"/>
        <v>0</v>
      </c>
      <c r="R7708" s="4">
        <f t="shared" si="745"/>
        <v>0</v>
      </c>
      <c r="S7708" s="4" t="str">
        <f t="shared" si="746"/>
        <v/>
      </c>
      <c r="T7708" s="21">
        <f>Fångster!J7713</f>
        <v>0</v>
      </c>
      <c r="U7708" s="31" t="str">
        <f t="shared" si="747"/>
        <v/>
      </c>
    </row>
    <row r="7709" spans="14:21" x14ac:dyDescent="0.2">
      <c r="N7709" s="22">
        <f>Fångster!G7714</f>
        <v>0</v>
      </c>
      <c r="O7709" s="28">
        <f t="shared" si="742"/>
        <v>0</v>
      </c>
      <c r="P7709" s="28">
        <f t="shared" si="743"/>
        <v>-2</v>
      </c>
      <c r="Q7709" s="28">
        <f t="shared" si="744"/>
        <v>0</v>
      </c>
      <c r="R7709" s="4">
        <f t="shared" si="745"/>
        <v>0</v>
      </c>
      <c r="S7709" s="4" t="str">
        <f t="shared" si="746"/>
        <v/>
      </c>
      <c r="T7709" s="21">
        <f>Fångster!J7714</f>
        <v>0</v>
      </c>
      <c r="U7709" s="31" t="str">
        <f t="shared" si="747"/>
        <v/>
      </c>
    </row>
    <row r="7710" spans="14:21" x14ac:dyDescent="0.2">
      <c r="N7710" s="22">
        <f>Fångster!G7715</f>
        <v>0</v>
      </c>
      <c r="O7710" s="28">
        <f t="shared" si="742"/>
        <v>0</v>
      </c>
      <c r="P7710" s="28">
        <f t="shared" si="743"/>
        <v>-2</v>
      </c>
      <c r="Q7710" s="28">
        <f t="shared" si="744"/>
        <v>0</v>
      </c>
      <c r="R7710" s="4">
        <f t="shared" si="745"/>
        <v>0</v>
      </c>
      <c r="S7710" s="4" t="str">
        <f t="shared" si="746"/>
        <v/>
      </c>
      <c r="T7710" s="21">
        <f>Fångster!J7715</f>
        <v>0</v>
      </c>
      <c r="U7710" s="31" t="str">
        <f t="shared" si="747"/>
        <v/>
      </c>
    </row>
    <row r="7711" spans="14:21" x14ac:dyDescent="0.2">
      <c r="N7711" s="22">
        <f>Fångster!G7716</f>
        <v>0</v>
      </c>
      <c r="O7711" s="28">
        <f t="shared" si="742"/>
        <v>0</v>
      </c>
      <c r="P7711" s="28">
        <f t="shared" si="743"/>
        <v>-2</v>
      </c>
      <c r="Q7711" s="28">
        <f t="shared" si="744"/>
        <v>0</v>
      </c>
      <c r="R7711" s="4">
        <f t="shared" si="745"/>
        <v>0</v>
      </c>
      <c r="S7711" s="4" t="str">
        <f t="shared" si="746"/>
        <v/>
      </c>
      <c r="T7711" s="21">
        <f>Fångster!J7716</f>
        <v>0</v>
      </c>
      <c r="U7711" s="31" t="str">
        <f t="shared" si="747"/>
        <v/>
      </c>
    </row>
    <row r="7712" spans="14:21" x14ac:dyDescent="0.2">
      <c r="N7712" s="22">
        <f>Fångster!G7717</f>
        <v>0</v>
      </c>
      <c r="O7712" s="28">
        <f t="shared" si="742"/>
        <v>0</v>
      </c>
      <c r="P7712" s="28">
        <f t="shared" si="743"/>
        <v>-2</v>
      </c>
      <c r="Q7712" s="28">
        <f t="shared" si="744"/>
        <v>0</v>
      </c>
      <c r="R7712" s="4">
        <f t="shared" si="745"/>
        <v>0</v>
      </c>
      <c r="S7712" s="4" t="str">
        <f t="shared" si="746"/>
        <v/>
      </c>
      <c r="T7712" s="21">
        <f>Fångster!J7717</f>
        <v>0</v>
      </c>
      <c r="U7712" s="31" t="str">
        <f t="shared" si="747"/>
        <v/>
      </c>
    </row>
    <row r="7713" spans="14:21" x14ac:dyDescent="0.2">
      <c r="N7713" s="22">
        <f>Fångster!G7718</f>
        <v>0</v>
      </c>
      <c r="O7713" s="28">
        <f t="shared" si="742"/>
        <v>0</v>
      </c>
      <c r="P7713" s="28">
        <f t="shared" si="743"/>
        <v>-2</v>
      </c>
      <c r="Q7713" s="28">
        <f t="shared" si="744"/>
        <v>0</v>
      </c>
      <c r="R7713" s="4">
        <f t="shared" si="745"/>
        <v>0</v>
      </c>
      <c r="S7713" s="4" t="str">
        <f t="shared" si="746"/>
        <v/>
      </c>
      <c r="T7713" s="21">
        <f>Fångster!J7718</f>
        <v>0</v>
      </c>
      <c r="U7713" s="31" t="str">
        <f t="shared" si="747"/>
        <v/>
      </c>
    </row>
    <row r="7714" spans="14:21" x14ac:dyDescent="0.2">
      <c r="N7714" s="22">
        <f>Fångster!G7719</f>
        <v>0</v>
      </c>
      <c r="O7714" s="28">
        <f t="shared" si="742"/>
        <v>0</v>
      </c>
      <c r="P7714" s="28">
        <f t="shared" si="743"/>
        <v>-2</v>
      </c>
      <c r="Q7714" s="28">
        <f t="shared" si="744"/>
        <v>0</v>
      </c>
      <c r="R7714" s="4">
        <f t="shared" si="745"/>
        <v>0</v>
      </c>
      <c r="S7714" s="4" t="str">
        <f t="shared" si="746"/>
        <v/>
      </c>
      <c r="T7714" s="21">
        <f>Fångster!J7719</f>
        <v>0</v>
      </c>
      <c r="U7714" s="31" t="str">
        <f t="shared" si="747"/>
        <v/>
      </c>
    </row>
    <row r="7715" spans="14:21" x14ac:dyDescent="0.2">
      <c r="N7715" s="22">
        <f>Fångster!G7720</f>
        <v>0</v>
      </c>
      <c r="O7715" s="28">
        <f t="shared" si="742"/>
        <v>0</v>
      </c>
      <c r="P7715" s="28">
        <f t="shared" si="743"/>
        <v>-2</v>
      </c>
      <c r="Q7715" s="28">
        <f t="shared" si="744"/>
        <v>0</v>
      </c>
      <c r="R7715" s="4">
        <f t="shared" si="745"/>
        <v>0</v>
      </c>
      <c r="S7715" s="4" t="str">
        <f t="shared" si="746"/>
        <v/>
      </c>
      <c r="T7715" s="21">
        <f>Fångster!J7720</f>
        <v>0</v>
      </c>
      <c r="U7715" s="31" t="str">
        <f t="shared" si="747"/>
        <v/>
      </c>
    </row>
    <row r="7716" spans="14:21" x14ac:dyDescent="0.2">
      <c r="N7716" s="22">
        <f>Fångster!G7721</f>
        <v>0</v>
      </c>
      <c r="O7716" s="28">
        <f t="shared" si="742"/>
        <v>0</v>
      </c>
      <c r="P7716" s="28">
        <f t="shared" si="743"/>
        <v>-2</v>
      </c>
      <c r="Q7716" s="28">
        <f t="shared" si="744"/>
        <v>0</v>
      </c>
      <c r="R7716" s="4">
        <f t="shared" si="745"/>
        <v>0</v>
      </c>
      <c r="S7716" s="4" t="str">
        <f t="shared" si="746"/>
        <v/>
      </c>
      <c r="T7716" s="21">
        <f>Fångster!J7721</f>
        <v>0</v>
      </c>
      <c r="U7716" s="31" t="str">
        <f t="shared" si="747"/>
        <v/>
      </c>
    </row>
    <row r="7717" spans="14:21" x14ac:dyDescent="0.2">
      <c r="N7717" s="22">
        <f>Fångster!G7722</f>
        <v>0</v>
      </c>
      <c r="O7717" s="28">
        <f t="shared" si="742"/>
        <v>0</v>
      </c>
      <c r="P7717" s="28">
        <f t="shared" si="743"/>
        <v>-2</v>
      </c>
      <c r="Q7717" s="28">
        <f t="shared" si="744"/>
        <v>0</v>
      </c>
      <c r="R7717" s="4">
        <f t="shared" si="745"/>
        <v>0</v>
      </c>
      <c r="S7717" s="4" t="str">
        <f t="shared" si="746"/>
        <v/>
      </c>
      <c r="T7717" s="21">
        <f>Fångster!J7722</f>
        <v>0</v>
      </c>
      <c r="U7717" s="31" t="str">
        <f t="shared" si="747"/>
        <v/>
      </c>
    </row>
    <row r="7718" spans="14:21" x14ac:dyDescent="0.2">
      <c r="N7718" s="22">
        <f>Fångster!G7723</f>
        <v>0</v>
      </c>
      <c r="O7718" s="28">
        <f t="shared" si="742"/>
        <v>0</v>
      </c>
      <c r="P7718" s="28">
        <f t="shared" si="743"/>
        <v>-2</v>
      </c>
      <c r="Q7718" s="28">
        <f t="shared" si="744"/>
        <v>0</v>
      </c>
      <c r="R7718" s="4">
        <f t="shared" si="745"/>
        <v>0</v>
      </c>
      <c r="S7718" s="4" t="str">
        <f t="shared" si="746"/>
        <v/>
      </c>
      <c r="T7718" s="21">
        <f>Fångster!J7723</f>
        <v>0</v>
      </c>
      <c r="U7718" s="31" t="str">
        <f t="shared" si="747"/>
        <v/>
      </c>
    </row>
    <row r="7719" spans="14:21" x14ac:dyDescent="0.2">
      <c r="N7719" s="22">
        <f>Fångster!G7724</f>
        <v>0</v>
      </c>
      <c r="O7719" s="28">
        <f t="shared" si="742"/>
        <v>0</v>
      </c>
      <c r="P7719" s="28">
        <f t="shared" si="743"/>
        <v>-2</v>
      </c>
      <c r="Q7719" s="28">
        <f t="shared" si="744"/>
        <v>0</v>
      </c>
      <c r="R7719" s="4">
        <f t="shared" si="745"/>
        <v>0</v>
      </c>
      <c r="S7719" s="4" t="str">
        <f t="shared" si="746"/>
        <v/>
      </c>
      <c r="T7719" s="21">
        <f>Fångster!J7724</f>
        <v>0</v>
      </c>
      <c r="U7719" s="31" t="str">
        <f t="shared" si="747"/>
        <v/>
      </c>
    </row>
    <row r="7720" spans="14:21" x14ac:dyDescent="0.2">
      <c r="N7720" s="22">
        <f>Fångster!G7725</f>
        <v>0</v>
      </c>
      <c r="O7720" s="28">
        <f t="shared" si="742"/>
        <v>0</v>
      </c>
      <c r="P7720" s="28">
        <f t="shared" si="743"/>
        <v>-2</v>
      </c>
      <c r="Q7720" s="28">
        <f t="shared" si="744"/>
        <v>0</v>
      </c>
      <c r="R7720" s="4">
        <f t="shared" si="745"/>
        <v>0</v>
      </c>
      <c r="S7720" s="4" t="str">
        <f t="shared" si="746"/>
        <v/>
      </c>
      <c r="T7720" s="21">
        <f>Fångster!J7725</f>
        <v>0</v>
      </c>
      <c r="U7720" s="31" t="str">
        <f t="shared" si="747"/>
        <v/>
      </c>
    </row>
    <row r="7721" spans="14:21" x14ac:dyDescent="0.2">
      <c r="N7721" s="22">
        <f>Fångster!G7726</f>
        <v>0</v>
      </c>
      <c r="O7721" s="28">
        <f t="shared" si="742"/>
        <v>0</v>
      </c>
      <c r="P7721" s="28">
        <f t="shared" si="743"/>
        <v>-2</v>
      </c>
      <c r="Q7721" s="28">
        <f t="shared" si="744"/>
        <v>0</v>
      </c>
      <c r="R7721" s="4">
        <f t="shared" si="745"/>
        <v>0</v>
      </c>
      <c r="S7721" s="4" t="str">
        <f t="shared" si="746"/>
        <v/>
      </c>
      <c r="T7721" s="21">
        <f>Fångster!J7726</f>
        <v>0</v>
      </c>
      <c r="U7721" s="31" t="str">
        <f t="shared" si="747"/>
        <v/>
      </c>
    </row>
    <row r="7722" spans="14:21" x14ac:dyDescent="0.2">
      <c r="N7722" s="22">
        <f>Fångster!G7727</f>
        <v>0</v>
      </c>
      <c r="O7722" s="28">
        <f t="shared" si="742"/>
        <v>0</v>
      </c>
      <c r="P7722" s="28">
        <f t="shared" si="743"/>
        <v>-2</v>
      </c>
      <c r="Q7722" s="28">
        <f t="shared" si="744"/>
        <v>0</v>
      </c>
      <c r="R7722" s="4">
        <f t="shared" si="745"/>
        <v>0</v>
      </c>
      <c r="S7722" s="4" t="str">
        <f t="shared" si="746"/>
        <v/>
      </c>
      <c r="T7722" s="21">
        <f>Fångster!J7727</f>
        <v>0</v>
      </c>
      <c r="U7722" s="31" t="str">
        <f t="shared" si="747"/>
        <v/>
      </c>
    </row>
    <row r="7723" spans="14:21" x14ac:dyDescent="0.2">
      <c r="N7723" s="22">
        <f>Fångster!G7728</f>
        <v>0</v>
      </c>
      <c r="O7723" s="28">
        <f t="shared" si="742"/>
        <v>0</v>
      </c>
      <c r="P7723" s="28">
        <f t="shared" si="743"/>
        <v>-2</v>
      </c>
      <c r="Q7723" s="28">
        <f t="shared" si="744"/>
        <v>0</v>
      </c>
      <c r="R7723" s="4">
        <f t="shared" si="745"/>
        <v>0</v>
      </c>
      <c r="S7723" s="4" t="str">
        <f t="shared" si="746"/>
        <v/>
      </c>
      <c r="T7723" s="21">
        <f>Fångster!J7728</f>
        <v>0</v>
      </c>
      <c r="U7723" s="31" t="str">
        <f t="shared" si="747"/>
        <v/>
      </c>
    </row>
    <row r="7724" spans="14:21" x14ac:dyDescent="0.2">
      <c r="N7724" s="22">
        <f>Fångster!G7729</f>
        <v>0</v>
      </c>
      <c r="O7724" s="28">
        <f t="shared" si="742"/>
        <v>0</v>
      </c>
      <c r="P7724" s="28">
        <f t="shared" si="743"/>
        <v>-2</v>
      </c>
      <c r="Q7724" s="28">
        <f t="shared" si="744"/>
        <v>0</v>
      </c>
      <c r="R7724" s="4">
        <f t="shared" si="745"/>
        <v>0</v>
      </c>
      <c r="S7724" s="4" t="str">
        <f t="shared" si="746"/>
        <v/>
      </c>
      <c r="T7724" s="21">
        <f>Fångster!J7729</f>
        <v>0</v>
      </c>
      <c r="U7724" s="31" t="str">
        <f t="shared" si="747"/>
        <v/>
      </c>
    </row>
    <row r="7725" spans="14:21" x14ac:dyDescent="0.2">
      <c r="N7725" s="22">
        <f>Fångster!G7730</f>
        <v>0</v>
      </c>
      <c r="O7725" s="28">
        <f t="shared" si="742"/>
        <v>0</v>
      </c>
      <c r="P7725" s="28">
        <f t="shared" si="743"/>
        <v>-2</v>
      </c>
      <c r="Q7725" s="28">
        <f t="shared" si="744"/>
        <v>0</v>
      </c>
      <c r="R7725" s="4">
        <f t="shared" si="745"/>
        <v>0</v>
      </c>
      <c r="S7725" s="4" t="str">
        <f t="shared" si="746"/>
        <v/>
      </c>
      <c r="T7725" s="21">
        <f>Fångster!J7730</f>
        <v>0</v>
      </c>
      <c r="U7725" s="31" t="str">
        <f t="shared" si="747"/>
        <v/>
      </c>
    </row>
    <row r="7726" spans="14:21" x14ac:dyDescent="0.2">
      <c r="N7726" s="22">
        <f>Fångster!G7731</f>
        <v>0</v>
      </c>
      <c r="O7726" s="28">
        <f t="shared" si="742"/>
        <v>0</v>
      </c>
      <c r="P7726" s="28">
        <f t="shared" si="743"/>
        <v>-2</v>
      </c>
      <c r="Q7726" s="28">
        <f t="shared" si="744"/>
        <v>0</v>
      </c>
      <c r="R7726" s="4">
        <f t="shared" si="745"/>
        <v>0</v>
      </c>
      <c r="S7726" s="4" t="str">
        <f t="shared" si="746"/>
        <v/>
      </c>
      <c r="T7726" s="21">
        <f>Fångster!J7731</f>
        <v>0</v>
      </c>
      <c r="U7726" s="31" t="str">
        <f t="shared" si="747"/>
        <v/>
      </c>
    </row>
    <row r="7727" spans="14:21" x14ac:dyDescent="0.2">
      <c r="N7727" s="22">
        <f>Fångster!G7732</f>
        <v>0</v>
      </c>
      <c r="O7727" s="28">
        <f t="shared" si="742"/>
        <v>0</v>
      </c>
      <c r="P7727" s="28">
        <f t="shared" si="743"/>
        <v>-2</v>
      </c>
      <c r="Q7727" s="28">
        <f t="shared" si="744"/>
        <v>0</v>
      </c>
      <c r="R7727" s="4">
        <f t="shared" si="745"/>
        <v>0</v>
      </c>
      <c r="S7727" s="4" t="str">
        <f t="shared" si="746"/>
        <v/>
      </c>
      <c r="T7727" s="21">
        <f>Fångster!J7732</f>
        <v>0</v>
      </c>
      <c r="U7727" s="31" t="str">
        <f t="shared" si="747"/>
        <v/>
      </c>
    </row>
    <row r="7728" spans="14:21" x14ac:dyDescent="0.2">
      <c r="N7728" s="22">
        <f>Fångster!G7733</f>
        <v>0</v>
      </c>
      <c r="O7728" s="28">
        <f t="shared" si="742"/>
        <v>0</v>
      </c>
      <c r="P7728" s="28">
        <f t="shared" si="743"/>
        <v>-2</v>
      </c>
      <c r="Q7728" s="28">
        <f t="shared" si="744"/>
        <v>0</v>
      </c>
      <c r="R7728" s="4">
        <f t="shared" si="745"/>
        <v>0</v>
      </c>
      <c r="S7728" s="4" t="str">
        <f t="shared" si="746"/>
        <v/>
      </c>
      <c r="T7728" s="21">
        <f>Fångster!J7733</f>
        <v>0</v>
      </c>
      <c r="U7728" s="31" t="str">
        <f t="shared" si="747"/>
        <v/>
      </c>
    </row>
    <row r="7729" spans="14:21" x14ac:dyDescent="0.2">
      <c r="N7729" s="22">
        <f>Fångster!G7734</f>
        <v>0</v>
      </c>
      <c r="O7729" s="28">
        <f t="shared" si="742"/>
        <v>0</v>
      </c>
      <c r="P7729" s="28">
        <f t="shared" si="743"/>
        <v>-2</v>
      </c>
      <c r="Q7729" s="28">
        <f t="shared" si="744"/>
        <v>0</v>
      </c>
      <c r="R7729" s="4">
        <f t="shared" si="745"/>
        <v>0</v>
      </c>
      <c r="S7729" s="4" t="str">
        <f t="shared" si="746"/>
        <v/>
      </c>
      <c r="T7729" s="21">
        <f>Fångster!J7734</f>
        <v>0</v>
      </c>
      <c r="U7729" s="31" t="str">
        <f t="shared" si="747"/>
        <v/>
      </c>
    </row>
    <row r="7730" spans="14:21" x14ac:dyDescent="0.2">
      <c r="N7730" s="22">
        <f>Fångster!G7735</f>
        <v>0</v>
      </c>
      <c r="O7730" s="28">
        <f t="shared" si="742"/>
        <v>0</v>
      </c>
      <c r="P7730" s="28">
        <f t="shared" si="743"/>
        <v>-2</v>
      </c>
      <c r="Q7730" s="28">
        <f t="shared" si="744"/>
        <v>0</v>
      </c>
      <c r="R7730" s="4">
        <f t="shared" si="745"/>
        <v>0</v>
      </c>
      <c r="S7730" s="4" t="str">
        <f t="shared" si="746"/>
        <v/>
      </c>
      <c r="T7730" s="21">
        <f>Fångster!J7735</f>
        <v>0</v>
      </c>
      <c r="U7730" s="31" t="str">
        <f t="shared" si="747"/>
        <v/>
      </c>
    </row>
    <row r="7731" spans="14:21" x14ac:dyDescent="0.2">
      <c r="N7731" s="22">
        <f>Fångster!G7736</f>
        <v>0</v>
      </c>
      <c r="O7731" s="28">
        <f t="shared" si="742"/>
        <v>0</v>
      </c>
      <c r="P7731" s="28">
        <f t="shared" si="743"/>
        <v>-2</v>
      </c>
      <c r="Q7731" s="28">
        <f t="shared" si="744"/>
        <v>0</v>
      </c>
      <c r="R7731" s="4">
        <f t="shared" si="745"/>
        <v>0</v>
      </c>
      <c r="S7731" s="4" t="str">
        <f t="shared" si="746"/>
        <v/>
      </c>
      <c r="T7731" s="21">
        <f>Fångster!J7736</f>
        <v>0</v>
      </c>
      <c r="U7731" s="31" t="str">
        <f t="shared" si="747"/>
        <v/>
      </c>
    </row>
    <row r="7732" spans="14:21" x14ac:dyDescent="0.2">
      <c r="N7732" s="22">
        <f>Fångster!G7737</f>
        <v>0</v>
      </c>
      <c r="O7732" s="28">
        <f t="shared" si="742"/>
        <v>0</v>
      </c>
      <c r="P7732" s="28">
        <f t="shared" si="743"/>
        <v>-2</v>
      </c>
      <c r="Q7732" s="28">
        <f t="shared" si="744"/>
        <v>0</v>
      </c>
      <c r="R7732" s="4">
        <f t="shared" si="745"/>
        <v>0</v>
      </c>
      <c r="S7732" s="4" t="str">
        <f t="shared" si="746"/>
        <v/>
      </c>
      <c r="T7732" s="21">
        <f>Fångster!J7737</f>
        <v>0</v>
      </c>
      <c r="U7732" s="31" t="str">
        <f t="shared" si="747"/>
        <v/>
      </c>
    </row>
    <row r="7733" spans="14:21" x14ac:dyDescent="0.2">
      <c r="N7733" s="22">
        <f>Fångster!G7738</f>
        <v>0</v>
      </c>
      <c r="O7733" s="28">
        <f t="shared" si="742"/>
        <v>0</v>
      </c>
      <c r="P7733" s="28">
        <f t="shared" si="743"/>
        <v>-2</v>
      </c>
      <c r="Q7733" s="28">
        <f t="shared" si="744"/>
        <v>0</v>
      </c>
      <c r="R7733" s="4">
        <f t="shared" si="745"/>
        <v>0</v>
      </c>
      <c r="S7733" s="4" t="str">
        <f t="shared" si="746"/>
        <v/>
      </c>
      <c r="T7733" s="21">
        <f>Fångster!J7738</f>
        <v>0</v>
      </c>
      <c r="U7733" s="31" t="str">
        <f t="shared" si="747"/>
        <v/>
      </c>
    </row>
    <row r="7734" spans="14:21" x14ac:dyDescent="0.2">
      <c r="N7734" s="22">
        <f>Fångster!G7739</f>
        <v>0</v>
      </c>
      <c r="O7734" s="28">
        <f t="shared" si="742"/>
        <v>0</v>
      </c>
      <c r="P7734" s="28">
        <f t="shared" si="743"/>
        <v>-2</v>
      </c>
      <c r="Q7734" s="28">
        <f t="shared" si="744"/>
        <v>0</v>
      </c>
      <c r="R7734" s="4">
        <f t="shared" si="745"/>
        <v>0</v>
      </c>
      <c r="S7734" s="4" t="str">
        <f t="shared" si="746"/>
        <v/>
      </c>
      <c r="T7734" s="21">
        <f>Fångster!J7739</f>
        <v>0</v>
      </c>
      <c r="U7734" s="31" t="str">
        <f t="shared" si="747"/>
        <v/>
      </c>
    </row>
    <row r="7735" spans="14:21" x14ac:dyDescent="0.2">
      <c r="N7735" s="22">
        <f>Fångster!G7740</f>
        <v>0</v>
      </c>
      <c r="O7735" s="28">
        <f t="shared" si="742"/>
        <v>0</v>
      </c>
      <c r="P7735" s="28">
        <f t="shared" si="743"/>
        <v>-2</v>
      </c>
      <c r="Q7735" s="28">
        <f t="shared" si="744"/>
        <v>0</v>
      </c>
      <c r="R7735" s="4">
        <f t="shared" si="745"/>
        <v>0</v>
      </c>
      <c r="S7735" s="4" t="str">
        <f t="shared" si="746"/>
        <v/>
      </c>
      <c r="T7735" s="21">
        <f>Fångster!J7740</f>
        <v>0</v>
      </c>
      <c r="U7735" s="31" t="str">
        <f t="shared" si="747"/>
        <v/>
      </c>
    </row>
    <row r="7736" spans="14:21" x14ac:dyDescent="0.2">
      <c r="N7736" s="22">
        <f>Fångster!G7741</f>
        <v>0</v>
      </c>
      <c r="O7736" s="28">
        <f t="shared" si="742"/>
        <v>0</v>
      </c>
      <c r="P7736" s="28">
        <f t="shared" si="743"/>
        <v>-2</v>
      </c>
      <c r="Q7736" s="28">
        <f t="shared" si="744"/>
        <v>0</v>
      </c>
      <c r="R7736" s="4">
        <f t="shared" si="745"/>
        <v>0</v>
      </c>
      <c r="S7736" s="4" t="str">
        <f t="shared" si="746"/>
        <v/>
      </c>
      <c r="T7736" s="21">
        <f>Fångster!J7741</f>
        <v>0</v>
      </c>
      <c r="U7736" s="31" t="str">
        <f t="shared" si="747"/>
        <v/>
      </c>
    </row>
    <row r="7737" spans="14:21" x14ac:dyDescent="0.2">
      <c r="N7737" s="22">
        <f>Fångster!G7742</f>
        <v>0</v>
      </c>
      <c r="O7737" s="28">
        <f t="shared" si="742"/>
        <v>0</v>
      </c>
      <c r="P7737" s="28">
        <f t="shared" si="743"/>
        <v>-2</v>
      </c>
      <c r="Q7737" s="28">
        <f t="shared" si="744"/>
        <v>0</v>
      </c>
      <c r="R7737" s="4">
        <f t="shared" si="745"/>
        <v>0</v>
      </c>
      <c r="S7737" s="4" t="str">
        <f t="shared" si="746"/>
        <v/>
      </c>
      <c r="T7737" s="21">
        <f>Fångster!J7742</f>
        <v>0</v>
      </c>
      <c r="U7737" s="31" t="str">
        <f t="shared" si="747"/>
        <v/>
      </c>
    </row>
    <row r="7738" spans="14:21" x14ac:dyDescent="0.2">
      <c r="N7738" s="22">
        <f>Fångster!G7743</f>
        <v>0</v>
      </c>
      <c r="O7738" s="28">
        <f t="shared" si="742"/>
        <v>0</v>
      </c>
      <c r="P7738" s="28">
        <f t="shared" si="743"/>
        <v>-2</v>
      </c>
      <c r="Q7738" s="28">
        <f t="shared" si="744"/>
        <v>0</v>
      </c>
      <c r="R7738" s="4">
        <f t="shared" si="745"/>
        <v>0</v>
      </c>
      <c r="S7738" s="4" t="str">
        <f t="shared" si="746"/>
        <v/>
      </c>
      <c r="T7738" s="21">
        <f>Fångster!J7743</f>
        <v>0</v>
      </c>
      <c r="U7738" s="31" t="str">
        <f t="shared" si="747"/>
        <v/>
      </c>
    </row>
    <row r="7739" spans="14:21" x14ac:dyDescent="0.2">
      <c r="N7739" s="22">
        <f>Fångster!G7744</f>
        <v>0</v>
      </c>
      <c r="O7739" s="28">
        <f t="shared" si="742"/>
        <v>0</v>
      </c>
      <c r="P7739" s="28">
        <f t="shared" si="743"/>
        <v>-2</v>
      </c>
      <c r="Q7739" s="28">
        <f t="shared" si="744"/>
        <v>0</v>
      </c>
      <c r="R7739" s="4">
        <f t="shared" si="745"/>
        <v>0</v>
      </c>
      <c r="S7739" s="4" t="str">
        <f t="shared" si="746"/>
        <v/>
      </c>
      <c r="T7739" s="21">
        <f>Fångster!J7744</f>
        <v>0</v>
      </c>
      <c r="U7739" s="31" t="str">
        <f t="shared" si="747"/>
        <v/>
      </c>
    </row>
    <row r="7740" spans="14:21" x14ac:dyDescent="0.2">
      <c r="N7740" s="22">
        <f>Fångster!G7745</f>
        <v>0</v>
      </c>
      <c r="O7740" s="28">
        <f t="shared" si="742"/>
        <v>0</v>
      </c>
      <c r="P7740" s="28">
        <f t="shared" si="743"/>
        <v>-2</v>
      </c>
      <c r="Q7740" s="28">
        <f t="shared" si="744"/>
        <v>0</v>
      </c>
      <c r="R7740" s="4">
        <f t="shared" si="745"/>
        <v>0</v>
      </c>
      <c r="S7740" s="4" t="str">
        <f t="shared" si="746"/>
        <v/>
      </c>
      <c r="T7740" s="21">
        <f>Fångster!J7745</f>
        <v>0</v>
      </c>
      <c r="U7740" s="31" t="str">
        <f t="shared" si="747"/>
        <v/>
      </c>
    </row>
    <row r="7741" spans="14:21" x14ac:dyDescent="0.2">
      <c r="N7741" s="22">
        <f>Fångster!G7746</f>
        <v>0</v>
      </c>
      <c r="O7741" s="28">
        <f t="shared" si="742"/>
        <v>0</v>
      </c>
      <c r="P7741" s="28">
        <f t="shared" si="743"/>
        <v>-2</v>
      </c>
      <c r="Q7741" s="28">
        <f t="shared" si="744"/>
        <v>0</v>
      </c>
      <c r="R7741" s="4">
        <f t="shared" si="745"/>
        <v>0</v>
      </c>
      <c r="S7741" s="4" t="str">
        <f t="shared" si="746"/>
        <v/>
      </c>
      <c r="T7741" s="21">
        <f>Fångster!J7746</f>
        <v>0</v>
      </c>
      <c r="U7741" s="31" t="str">
        <f t="shared" si="747"/>
        <v/>
      </c>
    </row>
    <row r="7742" spans="14:21" x14ac:dyDescent="0.2">
      <c r="N7742" s="22">
        <f>Fångster!G7747</f>
        <v>0</v>
      </c>
      <c r="O7742" s="28">
        <f t="shared" si="742"/>
        <v>0</v>
      </c>
      <c r="P7742" s="28">
        <f t="shared" si="743"/>
        <v>-2</v>
      </c>
      <c r="Q7742" s="28">
        <f t="shared" si="744"/>
        <v>0</v>
      </c>
      <c r="R7742" s="4">
        <f t="shared" si="745"/>
        <v>0</v>
      </c>
      <c r="S7742" s="4" t="str">
        <f t="shared" si="746"/>
        <v/>
      </c>
      <c r="T7742" s="21">
        <f>Fångster!J7747</f>
        <v>0</v>
      </c>
      <c r="U7742" s="31" t="str">
        <f t="shared" si="747"/>
        <v/>
      </c>
    </row>
    <row r="7743" spans="14:21" x14ac:dyDescent="0.2">
      <c r="N7743" s="22">
        <f>Fångster!G7748</f>
        <v>0</v>
      </c>
      <c r="O7743" s="28">
        <f t="shared" si="742"/>
        <v>0</v>
      </c>
      <c r="P7743" s="28">
        <f t="shared" si="743"/>
        <v>-2</v>
      </c>
      <c r="Q7743" s="28">
        <f t="shared" si="744"/>
        <v>0</v>
      </c>
      <c r="R7743" s="4">
        <f t="shared" si="745"/>
        <v>0</v>
      </c>
      <c r="S7743" s="4" t="str">
        <f t="shared" si="746"/>
        <v/>
      </c>
      <c r="T7743" s="21">
        <f>Fångster!J7748</f>
        <v>0</v>
      </c>
      <c r="U7743" s="31" t="str">
        <f t="shared" si="747"/>
        <v/>
      </c>
    </row>
    <row r="7744" spans="14:21" x14ac:dyDescent="0.2">
      <c r="N7744" s="22">
        <f>Fångster!G7749</f>
        <v>0</v>
      </c>
      <c r="O7744" s="28">
        <f t="shared" si="742"/>
        <v>0</v>
      </c>
      <c r="P7744" s="28">
        <f t="shared" si="743"/>
        <v>-2</v>
      </c>
      <c r="Q7744" s="28">
        <f t="shared" si="744"/>
        <v>0</v>
      </c>
      <c r="R7744" s="4">
        <f t="shared" si="745"/>
        <v>0</v>
      </c>
      <c r="S7744" s="4" t="str">
        <f t="shared" si="746"/>
        <v/>
      </c>
      <c r="T7744" s="21">
        <f>Fångster!J7749</f>
        <v>0</v>
      </c>
      <c r="U7744" s="31" t="str">
        <f t="shared" si="747"/>
        <v/>
      </c>
    </row>
    <row r="7745" spans="14:21" x14ac:dyDescent="0.2">
      <c r="N7745" s="22">
        <f>Fångster!G7750</f>
        <v>0</v>
      </c>
      <c r="O7745" s="28">
        <f t="shared" si="742"/>
        <v>0</v>
      </c>
      <c r="P7745" s="28">
        <f t="shared" si="743"/>
        <v>-2</v>
      </c>
      <c r="Q7745" s="28">
        <f t="shared" si="744"/>
        <v>0</v>
      </c>
      <c r="R7745" s="4">
        <f t="shared" si="745"/>
        <v>0</v>
      </c>
      <c r="S7745" s="4" t="str">
        <f t="shared" si="746"/>
        <v/>
      </c>
      <c r="T7745" s="21">
        <f>Fångster!J7750</f>
        <v>0</v>
      </c>
      <c r="U7745" s="31" t="str">
        <f t="shared" si="747"/>
        <v/>
      </c>
    </row>
    <row r="7746" spans="14:21" x14ac:dyDescent="0.2">
      <c r="N7746" s="22">
        <f>Fångster!G7751</f>
        <v>0</v>
      </c>
      <c r="O7746" s="28">
        <f t="shared" si="742"/>
        <v>0</v>
      </c>
      <c r="P7746" s="28">
        <f t="shared" si="743"/>
        <v>-2</v>
      </c>
      <c r="Q7746" s="28">
        <f t="shared" si="744"/>
        <v>0</v>
      </c>
      <c r="R7746" s="4">
        <f t="shared" si="745"/>
        <v>0</v>
      </c>
      <c r="S7746" s="4" t="str">
        <f t="shared" si="746"/>
        <v/>
      </c>
      <c r="T7746" s="21">
        <f>Fångster!J7751</f>
        <v>0</v>
      </c>
      <c r="U7746" s="31" t="str">
        <f t="shared" si="747"/>
        <v/>
      </c>
    </row>
    <row r="7747" spans="14:21" x14ac:dyDescent="0.2">
      <c r="N7747" s="22">
        <f>Fångster!G7752</f>
        <v>0</v>
      </c>
      <c r="O7747" s="28">
        <f t="shared" si="742"/>
        <v>0</v>
      </c>
      <c r="P7747" s="28">
        <f t="shared" si="743"/>
        <v>-2</v>
      </c>
      <c r="Q7747" s="28">
        <f t="shared" si="744"/>
        <v>0</v>
      </c>
      <c r="R7747" s="4">
        <f t="shared" si="745"/>
        <v>0</v>
      </c>
      <c r="S7747" s="4" t="str">
        <f t="shared" si="746"/>
        <v/>
      </c>
      <c r="T7747" s="21">
        <f>Fångster!J7752</f>
        <v>0</v>
      </c>
      <c r="U7747" s="31" t="str">
        <f t="shared" si="747"/>
        <v/>
      </c>
    </row>
    <row r="7748" spans="14:21" x14ac:dyDescent="0.2">
      <c r="N7748" s="22">
        <f>Fångster!G7753</f>
        <v>0</v>
      </c>
      <c r="O7748" s="28">
        <f t="shared" si="742"/>
        <v>0</v>
      </c>
      <c r="P7748" s="28">
        <f t="shared" si="743"/>
        <v>-2</v>
      </c>
      <c r="Q7748" s="28">
        <f t="shared" si="744"/>
        <v>0</v>
      </c>
      <c r="R7748" s="4">
        <f t="shared" si="745"/>
        <v>0</v>
      </c>
      <c r="S7748" s="4" t="str">
        <f t="shared" si="746"/>
        <v/>
      </c>
      <c r="T7748" s="21">
        <f>Fångster!J7753</f>
        <v>0</v>
      </c>
      <c r="U7748" s="31" t="str">
        <f t="shared" si="747"/>
        <v/>
      </c>
    </row>
    <row r="7749" spans="14:21" x14ac:dyDescent="0.2">
      <c r="N7749" s="22">
        <f>Fångster!G7754</f>
        <v>0</v>
      </c>
      <c r="O7749" s="28">
        <f t="shared" ref="O7749:O7812" si="748">(3.377*0.000001)*(POWER(N7749,3.205))</f>
        <v>0</v>
      </c>
      <c r="P7749" s="28">
        <f t="shared" ref="P7749:P7812" si="749">(1-(180-N7749)/60)</f>
        <v>-2</v>
      </c>
      <c r="Q7749" s="28">
        <f t="shared" ref="Q7749:Q7812" si="750">IF(P7749&lt;0,0,IF(P7749&gt;1,1,IF(P7749&gt;0&lt;1,P7749,P7749)))</f>
        <v>0</v>
      </c>
      <c r="R7749" s="4">
        <f t="shared" ref="R7749:R7812" si="751">O7749*Q7749</f>
        <v>0</v>
      </c>
      <c r="S7749" s="4" t="str">
        <f t="shared" ref="S7749:S7812" si="752">IF(N7749&gt;0,LOG10(N7749),"")</f>
        <v/>
      </c>
      <c r="T7749" s="21">
        <f>Fångster!J7754</f>
        <v>0</v>
      </c>
      <c r="U7749" s="31" t="str">
        <f t="shared" ref="U7749:U7812" si="753">IF(T7749&gt;0,LOG10(T7749),"")</f>
        <v/>
      </c>
    </row>
    <row r="7750" spans="14:21" x14ac:dyDescent="0.2">
      <c r="N7750" s="22">
        <f>Fångster!G7755</f>
        <v>0</v>
      </c>
      <c r="O7750" s="28">
        <f t="shared" si="748"/>
        <v>0</v>
      </c>
      <c r="P7750" s="28">
        <f t="shared" si="749"/>
        <v>-2</v>
      </c>
      <c r="Q7750" s="28">
        <f t="shared" si="750"/>
        <v>0</v>
      </c>
      <c r="R7750" s="4">
        <f t="shared" si="751"/>
        <v>0</v>
      </c>
      <c r="S7750" s="4" t="str">
        <f t="shared" si="752"/>
        <v/>
      </c>
      <c r="T7750" s="21">
        <f>Fångster!J7755</f>
        <v>0</v>
      </c>
      <c r="U7750" s="31" t="str">
        <f t="shared" si="753"/>
        <v/>
      </c>
    </row>
    <row r="7751" spans="14:21" x14ac:dyDescent="0.2">
      <c r="N7751" s="22">
        <f>Fångster!G7756</f>
        <v>0</v>
      </c>
      <c r="O7751" s="28">
        <f t="shared" si="748"/>
        <v>0</v>
      </c>
      <c r="P7751" s="28">
        <f t="shared" si="749"/>
        <v>-2</v>
      </c>
      <c r="Q7751" s="28">
        <f t="shared" si="750"/>
        <v>0</v>
      </c>
      <c r="R7751" s="4">
        <f t="shared" si="751"/>
        <v>0</v>
      </c>
      <c r="S7751" s="4" t="str">
        <f t="shared" si="752"/>
        <v/>
      </c>
      <c r="T7751" s="21">
        <f>Fångster!J7756</f>
        <v>0</v>
      </c>
      <c r="U7751" s="31" t="str">
        <f t="shared" si="753"/>
        <v/>
      </c>
    </row>
    <row r="7752" spans="14:21" x14ac:dyDescent="0.2">
      <c r="N7752" s="22">
        <f>Fångster!G7757</f>
        <v>0</v>
      </c>
      <c r="O7752" s="28">
        <f t="shared" si="748"/>
        <v>0</v>
      </c>
      <c r="P7752" s="28">
        <f t="shared" si="749"/>
        <v>-2</v>
      </c>
      <c r="Q7752" s="28">
        <f t="shared" si="750"/>
        <v>0</v>
      </c>
      <c r="R7752" s="4">
        <f t="shared" si="751"/>
        <v>0</v>
      </c>
      <c r="S7752" s="4" t="str">
        <f t="shared" si="752"/>
        <v/>
      </c>
      <c r="T7752" s="21">
        <f>Fångster!J7757</f>
        <v>0</v>
      </c>
      <c r="U7752" s="31" t="str">
        <f t="shared" si="753"/>
        <v/>
      </c>
    </row>
    <row r="7753" spans="14:21" x14ac:dyDescent="0.2">
      <c r="N7753" s="22">
        <f>Fångster!G7758</f>
        <v>0</v>
      </c>
      <c r="O7753" s="28">
        <f t="shared" si="748"/>
        <v>0</v>
      </c>
      <c r="P7753" s="28">
        <f t="shared" si="749"/>
        <v>-2</v>
      </c>
      <c r="Q7753" s="28">
        <f t="shared" si="750"/>
        <v>0</v>
      </c>
      <c r="R7753" s="4">
        <f t="shared" si="751"/>
        <v>0</v>
      </c>
      <c r="S7753" s="4" t="str">
        <f t="shared" si="752"/>
        <v/>
      </c>
      <c r="T7753" s="21">
        <f>Fångster!J7758</f>
        <v>0</v>
      </c>
      <c r="U7753" s="31" t="str">
        <f t="shared" si="753"/>
        <v/>
      </c>
    </row>
    <row r="7754" spans="14:21" x14ac:dyDescent="0.2">
      <c r="N7754" s="22">
        <f>Fångster!G7759</f>
        <v>0</v>
      </c>
      <c r="O7754" s="28">
        <f t="shared" si="748"/>
        <v>0</v>
      </c>
      <c r="P7754" s="28">
        <f t="shared" si="749"/>
        <v>-2</v>
      </c>
      <c r="Q7754" s="28">
        <f t="shared" si="750"/>
        <v>0</v>
      </c>
      <c r="R7754" s="4">
        <f t="shared" si="751"/>
        <v>0</v>
      </c>
      <c r="S7754" s="4" t="str">
        <f t="shared" si="752"/>
        <v/>
      </c>
      <c r="T7754" s="21">
        <f>Fångster!J7759</f>
        <v>0</v>
      </c>
      <c r="U7754" s="31" t="str">
        <f t="shared" si="753"/>
        <v/>
      </c>
    </row>
    <row r="7755" spans="14:21" x14ac:dyDescent="0.2">
      <c r="N7755" s="22">
        <f>Fångster!G7760</f>
        <v>0</v>
      </c>
      <c r="O7755" s="28">
        <f t="shared" si="748"/>
        <v>0</v>
      </c>
      <c r="P7755" s="28">
        <f t="shared" si="749"/>
        <v>-2</v>
      </c>
      <c r="Q7755" s="28">
        <f t="shared" si="750"/>
        <v>0</v>
      </c>
      <c r="R7755" s="4">
        <f t="shared" si="751"/>
        <v>0</v>
      </c>
      <c r="S7755" s="4" t="str">
        <f t="shared" si="752"/>
        <v/>
      </c>
      <c r="T7755" s="21">
        <f>Fångster!J7760</f>
        <v>0</v>
      </c>
      <c r="U7755" s="31" t="str">
        <f t="shared" si="753"/>
        <v/>
      </c>
    </row>
    <row r="7756" spans="14:21" x14ac:dyDescent="0.2">
      <c r="N7756" s="22">
        <f>Fångster!G7761</f>
        <v>0</v>
      </c>
      <c r="O7756" s="28">
        <f t="shared" si="748"/>
        <v>0</v>
      </c>
      <c r="P7756" s="28">
        <f t="shared" si="749"/>
        <v>-2</v>
      </c>
      <c r="Q7756" s="28">
        <f t="shared" si="750"/>
        <v>0</v>
      </c>
      <c r="R7756" s="4">
        <f t="shared" si="751"/>
        <v>0</v>
      </c>
      <c r="S7756" s="4" t="str">
        <f t="shared" si="752"/>
        <v/>
      </c>
      <c r="T7756" s="21">
        <f>Fångster!J7761</f>
        <v>0</v>
      </c>
      <c r="U7756" s="31" t="str">
        <f t="shared" si="753"/>
        <v/>
      </c>
    </row>
    <row r="7757" spans="14:21" x14ac:dyDescent="0.2">
      <c r="N7757" s="22">
        <f>Fångster!G7762</f>
        <v>0</v>
      </c>
      <c r="O7757" s="28">
        <f t="shared" si="748"/>
        <v>0</v>
      </c>
      <c r="P7757" s="28">
        <f t="shared" si="749"/>
        <v>-2</v>
      </c>
      <c r="Q7757" s="28">
        <f t="shared" si="750"/>
        <v>0</v>
      </c>
      <c r="R7757" s="4">
        <f t="shared" si="751"/>
        <v>0</v>
      </c>
      <c r="S7757" s="4" t="str">
        <f t="shared" si="752"/>
        <v/>
      </c>
      <c r="T7757" s="21">
        <f>Fångster!J7762</f>
        <v>0</v>
      </c>
      <c r="U7757" s="31" t="str">
        <f t="shared" si="753"/>
        <v/>
      </c>
    </row>
    <row r="7758" spans="14:21" x14ac:dyDescent="0.2">
      <c r="N7758" s="22">
        <f>Fångster!G7763</f>
        <v>0</v>
      </c>
      <c r="O7758" s="28">
        <f t="shared" si="748"/>
        <v>0</v>
      </c>
      <c r="P7758" s="28">
        <f t="shared" si="749"/>
        <v>-2</v>
      </c>
      <c r="Q7758" s="28">
        <f t="shared" si="750"/>
        <v>0</v>
      </c>
      <c r="R7758" s="4">
        <f t="shared" si="751"/>
        <v>0</v>
      </c>
      <c r="S7758" s="4" t="str">
        <f t="shared" si="752"/>
        <v/>
      </c>
      <c r="T7758" s="21">
        <f>Fångster!J7763</f>
        <v>0</v>
      </c>
      <c r="U7758" s="31" t="str">
        <f t="shared" si="753"/>
        <v/>
      </c>
    </row>
    <row r="7759" spans="14:21" x14ac:dyDescent="0.2">
      <c r="N7759" s="22">
        <f>Fångster!G7764</f>
        <v>0</v>
      </c>
      <c r="O7759" s="28">
        <f t="shared" si="748"/>
        <v>0</v>
      </c>
      <c r="P7759" s="28">
        <f t="shared" si="749"/>
        <v>-2</v>
      </c>
      <c r="Q7759" s="28">
        <f t="shared" si="750"/>
        <v>0</v>
      </c>
      <c r="R7759" s="4">
        <f t="shared" si="751"/>
        <v>0</v>
      </c>
      <c r="S7759" s="4" t="str">
        <f t="shared" si="752"/>
        <v/>
      </c>
      <c r="T7759" s="21">
        <f>Fångster!J7764</f>
        <v>0</v>
      </c>
      <c r="U7759" s="31" t="str">
        <f t="shared" si="753"/>
        <v/>
      </c>
    </row>
    <row r="7760" spans="14:21" x14ac:dyDescent="0.2">
      <c r="N7760" s="22">
        <f>Fångster!G7765</f>
        <v>0</v>
      </c>
      <c r="O7760" s="28">
        <f t="shared" si="748"/>
        <v>0</v>
      </c>
      <c r="P7760" s="28">
        <f t="shared" si="749"/>
        <v>-2</v>
      </c>
      <c r="Q7760" s="28">
        <f t="shared" si="750"/>
        <v>0</v>
      </c>
      <c r="R7760" s="4">
        <f t="shared" si="751"/>
        <v>0</v>
      </c>
      <c r="S7760" s="4" t="str">
        <f t="shared" si="752"/>
        <v/>
      </c>
      <c r="T7760" s="21">
        <f>Fångster!J7765</f>
        <v>0</v>
      </c>
      <c r="U7760" s="31" t="str">
        <f t="shared" si="753"/>
        <v/>
      </c>
    </row>
    <row r="7761" spans="14:21" x14ac:dyDescent="0.2">
      <c r="N7761" s="22">
        <f>Fångster!G7766</f>
        <v>0</v>
      </c>
      <c r="O7761" s="28">
        <f t="shared" si="748"/>
        <v>0</v>
      </c>
      <c r="P7761" s="28">
        <f t="shared" si="749"/>
        <v>-2</v>
      </c>
      <c r="Q7761" s="28">
        <f t="shared" si="750"/>
        <v>0</v>
      </c>
      <c r="R7761" s="4">
        <f t="shared" si="751"/>
        <v>0</v>
      </c>
      <c r="S7761" s="4" t="str">
        <f t="shared" si="752"/>
        <v/>
      </c>
      <c r="T7761" s="21">
        <f>Fångster!J7766</f>
        <v>0</v>
      </c>
      <c r="U7761" s="31" t="str">
        <f t="shared" si="753"/>
        <v/>
      </c>
    </row>
    <row r="7762" spans="14:21" x14ac:dyDescent="0.2">
      <c r="N7762" s="22">
        <f>Fångster!G7767</f>
        <v>0</v>
      </c>
      <c r="O7762" s="28">
        <f t="shared" si="748"/>
        <v>0</v>
      </c>
      <c r="P7762" s="28">
        <f t="shared" si="749"/>
        <v>-2</v>
      </c>
      <c r="Q7762" s="28">
        <f t="shared" si="750"/>
        <v>0</v>
      </c>
      <c r="R7762" s="4">
        <f t="shared" si="751"/>
        <v>0</v>
      </c>
      <c r="S7762" s="4" t="str">
        <f t="shared" si="752"/>
        <v/>
      </c>
      <c r="T7762" s="21">
        <f>Fångster!J7767</f>
        <v>0</v>
      </c>
      <c r="U7762" s="31" t="str">
        <f t="shared" si="753"/>
        <v/>
      </c>
    </row>
    <row r="7763" spans="14:21" x14ac:dyDescent="0.2">
      <c r="N7763" s="22">
        <f>Fångster!G7768</f>
        <v>0</v>
      </c>
      <c r="O7763" s="28">
        <f t="shared" si="748"/>
        <v>0</v>
      </c>
      <c r="P7763" s="28">
        <f t="shared" si="749"/>
        <v>-2</v>
      </c>
      <c r="Q7763" s="28">
        <f t="shared" si="750"/>
        <v>0</v>
      </c>
      <c r="R7763" s="4">
        <f t="shared" si="751"/>
        <v>0</v>
      </c>
      <c r="S7763" s="4" t="str">
        <f t="shared" si="752"/>
        <v/>
      </c>
      <c r="T7763" s="21">
        <f>Fångster!J7768</f>
        <v>0</v>
      </c>
      <c r="U7763" s="31" t="str">
        <f t="shared" si="753"/>
        <v/>
      </c>
    </row>
    <row r="7764" spans="14:21" x14ac:dyDescent="0.2">
      <c r="N7764" s="22">
        <f>Fångster!G7769</f>
        <v>0</v>
      </c>
      <c r="O7764" s="28">
        <f t="shared" si="748"/>
        <v>0</v>
      </c>
      <c r="P7764" s="28">
        <f t="shared" si="749"/>
        <v>-2</v>
      </c>
      <c r="Q7764" s="28">
        <f t="shared" si="750"/>
        <v>0</v>
      </c>
      <c r="R7764" s="4">
        <f t="shared" si="751"/>
        <v>0</v>
      </c>
      <c r="S7764" s="4" t="str">
        <f t="shared" si="752"/>
        <v/>
      </c>
      <c r="T7764" s="21">
        <f>Fångster!J7769</f>
        <v>0</v>
      </c>
      <c r="U7764" s="31" t="str">
        <f t="shared" si="753"/>
        <v/>
      </c>
    </row>
    <row r="7765" spans="14:21" x14ac:dyDescent="0.2">
      <c r="N7765" s="22">
        <f>Fångster!G7770</f>
        <v>0</v>
      </c>
      <c r="O7765" s="28">
        <f t="shared" si="748"/>
        <v>0</v>
      </c>
      <c r="P7765" s="28">
        <f t="shared" si="749"/>
        <v>-2</v>
      </c>
      <c r="Q7765" s="28">
        <f t="shared" si="750"/>
        <v>0</v>
      </c>
      <c r="R7765" s="4">
        <f t="shared" si="751"/>
        <v>0</v>
      </c>
      <c r="S7765" s="4" t="str">
        <f t="shared" si="752"/>
        <v/>
      </c>
      <c r="T7765" s="21">
        <f>Fångster!J7770</f>
        <v>0</v>
      </c>
      <c r="U7765" s="31" t="str">
        <f t="shared" si="753"/>
        <v/>
      </c>
    </row>
    <row r="7766" spans="14:21" x14ac:dyDescent="0.2">
      <c r="N7766" s="22">
        <f>Fångster!G7771</f>
        <v>0</v>
      </c>
      <c r="O7766" s="28">
        <f t="shared" si="748"/>
        <v>0</v>
      </c>
      <c r="P7766" s="28">
        <f t="shared" si="749"/>
        <v>-2</v>
      </c>
      <c r="Q7766" s="28">
        <f t="shared" si="750"/>
        <v>0</v>
      </c>
      <c r="R7766" s="4">
        <f t="shared" si="751"/>
        <v>0</v>
      </c>
      <c r="S7766" s="4" t="str">
        <f t="shared" si="752"/>
        <v/>
      </c>
      <c r="T7766" s="21">
        <f>Fångster!J7771</f>
        <v>0</v>
      </c>
      <c r="U7766" s="31" t="str">
        <f t="shared" si="753"/>
        <v/>
      </c>
    </row>
    <row r="7767" spans="14:21" x14ac:dyDescent="0.2">
      <c r="N7767" s="22">
        <f>Fångster!G7772</f>
        <v>0</v>
      </c>
      <c r="O7767" s="28">
        <f t="shared" si="748"/>
        <v>0</v>
      </c>
      <c r="P7767" s="28">
        <f t="shared" si="749"/>
        <v>-2</v>
      </c>
      <c r="Q7767" s="28">
        <f t="shared" si="750"/>
        <v>0</v>
      </c>
      <c r="R7767" s="4">
        <f t="shared" si="751"/>
        <v>0</v>
      </c>
      <c r="S7767" s="4" t="str">
        <f t="shared" si="752"/>
        <v/>
      </c>
      <c r="T7767" s="21">
        <f>Fångster!J7772</f>
        <v>0</v>
      </c>
      <c r="U7767" s="31" t="str">
        <f t="shared" si="753"/>
        <v/>
      </c>
    </row>
    <row r="7768" spans="14:21" x14ac:dyDescent="0.2">
      <c r="N7768" s="22">
        <f>Fångster!G7773</f>
        <v>0</v>
      </c>
      <c r="O7768" s="28">
        <f t="shared" si="748"/>
        <v>0</v>
      </c>
      <c r="P7768" s="28">
        <f t="shared" si="749"/>
        <v>-2</v>
      </c>
      <c r="Q7768" s="28">
        <f t="shared" si="750"/>
        <v>0</v>
      </c>
      <c r="R7768" s="4">
        <f t="shared" si="751"/>
        <v>0</v>
      </c>
      <c r="S7768" s="4" t="str">
        <f t="shared" si="752"/>
        <v/>
      </c>
      <c r="T7768" s="21">
        <f>Fångster!J7773</f>
        <v>0</v>
      </c>
      <c r="U7768" s="31" t="str">
        <f t="shared" si="753"/>
        <v/>
      </c>
    </row>
    <row r="7769" spans="14:21" x14ac:dyDescent="0.2">
      <c r="N7769" s="22">
        <f>Fångster!G7774</f>
        <v>0</v>
      </c>
      <c r="O7769" s="28">
        <f t="shared" si="748"/>
        <v>0</v>
      </c>
      <c r="P7769" s="28">
        <f t="shared" si="749"/>
        <v>-2</v>
      </c>
      <c r="Q7769" s="28">
        <f t="shared" si="750"/>
        <v>0</v>
      </c>
      <c r="R7769" s="4">
        <f t="shared" si="751"/>
        <v>0</v>
      </c>
      <c r="S7769" s="4" t="str">
        <f t="shared" si="752"/>
        <v/>
      </c>
      <c r="T7769" s="21">
        <f>Fångster!J7774</f>
        <v>0</v>
      </c>
      <c r="U7769" s="31" t="str">
        <f t="shared" si="753"/>
        <v/>
      </c>
    </row>
    <row r="7770" spans="14:21" x14ac:dyDescent="0.2">
      <c r="N7770" s="22">
        <f>Fångster!G7775</f>
        <v>0</v>
      </c>
      <c r="O7770" s="28">
        <f t="shared" si="748"/>
        <v>0</v>
      </c>
      <c r="P7770" s="28">
        <f t="shared" si="749"/>
        <v>-2</v>
      </c>
      <c r="Q7770" s="28">
        <f t="shared" si="750"/>
        <v>0</v>
      </c>
      <c r="R7770" s="4">
        <f t="shared" si="751"/>
        <v>0</v>
      </c>
      <c r="S7770" s="4" t="str">
        <f t="shared" si="752"/>
        <v/>
      </c>
      <c r="T7770" s="21">
        <f>Fångster!J7775</f>
        <v>0</v>
      </c>
      <c r="U7770" s="31" t="str">
        <f t="shared" si="753"/>
        <v/>
      </c>
    </row>
    <row r="7771" spans="14:21" x14ac:dyDescent="0.2">
      <c r="N7771" s="22">
        <f>Fångster!G7776</f>
        <v>0</v>
      </c>
      <c r="O7771" s="28">
        <f t="shared" si="748"/>
        <v>0</v>
      </c>
      <c r="P7771" s="28">
        <f t="shared" si="749"/>
        <v>-2</v>
      </c>
      <c r="Q7771" s="28">
        <f t="shared" si="750"/>
        <v>0</v>
      </c>
      <c r="R7771" s="4">
        <f t="shared" si="751"/>
        <v>0</v>
      </c>
      <c r="S7771" s="4" t="str">
        <f t="shared" si="752"/>
        <v/>
      </c>
      <c r="T7771" s="21">
        <f>Fångster!J7776</f>
        <v>0</v>
      </c>
      <c r="U7771" s="31" t="str">
        <f t="shared" si="753"/>
        <v/>
      </c>
    </row>
    <row r="7772" spans="14:21" x14ac:dyDescent="0.2">
      <c r="N7772" s="22">
        <f>Fångster!G7777</f>
        <v>0</v>
      </c>
      <c r="O7772" s="28">
        <f t="shared" si="748"/>
        <v>0</v>
      </c>
      <c r="P7772" s="28">
        <f t="shared" si="749"/>
        <v>-2</v>
      </c>
      <c r="Q7772" s="28">
        <f t="shared" si="750"/>
        <v>0</v>
      </c>
      <c r="R7772" s="4">
        <f t="shared" si="751"/>
        <v>0</v>
      </c>
      <c r="S7772" s="4" t="str">
        <f t="shared" si="752"/>
        <v/>
      </c>
      <c r="T7772" s="21">
        <f>Fångster!J7777</f>
        <v>0</v>
      </c>
      <c r="U7772" s="31" t="str">
        <f t="shared" si="753"/>
        <v/>
      </c>
    </row>
    <row r="7773" spans="14:21" x14ac:dyDescent="0.2">
      <c r="N7773" s="22">
        <f>Fångster!G7778</f>
        <v>0</v>
      </c>
      <c r="O7773" s="28">
        <f t="shared" si="748"/>
        <v>0</v>
      </c>
      <c r="P7773" s="28">
        <f t="shared" si="749"/>
        <v>-2</v>
      </c>
      <c r="Q7773" s="28">
        <f t="shared" si="750"/>
        <v>0</v>
      </c>
      <c r="R7773" s="4">
        <f t="shared" si="751"/>
        <v>0</v>
      </c>
      <c r="S7773" s="4" t="str">
        <f t="shared" si="752"/>
        <v/>
      </c>
      <c r="T7773" s="21">
        <f>Fångster!J7778</f>
        <v>0</v>
      </c>
      <c r="U7773" s="31" t="str">
        <f t="shared" si="753"/>
        <v/>
      </c>
    </row>
    <row r="7774" spans="14:21" x14ac:dyDescent="0.2">
      <c r="N7774" s="22">
        <f>Fångster!G7779</f>
        <v>0</v>
      </c>
      <c r="O7774" s="28">
        <f t="shared" si="748"/>
        <v>0</v>
      </c>
      <c r="P7774" s="28">
        <f t="shared" si="749"/>
        <v>-2</v>
      </c>
      <c r="Q7774" s="28">
        <f t="shared" si="750"/>
        <v>0</v>
      </c>
      <c r="R7774" s="4">
        <f t="shared" si="751"/>
        <v>0</v>
      </c>
      <c r="S7774" s="4" t="str">
        <f t="shared" si="752"/>
        <v/>
      </c>
      <c r="T7774" s="21">
        <f>Fångster!J7779</f>
        <v>0</v>
      </c>
      <c r="U7774" s="31" t="str">
        <f t="shared" si="753"/>
        <v/>
      </c>
    </row>
    <row r="7775" spans="14:21" x14ac:dyDescent="0.2">
      <c r="N7775" s="22">
        <f>Fångster!G7780</f>
        <v>0</v>
      </c>
      <c r="O7775" s="28">
        <f t="shared" si="748"/>
        <v>0</v>
      </c>
      <c r="P7775" s="28">
        <f t="shared" si="749"/>
        <v>-2</v>
      </c>
      <c r="Q7775" s="28">
        <f t="shared" si="750"/>
        <v>0</v>
      </c>
      <c r="R7775" s="4">
        <f t="shared" si="751"/>
        <v>0</v>
      </c>
      <c r="S7775" s="4" t="str">
        <f t="shared" si="752"/>
        <v/>
      </c>
      <c r="T7775" s="21">
        <f>Fångster!J7780</f>
        <v>0</v>
      </c>
      <c r="U7775" s="31" t="str">
        <f t="shared" si="753"/>
        <v/>
      </c>
    </row>
    <row r="7776" spans="14:21" x14ac:dyDescent="0.2">
      <c r="N7776" s="22">
        <f>Fångster!G7781</f>
        <v>0</v>
      </c>
      <c r="O7776" s="28">
        <f t="shared" si="748"/>
        <v>0</v>
      </c>
      <c r="P7776" s="28">
        <f t="shared" si="749"/>
        <v>-2</v>
      </c>
      <c r="Q7776" s="28">
        <f t="shared" si="750"/>
        <v>0</v>
      </c>
      <c r="R7776" s="4">
        <f t="shared" si="751"/>
        <v>0</v>
      </c>
      <c r="S7776" s="4" t="str">
        <f t="shared" si="752"/>
        <v/>
      </c>
      <c r="T7776" s="21">
        <f>Fångster!J7781</f>
        <v>0</v>
      </c>
      <c r="U7776" s="31" t="str">
        <f t="shared" si="753"/>
        <v/>
      </c>
    </row>
    <row r="7777" spans="14:21" x14ac:dyDescent="0.2">
      <c r="N7777" s="22">
        <f>Fångster!G7782</f>
        <v>0</v>
      </c>
      <c r="O7777" s="28">
        <f t="shared" si="748"/>
        <v>0</v>
      </c>
      <c r="P7777" s="28">
        <f t="shared" si="749"/>
        <v>-2</v>
      </c>
      <c r="Q7777" s="28">
        <f t="shared" si="750"/>
        <v>0</v>
      </c>
      <c r="R7777" s="4">
        <f t="shared" si="751"/>
        <v>0</v>
      </c>
      <c r="S7777" s="4" t="str">
        <f t="shared" si="752"/>
        <v/>
      </c>
      <c r="T7777" s="21">
        <f>Fångster!J7782</f>
        <v>0</v>
      </c>
      <c r="U7777" s="31" t="str">
        <f t="shared" si="753"/>
        <v/>
      </c>
    </row>
    <row r="7778" spans="14:21" x14ac:dyDescent="0.2">
      <c r="N7778" s="22">
        <f>Fångster!G7783</f>
        <v>0</v>
      </c>
      <c r="O7778" s="28">
        <f t="shared" si="748"/>
        <v>0</v>
      </c>
      <c r="P7778" s="28">
        <f t="shared" si="749"/>
        <v>-2</v>
      </c>
      <c r="Q7778" s="28">
        <f t="shared" si="750"/>
        <v>0</v>
      </c>
      <c r="R7778" s="4">
        <f t="shared" si="751"/>
        <v>0</v>
      </c>
      <c r="S7778" s="4" t="str">
        <f t="shared" si="752"/>
        <v/>
      </c>
      <c r="T7778" s="21">
        <f>Fångster!J7783</f>
        <v>0</v>
      </c>
      <c r="U7778" s="31" t="str">
        <f t="shared" si="753"/>
        <v/>
      </c>
    </row>
    <row r="7779" spans="14:21" x14ac:dyDescent="0.2">
      <c r="N7779" s="22">
        <f>Fångster!G7784</f>
        <v>0</v>
      </c>
      <c r="O7779" s="28">
        <f t="shared" si="748"/>
        <v>0</v>
      </c>
      <c r="P7779" s="28">
        <f t="shared" si="749"/>
        <v>-2</v>
      </c>
      <c r="Q7779" s="28">
        <f t="shared" si="750"/>
        <v>0</v>
      </c>
      <c r="R7779" s="4">
        <f t="shared" si="751"/>
        <v>0</v>
      </c>
      <c r="S7779" s="4" t="str">
        <f t="shared" si="752"/>
        <v/>
      </c>
      <c r="T7779" s="21">
        <f>Fångster!J7784</f>
        <v>0</v>
      </c>
      <c r="U7779" s="31" t="str">
        <f t="shared" si="753"/>
        <v/>
      </c>
    </row>
    <row r="7780" spans="14:21" x14ac:dyDescent="0.2">
      <c r="N7780" s="22">
        <f>Fångster!G7785</f>
        <v>0</v>
      </c>
      <c r="O7780" s="28">
        <f t="shared" si="748"/>
        <v>0</v>
      </c>
      <c r="P7780" s="28">
        <f t="shared" si="749"/>
        <v>-2</v>
      </c>
      <c r="Q7780" s="28">
        <f t="shared" si="750"/>
        <v>0</v>
      </c>
      <c r="R7780" s="4">
        <f t="shared" si="751"/>
        <v>0</v>
      </c>
      <c r="S7780" s="4" t="str">
        <f t="shared" si="752"/>
        <v/>
      </c>
      <c r="T7780" s="21">
        <f>Fångster!J7785</f>
        <v>0</v>
      </c>
      <c r="U7780" s="31" t="str">
        <f t="shared" si="753"/>
        <v/>
      </c>
    </row>
    <row r="7781" spans="14:21" x14ac:dyDescent="0.2">
      <c r="N7781" s="22">
        <f>Fångster!G7786</f>
        <v>0</v>
      </c>
      <c r="O7781" s="28">
        <f t="shared" si="748"/>
        <v>0</v>
      </c>
      <c r="P7781" s="28">
        <f t="shared" si="749"/>
        <v>-2</v>
      </c>
      <c r="Q7781" s="28">
        <f t="shared" si="750"/>
        <v>0</v>
      </c>
      <c r="R7781" s="4">
        <f t="shared" si="751"/>
        <v>0</v>
      </c>
      <c r="S7781" s="4" t="str">
        <f t="shared" si="752"/>
        <v/>
      </c>
      <c r="T7781" s="21">
        <f>Fångster!J7786</f>
        <v>0</v>
      </c>
      <c r="U7781" s="31" t="str">
        <f t="shared" si="753"/>
        <v/>
      </c>
    </row>
    <row r="7782" spans="14:21" x14ac:dyDescent="0.2">
      <c r="N7782" s="22">
        <f>Fångster!G7787</f>
        <v>0</v>
      </c>
      <c r="O7782" s="28">
        <f t="shared" si="748"/>
        <v>0</v>
      </c>
      <c r="P7782" s="28">
        <f t="shared" si="749"/>
        <v>-2</v>
      </c>
      <c r="Q7782" s="28">
        <f t="shared" si="750"/>
        <v>0</v>
      </c>
      <c r="R7782" s="4">
        <f t="shared" si="751"/>
        <v>0</v>
      </c>
      <c r="S7782" s="4" t="str">
        <f t="shared" si="752"/>
        <v/>
      </c>
      <c r="T7782" s="21">
        <f>Fångster!J7787</f>
        <v>0</v>
      </c>
      <c r="U7782" s="31" t="str">
        <f t="shared" si="753"/>
        <v/>
      </c>
    </row>
    <row r="7783" spans="14:21" x14ac:dyDescent="0.2">
      <c r="N7783" s="22">
        <f>Fångster!G7788</f>
        <v>0</v>
      </c>
      <c r="O7783" s="28">
        <f t="shared" si="748"/>
        <v>0</v>
      </c>
      <c r="P7783" s="28">
        <f t="shared" si="749"/>
        <v>-2</v>
      </c>
      <c r="Q7783" s="28">
        <f t="shared" si="750"/>
        <v>0</v>
      </c>
      <c r="R7783" s="4">
        <f t="shared" si="751"/>
        <v>0</v>
      </c>
      <c r="S7783" s="4" t="str">
        <f t="shared" si="752"/>
        <v/>
      </c>
      <c r="T7783" s="21">
        <f>Fångster!J7788</f>
        <v>0</v>
      </c>
      <c r="U7783" s="31" t="str">
        <f t="shared" si="753"/>
        <v/>
      </c>
    </row>
    <row r="7784" spans="14:21" x14ac:dyDescent="0.2">
      <c r="N7784" s="22">
        <f>Fångster!G7789</f>
        <v>0</v>
      </c>
      <c r="O7784" s="28">
        <f t="shared" si="748"/>
        <v>0</v>
      </c>
      <c r="P7784" s="28">
        <f t="shared" si="749"/>
        <v>-2</v>
      </c>
      <c r="Q7784" s="28">
        <f t="shared" si="750"/>
        <v>0</v>
      </c>
      <c r="R7784" s="4">
        <f t="shared" si="751"/>
        <v>0</v>
      </c>
      <c r="S7784" s="4" t="str">
        <f t="shared" si="752"/>
        <v/>
      </c>
      <c r="T7784" s="21">
        <f>Fångster!J7789</f>
        <v>0</v>
      </c>
      <c r="U7784" s="31" t="str">
        <f t="shared" si="753"/>
        <v/>
      </c>
    </row>
    <row r="7785" spans="14:21" x14ac:dyDescent="0.2">
      <c r="N7785" s="22">
        <f>Fångster!G7790</f>
        <v>0</v>
      </c>
      <c r="O7785" s="28">
        <f t="shared" si="748"/>
        <v>0</v>
      </c>
      <c r="P7785" s="28">
        <f t="shared" si="749"/>
        <v>-2</v>
      </c>
      <c r="Q7785" s="28">
        <f t="shared" si="750"/>
        <v>0</v>
      </c>
      <c r="R7785" s="4">
        <f t="shared" si="751"/>
        <v>0</v>
      </c>
      <c r="S7785" s="4" t="str">
        <f t="shared" si="752"/>
        <v/>
      </c>
      <c r="T7785" s="21">
        <f>Fångster!J7790</f>
        <v>0</v>
      </c>
      <c r="U7785" s="31" t="str">
        <f t="shared" si="753"/>
        <v/>
      </c>
    </row>
    <row r="7786" spans="14:21" x14ac:dyDescent="0.2">
      <c r="N7786" s="22">
        <f>Fångster!G7791</f>
        <v>0</v>
      </c>
      <c r="O7786" s="28">
        <f t="shared" si="748"/>
        <v>0</v>
      </c>
      <c r="P7786" s="28">
        <f t="shared" si="749"/>
        <v>-2</v>
      </c>
      <c r="Q7786" s="28">
        <f t="shared" si="750"/>
        <v>0</v>
      </c>
      <c r="R7786" s="4">
        <f t="shared" si="751"/>
        <v>0</v>
      </c>
      <c r="S7786" s="4" t="str">
        <f t="shared" si="752"/>
        <v/>
      </c>
      <c r="T7786" s="21">
        <f>Fångster!J7791</f>
        <v>0</v>
      </c>
      <c r="U7786" s="31" t="str">
        <f t="shared" si="753"/>
        <v/>
      </c>
    </row>
    <row r="7787" spans="14:21" x14ac:dyDescent="0.2">
      <c r="N7787" s="22">
        <f>Fångster!G7792</f>
        <v>0</v>
      </c>
      <c r="O7787" s="28">
        <f t="shared" si="748"/>
        <v>0</v>
      </c>
      <c r="P7787" s="28">
        <f t="shared" si="749"/>
        <v>-2</v>
      </c>
      <c r="Q7787" s="28">
        <f t="shared" si="750"/>
        <v>0</v>
      </c>
      <c r="R7787" s="4">
        <f t="shared" si="751"/>
        <v>0</v>
      </c>
      <c r="S7787" s="4" t="str">
        <f t="shared" si="752"/>
        <v/>
      </c>
      <c r="T7787" s="21">
        <f>Fångster!J7792</f>
        <v>0</v>
      </c>
      <c r="U7787" s="31" t="str">
        <f t="shared" si="753"/>
        <v/>
      </c>
    </row>
    <row r="7788" spans="14:21" x14ac:dyDescent="0.2">
      <c r="N7788" s="22">
        <f>Fångster!G7793</f>
        <v>0</v>
      </c>
      <c r="O7788" s="28">
        <f t="shared" si="748"/>
        <v>0</v>
      </c>
      <c r="P7788" s="28">
        <f t="shared" si="749"/>
        <v>-2</v>
      </c>
      <c r="Q7788" s="28">
        <f t="shared" si="750"/>
        <v>0</v>
      </c>
      <c r="R7788" s="4">
        <f t="shared" si="751"/>
        <v>0</v>
      </c>
      <c r="S7788" s="4" t="str">
        <f t="shared" si="752"/>
        <v/>
      </c>
      <c r="T7788" s="21">
        <f>Fångster!J7793</f>
        <v>0</v>
      </c>
      <c r="U7788" s="31" t="str">
        <f t="shared" si="753"/>
        <v/>
      </c>
    </row>
    <row r="7789" spans="14:21" x14ac:dyDescent="0.2">
      <c r="N7789" s="22">
        <f>Fångster!G7794</f>
        <v>0</v>
      </c>
      <c r="O7789" s="28">
        <f t="shared" si="748"/>
        <v>0</v>
      </c>
      <c r="P7789" s="28">
        <f t="shared" si="749"/>
        <v>-2</v>
      </c>
      <c r="Q7789" s="28">
        <f t="shared" si="750"/>
        <v>0</v>
      </c>
      <c r="R7789" s="4">
        <f t="shared" si="751"/>
        <v>0</v>
      </c>
      <c r="S7789" s="4" t="str">
        <f t="shared" si="752"/>
        <v/>
      </c>
      <c r="T7789" s="21">
        <f>Fångster!J7794</f>
        <v>0</v>
      </c>
      <c r="U7789" s="31" t="str">
        <f t="shared" si="753"/>
        <v/>
      </c>
    </row>
    <row r="7790" spans="14:21" x14ac:dyDescent="0.2">
      <c r="N7790" s="22">
        <f>Fångster!G7795</f>
        <v>0</v>
      </c>
      <c r="O7790" s="28">
        <f t="shared" si="748"/>
        <v>0</v>
      </c>
      <c r="P7790" s="28">
        <f t="shared" si="749"/>
        <v>-2</v>
      </c>
      <c r="Q7790" s="28">
        <f t="shared" si="750"/>
        <v>0</v>
      </c>
      <c r="R7790" s="4">
        <f t="shared" si="751"/>
        <v>0</v>
      </c>
      <c r="S7790" s="4" t="str">
        <f t="shared" si="752"/>
        <v/>
      </c>
      <c r="T7790" s="21">
        <f>Fångster!J7795</f>
        <v>0</v>
      </c>
      <c r="U7790" s="31" t="str">
        <f t="shared" si="753"/>
        <v/>
      </c>
    </row>
    <row r="7791" spans="14:21" x14ac:dyDescent="0.2">
      <c r="N7791" s="22">
        <f>Fångster!G7796</f>
        <v>0</v>
      </c>
      <c r="O7791" s="28">
        <f t="shared" si="748"/>
        <v>0</v>
      </c>
      <c r="P7791" s="28">
        <f t="shared" si="749"/>
        <v>-2</v>
      </c>
      <c r="Q7791" s="28">
        <f t="shared" si="750"/>
        <v>0</v>
      </c>
      <c r="R7791" s="4">
        <f t="shared" si="751"/>
        <v>0</v>
      </c>
      <c r="S7791" s="4" t="str">
        <f t="shared" si="752"/>
        <v/>
      </c>
      <c r="T7791" s="21">
        <f>Fångster!J7796</f>
        <v>0</v>
      </c>
      <c r="U7791" s="31" t="str">
        <f t="shared" si="753"/>
        <v/>
      </c>
    </row>
    <row r="7792" spans="14:21" x14ac:dyDescent="0.2">
      <c r="N7792" s="22">
        <f>Fångster!G7797</f>
        <v>0</v>
      </c>
      <c r="O7792" s="28">
        <f t="shared" si="748"/>
        <v>0</v>
      </c>
      <c r="P7792" s="28">
        <f t="shared" si="749"/>
        <v>-2</v>
      </c>
      <c r="Q7792" s="28">
        <f t="shared" si="750"/>
        <v>0</v>
      </c>
      <c r="R7792" s="4">
        <f t="shared" si="751"/>
        <v>0</v>
      </c>
      <c r="S7792" s="4" t="str">
        <f t="shared" si="752"/>
        <v/>
      </c>
      <c r="T7792" s="21">
        <f>Fångster!J7797</f>
        <v>0</v>
      </c>
      <c r="U7792" s="31" t="str">
        <f t="shared" si="753"/>
        <v/>
      </c>
    </row>
    <row r="7793" spans="14:21" x14ac:dyDescent="0.2">
      <c r="N7793" s="22">
        <f>Fångster!G7798</f>
        <v>0</v>
      </c>
      <c r="O7793" s="28">
        <f t="shared" si="748"/>
        <v>0</v>
      </c>
      <c r="P7793" s="28">
        <f t="shared" si="749"/>
        <v>-2</v>
      </c>
      <c r="Q7793" s="28">
        <f t="shared" si="750"/>
        <v>0</v>
      </c>
      <c r="R7793" s="4">
        <f t="shared" si="751"/>
        <v>0</v>
      </c>
      <c r="S7793" s="4" t="str">
        <f t="shared" si="752"/>
        <v/>
      </c>
      <c r="T7793" s="21">
        <f>Fångster!J7798</f>
        <v>0</v>
      </c>
      <c r="U7793" s="31" t="str">
        <f t="shared" si="753"/>
        <v/>
      </c>
    </row>
    <row r="7794" spans="14:21" x14ac:dyDescent="0.2">
      <c r="N7794" s="22">
        <f>Fångster!G7799</f>
        <v>0</v>
      </c>
      <c r="O7794" s="28">
        <f t="shared" si="748"/>
        <v>0</v>
      </c>
      <c r="P7794" s="28">
        <f t="shared" si="749"/>
        <v>-2</v>
      </c>
      <c r="Q7794" s="28">
        <f t="shared" si="750"/>
        <v>0</v>
      </c>
      <c r="R7794" s="4">
        <f t="shared" si="751"/>
        <v>0</v>
      </c>
      <c r="S7794" s="4" t="str">
        <f t="shared" si="752"/>
        <v/>
      </c>
      <c r="T7794" s="21">
        <f>Fångster!J7799</f>
        <v>0</v>
      </c>
      <c r="U7794" s="31" t="str">
        <f t="shared" si="753"/>
        <v/>
      </c>
    </row>
    <row r="7795" spans="14:21" x14ac:dyDescent="0.2">
      <c r="N7795" s="22">
        <f>Fångster!G7800</f>
        <v>0</v>
      </c>
      <c r="O7795" s="28">
        <f t="shared" si="748"/>
        <v>0</v>
      </c>
      <c r="P7795" s="28">
        <f t="shared" si="749"/>
        <v>-2</v>
      </c>
      <c r="Q7795" s="28">
        <f t="shared" si="750"/>
        <v>0</v>
      </c>
      <c r="R7795" s="4">
        <f t="shared" si="751"/>
        <v>0</v>
      </c>
      <c r="S7795" s="4" t="str">
        <f t="shared" si="752"/>
        <v/>
      </c>
      <c r="T7795" s="21">
        <f>Fångster!J7800</f>
        <v>0</v>
      </c>
      <c r="U7795" s="31" t="str">
        <f t="shared" si="753"/>
        <v/>
      </c>
    </row>
    <row r="7796" spans="14:21" x14ac:dyDescent="0.2">
      <c r="N7796" s="22">
        <f>Fångster!G7801</f>
        <v>0</v>
      </c>
      <c r="O7796" s="28">
        <f t="shared" si="748"/>
        <v>0</v>
      </c>
      <c r="P7796" s="28">
        <f t="shared" si="749"/>
        <v>-2</v>
      </c>
      <c r="Q7796" s="28">
        <f t="shared" si="750"/>
        <v>0</v>
      </c>
      <c r="R7796" s="4">
        <f t="shared" si="751"/>
        <v>0</v>
      </c>
      <c r="S7796" s="4" t="str">
        <f t="shared" si="752"/>
        <v/>
      </c>
      <c r="T7796" s="21">
        <f>Fångster!J7801</f>
        <v>0</v>
      </c>
      <c r="U7796" s="31" t="str">
        <f t="shared" si="753"/>
        <v/>
      </c>
    </row>
    <row r="7797" spans="14:21" x14ac:dyDescent="0.2">
      <c r="N7797" s="22">
        <f>Fångster!G7802</f>
        <v>0</v>
      </c>
      <c r="O7797" s="28">
        <f t="shared" si="748"/>
        <v>0</v>
      </c>
      <c r="P7797" s="28">
        <f t="shared" si="749"/>
        <v>-2</v>
      </c>
      <c r="Q7797" s="28">
        <f t="shared" si="750"/>
        <v>0</v>
      </c>
      <c r="R7797" s="4">
        <f t="shared" si="751"/>
        <v>0</v>
      </c>
      <c r="S7797" s="4" t="str">
        <f t="shared" si="752"/>
        <v/>
      </c>
      <c r="T7797" s="21">
        <f>Fångster!J7802</f>
        <v>0</v>
      </c>
      <c r="U7797" s="31" t="str">
        <f t="shared" si="753"/>
        <v/>
      </c>
    </row>
    <row r="7798" spans="14:21" x14ac:dyDescent="0.2">
      <c r="N7798" s="22">
        <f>Fångster!G7803</f>
        <v>0</v>
      </c>
      <c r="O7798" s="28">
        <f t="shared" si="748"/>
        <v>0</v>
      </c>
      <c r="P7798" s="28">
        <f t="shared" si="749"/>
        <v>-2</v>
      </c>
      <c r="Q7798" s="28">
        <f t="shared" si="750"/>
        <v>0</v>
      </c>
      <c r="R7798" s="4">
        <f t="shared" si="751"/>
        <v>0</v>
      </c>
      <c r="S7798" s="4" t="str">
        <f t="shared" si="752"/>
        <v/>
      </c>
      <c r="T7798" s="21">
        <f>Fångster!J7803</f>
        <v>0</v>
      </c>
      <c r="U7798" s="31" t="str">
        <f t="shared" si="753"/>
        <v/>
      </c>
    </row>
    <row r="7799" spans="14:21" x14ac:dyDescent="0.2">
      <c r="N7799" s="22">
        <f>Fångster!G7804</f>
        <v>0</v>
      </c>
      <c r="O7799" s="28">
        <f t="shared" si="748"/>
        <v>0</v>
      </c>
      <c r="P7799" s="28">
        <f t="shared" si="749"/>
        <v>-2</v>
      </c>
      <c r="Q7799" s="28">
        <f t="shared" si="750"/>
        <v>0</v>
      </c>
      <c r="R7799" s="4">
        <f t="shared" si="751"/>
        <v>0</v>
      </c>
      <c r="S7799" s="4" t="str">
        <f t="shared" si="752"/>
        <v/>
      </c>
      <c r="T7799" s="21">
        <f>Fångster!J7804</f>
        <v>0</v>
      </c>
      <c r="U7799" s="31" t="str">
        <f t="shared" si="753"/>
        <v/>
      </c>
    </row>
    <row r="7800" spans="14:21" x14ac:dyDescent="0.2">
      <c r="N7800" s="22">
        <f>Fångster!G7805</f>
        <v>0</v>
      </c>
      <c r="O7800" s="28">
        <f t="shared" si="748"/>
        <v>0</v>
      </c>
      <c r="P7800" s="28">
        <f t="shared" si="749"/>
        <v>-2</v>
      </c>
      <c r="Q7800" s="28">
        <f t="shared" si="750"/>
        <v>0</v>
      </c>
      <c r="R7800" s="4">
        <f t="shared" si="751"/>
        <v>0</v>
      </c>
      <c r="S7800" s="4" t="str">
        <f t="shared" si="752"/>
        <v/>
      </c>
      <c r="T7800" s="21">
        <f>Fångster!J7805</f>
        <v>0</v>
      </c>
      <c r="U7800" s="31" t="str">
        <f t="shared" si="753"/>
        <v/>
      </c>
    </row>
    <row r="7801" spans="14:21" x14ac:dyDescent="0.2">
      <c r="N7801" s="22">
        <f>Fångster!G7806</f>
        <v>0</v>
      </c>
      <c r="O7801" s="28">
        <f t="shared" si="748"/>
        <v>0</v>
      </c>
      <c r="P7801" s="28">
        <f t="shared" si="749"/>
        <v>-2</v>
      </c>
      <c r="Q7801" s="28">
        <f t="shared" si="750"/>
        <v>0</v>
      </c>
      <c r="R7801" s="4">
        <f t="shared" si="751"/>
        <v>0</v>
      </c>
      <c r="S7801" s="4" t="str">
        <f t="shared" si="752"/>
        <v/>
      </c>
      <c r="T7801" s="21">
        <f>Fångster!J7806</f>
        <v>0</v>
      </c>
      <c r="U7801" s="31" t="str">
        <f t="shared" si="753"/>
        <v/>
      </c>
    </row>
    <row r="7802" spans="14:21" x14ac:dyDescent="0.2">
      <c r="N7802" s="22">
        <f>Fångster!G7807</f>
        <v>0</v>
      </c>
      <c r="O7802" s="28">
        <f t="shared" si="748"/>
        <v>0</v>
      </c>
      <c r="P7802" s="28">
        <f t="shared" si="749"/>
        <v>-2</v>
      </c>
      <c r="Q7802" s="28">
        <f t="shared" si="750"/>
        <v>0</v>
      </c>
      <c r="R7802" s="4">
        <f t="shared" si="751"/>
        <v>0</v>
      </c>
      <c r="S7802" s="4" t="str">
        <f t="shared" si="752"/>
        <v/>
      </c>
      <c r="T7802" s="21">
        <f>Fångster!J7807</f>
        <v>0</v>
      </c>
      <c r="U7802" s="31" t="str">
        <f t="shared" si="753"/>
        <v/>
      </c>
    </row>
    <row r="7803" spans="14:21" x14ac:dyDescent="0.2">
      <c r="N7803" s="22">
        <f>Fångster!G7808</f>
        <v>0</v>
      </c>
      <c r="O7803" s="28">
        <f t="shared" si="748"/>
        <v>0</v>
      </c>
      <c r="P7803" s="28">
        <f t="shared" si="749"/>
        <v>-2</v>
      </c>
      <c r="Q7803" s="28">
        <f t="shared" si="750"/>
        <v>0</v>
      </c>
      <c r="R7803" s="4">
        <f t="shared" si="751"/>
        <v>0</v>
      </c>
      <c r="S7803" s="4" t="str">
        <f t="shared" si="752"/>
        <v/>
      </c>
      <c r="T7803" s="21">
        <f>Fångster!J7808</f>
        <v>0</v>
      </c>
      <c r="U7803" s="31" t="str">
        <f t="shared" si="753"/>
        <v/>
      </c>
    </row>
    <row r="7804" spans="14:21" x14ac:dyDescent="0.2">
      <c r="N7804" s="22">
        <f>Fångster!G7809</f>
        <v>0</v>
      </c>
      <c r="O7804" s="28">
        <f t="shared" si="748"/>
        <v>0</v>
      </c>
      <c r="P7804" s="28">
        <f t="shared" si="749"/>
        <v>-2</v>
      </c>
      <c r="Q7804" s="28">
        <f t="shared" si="750"/>
        <v>0</v>
      </c>
      <c r="R7804" s="4">
        <f t="shared" si="751"/>
        <v>0</v>
      </c>
      <c r="S7804" s="4" t="str">
        <f t="shared" si="752"/>
        <v/>
      </c>
      <c r="T7804" s="21">
        <f>Fångster!J7809</f>
        <v>0</v>
      </c>
      <c r="U7804" s="31" t="str">
        <f t="shared" si="753"/>
        <v/>
      </c>
    </row>
    <row r="7805" spans="14:21" x14ac:dyDescent="0.2">
      <c r="N7805" s="22">
        <f>Fångster!G7810</f>
        <v>0</v>
      </c>
      <c r="O7805" s="28">
        <f t="shared" si="748"/>
        <v>0</v>
      </c>
      <c r="P7805" s="28">
        <f t="shared" si="749"/>
        <v>-2</v>
      </c>
      <c r="Q7805" s="28">
        <f t="shared" si="750"/>
        <v>0</v>
      </c>
      <c r="R7805" s="4">
        <f t="shared" si="751"/>
        <v>0</v>
      </c>
      <c r="S7805" s="4" t="str">
        <f t="shared" si="752"/>
        <v/>
      </c>
      <c r="T7805" s="21">
        <f>Fångster!J7810</f>
        <v>0</v>
      </c>
      <c r="U7805" s="31" t="str">
        <f t="shared" si="753"/>
        <v/>
      </c>
    </row>
    <row r="7806" spans="14:21" x14ac:dyDescent="0.2">
      <c r="N7806" s="22">
        <f>Fångster!G7811</f>
        <v>0</v>
      </c>
      <c r="O7806" s="28">
        <f t="shared" si="748"/>
        <v>0</v>
      </c>
      <c r="P7806" s="28">
        <f t="shared" si="749"/>
        <v>-2</v>
      </c>
      <c r="Q7806" s="28">
        <f t="shared" si="750"/>
        <v>0</v>
      </c>
      <c r="R7806" s="4">
        <f t="shared" si="751"/>
        <v>0</v>
      </c>
      <c r="S7806" s="4" t="str">
        <f t="shared" si="752"/>
        <v/>
      </c>
      <c r="T7806" s="21">
        <f>Fångster!J7811</f>
        <v>0</v>
      </c>
      <c r="U7806" s="31" t="str">
        <f t="shared" si="753"/>
        <v/>
      </c>
    </row>
    <row r="7807" spans="14:21" x14ac:dyDescent="0.2">
      <c r="N7807" s="22">
        <f>Fångster!G7812</f>
        <v>0</v>
      </c>
      <c r="O7807" s="28">
        <f t="shared" si="748"/>
        <v>0</v>
      </c>
      <c r="P7807" s="28">
        <f t="shared" si="749"/>
        <v>-2</v>
      </c>
      <c r="Q7807" s="28">
        <f t="shared" si="750"/>
        <v>0</v>
      </c>
      <c r="R7807" s="4">
        <f t="shared" si="751"/>
        <v>0</v>
      </c>
      <c r="S7807" s="4" t="str">
        <f t="shared" si="752"/>
        <v/>
      </c>
      <c r="T7807" s="21">
        <f>Fångster!J7812</f>
        <v>0</v>
      </c>
      <c r="U7807" s="31" t="str">
        <f t="shared" si="753"/>
        <v/>
      </c>
    </row>
    <row r="7808" spans="14:21" x14ac:dyDescent="0.2">
      <c r="N7808" s="22">
        <f>Fångster!G7813</f>
        <v>0</v>
      </c>
      <c r="O7808" s="28">
        <f t="shared" si="748"/>
        <v>0</v>
      </c>
      <c r="P7808" s="28">
        <f t="shared" si="749"/>
        <v>-2</v>
      </c>
      <c r="Q7808" s="28">
        <f t="shared" si="750"/>
        <v>0</v>
      </c>
      <c r="R7808" s="4">
        <f t="shared" si="751"/>
        <v>0</v>
      </c>
      <c r="S7808" s="4" t="str">
        <f t="shared" si="752"/>
        <v/>
      </c>
      <c r="T7808" s="21">
        <f>Fångster!J7813</f>
        <v>0</v>
      </c>
      <c r="U7808" s="31" t="str">
        <f t="shared" si="753"/>
        <v/>
      </c>
    </row>
    <row r="7809" spans="14:21" x14ac:dyDescent="0.2">
      <c r="N7809" s="22">
        <f>Fångster!G7814</f>
        <v>0</v>
      </c>
      <c r="O7809" s="28">
        <f t="shared" si="748"/>
        <v>0</v>
      </c>
      <c r="P7809" s="28">
        <f t="shared" si="749"/>
        <v>-2</v>
      </c>
      <c r="Q7809" s="28">
        <f t="shared" si="750"/>
        <v>0</v>
      </c>
      <c r="R7809" s="4">
        <f t="shared" si="751"/>
        <v>0</v>
      </c>
      <c r="S7809" s="4" t="str">
        <f t="shared" si="752"/>
        <v/>
      </c>
      <c r="T7809" s="21">
        <f>Fångster!J7814</f>
        <v>0</v>
      </c>
      <c r="U7809" s="31" t="str">
        <f t="shared" si="753"/>
        <v/>
      </c>
    </row>
    <row r="7810" spans="14:21" x14ac:dyDescent="0.2">
      <c r="N7810" s="22">
        <f>Fångster!G7815</f>
        <v>0</v>
      </c>
      <c r="O7810" s="28">
        <f t="shared" si="748"/>
        <v>0</v>
      </c>
      <c r="P7810" s="28">
        <f t="shared" si="749"/>
        <v>-2</v>
      </c>
      <c r="Q7810" s="28">
        <f t="shared" si="750"/>
        <v>0</v>
      </c>
      <c r="R7810" s="4">
        <f t="shared" si="751"/>
        <v>0</v>
      </c>
      <c r="S7810" s="4" t="str">
        <f t="shared" si="752"/>
        <v/>
      </c>
      <c r="T7810" s="21">
        <f>Fångster!J7815</f>
        <v>0</v>
      </c>
      <c r="U7810" s="31" t="str">
        <f t="shared" si="753"/>
        <v/>
      </c>
    </row>
    <row r="7811" spans="14:21" x14ac:dyDescent="0.2">
      <c r="N7811" s="22">
        <f>Fångster!G7816</f>
        <v>0</v>
      </c>
      <c r="O7811" s="28">
        <f t="shared" si="748"/>
        <v>0</v>
      </c>
      <c r="P7811" s="28">
        <f t="shared" si="749"/>
        <v>-2</v>
      </c>
      <c r="Q7811" s="28">
        <f t="shared" si="750"/>
        <v>0</v>
      </c>
      <c r="R7811" s="4">
        <f t="shared" si="751"/>
        <v>0</v>
      </c>
      <c r="S7811" s="4" t="str">
        <f t="shared" si="752"/>
        <v/>
      </c>
      <c r="T7811" s="21">
        <f>Fångster!J7816</f>
        <v>0</v>
      </c>
      <c r="U7811" s="31" t="str">
        <f t="shared" si="753"/>
        <v/>
      </c>
    </row>
    <row r="7812" spans="14:21" x14ac:dyDescent="0.2">
      <c r="N7812" s="22">
        <f>Fångster!G7817</f>
        <v>0</v>
      </c>
      <c r="O7812" s="28">
        <f t="shared" si="748"/>
        <v>0</v>
      </c>
      <c r="P7812" s="28">
        <f t="shared" si="749"/>
        <v>-2</v>
      </c>
      <c r="Q7812" s="28">
        <f t="shared" si="750"/>
        <v>0</v>
      </c>
      <c r="R7812" s="4">
        <f t="shared" si="751"/>
        <v>0</v>
      </c>
      <c r="S7812" s="4" t="str">
        <f t="shared" si="752"/>
        <v/>
      </c>
      <c r="T7812" s="21">
        <f>Fångster!J7817</f>
        <v>0</v>
      </c>
      <c r="U7812" s="31" t="str">
        <f t="shared" si="753"/>
        <v/>
      </c>
    </row>
    <row r="7813" spans="14:21" x14ac:dyDescent="0.2">
      <c r="N7813" s="22">
        <f>Fångster!G7818</f>
        <v>0</v>
      </c>
      <c r="O7813" s="28">
        <f t="shared" ref="O7813:O7876" si="754">(3.377*0.000001)*(POWER(N7813,3.205))</f>
        <v>0</v>
      </c>
      <c r="P7813" s="28">
        <f t="shared" ref="P7813:P7876" si="755">(1-(180-N7813)/60)</f>
        <v>-2</v>
      </c>
      <c r="Q7813" s="28">
        <f t="shared" ref="Q7813:Q7876" si="756">IF(P7813&lt;0,0,IF(P7813&gt;1,1,IF(P7813&gt;0&lt;1,P7813,P7813)))</f>
        <v>0</v>
      </c>
      <c r="R7813" s="4">
        <f t="shared" ref="R7813:R7876" si="757">O7813*Q7813</f>
        <v>0</v>
      </c>
      <c r="S7813" s="4" t="str">
        <f t="shared" ref="S7813:S7876" si="758">IF(N7813&gt;0,LOG10(N7813),"")</f>
        <v/>
      </c>
      <c r="T7813" s="21">
        <f>Fångster!J7818</f>
        <v>0</v>
      </c>
      <c r="U7813" s="31" t="str">
        <f t="shared" ref="U7813:U7876" si="759">IF(T7813&gt;0,LOG10(T7813),"")</f>
        <v/>
      </c>
    </row>
    <row r="7814" spans="14:21" x14ac:dyDescent="0.2">
      <c r="N7814" s="22">
        <f>Fångster!G7819</f>
        <v>0</v>
      </c>
      <c r="O7814" s="28">
        <f t="shared" si="754"/>
        <v>0</v>
      </c>
      <c r="P7814" s="28">
        <f t="shared" si="755"/>
        <v>-2</v>
      </c>
      <c r="Q7814" s="28">
        <f t="shared" si="756"/>
        <v>0</v>
      </c>
      <c r="R7814" s="4">
        <f t="shared" si="757"/>
        <v>0</v>
      </c>
      <c r="S7814" s="4" t="str">
        <f t="shared" si="758"/>
        <v/>
      </c>
      <c r="T7814" s="21">
        <f>Fångster!J7819</f>
        <v>0</v>
      </c>
      <c r="U7814" s="31" t="str">
        <f t="shared" si="759"/>
        <v/>
      </c>
    </row>
    <row r="7815" spans="14:21" x14ac:dyDescent="0.2">
      <c r="N7815" s="22">
        <f>Fångster!G7820</f>
        <v>0</v>
      </c>
      <c r="O7815" s="28">
        <f t="shared" si="754"/>
        <v>0</v>
      </c>
      <c r="P7815" s="28">
        <f t="shared" si="755"/>
        <v>-2</v>
      </c>
      <c r="Q7815" s="28">
        <f t="shared" si="756"/>
        <v>0</v>
      </c>
      <c r="R7815" s="4">
        <f t="shared" si="757"/>
        <v>0</v>
      </c>
      <c r="S7815" s="4" t="str">
        <f t="shared" si="758"/>
        <v/>
      </c>
      <c r="T7815" s="21">
        <f>Fångster!J7820</f>
        <v>0</v>
      </c>
      <c r="U7815" s="31" t="str">
        <f t="shared" si="759"/>
        <v/>
      </c>
    </row>
    <row r="7816" spans="14:21" x14ac:dyDescent="0.2">
      <c r="N7816" s="22">
        <f>Fångster!G7821</f>
        <v>0</v>
      </c>
      <c r="O7816" s="28">
        <f t="shared" si="754"/>
        <v>0</v>
      </c>
      <c r="P7816" s="28">
        <f t="shared" si="755"/>
        <v>-2</v>
      </c>
      <c r="Q7816" s="28">
        <f t="shared" si="756"/>
        <v>0</v>
      </c>
      <c r="R7816" s="4">
        <f t="shared" si="757"/>
        <v>0</v>
      </c>
      <c r="S7816" s="4" t="str">
        <f t="shared" si="758"/>
        <v/>
      </c>
      <c r="T7816" s="21">
        <f>Fångster!J7821</f>
        <v>0</v>
      </c>
      <c r="U7816" s="31" t="str">
        <f t="shared" si="759"/>
        <v/>
      </c>
    </row>
    <row r="7817" spans="14:21" x14ac:dyDescent="0.2">
      <c r="N7817" s="22">
        <f>Fångster!G7822</f>
        <v>0</v>
      </c>
      <c r="O7817" s="28">
        <f t="shared" si="754"/>
        <v>0</v>
      </c>
      <c r="P7817" s="28">
        <f t="shared" si="755"/>
        <v>-2</v>
      </c>
      <c r="Q7817" s="28">
        <f t="shared" si="756"/>
        <v>0</v>
      </c>
      <c r="R7817" s="4">
        <f t="shared" si="757"/>
        <v>0</v>
      </c>
      <c r="S7817" s="4" t="str">
        <f t="shared" si="758"/>
        <v/>
      </c>
      <c r="T7817" s="21">
        <f>Fångster!J7822</f>
        <v>0</v>
      </c>
      <c r="U7817" s="31" t="str">
        <f t="shared" si="759"/>
        <v/>
      </c>
    </row>
    <row r="7818" spans="14:21" x14ac:dyDescent="0.2">
      <c r="N7818" s="22">
        <f>Fångster!G7823</f>
        <v>0</v>
      </c>
      <c r="O7818" s="28">
        <f t="shared" si="754"/>
        <v>0</v>
      </c>
      <c r="P7818" s="28">
        <f t="shared" si="755"/>
        <v>-2</v>
      </c>
      <c r="Q7818" s="28">
        <f t="shared" si="756"/>
        <v>0</v>
      </c>
      <c r="R7818" s="4">
        <f t="shared" si="757"/>
        <v>0</v>
      </c>
      <c r="S7818" s="4" t="str">
        <f t="shared" si="758"/>
        <v/>
      </c>
      <c r="T7818" s="21">
        <f>Fångster!J7823</f>
        <v>0</v>
      </c>
      <c r="U7818" s="31" t="str">
        <f t="shared" si="759"/>
        <v/>
      </c>
    </row>
    <row r="7819" spans="14:21" x14ac:dyDescent="0.2">
      <c r="N7819" s="22">
        <f>Fångster!G7824</f>
        <v>0</v>
      </c>
      <c r="O7819" s="28">
        <f t="shared" si="754"/>
        <v>0</v>
      </c>
      <c r="P7819" s="28">
        <f t="shared" si="755"/>
        <v>-2</v>
      </c>
      <c r="Q7819" s="28">
        <f t="shared" si="756"/>
        <v>0</v>
      </c>
      <c r="R7819" s="4">
        <f t="shared" si="757"/>
        <v>0</v>
      </c>
      <c r="S7819" s="4" t="str">
        <f t="shared" si="758"/>
        <v/>
      </c>
      <c r="T7819" s="21">
        <f>Fångster!J7824</f>
        <v>0</v>
      </c>
      <c r="U7819" s="31" t="str">
        <f t="shared" si="759"/>
        <v/>
      </c>
    </row>
    <row r="7820" spans="14:21" x14ac:dyDescent="0.2">
      <c r="N7820" s="22">
        <f>Fångster!G7825</f>
        <v>0</v>
      </c>
      <c r="O7820" s="28">
        <f t="shared" si="754"/>
        <v>0</v>
      </c>
      <c r="P7820" s="28">
        <f t="shared" si="755"/>
        <v>-2</v>
      </c>
      <c r="Q7820" s="28">
        <f t="shared" si="756"/>
        <v>0</v>
      </c>
      <c r="R7820" s="4">
        <f t="shared" si="757"/>
        <v>0</v>
      </c>
      <c r="S7820" s="4" t="str">
        <f t="shared" si="758"/>
        <v/>
      </c>
      <c r="T7820" s="21">
        <f>Fångster!J7825</f>
        <v>0</v>
      </c>
      <c r="U7820" s="31" t="str">
        <f t="shared" si="759"/>
        <v/>
      </c>
    </row>
    <row r="7821" spans="14:21" x14ac:dyDescent="0.2">
      <c r="N7821" s="22">
        <f>Fångster!G7826</f>
        <v>0</v>
      </c>
      <c r="O7821" s="28">
        <f t="shared" si="754"/>
        <v>0</v>
      </c>
      <c r="P7821" s="28">
        <f t="shared" si="755"/>
        <v>-2</v>
      </c>
      <c r="Q7821" s="28">
        <f t="shared" si="756"/>
        <v>0</v>
      </c>
      <c r="R7821" s="4">
        <f t="shared" si="757"/>
        <v>0</v>
      </c>
      <c r="S7821" s="4" t="str">
        <f t="shared" si="758"/>
        <v/>
      </c>
      <c r="T7821" s="21">
        <f>Fångster!J7826</f>
        <v>0</v>
      </c>
      <c r="U7821" s="31" t="str">
        <f t="shared" si="759"/>
        <v/>
      </c>
    </row>
    <row r="7822" spans="14:21" x14ac:dyDescent="0.2">
      <c r="N7822" s="22">
        <f>Fångster!G7827</f>
        <v>0</v>
      </c>
      <c r="O7822" s="28">
        <f t="shared" si="754"/>
        <v>0</v>
      </c>
      <c r="P7822" s="28">
        <f t="shared" si="755"/>
        <v>-2</v>
      </c>
      <c r="Q7822" s="28">
        <f t="shared" si="756"/>
        <v>0</v>
      </c>
      <c r="R7822" s="4">
        <f t="shared" si="757"/>
        <v>0</v>
      </c>
      <c r="S7822" s="4" t="str">
        <f t="shared" si="758"/>
        <v/>
      </c>
      <c r="T7822" s="21">
        <f>Fångster!J7827</f>
        <v>0</v>
      </c>
      <c r="U7822" s="31" t="str">
        <f t="shared" si="759"/>
        <v/>
      </c>
    </row>
    <row r="7823" spans="14:21" x14ac:dyDescent="0.2">
      <c r="N7823" s="22">
        <f>Fångster!G7828</f>
        <v>0</v>
      </c>
      <c r="O7823" s="28">
        <f t="shared" si="754"/>
        <v>0</v>
      </c>
      <c r="P7823" s="28">
        <f t="shared" si="755"/>
        <v>-2</v>
      </c>
      <c r="Q7823" s="28">
        <f t="shared" si="756"/>
        <v>0</v>
      </c>
      <c r="R7823" s="4">
        <f t="shared" si="757"/>
        <v>0</v>
      </c>
      <c r="S7823" s="4" t="str">
        <f t="shared" si="758"/>
        <v/>
      </c>
      <c r="T7823" s="21">
        <f>Fångster!J7828</f>
        <v>0</v>
      </c>
      <c r="U7823" s="31" t="str">
        <f t="shared" si="759"/>
        <v/>
      </c>
    </row>
    <row r="7824" spans="14:21" x14ac:dyDescent="0.2">
      <c r="N7824" s="22">
        <f>Fångster!G7829</f>
        <v>0</v>
      </c>
      <c r="O7824" s="28">
        <f t="shared" si="754"/>
        <v>0</v>
      </c>
      <c r="P7824" s="28">
        <f t="shared" si="755"/>
        <v>-2</v>
      </c>
      <c r="Q7824" s="28">
        <f t="shared" si="756"/>
        <v>0</v>
      </c>
      <c r="R7824" s="4">
        <f t="shared" si="757"/>
        <v>0</v>
      </c>
      <c r="S7824" s="4" t="str">
        <f t="shared" si="758"/>
        <v/>
      </c>
      <c r="T7824" s="21">
        <f>Fångster!J7829</f>
        <v>0</v>
      </c>
      <c r="U7824" s="31" t="str">
        <f t="shared" si="759"/>
        <v/>
      </c>
    </row>
    <row r="7825" spans="14:21" x14ac:dyDescent="0.2">
      <c r="N7825" s="22">
        <f>Fångster!G7830</f>
        <v>0</v>
      </c>
      <c r="O7825" s="28">
        <f t="shared" si="754"/>
        <v>0</v>
      </c>
      <c r="P7825" s="28">
        <f t="shared" si="755"/>
        <v>-2</v>
      </c>
      <c r="Q7825" s="28">
        <f t="shared" si="756"/>
        <v>0</v>
      </c>
      <c r="R7825" s="4">
        <f t="shared" si="757"/>
        <v>0</v>
      </c>
      <c r="S7825" s="4" t="str">
        <f t="shared" si="758"/>
        <v/>
      </c>
      <c r="T7825" s="21">
        <f>Fångster!J7830</f>
        <v>0</v>
      </c>
      <c r="U7825" s="31" t="str">
        <f t="shared" si="759"/>
        <v/>
      </c>
    </row>
    <row r="7826" spans="14:21" x14ac:dyDescent="0.2">
      <c r="N7826" s="22">
        <f>Fångster!G7831</f>
        <v>0</v>
      </c>
      <c r="O7826" s="28">
        <f t="shared" si="754"/>
        <v>0</v>
      </c>
      <c r="P7826" s="28">
        <f t="shared" si="755"/>
        <v>-2</v>
      </c>
      <c r="Q7826" s="28">
        <f t="shared" si="756"/>
        <v>0</v>
      </c>
      <c r="R7826" s="4">
        <f t="shared" si="757"/>
        <v>0</v>
      </c>
      <c r="S7826" s="4" t="str">
        <f t="shared" si="758"/>
        <v/>
      </c>
      <c r="T7826" s="21">
        <f>Fångster!J7831</f>
        <v>0</v>
      </c>
      <c r="U7826" s="31" t="str">
        <f t="shared" si="759"/>
        <v/>
      </c>
    </row>
    <row r="7827" spans="14:21" x14ac:dyDescent="0.2">
      <c r="N7827" s="22">
        <f>Fångster!G7832</f>
        <v>0</v>
      </c>
      <c r="O7827" s="28">
        <f t="shared" si="754"/>
        <v>0</v>
      </c>
      <c r="P7827" s="28">
        <f t="shared" si="755"/>
        <v>-2</v>
      </c>
      <c r="Q7827" s="28">
        <f t="shared" si="756"/>
        <v>0</v>
      </c>
      <c r="R7827" s="4">
        <f t="shared" si="757"/>
        <v>0</v>
      </c>
      <c r="S7827" s="4" t="str">
        <f t="shared" si="758"/>
        <v/>
      </c>
      <c r="T7827" s="21">
        <f>Fångster!J7832</f>
        <v>0</v>
      </c>
      <c r="U7827" s="31" t="str">
        <f t="shared" si="759"/>
        <v/>
      </c>
    </row>
    <row r="7828" spans="14:21" x14ac:dyDescent="0.2">
      <c r="N7828" s="22">
        <f>Fångster!G7833</f>
        <v>0</v>
      </c>
      <c r="O7828" s="28">
        <f t="shared" si="754"/>
        <v>0</v>
      </c>
      <c r="P7828" s="28">
        <f t="shared" si="755"/>
        <v>-2</v>
      </c>
      <c r="Q7828" s="28">
        <f t="shared" si="756"/>
        <v>0</v>
      </c>
      <c r="R7828" s="4">
        <f t="shared" si="757"/>
        <v>0</v>
      </c>
      <c r="S7828" s="4" t="str">
        <f t="shared" si="758"/>
        <v/>
      </c>
      <c r="T7828" s="21">
        <f>Fångster!J7833</f>
        <v>0</v>
      </c>
      <c r="U7828" s="31" t="str">
        <f t="shared" si="759"/>
        <v/>
      </c>
    </row>
    <row r="7829" spans="14:21" x14ac:dyDescent="0.2">
      <c r="N7829" s="22">
        <f>Fångster!G7834</f>
        <v>0</v>
      </c>
      <c r="O7829" s="28">
        <f t="shared" si="754"/>
        <v>0</v>
      </c>
      <c r="P7829" s="28">
        <f t="shared" si="755"/>
        <v>-2</v>
      </c>
      <c r="Q7829" s="28">
        <f t="shared" si="756"/>
        <v>0</v>
      </c>
      <c r="R7829" s="4">
        <f t="shared" si="757"/>
        <v>0</v>
      </c>
      <c r="S7829" s="4" t="str">
        <f t="shared" si="758"/>
        <v/>
      </c>
      <c r="T7829" s="21">
        <f>Fångster!J7834</f>
        <v>0</v>
      </c>
      <c r="U7829" s="31" t="str">
        <f t="shared" si="759"/>
        <v/>
      </c>
    </row>
    <row r="7830" spans="14:21" x14ac:dyDescent="0.2">
      <c r="N7830" s="22">
        <f>Fångster!G7835</f>
        <v>0</v>
      </c>
      <c r="O7830" s="28">
        <f t="shared" si="754"/>
        <v>0</v>
      </c>
      <c r="P7830" s="28">
        <f t="shared" si="755"/>
        <v>-2</v>
      </c>
      <c r="Q7830" s="28">
        <f t="shared" si="756"/>
        <v>0</v>
      </c>
      <c r="R7830" s="4">
        <f t="shared" si="757"/>
        <v>0</v>
      </c>
      <c r="S7830" s="4" t="str">
        <f t="shared" si="758"/>
        <v/>
      </c>
      <c r="T7830" s="21">
        <f>Fångster!J7835</f>
        <v>0</v>
      </c>
      <c r="U7830" s="31" t="str">
        <f t="shared" si="759"/>
        <v/>
      </c>
    </row>
    <row r="7831" spans="14:21" x14ac:dyDescent="0.2">
      <c r="N7831" s="22">
        <f>Fångster!G7836</f>
        <v>0</v>
      </c>
      <c r="O7831" s="28">
        <f t="shared" si="754"/>
        <v>0</v>
      </c>
      <c r="P7831" s="28">
        <f t="shared" si="755"/>
        <v>-2</v>
      </c>
      <c r="Q7831" s="28">
        <f t="shared" si="756"/>
        <v>0</v>
      </c>
      <c r="R7831" s="4">
        <f t="shared" si="757"/>
        <v>0</v>
      </c>
      <c r="S7831" s="4" t="str">
        <f t="shared" si="758"/>
        <v/>
      </c>
      <c r="T7831" s="21">
        <f>Fångster!J7836</f>
        <v>0</v>
      </c>
      <c r="U7831" s="31" t="str">
        <f t="shared" si="759"/>
        <v/>
      </c>
    </row>
    <row r="7832" spans="14:21" x14ac:dyDescent="0.2">
      <c r="N7832" s="22">
        <f>Fångster!G7837</f>
        <v>0</v>
      </c>
      <c r="O7832" s="28">
        <f t="shared" si="754"/>
        <v>0</v>
      </c>
      <c r="P7832" s="28">
        <f t="shared" si="755"/>
        <v>-2</v>
      </c>
      <c r="Q7832" s="28">
        <f t="shared" si="756"/>
        <v>0</v>
      </c>
      <c r="R7832" s="4">
        <f t="shared" si="757"/>
        <v>0</v>
      </c>
      <c r="S7832" s="4" t="str">
        <f t="shared" si="758"/>
        <v/>
      </c>
      <c r="T7832" s="21">
        <f>Fångster!J7837</f>
        <v>0</v>
      </c>
      <c r="U7832" s="31" t="str">
        <f t="shared" si="759"/>
        <v/>
      </c>
    </row>
    <row r="7833" spans="14:21" x14ac:dyDescent="0.2">
      <c r="N7833" s="22">
        <f>Fångster!G7838</f>
        <v>0</v>
      </c>
      <c r="O7833" s="28">
        <f t="shared" si="754"/>
        <v>0</v>
      </c>
      <c r="P7833" s="28">
        <f t="shared" si="755"/>
        <v>-2</v>
      </c>
      <c r="Q7833" s="28">
        <f t="shared" si="756"/>
        <v>0</v>
      </c>
      <c r="R7833" s="4">
        <f t="shared" si="757"/>
        <v>0</v>
      </c>
      <c r="S7833" s="4" t="str">
        <f t="shared" si="758"/>
        <v/>
      </c>
      <c r="T7833" s="21">
        <f>Fångster!J7838</f>
        <v>0</v>
      </c>
      <c r="U7833" s="31" t="str">
        <f t="shared" si="759"/>
        <v/>
      </c>
    </row>
    <row r="7834" spans="14:21" x14ac:dyDescent="0.2">
      <c r="N7834" s="22">
        <f>Fångster!G7839</f>
        <v>0</v>
      </c>
      <c r="O7834" s="28">
        <f t="shared" si="754"/>
        <v>0</v>
      </c>
      <c r="P7834" s="28">
        <f t="shared" si="755"/>
        <v>-2</v>
      </c>
      <c r="Q7834" s="28">
        <f t="shared" si="756"/>
        <v>0</v>
      </c>
      <c r="R7834" s="4">
        <f t="shared" si="757"/>
        <v>0</v>
      </c>
      <c r="S7834" s="4" t="str">
        <f t="shared" si="758"/>
        <v/>
      </c>
      <c r="T7834" s="21">
        <f>Fångster!J7839</f>
        <v>0</v>
      </c>
      <c r="U7834" s="31" t="str">
        <f t="shared" si="759"/>
        <v/>
      </c>
    </row>
    <row r="7835" spans="14:21" x14ac:dyDescent="0.2">
      <c r="N7835" s="22">
        <f>Fångster!G7840</f>
        <v>0</v>
      </c>
      <c r="O7835" s="28">
        <f t="shared" si="754"/>
        <v>0</v>
      </c>
      <c r="P7835" s="28">
        <f t="shared" si="755"/>
        <v>-2</v>
      </c>
      <c r="Q7835" s="28">
        <f t="shared" si="756"/>
        <v>0</v>
      </c>
      <c r="R7835" s="4">
        <f t="shared" si="757"/>
        <v>0</v>
      </c>
      <c r="S7835" s="4" t="str">
        <f t="shared" si="758"/>
        <v/>
      </c>
      <c r="T7835" s="21">
        <f>Fångster!J7840</f>
        <v>0</v>
      </c>
      <c r="U7835" s="31" t="str">
        <f t="shared" si="759"/>
        <v/>
      </c>
    </row>
    <row r="7836" spans="14:21" x14ac:dyDescent="0.2">
      <c r="N7836" s="22">
        <f>Fångster!G7841</f>
        <v>0</v>
      </c>
      <c r="O7836" s="28">
        <f t="shared" si="754"/>
        <v>0</v>
      </c>
      <c r="P7836" s="28">
        <f t="shared" si="755"/>
        <v>-2</v>
      </c>
      <c r="Q7836" s="28">
        <f t="shared" si="756"/>
        <v>0</v>
      </c>
      <c r="R7836" s="4">
        <f t="shared" si="757"/>
        <v>0</v>
      </c>
      <c r="S7836" s="4" t="str">
        <f t="shared" si="758"/>
        <v/>
      </c>
      <c r="T7836" s="21">
        <f>Fångster!J7841</f>
        <v>0</v>
      </c>
      <c r="U7836" s="31" t="str">
        <f t="shared" si="759"/>
        <v/>
      </c>
    </row>
    <row r="7837" spans="14:21" x14ac:dyDescent="0.2">
      <c r="N7837" s="22">
        <f>Fångster!G7842</f>
        <v>0</v>
      </c>
      <c r="O7837" s="28">
        <f t="shared" si="754"/>
        <v>0</v>
      </c>
      <c r="P7837" s="28">
        <f t="shared" si="755"/>
        <v>-2</v>
      </c>
      <c r="Q7837" s="28">
        <f t="shared" si="756"/>
        <v>0</v>
      </c>
      <c r="R7837" s="4">
        <f t="shared" si="757"/>
        <v>0</v>
      </c>
      <c r="S7837" s="4" t="str">
        <f t="shared" si="758"/>
        <v/>
      </c>
      <c r="T7837" s="21">
        <f>Fångster!J7842</f>
        <v>0</v>
      </c>
      <c r="U7837" s="31" t="str">
        <f t="shared" si="759"/>
        <v/>
      </c>
    </row>
    <row r="7838" spans="14:21" x14ac:dyDescent="0.2">
      <c r="N7838" s="22">
        <f>Fångster!G7843</f>
        <v>0</v>
      </c>
      <c r="O7838" s="28">
        <f t="shared" si="754"/>
        <v>0</v>
      </c>
      <c r="P7838" s="28">
        <f t="shared" si="755"/>
        <v>-2</v>
      </c>
      <c r="Q7838" s="28">
        <f t="shared" si="756"/>
        <v>0</v>
      </c>
      <c r="R7838" s="4">
        <f t="shared" si="757"/>
        <v>0</v>
      </c>
      <c r="S7838" s="4" t="str">
        <f t="shared" si="758"/>
        <v/>
      </c>
      <c r="T7838" s="21">
        <f>Fångster!J7843</f>
        <v>0</v>
      </c>
      <c r="U7838" s="31" t="str">
        <f t="shared" si="759"/>
        <v/>
      </c>
    </row>
    <row r="7839" spans="14:21" x14ac:dyDescent="0.2">
      <c r="N7839" s="22">
        <f>Fångster!G7844</f>
        <v>0</v>
      </c>
      <c r="O7839" s="28">
        <f t="shared" si="754"/>
        <v>0</v>
      </c>
      <c r="P7839" s="28">
        <f t="shared" si="755"/>
        <v>-2</v>
      </c>
      <c r="Q7839" s="28">
        <f t="shared" si="756"/>
        <v>0</v>
      </c>
      <c r="R7839" s="4">
        <f t="shared" si="757"/>
        <v>0</v>
      </c>
      <c r="S7839" s="4" t="str">
        <f t="shared" si="758"/>
        <v/>
      </c>
      <c r="T7839" s="21">
        <f>Fångster!J7844</f>
        <v>0</v>
      </c>
      <c r="U7839" s="31" t="str">
        <f t="shared" si="759"/>
        <v/>
      </c>
    </row>
    <row r="7840" spans="14:21" x14ac:dyDescent="0.2">
      <c r="N7840" s="22">
        <f>Fångster!G7845</f>
        <v>0</v>
      </c>
      <c r="O7840" s="28">
        <f t="shared" si="754"/>
        <v>0</v>
      </c>
      <c r="P7840" s="28">
        <f t="shared" si="755"/>
        <v>-2</v>
      </c>
      <c r="Q7840" s="28">
        <f t="shared" si="756"/>
        <v>0</v>
      </c>
      <c r="R7840" s="4">
        <f t="shared" si="757"/>
        <v>0</v>
      </c>
      <c r="S7840" s="4" t="str">
        <f t="shared" si="758"/>
        <v/>
      </c>
      <c r="T7840" s="21">
        <f>Fångster!J7845</f>
        <v>0</v>
      </c>
      <c r="U7840" s="31" t="str">
        <f t="shared" si="759"/>
        <v/>
      </c>
    </row>
    <row r="7841" spans="14:21" x14ac:dyDescent="0.2">
      <c r="N7841" s="22">
        <f>Fångster!G7846</f>
        <v>0</v>
      </c>
      <c r="O7841" s="28">
        <f t="shared" si="754"/>
        <v>0</v>
      </c>
      <c r="P7841" s="28">
        <f t="shared" si="755"/>
        <v>-2</v>
      </c>
      <c r="Q7841" s="28">
        <f t="shared" si="756"/>
        <v>0</v>
      </c>
      <c r="R7841" s="4">
        <f t="shared" si="757"/>
        <v>0</v>
      </c>
      <c r="S7841" s="4" t="str">
        <f t="shared" si="758"/>
        <v/>
      </c>
      <c r="T7841" s="21">
        <f>Fångster!J7846</f>
        <v>0</v>
      </c>
      <c r="U7841" s="31" t="str">
        <f t="shared" si="759"/>
        <v/>
      </c>
    </row>
    <row r="7842" spans="14:21" x14ac:dyDescent="0.2">
      <c r="N7842" s="22">
        <f>Fångster!G7847</f>
        <v>0</v>
      </c>
      <c r="O7842" s="28">
        <f t="shared" si="754"/>
        <v>0</v>
      </c>
      <c r="P7842" s="28">
        <f t="shared" si="755"/>
        <v>-2</v>
      </c>
      <c r="Q7842" s="28">
        <f t="shared" si="756"/>
        <v>0</v>
      </c>
      <c r="R7842" s="4">
        <f t="shared" si="757"/>
        <v>0</v>
      </c>
      <c r="S7842" s="4" t="str">
        <f t="shared" si="758"/>
        <v/>
      </c>
      <c r="T7842" s="21">
        <f>Fångster!J7847</f>
        <v>0</v>
      </c>
      <c r="U7842" s="31" t="str">
        <f t="shared" si="759"/>
        <v/>
      </c>
    </row>
    <row r="7843" spans="14:21" x14ac:dyDescent="0.2">
      <c r="N7843" s="22">
        <f>Fångster!G7848</f>
        <v>0</v>
      </c>
      <c r="O7843" s="28">
        <f t="shared" si="754"/>
        <v>0</v>
      </c>
      <c r="P7843" s="28">
        <f t="shared" si="755"/>
        <v>-2</v>
      </c>
      <c r="Q7843" s="28">
        <f t="shared" si="756"/>
        <v>0</v>
      </c>
      <c r="R7843" s="4">
        <f t="shared" si="757"/>
        <v>0</v>
      </c>
      <c r="S7843" s="4" t="str">
        <f t="shared" si="758"/>
        <v/>
      </c>
      <c r="T7843" s="21">
        <f>Fångster!J7848</f>
        <v>0</v>
      </c>
      <c r="U7843" s="31" t="str">
        <f t="shared" si="759"/>
        <v/>
      </c>
    </row>
    <row r="7844" spans="14:21" x14ac:dyDescent="0.2">
      <c r="N7844" s="22">
        <f>Fångster!G7849</f>
        <v>0</v>
      </c>
      <c r="O7844" s="28">
        <f t="shared" si="754"/>
        <v>0</v>
      </c>
      <c r="P7844" s="28">
        <f t="shared" si="755"/>
        <v>-2</v>
      </c>
      <c r="Q7844" s="28">
        <f t="shared" si="756"/>
        <v>0</v>
      </c>
      <c r="R7844" s="4">
        <f t="shared" si="757"/>
        <v>0</v>
      </c>
      <c r="S7844" s="4" t="str">
        <f t="shared" si="758"/>
        <v/>
      </c>
      <c r="T7844" s="21">
        <f>Fångster!J7849</f>
        <v>0</v>
      </c>
      <c r="U7844" s="31" t="str">
        <f t="shared" si="759"/>
        <v/>
      </c>
    </row>
    <row r="7845" spans="14:21" x14ac:dyDescent="0.2">
      <c r="N7845" s="22">
        <f>Fångster!G7850</f>
        <v>0</v>
      </c>
      <c r="O7845" s="28">
        <f t="shared" si="754"/>
        <v>0</v>
      </c>
      <c r="P7845" s="28">
        <f t="shared" si="755"/>
        <v>-2</v>
      </c>
      <c r="Q7845" s="28">
        <f t="shared" si="756"/>
        <v>0</v>
      </c>
      <c r="R7845" s="4">
        <f t="shared" si="757"/>
        <v>0</v>
      </c>
      <c r="S7845" s="4" t="str">
        <f t="shared" si="758"/>
        <v/>
      </c>
      <c r="T7845" s="21">
        <f>Fångster!J7850</f>
        <v>0</v>
      </c>
      <c r="U7845" s="31" t="str">
        <f t="shared" si="759"/>
        <v/>
      </c>
    </row>
    <row r="7846" spans="14:21" x14ac:dyDescent="0.2">
      <c r="N7846" s="22">
        <f>Fångster!G7851</f>
        <v>0</v>
      </c>
      <c r="O7846" s="28">
        <f t="shared" si="754"/>
        <v>0</v>
      </c>
      <c r="P7846" s="28">
        <f t="shared" si="755"/>
        <v>-2</v>
      </c>
      <c r="Q7846" s="28">
        <f t="shared" si="756"/>
        <v>0</v>
      </c>
      <c r="R7846" s="4">
        <f t="shared" si="757"/>
        <v>0</v>
      </c>
      <c r="S7846" s="4" t="str">
        <f t="shared" si="758"/>
        <v/>
      </c>
      <c r="T7846" s="21">
        <f>Fångster!J7851</f>
        <v>0</v>
      </c>
      <c r="U7846" s="31" t="str">
        <f t="shared" si="759"/>
        <v/>
      </c>
    </row>
    <row r="7847" spans="14:21" x14ac:dyDescent="0.2">
      <c r="N7847" s="22">
        <f>Fångster!G7852</f>
        <v>0</v>
      </c>
      <c r="O7847" s="28">
        <f t="shared" si="754"/>
        <v>0</v>
      </c>
      <c r="P7847" s="28">
        <f t="shared" si="755"/>
        <v>-2</v>
      </c>
      <c r="Q7847" s="28">
        <f t="shared" si="756"/>
        <v>0</v>
      </c>
      <c r="R7847" s="4">
        <f t="shared" si="757"/>
        <v>0</v>
      </c>
      <c r="S7847" s="4" t="str">
        <f t="shared" si="758"/>
        <v/>
      </c>
      <c r="T7847" s="21">
        <f>Fångster!J7852</f>
        <v>0</v>
      </c>
      <c r="U7847" s="31" t="str">
        <f t="shared" si="759"/>
        <v/>
      </c>
    </row>
    <row r="7848" spans="14:21" x14ac:dyDescent="0.2">
      <c r="N7848" s="22">
        <f>Fångster!G7853</f>
        <v>0</v>
      </c>
      <c r="O7848" s="28">
        <f t="shared" si="754"/>
        <v>0</v>
      </c>
      <c r="P7848" s="28">
        <f t="shared" si="755"/>
        <v>-2</v>
      </c>
      <c r="Q7848" s="28">
        <f t="shared" si="756"/>
        <v>0</v>
      </c>
      <c r="R7848" s="4">
        <f t="shared" si="757"/>
        <v>0</v>
      </c>
      <c r="S7848" s="4" t="str">
        <f t="shared" si="758"/>
        <v/>
      </c>
      <c r="T7848" s="21">
        <f>Fångster!J7853</f>
        <v>0</v>
      </c>
      <c r="U7848" s="31" t="str">
        <f t="shared" si="759"/>
        <v/>
      </c>
    </row>
    <row r="7849" spans="14:21" x14ac:dyDescent="0.2">
      <c r="N7849" s="22">
        <f>Fångster!G7854</f>
        <v>0</v>
      </c>
      <c r="O7849" s="28">
        <f t="shared" si="754"/>
        <v>0</v>
      </c>
      <c r="P7849" s="28">
        <f t="shared" si="755"/>
        <v>-2</v>
      </c>
      <c r="Q7849" s="28">
        <f t="shared" si="756"/>
        <v>0</v>
      </c>
      <c r="R7849" s="4">
        <f t="shared" si="757"/>
        <v>0</v>
      </c>
      <c r="S7849" s="4" t="str">
        <f t="shared" si="758"/>
        <v/>
      </c>
      <c r="T7849" s="21">
        <f>Fångster!J7854</f>
        <v>0</v>
      </c>
      <c r="U7849" s="31" t="str">
        <f t="shared" si="759"/>
        <v/>
      </c>
    </row>
    <row r="7850" spans="14:21" x14ac:dyDescent="0.2">
      <c r="N7850" s="22">
        <f>Fångster!G7855</f>
        <v>0</v>
      </c>
      <c r="O7850" s="28">
        <f t="shared" si="754"/>
        <v>0</v>
      </c>
      <c r="P7850" s="28">
        <f t="shared" si="755"/>
        <v>-2</v>
      </c>
      <c r="Q7850" s="28">
        <f t="shared" si="756"/>
        <v>0</v>
      </c>
      <c r="R7850" s="4">
        <f t="shared" si="757"/>
        <v>0</v>
      </c>
      <c r="S7850" s="4" t="str">
        <f t="shared" si="758"/>
        <v/>
      </c>
      <c r="T7850" s="21">
        <f>Fångster!J7855</f>
        <v>0</v>
      </c>
      <c r="U7850" s="31" t="str">
        <f t="shared" si="759"/>
        <v/>
      </c>
    </row>
    <row r="7851" spans="14:21" x14ac:dyDescent="0.2">
      <c r="N7851" s="22">
        <f>Fångster!G7856</f>
        <v>0</v>
      </c>
      <c r="O7851" s="28">
        <f t="shared" si="754"/>
        <v>0</v>
      </c>
      <c r="P7851" s="28">
        <f t="shared" si="755"/>
        <v>-2</v>
      </c>
      <c r="Q7851" s="28">
        <f t="shared" si="756"/>
        <v>0</v>
      </c>
      <c r="R7851" s="4">
        <f t="shared" si="757"/>
        <v>0</v>
      </c>
      <c r="S7851" s="4" t="str">
        <f t="shared" si="758"/>
        <v/>
      </c>
      <c r="T7851" s="21">
        <f>Fångster!J7856</f>
        <v>0</v>
      </c>
      <c r="U7851" s="31" t="str">
        <f t="shared" si="759"/>
        <v/>
      </c>
    </row>
    <row r="7852" spans="14:21" x14ac:dyDescent="0.2">
      <c r="N7852" s="22">
        <f>Fångster!G7857</f>
        <v>0</v>
      </c>
      <c r="O7852" s="28">
        <f t="shared" si="754"/>
        <v>0</v>
      </c>
      <c r="P7852" s="28">
        <f t="shared" si="755"/>
        <v>-2</v>
      </c>
      <c r="Q7852" s="28">
        <f t="shared" si="756"/>
        <v>0</v>
      </c>
      <c r="R7852" s="4">
        <f t="shared" si="757"/>
        <v>0</v>
      </c>
      <c r="S7852" s="4" t="str">
        <f t="shared" si="758"/>
        <v/>
      </c>
      <c r="T7852" s="21">
        <f>Fångster!J7857</f>
        <v>0</v>
      </c>
      <c r="U7852" s="31" t="str">
        <f t="shared" si="759"/>
        <v/>
      </c>
    </row>
    <row r="7853" spans="14:21" x14ac:dyDescent="0.2">
      <c r="N7853" s="22">
        <f>Fångster!G7858</f>
        <v>0</v>
      </c>
      <c r="O7853" s="28">
        <f t="shared" si="754"/>
        <v>0</v>
      </c>
      <c r="P7853" s="28">
        <f t="shared" si="755"/>
        <v>-2</v>
      </c>
      <c r="Q7853" s="28">
        <f t="shared" si="756"/>
        <v>0</v>
      </c>
      <c r="R7853" s="4">
        <f t="shared" si="757"/>
        <v>0</v>
      </c>
      <c r="S7853" s="4" t="str">
        <f t="shared" si="758"/>
        <v/>
      </c>
      <c r="T7853" s="21">
        <f>Fångster!J7858</f>
        <v>0</v>
      </c>
      <c r="U7853" s="31" t="str">
        <f t="shared" si="759"/>
        <v/>
      </c>
    </row>
    <row r="7854" spans="14:21" x14ac:dyDescent="0.2">
      <c r="N7854" s="22">
        <f>Fångster!G7859</f>
        <v>0</v>
      </c>
      <c r="O7854" s="28">
        <f t="shared" si="754"/>
        <v>0</v>
      </c>
      <c r="P7854" s="28">
        <f t="shared" si="755"/>
        <v>-2</v>
      </c>
      <c r="Q7854" s="28">
        <f t="shared" si="756"/>
        <v>0</v>
      </c>
      <c r="R7854" s="4">
        <f t="shared" si="757"/>
        <v>0</v>
      </c>
      <c r="S7854" s="4" t="str">
        <f t="shared" si="758"/>
        <v/>
      </c>
      <c r="T7854" s="21">
        <f>Fångster!J7859</f>
        <v>0</v>
      </c>
      <c r="U7854" s="31" t="str">
        <f t="shared" si="759"/>
        <v/>
      </c>
    </row>
    <row r="7855" spans="14:21" x14ac:dyDescent="0.2">
      <c r="N7855" s="22">
        <f>Fångster!G7860</f>
        <v>0</v>
      </c>
      <c r="O7855" s="28">
        <f t="shared" si="754"/>
        <v>0</v>
      </c>
      <c r="P7855" s="28">
        <f t="shared" si="755"/>
        <v>-2</v>
      </c>
      <c r="Q7855" s="28">
        <f t="shared" si="756"/>
        <v>0</v>
      </c>
      <c r="R7855" s="4">
        <f t="shared" si="757"/>
        <v>0</v>
      </c>
      <c r="S7855" s="4" t="str">
        <f t="shared" si="758"/>
        <v/>
      </c>
      <c r="T7855" s="21">
        <f>Fångster!J7860</f>
        <v>0</v>
      </c>
      <c r="U7855" s="31" t="str">
        <f t="shared" si="759"/>
        <v/>
      </c>
    </row>
    <row r="7856" spans="14:21" x14ac:dyDescent="0.2">
      <c r="N7856" s="22">
        <f>Fångster!G7861</f>
        <v>0</v>
      </c>
      <c r="O7856" s="28">
        <f t="shared" si="754"/>
        <v>0</v>
      </c>
      <c r="P7856" s="28">
        <f t="shared" si="755"/>
        <v>-2</v>
      </c>
      <c r="Q7856" s="28">
        <f t="shared" si="756"/>
        <v>0</v>
      </c>
      <c r="R7856" s="4">
        <f t="shared" si="757"/>
        <v>0</v>
      </c>
      <c r="S7856" s="4" t="str">
        <f t="shared" si="758"/>
        <v/>
      </c>
      <c r="T7856" s="21">
        <f>Fångster!J7861</f>
        <v>0</v>
      </c>
      <c r="U7856" s="31" t="str">
        <f t="shared" si="759"/>
        <v/>
      </c>
    </row>
    <row r="7857" spans="14:21" x14ac:dyDescent="0.2">
      <c r="N7857" s="22">
        <f>Fångster!G7862</f>
        <v>0</v>
      </c>
      <c r="O7857" s="28">
        <f t="shared" si="754"/>
        <v>0</v>
      </c>
      <c r="P7857" s="28">
        <f t="shared" si="755"/>
        <v>-2</v>
      </c>
      <c r="Q7857" s="28">
        <f t="shared" si="756"/>
        <v>0</v>
      </c>
      <c r="R7857" s="4">
        <f t="shared" si="757"/>
        <v>0</v>
      </c>
      <c r="S7857" s="4" t="str">
        <f t="shared" si="758"/>
        <v/>
      </c>
      <c r="T7857" s="21">
        <f>Fångster!J7862</f>
        <v>0</v>
      </c>
      <c r="U7857" s="31" t="str">
        <f t="shared" si="759"/>
        <v/>
      </c>
    </row>
    <row r="7858" spans="14:21" x14ac:dyDescent="0.2">
      <c r="N7858" s="22">
        <f>Fångster!G7863</f>
        <v>0</v>
      </c>
      <c r="O7858" s="28">
        <f t="shared" si="754"/>
        <v>0</v>
      </c>
      <c r="P7858" s="28">
        <f t="shared" si="755"/>
        <v>-2</v>
      </c>
      <c r="Q7858" s="28">
        <f t="shared" si="756"/>
        <v>0</v>
      </c>
      <c r="R7858" s="4">
        <f t="shared" si="757"/>
        <v>0</v>
      </c>
      <c r="S7858" s="4" t="str">
        <f t="shared" si="758"/>
        <v/>
      </c>
      <c r="T7858" s="21">
        <f>Fångster!J7863</f>
        <v>0</v>
      </c>
      <c r="U7858" s="31" t="str">
        <f t="shared" si="759"/>
        <v/>
      </c>
    </row>
    <row r="7859" spans="14:21" x14ac:dyDescent="0.2">
      <c r="N7859" s="22">
        <f>Fångster!G7864</f>
        <v>0</v>
      </c>
      <c r="O7859" s="28">
        <f t="shared" si="754"/>
        <v>0</v>
      </c>
      <c r="P7859" s="28">
        <f t="shared" si="755"/>
        <v>-2</v>
      </c>
      <c r="Q7859" s="28">
        <f t="shared" si="756"/>
        <v>0</v>
      </c>
      <c r="R7859" s="4">
        <f t="shared" si="757"/>
        <v>0</v>
      </c>
      <c r="S7859" s="4" t="str">
        <f t="shared" si="758"/>
        <v/>
      </c>
      <c r="T7859" s="21">
        <f>Fångster!J7864</f>
        <v>0</v>
      </c>
      <c r="U7859" s="31" t="str">
        <f t="shared" si="759"/>
        <v/>
      </c>
    </row>
    <row r="7860" spans="14:21" x14ac:dyDescent="0.2">
      <c r="N7860" s="22">
        <f>Fångster!G7865</f>
        <v>0</v>
      </c>
      <c r="O7860" s="28">
        <f t="shared" si="754"/>
        <v>0</v>
      </c>
      <c r="P7860" s="28">
        <f t="shared" si="755"/>
        <v>-2</v>
      </c>
      <c r="Q7860" s="28">
        <f t="shared" si="756"/>
        <v>0</v>
      </c>
      <c r="R7860" s="4">
        <f t="shared" si="757"/>
        <v>0</v>
      </c>
      <c r="S7860" s="4" t="str">
        <f t="shared" si="758"/>
        <v/>
      </c>
      <c r="T7860" s="21">
        <f>Fångster!J7865</f>
        <v>0</v>
      </c>
      <c r="U7860" s="31" t="str">
        <f t="shared" si="759"/>
        <v/>
      </c>
    </row>
    <row r="7861" spans="14:21" x14ac:dyDescent="0.2">
      <c r="N7861" s="22">
        <f>Fångster!G7866</f>
        <v>0</v>
      </c>
      <c r="O7861" s="28">
        <f t="shared" si="754"/>
        <v>0</v>
      </c>
      <c r="P7861" s="28">
        <f t="shared" si="755"/>
        <v>-2</v>
      </c>
      <c r="Q7861" s="28">
        <f t="shared" si="756"/>
        <v>0</v>
      </c>
      <c r="R7861" s="4">
        <f t="shared" si="757"/>
        <v>0</v>
      </c>
      <c r="S7861" s="4" t="str">
        <f t="shared" si="758"/>
        <v/>
      </c>
      <c r="T7861" s="21">
        <f>Fångster!J7866</f>
        <v>0</v>
      </c>
      <c r="U7861" s="31" t="str">
        <f t="shared" si="759"/>
        <v/>
      </c>
    </row>
    <row r="7862" spans="14:21" x14ac:dyDescent="0.2">
      <c r="N7862" s="22">
        <f>Fångster!G7867</f>
        <v>0</v>
      </c>
      <c r="O7862" s="28">
        <f t="shared" si="754"/>
        <v>0</v>
      </c>
      <c r="P7862" s="28">
        <f t="shared" si="755"/>
        <v>-2</v>
      </c>
      <c r="Q7862" s="28">
        <f t="shared" si="756"/>
        <v>0</v>
      </c>
      <c r="R7862" s="4">
        <f t="shared" si="757"/>
        <v>0</v>
      </c>
      <c r="S7862" s="4" t="str">
        <f t="shared" si="758"/>
        <v/>
      </c>
      <c r="T7862" s="21">
        <f>Fångster!J7867</f>
        <v>0</v>
      </c>
      <c r="U7862" s="31" t="str">
        <f t="shared" si="759"/>
        <v/>
      </c>
    </row>
    <row r="7863" spans="14:21" x14ac:dyDescent="0.2">
      <c r="N7863" s="22">
        <f>Fångster!G7868</f>
        <v>0</v>
      </c>
      <c r="O7863" s="28">
        <f t="shared" si="754"/>
        <v>0</v>
      </c>
      <c r="P7863" s="28">
        <f t="shared" si="755"/>
        <v>-2</v>
      </c>
      <c r="Q7863" s="28">
        <f t="shared" si="756"/>
        <v>0</v>
      </c>
      <c r="R7863" s="4">
        <f t="shared" si="757"/>
        <v>0</v>
      </c>
      <c r="S7863" s="4" t="str">
        <f t="shared" si="758"/>
        <v/>
      </c>
      <c r="T7863" s="21">
        <f>Fångster!J7868</f>
        <v>0</v>
      </c>
      <c r="U7863" s="31" t="str">
        <f t="shared" si="759"/>
        <v/>
      </c>
    </row>
    <row r="7864" spans="14:21" x14ac:dyDescent="0.2">
      <c r="N7864" s="22">
        <f>Fångster!G7869</f>
        <v>0</v>
      </c>
      <c r="O7864" s="28">
        <f t="shared" si="754"/>
        <v>0</v>
      </c>
      <c r="P7864" s="28">
        <f t="shared" si="755"/>
        <v>-2</v>
      </c>
      <c r="Q7864" s="28">
        <f t="shared" si="756"/>
        <v>0</v>
      </c>
      <c r="R7864" s="4">
        <f t="shared" si="757"/>
        <v>0</v>
      </c>
      <c r="S7864" s="4" t="str">
        <f t="shared" si="758"/>
        <v/>
      </c>
      <c r="T7864" s="21">
        <f>Fångster!J7869</f>
        <v>0</v>
      </c>
      <c r="U7864" s="31" t="str">
        <f t="shared" si="759"/>
        <v/>
      </c>
    </row>
    <row r="7865" spans="14:21" x14ac:dyDescent="0.2">
      <c r="N7865" s="22">
        <f>Fångster!G7870</f>
        <v>0</v>
      </c>
      <c r="O7865" s="28">
        <f t="shared" si="754"/>
        <v>0</v>
      </c>
      <c r="P7865" s="28">
        <f t="shared" si="755"/>
        <v>-2</v>
      </c>
      <c r="Q7865" s="28">
        <f t="shared" si="756"/>
        <v>0</v>
      </c>
      <c r="R7865" s="4">
        <f t="shared" si="757"/>
        <v>0</v>
      </c>
      <c r="S7865" s="4" t="str">
        <f t="shared" si="758"/>
        <v/>
      </c>
      <c r="T7865" s="21">
        <f>Fångster!J7870</f>
        <v>0</v>
      </c>
      <c r="U7865" s="31" t="str">
        <f t="shared" si="759"/>
        <v/>
      </c>
    </row>
    <row r="7866" spans="14:21" x14ac:dyDescent="0.2">
      <c r="N7866" s="22">
        <f>Fångster!G7871</f>
        <v>0</v>
      </c>
      <c r="O7866" s="28">
        <f t="shared" si="754"/>
        <v>0</v>
      </c>
      <c r="P7866" s="28">
        <f t="shared" si="755"/>
        <v>-2</v>
      </c>
      <c r="Q7866" s="28">
        <f t="shared" si="756"/>
        <v>0</v>
      </c>
      <c r="R7866" s="4">
        <f t="shared" si="757"/>
        <v>0</v>
      </c>
      <c r="S7866" s="4" t="str">
        <f t="shared" si="758"/>
        <v/>
      </c>
      <c r="T7866" s="21">
        <f>Fångster!J7871</f>
        <v>0</v>
      </c>
      <c r="U7866" s="31" t="str">
        <f t="shared" si="759"/>
        <v/>
      </c>
    </row>
    <row r="7867" spans="14:21" x14ac:dyDescent="0.2">
      <c r="N7867" s="22">
        <f>Fångster!G7872</f>
        <v>0</v>
      </c>
      <c r="O7867" s="28">
        <f t="shared" si="754"/>
        <v>0</v>
      </c>
      <c r="P7867" s="28">
        <f t="shared" si="755"/>
        <v>-2</v>
      </c>
      <c r="Q7867" s="28">
        <f t="shared" si="756"/>
        <v>0</v>
      </c>
      <c r="R7867" s="4">
        <f t="shared" si="757"/>
        <v>0</v>
      </c>
      <c r="S7867" s="4" t="str">
        <f t="shared" si="758"/>
        <v/>
      </c>
      <c r="T7867" s="21">
        <f>Fångster!J7872</f>
        <v>0</v>
      </c>
      <c r="U7867" s="31" t="str">
        <f t="shared" si="759"/>
        <v/>
      </c>
    </row>
    <row r="7868" spans="14:21" x14ac:dyDescent="0.2">
      <c r="N7868" s="22">
        <f>Fångster!G7873</f>
        <v>0</v>
      </c>
      <c r="O7868" s="28">
        <f t="shared" si="754"/>
        <v>0</v>
      </c>
      <c r="P7868" s="28">
        <f t="shared" si="755"/>
        <v>-2</v>
      </c>
      <c r="Q7868" s="28">
        <f t="shared" si="756"/>
        <v>0</v>
      </c>
      <c r="R7868" s="4">
        <f t="shared" si="757"/>
        <v>0</v>
      </c>
      <c r="S7868" s="4" t="str">
        <f t="shared" si="758"/>
        <v/>
      </c>
      <c r="T7868" s="21">
        <f>Fångster!J7873</f>
        <v>0</v>
      </c>
      <c r="U7868" s="31" t="str">
        <f t="shared" si="759"/>
        <v/>
      </c>
    </row>
    <row r="7869" spans="14:21" x14ac:dyDescent="0.2">
      <c r="N7869" s="22">
        <f>Fångster!G7874</f>
        <v>0</v>
      </c>
      <c r="O7869" s="28">
        <f t="shared" si="754"/>
        <v>0</v>
      </c>
      <c r="P7869" s="28">
        <f t="shared" si="755"/>
        <v>-2</v>
      </c>
      <c r="Q7869" s="28">
        <f t="shared" si="756"/>
        <v>0</v>
      </c>
      <c r="R7869" s="4">
        <f t="shared" si="757"/>
        <v>0</v>
      </c>
      <c r="S7869" s="4" t="str">
        <f t="shared" si="758"/>
        <v/>
      </c>
      <c r="T7869" s="21">
        <f>Fångster!J7874</f>
        <v>0</v>
      </c>
      <c r="U7869" s="31" t="str">
        <f t="shared" si="759"/>
        <v/>
      </c>
    </row>
    <row r="7870" spans="14:21" x14ac:dyDescent="0.2">
      <c r="N7870" s="22">
        <f>Fångster!G7875</f>
        <v>0</v>
      </c>
      <c r="O7870" s="28">
        <f t="shared" si="754"/>
        <v>0</v>
      </c>
      <c r="P7870" s="28">
        <f t="shared" si="755"/>
        <v>-2</v>
      </c>
      <c r="Q7870" s="28">
        <f t="shared" si="756"/>
        <v>0</v>
      </c>
      <c r="R7870" s="4">
        <f t="shared" si="757"/>
        <v>0</v>
      </c>
      <c r="S7870" s="4" t="str">
        <f t="shared" si="758"/>
        <v/>
      </c>
      <c r="T7870" s="21">
        <f>Fångster!J7875</f>
        <v>0</v>
      </c>
      <c r="U7870" s="31" t="str">
        <f t="shared" si="759"/>
        <v/>
      </c>
    </row>
    <row r="7871" spans="14:21" x14ac:dyDescent="0.2">
      <c r="N7871" s="22">
        <f>Fångster!G7876</f>
        <v>0</v>
      </c>
      <c r="O7871" s="28">
        <f t="shared" si="754"/>
        <v>0</v>
      </c>
      <c r="P7871" s="28">
        <f t="shared" si="755"/>
        <v>-2</v>
      </c>
      <c r="Q7871" s="28">
        <f t="shared" si="756"/>
        <v>0</v>
      </c>
      <c r="R7871" s="4">
        <f t="shared" si="757"/>
        <v>0</v>
      </c>
      <c r="S7871" s="4" t="str">
        <f t="shared" si="758"/>
        <v/>
      </c>
      <c r="T7871" s="21">
        <f>Fångster!J7876</f>
        <v>0</v>
      </c>
      <c r="U7871" s="31" t="str">
        <f t="shared" si="759"/>
        <v/>
      </c>
    </row>
    <row r="7872" spans="14:21" x14ac:dyDescent="0.2">
      <c r="N7872" s="22">
        <f>Fångster!G7877</f>
        <v>0</v>
      </c>
      <c r="O7872" s="28">
        <f t="shared" si="754"/>
        <v>0</v>
      </c>
      <c r="P7872" s="28">
        <f t="shared" si="755"/>
        <v>-2</v>
      </c>
      <c r="Q7872" s="28">
        <f t="shared" si="756"/>
        <v>0</v>
      </c>
      <c r="R7872" s="4">
        <f t="shared" si="757"/>
        <v>0</v>
      </c>
      <c r="S7872" s="4" t="str">
        <f t="shared" si="758"/>
        <v/>
      </c>
      <c r="T7872" s="21">
        <f>Fångster!J7877</f>
        <v>0</v>
      </c>
      <c r="U7872" s="31" t="str">
        <f t="shared" si="759"/>
        <v/>
      </c>
    </row>
    <row r="7873" spans="14:21" x14ac:dyDescent="0.2">
      <c r="N7873" s="22">
        <f>Fångster!G7878</f>
        <v>0</v>
      </c>
      <c r="O7873" s="28">
        <f t="shared" si="754"/>
        <v>0</v>
      </c>
      <c r="P7873" s="28">
        <f t="shared" si="755"/>
        <v>-2</v>
      </c>
      <c r="Q7873" s="28">
        <f t="shared" si="756"/>
        <v>0</v>
      </c>
      <c r="R7873" s="4">
        <f t="shared" si="757"/>
        <v>0</v>
      </c>
      <c r="S7873" s="4" t="str">
        <f t="shared" si="758"/>
        <v/>
      </c>
      <c r="T7873" s="21">
        <f>Fångster!J7878</f>
        <v>0</v>
      </c>
      <c r="U7873" s="31" t="str">
        <f t="shared" si="759"/>
        <v/>
      </c>
    </row>
    <row r="7874" spans="14:21" x14ac:dyDescent="0.2">
      <c r="N7874" s="22">
        <f>Fångster!G7879</f>
        <v>0</v>
      </c>
      <c r="O7874" s="28">
        <f t="shared" si="754"/>
        <v>0</v>
      </c>
      <c r="P7874" s="28">
        <f t="shared" si="755"/>
        <v>-2</v>
      </c>
      <c r="Q7874" s="28">
        <f t="shared" si="756"/>
        <v>0</v>
      </c>
      <c r="R7874" s="4">
        <f t="shared" si="757"/>
        <v>0</v>
      </c>
      <c r="S7874" s="4" t="str">
        <f t="shared" si="758"/>
        <v/>
      </c>
      <c r="T7874" s="21">
        <f>Fångster!J7879</f>
        <v>0</v>
      </c>
      <c r="U7874" s="31" t="str">
        <f t="shared" si="759"/>
        <v/>
      </c>
    </row>
    <row r="7875" spans="14:21" x14ac:dyDescent="0.2">
      <c r="N7875" s="22">
        <f>Fångster!G7880</f>
        <v>0</v>
      </c>
      <c r="O7875" s="28">
        <f t="shared" si="754"/>
        <v>0</v>
      </c>
      <c r="P7875" s="28">
        <f t="shared" si="755"/>
        <v>-2</v>
      </c>
      <c r="Q7875" s="28">
        <f t="shared" si="756"/>
        <v>0</v>
      </c>
      <c r="R7875" s="4">
        <f t="shared" si="757"/>
        <v>0</v>
      </c>
      <c r="S7875" s="4" t="str">
        <f t="shared" si="758"/>
        <v/>
      </c>
      <c r="T7875" s="21">
        <f>Fångster!J7880</f>
        <v>0</v>
      </c>
      <c r="U7875" s="31" t="str">
        <f t="shared" si="759"/>
        <v/>
      </c>
    </row>
    <row r="7876" spans="14:21" x14ac:dyDescent="0.2">
      <c r="N7876" s="22">
        <f>Fångster!G7881</f>
        <v>0</v>
      </c>
      <c r="O7876" s="28">
        <f t="shared" si="754"/>
        <v>0</v>
      </c>
      <c r="P7876" s="28">
        <f t="shared" si="755"/>
        <v>-2</v>
      </c>
      <c r="Q7876" s="28">
        <f t="shared" si="756"/>
        <v>0</v>
      </c>
      <c r="R7876" s="4">
        <f t="shared" si="757"/>
        <v>0</v>
      </c>
      <c r="S7876" s="4" t="str">
        <f t="shared" si="758"/>
        <v/>
      </c>
      <c r="T7876" s="21">
        <f>Fångster!J7881</f>
        <v>0</v>
      </c>
      <c r="U7876" s="31" t="str">
        <f t="shared" si="759"/>
        <v/>
      </c>
    </row>
    <row r="7877" spans="14:21" x14ac:dyDescent="0.2">
      <c r="N7877" s="22">
        <f>Fångster!G7882</f>
        <v>0</v>
      </c>
      <c r="O7877" s="28">
        <f t="shared" ref="O7877:O7940" si="760">(3.377*0.000001)*(POWER(N7877,3.205))</f>
        <v>0</v>
      </c>
      <c r="P7877" s="28">
        <f t="shared" ref="P7877:P7940" si="761">(1-(180-N7877)/60)</f>
        <v>-2</v>
      </c>
      <c r="Q7877" s="28">
        <f t="shared" ref="Q7877:Q7940" si="762">IF(P7877&lt;0,0,IF(P7877&gt;1,1,IF(P7877&gt;0&lt;1,P7877,P7877)))</f>
        <v>0</v>
      </c>
      <c r="R7877" s="4">
        <f t="shared" ref="R7877:R7940" si="763">O7877*Q7877</f>
        <v>0</v>
      </c>
      <c r="S7877" s="4" t="str">
        <f t="shared" ref="S7877:S7940" si="764">IF(N7877&gt;0,LOG10(N7877),"")</f>
        <v/>
      </c>
      <c r="T7877" s="21">
        <f>Fångster!J7882</f>
        <v>0</v>
      </c>
      <c r="U7877" s="31" t="str">
        <f t="shared" ref="U7877:U7940" si="765">IF(T7877&gt;0,LOG10(T7877),"")</f>
        <v/>
      </c>
    </row>
    <row r="7878" spans="14:21" x14ac:dyDescent="0.2">
      <c r="N7878" s="22">
        <f>Fångster!G7883</f>
        <v>0</v>
      </c>
      <c r="O7878" s="28">
        <f t="shared" si="760"/>
        <v>0</v>
      </c>
      <c r="P7878" s="28">
        <f t="shared" si="761"/>
        <v>-2</v>
      </c>
      <c r="Q7878" s="28">
        <f t="shared" si="762"/>
        <v>0</v>
      </c>
      <c r="R7878" s="4">
        <f t="shared" si="763"/>
        <v>0</v>
      </c>
      <c r="S7878" s="4" t="str">
        <f t="shared" si="764"/>
        <v/>
      </c>
      <c r="T7878" s="21">
        <f>Fångster!J7883</f>
        <v>0</v>
      </c>
      <c r="U7878" s="31" t="str">
        <f t="shared" si="765"/>
        <v/>
      </c>
    </row>
    <row r="7879" spans="14:21" x14ac:dyDescent="0.2">
      <c r="N7879" s="22">
        <f>Fångster!G7884</f>
        <v>0</v>
      </c>
      <c r="O7879" s="28">
        <f t="shared" si="760"/>
        <v>0</v>
      </c>
      <c r="P7879" s="28">
        <f t="shared" si="761"/>
        <v>-2</v>
      </c>
      <c r="Q7879" s="28">
        <f t="shared" si="762"/>
        <v>0</v>
      </c>
      <c r="R7879" s="4">
        <f t="shared" si="763"/>
        <v>0</v>
      </c>
      <c r="S7879" s="4" t="str">
        <f t="shared" si="764"/>
        <v/>
      </c>
      <c r="T7879" s="21">
        <f>Fångster!J7884</f>
        <v>0</v>
      </c>
      <c r="U7879" s="31" t="str">
        <f t="shared" si="765"/>
        <v/>
      </c>
    </row>
    <row r="7880" spans="14:21" x14ac:dyDescent="0.2">
      <c r="N7880" s="22">
        <f>Fångster!G7885</f>
        <v>0</v>
      </c>
      <c r="O7880" s="28">
        <f t="shared" si="760"/>
        <v>0</v>
      </c>
      <c r="P7880" s="28">
        <f t="shared" si="761"/>
        <v>-2</v>
      </c>
      <c r="Q7880" s="28">
        <f t="shared" si="762"/>
        <v>0</v>
      </c>
      <c r="R7880" s="4">
        <f t="shared" si="763"/>
        <v>0</v>
      </c>
      <c r="S7880" s="4" t="str">
        <f t="shared" si="764"/>
        <v/>
      </c>
      <c r="T7880" s="21">
        <f>Fångster!J7885</f>
        <v>0</v>
      </c>
      <c r="U7880" s="31" t="str">
        <f t="shared" si="765"/>
        <v/>
      </c>
    </row>
    <row r="7881" spans="14:21" x14ac:dyDescent="0.2">
      <c r="N7881" s="22">
        <f>Fångster!G7886</f>
        <v>0</v>
      </c>
      <c r="O7881" s="28">
        <f t="shared" si="760"/>
        <v>0</v>
      </c>
      <c r="P7881" s="28">
        <f t="shared" si="761"/>
        <v>-2</v>
      </c>
      <c r="Q7881" s="28">
        <f t="shared" si="762"/>
        <v>0</v>
      </c>
      <c r="R7881" s="4">
        <f t="shared" si="763"/>
        <v>0</v>
      </c>
      <c r="S7881" s="4" t="str">
        <f t="shared" si="764"/>
        <v/>
      </c>
      <c r="T7881" s="21">
        <f>Fångster!J7886</f>
        <v>0</v>
      </c>
      <c r="U7881" s="31" t="str">
        <f t="shared" si="765"/>
        <v/>
      </c>
    </row>
    <row r="7882" spans="14:21" x14ac:dyDescent="0.2">
      <c r="N7882" s="22">
        <f>Fångster!G7887</f>
        <v>0</v>
      </c>
      <c r="O7882" s="28">
        <f t="shared" si="760"/>
        <v>0</v>
      </c>
      <c r="P7882" s="28">
        <f t="shared" si="761"/>
        <v>-2</v>
      </c>
      <c r="Q7882" s="28">
        <f t="shared" si="762"/>
        <v>0</v>
      </c>
      <c r="R7882" s="4">
        <f t="shared" si="763"/>
        <v>0</v>
      </c>
      <c r="S7882" s="4" t="str">
        <f t="shared" si="764"/>
        <v/>
      </c>
      <c r="T7882" s="21">
        <f>Fångster!J7887</f>
        <v>0</v>
      </c>
      <c r="U7882" s="31" t="str">
        <f t="shared" si="765"/>
        <v/>
      </c>
    </row>
    <row r="7883" spans="14:21" x14ac:dyDescent="0.2">
      <c r="N7883" s="22">
        <f>Fångster!G7888</f>
        <v>0</v>
      </c>
      <c r="O7883" s="28">
        <f t="shared" si="760"/>
        <v>0</v>
      </c>
      <c r="P7883" s="28">
        <f t="shared" si="761"/>
        <v>-2</v>
      </c>
      <c r="Q7883" s="28">
        <f t="shared" si="762"/>
        <v>0</v>
      </c>
      <c r="R7883" s="4">
        <f t="shared" si="763"/>
        <v>0</v>
      </c>
      <c r="S7883" s="4" t="str">
        <f t="shared" si="764"/>
        <v/>
      </c>
      <c r="T7883" s="21">
        <f>Fångster!J7888</f>
        <v>0</v>
      </c>
      <c r="U7883" s="31" t="str">
        <f t="shared" si="765"/>
        <v/>
      </c>
    </row>
    <row r="7884" spans="14:21" x14ac:dyDescent="0.2">
      <c r="N7884" s="22">
        <f>Fångster!G7889</f>
        <v>0</v>
      </c>
      <c r="O7884" s="28">
        <f t="shared" si="760"/>
        <v>0</v>
      </c>
      <c r="P7884" s="28">
        <f t="shared" si="761"/>
        <v>-2</v>
      </c>
      <c r="Q7884" s="28">
        <f t="shared" si="762"/>
        <v>0</v>
      </c>
      <c r="R7884" s="4">
        <f t="shared" si="763"/>
        <v>0</v>
      </c>
      <c r="S7884" s="4" t="str">
        <f t="shared" si="764"/>
        <v/>
      </c>
      <c r="T7884" s="21">
        <f>Fångster!J7889</f>
        <v>0</v>
      </c>
      <c r="U7884" s="31" t="str">
        <f t="shared" si="765"/>
        <v/>
      </c>
    </row>
    <row r="7885" spans="14:21" x14ac:dyDescent="0.2">
      <c r="N7885" s="22">
        <f>Fångster!G7890</f>
        <v>0</v>
      </c>
      <c r="O7885" s="28">
        <f t="shared" si="760"/>
        <v>0</v>
      </c>
      <c r="P7885" s="28">
        <f t="shared" si="761"/>
        <v>-2</v>
      </c>
      <c r="Q7885" s="28">
        <f t="shared" si="762"/>
        <v>0</v>
      </c>
      <c r="R7885" s="4">
        <f t="shared" si="763"/>
        <v>0</v>
      </c>
      <c r="S7885" s="4" t="str">
        <f t="shared" si="764"/>
        <v/>
      </c>
      <c r="T7885" s="21">
        <f>Fångster!J7890</f>
        <v>0</v>
      </c>
      <c r="U7885" s="31" t="str">
        <f t="shared" si="765"/>
        <v/>
      </c>
    </row>
    <row r="7886" spans="14:21" x14ac:dyDescent="0.2">
      <c r="N7886" s="22">
        <f>Fångster!G7891</f>
        <v>0</v>
      </c>
      <c r="O7886" s="28">
        <f t="shared" si="760"/>
        <v>0</v>
      </c>
      <c r="P7886" s="28">
        <f t="shared" si="761"/>
        <v>-2</v>
      </c>
      <c r="Q7886" s="28">
        <f t="shared" si="762"/>
        <v>0</v>
      </c>
      <c r="R7886" s="4">
        <f t="shared" si="763"/>
        <v>0</v>
      </c>
      <c r="S7886" s="4" t="str">
        <f t="shared" si="764"/>
        <v/>
      </c>
      <c r="T7886" s="21">
        <f>Fångster!J7891</f>
        <v>0</v>
      </c>
      <c r="U7886" s="31" t="str">
        <f t="shared" si="765"/>
        <v/>
      </c>
    </row>
    <row r="7887" spans="14:21" x14ac:dyDescent="0.2">
      <c r="N7887" s="22">
        <f>Fångster!G7892</f>
        <v>0</v>
      </c>
      <c r="O7887" s="28">
        <f t="shared" si="760"/>
        <v>0</v>
      </c>
      <c r="P7887" s="28">
        <f t="shared" si="761"/>
        <v>-2</v>
      </c>
      <c r="Q7887" s="28">
        <f t="shared" si="762"/>
        <v>0</v>
      </c>
      <c r="R7887" s="4">
        <f t="shared" si="763"/>
        <v>0</v>
      </c>
      <c r="S7887" s="4" t="str">
        <f t="shared" si="764"/>
        <v/>
      </c>
      <c r="T7887" s="21">
        <f>Fångster!J7892</f>
        <v>0</v>
      </c>
      <c r="U7887" s="31" t="str">
        <f t="shared" si="765"/>
        <v/>
      </c>
    </row>
    <row r="7888" spans="14:21" x14ac:dyDescent="0.2">
      <c r="N7888" s="22">
        <f>Fångster!G7893</f>
        <v>0</v>
      </c>
      <c r="O7888" s="28">
        <f t="shared" si="760"/>
        <v>0</v>
      </c>
      <c r="P7888" s="28">
        <f t="shared" si="761"/>
        <v>-2</v>
      </c>
      <c r="Q7888" s="28">
        <f t="shared" si="762"/>
        <v>0</v>
      </c>
      <c r="R7888" s="4">
        <f t="shared" si="763"/>
        <v>0</v>
      </c>
      <c r="S7888" s="4" t="str">
        <f t="shared" si="764"/>
        <v/>
      </c>
      <c r="T7888" s="21">
        <f>Fångster!J7893</f>
        <v>0</v>
      </c>
      <c r="U7888" s="31" t="str">
        <f t="shared" si="765"/>
        <v/>
      </c>
    </row>
    <row r="7889" spans="14:21" x14ac:dyDescent="0.2">
      <c r="N7889" s="22">
        <f>Fångster!G7894</f>
        <v>0</v>
      </c>
      <c r="O7889" s="28">
        <f t="shared" si="760"/>
        <v>0</v>
      </c>
      <c r="P7889" s="28">
        <f t="shared" si="761"/>
        <v>-2</v>
      </c>
      <c r="Q7889" s="28">
        <f t="shared" si="762"/>
        <v>0</v>
      </c>
      <c r="R7889" s="4">
        <f t="shared" si="763"/>
        <v>0</v>
      </c>
      <c r="S7889" s="4" t="str">
        <f t="shared" si="764"/>
        <v/>
      </c>
      <c r="T7889" s="21">
        <f>Fångster!J7894</f>
        <v>0</v>
      </c>
      <c r="U7889" s="31" t="str">
        <f t="shared" si="765"/>
        <v/>
      </c>
    </row>
    <row r="7890" spans="14:21" x14ac:dyDescent="0.2">
      <c r="N7890" s="22">
        <f>Fångster!G7895</f>
        <v>0</v>
      </c>
      <c r="O7890" s="28">
        <f t="shared" si="760"/>
        <v>0</v>
      </c>
      <c r="P7890" s="28">
        <f t="shared" si="761"/>
        <v>-2</v>
      </c>
      <c r="Q7890" s="28">
        <f t="shared" si="762"/>
        <v>0</v>
      </c>
      <c r="R7890" s="4">
        <f t="shared" si="763"/>
        <v>0</v>
      </c>
      <c r="S7890" s="4" t="str">
        <f t="shared" si="764"/>
        <v/>
      </c>
      <c r="T7890" s="21">
        <f>Fångster!J7895</f>
        <v>0</v>
      </c>
      <c r="U7890" s="31" t="str">
        <f t="shared" si="765"/>
        <v/>
      </c>
    </row>
    <row r="7891" spans="14:21" x14ac:dyDescent="0.2">
      <c r="N7891" s="22">
        <f>Fångster!G7896</f>
        <v>0</v>
      </c>
      <c r="O7891" s="28">
        <f t="shared" si="760"/>
        <v>0</v>
      </c>
      <c r="P7891" s="28">
        <f t="shared" si="761"/>
        <v>-2</v>
      </c>
      <c r="Q7891" s="28">
        <f t="shared" si="762"/>
        <v>0</v>
      </c>
      <c r="R7891" s="4">
        <f t="shared" si="763"/>
        <v>0</v>
      </c>
      <c r="S7891" s="4" t="str">
        <f t="shared" si="764"/>
        <v/>
      </c>
      <c r="T7891" s="21">
        <f>Fångster!J7896</f>
        <v>0</v>
      </c>
      <c r="U7891" s="31" t="str">
        <f t="shared" si="765"/>
        <v/>
      </c>
    </row>
    <row r="7892" spans="14:21" x14ac:dyDescent="0.2">
      <c r="N7892" s="22">
        <f>Fångster!G7897</f>
        <v>0</v>
      </c>
      <c r="O7892" s="28">
        <f t="shared" si="760"/>
        <v>0</v>
      </c>
      <c r="P7892" s="28">
        <f t="shared" si="761"/>
        <v>-2</v>
      </c>
      <c r="Q7892" s="28">
        <f t="shared" si="762"/>
        <v>0</v>
      </c>
      <c r="R7892" s="4">
        <f t="shared" si="763"/>
        <v>0</v>
      </c>
      <c r="S7892" s="4" t="str">
        <f t="shared" si="764"/>
        <v/>
      </c>
      <c r="T7892" s="21">
        <f>Fångster!J7897</f>
        <v>0</v>
      </c>
      <c r="U7892" s="31" t="str">
        <f t="shared" si="765"/>
        <v/>
      </c>
    </row>
    <row r="7893" spans="14:21" x14ac:dyDescent="0.2">
      <c r="N7893" s="22">
        <f>Fångster!G7898</f>
        <v>0</v>
      </c>
      <c r="O7893" s="28">
        <f t="shared" si="760"/>
        <v>0</v>
      </c>
      <c r="P7893" s="28">
        <f t="shared" si="761"/>
        <v>-2</v>
      </c>
      <c r="Q7893" s="28">
        <f t="shared" si="762"/>
        <v>0</v>
      </c>
      <c r="R7893" s="4">
        <f t="shared" si="763"/>
        <v>0</v>
      </c>
      <c r="S7893" s="4" t="str">
        <f t="shared" si="764"/>
        <v/>
      </c>
      <c r="T7893" s="21">
        <f>Fångster!J7898</f>
        <v>0</v>
      </c>
      <c r="U7893" s="31" t="str">
        <f t="shared" si="765"/>
        <v/>
      </c>
    </row>
    <row r="7894" spans="14:21" x14ac:dyDescent="0.2">
      <c r="N7894" s="22">
        <f>Fångster!G7899</f>
        <v>0</v>
      </c>
      <c r="O7894" s="28">
        <f t="shared" si="760"/>
        <v>0</v>
      </c>
      <c r="P7894" s="28">
        <f t="shared" si="761"/>
        <v>-2</v>
      </c>
      <c r="Q7894" s="28">
        <f t="shared" si="762"/>
        <v>0</v>
      </c>
      <c r="R7894" s="4">
        <f t="shared" si="763"/>
        <v>0</v>
      </c>
      <c r="S7894" s="4" t="str">
        <f t="shared" si="764"/>
        <v/>
      </c>
      <c r="T7894" s="21">
        <f>Fångster!J7899</f>
        <v>0</v>
      </c>
      <c r="U7894" s="31" t="str">
        <f t="shared" si="765"/>
        <v/>
      </c>
    </row>
    <row r="7895" spans="14:21" x14ac:dyDescent="0.2">
      <c r="N7895" s="22">
        <f>Fångster!G7900</f>
        <v>0</v>
      </c>
      <c r="O7895" s="28">
        <f t="shared" si="760"/>
        <v>0</v>
      </c>
      <c r="P7895" s="28">
        <f t="shared" si="761"/>
        <v>-2</v>
      </c>
      <c r="Q7895" s="28">
        <f t="shared" si="762"/>
        <v>0</v>
      </c>
      <c r="R7895" s="4">
        <f t="shared" si="763"/>
        <v>0</v>
      </c>
      <c r="S7895" s="4" t="str">
        <f t="shared" si="764"/>
        <v/>
      </c>
      <c r="T7895" s="21">
        <f>Fångster!J7900</f>
        <v>0</v>
      </c>
      <c r="U7895" s="31" t="str">
        <f t="shared" si="765"/>
        <v/>
      </c>
    </row>
    <row r="7896" spans="14:21" x14ac:dyDescent="0.2">
      <c r="N7896" s="22">
        <f>Fångster!G7901</f>
        <v>0</v>
      </c>
      <c r="O7896" s="28">
        <f t="shared" si="760"/>
        <v>0</v>
      </c>
      <c r="P7896" s="28">
        <f t="shared" si="761"/>
        <v>-2</v>
      </c>
      <c r="Q7896" s="28">
        <f t="shared" si="762"/>
        <v>0</v>
      </c>
      <c r="R7896" s="4">
        <f t="shared" si="763"/>
        <v>0</v>
      </c>
      <c r="S7896" s="4" t="str">
        <f t="shared" si="764"/>
        <v/>
      </c>
      <c r="T7896" s="21">
        <f>Fångster!J7901</f>
        <v>0</v>
      </c>
      <c r="U7896" s="31" t="str">
        <f t="shared" si="765"/>
        <v/>
      </c>
    </row>
    <row r="7897" spans="14:21" x14ac:dyDescent="0.2">
      <c r="N7897" s="22">
        <f>Fångster!G7902</f>
        <v>0</v>
      </c>
      <c r="O7897" s="28">
        <f t="shared" si="760"/>
        <v>0</v>
      </c>
      <c r="P7897" s="28">
        <f t="shared" si="761"/>
        <v>-2</v>
      </c>
      <c r="Q7897" s="28">
        <f t="shared" si="762"/>
        <v>0</v>
      </c>
      <c r="R7897" s="4">
        <f t="shared" si="763"/>
        <v>0</v>
      </c>
      <c r="S7897" s="4" t="str">
        <f t="shared" si="764"/>
        <v/>
      </c>
      <c r="T7897" s="21">
        <f>Fångster!J7902</f>
        <v>0</v>
      </c>
      <c r="U7897" s="31" t="str">
        <f t="shared" si="765"/>
        <v/>
      </c>
    </row>
    <row r="7898" spans="14:21" x14ac:dyDescent="0.2">
      <c r="N7898" s="22">
        <f>Fångster!G7903</f>
        <v>0</v>
      </c>
      <c r="O7898" s="28">
        <f t="shared" si="760"/>
        <v>0</v>
      </c>
      <c r="P7898" s="28">
        <f t="shared" si="761"/>
        <v>-2</v>
      </c>
      <c r="Q7898" s="28">
        <f t="shared" si="762"/>
        <v>0</v>
      </c>
      <c r="R7898" s="4">
        <f t="shared" si="763"/>
        <v>0</v>
      </c>
      <c r="S7898" s="4" t="str">
        <f t="shared" si="764"/>
        <v/>
      </c>
      <c r="T7898" s="21">
        <f>Fångster!J7903</f>
        <v>0</v>
      </c>
      <c r="U7898" s="31" t="str">
        <f t="shared" si="765"/>
        <v/>
      </c>
    </row>
    <row r="7899" spans="14:21" x14ac:dyDescent="0.2">
      <c r="N7899" s="22">
        <f>Fångster!G7904</f>
        <v>0</v>
      </c>
      <c r="O7899" s="28">
        <f t="shared" si="760"/>
        <v>0</v>
      </c>
      <c r="P7899" s="28">
        <f t="shared" si="761"/>
        <v>-2</v>
      </c>
      <c r="Q7899" s="28">
        <f t="shared" si="762"/>
        <v>0</v>
      </c>
      <c r="R7899" s="4">
        <f t="shared" si="763"/>
        <v>0</v>
      </c>
      <c r="S7899" s="4" t="str">
        <f t="shared" si="764"/>
        <v/>
      </c>
      <c r="T7899" s="21">
        <f>Fångster!J7904</f>
        <v>0</v>
      </c>
      <c r="U7899" s="31" t="str">
        <f t="shared" si="765"/>
        <v/>
      </c>
    </row>
    <row r="7900" spans="14:21" x14ac:dyDescent="0.2">
      <c r="N7900" s="22">
        <f>Fångster!G7905</f>
        <v>0</v>
      </c>
      <c r="O7900" s="28">
        <f t="shared" si="760"/>
        <v>0</v>
      </c>
      <c r="P7900" s="28">
        <f t="shared" si="761"/>
        <v>-2</v>
      </c>
      <c r="Q7900" s="28">
        <f t="shared" si="762"/>
        <v>0</v>
      </c>
      <c r="R7900" s="4">
        <f t="shared" si="763"/>
        <v>0</v>
      </c>
      <c r="S7900" s="4" t="str">
        <f t="shared" si="764"/>
        <v/>
      </c>
      <c r="T7900" s="21">
        <f>Fångster!J7905</f>
        <v>0</v>
      </c>
      <c r="U7900" s="31" t="str">
        <f t="shared" si="765"/>
        <v/>
      </c>
    </row>
    <row r="7901" spans="14:21" x14ac:dyDescent="0.2">
      <c r="N7901" s="22">
        <f>Fångster!G7906</f>
        <v>0</v>
      </c>
      <c r="O7901" s="28">
        <f t="shared" si="760"/>
        <v>0</v>
      </c>
      <c r="P7901" s="28">
        <f t="shared" si="761"/>
        <v>-2</v>
      </c>
      <c r="Q7901" s="28">
        <f t="shared" si="762"/>
        <v>0</v>
      </c>
      <c r="R7901" s="4">
        <f t="shared" si="763"/>
        <v>0</v>
      </c>
      <c r="S7901" s="4" t="str">
        <f t="shared" si="764"/>
        <v/>
      </c>
      <c r="T7901" s="21">
        <f>Fångster!J7906</f>
        <v>0</v>
      </c>
      <c r="U7901" s="31" t="str">
        <f t="shared" si="765"/>
        <v/>
      </c>
    </row>
    <row r="7902" spans="14:21" x14ac:dyDescent="0.2">
      <c r="N7902" s="22">
        <f>Fångster!G7907</f>
        <v>0</v>
      </c>
      <c r="O7902" s="28">
        <f t="shared" si="760"/>
        <v>0</v>
      </c>
      <c r="P7902" s="28">
        <f t="shared" si="761"/>
        <v>-2</v>
      </c>
      <c r="Q7902" s="28">
        <f t="shared" si="762"/>
        <v>0</v>
      </c>
      <c r="R7902" s="4">
        <f t="shared" si="763"/>
        <v>0</v>
      </c>
      <c r="S7902" s="4" t="str">
        <f t="shared" si="764"/>
        <v/>
      </c>
      <c r="T7902" s="21">
        <f>Fångster!J7907</f>
        <v>0</v>
      </c>
      <c r="U7902" s="31" t="str">
        <f t="shared" si="765"/>
        <v/>
      </c>
    </row>
    <row r="7903" spans="14:21" x14ac:dyDescent="0.2">
      <c r="N7903" s="22">
        <f>Fångster!G7908</f>
        <v>0</v>
      </c>
      <c r="O7903" s="28">
        <f t="shared" si="760"/>
        <v>0</v>
      </c>
      <c r="P7903" s="28">
        <f t="shared" si="761"/>
        <v>-2</v>
      </c>
      <c r="Q7903" s="28">
        <f t="shared" si="762"/>
        <v>0</v>
      </c>
      <c r="R7903" s="4">
        <f t="shared" si="763"/>
        <v>0</v>
      </c>
      <c r="S7903" s="4" t="str">
        <f t="shared" si="764"/>
        <v/>
      </c>
      <c r="T7903" s="21">
        <f>Fångster!J7908</f>
        <v>0</v>
      </c>
      <c r="U7903" s="31" t="str">
        <f t="shared" si="765"/>
        <v/>
      </c>
    </row>
    <row r="7904" spans="14:21" x14ac:dyDescent="0.2">
      <c r="N7904" s="22">
        <f>Fångster!G7909</f>
        <v>0</v>
      </c>
      <c r="O7904" s="28">
        <f t="shared" si="760"/>
        <v>0</v>
      </c>
      <c r="P7904" s="28">
        <f t="shared" si="761"/>
        <v>-2</v>
      </c>
      <c r="Q7904" s="28">
        <f t="shared" si="762"/>
        <v>0</v>
      </c>
      <c r="R7904" s="4">
        <f t="shared" si="763"/>
        <v>0</v>
      </c>
      <c r="S7904" s="4" t="str">
        <f t="shared" si="764"/>
        <v/>
      </c>
      <c r="T7904" s="21">
        <f>Fångster!J7909</f>
        <v>0</v>
      </c>
      <c r="U7904" s="31" t="str">
        <f t="shared" si="765"/>
        <v/>
      </c>
    </row>
    <row r="7905" spans="14:21" x14ac:dyDescent="0.2">
      <c r="N7905" s="22">
        <f>Fångster!G7910</f>
        <v>0</v>
      </c>
      <c r="O7905" s="28">
        <f t="shared" si="760"/>
        <v>0</v>
      </c>
      <c r="P7905" s="28">
        <f t="shared" si="761"/>
        <v>-2</v>
      </c>
      <c r="Q7905" s="28">
        <f t="shared" si="762"/>
        <v>0</v>
      </c>
      <c r="R7905" s="4">
        <f t="shared" si="763"/>
        <v>0</v>
      </c>
      <c r="S7905" s="4" t="str">
        <f t="shared" si="764"/>
        <v/>
      </c>
      <c r="T7905" s="21">
        <f>Fångster!J7910</f>
        <v>0</v>
      </c>
      <c r="U7905" s="31" t="str">
        <f t="shared" si="765"/>
        <v/>
      </c>
    </row>
    <row r="7906" spans="14:21" x14ac:dyDescent="0.2">
      <c r="N7906" s="22">
        <f>Fångster!G7911</f>
        <v>0</v>
      </c>
      <c r="O7906" s="28">
        <f t="shared" si="760"/>
        <v>0</v>
      </c>
      <c r="P7906" s="28">
        <f t="shared" si="761"/>
        <v>-2</v>
      </c>
      <c r="Q7906" s="28">
        <f t="shared" si="762"/>
        <v>0</v>
      </c>
      <c r="R7906" s="4">
        <f t="shared" si="763"/>
        <v>0</v>
      </c>
      <c r="S7906" s="4" t="str">
        <f t="shared" si="764"/>
        <v/>
      </c>
      <c r="T7906" s="21">
        <f>Fångster!J7911</f>
        <v>0</v>
      </c>
      <c r="U7906" s="31" t="str">
        <f t="shared" si="765"/>
        <v/>
      </c>
    </row>
    <row r="7907" spans="14:21" x14ac:dyDescent="0.2">
      <c r="N7907" s="22">
        <f>Fångster!G7912</f>
        <v>0</v>
      </c>
      <c r="O7907" s="28">
        <f t="shared" si="760"/>
        <v>0</v>
      </c>
      <c r="P7907" s="28">
        <f t="shared" si="761"/>
        <v>-2</v>
      </c>
      <c r="Q7907" s="28">
        <f t="shared" si="762"/>
        <v>0</v>
      </c>
      <c r="R7907" s="4">
        <f t="shared" si="763"/>
        <v>0</v>
      </c>
      <c r="S7907" s="4" t="str">
        <f t="shared" si="764"/>
        <v/>
      </c>
      <c r="T7907" s="21">
        <f>Fångster!J7912</f>
        <v>0</v>
      </c>
      <c r="U7907" s="31" t="str">
        <f t="shared" si="765"/>
        <v/>
      </c>
    </row>
    <row r="7908" spans="14:21" x14ac:dyDescent="0.2">
      <c r="N7908" s="22">
        <f>Fångster!G7913</f>
        <v>0</v>
      </c>
      <c r="O7908" s="28">
        <f t="shared" si="760"/>
        <v>0</v>
      </c>
      <c r="P7908" s="28">
        <f t="shared" si="761"/>
        <v>-2</v>
      </c>
      <c r="Q7908" s="28">
        <f t="shared" si="762"/>
        <v>0</v>
      </c>
      <c r="R7908" s="4">
        <f t="shared" si="763"/>
        <v>0</v>
      </c>
      <c r="S7908" s="4" t="str">
        <f t="shared" si="764"/>
        <v/>
      </c>
      <c r="T7908" s="21">
        <f>Fångster!J7913</f>
        <v>0</v>
      </c>
      <c r="U7908" s="31" t="str">
        <f t="shared" si="765"/>
        <v/>
      </c>
    </row>
    <row r="7909" spans="14:21" x14ac:dyDescent="0.2">
      <c r="N7909" s="22">
        <f>Fångster!G7914</f>
        <v>0</v>
      </c>
      <c r="O7909" s="28">
        <f t="shared" si="760"/>
        <v>0</v>
      </c>
      <c r="P7909" s="28">
        <f t="shared" si="761"/>
        <v>-2</v>
      </c>
      <c r="Q7909" s="28">
        <f t="shared" si="762"/>
        <v>0</v>
      </c>
      <c r="R7909" s="4">
        <f t="shared" si="763"/>
        <v>0</v>
      </c>
      <c r="S7909" s="4" t="str">
        <f t="shared" si="764"/>
        <v/>
      </c>
      <c r="T7909" s="21">
        <f>Fångster!J7914</f>
        <v>0</v>
      </c>
      <c r="U7909" s="31" t="str">
        <f t="shared" si="765"/>
        <v/>
      </c>
    </row>
    <row r="7910" spans="14:21" x14ac:dyDescent="0.2">
      <c r="N7910" s="22">
        <f>Fångster!G7915</f>
        <v>0</v>
      </c>
      <c r="O7910" s="28">
        <f t="shared" si="760"/>
        <v>0</v>
      </c>
      <c r="P7910" s="28">
        <f t="shared" si="761"/>
        <v>-2</v>
      </c>
      <c r="Q7910" s="28">
        <f t="shared" si="762"/>
        <v>0</v>
      </c>
      <c r="R7910" s="4">
        <f t="shared" si="763"/>
        <v>0</v>
      </c>
      <c r="S7910" s="4" t="str">
        <f t="shared" si="764"/>
        <v/>
      </c>
      <c r="T7910" s="21">
        <f>Fångster!J7915</f>
        <v>0</v>
      </c>
      <c r="U7910" s="31" t="str">
        <f t="shared" si="765"/>
        <v/>
      </c>
    </row>
    <row r="7911" spans="14:21" x14ac:dyDescent="0.2">
      <c r="N7911" s="22">
        <f>Fångster!G7916</f>
        <v>0</v>
      </c>
      <c r="O7911" s="28">
        <f t="shared" si="760"/>
        <v>0</v>
      </c>
      <c r="P7911" s="28">
        <f t="shared" si="761"/>
        <v>-2</v>
      </c>
      <c r="Q7911" s="28">
        <f t="shared" si="762"/>
        <v>0</v>
      </c>
      <c r="R7911" s="4">
        <f t="shared" si="763"/>
        <v>0</v>
      </c>
      <c r="S7911" s="4" t="str">
        <f t="shared" si="764"/>
        <v/>
      </c>
      <c r="T7911" s="21">
        <f>Fångster!J7916</f>
        <v>0</v>
      </c>
      <c r="U7911" s="31" t="str">
        <f t="shared" si="765"/>
        <v/>
      </c>
    </row>
    <row r="7912" spans="14:21" x14ac:dyDescent="0.2">
      <c r="N7912" s="22">
        <f>Fångster!G7917</f>
        <v>0</v>
      </c>
      <c r="O7912" s="28">
        <f t="shared" si="760"/>
        <v>0</v>
      </c>
      <c r="P7912" s="28">
        <f t="shared" si="761"/>
        <v>-2</v>
      </c>
      <c r="Q7912" s="28">
        <f t="shared" si="762"/>
        <v>0</v>
      </c>
      <c r="R7912" s="4">
        <f t="shared" si="763"/>
        <v>0</v>
      </c>
      <c r="S7912" s="4" t="str">
        <f t="shared" si="764"/>
        <v/>
      </c>
      <c r="T7912" s="21">
        <f>Fångster!J7917</f>
        <v>0</v>
      </c>
      <c r="U7912" s="31" t="str">
        <f t="shared" si="765"/>
        <v/>
      </c>
    </row>
    <row r="7913" spans="14:21" x14ac:dyDescent="0.2">
      <c r="N7913" s="22">
        <f>Fångster!G7918</f>
        <v>0</v>
      </c>
      <c r="O7913" s="28">
        <f t="shared" si="760"/>
        <v>0</v>
      </c>
      <c r="P7913" s="28">
        <f t="shared" si="761"/>
        <v>-2</v>
      </c>
      <c r="Q7913" s="28">
        <f t="shared" si="762"/>
        <v>0</v>
      </c>
      <c r="R7913" s="4">
        <f t="shared" si="763"/>
        <v>0</v>
      </c>
      <c r="S7913" s="4" t="str">
        <f t="shared" si="764"/>
        <v/>
      </c>
      <c r="T7913" s="21">
        <f>Fångster!J7918</f>
        <v>0</v>
      </c>
      <c r="U7913" s="31" t="str">
        <f t="shared" si="765"/>
        <v/>
      </c>
    </row>
    <row r="7914" spans="14:21" x14ac:dyDescent="0.2">
      <c r="N7914" s="22">
        <f>Fångster!G7919</f>
        <v>0</v>
      </c>
      <c r="O7914" s="28">
        <f t="shared" si="760"/>
        <v>0</v>
      </c>
      <c r="P7914" s="28">
        <f t="shared" si="761"/>
        <v>-2</v>
      </c>
      <c r="Q7914" s="28">
        <f t="shared" si="762"/>
        <v>0</v>
      </c>
      <c r="R7914" s="4">
        <f t="shared" si="763"/>
        <v>0</v>
      </c>
      <c r="S7914" s="4" t="str">
        <f t="shared" si="764"/>
        <v/>
      </c>
      <c r="T7914" s="21">
        <f>Fångster!J7919</f>
        <v>0</v>
      </c>
      <c r="U7914" s="31" t="str">
        <f t="shared" si="765"/>
        <v/>
      </c>
    </row>
    <row r="7915" spans="14:21" x14ac:dyDescent="0.2">
      <c r="N7915" s="22">
        <f>Fångster!G7920</f>
        <v>0</v>
      </c>
      <c r="O7915" s="28">
        <f t="shared" si="760"/>
        <v>0</v>
      </c>
      <c r="P7915" s="28">
        <f t="shared" si="761"/>
        <v>-2</v>
      </c>
      <c r="Q7915" s="28">
        <f t="shared" si="762"/>
        <v>0</v>
      </c>
      <c r="R7915" s="4">
        <f t="shared" si="763"/>
        <v>0</v>
      </c>
      <c r="S7915" s="4" t="str">
        <f t="shared" si="764"/>
        <v/>
      </c>
      <c r="T7915" s="21">
        <f>Fångster!J7920</f>
        <v>0</v>
      </c>
      <c r="U7915" s="31" t="str">
        <f t="shared" si="765"/>
        <v/>
      </c>
    </row>
    <row r="7916" spans="14:21" x14ac:dyDescent="0.2">
      <c r="N7916" s="22">
        <f>Fångster!G7921</f>
        <v>0</v>
      </c>
      <c r="O7916" s="28">
        <f t="shared" si="760"/>
        <v>0</v>
      </c>
      <c r="P7916" s="28">
        <f t="shared" si="761"/>
        <v>-2</v>
      </c>
      <c r="Q7916" s="28">
        <f t="shared" si="762"/>
        <v>0</v>
      </c>
      <c r="R7916" s="4">
        <f t="shared" si="763"/>
        <v>0</v>
      </c>
      <c r="S7916" s="4" t="str">
        <f t="shared" si="764"/>
        <v/>
      </c>
      <c r="T7916" s="21">
        <f>Fångster!J7921</f>
        <v>0</v>
      </c>
      <c r="U7916" s="31" t="str">
        <f t="shared" si="765"/>
        <v/>
      </c>
    </row>
    <row r="7917" spans="14:21" x14ac:dyDescent="0.2">
      <c r="N7917" s="22">
        <f>Fångster!G7922</f>
        <v>0</v>
      </c>
      <c r="O7917" s="28">
        <f t="shared" si="760"/>
        <v>0</v>
      </c>
      <c r="P7917" s="28">
        <f t="shared" si="761"/>
        <v>-2</v>
      </c>
      <c r="Q7917" s="28">
        <f t="shared" si="762"/>
        <v>0</v>
      </c>
      <c r="R7917" s="4">
        <f t="shared" si="763"/>
        <v>0</v>
      </c>
      <c r="S7917" s="4" t="str">
        <f t="shared" si="764"/>
        <v/>
      </c>
      <c r="T7917" s="21">
        <f>Fångster!J7922</f>
        <v>0</v>
      </c>
      <c r="U7917" s="31" t="str">
        <f t="shared" si="765"/>
        <v/>
      </c>
    </row>
    <row r="7918" spans="14:21" x14ac:dyDescent="0.2">
      <c r="N7918" s="22">
        <f>Fångster!G7923</f>
        <v>0</v>
      </c>
      <c r="O7918" s="28">
        <f t="shared" si="760"/>
        <v>0</v>
      </c>
      <c r="P7918" s="28">
        <f t="shared" si="761"/>
        <v>-2</v>
      </c>
      <c r="Q7918" s="28">
        <f t="shared" si="762"/>
        <v>0</v>
      </c>
      <c r="R7918" s="4">
        <f t="shared" si="763"/>
        <v>0</v>
      </c>
      <c r="S7918" s="4" t="str">
        <f t="shared" si="764"/>
        <v/>
      </c>
      <c r="T7918" s="21">
        <f>Fångster!J7923</f>
        <v>0</v>
      </c>
      <c r="U7918" s="31" t="str">
        <f t="shared" si="765"/>
        <v/>
      </c>
    </row>
    <row r="7919" spans="14:21" x14ac:dyDescent="0.2">
      <c r="N7919" s="22">
        <f>Fångster!G7924</f>
        <v>0</v>
      </c>
      <c r="O7919" s="28">
        <f t="shared" si="760"/>
        <v>0</v>
      </c>
      <c r="P7919" s="28">
        <f t="shared" si="761"/>
        <v>-2</v>
      </c>
      <c r="Q7919" s="28">
        <f t="shared" si="762"/>
        <v>0</v>
      </c>
      <c r="R7919" s="4">
        <f t="shared" si="763"/>
        <v>0</v>
      </c>
      <c r="S7919" s="4" t="str">
        <f t="shared" si="764"/>
        <v/>
      </c>
      <c r="T7919" s="21">
        <f>Fångster!J7924</f>
        <v>0</v>
      </c>
      <c r="U7919" s="31" t="str">
        <f t="shared" si="765"/>
        <v/>
      </c>
    </row>
    <row r="7920" spans="14:21" x14ac:dyDescent="0.2">
      <c r="N7920" s="22">
        <f>Fångster!G7925</f>
        <v>0</v>
      </c>
      <c r="O7920" s="28">
        <f t="shared" si="760"/>
        <v>0</v>
      </c>
      <c r="P7920" s="28">
        <f t="shared" si="761"/>
        <v>-2</v>
      </c>
      <c r="Q7920" s="28">
        <f t="shared" si="762"/>
        <v>0</v>
      </c>
      <c r="R7920" s="4">
        <f t="shared" si="763"/>
        <v>0</v>
      </c>
      <c r="S7920" s="4" t="str">
        <f t="shared" si="764"/>
        <v/>
      </c>
      <c r="T7920" s="21">
        <f>Fångster!J7925</f>
        <v>0</v>
      </c>
      <c r="U7920" s="31" t="str">
        <f t="shared" si="765"/>
        <v/>
      </c>
    </row>
    <row r="7921" spans="14:21" x14ac:dyDescent="0.2">
      <c r="N7921" s="22">
        <f>Fångster!G7926</f>
        <v>0</v>
      </c>
      <c r="O7921" s="28">
        <f t="shared" si="760"/>
        <v>0</v>
      </c>
      <c r="P7921" s="28">
        <f t="shared" si="761"/>
        <v>-2</v>
      </c>
      <c r="Q7921" s="28">
        <f t="shared" si="762"/>
        <v>0</v>
      </c>
      <c r="R7921" s="4">
        <f t="shared" si="763"/>
        <v>0</v>
      </c>
      <c r="S7921" s="4" t="str">
        <f t="shared" si="764"/>
        <v/>
      </c>
      <c r="T7921" s="21">
        <f>Fångster!J7926</f>
        <v>0</v>
      </c>
      <c r="U7921" s="31" t="str">
        <f t="shared" si="765"/>
        <v/>
      </c>
    </row>
    <row r="7922" spans="14:21" x14ac:dyDescent="0.2">
      <c r="N7922" s="22">
        <f>Fångster!G7927</f>
        <v>0</v>
      </c>
      <c r="O7922" s="28">
        <f t="shared" si="760"/>
        <v>0</v>
      </c>
      <c r="P7922" s="28">
        <f t="shared" si="761"/>
        <v>-2</v>
      </c>
      <c r="Q7922" s="28">
        <f t="shared" si="762"/>
        <v>0</v>
      </c>
      <c r="R7922" s="4">
        <f t="shared" si="763"/>
        <v>0</v>
      </c>
      <c r="S7922" s="4" t="str">
        <f t="shared" si="764"/>
        <v/>
      </c>
      <c r="T7922" s="21">
        <f>Fångster!J7927</f>
        <v>0</v>
      </c>
      <c r="U7922" s="31" t="str">
        <f t="shared" si="765"/>
        <v/>
      </c>
    </row>
    <row r="7923" spans="14:21" x14ac:dyDescent="0.2">
      <c r="N7923" s="22">
        <f>Fångster!G7928</f>
        <v>0</v>
      </c>
      <c r="O7923" s="28">
        <f t="shared" si="760"/>
        <v>0</v>
      </c>
      <c r="P7923" s="28">
        <f t="shared" si="761"/>
        <v>-2</v>
      </c>
      <c r="Q7923" s="28">
        <f t="shared" si="762"/>
        <v>0</v>
      </c>
      <c r="R7923" s="4">
        <f t="shared" si="763"/>
        <v>0</v>
      </c>
      <c r="S7923" s="4" t="str">
        <f t="shared" si="764"/>
        <v/>
      </c>
      <c r="T7923" s="21">
        <f>Fångster!J7928</f>
        <v>0</v>
      </c>
      <c r="U7923" s="31" t="str">
        <f t="shared" si="765"/>
        <v/>
      </c>
    </row>
    <row r="7924" spans="14:21" x14ac:dyDescent="0.2">
      <c r="N7924" s="22">
        <f>Fångster!G7929</f>
        <v>0</v>
      </c>
      <c r="O7924" s="28">
        <f t="shared" si="760"/>
        <v>0</v>
      </c>
      <c r="P7924" s="28">
        <f t="shared" si="761"/>
        <v>-2</v>
      </c>
      <c r="Q7924" s="28">
        <f t="shared" si="762"/>
        <v>0</v>
      </c>
      <c r="R7924" s="4">
        <f t="shared" si="763"/>
        <v>0</v>
      </c>
      <c r="S7924" s="4" t="str">
        <f t="shared" si="764"/>
        <v/>
      </c>
      <c r="T7924" s="21">
        <f>Fångster!J7929</f>
        <v>0</v>
      </c>
      <c r="U7924" s="31" t="str">
        <f t="shared" si="765"/>
        <v/>
      </c>
    </row>
    <row r="7925" spans="14:21" x14ac:dyDescent="0.2">
      <c r="N7925" s="22">
        <f>Fångster!G7930</f>
        <v>0</v>
      </c>
      <c r="O7925" s="28">
        <f t="shared" si="760"/>
        <v>0</v>
      </c>
      <c r="P7925" s="28">
        <f t="shared" si="761"/>
        <v>-2</v>
      </c>
      <c r="Q7925" s="28">
        <f t="shared" si="762"/>
        <v>0</v>
      </c>
      <c r="R7925" s="4">
        <f t="shared" si="763"/>
        <v>0</v>
      </c>
      <c r="S7925" s="4" t="str">
        <f t="shared" si="764"/>
        <v/>
      </c>
      <c r="T7925" s="21">
        <f>Fångster!J7930</f>
        <v>0</v>
      </c>
      <c r="U7925" s="31" t="str">
        <f t="shared" si="765"/>
        <v/>
      </c>
    </row>
    <row r="7926" spans="14:21" x14ac:dyDescent="0.2">
      <c r="N7926" s="22">
        <f>Fångster!G7931</f>
        <v>0</v>
      </c>
      <c r="O7926" s="28">
        <f t="shared" si="760"/>
        <v>0</v>
      </c>
      <c r="P7926" s="28">
        <f t="shared" si="761"/>
        <v>-2</v>
      </c>
      <c r="Q7926" s="28">
        <f t="shared" si="762"/>
        <v>0</v>
      </c>
      <c r="R7926" s="4">
        <f t="shared" si="763"/>
        <v>0</v>
      </c>
      <c r="S7926" s="4" t="str">
        <f t="shared" si="764"/>
        <v/>
      </c>
      <c r="T7926" s="21">
        <f>Fångster!J7931</f>
        <v>0</v>
      </c>
      <c r="U7926" s="31" t="str">
        <f t="shared" si="765"/>
        <v/>
      </c>
    </row>
    <row r="7927" spans="14:21" x14ac:dyDescent="0.2">
      <c r="N7927" s="22">
        <f>Fångster!G7932</f>
        <v>0</v>
      </c>
      <c r="O7927" s="28">
        <f t="shared" si="760"/>
        <v>0</v>
      </c>
      <c r="P7927" s="28">
        <f t="shared" si="761"/>
        <v>-2</v>
      </c>
      <c r="Q7927" s="28">
        <f t="shared" si="762"/>
        <v>0</v>
      </c>
      <c r="R7927" s="4">
        <f t="shared" si="763"/>
        <v>0</v>
      </c>
      <c r="S7927" s="4" t="str">
        <f t="shared" si="764"/>
        <v/>
      </c>
      <c r="T7927" s="21">
        <f>Fångster!J7932</f>
        <v>0</v>
      </c>
      <c r="U7927" s="31" t="str">
        <f t="shared" si="765"/>
        <v/>
      </c>
    </row>
    <row r="7928" spans="14:21" x14ac:dyDescent="0.2">
      <c r="N7928" s="22">
        <f>Fångster!G7933</f>
        <v>0</v>
      </c>
      <c r="O7928" s="28">
        <f t="shared" si="760"/>
        <v>0</v>
      </c>
      <c r="P7928" s="28">
        <f t="shared" si="761"/>
        <v>-2</v>
      </c>
      <c r="Q7928" s="28">
        <f t="shared" si="762"/>
        <v>0</v>
      </c>
      <c r="R7928" s="4">
        <f t="shared" si="763"/>
        <v>0</v>
      </c>
      <c r="S7928" s="4" t="str">
        <f t="shared" si="764"/>
        <v/>
      </c>
      <c r="T7928" s="21">
        <f>Fångster!J7933</f>
        <v>0</v>
      </c>
      <c r="U7928" s="31" t="str">
        <f t="shared" si="765"/>
        <v/>
      </c>
    </row>
    <row r="7929" spans="14:21" x14ac:dyDescent="0.2">
      <c r="N7929" s="22">
        <f>Fångster!G7934</f>
        <v>0</v>
      </c>
      <c r="O7929" s="28">
        <f t="shared" si="760"/>
        <v>0</v>
      </c>
      <c r="P7929" s="28">
        <f t="shared" si="761"/>
        <v>-2</v>
      </c>
      <c r="Q7929" s="28">
        <f t="shared" si="762"/>
        <v>0</v>
      </c>
      <c r="R7929" s="4">
        <f t="shared" si="763"/>
        <v>0</v>
      </c>
      <c r="S7929" s="4" t="str">
        <f t="shared" si="764"/>
        <v/>
      </c>
      <c r="T7929" s="21">
        <f>Fångster!J7934</f>
        <v>0</v>
      </c>
      <c r="U7929" s="31" t="str">
        <f t="shared" si="765"/>
        <v/>
      </c>
    </row>
    <row r="7930" spans="14:21" x14ac:dyDescent="0.2">
      <c r="N7930" s="22">
        <f>Fångster!G7935</f>
        <v>0</v>
      </c>
      <c r="O7930" s="28">
        <f t="shared" si="760"/>
        <v>0</v>
      </c>
      <c r="P7930" s="28">
        <f t="shared" si="761"/>
        <v>-2</v>
      </c>
      <c r="Q7930" s="28">
        <f t="shared" si="762"/>
        <v>0</v>
      </c>
      <c r="R7930" s="4">
        <f t="shared" si="763"/>
        <v>0</v>
      </c>
      <c r="S7930" s="4" t="str">
        <f t="shared" si="764"/>
        <v/>
      </c>
      <c r="T7930" s="21">
        <f>Fångster!J7935</f>
        <v>0</v>
      </c>
      <c r="U7930" s="31" t="str">
        <f t="shared" si="765"/>
        <v/>
      </c>
    </row>
    <row r="7931" spans="14:21" x14ac:dyDescent="0.2">
      <c r="N7931" s="22">
        <f>Fångster!G7936</f>
        <v>0</v>
      </c>
      <c r="O7931" s="28">
        <f t="shared" si="760"/>
        <v>0</v>
      </c>
      <c r="P7931" s="28">
        <f t="shared" si="761"/>
        <v>-2</v>
      </c>
      <c r="Q7931" s="28">
        <f t="shared" si="762"/>
        <v>0</v>
      </c>
      <c r="R7931" s="4">
        <f t="shared" si="763"/>
        <v>0</v>
      </c>
      <c r="S7931" s="4" t="str">
        <f t="shared" si="764"/>
        <v/>
      </c>
      <c r="T7931" s="21">
        <f>Fångster!J7936</f>
        <v>0</v>
      </c>
      <c r="U7931" s="31" t="str">
        <f t="shared" si="765"/>
        <v/>
      </c>
    </row>
    <row r="7932" spans="14:21" x14ac:dyDescent="0.2">
      <c r="N7932" s="22">
        <f>Fångster!G7937</f>
        <v>0</v>
      </c>
      <c r="O7932" s="28">
        <f t="shared" si="760"/>
        <v>0</v>
      </c>
      <c r="P7932" s="28">
        <f t="shared" si="761"/>
        <v>-2</v>
      </c>
      <c r="Q7932" s="28">
        <f t="shared" si="762"/>
        <v>0</v>
      </c>
      <c r="R7932" s="4">
        <f t="shared" si="763"/>
        <v>0</v>
      </c>
      <c r="S7932" s="4" t="str">
        <f t="shared" si="764"/>
        <v/>
      </c>
      <c r="T7932" s="21">
        <f>Fångster!J7937</f>
        <v>0</v>
      </c>
      <c r="U7932" s="31" t="str">
        <f t="shared" si="765"/>
        <v/>
      </c>
    </row>
    <row r="7933" spans="14:21" x14ac:dyDescent="0.2">
      <c r="N7933" s="22">
        <f>Fångster!G7938</f>
        <v>0</v>
      </c>
      <c r="O7933" s="28">
        <f t="shared" si="760"/>
        <v>0</v>
      </c>
      <c r="P7933" s="28">
        <f t="shared" si="761"/>
        <v>-2</v>
      </c>
      <c r="Q7933" s="28">
        <f t="shared" si="762"/>
        <v>0</v>
      </c>
      <c r="R7933" s="4">
        <f t="shared" si="763"/>
        <v>0</v>
      </c>
      <c r="S7933" s="4" t="str">
        <f t="shared" si="764"/>
        <v/>
      </c>
      <c r="T7933" s="21">
        <f>Fångster!J7938</f>
        <v>0</v>
      </c>
      <c r="U7933" s="31" t="str">
        <f t="shared" si="765"/>
        <v/>
      </c>
    </row>
    <row r="7934" spans="14:21" x14ac:dyDescent="0.2">
      <c r="N7934" s="22">
        <f>Fångster!G7939</f>
        <v>0</v>
      </c>
      <c r="O7934" s="28">
        <f t="shared" si="760"/>
        <v>0</v>
      </c>
      <c r="P7934" s="28">
        <f t="shared" si="761"/>
        <v>-2</v>
      </c>
      <c r="Q7934" s="28">
        <f t="shared" si="762"/>
        <v>0</v>
      </c>
      <c r="R7934" s="4">
        <f t="shared" si="763"/>
        <v>0</v>
      </c>
      <c r="S7934" s="4" t="str">
        <f t="shared" si="764"/>
        <v/>
      </c>
      <c r="T7934" s="21">
        <f>Fångster!J7939</f>
        <v>0</v>
      </c>
      <c r="U7934" s="31" t="str">
        <f t="shared" si="765"/>
        <v/>
      </c>
    </row>
    <row r="7935" spans="14:21" x14ac:dyDescent="0.2">
      <c r="N7935" s="22">
        <f>Fångster!G7940</f>
        <v>0</v>
      </c>
      <c r="O7935" s="28">
        <f t="shared" si="760"/>
        <v>0</v>
      </c>
      <c r="P7935" s="28">
        <f t="shared" si="761"/>
        <v>-2</v>
      </c>
      <c r="Q7935" s="28">
        <f t="shared" si="762"/>
        <v>0</v>
      </c>
      <c r="R7935" s="4">
        <f t="shared" si="763"/>
        <v>0</v>
      </c>
      <c r="S7935" s="4" t="str">
        <f t="shared" si="764"/>
        <v/>
      </c>
      <c r="T7935" s="21">
        <f>Fångster!J7940</f>
        <v>0</v>
      </c>
      <c r="U7935" s="31" t="str">
        <f t="shared" si="765"/>
        <v/>
      </c>
    </row>
    <row r="7936" spans="14:21" x14ac:dyDescent="0.2">
      <c r="N7936" s="22">
        <f>Fångster!G7941</f>
        <v>0</v>
      </c>
      <c r="O7936" s="28">
        <f t="shared" si="760"/>
        <v>0</v>
      </c>
      <c r="P7936" s="28">
        <f t="shared" si="761"/>
        <v>-2</v>
      </c>
      <c r="Q7936" s="28">
        <f t="shared" si="762"/>
        <v>0</v>
      </c>
      <c r="R7936" s="4">
        <f t="shared" si="763"/>
        <v>0</v>
      </c>
      <c r="S7936" s="4" t="str">
        <f t="shared" si="764"/>
        <v/>
      </c>
      <c r="T7936" s="21">
        <f>Fångster!J7941</f>
        <v>0</v>
      </c>
      <c r="U7936" s="31" t="str">
        <f t="shared" si="765"/>
        <v/>
      </c>
    </row>
    <row r="7937" spans="14:21" x14ac:dyDescent="0.2">
      <c r="N7937" s="22">
        <f>Fångster!G7942</f>
        <v>0</v>
      </c>
      <c r="O7937" s="28">
        <f t="shared" si="760"/>
        <v>0</v>
      </c>
      <c r="P7937" s="28">
        <f t="shared" si="761"/>
        <v>-2</v>
      </c>
      <c r="Q7937" s="28">
        <f t="shared" si="762"/>
        <v>0</v>
      </c>
      <c r="R7937" s="4">
        <f t="shared" si="763"/>
        <v>0</v>
      </c>
      <c r="S7937" s="4" t="str">
        <f t="shared" si="764"/>
        <v/>
      </c>
      <c r="T7937" s="21">
        <f>Fångster!J7942</f>
        <v>0</v>
      </c>
      <c r="U7937" s="31" t="str">
        <f t="shared" si="765"/>
        <v/>
      </c>
    </row>
    <row r="7938" spans="14:21" x14ac:dyDescent="0.2">
      <c r="N7938" s="22">
        <f>Fångster!G7943</f>
        <v>0</v>
      </c>
      <c r="O7938" s="28">
        <f t="shared" si="760"/>
        <v>0</v>
      </c>
      <c r="P7938" s="28">
        <f t="shared" si="761"/>
        <v>-2</v>
      </c>
      <c r="Q7938" s="28">
        <f t="shared" si="762"/>
        <v>0</v>
      </c>
      <c r="R7938" s="4">
        <f t="shared" si="763"/>
        <v>0</v>
      </c>
      <c r="S7938" s="4" t="str">
        <f t="shared" si="764"/>
        <v/>
      </c>
      <c r="T7938" s="21">
        <f>Fångster!J7943</f>
        <v>0</v>
      </c>
      <c r="U7938" s="31" t="str">
        <f t="shared" si="765"/>
        <v/>
      </c>
    </row>
    <row r="7939" spans="14:21" x14ac:dyDescent="0.2">
      <c r="N7939" s="22">
        <f>Fångster!G7944</f>
        <v>0</v>
      </c>
      <c r="O7939" s="28">
        <f t="shared" si="760"/>
        <v>0</v>
      </c>
      <c r="P7939" s="28">
        <f t="shared" si="761"/>
        <v>-2</v>
      </c>
      <c r="Q7939" s="28">
        <f t="shared" si="762"/>
        <v>0</v>
      </c>
      <c r="R7939" s="4">
        <f t="shared" si="763"/>
        <v>0</v>
      </c>
      <c r="S7939" s="4" t="str">
        <f t="shared" si="764"/>
        <v/>
      </c>
      <c r="T7939" s="21">
        <f>Fångster!J7944</f>
        <v>0</v>
      </c>
      <c r="U7939" s="31" t="str">
        <f t="shared" si="765"/>
        <v/>
      </c>
    </row>
    <row r="7940" spans="14:21" x14ac:dyDescent="0.2">
      <c r="N7940" s="22">
        <f>Fångster!G7945</f>
        <v>0</v>
      </c>
      <c r="O7940" s="28">
        <f t="shared" si="760"/>
        <v>0</v>
      </c>
      <c r="P7940" s="28">
        <f t="shared" si="761"/>
        <v>-2</v>
      </c>
      <c r="Q7940" s="28">
        <f t="shared" si="762"/>
        <v>0</v>
      </c>
      <c r="R7940" s="4">
        <f t="shared" si="763"/>
        <v>0</v>
      </c>
      <c r="S7940" s="4" t="str">
        <f t="shared" si="764"/>
        <v/>
      </c>
      <c r="T7940" s="21">
        <f>Fångster!J7945</f>
        <v>0</v>
      </c>
      <c r="U7940" s="31" t="str">
        <f t="shared" si="765"/>
        <v/>
      </c>
    </row>
    <row r="7941" spans="14:21" x14ac:dyDescent="0.2">
      <c r="N7941" s="22">
        <f>Fångster!G7946</f>
        <v>0</v>
      </c>
      <c r="O7941" s="28">
        <f t="shared" ref="O7941:O8004" si="766">(3.377*0.000001)*(POWER(N7941,3.205))</f>
        <v>0</v>
      </c>
      <c r="P7941" s="28">
        <f t="shared" ref="P7941:P8004" si="767">(1-(180-N7941)/60)</f>
        <v>-2</v>
      </c>
      <c r="Q7941" s="28">
        <f t="shared" ref="Q7941:Q8004" si="768">IF(P7941&lt;0,0,IF(P7941&gt;1,1,IF(P7941&gt;0&lt;1,P7941,P7941)))</f>
        <v>0</v>
      </c>
      <c r="R7941" s="4">
        <f t="shared" ref="R7941:R8004" si="769">O7941*Q7941</f>
        <v>0</v>
      </c>
      <c r="S7941" s="4" t="str">
        <f t="shared" ref="S7941:S8004" si="770">IF(N7941&gt;0,LOG10(N7941),"")</f>
        <v/>
      </c>
      <c r="T7941" s="21">
        <f>Fångster!J7946</f>
        <v>0</v>
      </c>
      <c r="U7941" s="31" t="str">
        <f t="shared" ref="U7941:U8004" si="771">IF(T7941&gt;0,LOG10(T7941),"")</f>
        <v/>
      </c>
    </row>
    <row r="7942" spans="14:21" x14ac:dyDescent="0.2">
      <c r="N7942" s="22">
        <f>Fångster!G7947</f>
        <v>0</v>
      </c>
      <c r="O7942" s="28">
        <f t="shared" si="766"/>
        <v>0</v>
      </c>
      <c r="P7942" s="28">
        <f t="shared" si="767"/>
        <v>-2</v>
      </c>
      <c r="Q7942" s="28">
        <f t="shared" si="768"/>
        <v>0</v>
      </c>
      <c r="R7942" s="4">
        <f t="shared" si="769"/>
        <v>0</v>
      </c>
      <c r="S7942" s="4" t="str">
        <f t="shared" si="770"/>
        <v/>
      </c>
      <c r="T7942" s="21">
        <f>Fångster!J7947</f>
        <v>0</v>
      </c>
      <c r="U7942" s="31" t="str">
        <f t="shared" si="771"/>
        <v/>
      </c>
    </row>
    <row r="7943" spans="14:21" x14ac:dyDescent="0.2">
      <c r="N7943" s="22">
        <f>Fångster!G7948</f>
        <v>0</v>
      </c>
      <c r="O7943" s="28">
        <f t="shared" si="766"/>
        <v>0</v>
      </c>
      <c r="P7943" s="28">
        <f t="shared" si="767"/>
        <v>-2</v>
      </c>
      <c r="Q7943" s="28">
        <f t="shared" si="768"/>
        <v>0</v>
      </c>
      <c r="R7943" s="4">
        <f t="shared" si="769"/>
        <v>0</v>
      </c>
      <c r="S7943" s="4" t="str">
        <f t="shared" si="770"/>
        <v/>
      </c>
      <c r="T7943" s="21">
        <f>Fångster!J7948</f>
        <v>0</v>
      </c>
      <c r="U7943" s="31" t="str">
        <f t="shared" si="771"/>
        <v/>
      </c>
    </row>
    <row r="7944" spans="14:21" x14ac:dyDescent="0.2">
      <c r="N7944" s="22">
        <f>Fångster!G7949</f>
        <v>0</v>
      </c>
      <c r="O7944" s="28">
        <f t="shared" si="766"/>
        <v>0</v>
      </c>
      <c r="P7944" s="28">
        <f t="shared" si="767"/>
        <v>-2</v>
      </c>
      <c r="Q7944" s="28">
        <f t="shared" si="768"/>
        <v>0</v>
      </c>
      <c r="R7944" s="4">
        <f t="shared" si="769"/>
        <v>0</v>
      </c>
      <c r="S7944" s="4" t="str">
        <f t="shared" si="770"/>
        <v/>
      </c>
      <c r="T7944" s="21">
        <f>Fångster!J7949</f>
        <v>0</v>
      </c>
      <c r="U7944" s="31" t="str">
        <f t="shared" si="771"/>
        <v/>
      </c>
    </row>
    <row r="7945" spans="14:21" x14ac:dyDescent="0.2">
      <c r="N7945" s="22">
        <f>Fångster!G7950</f>
        <v>0</v>
      </c>
      <c r="O7945" s="28">
        <f t="shared" si="766"/>
        <v>0</v>
      </c>
      <c r="P7945" s="28">
        <f t="shared" si="767"/>
        <v>-2</v>
      </c>
      <c r="Q7945" s="28">
        <f t="shared" si="768"/>
        <v>0</v>
      </c>
      <c r="R7945" s="4">
        <f t="shared" si="769"/>
        <v>0</v>
      </c>
      <c r="S7945" s="4" t="str">
        <f t="shared" si="770"/>
        <v/>
      </c>
      <c r="T7945" s="21">
        <f>Fångster!J7950</f>
        <v>0</v>
      </c>
      <c r="U7945" s="31" t="str">
        <f t="shared" si="771"/>
        <v/>
      </c>
    </row>
    <row r="7946" spans="14:21" x14ac:dyDescent="0.2">
      <c r="N7946" s="22">
        <f>Fångster!G7951</f>
        <v>0</v>
      </c>
      <c r="O7946" s="28">
        <f t="shared" si="766"/>
        <v>0</v>
      </c>
      <c r="P7946" s="28">
        <f t="shared" si="767"/>
        <v>-2</v>
      </c>
      <c r="Q7946" s="28">
        <f t="shared" si="768"/>
        <v>0</v>
      </c>
      <c r="R7946" s="4">
        <f t="shared" si="769"/>
        <v>0</v>
      </c>
      <c r="S7946" s="4" t="str">
        <f t="shared" si="770"/>
        <v/>
      </c>
      <c r="T7946" s="21">
        <f>Fångster!J7951</f>
        <v>0</v>
      </c>
      <c r="U7946" s="31" t="str">
        <f t="shared" si="771"/>
        <v/>
      </c>
    </row>
    <row r="7947" spans="14:21" x14ac:dyDescent="0.2">
      <c r="N7947" s="22">
        <f>Fångster!G7952</f>
        <v>0</v>
      </c>
      <c r="O7947" s="28">
        <f t="shared" si="766"/>
        <v>0</v>
      </c>
      <c r="P7947" s="28">
        <f t="shared" si="767"/>
        <v>-2</v>
      </c>
      <c r="Q7947" s="28">
        <f t="shared" si="768"/>
        <v>0</v>
      </c>
      <c r="R7947" s="4">
        <f t="shared" si="769"/>
        <v>0</v>
      </c>
      <c r="S7947" s="4" t="str">
        <f t="shared" si="770"/>
        <v/>
      </c>
      <c r="T7947" s="21">
        <f>Fångster!J7952</f>
        <v>0</v>
      </c>
      <c r="U7947" s="31" t="str">
        <f t="shared" si="771"/>
        <v/>
      </c>
    </row>
    <row r="7948" spans="14:21" x14ac:dyDescent="0.2">
      <c r="N7948" s="22">
        <f>Fångster!G7953</f>
        <v>0</v>
      </c>
      <c r="O7948" s="28">
        <f t="shared" si="766"/>
        <v>0</v>
      </c>
      <c r="P7948" s="28">
        <f t="shared" si="767"/>
        <v>-2</v>
      </c>
      <c r="Q7948" s="28">
        <f t="shared" si="768"/>
        <v>0</v>
      </c>
      <c r="R7948" s="4">
        <f t="shared" si="769"/>
        <v>0</v>
      </c>
      <c r="S7948" s="4" t="str">
        <f t="shared" si="770"/>
        <v/>
      </c>
      <c r="T7948" s="21">
        <f>Fångster!J7953</f>
        <v>0</v>
      </c>
      <c r="U7948" s="31" t="str">
        <f t="shared" si="771"/>
        <v/>
      </c>
    </row>
    <row r="7949" spans="14:21" x14ac:dyDescent="0.2">
      <c r="N7949" s="22">
        <f>Fångster!G7954</f>
        <v>0</v>
      </c>
      <c r="O7949" s="28">
        <f t="shared" si="766"/>
        <v>0</v>
      </c>
      <c r="P7949" s="28">
        <f t="shared" si="767"/>
        <v>-2</v>
      </c>
      <c r="Q7949" s="28">
        <f t="shared" si="768"/>
        <v>0</v>
      </c>
      <c r="R7949" s="4">
        <f t="shared" si="769"/>
        <v>0</v>
      </c>
      <c r="S7949" s="4" t="str">
        <f t="shared" si="770"/>
        <v/>
      </c>
      <c r="T7949" s="21">
        <f>Fångster!J7954</f>
        <v>0</v>
      </c>
      <c r="U7949" s="31" t="str">
        <f t="shared" si="771"/>
        <v/>
      </c>
    </row>
    <row r="7950" spans="14:21" x14ac:dyDescent="0.2">
      <c r="N7950" s="22">
        <f>Fångster!G7955</f>
        <v>0</v>
      </c>
      <c r="O7950" s="28">
        <f t="shared" si="766"/>
        <v>0</v>
      </c>
      <c r="P7950" s="28">
        <f t="shared" si="767"/>
        <v>-2</v>
      </c>
      <c r="Q7950" s="28">
        <f t="shared" si="768"/>
        <v>0</v>
      </c>
      <c r="R7950" s="4">
        <f t="shared" si="769"/>
        <v>0</v>
      </c>
      <c r="S7950" s="4" t="str">
        <f t="shared" si="770"/>
        <v/>
      </c>
      <c r="T7950" s="21">
        <f>Fångster!J7955</f>
        <v>0</v>
      </c>
      <c r="U7950" s="31" t="str">
        <f t="shared" si="771"/>
        <v/>
      </c>
    </row>
    <row r="7951" spans="14:21" x14ac:dyDescent="0.2">
      <c r="N7951" s="22">
        <f>Fångster!G7956</f>
        <v>0</v>
      </c>
      <c r="O7951" s="28">
        <f t="shared" si="766"/>
        <v>0</v>
      </c>
      <c r="P7951" s="28">
        <f t="shared" si="767"/>
        <v>-2</v>
      </c>
      <c r="Q7951" s="28">
        <f t="shared" si="768"/>
        <v>0</v>
      </c>
      <c r="R7951" s="4">
        <f t="shared" si="769"/>
        <v>0</v>
      </c>
      <c r="S7951" s="4" t="str">
        <f t="shared" si="770"/>
        <v/>
      </c>
      <c r="T7951" s="21">
        <f>Fångster!J7956</f>
        <v>0</v>
      </c>
      <c r="U7951" s="31" t="str">
        <f t="shared" si="771"/>
        <v/>
      </c>
    </row>
    <row r="7952" spans="14:21" x14ac:dyDescent="0.2">
      <c r="N7952" s="22">
        <f>Fångster!G7957</f>
        <v>0</v>
      </c>
      <c r="O7952" s="28">
        <f t="shared" si="766"/>
        <v>0</v>
      </c>
      <c r="P7952" s="28">
        <f t="shared" si="767"/>
        <v>-2</v>
      </c>
      <c r="Q7952" s="28">
        <f t="shared" si="768"/>
        <v>0</v>
      </c>
      <c r="R7952" s="4">
        <f t="shared" si="769"/>
        <v>0</v>
      </c>
      <c r="S7952" s="4" t="str">
        <f t="shared" si="770"/>
        <v/>
      </c>
      <c r="T7952" s="21">
        <f>Fångster!J7957</f>
        <v>0</v>
      </c>
      <c r="U7952" s="31" t="str">
        <f t="shared" si="771"/>
        <v/>
      </c>
    </row>
    <row r="7953" spans="14:21" x14ac:dyDescent="0.2">
      <c r="N7953" s="22">
        <f>Fångster!G7958</f>
        <v>0</v>
      </c>
      <c r="O7953" s="28">
        <f t="shared" si="766"/>
        <v>0</v>
      </c>
      <c r="P7953" s="28">
        <f t="shared" si="767"/>
        <v>-2</v>
      </c>
      <c r="Q7953" s="28">
        <f t="shared" si="768"/>
        <v>0</v>
      </c>
      <c r="R7953" s="4">
        <f t="shared" si="769"/>
        <v>0</v>
      </c>
      <c r="S7953" s="4" t="str">
        <f t="shared" si="770"/>
        <v/>
      </c>
      <c r="T7953" s="21">
        <f>Fångster!J7958</f>
        <v>0</v>
      </c>
      <c r="U7953" s="31" t="str">
        <f t="shared" si="771"/>
        <v/>
      </c>
    </row>
    <row r="7954" spans="14:21" x14ac:dyDescent="0.2">
      <c r="N7954" s="22">
        <f>Fångster!G7959</f>
        <v>0</v>
      </c>
      <c r="O7954" s="28">
        <f t="shared" si="766"/>
        <v>0</v>
      </c>
      <c r="P7954" s="28">
        <f t="shared" si="767"/>
        <v>-2</v>
      </c>
      <c r="Q7954" s="28">
        <f t="shared" si="768"/>
        <v>0</v>
      </c>
      <c r="R7954" s="4">
        <f t="shared" si="769"/>
        <v>0</v>
      </c>
      <c r="S7954" s="4" t="str">
        <f t="shared" si="770"/>
        <v/>
      </c>
      <c r="T7954" s="21">
        <f>Fångster!J7959</f>
        <v>0</v>
      </c>
      <c r="U7954" s="31" t="str">
        <f t="shared" si="771"/>
        <v/>
      </c>
    </row>
    <row r="7955" spans="14:21" x14ac:dyDescent="0.2">
      <c r="N7955" s="22">
        <f>Fångster!G7960</f>
        <v>0</v>
      </c>
      <c r="O7955" s="28">
        <f t="shared" si="766"/>
        <v>0</v>
      </c>
      <c r="P7955" s="28">
        <f t="shared" si="767"/>
        <v>-2</v>
      </c>
      <c r="Q7955" s="28">
        <f t="shared" si="768"/>
        <v>0</v>
      </c>
      <c r="R7955" s="4">
        <f t="shared" si="769"/>
        <v>0</v>
      </c>
      <c r="S7955" s="4" t="str">
        <f t="shared" si="770"/>
        <v/>
      </c>
      <c r="T7955" s="21">
        <f>Fångster!J7960</f>
        <v>0</v>
      </c>
      <c r="U7955" s="31" t="str">
        <f t="shared" si="771"/>
        <v/>
      </c>
    </row>
    <row r="7956" spans="14:21" x14ac:dyDescent="0.2">
      <c r="N7956" s="22">
        <f>Fångster!G7961</f>
        <v>0</v>
      </c>
      <c r="O7956" s="28">
        <f t="shared" si="766"/>
        <v>0</v>
      </c>
      <c r="P7956" s="28">
        <f t="shared" si="767"/>
        <v>-2</v>
      </c>
      <c r="Q7956" s="28">
        <f t="shared" si="768"/>
        <v>0</v>
      </c>
      <c r="R7956" s="4">
        <f t="shared" si="769"/>
        <v>0</v>
      </c>
      <c r="S7956" s="4" t="str">
        <f t="shared" si="770"/>
        <v/>
      </c>
      <c r="T7956" s="21">
        <f>Fångster!J7961</f>
        <v>0</v>
      </c>
      <c r="U7956" s="31" t="str">
        <f t="shared" si="771"/>
        <v/>
      </c>
    </row>
    <row r="7957" spans="14:21" x14ac:dyDescent="0.2">
      <c r="N7957" s="22">
        <f>Fångster!G7962</f>
        <v>0</v>
      </c>
      <c r="O7957" s="28">
        <f t="shared" si="766"/>
        <v>0</v>
      </c>
      <c r="P7957" s="28">
        <f t="shared" si="767"/>
        <v>-2</v>
      </c>
      <c r="Q7957" s="28">
        <f t="shared" si="768"/>
        <v>0</v>
      </c>
      <c r="R7957" s="4">
        <f t="shared" si="769"/>
        <v>0</v>
      </c>
      <c r="S7957" s="4" t="str">
        <f t="shared" si="770"/>
        <v/>
      </c>
      <c r="T7957" s="21">
        <f>Fångster!J7962</f>
        <v>0</v>
      </c>
      <c r="U7957" s="31" t="str">
        <f t="shared" si="771"/>
        <v/>
      </c>
    </row>
    <row r="7958" spans="14:21" x14ac:dyDescent="0.2">
      <c r="N7958" s="22">
        <f>Fångster!G7963</f>
        <v>0</v>
      </c>
      <c r="O7958" s="28">
        <f t="shared" si="766"/>
        <v>0</v>
      </c>
      <c r="P7958" s="28">
        <f t="shared" si="767"/>
        <v>-2</v>
      </c>
      <c r="Q7958" s="28">
        <f t="shared" si="768"/>
        <v>0</v>
      </c>
      <c r="R7958" s="4">
        <f t="shared" si="769"/>
        <v>0</v>
      </c>
      <c r="S7958" s="4" t="str">
        <f t="shared" si="770"/>
        <v/>
      </c>
      <c r="T7958" s="21">
        <f>Fångster!J7963</f>
        <v>0</v>
      </c>
      <c r="U7958" s="31" t="str">
        <f t="shared" si="771"/>
        <v/>
      </c>
    </row>
    <row r="7959" spans="14:21" x14ac:dyDescent="0.2">
      <c r="N7959" s="22">
        <f>Fångster!G7964</f>
        <v>0</v>
      </c>
      <c r="O7959" s="28">
        <f t="shared" si="766"/>
        <v>0</v>
      </c>
      <c r="P7959" s="28">
        <f t="shared" si="767"/>
        <v>-2</v>
      </c>
      <c r="Q7959" s="28">
        <f t="shared" si="768"/>
        <v>0</v>
      </c>
      <c r="R7959" s="4">
        <f t="shared" si="769"/>
        <v>0</v>
      </c>
      <c r="S7959" s="4" t="str">
        <f t="shared" si="770"/>
        <v/>
      </c>
      <c r="T7959" s="21">
        <f>Fångster!J7964</f>
        <v>0</v>
      </c>
      <c r="U7959" s="31" t="str">
        <f t="shared" si="771"/>
        <v/>
      </c>
    </row>
    <row r="7960" spans="14:21" x14ac:dyDescent="0.2">
      <c r="N7960" s="22">
        <f>Fångster!G7965</f>
        <v>0</v>
      </c>
      <c r="O7960" s="28">
        <f t="shared" si="766"/>
        <v>0</v>
      </c>
      <c r="P7960" s="28">
        <f t="shared" si="767"/>
        <v>-2</v>
      </c>
      <c r="Q7960" s="28">
        <f t="shared" si="768"/>
        <v>0</v>
      </c>
      <c r="R7960" s="4">
        <f t="shared" si="769"/>
        <v>0</v>
      </c>
      <c r="S7960" s="4" t="str">
        <f t="shared" si="770"/>
        <v/>
      </c>
      <c r="T7960" s="21">
        <f>Fångster!J7965</f>
        <v>0</v>
      </c>
      <c r="U7960" s="31" t="str">
        <f t="shared" si="771"/>
        <v/>
      </c>
    </row>
    <row r="7961" spans="14:21" x14ac:dyDescent="0.2">
      <c r="N7961" s="22">
        <f>Fångster!G7966</f>
        <v>0</v>
      </c>
      <c r="O7961" s="28">
        <f t="shared" si="766"/>
        <v>0</v>
      </c>
      <c r="P7961" s="28">
        <f t="shared" si="767"/>
        <v>-2</v>
      </c>
      <c r="Q7961" s="28">
        <f t="shared" si="768"/>
        <v>0</v>
      </c>
      <c r="R7961" s="4">
        <f t="shared" si="769"/>
        <v>0</v>
      </c>
      <c r="S7961" s="4" t="str">
        <f t="shared" si="770"/>
        <v/>
      </c>
      <c r="T7961" s="21">
        <f>Fångster!J7966</f>
        <v>0</v>
      </c>
      <c r="U7961" s="31" t="str">
        <f t="shared" si="771"/>
        <v/>
      </c>
    </row>
    <row r="7962" spans="14:21" x14ac:dyDescent="0.2">
      <c r="N7962" s="22">
        <f>Fångster!G7967</f>
        <v>0</v>
      </c>
      <c r="O7962" s="28">
        <f t="shared" si="766"/>
        <v>0</v>
      </c>
      <c r="P7962" s="28">
        <f t="shared" si="767"/>
        <v>-2</v>
      </c>
      <c r="Q7962" s="28">
        <f t="shared" si="768"/>
        <v>0</v>
      </c>
      <c r="R7962" s="4">
        <f t="shared" si="769"/>
        <v>0</v>
      </c>
      <c r="S7962" s="4" t="str">
        <f t="shared" si="770"/>
        <v/>
      </c>
      <c r="T7962" s="21">
        <f>Fångster!J7967</f>
        <v>0</v>
      </c>
      <c r="U7962" s="31" t="str">
        <f t="shared" si="771"/>
        <v/>
      </c>
    </row>
    <row r="7963" spans="14:21" x14ac:dyDescent="0.2">
      <c r="N7963" s="22">
        <f>Fångster!G7968</f>
        <v>0</v>
      </c>
      <c r="O7963" s="28">
        <f t="shared" si="766"/>
        <v>0</v>
      </c>
      <c r="P7963" s="28">
        <f t="shared" si="767"/>
        <v>-2</v>
      </c>
      <c r="Q7963" s="28">
        <f t="shared" si="768"/>
        <v>0</v>
      </c>
      <c r="R7963" s="4">
        <f t="shared" si="769"/>
        <v>0</v>
      </c>
      <c r="S7963" s="4" t="str">
        <f t="shared" si="770"/>
        <v/>
      </c>
      <c r="T7963" s="21">
        <f>Fångster!J7968</f>
        <v>0</v>
      </c>
      <c r="U7963" s="31" t="str">
        <f t="shared" si="771"/>
        <v/>
      </c>
    </row>
    <row r="7964" spans="14:21" x14ac:dyDescent="0.2">
      <c r="N7964" s="22">
        <f>Fångster!G7969</f>
        <v>0</v>
      </c>
      <c r="O7964" s="28">
        <f t="shared" si="766"/>
        <v>0</v>
      </c>
      <c r="P7964" s="28">
        <f t="shared" si="767"/>
        <v>-2</v>
      </c>
      <c r="Q7964" s="28">
        <f t="shared" si="768"/>
        <v>0</v>
      </c>
      <c r="R7964" s="4">
        <f t="shared" si="769"/>
        <v>0</v>
      </c>
      <c r="S7964" s="4" t="str">
        <f t="shared" si="770"/>
        <v/>
      </c>
      <c r="T7964" s="21">
        <f>Fångster!J7969</f>
        <v>0</v>
      </c>
      <c r="U7964" s="31" t="str">
        <f t="shared" si="771"/>
        <v/>
      </c>
    </row>
    <row r="7965" spans="14:21" x14ac:dyDescent="0.2">
      <c r="N7965" s="22">
        <f>Fångster!G7970</f>
        <v>0</v>
      </c>
      <c r="O7965" s="28">
        <f t="shared" si="766"/>
        <v>0</v>
      </c>
      <c r="P7965" s="28">
        <f t="shared" si="767"/>
        <v>-2</v>
      </c>
      <c r="Q7965" s="28">
        <f t="shared" si="768"/>
        <v>0</v>
      </c>
      <c r="R7965" s="4">
        <f t="shared" si="769"/>
        <v>0</v>
      </c>
      <c r="S7965" s="4" t="str">
        <f t="shared" si="770"/>
        <v/>
      </c>
      <c r="T7965" s="21">
        <f>Fångster!J7970</f>
        <v>0</v>
      </c>
      <c r="U7965" s="31" t="str">
        <f t="shared" si="771"/>
        <v/>
      </c>
    </row>
    <row r="7966" spans="14:21" x14ac:dyDescent="0.2">
      <c r="N7966" s="22">
        <f>Fångster!G7971</f>
        <v>0</v>
      </c>
      <c r="O7966" s="28">
        <f t="shared" si="766"/>
        <v>0</v>
      </c>
      <c r="P7966" s="28">
        <f t="shared" si="767"/>
        <v>-2</v>
      </c>
      <c r="Q7966" s="28">
        <f t="shared" si="768"/>
        <v>0</v>
      </c>
      <c r="R7966" s="4">
        <f t="shared" si="769"/>
        <v>0</v>
      </c>
      <c r="S7966" s="4" t="str">
        <f t="shared" si="770"/>
        <v/>
      </c>
      <c r="T7966" s="21">
        <f>Fångster!J7971</f>
        <v>0</v>
      </c>
      <c r="U7966" s="31" t="str">
        <f t="shared" si="771"/>
        <v/>
      </c>
    </row>
    <row r="7967" spans="14:21" x14ac:dyDescent="0.2">
      <c r="N7967" s="22">
        <f>Fångster!G7972</f>
        <v>0</v>
      </c>
      <c r="O7967" s="28">
        <f t="shared" si="766"/>
        <v>0</v>
      </c>
      <c r="P7967" s="28">
        <f t="shared" si="767"/>
        <v>-2</v>
      </c>
      <c r="Q7967" s="28">
        <f t="shared" si="768"/>
        <v>0</v>
      </c>
      <c r="R7967" s="4">
        <f t="shared" si="769"/>
        <v>0</v>
      </c>
      <c r="S7967" s="4" t="str">
        <f t="shared" si="770"/>
        <v/>
      </c>
      <c r="T7967" s="21">
        <f>Fångster!J7972</f>
        <v>0</v>
      </c>
      <c r="U7967" s="31" t="str">
        <f t="shared" si="771"/>
        <v/>
      </c>
    </row>
    <row r="7968" spans="14:21" x14ac:dyDescent="0.2">
      <c r="N7968" s="22">
        <f>Fångster!G7973</f>
        <v>0</v>
      </c>
      <c r="O7968" s="28">
        <f t="shared" si="766"/>
        <v>0</v>
      </c>
      <c r="P7968" s="28">
        <f t="shared" si="767"/>
        <v>-2</v>
      </c>
      <c r="Q7968" s="28">
        <f t="shared" si="768"/>
        <v>0</v>
      </c>
      <c r="R7968" s="4">
        <f t="shared" si="769"/>
        <v>0</v>
      </c>
      <c r="S7968" s="4" t="str">
        <f t="shared" si="770"/>
        <v/>
      </c>
      <c r="T7968" s="21">
        <f>Fångster!J7973</f>
        <v>0</v>
      </c>
      <c r="U7968" s="31" t="str">
        <f t="shared" si="771"/>
        <v/>
      </c>
    </row>
    <row r="7969" spans="14:21" x14ac:dyDescent="0.2">
      <c r="N7969" s="22">
        <f>Fångster!G7974</f>
        <v>0</v>
      </c>
      <c r="O7969" s="28">
        <f t="shared" si="766"/>
        <v>0</v>
      </c>
      <c r="P7969" s="28">
        <f t="shared" si="767"/>
        <v>-2</v>
      </c>
      <c r="Q7969" s="28">
        <f t="shared" si="768"/>
        <v>0</v>
      </c>
      <c r="R7969" s="4">
        <f t="shared" si="769"/>
        <v>0</v>
      </c>
      <c r="S7969" s="4" t="str">
        <f t="shared" si="770"/>
        <v/>
      </c>
      <c r="T7969" s="21">
        <f>Fångster!J7974</f>
        <v>0</v>
      </c>
      <c r="U7969" s="31" t="str">
        <f t="shared" si="771"/>
        <v/>
      </c>
    </row>
    <row r="7970" spans="14:21" x14ac:dyDescent="0.2">
      <c r="N7970" s="22">
        <f>Fångster!G7975</f>
        <v>0</v>
      </c>
      <c r="O7970" s="28">
        <f t="shared" si="766"/>
        <v>0</v>
      </c>
      <c r="P7970" s="28">
        <f t="shared" si="767"/>
        <v>-2</v>
      </c>
      <c r="Q7970" s="28">
        <f t="shared" si="768"/>
        <v>0</v>
      </c>
      <c r="R7970" s="4">
        <f t="shared" si="769"/>
        <v>0</v>
      </c>
      <c r="S7970" s="4" t="str">
        <f t="shared" si="770"/>
        <v/>
      </c>
      <c r="T7970" s="21">
        <f>Fångster!J7975</f>
        <v>0</v>
      </c>
      <c r="U7970" s="31" t="str">
        <f t="shared" si="771"/>
        <v/>
      </c>
    </row>
    <row r="7971" spans="14:21" x14ac:dyDescent="0.2">
      <c r="N7971" s="22">
        <f>Fångster!G7976</f>
        <v>0</v>
      </c>
      <c r="O7971" s="28">
        <f t="shared" si="766"/>
        <v>0</v>
      </c>
      <c r="P7971" s="28">
        <f t="shared" si="767"/>
        <v>-2</v>
      </c>
      <c r="Q7971" s="28">
        <f t="shared" si="768"/>
        <v>0</v>
      </c>
      <c r="R7971" s="4">
        <f t="shared" si="769"/>
        <v>0</v>
      </c>
      <c r="S7971" s="4" t="str">
        <f t="shared" si="770"/>
        <v/>
      </c>
      <c r="T7971" s="21">
        <f>Fångster!J7976</f>
        <v>0</v>
      </c>
      <c r="U7971" s="31" t="str">
        <f t="shared" si="771"/>
        <v/>
      </c>
    </row>
    <row r="7972" spans="14:21" x14ac:dyDescent="0.2">
      <c r="N7972" s="22">
        <f>Fångster!G7977</f>
        <v>0</v>
      </c>
      <c r="O7972" s="28">
        <f t="shared" si="766"/>
        <v>0</v>
      </c>
      <c r="P7972" s="28">
        <f t="shared" si="767"/>
        <v>-2</v>
      </c>
      <c r="Q7972" s="28">
        <f t="shared" si="768"/>
        <v>0</v>
      </c>
      <c r="R7972" s="4">
        <f t="shared" si="769"/>
        <v>0</v>
      </c>
      <c r="S7972" s="4" t="str">
        <f t="shared" si="770"/>
        <v/>
      </c>
      <c r="T7972" s="21">
        <f>Fångster!J7977</f>
        <v>0</v>
      </c>
      <c r="U7972" s="31" t="str">
        <f t="shared" si="771"/>
        <v/>
      </c>
    </row>
    <row r="7973" spans="14:21" x14ac:dyDescent="0.2">
      <c r="N7973" s="22">
        <f>Fångster!G7978</f>
        <v>0</v>
      </c>
      <c r="O7973" s="28">
        <f t="shared" si="766"/>
        <v>0</v>
      </c>
      <c r="P7973" s="28">
        <f t="shared" si="767"/>
        <v>-2</v>
      </c>
      <c r="Q7973" s="28">
        <f t="shared" si="768"/>
        <v>0</v>
      </c>
      <c r="R7973" s="4">
        <f t="shared" si="769"/>
        <v>0</v>
      </c>
      <c r="S7973" s="4" t="str">
        <f t="shared" si="770"/>
        <v/>
      </c>
      <c r="T7973" s="21">
        <f>Fångster!J7978</f>
        <v>0</v>
      </c>
      <c r="U7973" s="31" t="str">
        <f t="shared" si="771"/>
        <v/>
      </c>
    </row>
    <row r="7974" spans="14:21" x14ac:dyDescent="0.2">
      <c r="N7974" s="22">
        <f>Fångster!G7979</f>
        <v>0</v>
      </c>
      <c r="O7974" s="28">
        <f t="shared" si="766"/>
        <v>0</v>
      </c>
      <c r="P7974" s="28">
        <f t="shared" si="767"/>
        <v>-2</v>
      </c>
      <c r="Q7974" s="28">
        <f t="shared" si="768"/>
        <v>0</v>
      </c>
      <c r="R7974" s="4">
        <f t="shared" si="769"/>
        <v>0</v>
      </c>
      <c r="S7974" s="4" t="str">
        <f t="shared" si="770"/>
        <v/>
      </c>
      <c r="T7974" s="21">
        <f>Fångster!J7979</f>
        <v>0</v>
      </c>
      <c r="U7974" s="31" t="str">
        <f t="shared" si="771"/>
        <v/>
      </c>
    </row>
    <row r="7975" spans="14:21" x14ac:dyDescent="0.2">
      <c r="N7975" s="22">
        <f>Fångster!G7980</f>
        <v>0</v>
      </c>
      <c r="O7975" s="28">
        <f t="shared" si="766"/>
        <v>0</v>
      </c>
      <c r="P7975" s="28">
        <f t="shared" si="767"/>
        <v>-2</v>
      </c>
      <c r="Q7975" s="28">
        <f t="shared" si="768"/>
        <v>0</v>
      </c>
      <c r="R7975" s="4">
        <f t="shared" si="769"/>
        <v>0</v>
      </c>
      <c r="S7975" s="4" t="str">
        <f t="shared" si="770"/>
        <v/>
      </c>
      <c r="T7975" s="21">
        <f>Fångster!J7980</f>
        <v>0</v>
      </c>
      <c r="U7975" s="31" t="str">
        <f t="shared" si="771"/>
        <v/>
      </c>
    </row>
    <row r="7976" spans="14:21" x14ac:dyDescent="0.2">
      <c r="N7976" s="22">
        <f>Fångster!G7981</f>
        <v>0</v>
      </c>
      <c r="O7976" s="28">
        <f t="shared" si="766"/>
        <v>0</v>
      </c>
      <c r="P7976" s="28">
        <f t="shared" si="767"/>
        <v>-2</v>
      </c>
      <c r="Q7976" s="28">
        <f t="shared" si="768"/>
        <v>0</v>
      </c>
      <c r="R7976" s="4">
        <f t="shared" si="769"/>
        <v>0</v>
      </c>
      <c r="S7976" s="4" t="str">
        <f t="shared" si="770"/>
        <v/>
      </c>
      <c r="T7976" s="21">
        <f>Fångster!J7981</f>
        <v>0</v>
      </c>
      <c r="U7976" s="31" t="str">
        <f t="shared" si="771"/>
        <v/>
      </c>
    </row>
    <row r="7977" spans="14:21" x14ac:dyDescent="0.2">
      <c r="N7977" s="22">
        <f>Fångster!G7982</f>
        <v>0</v>
      </c>
      <c r="O7977" s="28">
        <f t="shared" si="766"/>
        <v>0</v>
      </c>
      <c r="P7977" s="28">
        <f t="shared" si="767"/>
        <v>-2</v>
      </c>
      <c r="Q7977" s="28">
        <f t="shared" si="768"/>
        <v>0</v>
      </c>
      <c r="R7977" s="4">
        <f t="shared" si="769"/>
        <v>0</v>
      </c>
      <c r="S7977" s="4" t="str">
        <f t="shared" si="770"/>
        <v/>
      </c>
      <c r="T7977" s="21">
        <f>Fångster!J7982</f>
        <v>0</v>
      </c>
      <c r="U7977" s="31" t="str">
        <f t="shared" si="771"/>
        <v/>
      </c>
    </row>
    <row r="7978" spans="14:21" x14ac:dyDescent="0.2">
      <c r="N7978" s="22">
        <f>Fångster!G7983</f>
        <v>0</v>
      </c>
      <c r="O7978" s="28">
        <f t="shared" si="766"/>
        <v>0</v>
      </c>
      <c r="P7978" s="28">
        <f t="shared" si="767"/>
        <v>-2</v>
      </c>
      <c r="Q7978" s="28">
        <f t="shared" si="768"/>
        <v>0</v>
      </c>
      <c r="R7978" s="4">
        <f t="shared" si="769"/>
        <v>0</v>
      </c>
      <c r="S7978" s="4" t="str">
        <f t="shared" si="770"/>
        <v/>
      </c>
      <c r="T7978" s="21">
        <f>Fångster!J7983</f>
        <v>0</v>
      </c>
      <c r="U7978" s="31" t="str">
        <f t="shared" si="771"/>
        <v/>
      </c>
    </row>
    <row r="7979" spans="14:21" x14ac:dyDescent="0.2">
      <c r="N7979" s="22">
        <f>Fångster!G7984</f>
        <v>0</v>
      </c>
      <c r="O7979" s="28">
        <f t="shared" si="766"/>
        <v>0</v>
      </c>
      <c r="P7979" s="28">
        <f t="shared" si="767"/>
        <v>-2</v>
      </c>
      <c r="Q7979" s="28">
        <f t="shared" si="768"/>
        <v>0</v>
      </c>
      <c r="R7979" s="4">
        <f t="shared" si="769"/>
        <v>0</v>
      </c>
      <c r="S7979" s="4" t="str">
        <f t="shared" si="770"/>
        <v/>
      </c>
      <c r="T7979" s="21">
        <f>Fångster!J7984</f>
        <v>0</v>
      </c>
      <c r="U7979" s="31" t="str">
        <f t="shared" si="771"/>
        <v/>
      </c>
    </row>
    <row r="7980" spans="14:21" x14ac:dyDescent="0.2">
      <c r="N7980" s="22">
        <f>Fångster!G7985</f>
        <v>0</v>
      </c>
      <c r="O7980" s="28">
        <f t="shared" si="766"/>
        <v>0</v>
      </c>
      <c r="P7980" s="28">
        <f t="shared" si="767"/>
        <v>-2</v>
      </c>
      <c r="Q7980" s="28">
        <f t="shared" si="768"/>
        <v>0</v>
      </c>
      <c r="R7980" s="4">
        <f t="shared" si="769"/>
        <v>0</v>
      </c>
      <c r="S7980" s="4" t="str">
        <f t="shared" si="770"/>
        <v/>
      </c>
      <c r="T7980" s="21">
        <f>Fångster!J7985</f>
        <v>0</v>
      </c>
      <c r="U7980" s="31" t="str">
        <f t="shared" si="771"/>
        <v/>
      </c>
    </row>
    <row r="7981" spans="14:21" x14ac:dyDescent="0.2">
      <c r="N7981" s="22">
        <f>Fångster!G7986</f>
        <v>0</v>
      </c>
      <c r="O7981" s="28">
        <f t="shared" si="766"/>
        <v>0</v>
      </c>
      <c r="P7981" s="28">
        <f t="shared" si="767"/>
        <v>-2</v>
      </c>
      <c r="Q7981" s="28">
        <f t="shared" si="768"/>
        <v>0</v>
      </c>
      <c r="R7981" s="4">
        <f t="shared" si="769"/>
        <v>0</v>
      </c>
      <c r="S7981" s="4" t="str">
        <f t="shared" si="770"/>
        <v/>
      </c>
      <c r="T7981" s="21">
        <f>Fångster!J7986</f>
        <v>0</v>
      </c>
      <c r="U7981" s="31" t="str">
        <f t="shared" si="771"/>
        <v/>
      </c>
    </row>
    <row r="7982" spans="14:21" x14ac:dyDescent="0.2">
      <c r="N7982" s="22">
        <f>Fångster!G7987</f>
        <v>0</v>
      </c>
      <c r="O7982" s="28">
        <f t="shared" si="766"/>
        <v>0</v>
      </c>
      <c r="P7982" s="28">
        <f t="shared" si="767"/>
        <v>-2</v>
      </c>
      <c r="Q7982" s="28">
        <f t="shared" si="768"/>
        <v>0</v>
      </c>
      <c r="R7982" s="4">
        <f t="shared" si="769"/>
        <v>0</v>
      </c>
      <c r="S7982" s="4" t="str">
        <f t="shared" si="770"/>
        <v/>
      </c>
      <c r="T7982" s="21">
        <f>Fångster!J7987</f>
        <v>0</v>
      </c>
      <c r="U7982" s="31" t="str">
        <f t="shared" si="771"/>
        <v/>
      </c>
    </row>
    <row r="7983" spans="14:21" x14ac:dyDescent="0.2">
      <c r="N7983" s="22">
        <f>Fångster!G7988</f>
        <v>0</v>
      </c>
      <c r="O7983" s="28">
        <f t="shared" si="766"/>
        <v>0</v>
      </c>
      <c r="P7983" s="28">
        <f t="shared" si="767"/>
        <v>-2</v>
      </c>
      <c r="Q7983" s="28">
        <f t="shared" si="768"/>
        <v>0</v>
      </c>
      <c r="R7983" s="4">
        <f t="shared" si="769"/>
        <v>0</v>
      </c>
      <c r="S7983" s="4" t="str">
        <f t="shared" si="770"/>
        <v/>
      </c>
      <c r="T7983" s="21">
        <f>Fångster!J7988</f>
        <v>0</v>
      </c>
      <c r="U7983" s="31" t="str">
        <f t="shared" si="771"/>
        <v/>
      </c>
    </row>
    <row r="7984" spans="14:21" x14ac:dyDescent="0.2">
      <c r="N7984" s="22">
        <f>Fångster!G7989</f>
        <v>0</v>
      </c>
      <c r="O7984" s="28">
        <f t="shared" si="766"/>
        <v>0</v>
      </c>
      <c r="P7984" s="28">
        <f t="shared" si="767"/>
        <v>-2</v>
      </c>
      <c r="Q7984" s="28">
        <f t="shared" si="768"/>
        <v>0</v>
      </c>
      <c r="R7984" s="4">
        <f t="shared" si="769"/>
        <v>0</v>
      </c>
      <c r="S7984" s="4" t="str">
        <f t="shared" si="770"/>
        <v/>
      </c>
      <c r="T7984" s="21">
        <f>Fångster!J7989</f>
        <v>0</v>
      </c>
      <c r="U7984" s="31" t="str">
        <f t="shared" si="771"/>
        <v/>
      </c>
    </row>
    <row r="7985" spans="14:21" x14ac:dyDescent="0.2">
      <c r="N7985" s="22">
        <f>Fångster!G7990</f>
        <v>0</v>
      </c>
      <c r="O7985" s="28">
        <f t="shared" si="766"/>
        <v>0</v>
      </c>
      <c r="P7985" s="28">
        <f t="shared" si="767"/>
        <v>-2</v>
      </c>
      <c r="Q7985" s="28">
        <f t="shared" si="768"/>
        <v>0</v>
      </c>
      <c r="R7985" s="4">
        <f t="shared" si="769"/>
        <v>0</v>
      </c>
      <c r="S7985" s="4" t="str">
        <f t="shared" si="770"/>
        <v/>
      </c>
      <c r="T7985" s="21">
        <f>Fångster!J7990</f>
        <v>0</v>
      </c>
      <c r="U7985" s="31" t="str">
        <f t="shared" si="771"/>
        <v/>
      </c>
    </row>
    <row r="7986" spans="14:21" x14ac:dyDescent="0.2">
      <c r="N7986" s="22">
        <f>Fångster!G7991</f>
        <v>0</v>
      </c>
      <c r="O7986" s="28">
        <f t="shared" si="766"/>
        <v>0</v>
      </c>
      <c r="P7986" s="28">
        <f t="shared" si="767"/>
        <v>-2</v>
      </c>
      <c r="Q7986" s="28">
        <f t="shared" si="768"/>
        <v>0</v>
      </c>
      <c r="R7986" s="4">
        <f t="shared" si="769"/>
        <v>0</v>
      </c>
      <c r="S7986" s="4" t="str">
        <f t="shared" si="770"/>
        <v/>
      </c>
      <c r="T7986" s="21">
        <f>Fångster!J7991</f>
        <v>0</v>
      </c>
      <c r="U7986" s="31" t="str">
        <f t="shared" si="771"/>
        <v/>
      </c>
    </row>
    <row r="7987" spans="14:21" x14ac:dyDescent="0.2">
      <c r="N7987" s="22">
        <f>Fångster!G7992</f>
        <v>0</v>
      </c>
      <c r="O7987" s="28">
        <f t="shared" si="766"/>
        <v>0</v>
      </c>
      <c r="P7987" s="28">
        <f t="shared" si="767"/>
        <v>-2</v>
      </c>
      <c r="Q7987" s="28">
        <f t="shared" si="768"/>
        <v>0</v>
      </c>
      <c r="R7987" s="4">
        <f t="shared" si="769"/>
        <v>0</v>
      </c>
      <c r="S7987" s="4" t="str">
        <f t="shared" si="770"/>
        <v/>
      </c>
      <c r="T7987" s="21">
        <f>Fångster!J7992</f>
        <v>0</v>
      </c>
      <c r="U7987" s="31" t="str">
        <f t="shared" si="771"/>
        <v/>
      </c>
    </row>
    <row r="7988" spans="14:21" x14ac:dyDescent="0.2">
      <c r="N7988" s="22">
        <f>Fångster!G7993</f>
        <v>0</v>
      </c>
      <c r="O7988" s="28">
        <f t="shared" si="766"/>
        <v>0</v>
      </c>
      <c r="P7988" s="28">
        <f t="shared" si="767"/>
        <v>-2</v>
      </c>
      <c r="Q7988" s="28">
        <f t="shared" si="768"/>
        <v>0</v>
      </c>
      <c r="R7988" s="4">
        <f t="shared" si="769"/>
        <v>0</v>
      </c>
      <c r="S7988" s="4" t="str">
        <f t="shared" si="770"/>
        <v/>
      </c>
      <c r="T7988" s="21">
        <f>Fångster!J7993</f>
        <v>0</v>
      </c>
      <c r="U7988" s="31" t="str">
        <f t="shared" si="771"/>
        <v/>
      </c>
    </row>
    <row r="7989" spans="14:21" x14ac:dyDescent="0.2">
      <c r="N7989" s="22">
        <f>Fångster!G7994</f>
        <v>0</v>
      </c>
      <c r="O7989" s="28">
        <f t="shared" si="766"/>
        <v>0</v>
      </c>
      <c r="P7989" s="28">
        <f t="shared" si="767"/>
        <v>-2</v>
      </c>
      <c r="Q7989" s="28">
        <f t="shared" si="768"/>
        <v>0</v>
      </c>
      <c r="R7989" s="4">
        <f t="shared" si="769"/>
        <v>0</v>
      </c>
      <c r="S7989" s="4" t="str">
        <f t="shared" si="770"/>
        <v/>
      </c>
      <c r="T7989" s="21">
        <f>Fångster!J7994</f>
        <v>0</v>
      </c>
      <c r="U7989" s="31" t="str">
        <f t="shared" si="771"/>
        <v/>
      </c>
    </row>
    <row r="7990" spans="14:21" x14ac:dyDescent="0.2">
      <c r="N7990" s="22">
        <f>Fångster!G7995</f>
        <v>0</v>
      </c>
      <c r="O7990" s="28">
        <f t="shared" si="766"/>
        <v>0</v>
      </c>
      <c r="P7990" s="28">
        <f t="shared" si="767"/>
        <v>-2</v>
      </c>
      <c r="Q7990" s="28">
        <f t="shared" si="768"/>
        <v>0</v>
      </c>
      <c r="R7990" s="4">
        <f t="shared" si="769"/>
        <v>0</v>
      </c>
      <c r="S7990" s="4" t="str">
        <f t="shared" si="770"/>
        <v/>
      </c>
      <c r="T7990" s="21">
        <f>Fångster!J7995</f>
        <v>0</v>
      </c>
      <c r="U7990" s="31" t="str">
        <f t="shared" si="771"/>
        <v/>
      </c>
    </row>
    <row r="7991" spans="14:21" x14ac:dyDescent="0.2">
      <c r="N7991" s="22">
        <f>Fångster!G7996</f>
        <v>0</v>
      </c>
      <c r="O7991" s="28">
        <f t="shared" si="766"/>
        <v>0</v>
      </c>
      <c r="P7991" s="28">
        <f t="shared" si="767"/>
        <v>-2</v>
      </c>
      <c r="Q7991" s="28">
        <f t="shared" si="768"/>
        <v>0</v>
      </c>
      <c r="R7991" s="4">
        <f t="shared" si="769"/>
        <v>0</v>
      </c>
      <c r="S7991" s="4" t="str">
        <f t="shared" si="770"/>
        <v/>
      </c>
      <c r="T7991" s="21">
        <f>Fångster!J7996</f>
        <v>0</v>
      </c>
      <c r="U7991" s="31" t="str">
        <f t="shared" si="771"/>
        <v/>
      </c>
    </row>
    <row r="7992" spans="14:21" x14ac:dyDescent="0.2">
      <c r="N7992" s="22">
        <f>Fångster!G7997</f>
        <v>0</v>
      </c>
      <c r="O7992" s="28">
        <f t="shared" si="766"/>
        <v>0</v>
      </c>
      <c r="P7992" s="28">
        <f t="shared" si="767"/>
        <v>-2</v>
      </c>
      <c r="Q7992" s="28">
        <f t="shared" si="768"/>
        <v>0</v>
      </c>
      <c r="R7992" s="4">
        <f t="shared" si="769"/>
        <v>0</v>
      </c>
      <c r="S7992" s="4" t="str">
        <f t="shared" si="770"/>
        <v/>
      </c>
      <c r="T7992" s="21">
        <f>Fångster!J7997</f>
        <v>0</v>
      </c>
      <c r="U7992" s="31" t="str">
        <f t="shared" si="771"/>
        <v/>
      </c>
    </row>
    <row r="7993" spans="14:21" x14ac:dyDescent="0.2">
      <c r="N7993" s="22">
        <f>Fångster!G7998</f>
        <v>0</v>
      </c>
      <c r="O7993" s="28">
        <f t="shared" si="766"/>
        <v>0</v>
      </c>
      <c r="P7993" s="28">
        <f t="shared" si="767"/>
        <v>-2</v>
      </c>
      <c r="Q7993" s="28">
        <f t="shared" si="768"/>
        <v>0</v>
      </c>
      <c r="R7993" s="4">
        <f t="shared" si="769"/>
        <v>0</v>
      </c>
      <c r="S7993" s="4" t="str">
        <f t="shared" si="770"/>
        <v/>
      </c>
      <c r="T7993" s="21">
        <f>Fångster!J7998</f>
        <v>0</v>
      </c>
      <c r="U7993" s="31" t="str">
        <f t="shared" si="771"/>
        <v/>
      </c>
    </row>
    <row r="7994" spans="14:21" x14ac:dyDescent="0.2">
      <c r="N7994" s="22">
        <f>Fångster!G7999</f>
        <v>0</v>
      </c>
      <c r="O7994" s="28">
        <f t="shared" si="766"/>
        <v>0</v>
      </c>
      <c r="P7994" s="28">
        <f t="shared" si="767"/>
        <v>-2</v>
      </c>
      <c r="Q7994" s="28">
        <f t="shared" si="768"/>
        <v>0</v>
      </c>
      <c r="R7994" s="4">
        <f t="shared" si="769"/>
        <v>0</v>
      </c>
      <c r="S7994" s="4" t="str">
        <f t="shared" si="770"/>
        <v/>
      </c>
      <c r="T7994" s="21">
        <f>Fångster!J7999</f>
        <v>0</v>
      </c>
      <c r="U7994" s="31" t="str">
        <f t="shared" si="771"/>
        <v/>
      </c>
    </row>
    <row r="7995" spans="14:21" x14ac:dyDescent="0.2">
      <c r="N7995" s="22">
        <f>Fångster!G8000</f>
        <v>0</v>
      </c>
      <c r="O7995" s="28">
        <f t="shared" si="766"/>
        <v>0</v>
      </c>
      <c r="P7995" s="28">
        <f t="shared" si="767"/>
        <v>-2</v>
      </c>
      <c r="Q7995" s="28">
        <f t="shared" si="768"/>
        <v>0</v>
      </c>
      <c r="R7995" s="4">
        <f t="shared" si="769"/>
        <v>0</v>
      </c>
      <c r="S7995" s="4" t="str">
        <f t="shared" si="770"/>
        <v/>
      </c>
      <c r="T7995" s="21">
        <f>Fångster!J8000</f>
        <v>0</v>
      </c>
      <c r="U7995" s="31" t="str">
        <f t="shared" si="771"/>
        <v/>
      </c>
    </row>
    <row r="7996" spans="14:21" x14ac:dyDescent="0.2">
      <c r="N7996" s="22">
        <f>Fångster!G8001</f>
        <v>0</v>
      </c>
      <c r="O7996" s="28">
        <f t="shared" si="766"/>
        <v>0</v>
      </c>
      <c r="P7996" s="28">
        <f t="shared" si="767"/>
        <v>-2</v>
      </c>
      <c r="Q7996" s="28">
        <f t="shared" si="768"/>
        <v>0</v>
      </c>
      <c r="R7996" s="4">
        <f t="shared" si="769"/>
        <v>0</v>
      </c>
      <c r="S7996" s="4" t="str">
        <f t="shared" si="770"/>
        <v/>
      </c>
      <c r="T7996" s="21">
        <f>Fångster!J8001</f>
        <v>0</v>
      </c>
      <c r="U7996" s="31" t="str">
        <f t="shared" si="771"/>
        <v/>
      </c>
    </row>
    <row r="7997" spans="14:21" x14ac:dyDescent="0.2">
      <c r="N7997" s="22">
        <f>Fångster!G8002</f>
        <v>0</v>
      </c>
      <c r="O7997" s="28">
        <f t="shared" si="766"/>
        <v>0</v>
      </c>
      <c r="P7997" s="28">
        <f t="shared" si="767"/>
        <v>-2</v>
      </c>
      <c r="Q7997" s="28">
        <f t="shared" si="768"/>
        <v>0</v>
      </c>
      <c r="R7997" s="4">
        <f t="shared" si="769"/>
        <v>0</v>
      </c>
      <c r="S7997" s="4" t="str">
        <f t="shared" si="770"/>
        <v/>
      </c>
      <c r="T7997" s="21">
        <f>Fångster!J8002</f>
        <v>0</v>
      </c>
      <c r="U7997" s="31" t="str">
        <f t="shared" si="771"/>
        <v/>
      </c>
    </row>
    <row r="7998" spans="14:21" x14ac:dyDescent="0.2">
      <c r="N7998" s="22">
        <f>Fångster!G8003</f>
        <v>0</v>
      </c>
      <c r="O7998" s="28">
        <f t="shared" si="766"/>
        <v>0</v>
      </c>
      <c r="P7998" s="28">
        <f t="shared" si="767"/>
        <v>-2</v>
      </c>
      <c r="Q7998" s="28">
        <f t="shared" si="768"/>
        <v>0</v>
      </c>
      <c r="R7998" s="4">
        <f t="shared" si="769"/>
        <v>0</v>
      </c>
      <c r="S7998" s="4" t="str">
        <f t="shared" si="770"/>
        <v/>
      </c>
      <c r="T7998" s="21">
        <f>Fångster!J8003</f>
        <v>0</v>
      </c>
      <c r="U7998" s="31" t="str">
        <f t="shared" si="771"/>
        <v/>
      </c>
    </row>
    <row r="7999" spans="14:21" x14ac:dyDescent="0.2">
      <c r="N7999" s="22">
        <f>Fångster!G8004</f>
        <v>0</v>
      </c>
      <c r="O7999" s="28">
        <f t="shared" si="766"/>
        <v>0</v>
      </c>
      <c r="P7999" s="28">
        <f t="shared" si="767"/>
        <v>-2</v>
      </c>
      <c r="Q7999" s="28">
        <f t="shared" si="768"/>
        <v>0</v>
      </c>
      <c r="R7999" s="4">
        <f t="shared" si="769"/>
        <v>0</v>
      </c>
      <c r="S7999" s="4" t="str">
        <f t="shared" si="770"/>
        <v/>
      </c>
      <c r="T7999" s="21">
        <f>Fångster!J8004</f>
        <v>0</v>
      </c>
      <c r="U7999" s="31" t="str">
        <f t="shared" si="771"/>
        <v/>
      </c>
    </row>
    <row r="8000" spans="14:21" x14ac:dyDescent="0.2">
      <c r="N8000" s="22">
        <f>Fångster!G8005</f>
        <v>0</v>
      </c>
      <c r="O8000" s="28">
        <f t="shared" si="766"/>
        <v>0</v>
      </c>
      <c r="P8000" s="28">
        <f t="shared" si="767"/>
        <v>-2</v>
      </c>
      <c r="Q8000" s="28">
        <f t="shared" si="768"/>
        <v>0</v>
      </c>
      <c r="R8000" s="4">
        <f t="shared" si="769"/>
        <v>0</v>
      </c>
      <c r="S8000" s="4" t="str">
        <f t="shared" si="770"/>
        <v/>
      </c>
      <c r="T8000" s="21">
        <f>Fångster!J8005</f>
        <v>0</v>
      </c>
      <c r="U8000" s="31" t="str">
        <f t="shared" si="771"/>
        <v/>
      </c>
    </row>
    <row r="8001" spans="14:21" x14ac:dyDescent="0.2">
      <c r="N8001" s="22">
        <f>Fångster!G8006</f>
        <v>0</v>
      </c>
      <c r="O8001" s="28">
        <f t="shared" si="766"/>
        <v>0</v>
      </c>
      <c r="P8001" s="28">
        <f t="shared" si="767"/>
        <v>-2</v>
      </c>
      <c r="Q8001" s="28">
        <f t="shared" si="768"/>
        <v>0</v>
      </c>
      <c r="R8001" s="4">
        <f t="shared" si="769"/>
        <v>0</v>
      </c>
      <c r="S8001" s="4" t="str">
        <f t="shared" si="770"/>
        <v/>
      </c>
      <c r="T8001" s="21">
        <f>Fångster!J8006</f>
        <v>0</v>
      </c>
      <c r="U8001" s="31" t="str">
        <f t="shared" si="771"/>
        <v/>
      </c>
    </row>
    <row r="8002" spans="14:21" x14ac:dyDescent="0.2">
      <c r="N8002" s="22">
        <f>Fångster!G8007</f>
        <v>0</v>
      </c>
      <c r="O8002" s="28">
        <f t="shared" si="766"/>
        <v>0</v>
      </c>
      <c r="P8002" s="28">
        <f t="shared" si="767"/>
        <v>-2</v>
      </c>
      <c r="Q8002" s="28">
        <f t="shared" si="768"/>
        <v>0</v>
      </c>
      <c r="R8002" s="4">
        <f t="shared" si="769"/>
        <v>0</v>
      </c>
      <c r="S8002" s="4" t="str">
        <f t="shared" si="770"/>
        <v/>
      </c>
      <c r="T8002" s="21">
        <f>Fångster!J8007</f>
        <v>0</v>
      </c>
      <c r="U8002" s="31" t="str">
        <f t="shared" si="771"/>
        <v/>
      </c>
    </row>
    <row r="8003" spans="14:21" x14ac:dyDescent="0.2">
      <c r="N8003" s="22">
        <f>Fångster!G8008</f>
        <v>0</v>
      </c>
      <c r="O8003" s="28">
        <f t="shared" si="766"/>
        <v>0</v>
      </c>
      <c r="P8003" s="28">
        <f t="shared" si="767"/>
        <v>-2</v>
      </c>
      <c r="Q8003" s="28">
        <f t="shared" si="768"/>
        <v>0</v>
      </c>
      <c r="R8003" s="4">
        <f t="shared" si="769"/>
        <v>0</v>
      </c>
      <c r="S8003" s="4" t="str">
        <f t="shared" si="770"/>
        <v/>
      </c>
      <c r="T8003" s="21">
        <f>Fångster!J8008</f>
        <v>0</v>
      </c>
      <c r="U8003" s="31" t="str">
        <f t="shared" si="771"/>
        <v/>
      </c>
    </row>
    <row r="8004" spans="14:21" x14ac:dyDescent="0.2">
      <c r="N8004" s="22">
        <f>Fångster!G8009</f>
        <v>0</v>
      </c>
      <c r="O8004" s="28">
        <f t="shared" si="766"/>
        <v>0</v>
      </c>
      <c r="P8004" s="28">
        <f t="shared" si="767"/>
        <v>-2</v>
      </c>
      <c r="Q8004" s="28">
        <f t="shared" si="768"/>
        <v>0</v>
      </c>
      <c r="R8004" s="4">
        <f t="shared" si="769"/>
        <v>0</v>
      </c>
      <c r="S8004" s="4" t="str">
        <f t="shared" si="770"/>
        <v/>
      </c>
      <c r="T8004" s="21">
        <f>Fångster!J8009</f>
        <v>0</v>
      </c>
      <c r="U8004" s="31" t="str">
        <f t="shared" si="771"/>
        <v/>
      </c>
    </row>
    <row r="8005" spans="14:21" x14ac:dyDescent="0.2">
      <c r="N8005" s="22">
        <f>Fångster!G8010</f>
        <v>0</v>
      </c>
      <c r="O8005" s="28">
        <f t="shared" ref="O8005:O8068" si="772">(3.377*0.000001)*(POWER(N8005,3.205))</f>
        <v>0</v>
      </c>
      <c r="P8005" s="28">
        <f t="shared" ref="P8005:P8068" si="773">(1-(180-N8005)/60)</f>
        <v>-2</v>
      </c>
      <c r="Q8005" s="28">
        <f t="shared" ref="Q8005:Q8068" si="774">IF(P8005&lt;0,0,IF(P8005&gt;1,1,IF(P8005&gt;0&lt;1,P8005,P8005)))</f>
        <v>0</v>
      </c>
      <c r="R8005" s="4">
        <f t="shared" ref="R8005:R8068" si="775">O8005*Q8005</f>
        <v>0</v>
      </c>
      <c r="S8005" s="4" t="str">
        <f t="shared" ref="S8005:S8068" si="776">IF(N8005&gt;0,LOG10(N8005),"")</f>
        <v/>
      </c>
      <c r="T8005" s="21">
        <f>Fångster!J8010</f>
        <v>0</v>
      </c>
      <c r="U8005" s="31" t="str">
        <f t="shared" ref="U8005:U8068" si="777">IF(T8005&gt;0,LOG10(T8005),"")</f>
        <v/>
      </c>
    </row>
    <row r="8006" spans="14:21" x14ac:dyDescent="0.2">
      <c r="N8006" s="22">
        <f>Fångster!G8011</f>
        <v>0</v>
      </c>
      <c r="O8006" s="28">
        <f t="shared" si="772"/>
        <v>0</v>
      </c>
      <c r="P8006" s="28">
        <f t="shared" si="773"/>
        <v>-2</v>
      </c>
      <c r="Q8006" s="28">
        <f t="shared" si="774"/>
        <v>0</v>
      </c>
      <c r="R8006" s="4">
        <f t="shared" si="775"/>
        <v>0</v>
      </c>
      <c r="S8006" s="4" t="str">
        <f t="shared" si="776"/>
        <v/>
      </c>
      <c r="T8006" s="21">
        <f>Fångster!J8011</f>
        <v>0</v>
      </c>
      <c r="U8006" s="31" t="str">
        <f t="shared" si="777"/>
        <v/>
      </c>
    </row>
    <row r="8007" spans="14:21" x14ac:dyDescent="0.2">
      <c r="N8007" s="22">
        <f>Fångster!G8012</f>
        <v>0</v>
      </c>
      <c r="O8007" s="28">
        <f t="shared" si="772"/>
        <v>0</v>
      </c>
      <c r="P8007" s="28">
        <f t="shared" si="773"/>
        <v>-2</v>
      </c>
      <c r="Q8007" s="28">
        <f t="shared" si="774"/>
        <v>0</v>
      </c>
      <c r="R8007" s="4">
        <f t="shared" si="775"/>
        <v>0</v>
      </c>
      <c r="S8007" s="4" t="str">
        <f t="shared" si="776"/>
        <v/>
      </c>
      <c r="T8007" s="21">
        <f>Fångster!J8012</f>
        <v>0</v>
      </c>
      <c r="U8007" s="31" t="str">
        <f t="shared" si="777"/>
        <v/>
      </c>
    </row>
    <row r="8008" spans="14:21" x14ac:dyDescent="0.2">
      <c r="N8008" s="22">
        <f>Fångster!G8013</f>
        <v>0</v>
      </c>
      <c r="O8008" s="28">
        <f t="shared" si="772"/>
        <v>0</v>
      </c>
      <c r="P8008" s="28">
        <f t="shared" si="773"/>
        <v>-2</v>
      </c>
      <c r="Q8008" s="28">
        <f t="shared" si="774"/>
        <v>0</v>
      </c>
      <c r="R8008" s="4">
        <f t="shared" si="775"/>
        <v>0</v>
      </c>
      <c r="S8008" s="4" t="str">
        <f t="shared" si="776"/>
        <v/>
      </c>
      <c r="T8008" s="21">
        <f>Fångster!J8013</f>
        <v>0</v>
      </c>
      <c r="U8008" s="31" t="str">
        <f t="shared" si="777"/>
        <v/>
      </c>
    </row>
    <row r="8009" spans="14:21" x14ac:dyDescent="0.2">
      <c r="N8009" s="22">
        <f>Fångster!G8014</f>
        <v>0</v>
      </c>
      <c r="O8009" s="28">
        <f t="shared" si="772"/>
        <v>0</v>
      </c>
      <c r="P8009" s="28">
        <f t="shared" si="773"/>
        <v>-2</v>
      </c>
      <c r="Q8009" s="28">
        <f t="shared" si="774"/>
        <v>0</v>
      </c>
      <c r="R8009" s="4">
        <f t="shared" si="775"/>
        <v>0</v>
      </c>
      <c r="S8009" s="4" t="str">
        <f t="shared" si="776"/>
        <v/>
      </c>
      <c r="T8009" s="21">
        <f>Fångster!J8014</f>
        <v>0</v>
      </c>
      <c r="U8009" s="31" t="str">
        <f t="shared" si="777"/>
        <v/>
      </c>
    </row>
    <row r="8010" spans="14:21" x14ac:dyDescent="0.2">
      <c r="N8010" s="22">
        <f>Fångster!G8015</f>
        <v>0</v>
      </c>
      <c r="O8010" s="28">
        <f t="shared" si="772"/>
        <v>0</v>
      </c>
      <c r="P8010" s="28">
        <f t="shared" si="773"/>
        <v>-2</v>
      </c>
      <c r="Q8010" s="28">
        <f t="shared" si="774"/>
        <v>0</v>
      </c>
      <c r="R8010" s="4">
        <f t="shared" si="775"/>
        <v>0</v>
      </c>
      <c r="S8010" s="4" t="str">
        <f t="shared" si="776"/>
        <v/>
      </c>
      <c r="T8010" s="21">
        <f>Fångster!J8015</f>
        <v>0</v>
      </c>
      <c r="U8010" s="31" t="str">
        <f t="shared" si="777"/>
        <v/>
      </c>
    </row>
    <row r="8011" spans="14:21" x14ac:dyDescent="0.2">
      <c r="N8011" s="22">
        <f>Fångster!G8016</f>
        <v>0</v>
      </c>
      <c r="O8011" s="28">
        <f t="shared" si="772"/>
        <v>0</v>
      </c>
      <c r="P8011" s="28">
        <f t="shared" si="773"/>
        <v>-2</v>
      </c>
      <c r="Q8011" s="28">
        <f t="shared" si="774"/>
        <v>0</v>
      </c>
      <c r="R8011" s="4">
        <f t="shared" si="775"/>
        <v>0</v>
      </c>
      <c r="S8011" s="4" t="str">
        <f t="shared" si="776"/>
        <v/>
      </c>
      <c r="T8011" s="21">
        <f>Fångster!J8016</f>
        <v>0</v>
      </c>
      <c r="U8011" s="31" t="str">
        <f t="shared" si="777"/>
        <v/>
      </c>
    </row>
    <row r="8012" spans="14:21" x14ac:dyDescent="0.2">
      <c r="N8012" s="22">
        <f>Fångster!G8017</f>
        <v>0</v>
      </c>
      <c r="O8012" s="28">
        <f t="shared" si="772"/>
        <v>0</v>
      </c>
      <c r="P8012" s="28">
        <f t="shared" si="773"/>
        <v>-2</v>
      </c>
      <c r="Q8012" s="28">
        <f t="shared" si="774"/>
        <v>0</v>
      </c>
      <c r="R8012" s="4">
        <f t="shared" si="775"/>
        <v>0</v>
      </c>
      <c r="S8012" s="4" t="str">
        <f t="shared" si="776"/>
        <v/>
      </c>
      <c r="T8012" s="21">
        <f>Fångster!J8017</f>
        <v>0</v>
      </c>
      <c r="U8012" s="31" t="str">
        <f t="shared" si="777"/>
        <v/>
      </c>
    </row>
    <row r="8013" spans="14:21" x14ac:dyDescent="0.2">
      <c r="N8013" s="22">
        <f>Fångster!G8018</f>
        <v>0</v>
      </c>
      <c r="O8013" s="28">
        <f t="shared" si="772"/>
        <v>0</v>
      </c>
      <c r="P8013" s="28">
        <f t="shared" si="773"/>
        <v>-2</v>
      </c>
      <c r="Q8013" s="28">
        <f t="shared" si="774"/>
        <v>0</v>
      </c>
      <c r="R8013" s="4">
        <f t="shared" si="775"/>
        <v>0</v>
      </c>
      <c r="S8013" s="4" t="str">
        <f t="shared" si="776"/>
        <v/>
      </c>
      <c r="T8013" s="21">
        <f>Fångster!J8018</f>
        <v>0</v>
      </c>
      <c r="U8013" s="31" t="str">
        <f t="shared" si="777"/>
        <v/>
      </c>
    </row>
    <row r="8014" spans="14:21" x14ac:dyDescent="0.2">
      <c r="N8014" s="22">
        <f>Fångster!G8019</f>
        <v>0</v>
      </c>
      <c r="O8014" s="28">
        <f t="shared" si="772"/>
        <v>0</v>
      </c>
      <c r="P8014" s="28">
        <f t="shared" si="773"/>
        <v>-2</v>
      </c>
      <c r="Q8014" s="28">
        <f t="shared" si="774"/>
        <v>0</v>
      </c>
      <c r="R8014" s="4">
        <f t="shared" si="775"/>
        <v>0</v>
      </c>
      <c r="S8014" s="4" t="str">
        <f t="shared" si="776"/>
        <v/>
      </c>
      <c r="T8014" s="21">
        <f>Fångster!J8019</f>
        <v>0</v>
      </c>
      <c r="U8014" s="31" t="str">
        <f t="shared" si="777"/>
        <v/>
      </c>
    </row>
    <row r="8015" spans="14:21" x14ac:dyDescent="0.2">
      <c r="N8015" s="22">
        <f>Fångster!G8020</f>
        <v>0</v>
      </c>
      <c r="O8015" s="28">
        <f t="shared" si="772"/>
        <v>0</v>
      </c>
      <c r="P8015" s="28">
        <f t="shared" si="773"/>
        <v>-2</v>
      </c>
      <c r="Q8015" s="28">
        <f t="shared" si="774"/>
        <v>0</v>
      </c>
      <c r="R8015" s="4">
        <f t="shared" si="775"/>
        <v>0</v>
      </c>
      <c r="S8015" s="4" t="str">
        <f t="shared" si="776"/>
        <v/>
      </c>
      <c r="T8015" s="21">
        <f>Fångster!J8020</f>
        <v>0</v>
      </c>
      <c r="U8015" s="31" t="str">
        <f t="shared" si="777"/>
        <v/>
      </c>
    </row>
    <row r="8016" spans="14:21" x14ac:dyDescent="0.2">
      <c r="N8016" s="22">
        <f>Fångster!G8021</f>
        <v>0</v>
      </c>
      <c r="O8016" s="28">
        <f t="shared" si="772"/>
        <v>0</v>
      </c>
      <c r="P8016" s="28">
        <f t="shared" si="773"/>
        <v>-2</v>
      </c>
      <c r="Q8016" s="28">
        <f t="shared" si="774"/>
        <v>0</v>
      </c>
      <c r="R8016" s="4">
        <f t="shared" si="775"/>
        <v>0</v>
      </c>
      <c r="S8016" s="4" t="str">
        <f t="shared" si="776"/>
        <v/>
      </c>
      <c r="T8016" s="21">
        <f>Fångster!J8021</f>
        <v>0</v>
      </c>
      <c r="U8016" s="31" t="str">
        <f t="shared" si="777"/>
        <v/>
      </c>
    </row>
    <row r="8017" spans="14:21" x14ac:dyDescent="0.2">
      <c r="N8017" s="22">
        <f>Fångster!G8022</f>
        <v>0</v>
      </c>
      <c r="O8017" s="28">
        <f t="shared" si="772"/>
        <v>0</v>
      </c>
      <c r="P8017" s="28">
        <f t="shared" si="773"/>
        <v>-2</v>
      </c>
      <c r="Q8017" s="28">
        <f t="shared" si="774"/>
        <v>0</v>
      </c>
      <c r="R8017" s="4">
        <f t="shared" si="775"/>
        <v>0</v>
      </c>
      <c r="S8017" s="4" t="str">
        <f t="shared" si="776"/>
        <v/>
      </c>
      <c r="T8017" s="21">
        <f>Fångster!J8022</f>
        <v>0</v>
      </c>
      <c r="U8017" s="31" t="str">
        <f t="shared" si="777"/>
        <v/>
      </c>
    </row>
    <row r="8018" spans="14:21" x14ac:dyDescent="0.2">
      <c r="N8018" s="22">
        <f>Fångster!G8023</f>
        <v>0</v>
      </c>
      <c r="O8018" s="28">
        <f t="shared" si="772"/>
        <v>0</v>
      </c>
      <c r="P8018" s="28">
        <f t="shared" si="773"/>
        <v>-2</v>
      </c>
      <c r="Q8018" s="28">
        <f t="shared" si="774"/>
        <v>0</v>
      </c>
      <c r="R8018" s="4">
        <f t="shared" si="775"/>
        <v>0</v>
      </c>
      <c r="S8018" s="4" t="str">
        <f t="shared" si="776"/>
        <v/>
      </c>
      <c r="T8018" s="21">
        <f>Fångster!J8023</f>
        <v>0</v>
      </c>
      <c r="U8018" s="31" t="str">
        <f t="shared" si="777"/>
        <v/>
      </c>
    </row>
    <row r="8019" spans="14:21" x14ac:dyDescent="0.2">
      <c r="N8019" s="22">
        <f>Fångster!G8024</f>
        <v>0</v>
      </c>
      <c r="O8019" s="28">
        <f t="shared" si="772"/>
        <v>0</v>
      </c>
      <c r="P8019" s="28">
        <f t="shared" si="773"/>
        <v>-2</v>
      </c>
      <c r="Q8019" s="28">
        <f t="shared" si="774"/>
        <v>0</v>
      </c>
      <c r="R8019" s="4">
        <f t="shared" si="775"/>
        <v>0</v>
      </c>
      <c r="S8019" s="4" t="str">
        <f t="shared" si="776"/>
        <v/>
      </c>
      <c r="T8019" s="21">
        <f>Fångster!J8024</f>
        <v>0</v>
      </c>
      <c r="U8019" s="31" t="str">
        <f t="shared" si="777"/>
        <v/>
      </c>
    </row>
    <row r="8020" spans="14:21" x14ac:dyDescent="0.2">
      <c r="N8020" s="22">
        <f>Fångster!G8025</f>
        <v>0</v>
      </c>
      <c r="O8020" s="28">
        <f t="shared" si="772"/>
        <v>0</v>
      </c>
      <c r="P8020" s="28">
        <f t="shared" si="773"/>
        <v>-2</v>
      </c>
      <c r="Q8020" s="28">
        <f t="shared" si="774"/>
        <v>0</v>
      </c>
      <c r="R8020" s="4">
        <f t="shared" si="775"/>
        <v>0</v>
      </c>
      <c r="S8020" s="4" t="str">
        <f t="shared" si="776"/>
        <v/>
      </c>
      <c r="T8020" s="21">
        <f>Fångster!J8025</f>
        <v>0</v>
      </c>
      <c r="U8020" s="31" t="str">
        <f t="shared" si="777"/>
        <v/>
      </c>
    </row>
    <row r="8021" spans="14:21" x14ac:dyDescent="0.2">
      <c r="N8021" s="22">
        <f>Fångster!G8026</f>
        <v>0</v>
      </c>
      <c r="O8021" s="28">
        <f t="shared" si="772"/>
        <v>0</v>
      </c>
      <c r="P8021" s="28">
        <f t="shared" si="773"/>
        <v>-2</v>
      </c>
      <c r="Q8021" s="28">
        <f t="shared" si="774"/>
        <v>0</v>
      </c>
      <c r="R8021" s="4">
        <f t="shared" si="775"/>
        <v>0</v>
      </c>
      <c r="S8021" s="4" t="str">
        <f t="shared" si="776"/>
        <v/>
      </c>
      <c r="T8021" s="21">
        <f>Fångster!J8026</f>
        <v>0</v>
      </c>
      <c r="U8021" s="31" t="str">
        <f t="shared" si="777"/>
        <v/>
      </c>
    </row>
    <row r="8022" spans="14:21" x14ac:dyDescent="0.2">
      <c r="N8022" s="22">
        <f>Fångster!G8027</f>
        <v>0</v>
      </c>
      <c r="O8022" s="28">
        <f t="shared" si="772"/>
        <v>0</v>
      </c>
      <c r="P8022" s="28">
        <f t="shared" si="773"/>
        <v>-2</v>
      </c>
      <c r="Q8022" s="28">
        <f t="shared" si="774"/>
        <v>0</v>
      </c>
      <c r="R8022" s="4">
        <f t="shared" si="775"/>
        <v>0</v>
      </c>
      <c r="S8022" s="4" t="str">
        <f t="shared" si="776"/>
        <v/>
      </c>
      <c r="T8022" s="21">
        <f>Fångster!J8027</f>
        <v>0</v>
      </c>
      <c r="U8022" s="31" t="str">
        <f t="shared" si="777"/>
        <v/>
      </c>
    </row>
    <row r="8023" spans="14:21" x14ac:dyDescent="0.2">
      <c r="N8023" s="22">
        <f>Fångster!G8028</f>
        <v>0</v>
      </c>
      <c r="O8023" s="28">
        <f t="shared" si="772"/>
        <v>0</v>
      </c>
      <c r="P8023" s="28">
        <f t="shared" si="773"/>
        <v>-2</v>
      </c>
      <c r="Q8023" s="28">
        <f t="shared" si="774"/>
        <v>0</v>
      </c>
      <c r="R8023" s="4">
        <f t="shared" si="775"/>
        <v>0</v>
      </c>
      <c r="S8023" s="4" t="str">
        <f t="shared" si="776"/>
        <v/>
      </c>
      <c r="T8023" s="21">
        <f>Fångster!J8028</f>
        <v>0</v>
      </c>
      <c r="U8023" s="31" t="str">
        <f t="shared" si="777"/>
        <v/>
      </c>
    </row>
    <row r="8024" spans="14:21" x14ac:dyDescent="0.2">
      <c r="N8024" s="22">
        <f>Fångster!G8029</f>
        <v>0</v>
      </c>
      <c r="O8024" s="28">
        <f t="shared" si="772"/>
        <v>0</v>
      </c>
      <c r="P8024" s="28">
        <f t="shared" si="773"/>
        <v>-2</v>
      </c>
      <c r="Q8024" s="28">
        <f t="shared" si="774"/>
        <v>0</v>
      </c>
      <c r="R8024" s="4">
        <f t="shared" si="775"/>
        <v>0</v>
      </c>
      <c r="S8024" s="4" t="str">
        <f t="shared" si="776"/>
        <v/>
      </c>
      <c r="T8024" s="21">
        <f>Fångster!J8029</f>
        <v>0</v>
      </c>
      <c r="U8024" s="31" t="str">
        <f t="shared" si="777"/>
        <v/>
      </c>
    </row>
    <row r="8025" spans="14:21" x14ac:dyDescent="0.2">
      <c r="N8025" s="22">
        <f>Fångster!G8030</f>
        <v>0</v>
      </c>
      <c r="O8025" s="28">
        <f t="shared" si="772"/>
        <v>0</v>
      </c>
      <c r="P8025" s="28">
        <f t="shared" si="773"/>
        <v>-2</v>
      </c>
      <c r="Q8025" s="28">
        <f t="shared" si="774"/>
        <v>0</v>
      </c>
      <c r="R8025" s="4">
        <f t="shared" si="775"/>
        <v>0</v>
      </c>
      <c r="S8025" s="4" t="str">
        <f t="shared" si="776"/>
        <v/>
      </c>
      <c r="T8025" s="21">
        <f>Fångster!J8030</f>
        <v>0</v>
      </c>
      <c r="U8025" s="31" t="str">
        <f t="shared" si="777"/>
        <v/>
      </c>
    </row>
    <row r="8026" spans="14:21" x14ac:dyDescent="0.2">
      <c r="N8026" s="22">
        <f>Fångster!G8031</f>
        <v>0</v>
      </c>
      <c r="O8026" s="28">
        <f t="shared" si="772"/>
        <v>0</v>
      </c>
      <c r="P8026" s="28">
        <f t="shared" si="773"/>
        <v>-2</v>
      </c>
      <c r="Q8026" s="28">
        <f t="shared" si="774"/>
        <v>0</v>
      </c>
      <c r="R8026" s="4">
        <f t="shared" si="775"/>
        <v>0</v>
      </c>
      <c r="S8026" s="4" t="str">
        <f t="shared" si="776"/>
        <v/>
      </c>
      <c r="T8026" s="21">
        <f>Fångster!J8031</f>
        <v>0</v>
      </c>
      <c r="U8026" s="31" t="str">
        <f t="shared" si="777"/>
        <v/>
      </c>
    </row>
    <row r="8027" spans="14:21" x14ac:dyDescent="0.2">
      <c r="N8027" s="22">
        <f>Fångster!G8032</f>
        <v>0</v>
      </c>
      <c r="O8027" s="28">
        <f t="shared" si="772"/>
        <v>0</v>
      </c>
      <c r="P8027" s="28">
        <f t="shared" si="773"/>
        <v>-2</v>
      </c>
      <c r="Q8027" s="28">
        <f t="shared" si="774"/>
        <v>0</v>
      </c>
      <c r="R8027" s="4">
        <f t="shared" si="775"/>
        <v>0</v>
      </c>
      <c r="S8027" s="4" t="str">
        <f t="shared" si="776"/>
        <v/>
      </c>
      <c r="T8027" s="21">
        <f>Fångster!J8032</f>
        <v>0</v>
      </c>
      <c r="U8027" s="31" t="str">
        <f t="shared" si="777"/>
        <v/>
      </c>
    </row>
    <row r="8028" spans="14:21" x14ac:dyDescent="0.2">
      <c r="N8028" s="22">
        <f>Fångster!G8033</f>
        <v>0</v>
      </c>
      <c r="O8028" s="28">
        <f t="shared" si="772"/>
        <v>0</v>
      </c>
      <c r="P8028" s="28">
        <f t="shared" si="773"/>
        <v>-2</v>
      </c>
      <c r="Q8028" s="28">
        <f t="shared" si="774"/>
        <v>0</v>
      </c>
      <c r="R8028" s="4">
        <f t="shared" si="775"/>
        <v>0</v>
      </c>
      <c r="S8028" s="4" t="str">
        <f t="shared" si="776"/>
        <v/>
      </c>
      <c r="T8028" s="21">
        <f>Fångster!J8033</f>
        <v>0</v>
      </c>
      <c r="U8028" s="31" t="str">
        <f t="shared" si="777"/>
        <v/>
      </c>
    </row>
    <row r="8029" spans="14:21" x14ac:dyDescent="0.2">
      <c r="N8029" s="22">
        <f>Fångster!G8034</f>
        <v>0</v>
      </c>
      <c r="O8029" s="28">
        <f t="shared" si="772"/>
        <v>0</v>
      </c>
      <c r="P8029" s="28">
        <f t="shared" si="773"/>
        <v>-2</v>
      </c>
      <c r="Q8029" s="28">
        <f t="shared" si="774"/>
        <v>0</v>
      </c>
      <c r="R8029" s="4">
        <f t="shared" si="775"/>
        <v>0</v>
      </c>
      <c r="S8029" s="4" t="str">
        <f t="shared" si="776"/>
        <v/>
      </c>
      <c r="T8029" s="21">
        <f>Fångster!J8034</f>
        <v>0</v>
      </c>
      <c r="U8029" s="31" t="str">
        <f t="shared" si="777"/>
        <v/>
      </c>
    </row>
    <row r="8030" spans="14:21" x14ac:dyDescent="0.2">
      <c r="N8030" s="22">
        <f>Fångster!G8035</f>
        <v>0</v>
      </c>
      <c r="O8030" s="28">
        <f t="shared" si="772"/>
        <v>0</v>
      </c>
      <c r="P8030" s="28">
        <f t="shared" si="773"/>
        <v>-2</v>
      </c>
      <c r="Q8030" s="28">
        <f t="shared" si="774"/>
        <v>0</v>
      </c>
      <c r="R8030" s="4">
        <f t="shared" si="775"/>
        <v>0</v>
      </c>
      <c r="S8030" s="4" t="str">
        <f t="shared" si="776"/>
        <v/>
      </c>
      <c r="T8030" s="21">
        <f>Fångster!J8035</f>
        <v>0</v>
      </c>
      <c r="U8030" s="31" t="str">
        <f t="shared" si="777"/>
        <v/>
      </c>
    </row>
    <row r="8031" spans="14:21" x14ac:dyDescent="0.2">
      <c r="N8031" s="22">
        <f>Fångster!G8036</f>
        <v>0</v>
      </c>
      <c r="O8031" s="28">
        <f t="shared" si="772"/>
        <v>0</v>
      </c>
      <c r="P8031" s="28">
        <f t="shared" si="773"/>
        <v>-2</v>
      </c>
      <c r="Q8031" s="28">
        <f t="shared" si="774"/>
        <v>0</v>
      </c>
      <c r="R8031" s="4">
        <f t="shared" si="775"/>
        <v>0</v>
      </c>
      <c r="S8031" s="4" t="str">
        <f t="shared" si="776"/>
        <v/>
      </c>
      <c r="T8031" s="21">
        <f>Fångster!J8036</f>
        <v>0</v>
      </c>
      <c r="U8031" s="31" t="str">
        <f t="shared" si="777"/>
        <v/>
      </c>
    </row>
    <row r="8032" spans="14:21" x14ac:dyDescent="0.2">
      <c r="N8032" s="22">
        <f>Fångster!G8037</f>
        <v>0</v>
      </c>
      <c r="O8032" s="28">
        <f t="shared" si="772"/>
        <v>0</v>
      </c>
      <c r="P8032" s="28">
        <f t="shared" si="773"/>
        <v>-2</v>
      </c>
      <c r="Q8032" s="28">
        <f t="shared" si="774"/>
        <v>0</v>
      </c>
      <c r="R8032" s="4">
        <f t="shared" si="775"/>
        <v>0</v>
      </c>
      <c r="S8032" s="4" t="str">
        <f t="shared" si="776"/>
        <v/>
      </c>
      <c r="T8032" s="21">
        <f>Fångster!J8037</f>
        <v>0</v>
      </c>
      <c r="U8032" s="31" t="str">
        <f t="shared" si="777"/>
        <v/>
      </c>
    </row>
    <row r="8033" spans="14:21" x14ac:dyDescent="0.2">
      <c r="N8033" s="22">
        <f>Fångster!G8038</f>
        <v>0</v>
      </c>
      <c r="O8033" s="28">
        <f t="shared" si="772"/>
        <v>0</v>
      </c>
      <c r="P8033" s="28">
        <f t="shared" si="773"/>
        <v>-2</v>
      </c>
      <c r="Q8033" s="28">
        <f t="shared" si="774"/>
        <v>0</v>
      </c>
      <c r="R8033" s="4">
        <f t="shared" si="775"/>
        <v>0</v>
      </c>
      <c r="S8033" s="4" t="str">
        <f t="shared" si="776"/>
        <v/>
      </c>
      <c r="T8033" s="21">
        <f>Fångster!J8038</f>
        <v>0</v>
      </c>
      <c r="U8033" s="31" t="str">
        <f t="shared" si="777"/>
        <v/>
      </c>
    </row>
    <row r="8034" spans="14:21" x14ac:dyDescent="0.2">
      <c r="N8034" s="22">
        <f>Fångster!G8039</f>
        <v>0</v>
      </c>
      <c r="O8034" s="28">
        <f t="shared" si="772"/>
        <v>0</v>
      </c>
      <c r="P8034" s="28">
        <f t="shared" si="773"/>
        <v>-2</v>
      </c>
      <c r="Q8034" s="28">
        <f t="shared" si="774"/>
        <v>0</v>
      </c>
      <c r="R8034" s="4">
        <f t="shared" si="775"/>
        <v>0</v>
      </c>
      <c r="S8034" s="4" t="str">
        <f t="shared" si="776"/>
        <v/>
      </c>
      <c r="T8034" s="21">
        <f>Fångster!J8039</f>
        <v>0</v>
      </c>
      <c r="U8034" s="31" t="str">
        <f t="shared" si="777"/>
        <v/>
      </c>
    </row>
    <row r="8035" spans="14:21" x14ac:dyDescent="0.2">
      <c r="N8035" s="22">
        <f>Fångster!G8040</f>
        <v>0</v>
      </c>
      <c r="O8035" s="28">
        <f t="shared" si="772"/>
        <v>0</v>
      </c>
      <c r="P8035" s="28">
        <f t="shared" si="773"/>
        <v>-2</v>
      </c>
      <c r="Q8035" s="28">
        <f t="shared" si="774"/>
        <v>0</v>
      </c>
      <c r="R8035" s="4">
        <f t="shared" si="775"/>
        <v>0</v>
      </c>
      <c r="S8035" s="4" t="str">
        <f t="shared" si="776"/>
        <v/>
      </c>
      <c r="T8035" s="21">
        <f>Fångster!J8040</f>
        <v>0</v>
      </c>
      <c r="U8035" s="31" t="str">
        <f t="shared" si="777"/>
        <v/>
      </c>
    </row>
    <row r="8036" spans="14:21" x14ac:dyDescent="0.2">
      <c r="N8036" s="22">
        <f>Fångster!G8041</f>
        <v>0</v>
      </c>
      <c r="O8036" s="28">
        <f t="shared" si="772"/>
        <v>0</v>
      </c>
      <c r="P8036" s="28">
        <f t="shared" si="773"/>
        <v>-2</v>
      </c>
      <c r="Q8036" s="28">
        <f t="shared" si="774"/>
        <v>0</v>
      </c>
      <c r="R8036" s="4">
        <f t="shared" si="775"/>
        <v>0</v>
      </c>
      <c r="S8036" s="4" t="str">
        <f t="shared" si="776"/>
        <v/>
      </c>
      <c r="T8036" s="21">
        <f>Fångster!J8041</f>
        <v>0</v>
      </c>
      <c r="U8036" s="31" t="str">
        <f t="shared" si="777"/>
        <v/>
      </c>
    </row>
    <row r="8037" spans="14:21" x14ac:dyDescent="0.2">
      <c r="N8037" s="22">
        <f>Fångster!G8042</f>
        <v>0</v>
      </c>
      <c r="O8037" s="28">
        <f t="shared" si="772"/>
        <v>0</v>
      </c>
      <c r="P8037" s="28">
        <f t="shared" si="773"/>
        <v>-2</v>
      </c>
      <c r="Q8037" s="28">
        <f t="shared" si="774"/>
        <v>0</v>
      </c>
      <c r="R8037" s="4">
        <f t="shared" si="775"/>
        <v>0</v>
      </c>
      <c r="S8037" s="4" t="str">
        <f t="shared" si="776"/>
        <v/>
      </c>
      <c r="T8037" s="21">
        <f>Fångster!J8042</f>
        <v>0</v>
      </c>
      <c r="U8037" s="31" t="str">
        <f t="shared" si="777"/>
        <v/>
      </c>
    </row>
    <row r="8038" spans="14:21" x14ac:dyDescent="0.2">
      <c r="N8038" s="22">
        <f>Fångster!G8043</f>
        <v>0</v>
      </c>
      <c r="O8038" s="28">
        <f t="shared" si="772"/>
        <v>0</v>
      </c>
      <c r="P8038" s="28">
        <f t="shared" si="773"/>
        <v>-2</v>
      </c>
      <c r="Q8038" s="28">
        <f t="shared" si="774"/>
        <v>0</v>
      </c>
      <c r="R8038" s="4">
        <f t="shared" si="775"/>
        <v>0</v>
      </c>
      <c r="S8038" s="4" t="str">
        <f t="shared" si="776"/>
        <v/>
      </c>
      <c r="T8038" s="21">
        <f>Fångster!J8043</f>
        <v>0</v>
      </c>
      <c r="U8038" s="31" t="str">
        <f t="shared" si="777"/>
        <v/>
      </c>
    </row>
    <row r="8039" spans="14:21" x14ac:dyDescent="0.2">
      <c r="N8039" s="22">
        <f>Fångster!G8044</f>
        <v>0</v>
      </c>
      <c r="O8039" s="28">
        <f t="shared" si="772"/>
        <v>0</v>
      </c>
      <c r="P8039" s="28">
        <f t="shared" si="773"/>
        <v>-2</v>
      </c>
      <c r="Q8039" s="28">
        <f t="shared" si="774"/>
        <v>0</v>
      </c>
      <c r="R8039" s="4">
        <f t="shared" si="775"/>
        <v>0</v>
      </c>
      <c r="S8039" s="4" t="str">
        <f t="shared" si="776"/>
        <v/>
      </c>
      <c r="T8039" s="21">
        <f>Fångster!J8044</f>
        <v>0</v>
      </c>
      <c r="U8039" s="31" t="str">
        <f t="shared" si="777"/>
        <v/>
      </c>
    </row>
    <row r="8040" spans="14:21" x14ac:dyDescent="0.2">
      <c r="N8040" s="22">
        <f>Fångster!G8045</f>
        <v>0</v>
      </c>
      <c r="O8040" s="28">
        <f t="shared" si="772"/>
        <v>0</v>
      </c>
      <c r="P8040" s="28">
        <f t="shared" si="773"/>
        <v>-2</v>
      </c>
      <c r="Q8040" s="28">
        <f t="shared" si="774"/>
        <v>0</v>
      </c>
      <c r="R8040" s="4">
        <f t="shared" si="775"/>
        <v>0</v>
      </c>
      <c r="S8040" s="4" t="str">
        <f t="shared" si="776"/>
        <v/>
      </c>
      <c r="T8040" s="21">
        <f>Fångster!J8045</f>
        <v>0</v>
      </c>
      <c r="U8040" s="31" t="str">
        <f t="shared" si="777"/>
        <v/>
      </c>
    </row>
    <row r="8041" spans="14:21" x14ac:dyDescent="0.2">
      <c r="N8041" s="22">
        <f>Fångster!G8046</f>
        <v>0</v>
      </c>
      <c r="O8041" s="28">
        <f t="shared" si="772"/>
        <v>0</v>
      </c>
      <c r="P8041" s="28">
        <f t="shared" si="773"/>
        <v>-2</v>
      </c>
      <c r="Q8041" s="28">
        <f t="shared" si="774"/>
        <v>0</v>
      </c>
      <c r="R8041" s="4">
        <f t="shared" si="775"/>
        <v>0</v>
      </c>
      <c r="S8041" s="4" t="str">
        <f t="shared" si="776"/>
        <v/>
      </c>
      <c r="T8041" s="21">
        <f>Fångster!J8046</f>
        <v>0</v>
      </c>
      <c r="U8041" s="31" t="str">
        <f t="shared" si="777"/>
        <v/>
      </c>
    </row>
    <row r="8042" spans="14:21" x14ac:dyDescent="0.2">
      <c r="N8042" s="22">
        <f>Fångster!G8047</f>
        <v>0</v>
      </c>
      <c r="O8042" s="28">
        <f t="shared" si="772"/>
        <v>0</v>
      </c>
      <c r="P8042" s="28">
        <f t="shared" si="773"/>
        <v>-2</v>
      </c>
      <c r="Q8042" s="28">
        <f t="shared" si="774"/>
        <v>0</v>
      </c>
      <c r="R8042" s="4">
        <f t="shared" si="775"/>
        <v>0</v>
      </c>
      <c r="S8042" s="4" t="str">
        <f t="shared" si="776"/>
        <v/>
      </c>
      <c r="T8042" s="21">
        <f>Fångster!J8047</f>
        <v>0</v>
      </c>
      <c r="U8042" s="31" t="str">
        <f t="shared" si="777"/>
        <v/>
      </c>
    </row>
    <row r="8043" spans="14:21" x14ac:dyDescent="0.2">
      <c r="N8043" s="22">
        <f>Fångster!G8048</f>
        <v>0</v>
      </c>
      <c r="O8043" s="28">
        <f t="shared" si="772"/>
        <v>0</v>
      </c>
      <c r="P8043" s="28">
        <f t="shared" si="773"/>
        <v>-2</v>
      </c>
      <c r="Q8043" s="28">
        <f t="shared" si="774"/>
        <v>0</v>
      </c>
      <c r="R8043" s="4">
        <f t="shared" si="775"/>
        <v>0</v>
      </c>
      <c r="S8043" s="4" t="str">
        <f t="shared" si="776"/>
        <v/>
      </c>
      <c r="T8043" s="21">
        <f>Fångster!J8048</f>
        <v>0</v>
      </c>
      <c r="U8043" s="31" t="str">
        <f t="shared" si="777"/>
        <v/>
      </c>
    </row>
    <row r="8044" spans="14:21" x14ac:dyDescent="0.2">
      <c r="N8044" s="22">
        <f>Fångster!G8049</f>
        <v>0</v>
      </c>
      <c r="O8044" s="28">
        <f t="shared" si="772"/>
        <v>0</v>
      </c>
      <c r="P8044" s="28">
        <f t="shared" si="773"/>
        <v>-2</v>
      </c>
      <c r="Q8044" s="28">
        <f t="shared" si="774"/>
        <v>0</v>
      </c>
      <c r="R8044" s="4">
        <f t="shared" si="775"/>
        <v>0</v>
      </c>
      <c r="S8044" s="4" t="str">
        <f t="shared" si="776"/>
        <v/>
      </c>
      <c r="T8044" s="21">
        <f>Fångster!J8049</f>
        <v>0</v>
      </c>
      <c r="U8044" s="31" t="str">
        <f t="shared" si="777"/>
        <v/>
      </c>
    </row>
    <row r="8045" spans="14:21" x14ac:dyDescent="0.2">
      <c r="N8045" s="22">
        <f>Fångster!G8050</f>
        <v>0</v>
      </c>
      <c r="O8045" s="28">
        <f t="shared" si="772"/>
        <v>0</v>
      </c>
      <c r="P8045" s="28">
        <f t="shared" si="773"/>
        <v>-2</v>
      </c>
      <c r="Q8045" s="28">
        <f t="shared" si="774"/>
        <v>0</v>
      </c>
      <c r="R8045" s="4">
        <f t="shared" si="775"/>
        <v>0</v>
      </c>
      <c r="S8045" s="4" t="str">
        <f t="shared" si="776"/>
        <v/>
      </c>
      <c r="T8045" s="21">
        <f>Fångster!J8050</f>
        <v>0</v>
      </c>
      <c r="U8045" s="31" t="str">
        <f t="shared" si="777"/>
        <v/>
      </c>
    </row>
    <row r="8046" spans="14:21" x14ac:dyDescent="0.2">
      <c r="N8046" s="22">
        <f>Fångster!G8051</f>
        <v>0</v>
      </c>
      <c r="O8046" s="28">
        <f t="shared" si="772"/>
        <v>0</v>
      </c>
      <c r="P8046" s="28">
        <f t="shared" si="773"/>
        <v>-2</v>
      </c>
      <c r="Q8046" s="28">
        <f t="shared" si="774"/>
        <v>0</v>
      </c>
      <c r="R8046" s="4">
        <f t="shared" si="775"/>
        <v>0</v>
      </c>
      <c r="S8046" s="4" t="str">
        <f t="shared" si="776"/>
        <v/>
      </c>
      <c r="T8046" s="21">
        <f>Fångster!J8051</f>
        <v>0</v>
      </c>
      <c r="U8046" s="31" t="str">
        <f t="shared" si="777"/>
        <v/>
      </c>
    </row>
    <row r="8047" spans="14:21" x14ac:dyDescent="0.2">
      <c r="N8047" s="22">
        <f>Fångster!G8052</f>
        <v>0</v>
      </c>
      <c r="O8047" s="28">
        <f t="shared" si="772"/>
        <v>0</v>
      </c>
      <c r="P8047" s="28">
        <f t="shared" si="773"/>
        <v>-2</v>
      </c>
      <c r="Q8047" s="28">
        <f t="shared" si="774"/>
        <v>0</v>
      </c>
      <c r="R8047" s="4">
        <f t="shared" si="775"/>
        <v>0</v>
      </c>
      <c r="S8047" s="4" t="str">
        <f t="shared" si="776"/>
        <v/>
      </c>
      <c r="T8047" s="21">
        <f>Fångster!J8052</f>
        <v>0</v>
      </c>
      <c r="U8047" s="31" t="str">
        <f t="shared" si="777"/>
        <v/>
      </c>
    </row>
    <row r="8048" spans="14:21" x14ac:dyDescent="0.2">
      <c r="N8048" s="22">
        <f>Fångster!G8053</f>
        <v>0</v>
      </c>
      <c r="O8048" s="28">
        <f t="shared" si="772"/>
        <v>0</v>
      </c>
      <c r="P8048" s="28">
        <f t="shared" si="773"/>
        <v>-2</v>
      </c>
      <c r="Q8048" s="28">
        <f t="shared" si="774"/>
        <v>0</v>
      </c>
      <c r="R8048" s="4">
        <f t="shared" si="775"/>
        <v>0</v>
      </c>
      <c r="S8048" s="4" t="str">
        <f t="shared" si="776"/>
        <v/>
      </c>
      <c r="T8048" s="21">
        <f>Fångster!J8053</f>
        <v>0</v>
      </c>
      <c r="U8048" s="31" t="str">
        <f t="shared" si="777"/>
        <v/>
      </c>
    </row>
    <row r="8049" spans="14:21" x14ac:dyDescent="0.2">
      <c r="N8049" s="22">
        <f>Fångster!G8054</f>
        <v>0</v>
      </c>
      <c r="O8049" s="28">
        <f t="shared" si="772"/>
        <v>0</v>
      </c>
      <c r="P8049" s="28">
        <f t="shared" si="773"/>
        <v>-2</v>
      </c>
      <c r="Q8049" s="28">
        <f t="shared" si="774"/>
        <v>0</v>
      </c>
      <c r="R8049" s="4">
        <f t="shared" si="775"/>
        <v>0</v>
      </c>
      <c r="S8049" s="4" t="str">
        <f t="shared" si="776"/>
        <v/>
      </c>
      <c r="T8049" s="21">
        <f>Fångster!J8054</f>
        <v>0</v>
      </c>
      <c r="U8049" s="31" t="str">
        <f t="shared" si="777"/>
        <v/>
      </c>
    </row>
    <row r="8050" spans="14:21" x14ac:dyDescent="0.2">
      <c r="N8050" s="22">
        <f>Fångster!G8055</f>
        <v>0</v>
      </c>
      <c r="O8050" s="28">
        <f t="shared" si="772"/>
        <v>0</v>
      </c>
      <c r="P8050" s="28">
        <f t="shared" si="773"/>
        <v>-2</v>
      </c>
      <c r="Q8050" s="28">
        <f t="shared" si="774"/>
        <v>0</v>
      </c>
      <c r="R8050" s="4">
        <f t="shared" si="775"/>
        <v>0</v>
      </c>
      <c r="S8050" s="4" t="str">
        <f t="shared" si="776"/>
        <v/>
      </c>
      <c r="T8050" s="21">
        <f>Fångster!J8055</f>
        <v>0</v>
      </c>
      <c r="U8050" s="31" t="str">
        <f t="shared" si="777"/>
        <v/>
      </c>
    </row>
    <row r="8051" spans="14:21" x14ac:dyDescent="0.2">
      <c r="N8051" s="22">
        <f>Fångster!G8056</f>
        <v>0</v>
      </c>
      <c r="O8051" s="28">
        <f t="shared" si="772"/>
        <v>0</v>
      </c>
      <c r="P8051" s="28">
        <f t="shared" si="773"/>
        <v>-2</v>
      </c>
      <c r="Q8051" s="28">
        <f t="shared" si="774"/>
        <v>0</v>
      </c>
      <c r="R8051" s="4">
        <f t="shared" si="775"/>
        <v>0</v>
      </c>
      <c r="S8051" s="4" t="str">
        <f t="shared" si="776"/>
        <v/>
      </c>
      <c r="T8051" s="21">
        <f>Fångster!J8056</f>
        <v>0</v>
      </c>
      <c r="U8051" s="31" t="str">
        <f t="shared" si="777"/>
        <v/>
      </c>
    </row>
    <row r="8052" spans="14:21" x14ac:dyDescent="0.2">
      <c r="N8052" s="22">
        <f>Fångster!G8057</f>
        <v>0</v>
      </c>
      <c r="O8052" s="28">
        <f t="shared" si="772"/>
        <v>0</v>
      </c>
      <c r="P8052" s="28">
        <f t="shared" si="773"/>
        <v>-2</v>
      </c>
      <c r="Q8052" s="28">
        <f t="shared" si="774"/>
        <v>0</v>
      </c>
      <c r="R8052" s="4">
        <f t="shared" si="775"/>
        <v>0</v>
      </c>
      <c r="S8052" s="4" t="str">
        <f t="shared" si="776"/>
        <v/>
      </c>
      <c r="T8052" s="21">
        <f>Fångster!J8057</f>
        <v>0</v>
      </c>
      <c r="U8052" s="31" t="str">
        <f t="shared" si="777"/>
        <v/>
      </c>
    </row>
    <row r="8053" spans="14:21" x14ac:dyDescent="0.2">
      <c r="N8053" s="22">
        <f>Fångster!G8058</f>
        <v>0</v>
      </c>
      <c r="O8053" s="28">
        <f t="shared" si="772"/>
        <v>0</v>
      </c>
      <c r="P8053" s="28">
        <f t="shared" si="773"/>
        <v>-2</v>
      </c>
      <c r="Q8053" s="28">
        <f t="shared" si="774"/>
        <v>0</v>
      </c>
      <c r="R8053" s="4">
        <f t="shared" si="775"/>
        <v>0</v>
      </c>
      <c r="S8053" s="4" t="str">
        <f t="shared" si="776"/>
        <v/>
      </c>
      <c r="T8053" s="21">
        <f>Fångster!J8058</f>
        <v>0</v>
      </c>
      <c r="U8053" s="31" t="str">
        <f t="shared" si="777"/>
        <v/>
      </c>
    </row>
    <row r="8054" spans="14:21" x14ac:dyDescent="0.2">
      <c r="N8054" s="22">
        <f>Fångster!G8059</f>
        <v>0</v>
      </c>
      <c r="O8054" s="28">
        <f t="shared" si="772"/>
        <v>0</v>
      </c>
      <c r="P8054" s="28">
        <f t="shared" si="773"/>
        <v>-2</v>
      </c>
      <c r="Q8054" s="28">
        <f t="shared" si="774"/>
        <v>0</v>
      </c>
      <c r="R8054" s="4">
        <f t="shared" si="775"/>
        <v>0</v>
      </c>
      <c r="S8054" s="4" t="str">
        <f t="shared" si="776"/>
        <v/>
      </c>
      <c r="T8054" s="21">
        <f>Fångster!J8059</f>
        <v>0</v>
      </c>
      <c r="U8054" s="31" t="str">
        <f t="shared" si="777"/>
        <v/>
      </c>
    </row>
    <row r="8055" spans="14:21" x14ac:dyDescent="0.2">
      <c r="N8055" s="22">
        <f>Fångster!G8060</f>
        <v>0</v>
      </c>
      <c r="O8055" s="28">
        <f t="shared" si="772"/>
        <v>0</v>
      </c>
      <c r="P8055" s="28">
        <f t="shared" si="773"/>
        <v>-2</v>
      </c>
      <c r="Q8055" s="28">
        <f t="shared" si="774"/>
        <v>0</v>
      </c>
      <c r="R8055" s="4">
        <f t="shared" si="775"/>
        <v>0</v>
      </c>
      <c r="S8055" s="4" t="str">
        <f t="shared" si="776"/>
        <v/>
      </c>
      <c r="T8055" s="21">
        <f>Fångster!J8060</f>
        <v>0</v>
      </c>
      <c r="U8055" s="31" t="str">
        <f t="shared" si="777"/>
        <v/>
      </c>
    </row>
    <row r="8056" spans="14:21" x14ac:dyDescent="0.2">
      <c r="N8056" s="22">
        <f>Fångster!G8061</f>
        <v>0</v>
      </c>
      <c r="O8056" s="28">
        <f t="shared" si="772"/>
        <v>0</v>
      </c>
      <c r="P8056" s="28">
        <f t="shared" si="773"/>
        <v>-2</v>
      </c>
      <c r="Q8056" s="28">
        <f t="shared" si="774"/>
        <v>0</v>
      </c>
      <c r="R8056" s="4">
        <f t="shared" si="775"/>
        <v>0</v>
      </c>
      <c r="S8056" s="4" t="str">
        <f t="shared" si="776"/>
        <v/>
      </c>
      <c r="T8056" s="21">
        <f>Fångster!J8061</f>
        <v>0</v>
      </c>
      <c r="U8056" s="31" t="str">
        <f t="shared" si="777"/>
        <v/>
      </c>
    </row>
    <row r="8057" spans="14:21" x14ac:dyDescent="0.2">
      <c r="N8057" s="22">
        <f>Fångster!G8062</f>
        <v>0</v>
      </c>
      <c r="O8057" s="28">
        <f t="shared" si="772"/>
        <v>0</v>
      </c>
      <c r="P8057" s="28">
        <f t="shared" si="773"/>
        <v>-2</v>
      </c>
      <c r="Q8057" s="28">
        <f t="shared" si="774"/>
        <v>0</v>
      </c>
      <c r="R8057" s="4">
        <f t="shared" si="775"/>
        <v>0</v>
      </c>
      <c r="S8057" s="4" t="str">
        <f t="shared" si="776"/>
        <v/>
      </c>
      <c r="T8057" s="21">
        <f>Fångster!J8062</f>
        <v>0</v>
      </c>
      <c r="U8057" s="31" t="str">
        <f t="shared" si="777"/>
        <v/>
      </c>
    </row>
    <row r="8058" spans="14:21" x14ac:dyDescent="0.2">
      <c r="N8058" s="22">
        <f>Fångster!G8063</f>
        <v>0</v>
      </c>
      <c r="O8058" s="28">
        <f t="shared" si="772"/>
        <v>0</v>
      </c>
      <c r="P8058" s="28">
        <f t="shared" si="773"/>
        <v>-2</v>
      </c>
      <c r="Q8058" s="28">
        <f t="shared" si="774"/>
        <v>0</v>
      </c>
      <c r="R8058" s="4">
        <f t="shared" si="775"/>
        <v>0</v>
      </c>
      <c r="S8058" s="4" t="str">
        <f t="shared" si="776"/>
        <v/>
      </c>
      <c r="T8058" s="21">
        <f>Fångster!J8063</f>
        <v>0</v>
      </c>
      <c r="U8058" s="31" t="str">
        <f t="shared" si="777"/>
        <v/>
      </c>
    </row>
    <row r="8059" spans="14:21" x14ac:dyDescent="0.2">
      <c r="N8059" s="22">
        <f>Fångster!G8064</f>
        <v>0</v>
      </c>
      <c r="O8059" s="28">
        <f t="shared" si="772"/>
        <v>0</v>
      </c>
      <c r="P8059" s="28">
        <f t="shared" si="773"/>
        <v>-2</v>
      </c>
      <c r="Q8059" s="28">
        <f t="shared" si="774"/>
        <v>0</v>
      </c>
      <c r="R8059" s="4">
        <f t="shared" si="775"/>
        <v>0</v>
      </c>
      <c r="S8059" s="4" t="str">
        <f t="shared" si="776"/>
        <v/>
      </c>
      <c r="T8059" s="21">
        <f>Fångster!J8064</f>
        <v>0</v>
      </c>
      <c r="U8059" s="31" t="str">
        <f t="shared" si="777"/>
        <v/>
      </c>
    </row>
    <row r="8060" spans="14:21" x14ac:dyDescent="0.2">
      <c r="N8060" s="22">
        <f>Fångster!G8065</f>
        <v>0</v>
      </c>
      <c r="O8060" s="28">
        <f t="shared" si="772"/>
        <v>0</v>
      </c>
      <c r="P8060" s="28">
        <f t="shared" si="773"/>
        <v>-2</v>
      </c>
      <c r="Q8060" s="28">
        <f t="shared" si="774"/>
        <v>0</v>
      </c>
      <c r="R8060" s="4">
        <f t="shared" si="775"/>
        <v>0</v>
      </c>
      <c r="S8060" s="4" t="str">
        <f t="shared" si="776"/>
        <v/>
      </c>
      <c r="T8060" s="21">
        <f>Fångster!J8065</f>
        <v>0</v>
      </c>
      <c r="U8060" s="31" t="str">
        <f t="shared" si="777"/>
        <v/>
      </c>
    </row>
    <row r="8061" spans="14:21" x14ac:dyDescent="0.2">
      <c r="N8061" s="22">
        <f>Fångster!G8066</f>
        <v>0</v>
      </c>
      <c r="O8061" s="28">
        <f t="shared" si="772"/>
        <v>0</v>
      </c>
      <c r="P8061" s="28">
        <f t="shared" si="773"/>
        <v>-2</v>
      </c>
      <c r="Q8061" s="28">
        <f t="shared" si="774"/>
        <v>0</v>
      </c>
      <c r="R8061" s="4">
        <f t="shared" si="775"/>
        <v>0</v>
      </c>
      <c r="S8061" s="4" t="str">
        <f t="shared" si="776"/>
        <v/>
      </c>
      <c r="T8061" s="21">
        <f>Fångster!J8066</f>
        <v>0</v>
      </c>
      <c r="U8061" s="31" t="str">
        <f t="shared" si="777"/>
        <v/>
      </c>
    </row>
    <row r="8062" spans="14:21" x14ac:dyDescent="0.2">
      <c r="N8062" s="22">
        <f>Fångster!G8067</f>
        <v>0</v>
      </c>
      <c r="O8062" s="28">
        <f t="shared" si="772"/>
        <v>0</v>
      </c>
      <c r="P8062" s="28">
        <f t="shared" si="773"/>
        <v>-2</v>
      </c>
      <c r="Q8062" s="28">
        <f t="shared" si="774"/>
        <v>0</v>
      </c>
      <c r="R8062" s="4">
        <f t="shared" si="775"/>
        <v>0</v>
      </c>
      <c r="S8062" s="4" t="str">
        <f t="shared" si="776"/>
        <v/>
      </c>
      <c r="T8062" s="21">
        <f>Fångster!J8067</f>
        <v>0</v>
      </c>
      <c r="U8062" s="31" t="str">
        <f t="shared" si="777"/>
        <v/>
      </c>
    </row>
    <row r="8063" spans="14:21" x14ac:dyDescent="0.2">
      <c r="N8063" s="22">
        <f>Fångster!G8068</f>
        <v>0</v>
      </c>
      <c r="O8063" s="28">
        <f t="shared" si="772"/>
        <v>0</v>
      </c>
      <c r="P8063" s="28">
        <f t="shared" si="773"/>
        <v>-2</v>
      </c>
      <c r="Q8063" s="28">
        <f t="shared" si="774"/>
        <v>0</v>
      </c>
      <c r="R8063" s="4">
        <f t="shared" si="775"/>
        <v>0</v>
      </c>
      <c r="S8063" s="4" t="str">
        <f t="shared" si="776"/>
        <v/>
      </c>
      <c r="T8063" s="21">
        <f>Fångster!J8068</f>
        <v>0</v>
      </c>
      <c r="U8063" s="31" t="str">
        <f t="shared" si="777"/>
        <v/>
      </c>
    </row>
    <row r="8064" spans="14:21" x14ac:dyDescent="0.2">
      <c r="N8064" s="22">
        <f>Fångster!G8069</f>
        <v>0</v>
      </c>
      <c r="O8064" s="28">
        <f t="shared" si="772"/>
        <v>0</v>
      </c>
      <c r="P8064" s="28">
        <f t="shared" si="773"/>
        <v>-2</v>
      </c>
      <c r="Q8064" s="28">
        <f t="shared" si="774"/>
        <v>0</v>
      </c>
      <c r="R8064" s="4">
        <f t="shared" si="775"/>
        <v>0</v>
      </c>
      <c r="S8064" s="4" t="str">
        <f t="shared" si="776"/>
        <v/>
      </c>
      <c r="T8064" s="21">
        <f>Fångster!J8069</f>
        <v>0</v>
      </c>
      <c r="U8064" s="31" t="str">
        <f t="shared" si="777"/>
        <v/>
      </c>
    </row>
    <row r="8065" spans="14:21" x14ac:dyDescent="0.2">
      <c r="N8065" s="22">
        <f>Fångster!G8070</f>
        <v>0</v>
      </c>
      <c r="O8065" s="28">
        <f t="shared" si="772"/>
        <v>0</v>
      </c>
      <c r="P8065" s="28">
        <f t="shared" si="773"/>
        <v>-2</v>
      </c>
      <c r="Q8065" s="28">
        <f t="shared" si="774"/>
        <v>0</v>
      </c>
      <c r="R8065" s="4">
        <f t="shared" si="775"/>
        <v>0</v>
      </c>
      <c r="S8065" s="4" t="str">
        <f t="shared" si="776"/>
        <v/>
      </c>
      <c r="T8065" s="21">
        <f>Fångster!J8070</f>
        <v>0</v>
      </c>
      <c r="U8065" s="31" t="str">
        <f t="shared" si="777"/>
        <v/>
      </c>
    </row>
    <row r="8066" spans="14:21" x14ac:dyDescent="0.2">
      <c r="N8066" s="22">
        <f>Fångster!G8071</f>
        <v>0</v>
      </c>
      <c r="O8066" s="28">
        <f t="shared" si="772"/>
        <v>0</v>
      </c>
      <c r="P8066" s="28">
        <f t="shared" si="773"/>
        <v>-2</v>
      </c>
      <c r="Q8066" s="28">
        <f t="shared" si="774"/>
        <v>0</v>
      </c>
      <c r="R8066" s="4">
        <f t="shared" si="775"/>
        <v>0</v>
      </c>
      <c r="S8066" s="4" t="str">
        <f t="shared" si="776"/>
        <v/>
      </c>
      <c r="T8066" s="21">
        <f>Fångster!J8071</f>
        <v>0</v>
      </c>
      <c r="U8066" s="31" t="str">
        <f t="shared" si="777"/>
        <v/>
      </c>
    </row>
    <row r="8067" spans="14:21" x14ac:dyDescent="0.2">
      <c r="N8067" s="22">
        <f>Fångster!G8072</f>
        <v>0</v>
      </c>
      <c r="O8067" s="28">
        <f t="shared" si="772"/>
        <v>0</v>
      </c>
      <c r="P8067" s="28">
        <f t="shared" si="773"/>
        <v>-2</v>
      </c>
      <c r="Q8067" s="28">
        <f t="shared" si="774"/>
        <v>0</v>
      </c>
      <c r="R8067" s="4">
        <f t="shared" si="775"/>
        <v>0</v>
      </c>
      <c r="S8067" s="4" t="str">
        <f t="shared" si="776"/>
        <v/>
      </c>
      <c r="T8067" s="21">
        <f>Fångster!J8072</f>
        <v>0</v>
      </c>
      <c r="U8067" s="31" t="str">
        <f t="shared" si="777"/>
        <v/>
      </c>
    </row>
    <row r="8068" spans="14:21" x14ac:dyDescent="0.2">
      <c r="N8068" s="22">
        <f>Fångster!G8073</f>
        <v>0</v>
      </c>
      <c r="O8068" s="28">
        <f t="shared" si="772"/>
        <v>0</v>
      </c>
      <c r="P8068" s="28">
        <f t="shared" si="773"/>
        <v>-2</v>
      </c>
      <c r="Q8068" s="28">
        <f t="shared" si="774"/>
        <v>0</v>
      </c>
      <c r="R8068" s="4">
        <f t="shared" si="775"/>
        <v>0</v>
      </c>
      <c r="S8068" s="4" t="str">
        <f t="shared" si="776"/>
        <v/>
      </c>
      <c r="T8068" s="21">
        <f>Fångster!J8073</f>
        <v>0</v>
      </c>
      <c r="U8068" s="31" t="str">
        <f t="shared" si="777"/>
        <v/>
      </c>
    </row>
    <row r="8069" spans="14:21" x14ac:dyDescent="0.2">
      <c r="N8069" s="22">
        <f>Fångster!G8074</f>
        <v>0</v>
      </c>
      <c r="O8069" s="28">
        <f t="shared" ref="O8069:O8132" si="778">(3.377*0.000001)*(POWER(N8069,3.205))</f>
        <v>0</v>
      </c>
      <c r="P8069" s="28">
        <f t="shared" ref="P8069:P8132" si="779">(1-(180-N8069)/60)</f>
        <v>-2</v>
      </c>
      <c r="Q8069" s="28">
        <f t="shared" ref="Q8069:Q8132" si="780">IF(P8069&lt;0,0,IF(P8069&gt;1,1,IF(P8069&gt;0&lt;1,P8069,P8069)))</f>
        <v>0</v>
      </c>
      <c r="R8069" s="4">
        <f t="shared" ref="R8069:R8132" si="781">O8069*Q8069</f>
        <v>0</v>
      </c>
      <c r="S8069" s="4" t="str">
        <f t="shared" ref="S8069:S8132" si="782">IF(N8069&gt;0,LOG10(N8069),"")</f>
        <v/>
      </c>
      <c r="T8069" s="21">
        <f>Fångster!J8074</f>
        <v>0</v>
      </c>
      <c r="U8069" s="31" t="str">
        <f t="shared" ref="U8069:U8132" si="783">IF(T8069&gt;0,LOG10(T8069),"")</f>
        <v/>
      </c>
    </row>
    <row r="8070" spans="14:21" x14ac:dyDescent="0.2">
      <c r="N8070" s="22">
        <f>Fångster!G8075</f>
        <v>0</v>
      </c>
      <c r="O8070" s="28">
        <f t="shared" si="778"/>
        <v>0</v>
      </c>
      <c r="P8070" s="28">
        <f t="shared" si="779"/>
        <v>-2</v>
      </c>
      <c r="Q8070" s="28">
        <f t="shared" si="780"/>
        <v>0</v>
      </c>
      <c r="R8070" s="4">
        <f t="shared" si="781"/>
        <v>0</v>
      </c>
      <c r="S8070" s="4" t="str">
        <f t="shared" si="782"/>
        <v/>
      </c>
      <c r="T8070" s="21">
        <f>Fångster!J8075</f>
        <v>0</v>
      </c>
      <c r="U8070" s="31" t="str">
        <f t="shared" si="783"/>
        <v/>
      </c>
    </row>
    <row r="8071" spans="14:21" x14ac:dyDescent="0.2">
      <c r="N8071" s="22">
        <f>Fångster!G8076</f>
        <v>0</v>
      </c>
      <c r="O8071" s="28">
        <f t="shared" si="778"/>
        <v>0</v>
      </c>
      <c r="P8071" s="28">
        <f t="shared" si="779"/>
        <v>-2</v>
      </c>
      <c r="Q8071" s="28">
        <f t="shared" si="780"/>
        <v>0</v>
      </c>
      <c r="R8071" s="4">
        <f t="shared" si="781"/>
        <v>0</v>
      </c>
      <c r="S8071" s="4" t="str">
        <f t="shared" si="782"/>
        <v/>
      </c>
      <c r="T8071" s="21">
        <f>Fångster!J8076</f>
        <v>0</v>
      </c>
      <c r="U8071" s="31" t="str">
        <f t="shared" si="783"/>
        <v/>
      </c>
    </row>
    <row r="8072" spans="14:21" x14ac:dyDescent="0.2">
      <c r="N8072" s="22">
        <f>Fångster!G8077</f>
        <v>0</v>
      </c>
      <c r="O8072" s="28">
        <f t="shared" si="778"/>
        <v>0</v>
      </c>
      <c r="P8072" s="28">
        <f t="shared" si="779"/>
        <v>-2</v>
      </c>
      <c r="Q8072" s="28">
        <f t="shared" si="780"/>
        <v>0</v>
      </c>
      <c r="R8072" s="4">
        <f t="shared" si="781"/>
        <v>0</v>
      </c>
      <c r="S8072" s="4" t="str">
        <f t="shared" si="782"/>
        <v/>
      </c>
      <c r="T8072" s="21">
        <f>Fångster!J8077</f>
        <v>0</v>
      </c>
      <c r="U8072" s="31" t="str">
        <f t="shared" si="783"/>
        <v/>
      </c>
    </row>
    <row r="8073" spans="14:21" x14ac:dyDescent="0.2">
      <c r="N8073" s="22">
        <f>Fångster!G8078</f>
        <v>0</v>
      </c>
      <c r="O8073" s="28">
        <f t="shared" si="778"/>
        <v>0</v>
      </c>
      <c r="P8073" s="28">
        <f t="shared" si="779"/>
        <v>-2</v>
      </c>
      <c r="Q8073" s="28">
        <f t="shared" si="780"/>
        <v>0</v>
      </c>
      <c r="R8073" s="4">
        <f t="shared" si="781"/>
        <v>0</v>
      </c>
      <c r="S8073" s="4" t="str">
        <f t="shared" si="782"/>
        <v/>
      </c>
      <c r="T8073" s="21">
        <f>Fångster!J8078</f>
        <v>0</v>
      </c>
      <c r="U8073" s="31" t="str">
        <f t="shared" si="783"/>
        <v/>
      </c>
    </row>
    <row r="8074" spans="14:21" x14ac:dyDescent="0.2">
      <c r="N8074" s="22">
        <f>Fångster!G8079</f>
        <v>0</v>
      </c>
      <c r="O8074" s="28">
        <f t="shared" si="778"/>
        <v>0</v>
      </c>
      <c r="P8074" s="28">
        <f t="shared" si="779"/>
        <v>-2</v>
      </c>
      <c r="Q8074" s="28">
        <f t="shared" si="780"/>
        <v>0</v>
      </c>
      <c r="R8074" s="4">
        <f t="shared" si="781"/>
        <v>0</v>
      </c>
      <c r="S8074" s="4" t="str">
        <f t="shared" si="782"/>
        <v/>
      </c>
      <c r="T8074" s="21">
        <f>Fångster!J8079</f>
        <v>0</v>
      </c>
      <c r="U8074" s="31" t="str">
        <f t="shared" si="783"/>
        <v/>
      </c>
    </row>
    <row r="8075" spans="14:21" x14ac:dyDescent="0.2">
      <c r="N8075" s="22">
        <f>Fångster!G8080</f>
        <v>0</v>
      </c>
      <c r="O8075" s="28">
        <f t="shared" si="778"/>
        <v>0</v>
      </c>
      <c r="P8075" s="28">
        <f t="shared" si="779"/>
        <v>-2</v>
      </c>
      <c r="Q8075" s="28">
        <f t="shared" si="780"/>
        <v>0</v>
      </c>
      <c r="R8075" s="4">
        <f t="shared" si="781"/>
        <v>0</v>
      </c>
      <c r="S8075" s="4" t="str">
        <f t="shared" si="782"/>
        <v/>
      </c>
      <c r="T8075" s="21">
        <f>Fångster!J8080</f>
        <v>0</v>
      </c>
      <c r="U8075" s="31" t="str">
        <f t="shared" si="783"/>
        <v/>
      </c>
    </row>
    <row r="8076" spans="14:21" x14ac:dyDescent="0.2">
      <c r="N8076" s="22">
        <f>Fångster!G8081</f>
        <v>0</v>
      </c>
      <c r="O8076" s="28">
        <f t="shared" si="778"/>
        <v>0</v>
      </c>
      <c r="P8076" s="28">
        <f t="shared" si="779"/>
        <v>-2</v>
      </c>
      <c r="Q8076" s="28">
        <f t="shared" si="780"/>
        <v>0</v>
      </c>
      <c r="R8076" s="4">
        <f t="shared" si="781"/>
        <v>0</v>
      </c>
      <c r="S8076" s="4" t="str">
        <f t="shared" si="782"/>
        <v/>
      </c>
      <c r="T8076" s="21">
        <f>Fångster!J8081</f>
        <v>0</v>
      </c>
      <c r="U8076" s="31" t="str">
        <f t="shared" si="783"/>
        <v/>
      </c>
    </row>
    <row r="8077" spans="14:21" x14ac:dyDescent="0.2">
      <c r="N8077" s="22">
        <f>Fångster!G8082</f>
        <v>0</v>
      </c>
      <c r="O8077" s="28">
        <f t="shared" si="778"/>
        <v>0</v>
      </c>
      <c r="P8077" s="28">
        <f t="shared" si="779"/>
        <v>-2</v>
      </c>
      <c r="Q8077" s="28">
        <f t="shared" si="780"/>
        <v>0</v>
      </c>
      <c r="R8077" s="4">
        <f t="shared" si="781"/>
        <v>0</v>
      </c>
      <c r="S8077" s="4" t="str">
        <f t="shared" si="782"/>
        <v/>
      </c>
      <c r="T8077" s="21">
        <f>Fångster!J8082</f>
        <v>0</v>
      </c>
      <c r="U8077" s="31" t="str">
        <f t="shared" si="783"/>
        <v/>
      </c>
    </row>
    <row r="8078" spans="14:21" x14ac:dyDescent="0.2">
      <c r="N8078" s="22">
        <f>Fångster!G8083</f>
        <v>0</v>
      </c>
      <c r="O8078" s="28">
        <f t="shared" si="778"/>
        <v>0</v>
      </c>
      <c r="P8078" s="28">
        <f t="shared" si="779"/>
        <v>-2</v>
      </c>
      <c r="Q8078" s="28">
        <f t="shared" si="780"/>
        <v>0</v>
      </c>
      <c r="R8078" s="4">
        <f t="shared" si="781"/>
        <v>0</v>
      </c>
      <c r="S8078" s="4" t="str">
        <f t="shared" si="782"/>
        <v/>
      </c>
      <c r="T8078" s="21">
        <f>Fångster!J8083</f>
        <v>0</v>
      </c>
      <c r="U8078" s="31" t="str">
        <f t="shared" si="783"/>
        <v/>
      </c>
    </row>
    <row r="8079" spans="14:21" x14ac:dyDescent="0.2">
      <c r="N8079" s="22">
        <f>Fångster!G8084</f>
        <v>0</v>
      </c>
      <c r="O8079" s="28">
        <f t="shared" si="778"/>
        <v>0</v>
      </c>
      <c r="P8079" s="28">
        <f t="shared" si="779"/>
        <v>-2</v>
      </c>
      <c r="Q8079" s="28">
        <f t="shared" si="780"/>
        <v>0</v>
      </c>
      <c r="R8079" s="4">
        <f t="shared" si="781"/>
        <v>0</v>
      </c>
      <c r="S8079" s="4" t="str">
        <f t="shared" si="782"/>
        <v/>
      </c>
      <c r="T8079" s="21">
        <f>Fångster!J8084</f>
        <v>0</v>
      </c>
      <c r="U8079" s="31" t="str">
        <f t="shared" si="783"/>
        <v/>
      </c>
    </row>
    <row r="8080" spans="14:21" x14ac:dyDescent="0.2">
      <c r="N8080" s="22">
        <f>Fångster!G8085</f>
        <v>0</v>
      </c>
      <c r="O8080" s="28">
        <f t="shared" si="778"/>
        <v>0</v>
      </c>
      <c r="P8080" s="28">
        <f t="shared" si="779"/>
        <v>-2</v>
      </c>
      <c r="Q8080" s="28">
        <f t="shared" si="780"/>
        <v>0</v>
      </c>
      <c r="R8080" s="4">
        <f t="shared" si="781"/>
        <v>0</v>
      </c>
      <c r="S8080" s="4" t="str">
        <f t="shared" si="782"/>
        <v/>
      </c>
      <c r="T8080" s="21">
        <f>Fångster!J8085</f>
        <v>0</v>
      </c>
      <c r="U8080" s="31" t="str">
        <f t="shared" si="783"/>
        <v/>
      </c>
    </row>
    <row r="8081" spans="14:21" x14ac:dyDescent="0.2">
      <c r="N8081" s="22">
        <f>Fångster!G8086</f>
        <v>0</v>
      </c>
      <c r="O8081" s="28">
        <f t="shared" si="778"/>
        <v>0</v>
      </c>
      <c r="P8081" s="28">
        <f t="shared" si="779"/>
        <v>-2</v>
      </c>
      <c r="Q8081" s="28">
        <f t="shared" si="780"/>
        <v>0</v>
      </c>
      <c r="R8081" s="4">
        <f t="shared" si="781"/>
        <v>0</v>
      </c>
      <c r="S8081" s="4" t="str">
        <f t="shared" si="782"/>
        <v/>
      </c>
      <c r="T8081" s="21">
        <f>Fångster!J8086</f>
        <v>0</v>
      </c>
      <c r="U8081" s="31" t="str">
        <f t="shared" si="783"/>
        <v/>
      </c>
    </row>
    <row r="8082" spans="14:21" x14ac:dyDescent="0.2">
      <c r="N8082" s="22">
        <f>Fångster!G8087</f>
        <v>0</v>
      </c>
      <c r="O8082" s="28">
        <f t="shared" si="778"/>
        <v>0</v>
      </c>
      <c r="P8082" s="28">
        <f t="shared" si="779"/>
        <v>-2</v>
      </c>
      <c r="Q8082" s="28">
        <f t="shared" si="780"/>
        <v>0</v>
      </c>
      <c r="R8082" s="4">
        <f t="shared" si="781"/>
        <v>0</v>
      </c>
      <c r="S8082" s="4" t="str">
        <f t="shared" si="782"/>
        <v/>
      </c>
      <c r="T8082" s="21">
        <f>Fångster!J8087</f>
        <v>0</v>
      </c>
      <c r="U8082" s="31" t="str">
        <f t="shared" si="783"/>
        <v/>
      </c>
    </row>
    <row r="8083" spans="14:21" x14ac:dyDescent="0.2">
      <c r="N8083" s="22">
        <f>Fångster!G8088</f>
        <v>0</v>
      </c>
      <c r="O8083" s="28">
        <f t="shared" si="778"/>
        <v>0</v>
      </c>
      <c r="P8083" s="28">
        <f t="shared" si="779"/>
        <v>-2</v>
      </c>
      <c r="Q8083" s="28">
        <f t="shared" si="780"/>
        <v>0</v>
      </c>
      <c r="R8083" s="4">
        <f t="shared" si="781"/>
        <v>0</v>
      </c>
      <c r="S8083" s="4" t="str">
        <f t="shared" si="782"/>
        <v/>
      </c>
      <c r="T8083" s="21">
        <f>Fångster!J8088</f>
        <v>0</v>
      </c>
      <c r="U8083" s="31" t="str">
        <f t="shared" si="783"/>
        <v/>
      </c>
    </row>
    <row r="8084" spans="14:21" x14ac:dyDescent="0.2">
      <c r="N8084" s="22">
        <f>Fångster!G8089</f>
        <v>0</v>
      </c>
      <c r="O8084" s="28">
        <f t="shared" si="778"/>
        <v>0</v>
      </c>
      <c r="P8084" s="28">
        <f t="shared" si="779"/>
        <v>-2</v>
      </c>
      <c r="Q8084" s="28">
        <f t="shared" si="780"/>
        <v>0</v>
      </c>
      <c r="R8084" s="4">
        <f t="shared" si="781"/>
        <v>0</v>
      </c>
      <c r="S8084" s="4" t="str">
        <f t="shared" si="782"/>
        <v/>
      </c>
      <c r="T8084" s="21">
        <f>Fångster!J8089</f>
        <v>0</v>
      </c>
      <c r="U8084" s="31" t="str">
        <f t="shared" si="783"/>
        <v/>
      </c>
    </row>
    <row r="8085" spans="14:21" x14ac:dyDescent="0.2">
      <c r="N8085" s="22">
        <f>Fångster!G8090</f>
        <v>0</v>
      </c>
      <c r="O8085" s="28">
        <f t="shared" si="778"/>
        <v>0</v>
      </c>
      <c r="P8085" s="28">
        <f t="shared" si="779"/>
        <v>-2</v>
      </c>
      <c r="Q8085" s="28">
        <f t="shared" si="780"/>
        <v>0</v>
      </c>
      <c r="R8085" s="4">
        <f t="shared" si="781"/>
        <v>0</v>
      </c>
      <c r="S8085" s="4" t="str">
        <f t="shared" si="782"/>
        <v/>
      </c>
      <c r="T8085" s="21">
        <f>Fångster!J8090</f>
        <v>0</v>
      </c>
      <c r="U8085" s="31" t="str">
        <f t="shared" si="783"/>
        <v/>
      </c>
    </row>
    <row r="8086" spans="14:21" x14ac:dyDescent="0.2">
      <c r="N8086" s="22">
        <f>Fångster!G8091</f>
        <v>0</v>
      </c>
      <c r="O8086" s="28">
        <f t="shared" si="778"/>
        <v>0</v>
      </c>
      <c r="P8086" s="28">
        <f t="shared" si="779"/>
        <v>-2</v>
      </c>
      <c r="Q8086" s="28">
        <f t="shared" si="780"/>
        <v>0</v>
      </c>
      <c r="R8086" s="4">
        <f t="shared" si="781"/>
        <v>0</v>
      </c>
      <c r="S8086" s="4" t="str">
        <f t="shared" si="782"/>
        <v/>
      </c>
      <c r="T8086" s="21">
        <f>Fångster!J8091</f>
        <v>0</v>
      </c>
      <c r="U8086" s="31" t="str">
        <f t="shared" si="783"/>
        <v/>
      </c>
    </row>
    <row r="8087" spans="14:21" x14ac:dyDescent="0.2">
      <c r="N8087" s="22">
        <f>Fångster!G8092</f>
        <v>0</v>
      </c>
      <c r="O8087" s="28">
        <f t="shared" si="778"/>
        <v>0</v>
      </c>
      <c r="P8087" s="28">
        <f t="shared" si="779"/>
        <v>-2</v>
      </c>
      <c r="Q8087" s="28">
        <f t="shared" si="780"/>
        <v>0</v>
      </c>
      <c r="R8087" s="4">
        <f t="shared" si="781"/>
        <v>0</v>
      </c>
      <c r="S8087" s="4" t="str">
        <f t="shared" si="782"/>
        <v/>
      </c>
      <c r="T8087" s="21">
        <f>Fångster!J8092</f>
        <v>0</v>
      </c>
      <c r="U8087" s="31" t="str">
        <f t="shared" si="783"/>
        <v/>
      </c>
    </row>
    <row r="8088" spans="14:21" x14ac:dyDescent="0.2">
      <c r="N8088" s="22">
        <f>Fångster!G8093</f>
        <v>0</v>
      </c>
      <c r="O8088" s="28">
        <f t="shared" si="778"/>
        <v>0</v>
      </c>
      <c r="P8088" s="28">
        <f t="shared" si="779"/>
        <v>-2</v>
      </c>
      <c r="Q8088" s="28">
        <f t="shared" si="780"/>
        <v>0</v>
      </c>
      <c r="R8088" s="4">
        <f t="shared" si="781"/>
        <v>0</v>
      </c>
      <c r="S8088" s="4" t="str">
        <f t="shared" si="782"/>
        <v/>
      </c>
      <c r="T8088" s="21">
        <f>Fångster!J8093</f>
        <v>0</v>
      </c>
      <c r="U8088" s="31" t="str">
        <f t="shared" si="783"/>
        <v/>
      </c>
    </row>
    <row r="8089" spans="14:21" x14ac:dyDescent="0.2">
      <c r="N8089" s="22">
        <f>Fångster!G8094</f>
        <v>0</v>
      </c>
      <c r="O8089" s="28">
        <f t="shared" si="778"/>
        <v>0</v>
      </c>
      <c r="P8089" s="28">
        <f t="shared" si="779"/>
        <v>-2</v>
      </c>
      <c r="Q8089" s="28">
        <f t="shared" si="780"/>
        <v>0</v>
      </c>
      <c r="R8089" s="4">
        <f t="shared" si="781"/>
        <v>0</v>
      </c>
      <c r="S8089" s="4" t="str">
        <f t="shared" si="782"/>
        <v/>
      </c>
      <c r="T8089" s="21">
        <f>Fångster!J8094</f>
        <v>0</v>
      </c>
      <c r="U8089" s="31" t="str">
        <f t="shared" si="783"/>
        <v/>
      </c>
    </row>
    <row r="8090" spans="14:21" x14ac:dyDescent="0.2">
      <c r="N8090" s="22">
        <f>Fångster!G8095</f>
        <v>0</v>
      </c>
      <c r="O8090" s="28">
        <f t="shared" si="778"/>
        <v>0</v>
      </c>
      <c r="P8090" s="28">
        <f t="shared" si="779"/>
        <v>-2</v>
      </c>
      <c r="Q8090" s="28">
        <f t="shared" si="780"/>
        <v>0</v>
      </c>
      <c r="R8090" s="4">
        <f t="shared" si="781"/>
        <v>0</v>
      </c>
      <c r="S8090" s="4" t="str">
        <f t="shared" si="782"/>
        <v/>
      </c>
      <c r="T8090" s="21">
        <f>Fångster!J8095</f>
        <v>0</v>
      </c>
      <c r="U8090" s="31" t="str">
        <f t="shared" si="783"/>
        <v/>
      </c>
    </row>
    <row r="8091" spans="14:21" x14ac:dyDescent="0.2">
      <c r="N8091" s="22">
        <f>Fångster!G8096</f>
        <v>0</v>
      </c>
      <c r="O8091" s="28">
        <f t="shared" si="778"/>
        <v>0</v>
      </c>
      <c r="P8091" s="28">
        <f t="shared" si="779"/>
        <v>-2</v>
      </c>
      <c r="Q8091" s="28">
        <f t="shared" si="780"/>
        <v>0</v>
      </c>
      <c r="R8091" s="4">
        <f t="shared" si="781"/>
        <v>0</v>
      </c>
      <c r="S8091" s="4" t="str">
        <f t="shared" si="782"/>
        <v/>
      </c>
      <c r="T8091" s="21">
        <f>Fångster!J8096</f>
        <v>0</v>
      </c>
      <c r="U8091" s="31" t="str">
        <f t="shared" si="783"/>
        <v/>
      </c>
    </row>
    <row r="8092" spans="14:21" x14ac:dyDescent="0.2">
      <c r="N8092" s="22">
        <f>Fångster!G8097</f>
        <v>0</v>
      </c>
      <c r="O8092" s="28">
        <f t="shared" si="778"/>
        <v>0</v>
      </c>
      <c r="P8092" s="28">
        <f t="shared" si="779"/>
        <v>-2</v>
      </c>
      <c r="Q8092" s="28">
        <f t="shared" si="780"/>
        <v>0</v>
      </c>
      <c r="R8092" s="4">
        <f t="shared" si="781"/>
        <v>0</v>
      </c>
      <c r="S8092" s="4" t="str">
        <f t="shared" si="782"/>
        <v/>
      </c>
      <c r="T8092" s="21">
        <f>Fångster!J8097</f>
        <v>0</v>
      </c>
      <c r="U8092" s="31" t="str">
        <f t="shared" si="783"/>
        <v/>
      </c>
    </row>
    <row r="8093" spans="14:21" x14ac:dyDescent="0.2">
      <c r="N8093" s="22">
        <f>Fångster!G8098</f>
        <v>0</v>
      </c>
      <c r="O8093" s="28">
        <f t="shared" si="778"/>
        <v>0</v>
      </c>
      <c r="P8093" s="28">
        <f t="shared" si="779"/>
        <v>-2</v>
      </c>
      <c r="Q8093" s="28">
        <f t="shared" si="780"/>
        <v>0</v>
      </c>
      <c r="R8093" s="4">
        <f t="shared" si="781"/>
        <v>0</v>
      </c>
      <c r="S8093" s="4" t="str">
        <f t="shared" si="782"/>
        <v/>
      </c>
      <c r="T8093" s="21">
        <f>Fångster!J8098</f>
        <v>0</v>
      </c>
      <c r="U8093" s="31" t="str">
        <f t="shared" si="783"/>
        <v/>
      </c>
    </row>
    <row r="8094" spans="14:21" x14ac:dyDescent="0.2">
      <c r="N8094" s="22">
        <f>Fångster!G8099</f>
        <v>0</v>
      </c>
      <c r="O8094" s="28">
        <f t="shared" si="778"/>
        <v>0</v>
      </c>
      <c r="P8094" s="28">
        <f t="shared" si="779"/>
        <v>-2</v>
      </c>
      <c r="Q8094" s="28">
        <f t="shared" si="780"/>
        <v>0</v>
      </c>
      <c r="R8094" s="4">
        <f t="shared" si="781"/>
        <v>0</v>
      </c>
      <c r="S8094" s="4" t="str">
        <f t="shared" si="782"/>
        <v/>
      </c>
      <c r="T8094" s="21">
        <f>Fångster!J8099</f>
        <v>0</v>
      </c>
      <c r="U8094" s="31" t="str">
        <f t="shared" si="783"/>
        <v/>
      </c>
    </row>
    <row r="8095" spans="14:21" x14ac:dyDescent="0.2">
      <c r="N8095" s="22">
        <f>Fångster!G8100</f>
        <v>0</v>
      </c>
      <c r="O8095" s="28">
        <f t="shared" si="778"/>
        <v>0</v>
      </c>
      <c r="P8095" s="28">
        <f t="shared" si="779"/>
        <v>-2</v>
      </c>
      <c r="Q8095" s="28">
        <f t="shared" si="780"/>
        <v>0</v>
      </c>
      <c r="R8095" s="4">
        <f t="shared" si="781"/>
        <v>0</v>
      </c>
      <c r="S8095" s="4" t="str">
        <f t="shared" si="782"/>
        <v/>
      </c>
      <c r="T8095" s="21">
        <f>Fångster!J8100</f>
        <v>0</v>
      </c>
      <c r="U8095" s="31" t="str">
        <f t="shared" si="783"/>
        <v/>
      </c>
    </row>
    <row r="8096" spans="14:21" x14ac:dyDescent="0.2">
      <c r="N8096" s="22">
        <f>Fångster!G8101</f>
        <v>0</v>
      </c>
      <c r="O8096" s="28">
        <f t="shared" si="778"/>
        <v>0</v>
      </c>
      <c r="P8096" s="28">
        <f t="shared" si="779"/>
        <v>-2</v>
      </c>
      <c r="Q8096" s="28">
        <f t="shared" si="780"/>
        <v>0</v>
      </c>
      <c r="R8096" s="4">
        <f t="shared" si="781"/>
        <v>0</v>
      </c>
      <c r="S8096" s="4" t="str">
        <f t="shared" si="782"/>
        <v/>
      </c>
      <c r="T8096" s="21">
        <f>Fångster!J8101</f>
        <v>0</v>
      </c>
      <c r="U8096" s="31" t="str">
        <f t="shared" si="783"/>
        <v/>
      </c>
    </row>
    <row r="8097" spans="14:21" x14ac:dyDescent="0.2">
      <c r="N8097" s="22">
        <f>Fångster!G8102</f>
        <v>0</v>
      </c>
      <c r="O8097" s="28">
        <f t="shared" si="778"/>
        <v>0</v>
      </c>
      <c r="P8097" s="28">
        <f t="shared" si="779"/>
        <v>-2</v>
      </c>
      <c r="Q8097" s="28">
        <f t="shared" si="780"/>
        <v>0</v>
      </c>
      <c r="R8097" s="4">
        <f t="shared" si="781"/>
        <v>0</v>
      </c>
      <c r="S8097" s="4" t="str">
        <f t="shared" si="782"/>
        <v/>
      </c>
      <c r="T8097" s="21">
        <f>Fångster!J8102</f>
        <v>0</v>
      </c>
      <c r="U8097" s="31" t="str">
        <f t="shared" si="783"/>
        <v/>
      </c>
    </row>
    <row r="8098" spans="14:21" x14ac:dyDescent="0.2">
      <c r="N8098" s="22">
        <f>Fångster!G8103</f>
        <v>0</v>
      </c>
      <c r="O8098" s="28">
        <f t="shared" si="778"/>
        <v>0</v>
      </c>
      <c r="P8098" s="28">
        <f t="shared" si="779"/>
        <v>-2</v>
      </c>
      <c r="Q8098" s="28">
        <f t="shared" si="780"/>
        <v>0</v>
      </c>
      <c r="R8098" s="4">
        <f t="shared" si="781"/>
        <v>0</v>
      </c>
      <c r="S8098" s="4" t="str">
        <f t="shared" si="782"/>
        <v/>
      </c>
      <c r="T8098" s="21">
        <f>Fångster!J8103</f>
        <v>0</v>
      </c>
      <c r="U8098" s="31" t="str">
        <f t="shared" si="783"/>
        <v/>
      </c>
    </row>
    <row r="8099" spans="14:21" x14ac:dyDescent="0.2">
      <c r="N8099" s="22">
        <f>Fångster!G8104</f>
        <v>0</v>
      </c>
      <c r="O8099" s="28">
        <f t="shared" si="778"/>
        <v>0</v>
      </c>
      <c r="P8099" s="28">
        <f t="shared" si="779"/>
        <v>-2</v>
      </c>
      <c r="Q8099" s="28">
        <f t="shared" si="780"/>
        <v>0</v>
      </c>
      <c r="R8099" s="4">
        <f t="shared" si="781"/>
        <v>0</v>
      </c>
      <c r="S8099" s="4" t="str">
        <f t="shared" si="782"/>
        <v/>
      </c>
      <c r="T8099" s="21">
        <f>Fångster!J8104</f>
        <v>0</v>
      </c>
      <c r="U8099" s="31" t="str">
        <f t="shared" si="783"/>
        <v/>
      </c>
    </row>
    <row r="8100" spans="14:21" x14ac:dyDescent="0.2">
      <c r="N8100" s="22">
        <f>Fångster!G8105</f>
        <v>0</v>
      </c>
      <c r="O8100" s="28">
        <f t="shared" si="778"/>
        <v>0</v>
      </c>
      <c r="P8100" s="28">
        <f t="shared" si="779"/>
        <v>-2</v>
      </c>
      <c r="Q8100" s="28">
        <f t="shared" si="780"/>
        <v>0</v>
      </c>
      <c r="R8100" s="4">
        <f t="shared" si="781"/>
        <v>0</v>
      </c>
      <c r="S8100" s="4" t="str">
        <f t="shared" si="782"/>
        <v/>
      </c>
      <c r="T8100" s="21">
        <f>Fångster!J8105</f>
        <v>0</v>
      </c>
      <c r="U8100" s="31" t="str">
        <f t="shared" si="783"/>
        <v/>
      </c>
    </row>
    <row r="8101" spans="14:21" x14ac:dyDescent="0.2">
      <c r="N8101" s="22">
        <f>Fångster!G8106</f>
        <v>0</v>
      </c>
      <c r="O8101" s="28">
        <f t="shared" si="778"/>
        <v>0</v>
      </c>
      <c r="P8101" s="28">
        <f t="shared" si="779"/>
        <v>-2</v>
      </c>
      <c r="Q8101" s="28">
        <f t="shared" si="780"/>
        <v>0</v>
      </c>
      <c r="R8101" s="4">
        <f t="shared" si="781"/>
        <v>0</v>
      </c>
      <c r="S8101" s="4" t="str">
        <f t="shared" si="782"/>
        <v/>
      </c>
      <c r="T8101" s="21">
        <f>Fångster!J8106</f>
        <v>0</v>
      </c>
      <c r="U8101" s="31" t="str">
        <f t="shared" si="783"/>
        <v/>
      </c>
    </row>
    <row r="8102" spans="14:21" x14ac:dyDescent="0.2">
      <c r="N8102" s="22">
        <f>Fångster!G8107</f>
        <v>0</v>
      </c>
      <c r="O8102" s="28">
        <f t="shared" si="778"/>
        <v>0</v>
      </c>
      <c r="P8102" s="28">
        <f t="shared" si="779"/>
        <v>-2</v>
      </c>
      <c r="Q8102" s="28">
        <f t="shared" si="780"/>
        <v>0</v>
      </c>
      <c r="R8102" s="4">
        <f t="shared" si="781"/>
        <v>0</v>
      </c>
      <c r="S8102" s="4" t="str">
        <f t="shared" si="782"/>
        <v/>
      </c>
      <c r="T8102" s="21">
        <f>Fångster!J8107</f>
        <v>0</v>
      </c>
      <c r="U8102" s="31" t="str">
        <f t="shared" si="783"/>
        <v/>
      </c>
    </row>
    <row r="8103" spans="14:21" x14ac:dyDescent="0.2">
      <c r="N8103" s="22">
        <f>Fångster!G8108</f>
        <v>0</v>
      </c>
      <c r="O8103" s="28">
        <f t="shared" si="778"/>
        <v>0</v>
      </c>
      <c r="P8103" s="28">
        <f t="shared" si="779"/>
        <v>-2</v>
      </c>
      <c r="Q8103" s="28">
        <f t="shared" si="780"/>
        <v>0</v>
      </c>
      <c r="R8103" s="4">
        <f t="shared" si="781"/>
        <v>0</v>
      </c>
      <c r="S8103" s="4" t="str">
        <f t="shared" si="782"/>
        <v/>
      </c>
      <c r="T8103" s="21">
        <f>Fångster!J8108</f>
        <v>0</v>
      </c>
      <c r="U8103" s="31" t="str">
        <f t="shared" si="783"/>
        <v/>
      </c>
    </row>
    <row r="8104" spans="14:21" x14ac:dyDescent="0.2">
      <c r="N8104" s="22">
        <f>Fångster!G8109</f>
        <v>0</v>
      </c>
      <c r="O8104" s="28">
        <f t="shared" si="778"/>
        <v>0</v>
      </c>
      <c r="P8104" s="28">
        <f t="shared" si="779"/>
        <v>-2</v>
      </c>
      <c r="Q8104" s="28">
        <f t="shared" si="780"/>
        <v>0</v>
      </c>
      <c r="R8104" s="4">
        <f t="shared" si="781"/>
        <v>0</v>
      </c>
      <c r="S8104" s="4" t="str">
        <f t="shared" si="782"/>
        <v/>
      </c>
      <c r="T8104" s="21">
        <f>Fångster!J8109</f>
        <v>0</v>
      </c>
      <c r="U8104" s="31" t="str">
        <f t="shared" si="783"/>
        <v/>
      </c>
    </row>
    <row r="8105" spans="14:21" x14ac:dyDescent="0.2">
      <c r="N8105" s="22">
        <f>Fångster!G8110</f>
        <v>0</v>
      </c>
      <c r="O8105" s="28">
        <f t="shared" si="778"/>
        <v>0</v>
      </c>
      <c r="P8105" s="28">
        <f t="shared" si="779"/>
        <v>-2</v>
      </c>
      <c r="Q8105" s="28">
        <f t="shared" si="780"/>
        <v>0</v>
      </c>
      <c r="R8105" s="4">
        <f t="shared" si="781"/>
        <v>0</v>
      </c>
      <c r="S8105" s="4" t="str">
        <f t="shared" si="782"/>
        <v/>
      </c>
      <c r="T8105" s="21">
        <f>Fångster!J8110</f>
        <v>0</v>
      </c>
      <c r="U8105" s="31" t="str">
        <f t="shared" si="783"/>
        <v/>
      </c>
    </row>
    <row r="8106" spans="14:21" x14ac:dyDescent="0.2">
      <c r="N8106" s="22">
        <f>Fångster!G8111</f>
        <v>0</v>
      </c>
      <c r="O8106" s="28">
        <f t="shared" si="778"/>
        <v>0</v>
      </c>
      <c r="P8106" s="28">
        <f t="shared" si="779"/>
        <v>-2</v>
      </c>
      <c r="Q8106" s="28">
        <f t="shared" si="780"/>
        <v>0</v>
      </c>
      <c r="R8106" s="4">
        <f t="shared" si="781"/>
        <v>0</v>
      </c>
      <c r="S8106" s="4" t="str">
        <f t="shared" si="782"/>
        <v/>
      </c>
      <c r="T8106" s="21">
        <f>Fångster!J8111</f>
        <v>0</v>
      </c>
      <c r="U8106" s="31" t="str">
        <f t="shared" si="783"/>
        <v/>
      </c>
    </row>
    <row r="8107" spans="14:21" x14ac:dyDescent="0.2">
      <c r="N8107" s="22">
        <f>Fångster!G8112</f>
        <v>0</v>
      </c>
      <c r="O8107" s="28">
        <f t="shared" si="778"/>
        <v>0</v>
      </c>
      <c r="P8107" s="28">
        <f t="shared" si="779"/>
        <v>-2</v>
      </c>
      <c r="Q8107" s="28">
        <f t="shared" si="780"/>
        <v>0</v>
      </c>
      <c r="R8107" s="4">
        <f t="shared" si="781"/>
        <v>0</v>
      </c>
      <c r="S8107" s="4" t="str">
        <f t="shared" si="782"/>
        <v/>
      </c>
      <c r="T8107" s="21">
        <f>Fångster!J8112</f>
        <v>0</v>
      </c>
      <c r="U8107" s="31" t="str">
        <f t="shared" si="783"/>
        <v/>
      </c>
    </row>
    <row r="8108" spans="14:21" x14ac:dyDescent="0.2">
      <c r="N8108" s="22">
        <f>Fångster!G8113</f>
        <v>0</v>
      </c>
      <c r="O8108" s="28">
        <f t="shared" si="778"/>
        <v>0</v>
      </c>
      <c r="P8108" s="28">
        <f t="shared" si="779"/>
        <v>-2</v>
      </c>
      <c r="Q8108" s="28">
        <f t="shared" si="780"/>
        <v>0</v>
      </c>
      <c r="R8108" s="4">
        <f t="shared" si="781"/>
        <v>0</v>
      </c>
      <c r="S8108" s="4" t="str">
        <f t="shared" si="782"/>
        <v/>
      </c>
      <c r="T8108" s="21">
        <f>Fångster!J8113</f>
        <v>0</v>
      </c>
      <c r="U8108" s="31" t="str">
        <f t="shared" si="783"/>
        <v/>
      </c>
    </row>
    <row r="8109" spans="14:21" x14ac:dyDescent="0.2">
      <c r="N8109" s="22">
        <f>Fångster!G8114</f>
        <v>0</v>
      </c>
      <c r="O8109" s="28">
        <f t="shared" si="778"/>
        <v>0</v>
      </c>
      <c r="P8109" s="28">
        <f t="shared" si="779"/>
        <v>-2</v>
      </c>
      <c r="Q8109" s="28">
        <f t="shared" si="780"/>
        <v>0</v>
      </c>
      <c r="R8109" s="4">
        <f t="shared" si="781"/>
        <v>0</v>
      </c>
      <c r="S8109" s="4" t="str">
        <f t="shared" si="782"/>
        <v/>
      </c>
      <c r="T8109" s="21">
        <f>Fångster!J8114</f>
        <v>0</v>
      </c>
      <c r="U8109" s="31" t="str">
        <f t="shared" si="783"/>
        <v/>
      </c>
    </row>
    <row r="8110" spans="14:21" x14ac:dyDescent="0.2">
      <c r="N8110" s="22">
        <f>Fångster!G8115</f>
        <v>0</v>
      </c>
      <c r="O8110" s="28">
        <f t="shared" si="778"/>
        <v>0</v>
      </c>
      <c r="P8110" s="28">
        <f t="shared" si="779"/>
        <v>-2</v>
      </c>
      <c r="Q8110" s="28">
        <f t="shared" si="780"/>
        <v>0</v>
      </c>
      <c r="R8110" s="4">
        <f t="shared" si="781"/>
        <v>0</v>
      </c>
      <c r="S8110" s="4" t="str">
        <f t="shared" si="782"/>
        <v/>
      </c>
      <c r="T8110" s="21">
        <f>Fångster!J8115</f>
        <v>0</v>
      </c>
      <c r="U8110" s="31" t="str">
        <f t="shared" si="783"/>
        <v/>
      </c>
    </row>
    <row r="8111" spans="14:21" x14ac:dyDescent="0.2">
      <c r="N8111" s="22">
        <f>Fångster!G8116</f>
        <v>0</v>
      </c>
      <c r="O8111" s="28">
        <f t="shared" si="778"/>
        <v>0</v>
      </c>
      <c r="P8111" s="28">
        <f t="shared" si="779"/>
        <v>-2</v>
      </c>
      <c r="Q8111" s="28">
        <f t="shared" si="780"/>
        <v>0</v>
      </c>
      <c r="R8111" s="4">
        <f t="shared" si="781"/>
        <v>0</v>
      </c>
      <c r="S8111" s="4" t="str">
        <f t="shared" si="782"/>
        <v/>
      </c>
      <c r="T8111" s="21">
        <f>Fångster!J8116</f>
        <v>0</v>
      </c>
      <c r="U8111" s="31" t="str">
        <f t="shared" si="783"/>
        <v/>
      </c>
    </row>
    <row r="8112" spans="14:21" x14ac:dyDescent="0.2">
      <c r="N8112" s="22">
        <f>Fångster!G8117</f>
        <v>0</v>
      </c>
      <c r="O8112" s="28">
        <f t="shared" si="778"/>
        <v>0</v>
      </c>
      <c r="P8112" s="28">
        <f t="shared" si="779"/>
        <v>-2</v>
      </c>
      <c r="Q8112" s="28">
        <f t="shared" si="780"/>
        <v>0</v>
      </c>
      <c r="R8112" s="4">
        <f t="shared" si="781"/>
        <v>0</v>
      </c>
      <c r="S8112" s="4" t="str">
        <f t="shared" si="782"/>
        <v/>
      </c>
      <c r="T8112" s="21">
        <f>Fångster!J8117</f>
        <v>0</v>
      </c>
      <c r="U8112" s="31" t="str">
        <f t="shared" si="783"/>
        <v/>
      </c>
    </row>
    <row r="8113" spans="14:21" x14ac:dyDescent="0.2">
      <c r="N8113" s="22">
        <f>Fångster!G8118</f>
        <v>0</v>
      </c>
      <c r="O8113" s="28">
        <f t="shared" si="778"/>
        <v>0</v>
      </c>
      <c r="P8113" s="28">
        <f t="shared" si="779"/>
        <v>-2</v>
      </c>
      <c r="Q8113" s="28">
        <f t="shared" si="780"/>
        <v>0</v>
      </c>
      <c r="R8113" s="4">
        <f t="shared" si="781"/>
        <v>0</v>
      </c>
      <c r="S8113" s="4" t="str">
        <f t="shared" si="782"/>
        <v/>
      </c>
      <c r="T8113" s="21">
        <f>Fångster!J8118</f>
        <v>0</v>
      </c>
      <c r="U8113" s="31" t="str">
        <f t="shared" si="783"/>
        <v/>
      </c>
    </row>
    <row r="8114" spans="14:21" x14ac:dyDescent="0.2">
      <c r="N8114" s="22">
        <f>Fångster!G8119</f>
        <v>0</v>
      </c>
      <c r="O8114" s="28">
        <f t="shared" si="778"/>
        <v>0</v>
      </c>
      <c r="P8114" s="28">
        <f t="shared" si="779"/>
        <v>-2</v>
      </c>
      <c r="Q8114" s="28">
        <f t="shared" si="780"/>
        <v>0</v>
      </c>
      <c r="R8114" s="4">
        <f t="shared" si="781"/>
        <v>0</v>
      </c>
      <c r="S8114" s="4" t="str">
        <f t="shared" si="782"/>
        <v/>
      </c>
      <c r="T8114" s="21">
        <f>Fångster!J8119</f>
        <v>0</v>
      </c>
      <c r="U8114" s="31" t="str">
        <f t="shared" si="783"/>
        <v/>
      </c>
    </row>
    <row r="8115" spans="14:21" x14ac:dyDescent="0.2">
      <c r="N8115" s="22">
        <f>Fångster!G8120</f>
        <v>0</v>
      </c>
      <c r="O8115" s="28">
        <f t="shared" si="778"/>
        <v>0</v>
      </c>
      <c r="P8115" s="28">
        <f t="shared" si="779"/>
        <v>-2</v>
      </c>
      <c r="Q8115" s="28">
        <f t="shared" si="780"/>
        <v>0</v>
      </c>
      <c r="R8115" s="4">
        <f t="shared" si="781"/>
        <v>0</v>
      </c>
      <c r="S8115" s="4" t="str">
        <f t="shared" si="782"/>
        <v/>
      </c>
      <c r="T8115" s="21">
        <f>Fångster!J8120</f>
        <v>0</v>
      </c>
      <c r="U8115" s="31" t="str">
        <f t="shared" si="783"/>
        <v/>
      </c>
    </row>
    <row r="8116" spans="14:21" x14ac:dyDescent="0.2">
      <c r="N8116" s="22">
        <f>Fångster!G8121</f>
        <v>0</v>
      </c>
      <c r="O8116" s="28">
        <f t="shared" si="778"/>
        <v>0</v>
      </c>
      <c r="P8116" s="28">
        <f t="shared" si="779"/>
        <v>-2</v>
      </c>
      <c r="Q8116" s="28">
        <f t="shared" si="780"/>
        <v>0</v>
      </c>
      <c r="R8116" s="4">
        <f t="shared" si="781"/>
        <v>0</v>
      </c>
      <c r="S8116" s="4" t="str">
        <f t="shared" si="782"/>
        <v/>
      </c>
      <c r="T8116" s="21">
        <f>Fångster!J8121</f>
        <v>0</v>
      </c>
      <c r="U8116" s="31" t="str">
        <f t="shared" si="783"/>
        <v/>
      </c>
    </row>
    <row r="8117" spans="14:21" x14ac:dyDescent="0.2">
      <c r="N8117" s="22">
        <f>Fångster!G8122</f>
        <v>0</v>
      </c>
      <c r="O8117" s="28">
        <f t="shared" si="778"/>
        <v>0</v>
      </c>
      <c r="P8117" s="28">
        <f t="shared" si="779"/>
        <v>-2</v>
      </c>
      <c r="Q8117" s="28">
        <f t="shared" si="780"/>
        <v>0</v>
      </c>
      <c r="R8117" s="4">
        <f t="shared" si="781"/>
        <v>0</v>
      </c>
      <c r="S8117" s="4" t="str">
        <f t="shared" si="782"/>
        <v/>
      </c>
      <c r="T8117" s="21">
        <f>Fångster!J8122</f>
        <v>0</v>
      </c>
      <c r="U8117" s="31" t="str">
        <f t="shared" si="783"/>
        <v/>
      </c>
    </row>
    <row r="8118" spans="14:21" x14ac:dyDescent="0.2">
      <c r="N8118" s="22">
        <f>Fångster!G8123</f>
        <v>0</v>
      </c>
      <c r="O8118" s="28">
        <f t="shared" si="778"/>
        <v>0</v>
      </c>
      <c r="P8118" s="28">
        <f t="shared" si="779"/>
        <v>-2</v>
      </c>
      <c r="Q8118" s="28">
        <f t="shared" si="780"/>
        <v>0</v>
      </c>
      <c r="R8118" s="4">
        <f t="shared" si="781"/>
        <v>0</v>
      </c>
      <c r="S8118" s="4" t="str">
        <f t="shared" si="782"/>
        <v/>
      </c>
      <c r="T8118" s="21">
        <f>Fångster!J8123</f>
        <v>0</v>
      </c>
      <c r="U8118" s="31" t="str">
        <f t="shared" si="783"/>
        <v/>
      </c>
    </row>
    <row r="8119" spans="14:21" x14ac:dyDescent="0.2">
      <c r="N8119" s="22">
        <f>Fångster!G8124</f>
        <v>0</v>
      </c>
      <c r="O8119" s="28">
        <f t="shared" si="778"/>
        <v>0</v>
      </c>
      <c r="P8119" s="28">
        <f t="shared" si="779"/>
        <v>-2</v>
      </c>
      <c r="Q8119" s="28">
        <f t="shared" si="780"/>
        <v>0</v>
      </c>
      <c r="R8119" s="4">
        <f t="shared" si="781"/>
        <v>0</v>
      </c>
      <c r="S8119" s="4" t="str">
        <f t="shared" si="782"/>
        <v/>
      </c>
      <c r="T8119" s="21">
        <f>Fångster!J8124</f>
        <v>0</v>
      </c>
      <c r="U8119" s="31" t="str">
        <f t="shared" si="783"/>
        <v/>
      </c>
    </row>
    <row r="8120" spans="14:21" x14ac:dyDescent="0.2">
      <c r="N8120" s="22">
        <f>Fångster!G8125</f>
        <v>0</v>
      </c>
      <c r="O8120" s="28">
        <f t="shared" si="778"/>
        <v>0</v>
      </c>
      <c r="P8120" s="28">
        <f t="shared" si="779"/>
        <v>-2</v>
      </c>
      <c r="Q8120" s="28">
        <f t="shared" si="780"/>
        <v>0</v>
      </c>
      <c r="R8120" s="4">
        <f t="shared" si="781"/>
        <v>0</v>
      </c>
      <c r="S8120" s="4" t="str">
        <f t="shared" si="782"/>
        <v/>
      </c>
      <c r="T8120" s="21">
        <f>Fångster!J8125</f>
        <v>0</v>
      </c>
      <c r="U8120" s="31" t="str">
        <f t="shared" si="783"/>
        <v/>
      </c>
    </row>
    <row r="8121" spans="14:21" x14ac:dyDescent="0.2">
      <c r="N8121" s="22">
        <f>Fångster!G8126</f>
        <v>0</v>
      </c>
      <c r="O8121" s="28">
        <f t="shared" si="778"/>
        <v>0</v>
      </c>
      <c r="P8121" s="28">
        <f t="shared" si="779"/>
        <v>-2</v>
      </c>
      <c r="Q8121" s="28">
        <f t="shared" si="780"/>
        <v>0</v>
      </c>
      <c r="R8121" s="4">
        <f t="shared" si="781"/>
        <v>0</v>
      </c>
      <c r="S8121" s="4" t="str">
        <f t="shared" si="782"/>
        <v/>
      </c>
      <c r="T8121" s="21">
        <f>Fångster!J8126</f>
        <v>0</v>
      </c>
      <c r="U8121" s="31" t="str">
        <f t="shared" si="783"/>
        <v/>
      </c>
    </row>
    <row r="8122" spans="14:21" x14ac:dyDescent="0.2">
      <c r="N8122" s="22">
        <f>Fångster!G8127</f>
        <v>0</v>
      </c>
      <c r="O8122" s="28">
        <f t="shared" si="778"/>
        <v>0</v>
      </c>
      <c r="P8122" s="28">
        <f t="shared" si="779"/>
        <v>-2</v>
      </c>
      <c r="Q8122" s="28">
        <f t="shared" si="780"/>
        <v>0</v>
      </c>
      <c r="R8122" s="4">
        <f t="shared" si="781"/>
        <v>0</v>
      </c>
      <c r="S8122" s="4" t="str">
        <f t="shared" si="782"/>
        <v/>
      </c>
      <c r="T8122" s="21">
        <f>Fångster!J8127</f>
        <v>0</v>
      </c>
      <c r="U8122" s="31" t="str">
        <f t="shared" si="783"/>
        <v/>
      </c>
    </row>
    <row r="8123" spans="14:21" x14ac:dyDescent="0.2">
      <c r="N8123" s="22">
        <f>Fångster!G8128</f>
        <v>0</v>
      </c>
      <c r="O8123" s="28">
        <f t="shared" si="778"/>
        <v>0</v>
      </c>
      <c r="P8123" s="28">
        <f t="shared" si="779"/>
        <v>-2</v>
      </c>
      <c r="Q8123" s="28">
        <f t="shared" si="780"/>
        <v>0</v>
      </c>
      <c r="R8123" s="4">
        <f t="shared" si="781"/>
        <v>0</v>
      </c>
      <c r="S8123" s="4" t="str">
        <f t="shared" si="782"/>
        <v/>
      </c>
      <c r="T8123" s="21">
        <f>Fångster!J8128</f>
        <v>0</v>
      </c>
      <c r="U8123" s="31" t="str">
        <f t="shared" si="783"/>
        <v/>
      </c>
    </row>
    <row r="8124" spans="14:21" x14ac:dyDescent="0.2">
      <c r="N8124" s="22">
        <f>Fångster!G8129</f>
        <v>0</v>
      </c>
      <c r="O8124" s="28">
        <f t="shared" si="778"/>
        <v>0</v>
      </c>
      <c r="P8124" s="28">
        <f t="shared" si="779"/>
        <v>-2</v>
      </c>
      <c r="Q8124" s="28">
        <f t="shared" si="780"/>
        <v>0</v>
      </c>
      <c r="R8124" s="4">
        <f t="shared" si="781"/>
        <v>0</v>
      </c>
      <c r="S8124" s="4" t="str">
        <f t="shared" si="782"/>
        <v/>
      </c>
      <c r="T8124" s="21">
        <f>Fångster!J8129</f>
        <v>0</v>
      </c>
      <c r="U8124" s="31" t="str">
        <f t="shared" si="783"/>
        <v/>
      </c>
    </row>
    <row r="8125" spans="14:21" x14ac:dyDescent="0.2">
      <c r="N8125" s="22">
        <f>Fångster!G8130</f>
        <v>0</v>
      </c>
      <c r="O8125" s="28">
        <f t="shared" si="778"/>
        <v>0</v>
      </c>
      <c r="P8125" s="28">
        <f t="shared" si="779"/>
        <v>-2</v>
      </c>
      <c r="Q8125" s="28">
        <f t="shared" si="780"/>
        <v>0</v>
      </c>
      <c r="R8125" s="4">
        <f t="shared" si="781"/>
        <v>0</v>
      </c>
      <c r="S8125" s="4" t="str">
        <f t="shared" si="782"/>
        <v/>
      </c>
      <c r="T8125" s="21">
        <f>Fångster!J8130</f>
        <v>0</v>
      </c>
      <c r="U8125" s="31" t="str">
        <f t="shared" si="783"/>
        <v/>
      </c>
    </row>
    <row r="8126" spans="14:21" x14ac:dyDescent="0.2">
      <c r="N8126" s="22">
        <f>Fångster!G8131</f>
        <v>0</v>
      </c>
      <c r="O8126" s="28">
        <f t="shared" si="778"/>
        <v>0</v>
      </c>
      <c r="P8126" s="28">
        <f t="shared" si="779"/>
        <v>-2</v>
      </c>
      <c r="Q8126" s="28">
        <f t="shared" si="780"/>
        <v>0</v>
      </c>
      <c r="R8126" s="4">
        <f t="shared" si="781"/>
        <v>0</v>
      </c>
      <c r="S8126" s="4" t="str">
        <f t="shared" si="782"/>
        <v/>
      </c>
      <c r="T8126" s="21">
        <f>Fångster!J8131</f>
        <v>0</v>
      </c>
      <c r="U8126" s="31" t="str">
        <f t="shared" si="783"/>
        <v/>
      </c>
    </row>
    <row r="8127" spans="14:21" x14ac:dyDescent="0.2">
      <c r="N8127" s="22">
        <f>Fångster!G8132</f>
        <v>0</v>
      </c>
      <c r="O8127" s="28">
        <f t="shared" si="778"/>
        <v>0</v>
      </c>
      <c r="P8127" s="28">
        <f t="shared" si="779"/>
        <v>-2</v>
      </c>
      <c r="Q8127" s="28">
        <f t="shared" si="780"/>
        <v>0</v>
      </c>
      <c r="R8127" s="4">
        <f t="shared" si="781"/>
        <v>0</v>
      </c>
      <c r="S8127" s="4" t="str">
        <f t="shared" si="782"/>
        <v/>
      </c>
      <c r="T8127" s="21">
        <f>Fångster!J8132</f>
        <v>0</v>
      </c>
      <c r="U8127" s="31" t="str">
        <f t="shared" si="783"/>
        <v/>
      </c>
    </row>
    <row r="8128" spans="14:21" x14ac:dyDescent="0.2">
      <c r="N8128" s="22">
        <f>Fångster!G8133</f>
        <v>0</v>
      </c>
      <c r="O8128" s="28">
        <f t="shared" si="778"/>
        <v>0</v>
      </c>
      <c r="P8128" s="28">
        <f t="shared" si="779"/>
        <v>-2</v>
      </c>
      <c r="Q8128" s="28">
        <f t="shared" si="780"/>
        <v>0</v>
      </c>
      <c r="R8128" s="4">
        <f t="shared" si="781"/>
        <v>0</v>
      </c>
      <c r="S8128" s="4" t="str">
        <f t="shared" si="782"/>
        <v/>
      </c>
      <c r="T8128" s="21">
        <f>Fångster!J8133</f>
        <v>0</v>
      </c>
      <c r="U8128" s="31" t="str">
        <f t="shared" si="783"/>
        <v/>
      </c>
    </row>
    <row r="8129" spans="14:21" x14ac:dyDescent="0.2">
      <c r="N8129" s="22">
        <f>Fångster!G8134</f>
        <v>0</v>
      </c>
      <c r="O8129" s="28">
        <f t="shared" si="778"/>
        <v>0</v>
      </c>
      <c r="P8129" s="28">
        <f t="shared" si="779"/>
        <v>-2</v>
      </c>
      <c r="Q8129" s="28">
        <f t="shared" si="780"/>
        <v>0</v>
      </c>
      <c r="R8129" s="4">
        <f t="shared" si="781"/>
        <v>0</v>
      </c>
      <c r="S8129" s="4" t="str">
        <f t="shared" si="782"/>
        <v/>
      </c>
      <c r="T8129" s="21">
        <f>Fångster!J8134</f>
        <v>0</v>
      </c>
      <c r="U8129" s="31" t="str">
        <f t="shared" si="783"/>
        <v/>
      </c>
    </row>
    <row r="8130" spans="14:21" x14ac:dyDescent="0.2">
      <c r="N8130" s="22">
        <f>Fångster!G8135</f>
        <v>0</v>
      </c>
      <c r="O8130" s="28">
        <f t="shared" si="778"/>
        <v>0</v>
      </c>
      <c r="P8130" s="28">
        <f t="shared" si="779"/>
        <v>-2</v>
      </c>
      <c r="Q8130" s="28">
        <f t="shared" si="780"/>
        <v>0</v>
      </c>
      <c r="R8130" s="4">
        <f t="shared" si="781"/>
        <v>0</v>
      </c>
      <c r="S8130" s="4" t="str">
        <f t="shared" si="782"/>
        <v/>
      </c>
      <c r="T8130" s="21">
        <f>Fångster!J8135</f>
        <v>0</v>
      </c>
      <c r="U8130" s="31" t="str">
        <f t="shared" si="783"/>
        <v/>
      </c>
    </row>
    <row r="8131" spans="14:21" x14ac:dyDescent="0.2">
      <c r="N8131" s="22">
        <f>Fångster!G8136</f>
        <v>0</v>
      </c>
      <c r="O8131" s="28">
        <f t="shared" si="778"/>
        <v>0</v>
      </c>
      <c r="P8131" s="28">
        <f t="shared" si="779"/>
        <v>-2</v>
      </c>
      <c r="Q8131" s="28">
        <f t="shared" si="780"/>
        <v>0</v>
      </c>
      <c r="R8131" s="4">
        <f t="shared" si="781"/>
        <v>0</v>
      </c>
      <c r="S8131" s="4" t="str">
        <f t="shared" si="782"/>
        <v/>
      </c>
      <c r="T8131" s="21">
        <f>Fångster!J8136</f>
        <v>0</v>
      </c>
      <c r="U8131" s="31" t="str">
        <f t="shared" si="783"/>
        <v/>
      </c>
    </row>
    <row r="8132" spans="14:21" x14ac:dyDescent="0.2">
      <c r="N8132" s="22">
        <f>Fångster!G8137</f>
        <v>0</v>
      </c>
      <c r="O8132" s="28">
        <f t="shared" si="778"/>
        <v>0</v>
      </c>
      <c r="P8132" s="28">
        <f t="shared" si="779"/>
        <v>-2</v>
      </c>
      <c r="Q8132" s="28">
        <f t="shared" si="780"/>
        <v>0</v>
      </c>
      <c r="R8132" s="4">
        <f t="shared" si="781"/>
        <v>0</v>
      </c>
      <c r="S8132" s="4" t="str">
        <f t="shared" si="782"/>
        <v/>
      </c>
      <c r="T8132" s="21">
        <f>Fångster!J8137</f>
        <v>0</v>
      </c>
      <c r="U8132" s="31" t="str">
        <f t="shared" si="783"/>
        <v/>
      </c>
    </row>
    <row r="8133" spans="14:21" x14ac:dyDescent="0.2">
      <c r="N8133" s="22">
        <f>Fångster!G8138</f>
        <v>0</v>
      </c>
      <c r="O8133" s="28">
        <f t="shared" ref="O8133:O8196" si="784">(3.377*0.000001)*(POWER(N8133,3.205))</f>
        <v>0</v>
      </c>
      <c r="P8133" s="28">
        <f t="shared" ref="P8133:P8196" si="785">(1-(180-N8133)/60)</f>
        <v>-2</v>
      </c>
      <c r="Q8133" s="28">
        <f t="shared" ref="Q8133:Q8196" si="786">IF(P8133&lt;0,0,IF(P8133&gt;1,1,IF(P8133&gt;0&lt;1,P8133,P8133)))</f>
        <v>0</v>
      </c>
      <c r="R8133" s="4">
        <f t="shared" ref="R8133:R8196" si="787">O8133*Q8133</f>
        <v>0</v>
      </c>
      <c r="S8133" s="4" t="str">
        <f t="shared" ref="S8133:S8196" si="788">IF(N8133&gt;0,LOG10(N8133),"")</f>
        <v/>
      </c>
      <c r="T8133" s="21">
        <f>Fångster!J8138</f>
        <v>0</v>
      </c>
      <c r="U8133" s="31" t="str">
        <f t="shared" ref="U8133:U8196" si="789">IF(T8133&gt;0,LOG10(T8133),"")</f>
        <v/>
      </c>
    </row>
    <row r="8134" spans="14:21" x14ac:dyDescent="0.2">
      <c r="N8134" s="22">
        <f>Fångster!G8139</f>
        <v>0</v>
      </c>
      <c r="O8134" s="28">
        <f t="shared" si="784"/>
        <v>0</v>
      </c>
      <c r="P8134" s="28">
        <f t="shared" si="785"/>
        <v>-2</v>
      </c>
      <c r="Q8134" s="28">
        <f t="shared" si="786"/>
        <v>0</v>
      </c>
      <c r="R8134" s="4">
        <f t="shared" si="787"/>
        <v>0</v>
      </c>
      <c r="S8134" s="4" t="str">
        <f t="shared" si="788"/>
        <v/>
      </c>
      <c r="T8134" s="21">
        <f>Fångster!J8139</f>
        <v>0</v>
      </c>
      <c r="U8134" s="31" t="str">
        <f t="shared" si="789"/>
        <v/>
      </c>
    </row>
    <row r="8135" spans="14:21" x14ac:dyDescent="0.2">
      <c r="N8135" s="22">
        <f>Fångster!G8140</f>
        <v>0</v>
      </c>
      <c r="O8135" s="28">
        <f t="shared" si="784"/>
        <v>0</v>
      </c>
      <c r="P8135" s="28">
        <f t="shared" si="785"/>
        <v>-2</v>
      </c>
      <c r="Q8135" s="28">
        <f t="shared" si="786"/>
        <v>0</v>
      </c>
      <c r="R8135" s="4">
        <f t="shared" si="787"/>
        <v>0</v>
      </c>
      <c r="S8135" s="4" t="str">
        <f t="shared" si="788"/>
        <v/>
      </c>
      <c r="T8135" s="21">
        <f>Fångster!J8140</f>
        <v>0</v>
      </c>
      <c r="U8135" s="31" t="str">
        <f t="shared" si="789"/>
        <v/>
      </c>
    </row>
    <row r="8136" spans="14:21" x14ac:dyDescent="0.2">
      <c r="N8136" s="22">
        <f>Fångster!G8141</f>
        <v>0</v>
      </c>
      <c r="O8136" s="28">
        <f t="shared" si="784"/>
        <v>0</v>
      </c>
      <c r="P8136" s="28">
        <f t="shared" si="785"/>
        <v>-2</v>
      </c>
      <c r="Q8136" s="28">
        <f t="shared" si="786"/>
        <v>0</v>
      </c>
      <c r="R8136" s="4">
        <f t="shared" si="787"/>
        <v>0</v>
      </c>
      <c r="S8136" s="4" t="str">
        <f t="shared" si="788"/>
        <v/>
      </c>
      <c r="T8136" s="21">
        <f>Fångster!J8141</f>
        <v>0</v>
      </c>
      <c r="U8136" s="31" t="str">
        <f t="shared" si="789"/>
        <v/>
      </c>
    </row>
    <row r="8137" spans="14:21" x14ac:dyDescent="0.2">
      <c r="N8137" s="22">
        <f>Fångster!G8142</f>
        <v>0</v>
      </c>
      <c r="O8137" s="28">
        <f t="shared" si="784"/>
        <v>0</v>
      </c>
      <c r="P8137" s="28">
        <f t="shared" si="785"/>
        <v>-2</v>
      </c>
      <c r="Q8137" s="28">
        <f t="shared" si="786"/>
        <v>0</v>
      </c>
      <c r="R8137" s="4">
        <f t="shared" si="787"/>
        <v>0</v>
      </c>
      <c r="S8137" s="4" t="str">
        <f t="shared" si="788"/>
        <v/>
      </c>
      <c r="T8137" s="21">
        <f>Fångster!J8142</f>
        <v>0</v>
      </c>
      <c r="U8137" s="31" t="str">
        <f t="shared" si="789"/>
        <v/>
      </c>
    </row>
    <row r="8138" spans="14:21" x14ac:dyDescent="0.2">
      <c r="N8138" s="22">
        <f>Fångster!G8143</f>
        <v>0</v>
      </c>
      <c r="O8138" s="28">
        <f t="shared" si="784"/>
        <v>0</v>
      </c>
      <c r="P8138" s="28">
        <f t="shared" si="785"/>
        <v>-2</v>
      </c>
      <c r="Q8138" s="28">
        <f t="shared" si="786"/>
        <v>0</v>
      </c>
      <c r="R8138" s="4">
        <f t="shared" si="787"/>
        <v>0</v>
      </c>
      <c r="S8138" s="4" t="str">
        <f t="shared" si="788"/>
        <v/>
      </c>
      <c r="T8138" s="21">
        <f>Fångster!J8143</f>
        <v>0</v>
      </c>
      <c r="U8138" s="31" t="str">
        <f t="shared" si="789"/>
        <v/>
      </c>
    </row>
    <row r="8139" spans="14:21" x14ac:dyDescent="0.2">
      <c r="N8139" s="22">
        <f>Fångster!G8144</f>
        <v>0</v>
      </c>
      <c r="O8139" s="28">
        <f t="shared" si="784"/>
        <v>0</v>
      </c>
      <c r="P8139" s="28">
        <f t="shared" si="785"/>
        <v>-2</v>
      </c>
      <c r="Q8139" s="28">
        <f t="shared" si="786"/>
        <v>0</v>
      </c>
      <c r="R8139" s="4">
        <f t="shared" si="787"/>
        <v>0</v>
      </c>
      <c r="S8139" s="4" t="str">
        <f t="shared" si="788"/>
        <v/>
      </c>
      <c r="T8139" s="21">
        <f>Fångster!J8144</f>
        <v>0</v>
      </c>
      <c r="U8139" s="31" t="str">
        <f t="shared" si="789"/>
        <v/>
      </c>
    </row>
    <row r="8140" spans="14:21" x14ac:dyDescent="0.2">
      <c r="N8140" s="22">
        <f>Fångster!G8145</f>
        <v>0</v>
      </c>
      <c r="O8140" s="28">
        <f t="shared" si="784"/>
        <v>0</v>
      </c>
      <c r="P8140" s="28">
        <f t="shared" si="785"/>
        <v>-2</v>
      </c>
      <c r="Q8140" s="28">
        <f t="shared" si="786"/>
        <v>0</v>
      </c>
      <c r="R8140" s="4">
        <f t="shared" si="787"/>
        <v>0</v>
      </c>
      <c r="S8140" s="4" t="str">
        <f t="shared" si="788"/>
        <v/>
      </c>
      <c r="T8140" s="21">
        <f>Fångster!J8145</f>
        <v>0</v>
      </c>
      <c r="U8140" s="31" t="str">
        <f t="shared" si="789"/>
        <v/>
      </c>
    </row>
    <row r="8141" spans="14:21" x14ac:dyDescent="0.2">
      <c r="N8141" s="22">
        <f>Fångster!G8146</f>
        <v>0</v>
      </c>
      <c r="O8141" s="28">
        <f t="shared" si="784"/>
        <v>0</v>
      </c>
      <c r="P8141" s="28">
        <f t="shared" si="785"/>
        <v>-2</v>
      </c>
      <c r="Q8141" s="28">
        <f t="shared" si="786"/>
        <v>0</v>
      </c>
      <c r="R8141" s="4">
        <f t="shared" si="787"/>
        <v>0</v>
      </c>
      <c r="S8141" s="4" t="str">
        <f t="shared" si="788"/>
        <v/>
      </c>
      <c r="T8141" s="21">
        <f>Fångster!J8146</f>
        <v>0</v>
      </c>
      <c r="U8141" s="31" t="str">
        <f t="shared" si="789"/>
        <v/>
      </c>
    </row>
    <row r="8142" spans="14:21" x14ac:dyDescent="0.2">
      <c r="N8142" s="22">
        <f>Fångster!G8147</f>
        <v>0</v>
      </c>
      <c r="O8142" s="28">
        <f t="shared" si="784"/>
        <v>0</v>
      </c>
      <c r="P8142" s="28">
        <f t="shared" si="785"/>
        <v>-2</v>
      </c>
      <c r="Q8142" s="28">
        <f t="shared" si="786"/>
        <v>0</v>
      </c>
      <c r="R8142" s="4">
        <f t="shared" si="787"/>
        <v>0</v>
      </c>
      <c r="S8142" s="4" t="str">
        <f t="shared" si="788"/>
        <v/>
      </c>
      <c r="T8142" s="21">
        <f>Fångster!J8147</f>
        <v>0</v>
      </c>
      <c r="U8142" s="31" t="str">
        <f t="shared" si="789"/>
        <v/>
      </c>
    </row>
    <row r="8143" spans="14:21" x14ac:dyDescent="0.2">
      <c r="N8143" s="22">
        <f>Fångster!G8148</f>
        <v>0</v>
      </c>
      <c r="O8143" s="28">
        <f t="shared" si="784"/>
        <v>0</v>
      </c>
      <c r="P8143" s="28">
        <f t="shared" si="785"/>
        <v>-2</v>
      </c>
      <c r="Q8143" s="28">
        <f t="shared" si="786"/>
        <v>0</v>
      </c>
      <c r="R8143" s="4">
        <f t="shared" si="787"/>
        <v>0</v>
      </c>
      <c r="S8143" s="4" t="str">
        <f t="shared" si="788"/>
        <v/>
      </c>
      <c r="T8143" s="21">
        <f>Fångster!J8148</f>
        <v>0</v>
      </c>
      <c r="U8143" s="31" t="str">
        <f t="shared" si="789"/>
        <v/>
      </c>
    </row>
    <row r="8144" spans="14:21" x14ac:dyDescent="0.2">
      <c r="N8144" s="22">
        <f>Fångster!G8149</f>
        <v>0</v>
      </c>
      <c r="O8144" s="28">
        <f t="shared" si="784"/>
        <v>0</v>
      </c>
      <c r="P8144" s="28">
        <f t="shared" si="785"/>
        <v>-2</v>
      </c>
      <c r="Q8144" s="28">
        <f t="shared" si="786"/>
        <v>0</v>
      </c>
      <c r="R8144" s="4">
        <f t="shared" si="787"/>
        <v>0</v>
      </c>
      <c r="S8144" s="4" t="str">
        <f t="shared" si="788"/>
        <v/>
      </c>
      <c r="T8144" s="21">
        <f>Fångster!J8149</f>
        <v>0</v>
      </c>
      <c r="U8144" s="31" t="str">
        <f t="shared" si="789"/>
        <v/>
      </c>
    </row>
    <row r="8145" spans="14:21" x14ac:dyDescent="0.2">
      <c r="N8145" s="22">
        <f>Fångster!G8150</f>
        <v>0</v>
      </c>
      <c r="O8145" s="28">
        <f t="shared" si="784"/>
        <v>0</v>
      </c>
      <c r="P8145" s="28">
        <f t="shared" si="785"/>
        <v>-2</v>
      </c>
      <c r="Q8145" s="28">
        <f t="shared" si="786"/>
        <v>0</v>
      </c>
      <c r="R8145" s="4">
        <f t="shared" si="787"/>
        <v>0</v>
      </c>
      <c r="S8145" s="4" t="str">
        <f t="shared" si="788"/>
        <v/>
      </c>
      <c r="T8145" s="21">
        <f>Fångster!J8150</f>
        <v>0</v>
      </c>
      <c r="U8145" s="31" t="str">
        <f t="shared" si="789"/>
        <v/>
      </c>
    </row>
    <row r="8146" spans="14:21" x14ac:dyDescent="0.2">
      <c r="N8146" s="22">
        <f>Fångster!G8151</f>
        <v>0</v>
      </c>
      <c r="O8146" s="28">
        <f t="shared" si="784"/>
        <v>0</v>
      </c>
      <c r="P8146" s="28">
        <f t="shared" si="785"/>
        <v>-2</v>
      </c>
      <c r="Q8146" s="28">
        <f t="shared" si="786"/>
        <v>0</v>
      </c>
      <c r="R8146" s="4">
        <f t="shared" si="787"/>
        <v>0</v>
      </c>
      <c r="S8146" s="4" t="str">
        <f t="shared" si="788"/>
        <v/>
      </c>
      <c r="T8146" s="21">
        <f>Fångster!J8151</f>
        <v>0</v>
      </c>
      <c r="U8146" s="31" t="str">
        <f t="shared" si="789"/>
        <v/>
      </c>
    </row>
    <row r="8147" spans="14:21" x14ac:dyDescent="0.2">
      <c r="N8147" s="22">
        <f>Fångster!G8152</f>
        <v>0</v>
      </c>
      <c r="O8147" s="28">
        <f t="shared" si="784"/>
        <v>0</v>
      </c>
      <c r="P8147" s="28">
        <f t="shared" si="785"/>
        <v>-2</v>
      </c>
      <c r="Q8147" s="28">
        <f t="shared" si="786"/>
        <v>0</v>
      </c>
      <c r="R8147" s="4">
        <f t="shared" si="787"/>
        <v>0</v>
      </c>
      <c r="S8147" s="4" t="str">
        <f t="shared" si="788"/>
        <v/>
      </c>
      <c r="T8147" s="21">
        <f>Fångster!J8152</f>
        <v>0</v>
      </c>
      <c r="U8147" s="31" t="str">
        <f t="shared" si="789"/>
        <v/>
      </c>
    </row>
    <row r="8148" spans="14:21" x14ac:dyDescent="0.2">
      <c r="N8148" s="22">
        <f>Fångster!G8153</f>
        <v>0</v>
      </c>
      <c r="O8148" s="28">
        <f t="shared" si="784"/>
        <v>0</v>
      </c>
      <c r="P8148" s="28">
        <f t="shared" si="785"/>
        <v>-2</v>
      </c>
      <c r="Q8148" s="28">
        <f t="shared" si="786"/>
        <v>0</v>
      </c>
      <c r="R8148" s="4">
        <f t="shared" si="787"/>
        <v>0</v>
      </c>
      <c r="S8148" s="4" t="str">
        <f t="shared" si="788"/>
        <v/>
      </c>
      <c r="T8148" s="21">
        <f>Fångster!J8153</f>
        <v>0</v>
      </c>
      <c r="U8148" s="31" t="str">
        <f t="shared" si="789"/>
        <v/>
      </c>
    </row>
    <row r="8149" spans="14:21" x14ac:dyDescent="0.2">
      <c r="N8149" s="22">
        <f>Fångster!G8154</f>
        <v>0</v>
      </c>
      <c r="O8149" s="28">
        <f t="shared" si="784"/>
        <v>0</v>
      </c>
      <c r="P8149" s="28">
        <f t="shared" si="785"/>
        <v>-2</v>
      </c>
      <c r="Q8149" s="28">
        <f t="shared" si="786"/>
        <v>0</v>
      </c>
      <c r="R8149" s="4">
        <f t="shared" si="787"/>
        <v>0</v>
      </c>
      <c r="S8149" s="4" t="str">
        <f t="shared" si="788"/>
        <v/>
      </c>
      <c r="T8149" s="21">
        <f>Fångster!J8154</f>
        <v>0</v>
      </c>
      <c r="U8149" s="31" t="str">
        <f t="shared" si="789"/>
        <v/>
      </c>
    </row>
    <row r="8150" spans="14:21" x14ac:dyDescent="0.2">
      <c r="N8150" s="22">
        <f>Fångster!G8155</f>
        <v>0</v>
      </c>
      <c r="O8150" s="28">
        <f t="shared" si="784"/>
        <v>0</v>
      </c>
      <c r="P8150" s="28">
        <f t="shared" si="785"/>
        <v>-2</v>
      </c>
      <c r="Q8150" s="28">
        <f t="shared" si="786"/>
        <v>0</v>
      </c>
      <c r="R8150" s="4">
        <f t="shared" si="787"/>
        <v>0</v>
      </c>
      <c r="S8150" s="4" t="str">
        <f t="shared" si="788"/>
        <v/>
      </c>
      <c r="T8150" s="21">
        <f>Fångster!J8155</f>
        <v>0</v>
      </c>
      <c r="U8150" s="31" t="str">
        <f t="shared" si="789"/>
        <v/>
      </c>
    </row>
    <row r="8151" spans="14:21" x14ac:dyDescent="0.2">
      <c r="N8151" s="22">
        <f>Fångster!G8156</f>
        <v>0</v>
      </c>
      <c r="O8151" s="28">
        <f t="shared" si="784"/>
        <v>0</v>
      </c>
      <c r="P8151" s="28">
        <f t="shared" si="785"/>
        <v>-2</v>
      </c>
      <c r="Q8151" s="28">
        <f t="shared" si="786"/>
        <v>0</v>
      </c>
      <c r="R8151" s="4">
        <f t="shared" si="787"/>
        <v>0</v>
      </c>
      <c r="S8151" s="4" t="str">
        <f t="shared" si="788"/>
        <v/>
      </c>
      <c r="T8151" s="21">
        <f>Fångster!J8156</f>
        <v>0</v>
      </c>
      <c r="U8151" s="31" t="str">
        <f t="shared" si="789"/>
        <v/>
      </c>
    </row>
    <row r="8152" spans="14:21" x14ac:dyDescent="0.2">
      <c r="N8152" s="22">
        <f>Fångster!G8157</f>
        <v>0</v>
      </c>
      <c r="O8152" s="28">
        <f t="shared" si="784"/>
        <v>0</v>
      </c>
      <c r="P8152" s="28">
        <f t="shared" si="785"/>
        <v>-2</v>
      </c>
      <c r="Q8152" s="28">
        <f t="shared" si="786"/>
        <v>0</v>
      </c>
      <c r="R8152" s="4">
        <f t="shared" si="787"/>
        <v>0</v>
      </c>
      <c r="S8152" s="4" t="str">
        <f t="shared" si="788"/>
        <v/>
      </c>
      <c r="T8152" s="21">
        <f>Fångster!J8157</f>
        <v>0</v>
      </c>
      <c r="U8152" s="31" t="str">
        <f t="shared" si="789"/>
        <v/>
      </c>
    </row>
    <row r="8153" spans="14:21" x14ac:dyDescent="0.2">
      <c r="N8153" s="22">
        <f>Fångster!G8158</f>
        <v>0</v>
      </c>
      <c r="O8153" s="28">
        <f t="shared" si="784"/>
        <v>0</v>
      </c>
      <c r="P8153" s="28">
        <f t="shared" si="785"/>
        <v>-2</v>
      </c>
      <c r="Q8153" s="28">
        <f t="shared" si="786"/>
        <v>0</v>
      </c>
      <c r="R8153" s="4">
        <f t="shared" si="787"/>
        <v>0</v>
      </c>
      <c r="S8153" s="4" t="str">
        <f t="shared" si="788"/>
        <v/>
      </c>
      <c r="T8153" s="21">
        <f>Fångster!J8158</f>
        <v>0</v>
      </c>
      <c r="U8153" s="31" t="str">
        <f t="shared" si="789"/>
        <v/>
      </c>
    </row>
    <row r="8154" spans="14:21" x14ac:dyDescent="0.2">
      <c r="N8154" s="22">
        <f>Fångster!G8159</f>
        <v>0</v>
      </c>
      <c r="O8154" s="28">
        <f t="shared" si="784"/>
        <v>0</v>
      </c>
      <c r="P8154" s="28">
        <f t="shared" si="785"/>
        <v>-2</v>
      </c>
      <c r="Q8154" s="28">
        <f t="shared" si="786"/>
        <v>0</v>
      </c>
      <c r="R8154" s="4">
        <f t="shared" si="787"/>
        <v>0</v>
      </c>
      <c r="S8154" s="4" t="str">
        <f t="shared" si="788"/>
        <v/>
      </c>
      <c r="T8154" s="21">
        <f>Fångster!J8159</f>
        <v>0</v>
      </c>
      <c r="U8154" s="31" t="str">
        <f t="shared" si="789"/>
        <v/>
      </c>
    </row>
    <row r="8155" spans="14:21" x14ac:dyDescent="0.2">
      <c r="N8155" s="22">
        <f>Fångster!G8160</f>
        <v>0</v>
      </c>
      <c r="O8155" s="28">
        <f t="shared" si="784"/>
        <v>0</v>
      </c>
      <c r="P8155" s="28">
        <f t="shared" si="785"/>
        <v>-2</v>
      </c>
      <c r="Q8155" s="28">
        <f t="shared" si="786"/>
        <v>0</v>
      </c>
      <c r="R8155" s="4">
        <f t="shared" si="787"/>
        <v>0</v>
      </c>
      <c r="S8155" s="4" t="str">
        <f t="shared" si="788"/>
        <v/>
      </c>
      <c r="T8155" s="21">
        <f>Fångster!J8160</f>
        <v>0</v>
      </c>
      <c r="U8155" s="31" t="str">
        <f t="shared" si="789"/>
        <v/>
      </c>
    </row>
    <row r="8156" spans="14:21" x14ac:dyDescent="0.2">
      <c r="N8156" s="22">
        <f>Fångster!G8161</f>
        <v>0</v>
      </c>
      <c r="O8156" s="28">
        <f t="shared" si="784"/>
        <v>0</v>
      </c>
      <c r="P8156" s="28">
        <f t="shared" si="785"/>
        <v>-2</v>
      </c>
      <c r="Q8156" s="28">
        <f t="shared" si="786"/>
        <v>0</v>
      </c>
      <c r="R8156" s="4">
        <f t="shared" si="787"/>
        <v>0</v>
      </c>
      <c r="S8156" s="4" t="str">
        <f t="shared" si="788"/>
        <v/>
      </c>
      <c r="T8156" s="21">
        <f>Fångster!J8161</f>
        <v>0</v>
      </c>
      <c r="U8156" s="31" t="str">
        <f t="shared" si="789"/>
        <v/>
      </c>
    </row>
    <row r="8157" spans="14:21" x14ac:dyDescent="0.2">
      <c r="N8157" s="22">
        <f>Fångster!G8162</f>
        <v>0</v>
      </c>
      <c r="O8157" s="28">
        <f t="shared" si="784"/>
        <v>0</v>
      </c>
      <c r="P8157" s="28">
        <f t="shared" si="785"/>
        <v>-2</v>
      </c>
      <c r="Q8157" s="28">
        <f t="shared" si="786"/>
        <v>0</v>
      </c>
      <c r="R8157" s="4">
        <f t="shared" si="787"/>
        <v>0</v>
      </c>
      <c r="S8157" s="4" t="str">
        <f t="shared" si="788"/>
        <v/>
      </c>
      <c r="T8157" s="21">
        <f>Fångster!J8162</f>
        <v>0</v>
      </c>
      <c r="U8157" s="31" t="str">
        <f t="shared" si="789"/>
        <v/>
      </c>
    </row>
    <row r="8158" spans="14:21" x14ac:dyDescent="0.2">
      <c r="N8158" s="22">
        <f>Fångster!G8163</f>
        <v>0</v>
      </c>
      <c r="O8158" s="28">
        <f t="shared" si="784"/>
        <v>0</v>
      </c>
      <c r="P8158" s="28">
        <f t="shared" si="785"/>
        <v>-2</v>
      </c>
      <c r="Q8158" s="28">
        <f t="shared" si="786"/>
        <v>0</v>
      </c>
      <c r="R8158" s="4">
        <f t="shared" si="787"/>
        <v>0</v>
      </c>
      <c r="S8158" s="4" t="str">
        <f t="shared" si="788"/>
        <v/>
      </c>
      <c r="T8158" s="21">
        <f>Fångster!J8163</f>
        <v>0</v>
      </c>
      <c r="U8158" s="31" t="str">
        <f t="shared" si="789"/>
        <v/>
      </c>
    </row>
    <row r="8159" spans="14:21" x14ac:dyDescent="0.2">
      <c r="N8159" s="22">
        <f>Fångster!G8164</f>
        <v>0</v>
      </c>
      <c r="O8159" s="28">
        <f t="shared" si="784"/>
        <v>0</v>
      </c>
      <c r="P8159" s="28">
        <f t="shared" si="785"/>
        <v>-2</v>
      </c>
      <c r="Q8159" s="28">
        <f t="shared" si="786"/>
        <v>0</v>
      </c>
      <c r="R8159" s="4">
        <f t="shared" si="787"/>
        <v>0</v>
      </c>
      <c r="S8159" s="4" t="str">
        <f t="shared" si="788"/>
        <v/>
      </c>
      <c r="T8159" s="21">
        <f>Fångster!J8164</f>
        <v>0</v>
      </c>
      <c r="U8159" s="31" t="str">
        <f t="shared" si="789"/>
        <v/>
      </c>
    </row>
    <row r="8160" spans="14:21" x14ac:dyDescent="0.2">
      <c r="N8160" s="22">
        <f>Fångster!G8165</f>
        <v>0</v>
      </c>
      <c r="O8160" s="28">
        <f t="shared" si="784"/>
        <v>0</v>
      </c>
      <c r="P8160" s="28">
        <f t="shared" si="785"/>
        <v>-2</v>
      </c>
      <c r="Q8160" s="28">
        <f t="shared" si="786"/>
        <v>0</v>
      </c>
      <c r="R8160" s="4">
        <f t="shared" si="787"/>
        <v>0</v>
      </c>
      <c r="S8160" s="4" t="str">
        <f t="shared" si="788"/>
        <v/>
      </c>
      <c r="T8160" s="21">
        <f>Fångster!J8165</f>
        <v>0</v>
      </c>
      <c r="U8160" s="31" t="str">
        <f t="shared" si="789"/>
        <v/>
      </c>
    </row>
    <row r="8161" spans="14:21" x14ac:dyDescent="0.2">
      <c r="N8161" s="22">
        <f>Fångster!G8166</f>
        <v>0</v>
      </c>
      <c r="O8161" s="28">
        <f t="shared" si="784"/>
        <v>0</v>
      </c>
      <c r="P8161" s="28">
        <f t="shared" si="785"/>
        <v>-2</v>
      </c>
      <c r="Q8161" s="28">
        <f t="shared" si="786"/>
        <v>0</v>
      </c>
      <c r="R8161" s="4">
        <f t="shared" si="787"/>
        <v>0</v>
      </c>
      <c r="S8161" s="4" t="str">
        <f t="shared" si="788"/>
        <v/>
      </c>
      <c r="T8161" s="21">
        <f>Fångster!J8166</f>
        <v>0</v>
      </c>
      <c r="U8161" s="31" t="str">
        <f t="shared" si="789"/>
        <v/>
      </c>
    </row>
    <row r="8162" spans="14:21" x14ac:dyDescent="0.2">
      <c r="N8162" s="22">
        <f>Fångster!G8167</f>
        <v>0</v>
      </c>
      <c r="O8162" s="28">
        <f t="shared" si="784"/>
        <v>0</v>
      </c>
      <c r="P8162" s="28">
        <f t="shared" si="785"/>
        <v>-2</v>
      </c>
      <c r="Q8162" s="28">
        <f t="shared" si="786"/>
        <v>0</v>
      </c>
      <c r="R8162" s="4">
        <f t="shared" si="787"/>
        <v>0</v>
      </c>
      <c r="S8162" s="4" t="str">
        <f t="shared" si="788"/>
        <v/>
      </c>
      <c r="T8162" s="21">
        <f>Fångster!J8167</f>
        <v>0</v>
      </c>
      <c r="U8162" s="31" t="str">
        <f t="shared" si="789"/>
        <v/>
      </c>
    </row>
    <row r="8163" spans="14:21" x14ac:dyDescent="0.2">
      <c r="N8163" s="22">
        <f>Fångster!G8168</f>
        <v>0</v>
      </c>
      <c r="O8163" s="28">
        <f t="shared" si="784"/>
        <v>0</v>
      </c>
      <c r="P8163" s="28">
        <f t="shared" si="785"/>
        <v>-2</v>
      </c>
      <c r="Q8163" s="28">
        <f t="shared" si="786"/>
        <v>0</v>
      </c>
      <c r="R8163" s="4">
        <f t="shared" si="787"/>
        <v>0</v>
      </c>
      <c r="S8163" s="4" t="str">
        <f t="shared" si="788"/>
        <v/>
      </c>
      <c r="T8163" s="21">
        <f>Fångster!J8168</f>
        <v>0</v>
      </c>
      <c r="U8163" s="31" t="str">
        <f t="shared" si="789"/>
        <v/>
      </c>
    </row>
    <row r="8164" spans="14:21" x14ac:dyDescent="0.2">
      <c r="N8164" s="22">
        <f>Fångster!G8169</f>
        <v>0</v>
      </c>
      <c r="O8164" s="28">
        <f t="shared" si="784"/>
        <v>0</v>
      </c>
      <c r="P8164" s="28">
        <f t="shared" si="785"/>
        <v>-2</v>
      </c>
      <c r="Q8164" s="28">
        <f t="shared" si="786"/>
        <v>0</v>
      </c>
      <c r="R8164" s="4">
        <f t="shared" si="787"/>
        <v>0</v>
      </c>
      <c r="S8164" s="4" t="str">
        <f t="shared" si="788"/>
        <v/>
      </c>
      <c r="T8164" s="21">
        <f>Fångster!J8169</f>
        <v>0</v>
      </c>
      <c r="U8164" s="31" t="str">
        <f t="shared" si="789"/>
        <v/>
      </c>
    </row>
    <row r="8165" spans="14:21" x14ac:dyDescent="0.2">
      <c r="N8165" s="22">
        <f>Fångster!G8170</f>
        <v>0</v>
      </c>
      <c r="O8165" s="28">
        <f t="shared" si="784"/>
        <v>0</v>
      </c>
      <c r="P8165" s="28">
        <f t="shared" si="785"/>
        <v>-2</v>
      </c>
      <c r="Q8165" s="28">
        <f t="shared" si="786"/>
        <v>0</v>
      </c>
      <c r="R8165" s="4">
        <f t="shared" si="787"/>
        <v>0</v>
      </c>
      <c r="S8165" s="4" t="str">
        <f t="shared" si="788"/>
        <v/>
      </c>
      <c r="T8165" s="21">
        <f>Fångster!J8170</f>
        <v>0</v>
      </c>
      <c r="U8165" s="31" t="str">
        <f t="shared" si="789"/>
        <v/>
      </c>
    </row>
    <row r="8166" spans="14:21" x14ac:dyDescent="0.2">
      <c r="N8166" s="22">
        <f>Fångster!G8171</f>
        <v>0</v>
      </c>
      <c r="O8166" s="28">
        <f t="shared" si="784"/>
        <v>0</v>
      </c>
      <c r="P8166" s="28">
        <f t="shared" si="785"/>
        <v>-2</v>
      </c>
      <c r="Q8166" s="28">
        <f t="shared" si="786"/>
        <v>0</v>
      </c>
      <c r="R8166" s="4">
        <f t="shared" si="787"/>
        <v>0</v>
      </c>
      <c r="S8166" s="4" t="str">
        <f t="shared" si="788"/>
        <v/>
      </c>
      <c r="T8166" s="21">
        <f>Fångster!J8171</f>
        <v>0</v>
      </c>
      <c r="U8166" s="31" t="str">
        <f t="shared" si="789"/>
        <v/>
      </c>
    </row>
    <row r="8167" spans="14:21" x14ac:dyDescent="0.2">
      <c r="N8167" s="22">
        <f>Fångster!G8172</f>
        <v>0</v>
      </c>
      <c r="O8167" s="28">
        <f t="shared" si="784"/>
        <v>0</v>
      </c>
      <c r="P8167" s="28">
        <f t="shared" si="785"/>
        <v>-2</v>
      </c>
      <c r="Q8167" s="28">
        <f t="shared" si="786"/>
        <v>0</v>
      </c>
      <c r="R8167" s="4">
        <f t="shared" si="787"/>
        <v>0</v>
      </c>
      <c r="S8167" s="4" t="str">
        <f t="shared" si="788"/>
        <v/>
      </c>
      <c r="T8167" s="21">
        <f>Fångster!J8172</f>
        <v>0</v>
      </c>
      <c r="U8167" s="31" t="str">
        <f t="shared" si="789"/>
        <v/>
      </c>
    </row>
    <row r="8168" spans="14:21" x14ac:dyDescent="0.2">
      <c r="N8168" s="22">
        <f>Fångster!G8173</f>
        <v>0</v>
      </c>
      <c r="O8168" s="28">
        <f t="shared" si="784"/>
        <v>0</v>
      </c>
      <c r="P8168" s="28">
        <f t="shared" si="785"/>
        <v>-2</v>
      </c>
      <c r="Q8168" s="28">
        <f t="shared" si="786"/>
        <v>0</v>
      </c>
      <c r="R8168" s="4">
        <f t="shared" si="787"/>
        <v>0</v>
      </c>
      <c r="S8168" s="4" t="str">
        <f t="shared" si="788"/>
        <v/>
      </c>
      <c r="T8168" s="21">
        <f>Fångster!J8173</f>
        <v>0</v>
      </c>
      <c r="U8168" s="31" t="str">
        <f t="shared" si="789"/>
        <v/>
      </c>
    </row>
    <row r="8169" spans="14:21" x14ac:dyDescent="0.2">
      <c r="N8169" s="22">
        <f>Fångster!G8174</f>
        <v>0</v>
      </c>
      <c r="O8169" s="28">
        <f t="shared" si="784"/>
        <v>0</v>
      </c>
      <c r="P8169" s="28">
        <f t="shared" si="785"/>
        <v>-2</v>
      </c>
      <c r="Q8169" s="28">
        <f t="shared" si="786"/>
        <v>0</v>
      </c>
      <c r="R8169" s="4">
        <f t="shared" si="787"/>
        <v>0</v>
      </c>
      <c r="S8169" s="4" t="str">
        <f t="shared" si="788"/>
        <v/>
      </c>
      <c r="T8169" s="21">
        <f>Fångster!J8174</f>
        <v>0</v>
      </c>
      <c r="U8169" s="31" t="str">
        <f t="shared" si="789"/>
        <v/>
      </c>
    </row>
    <row r="8170" spans="14:21" x14ac:dyDescent="0.2">
      <c r="N8170" s="22">
        <f>Fångster!G8175</f>
        <v>0</v>
      </c>
      <c r="O8170" s="28">
        <f t="shared" si="784"/>
        <v>0</v>
      </c>
      <c r="P8170" s="28">
        <f t="shared" si="785"/>
        <v>-2</v>
      </c>
      <c r="Q8170" s="28">
        <f t="shared" si="786"/>
        <v>0</v>
      </c>
      <c r="R8170" s="4">
        <f t="shared" si="787"/>
        <v>0</v>
      </c>
      <c r="S8170" s="4" t="str">
        <f t="shared" si="788"/>
        <v/>
      </c>
      <c r="T8170" s="21">
        <f>Fångster!J8175</f>
        <v>0</v>
      </c>
      <c r="U8170" s="31" t="str">
        <f t="shared" si="789"/>
        <v/>
      </c>
    </row>
    <row r="8171" spans="14:21" x14ac:dyDescent="0.2">
      <c r="N8171" s="22">
        <f>Fångster!G8176</f>
        <v>0</v>
      </c>
      <c r="O8171" s="28">
        <f t="shared" si="784"/>
        <v>0</v>
      </c>
      <c r="P8171" s="28">
        <f t="shared" si="785"/>
        <v>-2</v>
      </c>
      <c r="Q8171" s="28">
        <f t="shared" si="786"/>
        <v>0</v>
      </c>
      <c r="R8171" s="4">
        <f t="shared" si="787"/>
        <v>0</v>
      </c>
      <c r="S8171" s="4" t="str">
        <f t="shared" si="788"/>
        <v/>
      </c>
      <c r="T8171" s="21">
        <f>Fångster!J8176</f>
        <v>0</v>
      </c>
      <c r="U8171" s="31" t="str">
        <f t="shared" si="789"/>
        <v/>
      </c>
    </row>
    <row r="8172" spans="14:21" x14ac:dyDescent="0.2">
      <c r="N8172" s="22">
        <f>Fångster!G8177</f>
        <v>0</v>
      </c>
      <c r="O8172" s="28">
        <f t="shared" si="784"/>
        <v>0</v>
      </c>
      <c r="P8172" s="28">
        <f t="shared" si="785"/>
        <v>-2</v>
      </c>
      <c r="Q8172" s="28">
        <f t="shared" si="786"/>
        <v>0</v>
      </c>
      <c r="R8172" s="4">
        <f t="shared" si="787"/>
        <v>0</v>
      </c>
      <c r="S8172" s="4" t="str">
        <f t="shared" si="788"/>
        <v/>
      </c>
      <c r="T8172" s="21">
        <f>Fångster!J8177</f>
        <v>0</v>
      </c>
      <c r="U8172" s="31" t="str">
        <f t="shared" si="789"/>
        <v/>
      </c>
    </row>
    <row r="8173" spans="14:21" x14ac:dyDescent="0.2">
      <c r="N8173" s="22">
        <f>Fångster!G8178</f>
        <v>0</v>
      </c>
      <c r="O8173" s="28">
        <f t="shared" si="784"/>
        <v>0</v>
      </c>
      <c r="P8173" s="28">
        <f t="shared" si="785"/>
        <v>-2</v>
      </c>
      <c r="Q8173" s="28">
        <f t="shared" si="786"/>
        <v>0</v>
      </c>
      <c r="R8173" s="4">
        <f t="shared" si="787"/>
        <v>0</v>
      </c>
      <c r="S8173" s="4" t="str">
        <f t="shared" si="788"/>
        <v/>
      </c>
      <c r="T8173" s="21">
        <f>Fångster!J8178</f>
        <v>0</v>
      </c>
      <c r="U8173" s="31" t="str">
        <f t="shared" si="789"/>
        <v/>
      </c>
    </row>
    <row r="8174" spans="14:21" x14ac:dyDescent="0.2">
      <c r="N8174" s="22">
        <f>Fångster!G8179</f>
        <v>0</v>
      </c>
      <c r="O8174" s="28">
        <f t="shared" si="784"/>
        <v>0</v>
      </c>
      <c r="P8174" s="28">
        <f t="shared" si="785"/>
        <v>-2</v>
      </c>
      <c r="Q8174" s="28">
        <f t="shared" si="786"/>
        <v>0</v>
      </c>
      <c r="R8174" s="4">
        <f t="shared" si="787"/>
        <v>0</v>
      </c>
      <c r="S8174" s="4" t="str">
        <f t="shared" si="788"/>
        <v/>
      </c>
      <c r="T8174" s="21">
        <f>Fångster!J8179</f>
        <v>0</v>
      </c>
      <c r="U8174" s="31" t="str">
        <f t="shared" si="789"/>
        <v/>
      </c>
    </row>
    <row r="8175" spans="14:21" x14ac:dyDescent="0.2">
      <c r="N8175" s="22">
        <f>Fångster!G8180</f>
        <v>0</v>
      </c>
      <c r="O8175" s="28">
        <f t="shared" si="784"/>
        <v>0</v>
      </c>
      <c r="P8175" s="28">
        <f t="shared" si="785"/>
        <v>-2</v>
      </c>
      <c r="Q8175" s="28">
        <f t="shared" si="786"/>
        <v>0</v>
      </c>
      <c r="R8175" s="4">
        <f t="shared" si="787"/>
        <v>0</v>
      </c>
      <c r="S8175" s="4" t="str">
        <f t="shared" si="788"/>
        <v/>
      </c>
      <c r="T8175" s="21">
        <f>Fångster!J8180</f>
        <v>0</v>
      </c>
      <c r="U8175" s="31" t="str">
        <f t="shared" si="789"/>
        <v/>
      </c>
    </row>
    <row r="8176" spans="14:21" x14ac:dyDescent="0.2">
      <c r="N8176" s="22">
        <f>Fångster!G8181</f>
        <v>0</v>
      </c>
      <c r="O8176" s="28">
        <f t="shared" si="784"/>
        <v>0</v>
      </c>
      <c r="P8176" s="28">
        <f t="shared" si="785"/>
        <v>-2</v>
      </c>
      <c r="Q8176" s="28">
        <f t="shared" si="786"/>
        <v>0</v>
      </c>
      <c r="R8176" s="4">
        <f t="shared" si="787"/>
        <v>0</v>
      </c>
      <c r="S8176" s="4" t="str">
        <f t="shared" si="788"/>
        <v/>
      </c>
      <c r="T8176" s="21">
        <f>Fångster!J8181</f>
        <v>0</v>
      </c>
      <c r="U8176" s="31" t="str">
        <f t="shared" si="789"/>
        <v/>
      </c>
    </row>
    <row r="8177" spans="14:21" x14ac:dyDescent="0.2">
      <c r="N8177" s="22">
        <f>Fångster!G8182</f>
        <v>0</v>
      </c>
      <c r="O8177" s="28">
        <f t="shared" si="784"/>
        <v>0</v>
      </c>
      <c r="P8177" s="28">
        <f t="shared" si="785"/>
        <v>-2</v>
      </c>
      <c r="Q8177" s="28">
        <f t="shared" si="786"/>
        <v>0</v>
      </c>
      <c r="R8177" s="4">
        <f t="shared" si="787"/>
        <v>0</v>
      </c>
      <c r="S8177" s="4" t="str">
        <f t="shared" si="788"/>
        <v/>
      </c>
      <c r="T8177" s="21">
        <f>Fångster!J8182</f>
        <v>0</v>
      </c>
      <c r="U8177" s="31" t="str">
        <f t="shared" si="789"/>
        <v/>
      </c>
    </row>
    <row r="8178" spans="14:21" x14ac:dyDescent="0.2">
      <c r="N8178" s="22">
        <f>Fångster!G8183</f>
        <v>0</v>
      </c>
      <c r="O8178" s="28">
        <f t="shared" si="784"/>
        <v>0</v>
      </c>
      <c r="P8178" s="28">
        <f t="shared" si="785"/>
        <v>-2</v>
      </c>
      <c r="Q8178" s="28">
        <f t="shared" si="786"/>
        <v>0</v>
      </c>
      <c r="R8178" s="4">
        <f t="shared" si="787"/>
        <v>0</v>
      </c>
      <c r="S8178" s="4" t="str">
        <f t="shared" si="788"/>
        <v/>
      </c>
      <c r="T8178" s="21">
        <f>Fångster!J8183</f>
        <v>0</v>
      </c>
      <c r="U8178" s="31" t="str">
        <f t="shared" si="789"/>
        <v/>
      </c>
    </row>
    <row r="8179" spans="14:21" x14ac:dyDescent="0.2">
      <c r="N8179" s="22">
        <f>Fångster!G8184</f>
        <v>0</v>
      </c>
      <c r="O8179" s="28">
        <f t="shared" si="784"/>
        <v>0</v>
      </c>
      <c r="P8179" s="28">
        <f t="shared" si="785"/>
        <v>-2</v>
      </c>
      <c r="Q8179" s="28">
        <f t="shared" si="786"/>
        <v>0</v>
      </c>
      <c r="R8179" s="4">
        <f t="shared" si="787"/>
        <v>0</v>
      </c>
      <c r="S8179" s="4" t="str">
        <f t="shared" si="788"/>
        <v/>
      </c>
      <c r="T8179" s="21">
        <f>Fångster!J8184</f>
        <v>0</v>
      </c>
      <c r="U8179" s="31" t="str">
        <f t="shared" si="789"/>
        <v/>
      </c>
    </row>
    <row r="8180" spans="14:21" x14ac:dyDescent="0.2">
      <c r="N8180" s="22">
        <f>Fångster!G8185</f>
        <v>0</v>
      </c>
      <c r="O8180" s="28">
        <f t="shared" si="784"/>
        <v>0</v>
      </c>
      <c r="P8180" s="28">
        <f t="shared" si="785"/>
        <v>-2</v>
      </c>
      <c r="Q8180" s="28">
        <f t="shared" si="786"/>
        <v>0</v>
      </c>
      <c r="R8180" s="4">
        <f t="shared" si="787"/>
        <v>0</v>
      </c>
      <c r="S8180" s="4" t="str">
        <f t="shared" si="788"/>
        <v/>
      </c>
      <c r="T8180" s="21">
        <f>Fångster!J8185</f>
        <v>0</v>
      </c>
      <c r="U8180" s="31" t="str">
        <f t="shared" si="789"/>
        <v/>
      </c>
    </row>
    <row r="8181" spans="14:21" x14ac:dyDescent="0.2">
      <c r="N8181" s="22">
        <f>Fångster!G8186</f>
        <v>0</v>
      </c>
      <c r="O8181" s="28">
        <f t="shared" si="784"/>
        <v>0</v>
      </c>
      <c r="P8181" s="28">
        <f t="shared" si="785"/>
        <v>-2</v>
      </c>
      <c r="Q8181" s="28">
        <f t="shared" si="786"/>
        <v>0</v>
      </c>
      <c r="R8181" s="4">
        <f t="shared" si="787"/>
        <v>0</v>
      </c>
      <c r="S8181" s="4" t="str">
        <f t="shared" si="788"/>
        <v/>
      </c>
      <c r="T8181" s="21">
        <f>Fångster!J8186</f>
        <v>0</v>
      </c>
      <c r="U8181" s="31" t="str">
        <f t="shared" si="789"/>
        <v/>
      </c>
    </row>
    <row r="8182" spans="14:21" x14ac:dyDescent="0.2">
      <c r="N8182" s="22">
        <f>Fångster!G8187</f>
        <v>0</v>
      </c>
      <c r="O8182" s="28">
        <f t="shared" si="784"/>
        <v>0</v>
      </c>
      <c r="P8182" s="28">
        <f t="shared" si="785"/>
        <v>-2</v>
      </c>
      <c r="Q8182" s="28">
        <f t="shared" si="786"/>
        <v>0</v>
      </c>
      <c r="R8182" s="4">
        <f t="shared" si="787"/>
        <v>0</v>
      </c>
      <c r="S8182" s="4" t="str">
        <f t="shared" si="788"/>
        <v/>
      </c>
      <c r="T8182" s="21">
        <f>Fångster!J8187</f>
        <v>0</v>
      </c>
      <c r="U8182" s="31" t="str">
        <f t="shared" si="789"/>
        <v/>
      </c>
    </row>
    <row r="8183" spans="14:21" x14ac:dyDescent="0.2">
      <c r="N8183" s="22">
        <f>Fångster!G8188</f>
        <v>0</v>
      </c>
      <c r="O8183" s="28">
        <f t="shared" si="784"/>
        <v>0</v>
      </c>
      <c r="P8183" s="28">
        <f t="shared" si="785"/>
        <v>-2</v>
      </c>
      <c r="Q8183" s="28">
        <f t="shared" si="786"/>
        <v>0</v>
      </c>
      <c r="R8183" s="4">
        <f t="shared" si="787"/>
        <v>0</v>
      </c>
      <c r="S8183" s="4" t="str">
        <f t="shared" si="788"/>
        <v/>
      </c>
      <c r="T8183" s="21">
        <f>Fångster!J8188</f>
        <v>0</v>
      </c>
      <c r="U8183" s="31" t="str">
        <f t="shared" si="789"/>
        <v/>
      </c>
    </row>
    <row r="8184" spans="14:21" x14ac:dyDescent="0.2">
      <c r="N8184" s="22">
        <f>Fångster!G8189</f>
        <v>0</v>
      </c>
      <c r="O8184" s="28">
        <f t="shared" si="784"/>
        <v>0</v>
      </c>
      <c r="P8184" s="28">
        <f t="shared" si="785"/>
        <v>-2</v>
      </c>
      <c r="Q8184" s="28">
        <f t="shared" si="786"/>
        <v>0</v>
      </c>
      <c r="R8184" s="4">
        <f t="shared" si="787"/>
        <v>0</v>
      </c>
      <c r="S8184" s="4" t="str">
        <f t="shared" si="788"/>
        <v/>
      </c>
      <c r="T8184" s="21">
        <f>Fångster!J8189</f>
        <v>0</v>
      </c>
      <c r="U8184" s="31" t="str">
        <f t="shared" si="789"/>
        <v/>
      </c>
    </row>
    <row r="8185" spans="14:21" x14ac:dyDescent="0.2">
      <c r="N8185" s="22">
        <f>Fångster!G8190</f>
        <v>0</v>
      </c>
      <c r="O8185" s="28">
        <f t="shared" si="784"/>
        <v>0</v>
      </c>
      <c r="P8185" s="28">
        <f t="shared" si="785"/>
        <v>-2</v>
      </c>
      <c r="Q8185" s="28">
        <f t="shared" si="786"/>
        <v>0</v>
      </c>
      <c r="R8185" s="4">
        <f t="shared" si="787"/>
        <v>0</v>
      </c>
      <c r="S8185" s="4" t="str">
        <f t="shared" si="788"/>
        <v/>
      </c>
      <c r="T8185" s="21">
        <f>Fångster!J8190</f>
        <v>0</v>
      </c>
      <c r="U8185" s="31" t="str">
        <f t="shared" si="789"/>
        <v/>
      </c>
    </row>
    <row r="8186" spans="14:21" x14ac:dyDescent="0.2">
      <c r="N8186" s="22">
        <f>Fångster!G8191</f>
        <v>0</v>
      </c>
      <c r="O8186" s="28">
        <f t="shared" si="784"/>
        <v>0</v>
      </c>
      <c r="P8186" s="28">
        <f t="shared" si="785"/>
        <v>-2</v>
      </c>
      <c r="Q8186" s="28">
        <f t="shared" si="786"/>
        <v>0</v>
      </c>
      <c r="R8186" s="4">
        <f t="shared" si="787"/>
        <v>0</v>
      </c>
      <c r="S8186" s="4" t="str">
        <f t="shared" si="788"/>
        <v/>
      </c>
      <c r="T8186" s="21">
        <f>Fångster!J8191</f>
        <v>0</v>
      </c>
      <c r="U8186" s="31" t="str">
        <f t="shared" si="789"/>
        <v/>
      </c>
    </row>
    <row r="8187" spans="14:21" x14ac:dyDescent="0.2">
      <c r="N8187" s="22">
        <f>Fångster!G8192</f>
        <v>0</v>
      </c>
      <c r="O8187" s="28">
        <f t="shared" si="784"/>
        <v>0</v>
      </c>
      <c r="P8187" s="28">
        <f t="shared" si="785"/>
        <v>-2</v>
      </c>
      <c r="Q8187" s="28">
        <f t="shared" si="786"/>
        <v>0</v>
      </c>
      <c r="R8187" s="4">
        <f t="shared" si="787"/>
        <v>0</v>
      </c>
      <c r="S8187" s="4" t="str">
        <f t="shared" si="788"/>
        <v/>
      </c>
      <c r="T8187" s="21">
        <f>Fångster!J8192</f>
        <v>0</v>
      </c>
      <c r="U8187" s="31" t="str">
        <f t="shared" si="789"/>
        <v/>
      </c>
    </row>
    <row r="8188" spans="14:21" x14ac:dyDescent="0.2">
      <c r="N8188" s="22">
        <f>Fångster!G8193</f>
        <v>0</v>
      </c>
      <c r="O8188" s="28">
        <f t="shared" si="784"/>
        <v>0</v>
      </c>
      <c r="P8188" s="28">
        <f t="shared" si="785"/>
        <v>-2</v>
      </c>
      <c r="Q8188" s="28">
        <f t="shared" si="786"/>
        <v>0</v>
      </c>
      <c r="R8188" s="4">
        <f t="shared" si="787"/>
        <v>0</v>
      </c>
      <c r="S8188" s="4" t="str">
        <f t="shared" si="788"/>
        <v/>
      </c>
      <c r="T8188" s="21">
        <f>Fångster!J8193</f>
        <v>0</v>
      </c>
      <c r="U8188" s="31" t="str">
        <f t="shared" si="789"/>
        <v/>
      </c>
    </row>
    <row r="8189" spans="14:21" x14ac:dyDescent="0.2">
      <c r="N8189" s="22">
        <f>Fångster!G8194</f>
        <v>0</v>
      </c>
      <c r="O8189" s="28">
        <f t="shared" si="784"/>
        <v>0</v>
      </c>
      <c r="P8189" s="28">
        <f t="shared" si="785"/>
        <v>-2</v>
      </c>
      <c r="Q8189" s="28">
        <f t="shared" si="786"/>
        <v>0</v>
      </c>
      <c r="R8189" s="4">
        <f t="shared" si="787"/>
        <v>0</v>
      </c>
      <c r="S8189" s="4" t="str">
        <f t="shared" si="788"/>
        <v/>
      </c>
      <c r="T8189" s="21">
        <f>Fångster!J8194</f>
        <v>0</v>
      </c>
      <c r="U8189" s="31" t="str">
        <f t="shared" si="789"/>
        <v/>
      </c>
    </row>
    <row r="8190" spans="14:21" x14ac:dyDescent="0.2">
      <c r="N8190" s="22">
        <f>Fångster!G8195</f>
        <v>0</v>
      </c>
      <c r="O8190" s="28">
        <f t="shared" si="784"/>
        <v>0</v>
      </c>
      <c r="P8190" s="28">
        <f t="shared" si="785"/>
        <v>-2</v>
      </c>
      <c r="Q8190" s="28">
        <f t="shared" si="786"/>
        <v>0</v>
      </c>
      <c r="R8190" s="4">
        <f t="shared" si="787"/>
        <v>0</v>
      </c>
      <c r="S8190" s="4" t="str">
        <f t="shared" si="788"/>
        <v/>
      </c>
      <c r="T8190" s="21">
        <f>Fångster!J8195</f>
        <v>0</v>
      </c>
      <c r="U8190" s="31" t="str">
        <f t="shared" si="789"/>
        <v/>
      </c>
    </row>
    <row r="8191" spans="14:21" x14ac:dyDescent="0.2">
      <c r="N8191" s="22">
        <f>Fångster!G8196</f>
        <v>0</v>
      </c>
      <c r="O8191" s="28">
        <f t="shared" si="784"/>
        <v>0</v>
      </c>
      <c r="P8191" s="28">
        <f t="shared" si="785"/>
        <v>-2</v>
      </c>
      <c r="Q8191" s="28">
        <f t="shared" si="786"/>
        <v>0</v>
      </c>
      <c r="R8191" s="4">
        <f t="shared" si="787"/>
        <v>0</v>
      </c>
      <c r="S8191" s="4" t="str">
        <f t="shared" si="788"/>
        <v/>
      </c>
      <c r="T8191" s="21">
        <f>Fångster!J8196</f>
        <v>0</v>
      </c>
      <c r="U8191" s="31" t="str">
        <f t="shared" si="789"/>
        <v/>
      </c>
    </row>
    <row r="8192" spans="14:21" x14ac:dyDescent="0.2">
      <c r="N8192" s="22">
        <f>Fångster!G8197</f>
        <v>0</v>
      </c>
      <c r="O8192" s="28">
        <f t="shared" si="784"/>
        <v>0</v>
      </c>
      <c r="P8192" s="28">
        <f t="shared" si="785"/>
        <v>-2</v>
      </c>
      <c r="Q8192" s="28">
        <f t="shared" si="786"/>
        <v>0</v>
      </c>
      <c r="R8192" s="4">
        <f t="shared" si="787"/>
        <v>0</v>
      </c>
      <c r="S8192" s="4" t="str">
        <f t="shared" si="788"/>
        <v/>
      </c>
      <c r="T8192" s="21">
        <f>Fångster!J8197</f>
        <v>0</v>
      </c>
      <c r="U8192" s="31" t="str">
        <f t="shared" si="789"/>
        <v/>
      </c>
    </row>
    <row r="8193" spans="14:21" x14ac:dyDescent="0.2">
      <c r="N8193" s="22">
        <f>Fångster!G8198</f>
        <v>0</v>
      </c>
      <c r="O8193" s="28">
        <f t="shared" si="784"/>
        <v>0</v>
      </c>
      <c r="P8193" s="28">
        <f t="shared" si="785"/>
        <v>-2</v>
      </c>
      <c r="Q8193" s="28">
        <f t="shared" si="786"/>
        <v>0</v>
      </c>
      <c r="R8193" s="4">
        <f t="shared" si="787"/>
        <v>0</v>
      </c>
      <c r="S8193" s="4" t="str">
        <f t="shared" si="788"/>
        <v/>
      </c>
      <c r="T8193" s="21">
        <f>Fångster!J8198</f>
        <v>0</v>
      </c>
      <c r="U8193" s="31" t="str">
        <f t="shared" si="789"/>
        <v/>
      </c>
    </row>
    <row r="8194" spans="14:21" x14ac:dyDescent="0.2">
      <c r="N8194" s="22">
        <f>Fångster!G8199</f>
        <v>0</v>
      </c>
      <c r="O8194" s="28">
        <f t="shared" si="784"/>
        <v>0</v>
      </c>
      <c r="P8194" s="28">
        <f t="shared" si="785"/>
        <v>-2</v>
      </c>
      <c r="Q8194" s="28">
        <f t="shared" si="786"/>
        <v>0</v>
      </c>
      <c r="R8194" s="4">
        <f t="shared" si="787"/>
        <v>0</v>
      </c>
      <c r="S8194" s="4" t="str">
        <f t="shared" si="788"/>
        <v/>
      </c>
      <c r="T8194" s="21">
        <f>Fångster!J8199</f>
        <v>0</v>
      </c>
      <c r="U8194" s="31" t="str">
        <f t="shared" si="789"/>
        <v/>
      </c>
    </row>
    <row r="8195" spans="14:21" x14ac:dyDescent="0.2">
      <c r="N8195" s="22">
        <f>Fångster!G8200</f>
        <v>0</v>
      </c>
      <c r="O8195" s="28">
        <f t="shared" si="784"/>
        <v>0</v>
      </c>
      <c r="P8195" s="28">
        <f t="shared" si="785"/>
        <v>-2</v>
      </c>
      <c r="Q8195" s="28">
        <f t="shared" si="786"/>
        <v>0</v>
      </c>
      <c r="R8195" s="4">
        <f t="shared" si="787"/>
        <v>0</v>
      </c>
      <c r="S8195" s="4" t="str">
        <f t="shared" si="788"/>
        <v/>
      </c>
      <c r="T8195" s="21">
        <f>Fångster!J8200</f>
        <v>0</v>
      </c>
      <c r="U8195" s="31" t="str">
        <f t="shared" si="789"/>
        <v/>
      </c>
    </row>
    <row r="8196" spans="14:21" x14ac:dyDescent="0.2">
      <c r="N8196" s="22">
        <f>Fångster!G8201</f>
        <v>0</v>
      </c>
      <c r="O8196" s="28">
        <f t="shared" si="784"/>
        <v>0</v>
      </c>
      <c r="P8196" s="28">
        <f t="shared" si="785"/>
        <v>-2</v>
      </c>
      <c r="Q8196" s="28">
        <f t="shared" si="786"/>
        <v>0</v>
      </c>
      <c r="R8196" s="4">
        <f t="shared" si="787"/>
        <v>0</v>
      </c>
      <c r="S8196" s="4" t="str">
        <f t="shared" si="788"/>
        <v/>
      </c>
      <c r="T8196" s="21">
        <f>Fångster!J8201</f>
        <v>0</v>
      </c>
      <c r="U8196" s="31" t="str">
        <f t="shared" si="789"/>
        <v/>
      </c>
    </row>
    <row r="8197" spans="14:21" x14ac:dyDescent="0.2">
      <c r="N8197" s="22">
        <f>Fångster!G8202</f>
        <v>0</v>
      </c>
      <c r="O8197" s="28">
        <f t="shared" ref="O8197:O8260" si="790">(3.377*0.000001)*(POWER(N8197,3.205))</f>
        <v>0</v>
      </c>
      <c r="P8197" s="28">
        <f t="shared" ref="P8197:P8260" si="791">(1-(180-N8197)/60)</f>
        <v>-2</v>
      </c>
      <c r="Q8197" s="28">
        <f t="shared" ref="Q8197:Q8260" si="792">IF(P8197&lt;0,0,IF(P8197&gt;1,1,IF(P8197&gt;0&lt;1,P8197,P8197)))</f>
        <v>0</v>
      </c>
      <c r="R8197" s="4">
        <f t="shared" ref="R8197:R8260" si="793">O8197*Q8197</f>
        <v>0</v>
      </c>
      <c r="S8197" s="4" t="str">
        <f t="shared" ref="S8197:S8260" si="794">IF(N8197&gt;0,LOG10(N8197),"")</f>
        <v/>
      </c>
      <c r="T8197" s="21">
        <f>Fångster!J8202</f>
        <v>0</v>
      </c>
      <c r="U8197" s="31" t="str">
        <f t="shared" ref="U8197:U8260" si="795">IF(T8197&gt;0,LOG10(T8197),"")</f>
        <v/>
      </c>
    </row>
    <row r="8198" spans="14:21" x14ac:dyDescent="0.2">
      <c r="N8198" s="22">
        <f>Fångster!G8203</f>
        <v>0</v>
      </c>
      <c r="O8198" s="28">
        <f t="shared" si="790"/>
        <v>0</v>
      </c>
      <c r="P8198" s="28">
        <f t="shared" si="791"/>
        <v>-2</v>
      </c>
      <c r="Q8198" s="28">
        <f t="shared" si="792"/>
        <v>0</v>
      </c>
      <c r="R8198" s="4">
        <f t="shared" si="793"/>
        <v>0</v>
      </c>
      <c r="S8198" s="4" t="str">
        <f t="shared" si="794"/>
        <v/>
      </c>
      <c r="T8198" s="21">
        <f>Fångster!J8203</f>
        <v>0</v>
      </c>
      <c r="U8198" s="31" t="str">
        <f t="shared" si="795"/>
        <v/>
      </c>
    </row>
    <row r="8199" spans="14:21" x14ac:dyDescent="0.2">
      <c r="N8199" s="22">
        <f>Fångster!G8204</f>
        <v>0</v>
      </c>
      <c r="O8199" s="28">
        <f t="shared" si="790"/>
        <v>0</v>
      </c>
      <c r="P8199" s="28">
        <f t="shared" si="791"/>
        <v>-2</v>
      </c>
      <c r="Q8199" s="28">
        <f t="shared" si="792"/>
        <v>0</v>
      </c>
      <c r="R8199" s="4">
        <f t="shared" si="793"/>
        <v>0</v>
      </c>
      <c r="S8199" s="4" t="str">
        <f t="shared" si="794"/>
        <v/>
      </c>
      <c r="T8199" s="21">
        <f>Fångster!J8204</f>
        <v>0</v>
      </c>
      <c r="U8199" s="31" t="str">
        <f t="shared" si="795"/>
        <v/>
      </c>
    </row>
    <row r="8200" spans="14:21" x14ac:dyDescent="0.2">
      <c r="N8200" s="22">
        <f>Fångster!G8205</f>
        <v>0</v>
      </c>
      <c r="O8200" s="28">
        <f t="shared" si="790"/>
        <v>0</v>
      </c>
      <c r="P8200" s="28">
        <f t="shared" si="791"/>
        <v>-2</v>
      </c>
      <c r="Q8200" s="28">
        <f t="shared" si="792"/>
        <v>0</v>
      </c>
      <c r="R8200" s="4">
        <f t="shared" si="793"/>
        <v>0</v>
      </c>
      <c r="S8200" s="4" t="str">
        <f t="shared" si="794"/>
        <v/>
      </c>
      <c r="T8200" s="21">
        <f>Fångster!J8205</f>
        <v>0</v>
      </c>
      <c r="U8200" s="31" t="str">
        <f t="shared" si="795"/>
        <v/>
      </c>
    </row>
    <row r="8201" spans="14:21" x14ac:dyDescent="0.2">
      <c r="N8201" s="22">
        <f>Fångster!G8206</f>
        <v>0</v>
      </c>
      <c r="O8201" s="28">
        <f t="shared" si="790"/>
        <v>0</v>
      </c>
      <c r="P8201" s="28">
        <f t="shared" si="791"/>
        <v>-2</v>
      </c>
      <c r="Q8201" s="28">
        <f t="shared" si="792"/>
        <v>0</v>
      </c>
      <c r="R8201" s="4">
        <f t="shared" si="793"/>
        <v>0</v>
      </c>
      <c r="S8201" s="4" t="str">
        <f t="shared" si="794"/>
        <v/>
      </c>
      <c r="T8201" s="21">
        <f>Fångster!J8206</f>
        <v>0</v>
      </c>
      <c r="U8201" s="31" t="str">
        <f t="shared" si="795"/>
        <v/>
      </c>
    </row>
    <row r="8202" spans="14:21" x14ac:dyDescent="0.2">
      <c r="N8202" s="22">
        <f>Fångster!G8207</f>
        <v>0</v>
      </c>
      <c r="O8202" s="28">
        <f t="shared" si="790"/>
        <v>0</v>
      </c>
      <c r="P8202" s="28">
        <f t="shared" si="791"/>
        <v>-2</v>
      </c>
      <c r="Q8202" s="28">
        <f t="shared" si="792"/>
        <v>0</v>
      </c>
      <c r="R8202" s="4">
        <f t="shared" si="793"/>
        <v>0</v>
      </c>
      <c r="S8202" s="4" t="str">
        <f t="shared" si="794"/>
        <v/>
      </c>
      <c r="T8202" s="21">
        <f>Fångster!J8207</f>
        <v>0</v>
      </c>
      <c r="U8202" s="31" t="str">
        <f t="shared" si="795"/>
        <v/>
      </c>
    </row>
    <row r="8203" spans="14:21" x14ac:dyDescent="0.2">
      <c r="N8203" s="22">
        <f>Fångster!G8208</f>
        <v>0</v>
      </c>
      <c r="O8203" s="28">
        <f t="shared" si="790"/>
        <v>0</v>
      </c>
      <c r="P8203" s="28">
        <f t="shared" si="791"/>
        <v>-2</v>
      </c>
      <c r="Q8203" s="28">
        <f t="shared" si="792"/>
        <v>0</v>
      </c>
      <c r="R8203" s="4">
        <f t="shared" si="793"/>
        <v>0</v>
      </c>
      <c r="S8203" s="4" t="str">
        <f t="shared" si="794"/>
        <v/>
      </c>
      <c r="T8203" s="21">
        <f>Fångster!J8208</f>
        <v>0</v>
      </c>
      <c r="U8203" s="31" t="str">
        <f t="shared" si="795"/>
        <v/>
      </c>
    </row>
    <row r="8204" spans="14:21" x14ac:dyDescent="0.2">
      <c r="N8204" s="22">
        <f>Fångster!G8209</f>
        <v>0</v>
      </c>
      <c r="O8204" s="28">
        <f t="shared" si="790"/>
        <v>0</v>
      </c>
      <c r="P8204" s="28">
        <f t="shared" si="791"/>
        <v>-2</v>
      </c>
      <c r="Q8204" s="28">
        <f t="shared" si="792"/>
        <v>0</v>
      </c>
      <c r="R8204" s="4">
        <f t="shared" si="793"/>
        <v>0</v>
      </c>
      <c r="S8204" s="4" t="str">
        <f t="shared" si="794"/>
        <v/>
      </c>
      <c r="T8204" s="21">
        <f>Fångster!J8209</f>
        <v>0</v>
      </c>
      <c r="U8204" s="31" t="str">
        <f t="shared" si="795"/>
        <v/>
      </c>
    </row>
    <row r="8205" spans="14:21" x14ac:dyDescent="0.2">
      <c r="N8205" s="22">
        <f>Fångster!G8210</f>
        <v>0</v>
      </c>
      <c r="O8205" s="28">
        <f t="shared" si="790"/>
        <v>0</v>
      </c>
      <c r="P8205" s="28">
        <f t="shared" si="791"/>
        <v>-2</v>
      </c>
      <c r="Q8205" s="28">
        <f t="shared" si="792"/>
        <v>0</v>
      </c>
      <c r="R8205" s="4">
        <f t="shared" si="793"/>
        <v>0</v>
      </c>
      <c r="S8205" s="4" t="str">
        <f t="shared" si="794"/>
        <v/>
      </c>
      <c r="T8205" s="21">
        <f>Fångster!J8210</f>
        <v>0</v>
      </c>
      <c r="U8205" s="31" t="str">
        <f t="shared" si="795"/>
        <v/>
      </c>
    </row>
    <row r="8206" spans="14:21" x14ac:dyDescent="0.2">
      <c r="N8206" s="22">
        <f>Fångster!G8211</f>
        <v>0</v>
      </c>
      <c r="O8206" s="28">
        <f t="shared" si="790"/>
        <v>0</v>
      </c>
      <c r="P8206" s="28">
        <f t="shared" si="791"/>
        <v>-2</v>
      </c>
      <c r="Q8206" s="28">
        <f t="shared" si="792"/>
        <v>0</v>
      </c>
      <c r="R8206" s="4">
        <f t="shared" si="793"/>
        <v>0</v>
      </c>
      <c r="S8206" s="4" t="str">
        <f t="shared" si="794"/>
        <v/>
      </c>
      <c r="T8206" s="21">
        <f>Fångster!J8211</f>
        <v>0</v>
      </c>
      <c r="U8206" s="31" t="str">
        <f t="shared" si="795"/>
        <v/>
      </c>
    </row>
    <row r="8207" spans="14:21" x14ac:dyDescent="0.2">
      <c r="N8207" s="22">
        <f>Fångster!G8212</f>
        <v>0</v>
      </c>
      <c r="O8207" s="28">
        <f t="shared" si="790"/>
        <v>0</v>
      </c>
      <c r="P8207" s="28">
        <f t="shared" si="791"/>
        <v>-2</v>
      </c>
      <c r="Q8207" s="28">
        <f t="shared" si="792"/>
        <v>0</v>
      </c>
      <c r="R8207" s="4">
        <f t="shared" si="793"/>
        <v>0</v>
      </c>
      <c r="S8207" s="4" t="str">
        <f t="shared" si="794"/>
        <v/>
      </c>
      <c r="T8207" s="21">
        <f>Fångster!J8212</f>
        <v>0</v>
      </c>
      <c r="U8207" s="31" t="str">
        <f t="shared" si="795"/>
        <v/>
      </c>
    </row>
    <row r="8208" spans="14:21" x14ac:dyDescent="0.2">
      <c r="N8208" s="22">
        <f>Fångster!G8213</f>
        <v>0</v>
      </c>
      <c r="O8208" s="28">
        <f t="shared" si="790"/>
        <v>0</v>
      </c>
      <c r="P8208" s="28">
        <f t="shared" si="791"/>
        <v>-2</v>
      </c>
      <c r="Q8208" s="28">
        <f t="shared" si="792"/>
        <v>0</v>
      </c>
      <c r="R8208" s="4">
        <f t="shared" si="793"/>
        <v>0</v>
      </c>
      <c r="S8208" s="4" t="str">
        <f t="shared" si="794"/>
        <v/>
      </c>
      <c r="T8208" s="21">
        <f>Fångster!J8213</f>
        <v>0</v>
      </c>
      <c r="U8208" s="31" t="str">
        <f t="shared" si="795"/>
        <v/>
      </c>
    </row>
    <row r="8209" spans="14:21" x14ac:dyDescent="0.2">
      <c r="N8209" s="22">
        <f>Fångster!G8214</f>
        <v>0</v>
      </c>
      <c r="O8209" s="28">
        <f t="shared" si="790"/>
        <v>0</v>
      </c>
      <c r="P8209" s="28">
        <f t="shared" si="791"/>
        <v>-2</v>
      </c>
      <c r="Q8209" s="28">
        <f t="shared" si="792"/>
        <v>0</v>
      </c>
      <c r="R8209" s="4">
        <f t="shared" si="793"/>
        <v>0</v>
      </c>
      <c r="S8209" s="4" t="str">
        <f t="shared" si="794"/>
        <v/>
      </c>
      <c r="T8209" s="21">
        <f>Fångster!J8214</f>
        <v>0</v>
      </c>
      <c r="U8209" s="31" t="str">
        <f t="shared" si="795"/>
        <v/>
      </c>
    </row>
    <row r="8210" spans="14:21" x14ac:dyDescent="0.2">
      <c r="N8210" s="22">
        <f>Fångster!G8215</f>
        <v>0</v>
      </c>
      <c r="O8210" s="28">
        <f t="shared" si="790"/>
        <v>0</v>
      </c>
      <c r="P8210" s="28">
        <f t="shared" si="791"/>
        <v>-2</v>
      </c>
      <c r="Q8210" s="28">
        <f t="shared" si="792"/>
        <v>0</v>
      </c>
      <c r="R8210" s="4">
        <f t="shared" si="793"/>
        <v>0</v>
      </c>
      <c r="S8210" s="4" t="str">
        <f t="shared" si="794"/>
        <v/>
      </c>
      <c r="T8210" s="21">
        <f>Fångster!J8215</f>
        <v>0</v>
      </c>
      <c r="U8210" s="31" t="str">
        <f t="shared" si="795"/>
        <v/>
      </c>
    </row>
    <row r="8211" spans="14:21" x14ac:dyDescent="0.2">
      <c r="N8211" s="22">
        <f>Fångster!G8216</f>
        <v>0</v>
      </c>
      <c r="O8211" s="28">
        <f t="shared" si="790"/>
        <v>0</v>
      </c>
      <c r="P8211" s="28">
        <f t="shared" si="791"/>
        <v>-2</v>
      </c>
      <c r="Q8211" s="28">
        <f t="shared" si="792"/>
        <v>0</v>
      </c>
      <c r="R8211" s="4">
        <f t="shared" si="793"/>
        <v>0</v>
      </c>
      <c r="S8211" s="4" t="str">
        <f t="shared" si="794"/>
        <v/>
      </c>
      <c r="T8211" s="21">
        <f>Fångster!J8216</f>
        <v>0</v>
      </c>
      <c r="U8211" s="31" t="str">
        <f t="shared" si="795"/>
        <v/>
      </c>
    </row>
    <row r="8212" spans="14:21" x14ac:dyDescent="0.2">
      <c r="N8212" s="22">
        <f>Fångster!G8217</f>
        <v>0</v>
      </c>
      <c r="O8212" s="28">
        <f t="shared" si="790"/>
        <v>0</v>
      </c>
      <c r="P8212" s="28">
        <f t="shared" si="791"/>
        <v>-2</v>
      </c>
      <c r="Q8212" s="28">
        <f t="shared" si="792"/>
        <v>0</v>
      </c>
      <c r="R8212" s="4">
        <f t="shared" si="793"/>
        <v>0</v>
      </c>
      <c r="S8212" s="4" t="str">
        <f t="shared" si="794"/>
        <v/>
      </c>
      <c r="T8212" s="21">
        <f>Fångster!J8217</f>
        <v>0</v>
      </c>
      <c r="U8212" s="31" t="str">
        <f t="shared" si="795"/>
        <v/>
      </c>
    </row>
    <row r="8213" spans="14:21" x14ac:dyDescent="0.2">
      <c r="N8213" s="22">
        <f>Fångster!G8218</f>
        <v>0</v>
      </c>
      <c r="O8213" s="28">
        <f t="shared" si="790"/>
        <v>0</v>
      </c>
      <c r="P8213" s="28">
        <f t="shared" si="791"/>
        <v>-2</v>
      </c>
      <c r="Q8213" s="28">
        <f t="shared" si="792"/>
        <v>0</v>
      </c>
      <c r="R8213" s="4">
        <f t="shared" si="793"/>
        <v>0</v>
      </c>
      <c r="S8213" s="4" t="str">
        <f t="shared" si="794"/>
        <v/>
      </c>
      <c r="T8213" s="21">
        <f>Fångster!J8218</f>
        <v>0</v>
      </c>
      <c r="U8213" s="31" t="str">
        <f t="shared" si="795"/>
        <v/>
      </c>
    </row>
    <row r="8214" spans="14:21" x14ac:dyDescent="0.2">
      <c r="N8214" s="22">
        <f>Fångster!G8219</f>
        <v>0</v>
      </c>
      <c r="O8214" s="28">
        <f t="shared" si="790"/>
        <v>0</v>
      </c>
      <c r="P8214" s="28">
        <f t="shared" si="791"/>
        <v>-2</v>
      </c>
      <c r="Q8214" s="28">
        <f t="shared" si="792"/>
        <v>0</v>
      </c>
      <c r="R8214" s="4">
        <f t="shared" si="793"/>
        <v>0</v>
      </c>
      <c r="S8214" s="4" t="str">
        <f t="shared" si="794"/>
        <v/>
      </c>
      <c r="T8214" s="21">
        <f>Fångster!J8219</f>
        <v>0</v>
      </c>
      <c r="U8214" s="31" t="str">
        <f t="shared" si="795"/>
        <v/>
      </c>
    </row>
    <row r="8215" spans="14:21" x14ac:dyDescent="0.2">
      <c r="N8215" s="22">
        <f>Fångster!G8220</f>
        <v>0</v>
      </c>
      <c r="O8215" s="28">
        <f t="shared" si="790"/>
        <v>0</v>
      </c>
      <c r="P8215" s="28">
        <f t="shared" si="791"/>
        <v>-2</v>
      </c>
      <c r="Q8215" s="28">
        <f t="shared" si="792"/>
        <v>0</v>
      </c>
      <c r="R8215" s="4">
        <f t="shared" si="793"/>
        <v>0</v>
      </c>
      <c r="S8215" s="4" t="str">
        <f t="shared" si="794"/>
        <v/>
      </c>
      <c r="T8215" s="21">
        <f>Fångster!J8220</f>
        <v>0</v>
      </c>
      <c r="U8215" s="31" t="str">
        <f t="shared" si="795"/>
        <v/>
      </c>
    </row>
    <row r="8216" spans="14:21" x14ac:dyDescent="0.2">
      <c r="N8216" s="22">
        <f>Fångster!G8221</f>
        <v>0</v>
      </c>
      <c r="O8216" s="28">
        <f t="shared" si="790"/>
        <v>0</v>
      </c>
      <c r="P8216" s="28">
        <f t="shared" si="791"/>
        <v>-2</v>
      </c>
      <c r="Q8216" s="28">
        <f t="shared" si="792"/>
        <v>0</v>
      </c>
      <c r="R8216" s="4">
        <f t="shared" si="793"/>
        <v>0</v>
      </c>
      <c r="S8216" s="4" t="str">
        <f t="shared" si="794"/>
        <v/>
      </c>
      <c r="T8216" s="21">
        <f>Fångster!J8221</f>
        <v>0</v>
      </c>
      <c r="U8216" s="31" t="str">
        <f t="shared" si="795"/>
        <v/>
      </c>
    </row>
    <row r="8217" spans="14:21" x14ac:dyDescent="0.2">
      <c r="N8217" s="22">
        <f>Fångster!G8222</f>
        <v>0</v>
      </c>
      <c r="O8217" s="28">
        <f t="shared" si="790"/>
        <v>0</v>
      </c>
      <c r="P8217" s="28">
        <f t="shared" si="791"/>
        <v>-2</v>
      </c>
      <c r="Q8217" s="28">
        <f t="shared" si="792"/>
        <v>0</v>
      </c>
      <c r="R8217" s="4">
        <f t="shared" si="793"/>
        <v>0</v>
      </c>
      <c r="S8217" s="4" t="str">
        <f t="shared" si="794"/>
        <v/>
      </c>
      <c r="T8217" s="21">
        <f>Fångster!J8222</f>
        <v>0</v>
      </c>
      <c r="U8217" s="31" t="str">
        <f t="shared" si="795"/>
        <v/>
      </c>
    </row>
    <row r="8218" spans="14:21" x14ac:dyDescent="0.2">
      <c r="N8218" s="22">
        <f>Fångster!G8223</f>
        <v>0</v>
      </c>
      <c r="O8218" s="28">
        <f t="shared" si="790"/>
        <v>0</v>
      </c>
      <c r="P8218" s="28">
        <f t="shared" si="791"/>
        <v>-2</v>
      </c>
      <c r="Q8218" s="28">
        <f t="shared" si="792"/>
        <v>0</v>
      </c>
      <c r="R8218" s="4">
        <f t="shared" si="793"/>
        <v>0</v>
      </c>
      <c r="S8218" s="4" t="str">
        <f t="shared" si="794"/>
        <v/>
      </c>
      <c r="T8218" s="21">
        <f>Fångster!J8223</f>
        <v>0</v>
      </c>
      <c r="U8218" s="31" t="str">
        <f t="shared" si="795"/>
        <v/>
      </c>
    </row>
    <row r="8219" spans="14:21" x14ac:dyDescent="0.2">
      <c r="N8219" s="22">
        <f>Fångster!G8224</f>
        <v>0</v>
      </c>
      <c r="O8219" s="28">
        <f t="shared" si="790"/>
        <v>0</v>
      </c>
      <c r="P8219" s="28">
        <f t="shared" si="791"/>
        <v>-2</v>
      </c>
      <c r="Q8219" s="28">
        <f t="shared" si="792"/>
        <v>0</v>
      </c>
      <c r="R8219" s="4">
        <f t="shared" si="793"/>
        <v>0</v>
      </c>
      <c r="S8219" s="4" t="str">
        <f t="shared" si="794"/>
        <v/>
      </c>
      <c r="T8219" s="21">
        <f>Fångster!J8224</f>
        <v>0</v>
      </c>
      <c r="U8219" s="31" t="str">
        <f t="shared" si="795"/>
        <v/>
      </c>
    </row>
    <row r="8220" spans="14:21" x14ac:dyDescent="0.2">
      <c r="N8220" s="22">
        <f>Fångster!G8225</f>
        <v>0</v>
      </c>
      <c r="O8220" s="28">
        <f t="shared" si="790"/>
        <v>0</v>
      </c>
      <c r="P8220" s="28">
        <f t="shared" si="791"/>
        <v>-2</v>
      </c>
      <c r="Q8220" s="28">
        <f t="shared" si="792"/>
        <v>0</v>
      </c>
      <c r="R8220" s="4">
        <f t="shared" si="793"/>
        <v>0</v>
      </c>
      <c r="S8220" s="4" t="str">
        <f t="shared" si="794"/>
        <v/>
      </c>
      <c r="T8220" s="21">
        <f>Fångster!J8225</f>
        <v>0</v>
      </c>
      <c r="U8220" s="31" t="str">
        <f t="shared" si="795"/>
        <v/>
      </c>
    </row>
    <row r="8221" spans="14:21" x14ac:dyDescent="0.2">
      <c r="N8221" s="22">
        <f>Fångster!G8226</f>
        <v>0</v>
      </c>
      <c r="O8221" s="28">
        <f t="shared" si="790"/>
        <v>0</v>
      </c>
      <c r="P8221" s="28">
        <f t="shared" si="791"/>
        <v>-2</v>
      </c>
      <c r="Q8221" s="28">
        <f t="shared" si="792"/>
        <v>0</v>
      </c>
      <c r="R8221" s="4">
        <f t="shared" si="793"/>
        <v>0</v>
      </c>
      <c r="S8221" s="4" t="str">
        <f t="shared" si="794"/>
        <v/>
      </c>
      <c r="T8221" s="21">
        <f>Fångster!J8226</f>
        <v>0</v>
      </c>
      <c r="U8221" s="31" t="str">
        <f t="shared" si="795"/>
        <v/>
      </c>
    </row>
    <row r="8222" spans="14:21" x14ac:dyDescent="0.2">
      <c r="N8222" s="22">
        <f>Fångster!G8227</f>
        <v>0</v>
      </c>
      <c r="O8222" s="28">
        <f t="shared" si="790"/>
        <v>0</v>
      </c>
      <c r="P8222" s="28">
        <f t="shared" si="791"/>
        <v>-2</v>
      </c>
      <c r="Q8222" s="28">
        <f t="shared" si="792"/>
        <v>0</v>
      </c>
      <c r="R8222" s="4">
        <f t="shared" si="793"/>
        <v>0</v>
      </c>
      <c r="S8222" s="4" t="str">
        <f t="shared" si="794"/>
        <v/>
      </c>
      <c r="T8222" s="21">
        <f>Fångster!J8227</f>
        <v>0</v>
      </c>
      <c r="U8222" s="31" t="str">
        <f t="shared" si="795"/>
        <v/>
      </c>
    </row>
    <row r="8223" spans="14:21" x14ac:dyDescent="0.2">
      <c r="N8223" s="22">
        <f>Fångster!G8228</f>
        <v>0</v>
      </c>
      <c r="O8223" s="28">
        <f t="shared" si="790"/>
        <v>0</v>
      </c>
      <c r="P8223" s="28">
        <f t="shared" si="791"/>
        <v>-2</v>
      </c>
      <c r="Q8223" s="28">
        <f t="shared" si="792"/>
        <v>0</v>
      </c>
      <c r="R8223" s="4">
        <f t="shared" si="793"/>
        <v>0</v>
      </c>
      <c r="S8223" s="4" t="str">
        <f t="shared" si="794"/>
        <v/>
      </c>
      <c r="T8223" s="21">
        <f>Fångster!J8228</f>
        <v>0</v>
      </c>
      <c r="U8223" s="31" t="str">
        <f t="shared" si="795"/>
        <v/>
      </c>
    </row>
    <row r="8224" spans="14:21" x14ac:dyDescent="0.2">
      <c r="N8224" s="22">
        <f>Fångster!G8229</f>
        <v>0</v>
      </c>
      <c r="O8224" s="28">
        <f t="shared" si="790"/>
        <v>0</v>
      </c>
      <c r="P8224" s="28">
        <f t="shared" si="791"/>
        <v>-2</v>
      </c>
      <c r="Q8224" s="28">
        <f t="shared" si="792"/>
        <v>0</v>
      </c>
      <c r="R8224" s="4">
        <f t="shared" si="793"/>
        <v>0</v>
      </c>
      <c r="S8224" s="4" t="str">
        <f t="shared" si="794"/>
        <v/>
      </c>
      <c r="T8224" s="21">
        <f>Fångster!J8229</f>
        <v>0</v>
      </c>
      <c r="U8224" s="31" t="str">
        <f t="shared" si="795"/>
        <v/>
      </c>
    </row>
    <row r="8225" spans="14:21" x14ac:dyDescent="0.2">
      <c r="N8225" s="22">
        <f>Fångster!G8230</f>
        <v>0</v>
      </c>
      <c r="O8225" s="28">
        <f t="shared" si="790"/>
        <v>0</v>
      </c>
      <c r="P8225" s="28">
        <f t="shared" si="791"/>
        <v>-2</v>
      </c>
      <c r="Q8225" s="28">
        <f t="shared" si="792"/>
        <v>0</v>
      </c>
      <c r="R8225" s="4">
        <f t="shared" si="793"/>
        <v>0</v>
      </c>
      <c r="S8225" s="4" t="str">
        <f t="shared" si="794"/>
        <v/>
      </c>
      <c r="T8225" s="21">
        <f>Fångster!J8230</f>
        <v>0</v>
      </c>
      <c r="U8225" s="31" t="str">
        <f t="shared" si="795"/>
        <v/>
      </c>
    </row>
    <row r="8226" spans="14:21" x14ac:dyDescent="0.2">
      <c r="N8226" s="22">
        <f>Fångster!G8231</f>
        <v>0</v>
      </c>
      <c r="O8226" s="28">
        <f t="shared" si="790"/>
        <v>0</v>
      </c>
      <c r="P8226" s="28">
        <f t="shared" si="791"/>
        <v>-2</v>
      </c>
      <c r="Q8226" s="28">
        <f t="shared" si="792"/>
        <v>0</v>
      </c>
      <c r="R8226" s="4">
        <f t="shared" si="793"/>
        <v>0</v>
      </c>
      <c r="S8226" s="4" t="str">
        <f t="shared" si="794"/>
        <v/>
      </c>
      <c r="T8226" s="21">
        <f>Fångster!J8231</f>
        <v>0</v>
      </c>
      <c r="U8226" s="31" t="str">
        <f t="shared" si="795"/>
        <v/>
      </c>
    </row>
    <row r="8227" spans="14:21" x14ac:dyDescent="0.2">
      <c r="N8227" s="22">
        <f>Fångster!G8232</f>
        <v>0</v>
      </c>
      <c r="O8227" s="28">
        <f t="shared" si="790"/>
        <v>0</v>
      </c>
      <c r="P8227" s="28">
        <f t="shared" si="791"/>
        <v>-2</v>
      </c>
      <c r="Q8227" s="28">
        <f t="shared" si="792"/>
        <v>0</v>
      </c>
      <c r="R8227" s="4">
        <f t="shared" si="793"/>
        <v>0</v>
      </c>
      <c r="S8227" s="4" t="str">
        <f t="shared" si="794"/>
        <v/>
      </c>
      <c r="T8227" s="21">
        <f>Fångster!J8232</f>
        <v>0</v>
      </c>
      <c r="U8227" s="31" t="str">
        <f t="shared" si="795"/>
        <v/>
      </c>
    </row>
    <row r="8228" spans="14:21" x14ac:dyDescent="0.2">
      <c r="N8228" s="22">
        <f>Fångster!G8233</f>
        <v>0</v>
      </c>
      <c r="O8228" s="28">
        <f t="shared" si="790"/>
        <v>0</v>
      </c>
      <c r="P8228" s="28">
        <f t="shared" si="791"/>
        <v>-2</v>
      </c>
      <c r="Q8228" s="28">
        <f t="shared" si="792"/>
        <v>0</v>
      </c>
      <c r="R8228" s="4">
        <f t="shared" si="793"/>
        <v>0</v>
      </c>
      <c r="S8228" s="4" t="str">
        <f t="shared" si="794"/>
        <v/>
      </c>
      <c r="T8228" s="21">
        <f>Fångster!J8233</f>
        <v>0</v>
      </c>
      <c r="U8228" s="31" t="str">
        <f t="shared" si="795"/>
        <v/>
      </c>
    </row>
    <row r="8229" spans="14:21" x14ac:dyDescent="0.2">
      <c r="N8229" s="22">
        <f>Fångster!G8234</f>
        <v>0</v>
      </c>
      <c r="O8229" s="28">
        <f t="shared" si="790"/>
        <v>0</v>
      </c>
      <c r="P8229" s="28">
        <f t="shared" si="791"/>
        <v>-2</v>
      </c>
      <c r="Q8229" s="28">
        <f t="shared" si="792"/>
        <v>0</v>
      </c>
      <c r="R8229" s="4">
        <f t="shared" si="793"/>
        <v>0</v>
      </c>
      <c r="S8229" s="4" t="str">
        <f t="shared" si="794"/>
        <v/>
      </c>
      <c r="T8229" s="21">
        <f>Fångster!J8234</f>
        <v>0</v>
      </c>
      <c r="U8229" s="31" t="str">
        <f t="shared" si="795"/>
        <v/>
      </c>
    </row>
    <row r="8230" spans="14:21" x14ac:dyDescent="0.2">
      <c r="N8230" s="22">
        <f>Fångster!G8235</f>
        <v>0</v>
      </c>
      <c r="O8230" s="28">
        <f t="shared" si="790"/>
        <v>0</v>
      </c>
      <c r="P8230" s="28">
        <f t="shared" si="791"/>
        <v>-2</v>
      </c>
      <c r="Q8230" s="28">
        <f t="shared" si="792"/>
        <v>0</v>
      </c>
      <c r="R8230" s="4">
        <f t="shared" si="793"/>
        <v>0</v>
      </c>
      <c r="S8230" s="4" t="str">
        <f t="shared" si="794"/>
        <v/>
      </c>
      <c r="T8230" s="21">
        <f>Fångster!J8235</f>
        <v>0</v>
      </c>
      <c r="U8230" s="31" t="str">
        <f t="shared" si="795"/>
        <v/>
      </c>
    </row>
    <row r="8231" spans="14:21" x14ac:dyDescent="0.2">
      <c r="N8231" s="22">
        <f>Fångster!G8236</f>
        <v>0</v>
      </c>
      <c r="O8231" s="28">
        <f t="shared" si="790"/>
        <v>0</v>
      </c>
      <c r="P8231" s="28">
        <f t="shared" si="791"/>
        <v>-2</v>
      </c>
      <c r="Q8231" s="28">
        <f t="shared" si="792"/>
        <v>0</v>
      </c>
      <c r="R8231" s="4">
        <f t="shared" si="793"/>
        <v>0</v>
      </c>
      <c r="S8231" s="4" t="str">
        <f t="shared" si="794"/>
        <v/>
      </c>
      <c r="T8231" s="21">
        <f>Fångster!J8236</f>
        <v>0</v>
      </c>
      <c r="U8231" s="31" t="str">
        <f t="shared" si="795"/>
        <v/>
      </c>
    </row>
    <row r="8232" spans="14:21" x14ac:dyDescent="0.2">
      <c r="N8232" s="22">
        <f>Fångster!G8237</f>
        <v>0</v>
      </c>
      <c r="O8232" s="28">
        <f t="shared" si="790"/>
        <v>0</v>
      </c>
      <c r="P8232" s="28">
        <f t="shared" si="791"/>
        <v>-2</v>
      </c>
      <c r="Q8232" s="28">
        <f t="shared" si="792"/>
        <v>0</v>
      </c>
      <c r="R8232" s="4">
        <f t="shared" si="793"/>
        <v>0</v>
      </c>
      <c r="S8232" s="4" t="str">
        <f t="shared" si="794"/>
        <v/>
      </c>
      <c r="T8232" s="21">
        <f>Fångster!J8237</f>
        <v>0</v>
      </c>
      <c r="U8232" s="31" t="str">
        <f t="shared" si="795"/>
        <v/>
      </c>
    </row>
    <row r="8233" spans="14:21" x14ac:dyDescent="0.2">
      <c r="N8233" s="22">
        <f>Fångster!G8238</f>
        <v>0</v>
      </c>
      <c r="O8233" s="28">
        <f t="shared" si="790"/>
        <v>0</v>
      </c>
      <c r="P8233" s="28">
        <f t="shared" si="791"/>
        <v>-2</v>
      </c>
      <c r="Q8233" s="28">
        <f t="shared" si="792"/>
        <v>0</v>
      </c>
      <c r="R8233" s="4">
        <f t="shared" si="793"/>
        <v>0</v>
      </c>
      <c r="S8233" s="4" t="str">
        <f t="shared" si="794"/>
        <v/>
      </c>
      <c r="T8233" s="21">
        <f>Fångster!J8238</f>
        <v>0</v>
      </c>
      <c r="U8233" s="31" t="str">
        <f t="shared" si="795"/>
        <v/>
      </c>
    </row>
    <row r="8234" spans="14:21" x14ac:dyDescent="0.2">
      <c r="N8234" s="22">
        <f>Fångster!G8239</f>
        <v>0</v>
      </c>
      <c r="O8234" s="28">
        <f t="shared" si="790"/>
        <v>0</v>
      </c>
      <c r="P8234" s="28">
        <f t="shared" si="791"/>
        <v>-2</v>
      </c>
      <c r="Q8234" s="28">
        <f t="shared" si="792"/>
        <v>0</v>
      </c>
      <c r="R8234" s="4">
        <f t="shared" si="793"/>
        <v>0</v>
      </c>
      <c r="S8234" s="4" t="str">
        <f t="shared" si="794"/>
        <v/>
      </c>
      <c r="T8234" s="21">
        <f>Fångster!J8239</f>
        <v>0</v>
      </c>
      <c r="U8234" s="31" t="str">
        <f t="shared" si="795"/>
        <v/>
      </c>
    </row>
    <row r="8235" spans="14:21" x14ac:dyDescent="0.2">
      <c r="N8235" s="22">
        <f>Fångster!G8240</f>
        <v>0</v>
      </c>
      <c r="O8235" s="28">
        <f t="shared" si="790"/>
        <v>0</v>
      </c>
      <c r="P8235" s="28">
        <f t="shared" si="791"/>
        <v>-2</v>
      </c>
      <c r="Q8235" s="28">
        <f t="shared" si="792"/>
        <v>0</v>
      </c>
      <c r="R8235" s="4">
        <f t="shared" si="793"/>
        <v>0</v>
      </c>
      <c r="S8235" s="4" t="str">
        <f t="shared" si="794"/>
        <v/>
      </c>
      <c r="T8235" s="21">
        <f>Fångster!J8240</f>
        <v>0</v>
      </c>
      <c r="U8235" s="31" t="str">
        <f t="shared" si="795"/>
        <v/>
      </c>
    </row>
    <row r="8236" spans="14:21" x14ac:dyDescent="0.2">
      <c r="N8236" s="22">
        <f>Fångster!G8241</f>
        <v>0</v>
      </c>
      <c r="O8236" s="28">
        <f t="shared" si="790"/>
        <v>0</v>
      </c>
      <c r="P8236" s="28">
        <f t="shared" si="791"/>
        <v>-2</v>
      </c>
      <c r="Q8236" s="28">
        <f t="shared" si="792"/>
        <v>0</v>
      </c>
      <c r="R8236" s="4">
        <f t="shared" si="793"/>
        <v>0</v>
      </c>
      <c r="S8236" s="4" t="str">
        <f t="shared" si="794"/>
        <v/>
      </c>
      <c r="T8236" s="21">
        <f>Fångster!J8241</f>
        <v>0</v>
      </c>
      <c r="U8236" s="31" t="str">
        <f t="shared" si="795"/>
        <v/>
      </c>
    </row>
    <row r="8237" spans="14:21" x14ac:dyDescent="0.2">
      <c r="N8237" s="22">
        <f>Fångster!G8242</f>
        <v>0</v>
      </c>
      <c r="O8237" s="28">
        <f t="shared" si="790"/>
        <v>0</v>
      </c>
      <c r="P8237" s="28">
        <f t="shared" si="791"/>
        <v>-2</v>
      </c>
      <c r="Q8237" s="28">
        <f t="shared" si="792"/>
        <v>0</v>
      </c>
      <c r="R8237" s="4">
        <f t="shared" si="793"/>
        <v>0</v>
      </c>
      <c r="S8237" s="4" t="str">
        <f t="shared" si="794"/>
        <v/>
      </c>
      <c r="T8237" s="21">
        <f>Fångster!J8242</f>
        <v>0</v>
      </c>
      <c r="U8237" s="31" t="str">
        <f t="shared" si="795"/>
        <v/>
      </c>
    </row>
    <row r="8238" spans="14:21" x14ac:dyDescent="0.2">
      <c r="N8238" s="22">
        <f>Fångster!G8243</f>
        <v>0</v>
      </c>
      <c r="O8238" s="28">
        <f t="shared" si="790"/>
        <v>0</v>
      </c>
      <c r="P8238" s="28">
        <f t="shared" si="791"/>
        <v>-2</v>
      </c>
      <c r="Q8238" s="28">
        <f t="shared" si="792"/>
        <v>0</v>
      </c>
      <c r="R8238" s="4">
        <f t="shared" si="793"/>
        <v>0</v>
      </c>
      <c r="S8238" s="4" t="str">
        <f t="shared" si="794"/>
        <v/>
      </c>
      <c r="T8238" s="21">
        <f>Fångster!J8243</f>
        <v>0</v>
      </c>
      <c r="U8238" s="31" t="str">
        <f t="shared" si="795"/>
        <v/>
      </c>
    </row>
    <row r="8239" spans="14:21" x14ac:dyDescent="0.2">
      <c r="N8239" s="22">
        <f>Fångster!G8244</f>
        <v>0</v>
      </c>
      <c r="O8239" s="28">
        <f t="shared" si="790"/>
        <v>0</v>
      </c>
      <c r="P8239" s="28">
        <f t="shared" si="791"/>
        <v>-2</v>
      </c>
      <c r="Q8239" s="28">
        <f t="shared" si="792"/>
        <v>0</v>
      </c>
      <c r="R8239" s="4">
        <f t="shared" si="793"/>
        <v>0</v>
      </c>
      <c r="S8239" s="4" t="str">
        <f t="shared" si="794"/>
        <v/>
      </c>
      <c r="T8239" s="21">
        <f>Fångster!J8244</f>
        <v>0</v>
      </c>
      <c r="U8239" s="31" t="str">
        <f t="shared" si="795"/>
        <v/>
      </c>
    </row>
    <row r="8240" spans="14:21" x14ac:dyDescent="0.2">
      <c r="N8240" s="22">
        <f>Fångster!G8245</f>
        <v>0</v>
      </c>
      <c r="O8240" s="28">
        <f t="shared" si="790"/>
        <v>0</v>
      </c>
      <c r="P8240" s="28">
        <f t="shared" si="791"/>
        <v>-2</v>
      </c>
      <c r="Q8240" s="28">
        <f t="shared" si="792"/>
        <v>0</v>
      </c>
      <c r="R8240" s="4">
        <f t="shared" si="793"/>
        <v>0</v>
      </c>
      <c r="S8240" s="4" t="str">
        <f t="shared" si="794"/>
        <v/>
      </c>
      <c r="T8240" s="21">
        <f>Fångster!J8245</f>
        <v>0</v>
      </c>
      <c r="U8240" s="31" t="str">
        <f t="shared" si="795"/>
        <v/>
      </c>
    </row>
    <row r="8241" spans="14:21" x14ac:dyDescent="0.2">
      <c r="N8241" s="22">
        <f>Fångster!G8246</f>
        <v>0</v>
      </c>
      <c r="O8241" s="28">
        <f t="shared" si="790"/>
        <v>0</v>
      </c>
      <c r="P8241" s="28">
        <f t="shared" si="791"/>
        <v>-2</v>
      </c>
      <c r="Q8241" s="28">
        <f t="shared" si="792"/>
        <v>0</v>
      </c>
      <c r="R8241" s="4">
        <f t="shared" si="793"/>
        <v>0</v>
      </c>
      <c r="S8241" s="4" t="str">
        <f t="shared" si="794"/>
        <v/>
      </c>
      <c r="T8241" s="21">
        <f>Fångster!J8246</f>
        <v>0</v>
      </c>
      <c r="U8241" s="31" t="str">
        <f t="shared" si="795"/>
        <v/>
      </c>
    </row>
    <row r="8242" spans="14:21" x14ac:dyDescent="0.2">
      <c r="N8242" s="22">
        <f>Fångster!G8247</f>
        <v>0</v>
      </c>
      <c r="O8242" s="28">
        <f t="shared" si="790"/>
        <v>0</v>
      </c>
      <c r="P8242" s="28">
        <f t="shared" si="791"/>
        <v>-2</v>
      </c>
      <c r="Q8242" s="28">
        <f t="shared" si="792"/>
        <v>0</v>
      </c>
      <c r="R8242" s="4">
        <f t="shared" si="793"/>
        <v>0</v>
      </c>
      <c r="S8242" s="4" t="str">
        <f t="shared" si="794"/>
        <v/>
      </c>
      <c r="T8242" s="21">
        <f>Fångster!J8247</f>
        <v>0</v>
      </c>
      <c r="U8242" s="31" t="str">
        <f t="shared" si="795"/>
        <v/>
      </c>
    </row>
    <row r="8243" spans="14:21" x14ac:dyDescent="0.2">
      <c r="N8243" s="22">
        <f>Fångster!G8248</f>
        <v>0</v>
      </c>
      <c r="O8243" s="28">
        <f t="shared" si="790"/>
        <v>0</v>
      </c>
      <c r="P8243" s="28">
        <f t="shared" si="791"/>
        <v>-2</v>
      </c>
      <c r="Q8243" s="28">
        <f t="shared" si="792"/>
        <v>0</v>
      </c>
      <c r="R8243" s="4">
        <f t="shared" si="793"/>
        <v>0</v>
      </c>
      <c r="S8243" s="4" t="str">
        <f t="shared" si="794"/>
        <v/>
      </c>
      <c r="T8243" s="21">
        <f>Fångster!J8248</f>
        <v>0</v>
      </c>
      <c r="U8243" s="31" t="str">
        <f t="shared" si="795"/>
        <v/>
      </c>
    </row>
    <row r="8244" spans="14:21" x14ac:dyDescent="0.2">
      <c r="N8244" s="22">
        <f>Fångster!G8249</f>
        <v>0</v>
      </c>
      <c r="O8244" s="28">
        <f t="shared" si="790"/>
        <v>0</v>
      </c>
      <c r="P8244" s="28">
        <f t="shared" si="791"/>
        <v>-2</v>
      </c>
      <c r="Q8244" s="28">
        <f t="shared" si="792"/>
        <v>0</v>
      </c>
      <c r="R8244" s="4">
        <f t="shared" si="793"/>
        <v>0</v>
      </c>
      <c r="S8244" s="4" t="str">
        <f t="shared" si="794"/>
        <v/>
      </c>
      <c r="T8244" s="21">
        <f>Fångster!J8249</f>
        <v>0</v>
      </c>
      <c r="U8244" s="31" t="str">
        <f t="shared" si="795"/>
        <v/>
      </c>
    </row>
    <row r="8245" spans="14:21" x14ac:dyDescent="0.2">
      <c r="N8245" s="22">
        <f>Fångster!G8250</f>
        <v>0</v>
      </c>
      <c r="O8245" s="28">
        <f t="shared" si="790"/>
        <v>0</v>
      </c>
      <c r="P8245" s="28">
        <f t="shared" si="791"/>
        <v>-2</v>
      </c>
      <c r="Q8245" s="28">
        <f t="shared" si="792"/>
        <v>0</v>
      </c>
      <c r="R8245" s="4">
        <f t="shared" si="793"/>
        <v>0</v>
      </c>
      <c r="S8245" s="4" t="str">
        <f t="shared" si="794"/>
        <v/>
      </c>
      <c r="T8245" s="21">
        <f>Fångster!J8250</f>
        <v>0</v>
      </c>
      <c r="U8245" s="31" t="str">
        <f t="shared" si="795"/>
        <v/>
      </c>
    </row>
    <row r="8246" spans="14:21" x14ac:dyDescent="0.2">
      <c r="N8246" s="22">
        <f>Fångster!G8251</f>
        <v>0</v>
      </c>
      <c r="O8246" s="28">
        <f t="shared" si="790"/>
        <v>0</v>
      </c>
      <c r="P8246" s="28">
        <f t="shared" si="791"/>
        <v>-2</v>
      </c>
      <c r="Q8246" s="28">
        <f t="shared" si="792"/>
        <v>0</v>
      </c>
      <c r="R8246" s="4">
        <f t="shared" si="793"/>
        <v>0</v>
      </c>
      <c r="S8246" s="4" t="str">
        <f t="shared" si="794"/>
        <v/>
      </c>
      <c r="T8246" s="21">
        <f>Fångster!J8251</f>
        <v>0</v>
      </c>
      <c r="U8246" s="31" t="str">
        <f t="shared" si="795"/>
        <v/>
      </c>
    </row>
    <row r="8247" spans="14:21" x14ac:dyDescent="0.2">
      <c r="N8247" s="22">
        <f>Fångster!G8252</f>
        <v>0</v>
      </c>
      <c r="O8247" s="28">
        <f t="shared" si="790"/>
        <v>0</v>
      </c>
      <c r="P8247" s="28">
        <f t="shared" si="791"/>
        <v>-2</v>
      </c>
      <c r="Q8247" s="28">
        <f t="shared" si="792"/>
        <v>0</v>
      </c>
      <c r="R8247" s="4">
        <f t="shared" si="793"/>
        <v>0</v>
      </c>
      <c r="S8247" s="4" t="str">
        <f t="shared" si="794"/>
        <v/>
      </c>
      <c r="T8247" s="21">
        <f>Fångster!J8252</f>
        <v>0</v>
      </c>
      <c r="U8247" s="31" t="str">
        <f t="shared" si="795"/>
        <v/>
      </c>
    </row>
    <row r="8248" spans="14:21" x14ac:dyDescent="0.2">
      <c r="N8248" s="22">
        <f>Fångster!G8253</f>
        <v>0</v>
      </c>
      <c r="O8248" s="28">
        <f t="shared" si="790"/>
        <v>0</v>
      </c>
      <c r="P8248" s="28">
        <f t="shared" si="791"/>
        <v>-2</v>
      </c>
      <c r="Q8248" s="28">
        <f t="shared" si="792"/>
        <v>0</v>
      </c>
      <c r="R8248" s="4">
        <f t="shared" si="793"/>
        <v>0</v>
      </c>
      <c r="S8248" s="4" t="str">
        <f t="shared" si="794"/>
        <v/>
      </c>
      <c r="T8248" s="21">
        <f>Fångster!J8253</f>
        <v>0</v>
      </c>
      <c r="U8248" s="31" t="str">
        <f t="shared" si="795"/>
        <v/>
      </c>
    </row>
    <row r="8249" spans="14:21" x14ac:dyDescent="0.2">
      <c r="N8249" s="22">
        <f>Fångster!G8254</f>
        <v>0</v>
      </c>
      <c r="O8249" s="28">
        <f t="shared" si="790"/>
        <v>0</v>
      </c>
      <c r="P8249" s="28">
        <f t="shared" si="791"/>
        <v>-2</v>
      </c>
      <c r="Q8249" s="28">
        <f t="shared" si="792"/>
        <v>0</v>
      </c>
      <c r="R8249" s="4">
        <f t="shared" si="793"/>
        <v>0</v>
      </c>
      <c r="S8249" s="4" t="str">
        <f t="shared" si="794"/>
        <v/>
      </c>
      <c r="T8249" s="21">
        <f>Fångster!J8254</f>
        <v>0</v>
      </c>
      <c r="U8249" s="31" t="str">
        <f t="shared" si="795"/>
        <v/>
      </c>
    </row>
    <row r="8250" spans="14:21" x14ac:dyDescent="0.2">
      <c r="N8250" s="22">
        <f>Fångster!G8255</f>
        <v>0</v>
      </c>
      <c r="O8250" s="28">
        <f t="shared" si="790"/>
        <v>0</v>
      </c>
      <c r="P8250" s="28">
        <f t="shared" si="791"/>
        <v>-2</v>
      </c>
      <c r="Q8250" s="28">
        <f t="shared" si="792"/>
        <v>0</v>
      </c>
      <c r="R8250" s="4">
        <f t="shared" si="793"/>
        <v>0</v>
      </c>
      <c r="S8250" s="4" t="str">
        <f t="shared" si="794"/>
        <v/>
      </c>
      <c r="T8250" s="21">
        <f>Fångster!J8255</f>
        <v>0</v>
      </c>
      <c r="U8250" s="31" t="str">
        <f t="shared" si="795"/>
        <v/>
      </c>
    </row>
    <row r="8251" spans="14:21" x14ac:dyDescent="0.2">
      <c r="N8251" s="22">
        <f>Fångster!G8256</f>
        <v>0</v>
      </c>
      <c r="O8251" s="28">
        <f t="shared" si="790"/>
        <v>0</v>
      </c>
      <c r="P8251" s="28">
        <f t="shared" si="791"/>
        <v>-2</v>
      </c>
      <c r="Q8251" s="28">
        <f t="shared" si="792"/>
        <v>0</v>
      </c>
      <c r="R8251" s="4">
        <f t="shared" si="793"/>
        <v>0</v>
      </c>
      <c r="S8251" s="4" t="str">
        <f t="shared" si="794"/>
        <v/>
      </c>
      <c r="T8251" s="21">
        <f>Fångster!J8256</f>
        <v>0</v>
      </c>
      <c r="U8251" s="31" t="str">
        <f t="shared" si="795"/>
        <v/>
      </c>
    </row>
    <row r="8252" spans="14:21" x14ac:dyDescent="0.2">
      <c r="N8252" s="22">
        <f>Fångster!G8257</f>
        <v>0</v>
      </c>
      <c r="O8252" s="28">
        <f t="shared" si="790"/>
        <v>0</v>
      </c>
      <c r="P8252" s="28">
        <f t="shared" si="791"/>
        <v>-2</v>
      </c>
      <c r="Q8252" s="28">
        <f t="shared" si="792"/>
        <v>0</v>
      </c>
      <c r="R8252" s="4">
        <f t="shared" si="793"/>
        <v>0</v>
      </c>
      <c r="S8252" s="4" t="str">
        <f t="shared" si="794"/>
        <v/>
      </c>
      <c r="T8252" s="21">
        <f>Fångster!J8257</f>
        <v>0</v>
      </c>
      <c r="U8252" s="31" t="str">
        <f t="shared" si="795"/>
        <v/>
      </c>
    </row>
    <row r="8253" spans="14:21" x14ac:dyDescent="0.2">
      <c r="N8253" s="22">
        <f>Fångster!G8258</f>
        <v>0</v>
      </c>
      <c r="O8253" s="28">
        <f t="shared" si="790"/>
        <v>0</v>
      </c>
      <c r="P8253" s="28">
        <f t="shared" si="791"/>
        <v>-2</v>
      </c>
      <c r="Q8253" s="28">
        <f t="shared" si="792"/>
        <v>0</v>
      </c>
      <c r="R8253" s="4">
        <f t="shared" si="793"/>
        <v>0</v>
      </c>
      <c r="S8253" s="4" t="str">
        <f t="shared" si="794"/>
        <v/>
      </c>
      <c r="T8253" s="21">
        <f>Fångster!J8258</f>
        <v>0</v>
      </c>
      <c r="U8253" s="31" t="str">
        <f t="shared" si="795"/>
        <v/>
      </c>
    </row>
    <row r="8254" spans="14:21" x14ac:dyDescent="0.2">
      <c r="N8254" s="22">
        <f>Fångster!G8259</f>
        <v>0</v>
      </c>
      <c r="O8254" s="28">
        <f t="shared" si="790"/>
        <v>0</v>
      </c>
      <c r="P8254" s="28">
        <f t="shared" si="791"/>
        <v>-2</v>
      </c>
      <c r="Q8254" s="28">
        <f t="shared" si="792"/>
        <v>0</v>
      </c>
      <c r="R8254" s="4">
        <f t="shared" si="793"/>
        <v>0</v>
      </c>
      <c r="S8254" s="4" t="str">
        <f t="shared" si="794"/>
        <v/>
      </c>
      <c r="T8254" s="21">
        <f>Fångster!J8259</f>
        <v>0</v>
      </c>
      <c r="U8254" s="31" t="str">
        <f t="shared" si="795"/>
        <v/>
      </c>
    </row>
    <row r="8255" spans="14:21" x14ac:dyDescent="0.2">
      <c r="N8255" s="22">
        <f>Fångster!G8260</f>
        <v>0</v>
      </c>
      <c r="O8255" s="28">
        <f t="shared" si="790"/>
        <v>0</v>
      </c>
      <c r="P8255" s="28">
        <f t="shared" si="791"/>
        <v>-2</v>
      </c>
      <c r="Q8255" s="28">
        <f t="shared" si="792"/>
        <v>0</v>
      </c>
      <c r="R8255" s="4">
        <f t="shared" si="793"/>
        <v>0</v>
      </c>
      <c r="S8255" s="4" t="str">
        <f t="shared" si="794"/>
        <v/>
      </c>
      <c r="T8255" s="21">
        <f>Fångster!J8260</f>
        <v>0</v>
      </c>
      <c r="U8255" s="31" t="str">
        <f t="shared" si="795"/>
        <v/>
      </c>
    </row>
    <row r="8256" spans="14:21" x14ac:dyDescent="0.2">
      <c r="N8256" s="22">
        <f>Fångster!G8261</f>
        <v>0</v>
      </c>
      <c r="O8256" s="28">
        <f t="shared" si="790"/>
        <v>0</v>
      </c>
      <c r="P8256" s="28">
        <f t="shared" si="791"/>
        <v>-2</v>
      </c>
      <c r="Q8256" s="28">
        <f t="shared" si="792"/>
        <v>0</v>
      </c>
      <c r="R8256" s="4">
        <f t="shared" si="793"/>
        <v>0</v>
      </c>
      <c r="S8256" s="4" t="str">
        <f t="shared" si="794"/>
        <v/>
      </c>
      <c r="T8256" s="21">
        <f>Fångster!J8261</f>
        <v>0</v>
      </c>
      <c r="U8256" s="31" t="str">
        <f t="shared" si="795"/>
        <v/>
      </c>
    </row>
    <row r="8257" spans="14:21" x14ac:dyDescent="0.2">
      <c r="N8257" s="22">
        <f>Fångster!G8262</f>
        <v>0</v>
      </c>
      <c r="O8257" s="28">
        <f t="shared" si="790"/>
        <v>0</v>
      </c>
      <c r="P8257" s="28">
        <f t="shared" si="791"/>
        <v>-2</v>
      </c>
      <c r="Q8257" s="28">
        <f t="shared" si="792"/>
        <v>0</v>
      </c>
      <c r="R8257" s="4">
        <f t="shared" si="793"/>
        <v>0</v>
      </c>
      <c r="S8257" s="4" t="str">
        <f t="shared" si="794"/>
        <v/>
      </c>
      <c r="T8257" s="21">
        <f>Fångster!J8262</f>
        <v>0</v>
      </c>
      <c r="U8257" s="31" t="str">
        <f t="shared" si="795"/>
        <v/>
      </c>
    </row>
    <row r="8258" spans="14:21" x14ac:dyDescent="0.2">
      <c r="N8258" s="22">
        <f>Fångster!G8263</f>
        <v>0</v>
      </c>
      <c r="O8258" s="28">
        <f t="shared" si="790"/>
        <v>0</v>
      </c>
      <c r="P8258" s="28">
        <f t="shared" si="791"/>
        <v>-2</v>
      </c>
      <c r="Q8258" s="28">
        <f t="shared" si="792"/>
        <v>0</v>
      </c>
      <c r="R8258" s="4">
        <f t="shared" si="793"/>
        <v>0</v>
      </c>
      <c r="S8258" s="4" t="str">
        <f t="shared" si="794"/>
        <v/>
      </c>
      <c r="T8258" s="21">
        <f>Fångster!J8263</f>
        <v>0</v>
      </c>
      <c r="U8258" s="31" t="str">
        <f t="shared" si="795"/>
        <v/>
      </c>
    </row>
    <row r="8259" spans="14:21" x14ac:dyDescent="0.2">
      <c r="N8259" s="22">
        <f>Fångster!G8264</f>
        <v>0</v>
      </c>
      <c r="O8259" s="28">
        <f t="shared" si="790"/>
        <v>0</v>
      </c>
      <c r="P8259" s="28">
        <f t="shared" si="791"/>
        <v>-2</v>
      </c>
      <c r="Q8259" s="28">
        <f t="shared" si="792"/>
        <v>0</v>
      </c>
      <c r="R8259" s="4">
        <f t="shared" si="793"/>
        <v>0</v>
      </c>
      <c r="S8259" s="4" t="str">
        <f t="shared" si="794"/>
        <v/>
      </c>
      <c r="T8259" s="21">
        <f>Fångster!J8264</f>
        <v>0</v>
      </c>
      <c r="U8259" s="31" t="str">
        <f t="shared" si="795"/>
        <v/>
      </c>
    </row>
    <row r="8260" spans="14:21" x14ac:dyDescent="0.2">
      <c r="N8260" s="22">
        <f>Fångster!G8265</f>
        <v>0</v>
      </c>
      <c r="O8260" s="28">
        <f t="shared" si="790"/>
        <v>0</v>
      </c>
      <c r="P8260" s="28">
        <f t="shared" si="791"/>
        <v>-2</v>
      </c>
      <c r="Q8260" s="28">
        <f t="shared" si="792"/>
        <v>0</v>
      </c>
      <c r="R8260" s="4">
        <f t="shared" si="793"/>
        <v>0</v>
      </c>
      <c r="S8260" s="4" t="str">
        <f t="shared" si="794"/>
        <v/>
      </c>
      <c r="T8260" s="21">
        <f>Fångster!J8265</f>
        <v>0</v>
      </c>
      <c r="U8260" s="31" t="str">
        <f t="shared" si="795"/>
        <v/>
      </c>
    </row>
    <row r="8261" spans="14:21" x14ac:dyDescent="0.2">
      <c r="N8261" s="22">
        <f>Fångster!G8266</f>
        <v>0</v>
      </c>
      <c r="O8261" s="28">
        <f t="shared" ref="O8261:O8324" si="796">(3.377*0.000001)*(POWER(N8261,3.205))</f>
        <v>0</v>
      </c>
      <c r="P8261" s="28">
        <f t="shared" ref="P8261:P8324" si="797">(1-(180-N8261)/60)</f>
        <v>-2</v>
      </c>
      <c r="Q8261" s="28">
        <f t="shared" ref="Q8261:Q8324" si="798">IF(P8261&lt;0,0,IF(P8261&gt;1,1,IF(P8261&gt;0&lt;1,P8261,P8261)))</f>
        <v>0</v>
      </c>
      <c r="R8261" s="4">
        <f t="shared" ref="R8261:R8324" si="799">O8261*Q8261</f>
        <v>0</v>
      </c>
      <c r="S8261" s="4" t="str">
        <f t="shared" ref="S8261:S8324" si="800">IF(N8261&gt;0,LOG10(N8261),"")</f>
        <v/>
      </c>
      <c r="T8261" s="21">
        <f>Fångster!J8266</f>
        <v>0</v>
      </c>
      <c r="U8261" s="31" t="str">
        <f t="shared" ref="U8261:U8324" si="801">IF(T8261&gt;0,LOG10(T8261),"")</f>
        <v/>
      </c>
    </row>
    <row r="8262" spans="14:21" x14ac:dyDescent="0.2">
      <c r="N8262" s="22">
        <f>Fångster!G8267</f>
        <v>0</v>
      </c>
      <c r="O8262" s="28">
        <f t="shared" si="796"/>
        <v>0</v>
      </c>
      <c r="P8262" s="28">
        <f t="shared" si="797"/>
        <v>-2</v>
      </c>
      <c r="Q8262" s="28">
        <f t="shared" si="798"/>
        <v>0</v>
      </c>
      <c r="R8262" s="4">
        <f t="shared" si="799"/>
        <v>0</v>
      </c>
      <c r="S8262" s="4" t="str">
        <f t="shared" si="800"/>
        <v/>
      </c>
      <c r="T8262" s="21">
        <f>Fångster!J8267</f>
        <v>0</v>
      </c>
      <c r="U8262" s="31" t="str">
        <f t="shared" si="801"/>
        <v/>
      </c>
    </row>
    <row r="8263" spans="14:21" x14ac:dyDescent="0.2">
      <c r="N8263" s="22">
        <f>Fångster!G8268</f>
        <v>0</v>
      </c>
      <c r="O8263" s="28">
        <f t="shared" si="796"/>
        <v>0</v>
      </c>
      <c r="P8263" s="28">
        <f t="shared" si="797"/>
        <v>-2</v>
      </c>
      <c r="Q8263" s="28">
        <f t="shared" si="798"/>
        <v>0</v>
      </c>
      <c r="R8263" s="4">
        <f t="shared" si="799"/>
        <v>0</v>
      </c>
      <c r="S8263" s="4" t="str">
        <f t="shared" si="800"/>
        <v/>
      </c>
      <c r="T8263" s="21">
        <f>Fångster!J8268</f>
        <v>0</v>
      </c>
      <c r="U8263" s="31" t="str">
        <f t="shared" si="801"/>
        <v/>
      </c>
    </row>
    <row r="8264" spans="14:21" x14ac:dyDescent="0.2">
      <c r="N8264" s="22">
        <f>Fångster!G8269</f>
        <v>0</v>
      </c>
      <c r="O8264" s="28">
        <f t="shared" si="796"/>
        <v>0</v>
      </c>
      <c r="P8264" s="28">
        <f t="shared" si="797"/>
        <v>-2</v>
      </c>
      <c r="Q8264" s="28">
        <f t="shared" si="798"/>
        <v>0</v>
      </c>
      <c r="R8264" s="4">
        <f t="shared" si="799"/>
        <v>0</v>
      </c>
      <c r="S8264" s="4" t="str">
        <f t="shared" si="800"/>
        <v/>
      </c>
      <c r="T8264" s="21">
        <f>Fångster!J8269</f>
        <v>0</v>
      </c>
      <c r="U8264" s="31" t="str">
        <f t="shared" si="801"/>
        <v/>
      </c>
    </row>
    <row r="8265" spans="14:21" x14ac:dyDescent="0.2">
      <c r="N8265" s="22">
        <f>Fångster!G8270</f>
        <v>0</v>
      </c>
      <c r="O8265" s="28">
        <f t="shared" si="796"/>
        <v>0</v>
      </c>
      <c r="P8265" s="28">
        <f t="shared" si="797"/>
        <v>-2</v>
      </c>
      <c r="Q8265" s="28">
        <f t="shared" si="798"/>
        <v>0</v>
      </c>
      <c r="R8265" s="4">
        <f t="shared" si="799"/>
        <v>0</v>
      </c>
      <c r="S8265" s="4" t="str">
        <f t="shared" si="800"/>
        <v/>
      </c>
      <c r="T8265" s="21">
        <f>Fångster!J8270</f>
        <v>0</v>
      </c>
      <c r="U8265" s="31" t="str">
        <f t="shared" si="801"/>
        <v/>
      </c>
    </row>
    <row r="8266" spans="14:21" x14ac:dyDescent="0.2">
      <c r="N8266" s="22">
        <f>Fångster!G8271</f>
        <v>0</v>
      </c>
      <c r="O8266" s="28">
        <f t="shared" si="796"/>
        <v>0</v>
      </c>
      <c r="P8266" s="28">
        <f t="shared" si="797"/>
        <v>-2</v>
      </c>
      <c r="Q8266" s="28">
        <f t="shared" si="798"/>
        <v>0</v>
      </c>
      <c r="R8266" s="4">
        <f t="shared" si="799"/>
        <v>0</v>
      </c>
      <c r="S8266" s="4" t="str">
        <f t="shared" si="800"/>
        <v/>
      </c>
      <c r="T8266" s="21">
        <f>Fångster!J8271</f>
        <v>0</v>
      </c>
      <c r="U8266" s="31" t="str">
        <f t="shared" si="801"/>
        <v/>
      </c>
    </row>
    <row r="8267" spans="14:21" x14ac:dyDescent="0.2">
      <c r="N8267" s="22">
        <f>Fångster!G8272</f>
        <v>0</v>
      </c>
      <c r="O8267" s="28">
        <f t="shared" si="796"/>
        <v>0</v>
      </c>
      <c r="P8267" s="28">
        <f t="shared" si="797"/>
        <v>-2</v>
      </c>
      <c r="Q8267" s="28">
        <f t="shared" si="798"/>
        <v>0</v>
      </c>
      <c r="R8267" s="4">
        <f t="shared" si="799"/>
        <v>0</v>
      </c>
      <c r="S8267" s="4" t="str">
        <f t="shared" si="800"/>
        <v/>
      </c>
      <c r="T8267" s="21">
        <f>Fångster!J8272</f>
        <v>0</v>
      </c>
      <c r="U8267" s="31" t="str">
        <f t="shared" si="801"/>
        <v/>
      </c>
    </row>
    <row r="8268" spans="14:21" x14ac:dyDescent="0.2">
      <c r="N8268" s="22">
        <f>Fångster!G8273</f>
        <v>0</v>
      </c>
      <c r="O8268" s="28">
        <f t="shared" si="796"/>
        <v>0</v>
      </c>
      <c r="P8268" s="28">
        <f t="shared" si="797"/>
        <v>-2</v>
      </c>
      <c r="Q8268" s="28">
        <f t="shared" si="798"/>
        <v>0</v>
      </c>
      <c r="R8268" s="4">
        <f t="shared" si="799"/>
        <v>0</v>
      </c>
      <c r="S8268" s="4" t="str">
        <f t="shared" si="800"/>
        <v/>
      </c>
      <c r="T8268" s="21">
        <f>Fångster!J8273</f>
        <v>0</v>
      </c>
      <c r="U8268" s="31" t="str">
        <f t="shared" si="801"/>
        <v/>
      </c>
    </row>
    <row r="8269" spans="14:21" x14ac:dyDescent="0.2">
      <c r="N8269" s="22">
        <f>Fångster!G8274</f>
        <v>0</v>
      </c>
      <c r="O8269" s="28">
        <f t="shared" si="796"/>
        <v>0</v>
      </c>
      <c r="P8269" s="28">
        <f t="shared" si="797"/>
        <v>-2</v>
      </c>
      <c r="Q8269" s="28">
        <f t="shared" si="798"/>
        <v>0</v>
      </c>
      <c r="R8269" s="4">
        <f t="shared" si="799"/>
        <v>0</v>
      </c>
      <c r="S8269" s="4" t="str">
        <f t="shared" si="800"/>
        <v/>
      </c>
      <c r="T8269" s="21">
        <f>Fångster!J8274</f>
        <v>0</v>
      </c>
      <c r="U8269" s="31" t="str">
        <f t="shared" si="801"/>
        <v/>
      </c>
    </row>
    <row r="8270" spans="14:21" x14ac:dyDescent="0.2">
      <c r="N8270" s="22">
        <f>Fångster!G8275</f>
        <v>0</v>
      </c>
      <c r="O8270" s="28">
        <f t="shared" si="796"/>
        <v>0</v>
      </c>
      <c r="P8270" s="28">
        <f t="shared" si="797"/>
        <v>-2</v>
      </c>
      <c r="Q8270" s="28">
        <f t="shared" si="798"/>
        <v>0</v>
      </c>
      <c r="R8270" s="4">
        <f t="shared" si="799"/>
        <v>0</v>
      </c>
      <c r="S8270" s="4" t="str">
        <f t="shared" si="800"/>
        <v/>
      </c>
      <c r="T8270" s="21">
        <f>Fångster!J8275</f>
        <v>0</v>
      </c>
      <c r="U8270" s="31" t="str">
        <f t="shared" si="801"/>
        <v/>
      </c>
    </row>
    <row r="8271" spans="14:21" x14ac:dyDescent="0.2">
      <c r="N8271" s="22">
        <f>Fångster!G8276</f>
        <v>0</v>
      </c>
      <c r="O8271" s="28">
        <f t="shared" si="796"/>
        <v>0</v>
      </c>
      <c r="P8271" s="28">
        <f t="shared" si="797"/>
        <v>-2</v>
      </c>
      <c r="Q8271" s="28">
        <f t="shared" si="798"/>
        <v>0</v>
      </c>
      <c r="R8271" s="4">
        <f t="shared" si="799"/>
        <v>0</v>
      </c>
      <c r="S8271" s="4" t="str">
        <f t="shared" si="800"/>
        <v/>
      </c>
      <c r="T8271" s="21">
        <f>Fångster!J8276</f>
        <v>0</v>
      </c>
      <c r="U8271" s="31" t="str">
        <f t="shared" si="801"/>
        <v/>
      </c>
    </row>
    <row r="8272" spans="14:21" x14ac:dyDescent="0.2">
      <c r="N8272" s="22">
        <f>Fångster!G8277</f>
        <v>0</v>
      </c>
      <c r="O8272" s="28">
        <f t="shared" si="796"/>
        <v>0</v>
      </c>
      <c r="P8272" s="28">
        <f t="shared" si="797"/>
        <v>-2</v>
      </c>
      <c r="Q8272" s="28">
        <f t="shared" si="798"/>
        <v>0</v>
      </c>
      <c r="R8272" s="4">
        <f t="shared" si="799"/>
        <v>0</v>
      </c>
      <c r="S8272" s="4" t="str">
        <f t="shared" si="800"/>
        <v/>
      </c>
      <c r="T8272" s="21">
        <f>Fångster!J8277</f>
        <v>0</v>
      </c>
      <c r="U8272" s="31" t="str">
        <f t="shared" si="801"/>
        <v/>
      </c>
    </row>
    <row r="8273" spans="14:21" x14ac:dyDescent="0.2">
      <c r="N8273" s="22">
        <f>Fångster!G8278</f>
        <v>0</v>
      </c>
      <c r="O8273" s="28">
        <f t="shared" si="796"/>
        <v>0</v>
      </c>
      <c r="P8273" s="28">
        <f t="shared" si="797"/>
        <v>-2</v>
      </c>
      <c r="Q8273" s="28">
        <f t="shared" si="798"/>
        <v>0</v>
      </c>
      <c r="R8273" s="4">
        <f t="shared" si="799"/>
        <v>0</v>
      </c>
      <c r="S8273" s="4" t="str">
        <f t="shared" si="800"/>
        <v/>
      </c>
      <c r="T8273" s="21">
        <f>Fångster!J8278</f>
        <v>0</v>
      </c>
      <c r="U8273" s="31" t="str">
        <f t="shared" si="801"/>
        <v/>
      </c>
    </row>
    <row r="8274" spans="14:21" x14ac:dyDescent="0.2">
      <c r="N8274" s="22">
        <f>Fångster!G8279</f>
        <v>0</v>
      </c>
      <c r="O8274" s="28">
        <f t="shared" si="796"/>
        <v>0</v>
      </c>
      <c r="P8274" s="28">
        <f t="shared" si="797"/>
        <v>-2</v>
      </c>
      <c r="Q8274" s="28">
        <f t="shared" si="798"/>
        <v>0</v>
      </c>
      <c r="R8274" s="4">
        <f t="shared" si="799"/>
        <v>0</v>
      </c>
      <c r="S8274" s="4" t="str">
        <f t="shared" si="800"/>
        <v/>
      </c>
      <c r="T8274" s="21">
        <f>Fångster!J8279</f>
        <v>0</v>
      </c>
      <c r="U8274" s="31" t="str">
        <f t="shared" si="801"/>
        <v/>
      </c>
    </row>
    <row r="8275" spans="14:21" x14ac:dyDescent="0.2">
      <c r="N8275" s="22">
        <f>Fångster!G8280</f>
        <v>0</v>
      </c>
      <c r="O8275" s="28">
        <f t="shared" si="796"/>
        <v>0</v>
      </c>
      <c r="P8275" s="28">
        <f t="shared" si="797"/>
        <v>-2</v>
      </c>
      <c r="Q8275" s="28">
        <f t="shared" si="798"/>
        <v>0</v>
      </c>
      <c r="R8275" s="4">
        <f t="shared" si="799"/>
        <v>0</v>
      </c>
      <c r="S8275" s="4" t="str">
        <f t="shared" si="800"/>
        <v/>
      </c>
      <c r="T8275" s="21">
        <f>Fångster!J8280</f>
        <v>0</v>
      </c>
      <c r="U8275" s="31" t="str">
        <f t="shared" si="801"/>
        <v/>
      </c>
    </row>
    <row r="8276" spans="14:21" x14ac:dyDescent="0.2">
      <c r="N8276" s="22">
        <f>Fångster!G8281</f>
        <v>0</v>
      </c>
      <c r="O8276" s="28">
        <f t="shared" si="796"/>
        <v>0</v>
      </c>
      <c r="P8276" s="28">
        <f t="shared" si="797"/>
        <v>-2</v>
      </c>
      <c r="Q8276" s="28">
        <f t="shared" si="798"/>
        <v>0</v>
      </c>
      <c r="R8276" s="4">
        <f t="shared" si="799"/>
        <v>0</v>
      </c>
      <c r="S8276" s="4" t="str">
        <f t="shared" si="800"/>
        <v/>
      </c>
      <c r="T8276" s="21">
        <f>Fångster!J8281</f>
        <v>0</v>
      </c>
      <c r="U8276" s="31" t="str">
        <f t="shared" si="801"/>
        <v/>
      </c>
    </row>
    <row r="8277" spans="14:21" x14ac:dyDescent="0.2">
      <c r="N8277" s="22">
        <f>Fångster!G8282</f>
        <v>0</v>
      </c>
      <c r="O8277" s="28">
        <f t="shared" si="796"/>
        <v>0</v>
      </c>
      <c r="P8277" s="28">
        <f t="shared" si="797"/>
        <v>-2</v>
      </c>
      <c r="Q8277" s="28">
        <f t="shared" si="798"/>
        <v>0</v>
      </c>
      <c r="R8277" s="4">
        <f t="shared" si="799"/>
        <v>0</v>
      </c>
      <c r="S8277" s="4" t="str">
        <f t="shared" si="800"/>
        <v/>
      </c>
      <c r="T8277" s="21">
        <f>Fångster!J8282</f>
        <v>0</v>
      </c>
      <c r="U8277" s="31" t="str">
        <f t="shared" si="801"/>
        <v/>
      </c>
    </row>
    <row r="8278" spans="14:21" x14ac:dyDescent="0.2">
      <c r="N8278" s="22">
        <f>Fångster!G8283</f>
        <v>0</v>
      </c>
      <c r="O8278" s="28">
        <f t="shared" si="796"/>
        <v>0</v>
      </c>
      <c r="P8278" s="28">
        <f t="shared" si="797"/>
        <v>-2</v>
      </c>
      <c r="Q8278" s="28">
        <f t="shared" si="798"/>
        <v>0</v>
      </c>
      <c r="R8278" s="4">
        <f t="shared" si="799"/>
        <v>0</v>
      </c>
      <c r="S8278" s="4" t="str">
        <f t="shared" si="800"/>
        <v/>
      </c>
      <c r="T8278" s="21">
        <f>Fångster!J8283</f>
        <v>0</v>
      </c>
      <c r="U8278" s="31" t="str">
        <f t="shared" si="801"/>
        <v/>
      </c>
    </row>
    <row r="8279" spans="14:21" x14ac:dyDescent="0.2">
      <c r="N8279" s="22">
        <f>Fångster!G8284</f>
        <v>0</v>
      </c>
      <c r="O8279" s="28">
        <f t="shared" si="796"/>
        <v>0</v>
      </c>
      <c r="P8279" s="28">
        <f t="shared" si="797"/>
        <v>-2</v>
      </c>
      <c r="Q8279" s="28">
        <f t="shared" si="798"/>
        <v>0</v>
      </c>
      <c r="R8279" s="4">
        <f t="shared" si="799"/>
        <v>0</v>
      </c>
      <c r="S8279" s="4" t="str">
        <f t="shared" si="800"/>
        <v/>
      </c>
      <c r="T8279" s="21">
        <f>Fångster!J8284</f>
        <v>0</v>
      </c>
      <c r="U8279" s="31" t="str">
        <f t="shared" si="801"/>
        <v/>
      </c>
    </row>
    <row r="8280" spans="14:21" x14ac:dyDescent="0.2">
      <c r="N8280" s="22">
        <f>Fångster!G8285</f>
        <v>0</v>
      </c>
      <c r="O8280" s="28">
        <f t="shared" si="796"/>
        <v>0</v>
      </c>
      <c r="P8280" s="28">
        <f t="shared" si="797"/>
        <v>-2</v>
      </c>
      <c r="Q8280" s="28">
        <f t="shared" si="798"/>
        <v>0</v>
      </c>
      <c r="R8280" s="4">
        <f t="shared" si="799"/>
        <v>0</v>
      </c>
      <c r="S8280" s="4" t="str">
        <f t="shared" si="800"/>
        <v/>
      </c>
      <c r="T8280" s="21">
        <f>Fångster!J8285</f>
        <v>0</v>
      </c>
      <c r="U8280" s="31" t="str">
        <f t="shared" si="801"/>
        <v/>
      </c>
    </row>
    <row r="8281" spans="14:21" x14ac:dyDescent="0.2">
      <c r="N8281" s="22">
        <f>Fångster!G8286</f>
        <v>0</v>
      </c>
      <c r="O8281" s="28">
        <f t="shared" si="796"/>
        <v>0</v>
      </c>
      <c r="P8281" s="28">
        <f t="shared" si="797"/>
        <v>-2</v>
      </c>
      <c r="Q8281" s="28">
        <f t="shared" si="798"/>
        <v>0</v>
      </c>
      <c r="R8281" s="4">
        <f t="shared" si="799"/>
        <v>0</v>
      </c>
      <c r="S8281" s="4" t="str">
        <f t="shared" si="800"/>
        <v/>
      </c>
      <c r="T8281" s="21">
        <f>Fångster!J8286</f>
        <v>0</v>
      </c>
      <c r="U8281" s="31" t="str">
        <f t="shared" si="801"/>
        <v/>
      </c>
    </row>
    <row r="8282" spans="14:21" x14ac:dyDescent="0.2">
      <c r="N8282" s="22">
        <f>Fångster!G8287</f>
        <v>0</v>
      </c>
      <c r="O8282" s="28">
        <f t="shared" si="796"/>
        <v>0</v>
      </c>
      <c r="P8282" s="28">
        <f t="shared" si="797"/>
        <v>-2</v>
      </c>
      <c r="Q8282" s="28">
        <f t="shared" si="798"/>
        <v>0</v>
      </c>
      <c r="R8282" s="4">
        <f t="shared" si="799"/>
        <v>0</v>
      </c>
      <c r="S8282" s="4" t="str">
        <f t="shared" si="800"/>
        <v/>
      </c>
      <c r="T8282" s="21">
        <f>Fångster!J8287</f>
        <v>0</v>
      </c>
      <c r="U8282" s="31" t="str">
        <f t="shared" si="801"/>
        <v/>
      </c>
    </row>
    <row r="8283" spans="14:21" x14ac:dyDescent="0.2">
      <c r="N8283" s="22">
        <f>Fångster!G8288</f>
        <v>0</v>
      </c>
      <c r="O8283" s="28">
        <f t="shared" si="796"/>
        <v>0</v>
      </c>
      <c r="P8283" s="28">
        <f t="shared" si="797"/>
        <v>-2</v>
      </c>
      <c r="Q8283" s="28">
        <f t="shared" si="798"/>
        <v>0</v>
      </c>
      <c r="R8283" s="4">
        <f t="shared" si="799"/>
        <v>0</v>
      </c>
      <c r="S8283" s="4" t="str">
        <f t="shared" si="800"/>
        <v/>
      </c>
      <c r="T8283" s="21">
        <f>Fångster!J8288</f>
        <v>0</v>
      </c>
      <c r="U8283" s="31" t="str">
        <f t="shared" si="801"/>
        <v/>
      </c>
    </row>
    <row r="8284" spans="14:21" x14ac:dyDescent="0.2">
      <c r="N8284" s="22">
        <f>Fångster!G8289</f>
        <v>0</v>
      </c>
      <c r="O8284" s="28">
        <f t="shared" si="796"/>
        <v>0</v>
      </c>
      <c r="P8284" s="28">
        <f t="shared" si="797"/>
        <v>-2</v>
      </c>
      <c r="Q8284" s="28">
        <f t="shared" si="798"/>
        <v>0</v>
      </c>
      <c r="R8284" s="4">
        <f t="shared" si="799"/>
        <v>0</v>
      </c>
      <c r="S8284" s="4" t="str">
        <f t="shared" si="800"/>
        <v/>
      </c>
      <c r="T8284" s="21">
        <f>Fångster!J8289</f>
        <v>0</v>
      </c>
      <c r="U8284" s="31" t="str">
        <f t="shared" si="801"/>
        <v/>
      </c>
    </row>
    <row r="8285" spans="14:21" x14ac:dyDescent="0.2">
      <c r="N8285" s="22">
        <f>Fångster!G8290</f>
        <v>0</v>
      </c>
      <c r="O8285" s="28">
        <f t="shared" si="796"/>
        <v>0</v>
      </c>
      <c r="P8285" s="28">
        <f t="shared" si="797"/>
        <v>-2</v>
      </c>
      <c r="Q8285" s="28">
        <f t="shared" si="798"/>
        <v>0</v>
      </c>
      <c r="R8285" s="4">
        <f t="shared" si="799"/>
        <v>0</v>
      </c>
      <c r="S8285" s="4" t="str">
        <f t="shared" si="800"/>
        <v/>
      </c>
      <c r="T8285" s="21">
        <f>Fångster!J8290</f>
        <v>0</v>
      </c>
      <c r="U8285" s="31" t="str">
        <f t="shared" si="801"/>
        <v/>
      </c>
    </row>
    <row r="8286" spans="14:21" x14ac:dyDescent="0.2">
      <c r="N8286" s="22">
        <f>Fångster!G8291</f>
        <v>0</v>
      </c>
      <c r="O8286" s="28">
        <f t="shared" si="796"/>
        <v>0</v>
      </c>
      <c r="P8286" s="28">
        <f t="shared" si="797"/>
        <v>-2</v>
      </c>
      <c r="Q8286" s="28">
        <f t="shared" si="798"/>
        <v>0</v>
      </c>
      <c r="R8286" s="4">
        <f t="shared" si="799"/>
        <v>0</v>
      </c>
      <c r="S8286" s="4" t="str">
        <f t="shared" si="800"/>
        <v/>
      </c>
      <c r="T8286" s="21">
        <f>Fångster!J8291</f>
        <v>0</v>
      </c>
      <c r="U8286" s="31" t="str">
        <f t="shared" si="801"/>
        <v/>
      </c>
    </row>
    <row r="8287" spans="14:21" x14ac:dyDescent="0.2">
      <c r="N8287" s="22">
        <f>Fångster!G8292</f>
        <v>0</v>
      </c>
      <c r="O8287" s="28">
        <f t="shared" si="796"/>
        <v>0</v>
      </c>
      <c r="P8287" s="28">
        <f t="shared" si="797"/>
        <v>-2</v>
      </c>
      <c r="Q8287" s="28">
        <f t="shared" si="798"/>
        <v>0</v>
      </c>
      <c r="R8287" s="4">
        <f t="shared" si="799"/>
        <v>0</v>
      </c>
      <c r="S8287" s="4" t="str">
        <f t="shared" si="800"/>
        <v/>
      </c>
      <c r="T8287" s="21">
        <f>Fångster!J8292</f>
        <v>0</v>
      </c>
      <c r="U8287" s="31" t="str">
        <f t="shared" si="801"/>
        <v/>
      </c>
    </row>
    <row r="8288" spans="14:21" x14ac:dyDescent="0.2">
      <c r="N8288" s="22">
        <f>Fångster!G8293</f>
        <v>0</v>
      </c>
      <c r="O8288" s="28">
        <f t="shared" si="796"/>
        <v>0</v>
      </c>
      <c r="P8288" s="28">
        <f t="shared" si="797"/>
        <v>-2</v>
      </c>
      <c r="Q8288" s="28">
        <f t="shared" si="798"/>
        <v>0</v>
      </c>
      <c r="R8288" s="4">
        <f t="shared" si="799"/>
        <v>0</v>
      </c>
      <c r="S8288" s="4" t="str">
        <f t="shared" si="800"/>
        <v/>
      </c>
      <c r="T8288" s="21">
        <f>Fångster!J8293</f>
        <v>0</v>
      </c>
      <c r="U8288" s="31" t="str">
        <f t="shared" si="801"/>
        <v/>
      </c>
    </row>
    <row r="8289" spans="14:21" x14ac:dyDescent="0.2">
      <c r="N8289" s="22">
        <f>Fångster!G8294</f>
        <v>0</v>
      </c>
      <c r="O8289" s="28">
        <f t="shared" si="796"/>
        <v>0</v>
      </c>
      <c r="P8289" s="28">
        <f t="shared" si="797"/>
        <v>-2</v>
      </c>
      <c r="Q8289" s="28">
        <f t="shared" si="798"/>
        <v>0</v>
      </c>
      <c r="R8289" s="4">
        <f t="shared" si="799"/>
        <v>0</v>
      </c>
      <c r="S8289" s="4" t="str">
        <f t="shared" si="800"/>
        <v/>
      </c>
      <c r="T8289" s="21">
        <f>Fångster!J8294</f>
        <v>0</v>
      </c>
      <c r="U8289" s="31" t="str">
        <f t="shared" si="801"/>
        <v/>
      </c>
    </row>
    <row r="8290" spans="14:21" x14ac:dyDescent="0.2">
      <c r="N8290" s="22">
        <f>Fångster!G8295</f>
        <v>0</v>
      </c>
      <c r="O8290" s="28">
        <f t="shared" si="796"/>
        <v>0</v>
      </c>
      <c r="P8290" s="28">
        <f t="shared" si="797"/>
        <v>-2</v>
      </c>
      <c r="Q8290" s="28">
        <f t="shared" si="798"/>
        <v>0</v>
      </c>
      <c r="R8290" s="4">
        <f t="shared" si="799"/>
        <v>0</v>
      </c>
      <c r="S8290" s="4" t="str">
        <f t="shared" si="800"/>
        <v/>
      </c>
      <c r="T8290" s="21">
        <f>Fångster!J8295</f>
        <v>0</v>
      </c>
      <c r="U8290" s="31" t="str">
        <f t="shared" si="801"/>
        <v/>
      </c>
    </row>
    <row r="8291" spans="14:21" x14ac:dyDescent="0.2">
      <c r="N8291" s="22">
        <f>Fångster!G8296</f>
        <v>0</v>
      </c>
      <c r="O8291" s="28">
        <f t="shared" si="796"/>
        <v>0</v>
      </c>
      <c r="P8291" s="28">
        <f t="shared" si="797"/>
        <v>-2</v>
      </c>
      <c r="Q8291" s="28">
        <f t="shared" si="798"/>
        <v>0</v>
      </c>
      <c r="R8291" s="4">
        <f t="shared" si="799"/>
        <v>0</v>
      </c>
      <c r="S8291" s="4" t="str">
        <f t="shared" si="800"/>
        <v/>
      </c>
      <c r="T8291" s="21">
        <f>Fångster!J8296</f>
        <v>0</v>
      </c>
      <c r="U8291" s="31" t="str">
        <f t="shared" si="801"/>
        <v/>
      </c>
    </row>
    <row r="8292" spans="14:21" x14ac:dyDescent="0.2">
      <c r="N8292" s="22">
        <f>Fångster!G8297</f>
        <v>0</v>
      </c>
      <c r="O8292" s="28">
        <f t="shared" si="796"/>
        <v>0</v>
      </c>
      <c r="P8292" s="28">
        <f t="shared" si="797"/>
        <v>-2</v>
      </c>
      <c r="Q8292" s="28">
        <f t="shared" si="798"/>
        <v>0</v>
      </c>
      <c r="R8292" s="4">
        <f t="shared" si="799"/>
        <v>0</v>
      </c>
      <c r="S8292" s="4" t="str">
        <f t="shared" si="800"/>
        <v/>
      </c>
      <c r="T8292" s="21">
        <f>Fångster!J8297</f>
        <v>0</v>
      </c>
      <c r="U8292" s="31" t="str">
        <f t="shared" si="801"/>
        <v/>
      </c>
    </row>
    <row r="8293" spans="14:21" x14ac:dyDescent="0.2">
      <c r="N8293" s="22">
        <f>Fångster!G8298</f>
        <v>0</v>
      </c>
      <c r="O8293" s="28">
        <f t="shared" si="796"/>
        <v>0</v>
      </c>
      <c r="P8293" s="28">
        <f t="shared" si="797"/>
        <v>-2</v>
      </c>
      <c r="Q8293" s="28">
        <f t="shared" si="798"/>
        <v>0</v>
      </c>
      <c r="R8293" s="4">
        <f t="shared" si="799"/>
        <v>0</v>
      </c>
      <c r="S8293" s="4" t="str">
        <f t="shared" si="800"/>
        <v/>
      </c>
      <c r="T8293" s="21">
        <f>Fångster!J8298</f>
        <v>0</v>
      </c>
      <c r="U8293" s="31" t="str">
        <f t="shared" si="801"/>
        <v/>
      </c>
    </row>
    <row r="8294" spans="14:21" x14ac:dyDescent="0.2">
      <c r="N8294" s="22">
        <f>Fångster!G8299</f>
        <v>0</v>
      </c>
      <c r="O8294" s="28">
        <f t="shared" si="796"/>
        <v>0</v>
      </c>
      <c r="P8294" s="28">
        <f t="shared" si="797"/>
        <v>-2</v>
      </c>
      <c r="Q8294" s="28">
        <f t="shared" si="798"/>
        <v>0</v>
      </c>
      <c r="R8294" s="4">
        <f t="shared" si="799"/>
        <v>0</v>
      </c>
      <c r="S8294" s="4" t="str">
        <f t="shared" si="800"/>
        <v/>
      </c>
      <c r="T8294" s="21">
        <f>Fångster!J8299</f>
        <v>0</v>
      </c>
      <c r="U8294" s="31" t="str">
        <f t="shared" si="801"/>
        <v/>
      </c>
    </row>
    <row r="8295" spans="14:21" x14ac:dyDescent="0.2">
      <c r="N8295" s="22">
        <f>Fångster!G8300</f>
        <v>0</v>
      </c>
      <c r="O8295" s="28">
        <f t="shared" si="796"/>
        <v>0</v>
      </c>
      <c r="P8295" s="28">
        <f t="shared" si="797"/>
        <v>-2</v>
      </c>
      <c r="Q8295" s="28">
        <f t="shared" si="798"/>
        <v>0</v>
      </c>
      <c r="R8295" s="4">
        <f t="shared" si="799"/>
        <v>0</v>
      </c>
      <c r="S8295" s="4" t="str">
        <f t="shared" si="800"/>
        <v/>
      </c>
      <c r="T8295" s="21">
        <f>Fångster!J8300</f>
        <v>0</v>
      </c>
      <c r="U8295" s="31" t="str">
        <f t="shared" si="801"/>
        <v/>
      </c>
    </row>
    <row r="8296" spans="14:21" x14ac:dyDescent="0.2">
      <c r="N8296" s="22">
        <f>Fångster!G8301</f>
        <v>0</v>
      </c>
      <c r="O8296" s="28">
        <f t="shared" si="796"/>
        <v>0</v>
      </c>
      <c r="P8296" s="28">
        <f t="shared" si="797"/>
        <v>-2</v>
      </c>
      <c r="Q8296" s="28">
        <f t="shared" si="798"/>
        <v>0</v>
      </c>
      <c r="R8296" s="4">
        <f t="shared" si="799"/>
        <v>0</v>
      </c>
      <c r="S8296" s="4" t="str">
        <f t="shared" si="800"/>
        <v/>
      </c>
      <c r="T8296" s="21">
        <f>Fångster!J8301</f>
        <v>0</v>
      </c>
      <c r="U8296" s="31" t="str">
        <f t="shared" si="801"/>
        <v/>
      </c>
    </row>
    <row r="8297" spans="14:21" x14ac:dyDescent="0.2">
      <c r="N8297" s="22">
        <f>Fångster!G8302</f>
        <v>0</v>
      </c>
      <c r="O8297" s="28">
        <f t="shared" si="796"/>
        <v>0</v>
      </c>
      <c r="P8297" s="28">
        <f t="shared" si="797"/>
        <v>-2</v>
      </c>
      <c r="Q8297" s="28">
        <f t="shared" si="798"/>
        <v>0</v>
      </c>
      <c r="R8297" s="4">
        <f t="shared" si="799"/>
        <v>0</v>
      </c>
      <c r="S8297" s="4" t="str">
        <f t="shared" si="800"/>
        <v/>
      </c>
      <c r="T8297" s="21">
        <f>Fångster!J8302</f>
        <v>0</v>
      </c>
      <c r="U8297" s="31" t="str">
        <f t="shared" si="801"/>
        <v/>
      </c>
    </row>
    <row r="8298" spans="14:21" x14ac:dyDescent="0.2">
      <c r="N8298" s="22">
        <f>Fångster!G8303</f>
        <v>0</v>
      </c>
      <c r="O8298" s="28">
        <f t="shared" si="796"/>
        <v>0</v>
      </c>
      <c r="P8298" s="28">
        <f t="shared" si="797"/>
        <v>-2</v>
      </c>
      <c r="Q8298" s="28">
        <f t="shared" si="798"/>
        <v>0</v>
      </c>
      <c r="R8298" s="4">
        <f t="shared" si="799"/>
        <v>0</v>
      </c>
      <c r="S8298" s="4" t="str">
        <f t="shared" si="800"/>
        <v/>
      </c>
      <c r="T8298" s="21">
        <f>Fångster!J8303</f>
        <v>0</v>
      </c>
      <c r="U8298" s="31" t="str">
        <f t="shared" si="801"/>
        <v/>
      </c>
    </row>
    <row r="8299" spans="14:21" x14ac:dyDescent="0.2">
      <c r="N8299" s="22">
        <f>Fångster!G8304</f>
        <v>0</v>
      </c>
      <c r="O8299" s="28">
        <f t="shared" si="796"/>
        <v>0</v>
      </c>
      <c r="P8299" s="28">
        <f t="shared" si="797"/>
        <v>-2</v>
      </c>
      <c r="Q8299" s="28">
        <f t="shared" si="798"/>
        <v>0</v>
      </c>
      <c r="R8299" s="4">
        <f t="shared" si="799"/>
        <v>0</v>
      </c>
      <c r="S8299" s="4" t="str">
        <f t="shared" si="800"/>
        <v/>
      </c>
      <c r="T8299" s="21">
        <f>Fångster!J8304</f>
        <v>0</v>
      </c>
      <c r="U8299" s="31" t="str">
        <f t="shared" si="801"/>
        <v/>
      </c>
    </row>
    <row r="8300" spans="14:21" x14ac:dyDescent="0.2">
      <c r="N8300" s="22">
        <f>Fångster!G8305</f>
        <v>0</v>
      </c>
      <c r="O8300" s="28">
        <f t="shared" si="796"/>
        <v>0</v>
      </c>
      <c r="P8300" s="28">
        <f t="shared" si="797"/>
        <v>-2</v>
      </c>
      <c r="Q8300" s="28">
        <f t="shared" si="798"/>
        <v>0</v>
      </c>
      <c r="R8300" s="4">
        <f t="shared" si="799"/>
        <v>0</v>
      </c>
      <c r="S8300" s="4" t="str">
        <f t="shared" si="800"/>
        <v/>
      </c>
      <c r="T8300" s="21">
        <f>Fångster!J8305</f>
        <v>0</v>
      </c>
      <c r="U8300" s="31" t="str">
        <f t="shared" si="801"/>
        <v/>
      </c>
    </row>
    <row r="8301" spans="14:21" x14ac:dyDescent="0.2">
      <c r="N8301" s="22">
        <f>Fångster!G8306</f>
        <v>0</v>
      </c>
      <c r="O8301" s="28">
        <f t="shared" si="796"/>
        <v>0</v>
      </c>
      <c r="P8301" s="28">
        <f t="shared" si="797"/>
        <v>-2</v>
      </c>
      <c r="Q8301" s="28">
        <f t="shared" si="798"/>
        <v>0</v>
      </c>
      <c r="R8301" s="4">
        <f t="shared" si="799"/>
        <v>0</v>
      </c>
      <c r="S8301" s="4" t="str">
        <f t="shared" si="800"/>
        <v/>
      </c>
      <c r="T8301" s="21">
        <f>Fångster!J8306</f>
        <v>0</v>
      </c>
      <c r="U8301" s="31" t="str">
        <f t="shared" si="801"/>
        <v/>
      </c>
    </row>
    <row r="8302" spans="14:21" x14ac:dyDescent="0.2">
      <c r="N8302" s="22">
        <f>Fångster!G8307</f>
        <v>0</v>
      </c>
      <c r="O8302" s="28">
        <f t="shared" si="796"/>
        <v>0</v>
      </c>
      <c r="P8302" s="28">
        <f t="shared" si="797"/>
        <v>-2</v>
      </c>
      <c r="Q8302" s="28">
        <f t="shared" si="798"/>
        <v>0</v>
      </c>
      <c r="R8302" s="4">
        <f t="shared" si="799"/>
        <v>0</v>
      </c>
      <c r="S8302" s="4" t="str">
        <f t="shared" si="800"/>
        <v/>
      </c>
      <c r="T8302" s="21">
        <f>Fångster!J8307</f>
        <v>0</v>
      </c>
      <c r="U8302" s="31" t="str">
        <f t="shared" si="801"/>
        <v/>
      </c>
    </row>
    <row r="8303" spans="14:21" x14ac:dyDescent="0.2">
      <c r="N8303" s="22">
        <f>Fångster!G8308</f>
        <v>0</v>
      </c>
      <c r="O8303" s="28">
        <f t="shared" si="796"/>
        <v>0</v>
      </c>
      <c r="P8303" s="28">
        <f t="shared" si="797"/>
        <v>-2</v>
      </c>
      <c r="Q8303" s="28">
        <f t="shared" si="798"/>
        <v>0</v>
      </c>
      <c r="R8303" s="4">
        <f t="shared" si="799"/>
        <v>0</v>
      </c>
      <c r="S8303" s="4" t="str">
        <f t="shared" si="800"/>
        <v/>
      </c>
      <c r="T8303" s="21">
        <f>Fångster!J8308</f>
        <v>0</v>
      </c>
      <c r="U8303" s="31" t="str">
        <f t="shared" si="801"/>
        <v/>
      </c>
    </row>
    <row r="8304" spans="14:21" x14ac:dyDescent="0.2">
      <c r="N8304" s="22">
        <f>Fångster!G8309</f>
        <v>0</v>
      </c>
      <c r="O8304" s="28">
        <f t="shared" si="796"/>
        <v>0</v>
      </c>
      <c r="P8304" s="28">
        <f t="shared" si="797"/>
        <v>-2</v>
      </c>
      <c r="Q8304" s="28">
        <f t="shared" si="798"/>
        <v>0</v>
      </c>
      <c r="R8304" s="4">
        <f t="shared" si="799"/>
        <v>0</v>
      </c>
      <c r="S8304" s="4" t="str">
        <f t="shared" si="800"/>
        <v/>
      </c>
      <c r="T8304" s="21">
        <f>Fångster!J8309</f>
        <v>0</v>
      </c>
      <c r="U8304" s="31" t="str">
        <f t="shared" si="801"/>
        <v/>
      </c>
    </row>
    <row r="8305" spans="14:21" x14ac:dyDescent="0.2">
      <c r="N8305" s="22">
        <f>Fångster!G8310</f>
        <v>0</v>
      </c>
      <c r="O8305" s="28">
        <f t="shared" si="796"/>
        <v>0</v>
      </c>
      <c r="P8305" s="28">
        <f t="shared" si="797"/>
        <v>-2</v>
      </c>
      <c r="Q8305" s="28">
        <f t="shared" si="798"/>
        <v>0</v>
      </c>
      <c r="R8305" s="4">
        <f t="shared" si="799"/>
        <v>0</v>
      </c>
      <c r="S8305" s="4" t="str">
        <f t="shared" si="800"/>
        <v/>
      </c>
      <c r="T8305" s="21">
        <f>Fångster!J8310</f>
        <v>0</v>
      </c>
      <c r="U8305" s="31" t="str">
        <f t="shared" si="801"/>
        <v/>
      </c>
    </row>
    <row r="8306" spans="14:21" x14ac:dyDescent="0.2">
      <c r="N8306" s="22">
        <f>Fångster!G8311</f>
        <v>0</v>
      </c>
      <c r="O8306" s="28">
        <f t="shared" si="796"/>
        <v>0</v>
      </c>
      <c r="P8306" s="28">
        <f t="shared" si="797"/>
        <v>-2</v>
      </c>
      <c r="Q8306" s="28">
        <f t="shared" si="798"/>
        <v>0</v>
      </c>
      <c r="R8306" s="4">
        <f t="shared" si="799"/>
        <v>0</v>
      </c>
      <c r="S8306" s="4" t="str">
        <f t="shared" si="800"/>
        <v/>
      </c>
      <c r="T8306" s="21">
        <f>Fångster!J8311</f>
        <v>0</v>
      </c>
      <c r="U8306" s="31" t="str">
        <f t="shared" si="801"/>
        <v/>
      </c>
    </row>
    <row r="8307" spans="14:21" x14ac:dyDescent="0.2">
      <c r="N8307" s="22">
        <f>Fångster!G8312</f>
        <v>0</v>
      </c>
      <c r="O8307" s="28">
        <f t="shared" si="796"/>
        <v>0</v>
      </c>
      <c r="P8307" s="28">
        <f t="shared" si="797"/>
        <v>-2</v>
      </c>
      <c r="Q8307" s="28">
        <f t="shared" si="798"/>
        <v>0</v>
      </c>
      <c r="R8307" s="4">
        <f t="shared" si="799"/>
        <v>0</v>
      </c>
      <c r="S8307" s="4" t="str">
        <f t="shared" si="800"/>
        <v/>
      </c>
      <c r="T8307" s="21">
        <f>Fångster!J8312</f>
        <v>0</v>
      </c>
      <c r="U8307" s="31" t="str">
        <f t="shared" si="801"/>
        <v/>
      </c>
    </row>
    <row r="8308" spans="14:21" x14ac:dyDescent="0.2">
      <c r="N8308" s="22">
        <f>Fångster!G8313</f>
        <v>0</v>
      </c>
      <c r="O8308" s="28">
        <f t="shared" si="796"/>
        <v>0</v>
      </c>
      <c r="P8308" s="28">
        <f t="shared" si="797"/>
        <v>-2</v>
      </c>
      <c r="Q8308" s="28">
        <f t="shared" si="798"/>
        <v>0</v>
      </c>
      <c r="R8308" s="4">
        <f t="shared" si="799"/>
        <v>0</v>
      </c>
      <c r="S8308" s="4" t="str">
        <f t="shared" si="800"/>
        <v/>
      </c>
      <c r="T8308" s="21">
        <f>Fångster!J8313</f>
        <v>0</v>
      </c>
      <c r="U8308" s="31" t="str">
        <f t="shared" si="801"/>
        <v/>
      </c>
    </row>
    <row r="8309" spans="14:21" x14ac:dyDescent="0.2">
      <c r="N8309" s="22">
        <f>Fångster!G8314</f>
        <v>0</v>
      </c>
      <c r="O8309" s="28">
        <f t="shared" si="796"/>
        <v>0</v>
      </c>
      <c r="P8309" s="28">
        <f t="shared" si="797"/>
        <v>-2</v>
      </c>
      <c r="Q8309" s="28">
        <f t="shared" si="798"/>
        <v>0</v>
      </c>
      <c r="R8309" s="4">
        <f t="shared" si="799"/>
        <v>0</v>
      </c>
      <c r="S8309" s="4" t="str">
        <f t="shared" si="800"/>
        <v/>
      </c>
      <c r="T8309" s="21">
        <f>Fångster!J8314</f>
        <v>0</v>
      </c>
      <c r="U8309" s="31" t="str">
        <f t="shared" si="801"/>
        <v/>
      </c>
    </row>
    <row r="8310" spans="14:21" x14ac:dyDescent="0.2">
      <c r="N8310" s="22">
        <f>Fångster!G8315</f>
        <v>0</v>
      </c>
      <c r="O8310" s="28">
        <f t="shared" si="796"/>
        <v>0</v>
      </c>
      <c r="P8310" s="28">
        <f t="shared" si="797"/>
        <v>-2</v>
      </c>
      <c r="Q8310" s="28">
        <f t="shared" si="798"/>
        <v>0</v>
      </c>
      <c r="R8310" s="4">
        <f t="shared" si="799"/>
        <v>0</v>
      </c>
      <c r="S8310" s="4" t="str">
        <f t="shared" si="800"/>
        <v/>
      </c>
      <c r="T8310" s="21">
        <f>Fångster!J8315</f>
        <v>0</v>
      </c>
      <c r="U8310" s="31" t="str">
        <f t="shared" si="801"/>
        <v/>
      </c>
    </row>
    <row r="8311" spans="14:21" x14ac:dyDescent="0.2">
      <c r="N8311" s="22">
        <f>Fångster!G8316</f>
        <v>0</v>
      </c>
      <c r="O8311" s="28">
        <f t="shared" si="796"/>
        <v>0</v>
      </c>
      <c r="P8311" s="28">
        <f t="shared" si="797"/>
        <v>-2</v>
      </c>
      <c r="Q8311" s="28">
        <f t="shared" si="798"/>
        <v>0</v>
      </c>
      <c r="R8311" s="4">
        <f t="shared" si="799"/>
        <v>0</v>
      </c>
      <c r="S8311" s="4" t="str">
        <f t="shared" si="800"/>
        <v/>
      </c>
      <c r="T8311" s="21">
        <f>Fångster!J8316</f>
        <v>0</v>
      </c>
      <c r="U8311" s="31" t="str">
        <f t="shared" si="801"/>
        <v/>
      </c>
    </row>
    <row r="8312" spans="14:21" x14ac:dyDescent="0.2">
      <c r="N8312" s="22">
        <f>Fångster!G8317</f>
        <v>0</v>
      </c>
      <c r="O8312" s="28">
        <f t="shared" si="796"/>
        <v>0</v>
      </c>
      <c r="P8312" s="28">
        <f t="shared" si="797"/>
        <v>-2</v>
      </c>
      <c r="Q8312" s="28">
        <f t="shared" si="798"/>
        <v>0</v>
      </c>
      <c r="R8312" s="4">
        <f t="shared" si="799"/>
        <v>0</v>
      </c>
      <c r="S8312" s="4" t="str">
        <f t="shared" si="800"/>
        <v/>
      </c>
      <c r="T8312" s="21">
        <f>Fångster!J8317</f>
        <v>0</v>
      </c>
      <c r="U8312" s="31" t="str">
        <f t="shared" si="801"/>
        <v/>
      </c>
    </row>
    <row r="8313" spans="14:21" x14ac:dyDescent="0.2">
      <c r="N8313" s="22">
        <f>Fångster!G8318</f>
        <v>0</v>
      </c>
      <c r="O8313" s="28">
        <f t="shared" si="796"/>
        <v>0</v>
      </c>
      <c r="P8313" s="28">
        <f t="shared" si="797"/>
        <v>-2</v>
      </c>
      <c r="Q8313" s="28">
        <f t="shared" si="798"/>
        <v>0</v>
      </c>
      <c r="R8313" s="4">
        <f t="shared" si="799"/>
        <v>0</v>
      </c>
      <c r="S8313" s="4" t="str">
        <f t="shared" si="800"/>
        <v/>
      </c>
      <c r="T8313" s="21">
        <f>Fångster!J8318</f>
        <v>0</v>
      </c>
      <c r="U8313" s="31" t="str">
        <f t="shared" si="801"/>
        <v/>
      </c>
    </row>
    <row r="8314" spans="14:21" x14ac:dyDescent="0.2">
      <c r="N8314" s="22">
        <f>Fångster!G8319</f>
        <v>0</v>
      </c>
      <c r="O8314" s="28">
        <f t="shared" si="796"/>
        <v>0</v>
      </c>
      <c r="P8314" s="28">
        <f t="shared" si="797"/>
        <v>-2</v>
      </c>
      <c r="Q8314" s="28">
        <f t="shared" si="798"/>
        <v>0</v>
      </c>
      <c r="R8314" s="4">
        <f t="shared" si="799"/>
        <v>0</v>
      </c>
      <c r="S8314" s="4" t="str">
        <f t="shared" si="800"/>
        <v/>
      </c>
      <c r="T8314" s="21">
        <f>Fångster!J8319</f>
        <v>0</v>
      </c>
      <c r="U8314" s="31" t="str">
        <f t="shared" si="801"/>
        <v/>
      </c>
    </row>
    <row r="8315" spans="14:21" x14ac:dyDescent="0.2">
      <c r="N8315" s="22">
        <f>Fångster!G8320</f>
        <v>0</v>
      </c>
      <c r="O8315" s="28">
        <f t="shared" si="796"/>
        <v>0</v>
      </c>
      <c r="P8315" s="28">
        <f t="shared" si="797"/>
        <v>-2</v>
      </c>
      <c r="Q8315" s="28">
        <f t="shared" si="798"/>
        <v>0</v>
      </c>
      <c r="R8315" s="4">
        <f t="shared" si="799"/>
        <v>0</v>
      </c>
      <c r="S8315" s="4" t="str">
        <f t="shared" si="800"/>
        <v/>
      </c>
      <c r="T8315" s="21">
        <f>Fångster!J8320</f>
        <v>0</v>
      </c>
      <c r="U8315" s="31" t="str">
        <f t="shared" si="801"/>
        <v/>
      </c>
    </row>
    <row r="8316" spans="14:21" x14ac:dyDescent="0.2">
      <c r="N8316" s="22">
        <f>Fångster!G8321</f>
        <v>0</v>
      </c>
      <c r="O8316" s="28">
        <f t="shared" si="796"/>
        <v>0</v>
      </c>
      <c r="P8316" s="28">
        <f t="shared" si="797"/>
        <v>-2</v>
      </c>
      <c r="Q8316" s="28">
        <f t="shared" si="798"/>
        <v>0</v>
      </c>
      <c r="R8316" s="4">
        <f t="shared" si="799"/>
        <v>0</v>
      </c>
      <c r="S8316" s="4" t="str">
        <f t="shared" si="800"/>
        <v/>
      </c>
      <c r="T8316" s="21">
        <f>Fångster!J8321</f>
        <v>0</v>
      </c>
      <c r="U8316" s="31" t="str">
        <f t="shared" si="801"/>
        <v/>
      </c>
    </row>
    <row r="8317" spans="14:21" x14ac:dyDescent="0.2">
      <c r="N8317" s="22">
        <f>Fångster!G8322</f>
        <v>0</v>
      </c>
      <c r="O8317" s="28">
        <f t="shared" si="796"/>
        <v>0</v>
      </c>
      <c r="P8317" s="28">
        <f t="shared" si="797"/>
        <v>-2</v>
      </c>
      <c r="Q8317" s="28">
        <f t="shared" si="798"/>
        <v>0</v>
      </c>
      <c r="R8317" s="4">
        <f t="shared" si="799"/>
        <v>0</v>
      </c>
      <c r="S8317" s="4" t="str">
        <f t="shared" si="800"/>
        <v/>
      </c>
      <c r="T8317" s="21">
        <f>Fångster!J8322</f>
        <v>0</v>
      </c>
      <c r="U8317" s="31" t="str">
        <f t="shared" si="801"/>
        <v/>
      </c>
    </row>
    <row r="8318" spans="14:21" x14ac:dyDescent="0.2">
      <c r="N8318" s="22">
        <f>Fångster!G8323</f>
        <v>0</v>
      </c>
      <c r="O8318" s="28">
        <f t="shared" si="796"/>
        <v>0</v>
      </c>
      <c r="P8318" s="28">
        <f t="shared" si="797"/>
        <v>-2</v>
      </c>
      <c r="Q8318" s="28">
        <f t="shared" si="798"/>
        <v>0</v>
      </c>
      <c r="R8318" s="4">
        <f t="shared" si="799"/>
        <v>0</v>
      </c>
      <c r="S8318" s="4" t="str">
        <f t="shared" si="800"/>
        <v/>
      </c>
      <c r="T8318" s="21">
        <f>Fångster!J8323</f>
        <v>0</v>
      </c>
      <c r="U8318" s="31" t="str">
        <f t="shared" si="801"/>
        <v/>
      </c>
    </row>
    <row r="8319" spans="14:21" x14ac:dyDescent="0.2">
      <c r="N8319" s="22">
        <f>Fångster!G8324</f>
        <v>0</v>
      </c>
      <c r="O8319" s="28">
        <f t="shared" si="796"/>
        <v>0</v>
      </c>
      <c r="P8319" s="28">
        <f t="shared" si="797"/>
        <v>-2</v>
      </c>
      <c r="Q8319" s="28">
        <f t="shared" si="798"/>
        <v>0</v>
      </c>
      <c r="R8319" s="4">
        <f t="shared" si="799"/>
        <v>0</v>
      </c>
      <c r="S8319" s="4" t="str">
        <f t="shared" si="800"/>
        <v/>
      </c>
      <c r="T8319" s="21">
        <f>Fångster!J8324</f>
        <v>0</v>
      </c>
      <c r="U8319" s="31" t="str">
        <f t="shared" si="801"/>
        <v/>
      </c>
    </row>
    <row r="8320" spans="14:21" x14ac:dyDescent="0.2">
      <c r="N8320" s="22">
        <f>Fångster!G8325</f>
        <v>0</v>
      </c>
      <c r="O8320" s="28">
        <f t="shared" si="796"/>
        <v>0</v>
      </c>
      <c r="P8320" s="28">
        <f t="shared" si="797"/>
        <v>-2</v>
      </c>
      <c r="Q8320" s="28">
        <f t="shared" si="798"/>
        <v>0</v>
      </c>
      <c r="R8320" s="4">
        <f t="shared" si="799"/>
        <v>0</v>
      </c>
      <c r="S8320" s="4" t="str">
        <f t="shared" si="800"/>
        <v/>
      </c>
      <c r="T8320" s="21">
        <f>Fångster!J8325</f>
        <v>0</v>
      </c>
      <c r="U8320" s="31" t="str">
        <f t="shared" si="801"/>
        <v/>
      </c>
    </row>
    <row r="8321" spans="14:21" x14ac:dyDescent="0.2">
      <c r="N8321" s="22">
        <f>Fångster!G8326</f>
        <v>0</v>
      </c>
      <c r="O8321" s="28">
        <f t="shared" si="796"/>
        <v>0</v>
      </c>
      <c r="P8321" s="28">
        <f t="shared" si="797"/>
        <v>-2</v>
      </c>
      <c r="Q8321" s="28">
        <f t="shared" si="798"/>
        <v>0</v>
      </c>
      <c r="R8321" s="4">
        <f t="shared" si="799"/>
        <v>0</v>
      </c>
      <c r="S8321" s="4" t="str">
        <f t="shared" si="800"/>
        <v/>
      </c>
      <c r="T8321" s="21">
        <f>Fångster!J8326</f>
        <v>0</v>
      </c>
      <c r="U8321" s="31" t="str">
        <f t="shared" si="801"/>
        <v/>
      </c>
    </row>
    <row r="8322" spans="14:21" x14ac:dyDescent="0.2">
      <c r="N8322" s="22">
        <f>Fångster!G8327</f>
        <v>0</v>
      </c>
      <c r="O8322" s="28">
        <f t="shared" si="796"/>
        <v>0</v>
      </c>
      <c r="P8322" s="28">
        <f t="shared" si="797"/>
        <v>-2</v>
      </c>
      <c r="Q8322" s="28">
        <f t="shared" si="798"/>
        <v>0</v>
      </c>
      <c r="R8322" s="4">
        <f t="shared" si="799"/>
        <v>0</v>
      </c>
      <c r="S8322" s="4" t="str">
        <f t="shared" si="800"/>
        <v/>
      </c>
      <c r="T8322" s="21">
        <f>Fångster!J8327</f>
        <v>0</v>
      </c>
      <c r="U8322" s="31" t="str">
        <f t="shared" si="801"/>
        <v/>
      </c>
    </row>
    <row r="8323" spans="14:21" x14ac:dyDescent="0.2">
      <c r="N8323" s="22">
        <f>Fångster!G8328</f>
        <v>0</v>
      </c>
      <c r="O8323" s="28">
        <f t="shared" si="796"/>
        <v>0</v>
      </c>
      <c r="P8323" s="28">
        <f t="shared" si="797"/>
        <v>-2</v>
      </c>
      <c r="Q8323" s="28">
        <f t="shared" si="798"/>
        <v>0</v>
      </c>
      <c r="R8323" s="4">
        <f t="shared" si="799"/>
        <v>0</v>
      </c>
      <c r="S8323" s="4" t="str">
        <f t="shared" si="800"/>
        <v/>
      </c>
      <c r="T8323" s="21">
        <f>Fångster!J8328</f>
        <v>0</v>
      </c>
      <c r="U8323" s="31" t="str">
        <f t="shared" si="801"/>
        <v/>
      </c>
    </row>
    <row r="8324" spans="14:21" x14ac:dyDescent="0.2">
      <c r="N8324" s="22">
        <f>Fångster!G8329</f>
        <v>0</v>
      </c>
      <c r="O8324" s="28">
        <f t="shared" si="796"/>
        <v>0</v>
      </c>
      <c r="P8324" s="28">
        <f t="shared" si="797"/>
        <v>-2</v>
      </c>
      <c r="Q8324" s="28">
        <f t="shared" si="798"/>
        <v>0</v>
      </c>
      <c r="R8324" s="4">
        <f t="shared" si="799"/>
        <v>0</v>
      </c>
      <c r="S8324" s="4" t="str">
        <f t="shared" si="800"/>
        <v/>
      </c>
      <c r="T8324" s="21">
        <f>Fångster!J8329</f>
        <v>0</v>
      </c>
      <c r="U8324" s="31" t="str">
        <f t="shared" si="801"/>
        <v/>
      </c>
    </row>
    <row r="8325" spans="14:21" x14ac:dyDescent="0.2">
      <c r="N8325" s="22">
        <f>Fångster!G8330</f>
        <v>0</v>
      </c>
      <c r="O8325" s="28">
        <f t="shared" ref="O8325:O8388" si="802">(3.377*0.000001)*(POWER(N8325,3.205))</f>
        <v>0</v>
      </c>
      <c r="P8325" s="28">
        <f t="shared" ref="P8325:P8388" si="803">(1-(180-N8325)/60)</f>
        <v>-2</v>
      </c>
      <c r="Q8325" s="28">
        <f t="shared" ref="Q8325:Q8388" si="804">IF(P8325&lt;0,0,IF(P8325&gt;1,1,IF(P8325&gt;0&lt;1,P8325,P8325)))</f>
        <v>0</v>
      </c>
      <c r="R8325" s="4">
        <f t="shared" ref="R8325:R8388" si="805">O8325*Q8325</f>
        <v>0</v>
      </c>
      <c r="S8325" s="4" t="str">
        <f t="shared" ref="S8325:S8388" si="806">IF(N8325&gt;0,LOG10(N8325),"")</f>
        <v/>
      </c>
      <c r="T8325" s="21">
        <f>Fångster!J8330</f>
        <v>0</v>
      </c>
      <c r="U8325" s="31" t="str">
        <f t="shared" ref="U8325:U8388" si="807">IF(T8325&gt;0,LOG10(T8325),"")</f>
        <v/>
      </c>
    </row>
    <row r="8326" spans="14:21" x14ac:dyDescent="0.2">
      <c r="N8326" s="22">
        <f>Fångster!G8331</f>
        <v>0</v>
      </c>
      <c r="O8326" s="28">
        <f t="shared" si="802"/>
        <v>0</v>
      </c>
      <c r="P8326" s="28">
        <f t="shared" si="803"/>
        <v>-2</v>
      </c>
      <c r="Q8326" s="28">
        <f t="shared" si="804"/>
        <v>0</v>
      </c>
      <c r="R8326" s="4">
        <f t="shared" si="805"/>
        <v>0</v>
      </c>
      <c r="S8326" s="4" t="str">
        <f t="shared" si="806"/>
        <v/>
      </c>
      <c r="T8326" s="21">
        <f>Fångster!J8331</f>
        <v>0</v>
      </c>
      <c r="U8326" s="31" t="str">
        <f t="shared" si="807"/>
        <v/>
      </c>
    </row>
    <row r="8327" spans="14:21" x14ac:dyDescent="0.2">
      <c r="N8327" s="22">
        <f>Fångster!G8332</f>
        <v>0</v>
      </c>
      <c r="O8327" s="28">
        <f t="shared" si="802"/>
        <v>0</v>
      </c>
      <c r="P8327" s="28">
        <f t="shared" si="803"/>
        <v>-2</v>
      </c>
      <c r="Q8327" s="28">
        <f t="shared" si="804"/>
        <v>0</v>
      </c>
      <c r="R8327" s="4">
        <f t="shared" si="805"/>
        <v>0</v>
      </c>
      <c r="S8327" s="4" t="str">
        <f t="shared" si="806"/>
        <v/>
      </c>
      <c r="T8327" s="21">
        <f>Fångster!J8332</f>
        <v>0</v>
      </c>
      <c r="U8327" s="31" t="str">
        <f t="shared" si="807"/>
        <v/>
      </c>
    </row>
    <row r="8328" spans="14:21" x14ac:dyDescent="0.2">
      <c r="N8328" s="22">
        <f>Fångster!G8333</f>
        <v>0</v>
      </c>
      <c r="O8328" s="28">
        <f t="shared" si="802"/>
        <v>0</v>
      </c>
      <c r="P8328" s="28">
        <f t="shared" si="803"/>
        <v>-2</v>
      </c>
      <c r="Q8328" s="28">
        <f t="shared" si="804"/>
        <v>0</v>
      </c>
      <c r="R8328" s="4">
        <f t="shared" si="805"/>
        <v>0</v>
      </c>
      <c r="S8328" s="4" t="str">
        <f t="shared" si="806"/>
        <v/>
      </c>
      <c r="T8328" s="21">
        <f>Fångster!J8333</f>
        <v>0</v>
      </c>
      <c r="U8328" s="31" t="str">
        <f t="shared" si="807"/>
        <v/>
      </c>
    </row>
    <row r="8329" spans="14:21" x14ac:dyDescent="0.2">
      <c r="N8329" s="22">
        <f>Fångster!G8334</f>
        <v>0</v>
      </c>
      <c r="O8329" s="28">
        <f t="shared" si="802"/>
        <v>0</v>
      </c>
      <c r="P8329" s="28">
        <f t="shared" si="803"/>
        <v>-2</v>
      </c>
      <c r="Q8329" s="28">
        <f t="shared" si="804"/>
        <v>0</v>
      </c>
      <c r="R8329" s="4">
        <f t="shared" si="805"/>
        <v>0</v>
      </c>
      <c r="S8329" s="4" t="str">
        <f t="shared" si="806"/>
        <v/>
      </c>
      <c r="T8329" s="21">
        <f>Fångster!J8334</f>
        <v>0</v>
      </c>
      <c r="U8329" s="31" t="str">
        <f t="shared" si="807"/>
        <v/>
      </c>
    </row>
    <row r="8330" spans="14:21" x14ac:dyDescent="0.2">
      <c r="N8330" s="22">
        <f>Fångster!G8335</f>
        <v>0</v>
      </c>
      <c r="O8330" s="28">
        <f t="shared" si="802"/>
        <v>0</v>
      </c>
      <c r="P8330" s="28">
        <f t="shared" si="803"/>
        <v>-2</v>
      </c>
      <c r="Q8330" s="28">
        <f t="shared" si="804"/>
        <v>0</v>
      </c>
      <c r="R8330" s="4">
        <f t="shared" si="805"/>
        <v>0</v>
      </c>
      <c r="S8330" s="4" t="str">
        <f t="shared" si="806"/>
        <v/>
      </c>
      <c r="T8330" s="21">
        <f>Fångster!J8335</f>
        <v>0</v>
      </c>
      <c r="U8330" s="31" t="str">
        <f t="shared" si="807"/>
        <v/>
      </c>
    </row>
    <row r="8331" spans="14:21" x14ac:dyDescent="0.2">
      <c r="N8331" s="22">
        <f>Fångster!G8336</f>
        <v>0</v>
      </c>
      <c r="O8331" s="28">
        <f t="shared" si="802"/>
        <v>0</v>
      </c>
      <c r="P8331" s="28">
        <f t="shared" si="803"/>
        <v>-2</v>
      </c>
      <c r="Q8331" s="28">
        <f t="shared" si="804"/>
        <v>0</v>
      </c>
      <c r="R8331" s="4">
        <f t="shared" si="805"/>
        <v>0</v>
      </c>
      <c r="S8331" s="4" t="str">
        <f t="shared" si="806"/>
        <v/>
      </c>
      <c r="T8331" s="21">
        <f>Fångster!J8336</f>
        <v>0</v>
      </c>
      <c r="U8331" s="31" t="str">
        <f t="shared" si="807"/>
        <v/>
      </c>
    </row>
    <row r="8332" spans="14:21" x14ac:dyDescent="0.2">
      <c r="N8332" s="22">
        <f>Fångster!G8337</f>
        <v>0</v>
      </c>
      <c r="O8332" s="28">
        <f t="shared" si="802"/>
        <v>0</v>
      </c>
      <c r="P8332" s="28">
        <f t="shared" si="803"/>
        <v>-2</v>
      </c>
      <c r="Q8332" s="28">
        <f t="shared" si="804"/>
        <v>0</v>
      </c>
      <c r="R8332" s="4">
        <f t="shared" si="805"/>
        <v>0</v>
      </c>
      <c r="S8332" s="4" t="str">
        <f t="shared" si="806"/>
        <v/>
      </c>
      <c r="T8332" s="21">
        <f>Fångster!J8337</f>
        <v>0</v>
      </c>
      <c r="U8332" s="31" t="str">
        <f t="shared" si="807"/>
        <v/>
      </c>
    </row>
    <row r="8333" spans="14:21" x14ac:dyDescent="0.2">
      <c r="N8333" s="22">
        <f>Fångster!G8338</f>
        <v>0</v>
      </c>
      <c r="O8333" s="28">
        <f t="shared" si="802"/>
        <v>0</v>
      </c>
      <c r="P8333" s="28">
        <f t="shared" si="803"/>
        <v>-2</v>
      </c>
      <c r="Q8333" s="28">
        <f t="shared" si="804"/>
        <v>0</v>
      </c>
      <c r="R8333" s="4">
        <f t="shared" si="805"/>
        <v>0</v>
      </c>
      <c r="S8333" s="4" t="str">
        <f t="shared" si="806"/>
        <v/>
      </c>
      <c r="T8333" s="21">
        <f>Fångster!J8338</f>
        <v>0</v>
      </c>
      <c r="U8333" s="31" t="str">
        <f t="shared" si="807"/>
        <v/>
      </c>
    </row>
    <row r="8334" spans="14:21" x14ac:dyDescent="0.2">
      <c r="N8334" s="22">
        <f>Fångster!G8339</f>
        <v>0</v>
      </c>
      <c r="O8334" s="28">
        <f t="shared" si="802"/>
        <v>0</v>
      </c>
      <c r="P8334" s="28">
        <f t="shared" si="803"/>
        <v>-2</v>
      </c>
      <c r="Q8334" s="28">
        <f t="shared" si="804"/>
        <v>0</v>
      </c>
      <c r="R8334" s="4">
        <f t="shared" si="805"/>
        <v>0</v>
      </c>
      <c r="S8334" s="4" t="str">
        <f t="shared" si="806"/>
        <v/>
      </c>
      <c r="T8334" s="21">
        <f>Fångster!J8339</f>
        <v>0</v>
      </c>
      <c r="U8334" s="31" t="str">
        <f t="shared" si="807"/>
        <v/>
      </c>
    </row>
    <row r="8335" spans="14:21" x14ac:dyDescent="0.2">
      <c r="N8335" s="22">
        <f>Fångster!G8340</f>
        <v>0</v>
      </c>
      <c r="O8335" s="28">
        <f t="shared" si="802"/>
        <v>0</v>
      </c>
      <c r="P8335" s="28">
        <f t="shared" si="803"/>
        <v>-2</v>
      </c>
      <c r="Q8335" s="28">
        <f t="shared" si="804"/>
        <v>0</v>
      </c>
      <c r="R8335" s="4">
        <f t="shared" si="805"/>
        <v>0</v>
      </c>
      <c r="S8335" s="4" t="str">
        <f t="shared" si="806"/>
        <v/>
      </c>
      <c r="T8335" s="21">
        <f>Fångster!J8340</f>
        <v>0</v>
      </c>
      <c r="U8335" s="31" t="str">
        <f t="shared" si="807"/>
        <v/>
      </c>
    </row>
    <row r="8336" spans="14:21" x14ac:dyDescent="0.2">
      <c r="N8336" s="22">
        <f>Fångster!G8341</f>
        <v>0</v>
      </c>
      <c r="O8336" s="28">
        <f t="shared" si="802"/>
        <v>0</v>
      </c>
      <c r="P8336" s="28">
        <f t="shared" si="803"/>
        <v>-2</v>
      </c>
      <c r="Q8336" s="28">
        <f t="shared" si="804"/>
        <v>0</v>
      </c>
      <c r="R8336" s="4">
        <f t="shared" si="805"/>
        <v>0</v>
      </c>
      <c r="S8336" s="4" t="str">
        <f t="shared" si="806"/>
        <v/>
      </c>
      <c r="T8336" s="21">
        <f>Fångster!J8341</f>
        <v>0</v>
      </c>
      <c r="U8336" s="31" t="str">
        <f t="shared" si="807"/>
        <v/>
      </c>
    </row>
    <row r="8337" spans="14:21" x14ac:dyDescent="0.2">
      <c r="N8337" s="22">
        <f>Fångster!G8342</f>
        <v>0</v>
      </c>
      <c r="O8337" s="28">
        <f t="shared" si="802"/>
        <v>0</v>
      </c>
      <c r="P8337" s="28">
        <f t="shared" si="803"/>
        <v>-2</v>
      </c>
      <c r="Q8337" s="28">
        <f t="shared" si="804"/>
        <v>0</v>
      </c>
      <c r="R8337" s="4">
        <f t="shared" si="805"/>
        <v>0</v>
      </c>
      <c r="S8337" s="4" t="str">
        <f t="shared" si="806"/>
        <v/>
      </c>
      <c r="T8337" s="21">
        <f>Fångster!J8342</f>
        <v>0</v>
      </c>
      <c r="U8337" s="31" t="str">
        <f t="shared" si="807"/>
        <v/>
      </c>
    </row>
    <row r="8338" spans="14:21" x14ac:dyDescent="0.2">
      <c r="N8338" s="22">
        <f>Fångster!G8343</f>
        <v>0</v>
      </c>
      <c r="O8338" s="28">
        <f t="shared" si="802"/>
        <v>0</v>
      </c>
      <c r="P8338" s="28">
        <f t="shared" si="803"/>
        <v>-2</v>
      </c>
      <c r="Q8338" s="28">
        <f t="shared" si="804"/>
        <v>0</v>
      </c>
      <c r="R8338" s="4">
        <f t="shared" si="805"/>
        <v>0</v>
      </c>
      <c r="S8338" s="4" t="str">
        <f t="shared" si="806"/>
        <v/>
      </c>
      <c r="T8338" s="21">
        <f>Fångster!J8343</f>
        <v>0</v>
      </c>
      <c r="U8338" s="31" t="str">
        <f t="shared" si="807"/>
        <v/>
      </c>
    </row>
    <row r="8339" spans="14:21" x14ac:dyDescent="0.2">
      <c r="N8339" s="22">
        <f>Fångster!G8344</f>
        <v>0</v>
      </c>
      <c r="O8339" s="28">
        <f t="shared" si="802"/>
        <v>0</v>
      </c>
      <c r="P8339" s="28">
        <f t="shared" si="803"/>
        <v>-2</v>
      </c>
      <c r="Q8339" s="28">
        <f t="shared" si="804"/>
        <v>0</v>
      </c>
      <c r="R8339" s="4">
        <f t="shared" si="805"/>
        <v>0</v>
      </c>
      <c r="S8339" s="4" t="str">
        <f t="shared" si="806"/>
        <v/>
      </c>
      <c r="T8339" s="21">
        <f>Fångster!J8344</f>
        <v>0</v>
      </c>
      <c r="U8339" s="31" t="str">
        <f t="shared" si="807"/>
        <v/>
      </c>
    </row>
    <row r="8340" spans="14:21" x14ac:dyDescent="0.2">
      <c r="N8340" s="22">
        <f>Fångster!G8345</f>
        <v>0</v>
      </c>
      <c r="O8340" s="28">
        <f t="shared" si="802"/>
        <v>0</v>
      </c>
      <c r="P8340" s="28">
        <f t="shared" si="803"/>
        <v>-2</v>
      </c>
      <c r="Q8340" s="28">
        <f t="shared" si="804"/>
        <v>0</v>
      </c>
      <c r="R8340" s="4">
        <f t="shared" si="805"/>
        <v>0</v>
      </c>
      <c r="S8340" s="4" t="str">
        <f t="shared" si="806"/>
        <v/>
      </c>
      <c r="T8340" s="21">
        <f>Fångster!J8345</f>
        <v>0</v>
      </c>
      <c r="U8340" s="31" t="str">
        <f t="shared" si="807"/>
        <v/>
      </c>
    </row>
    <row r="8341" spans="14:21" x14ac:dyDescent="0.2">
      <c r="N8341" s="22">
        <f>Fångster!G8346</f>
        <v>0</v>
      </c>
      <c r="O8341" s="28">
        <f t="shared" si="802"/>
        <v>0</v>
      </c>
      <c r="P8341" s="28">
        <f t="shared" si="803"/>
        <v>-2</v>
      </c>
      <c r="Q8341" s="28">
        <f t="shared" si="804"/>
        <v>0</v>
      </c>
      <c r="R8341" s="4">
        <f t="shared" si="805"/>
        <v>0</v>
      </c>
      <c r="S8341" s="4" t="str">
        <f t="shared" si="806"/>
        <v/>
      </c>
      <c r="T8341" s="21">
        <f>Fångster!J8346</f>
        <v>0</v>
      </c>
      <c r="U8341" s="31" t="str">
        <f t="shared" si="807"/>
        <v/>
      </c>
    </row>
    <row r="8342" spans="14:21" x14ac:dyDescent="0.2">
      <c r="N8342" s="22">
        <f>Fångster!G8347</f>
        <v>0</v>
      </c>
      <c r="O8342" s="28">
        <f t="shared" si="802"/>
        <v>0</v>
      </c>
      <c r="P8342" s="28">
        <f t="shared" si="803"/>
        <v>-2</v>
      </c>
      <c r="Q8342" s="28">
        <f t="shared" si="804"/>
        <v>0</v>
      </c>
      <c r="R8342" s="4">
        <f t="shared" si="805"/>
        <v>0</v>
      </c>
      <c r="S8342" s="4" t="str">
        <f t="shared" si="806"/>
        <v/>
      </c>
      <c r="T8342" s="21">
        <f>Fångster!J8347</f>
        <v>0</v>
      </c>
      <c r="U8342" s="31" t="str">
        <f t="shared" si="807"/>
        <v/>
      </c>
    </row>
    <row r="8343" spans="14:21" x14ac:dyDescent="0.2">
      <c r="N8343" s="22">
        <f>Fångster!G8348</f>
        <v>0</v>
      </c>
      <c r="O8343" s="28">
        <f t="shared" si="802"/>
        <v>0</v>
      </c>
      <c r="P8343" s="28">
        <f t="shared" si="803"/>
        <v>-2</v>
      </c>
      <c r="Q8343" s="28">
        <f t="shared" si="804"/>
        <v>0</v>
      </c>
      <c r="R8343" s="4">
        <f t="shared" si="805"/>
        <v>0</v>
      </c>
      <c r="S8343" s="4" t="str">
        <f t="shared" si="806"/>
        <v/>
      </c>
      <c r="T8343" s="21">
        <f>Fångster!J8348</f>
        <v>0</v>
      </c>
      <c r="U8343" s="31" t="str">
        <f t="shared" si="807"/>
        <v/>
      </c>
    </row>
    <row r="8344" spans="14:21" x14ac:dyDescent="0.2">
      <c r="N8344" s="22">
        <f>Fångster!G8349</f>
        <v>0</v>
      </c>
      <c r="O8344" s="28">
        <f t="shared" si="802"/>
        <v>0</v>
      </c>
      <c r="P8344" s="28">
        <f t="shared" si="803"/>
        <v>-2</v>
      </c>
      <c r="Q8344" s="28">
        <f t="shared" si="804"/>
        <v>0</v>
      </c>
      <c r="R8344" s="4">
        <f t="shared" si="805"/>
        <v>0</v>
      </c>
      <c r="S8344" s="4" t="str">
        <f t="shared" si="806"/>
        <v/>
      </c>
      <c r="T8344" s="21">
        <f>Fångster!J8349</f>
        <v>0</v>
      </c>
      <c r="U8344" s="31" t="str">
        <f t="shared" si="807"/>
        <v/>
      </c>
    </row>
    <row r="8345" spans="14:21" x14ac:dyDescent="0.2">
      <c r="N8345" s="22">
        <f>Fångster!G8350</f>
        <v>0</v>
      </c>
      <c r="O8345" s="28">
        <f t="shared" si="802"/>
        <v>0</v>
      </c>
      <c r="P8345" s="28">
        <f t="shared" si="803"/>
        <v>-2</v>
      </c>
      <c r="Q8345" s="28">
        <f t="shared" si="804"/>
        <v>0</v>
      </c>
      <c r="R8345" s="4">
        <f t="shared" si="805"/>
        <v>0</v>
      </c>
      <c r="S8345" s="4" t="str">
        <f t="shared" si="806"/>
        <v/>
      </c>
      <c r="T8345" s="21">
        <f>Fångster!J8350</f>
        <v>0</v>
      </c>
      <c r="U8345" s="31" t="str">
        <f t="shared" si="807"/>
        <v/>
      </c>
    </row>
    <row r="8346" spans="14:21" x14ac:dyDescent="0.2">
      <c r="N8346" s="22">
        <f>Fångster!G8351</f>
        <v>0</v>
      </c>
      <c r="O8346" s="28">
        <f t="shared" si="802"/>
        <v>0</v>
      </c>
      <c r="P8346" s="28">
        <f t="shared" si="803"/>
        <v>-2</v>
      </c>
      <c r="Q8346" s="28">
        <f t="shared" si="804"/>
        <v>0</v>
      </c>
      <c r="R8346" s="4">
        <f t="shared" si="805"/>
        <v>0</v>
      </c>
      <c r="S8346" s="4" t="str">
        <f t="shared" si="806"/>
        <v/>
      </c>
      <c r="T8346" s="21">
        <f>Fångster!J8351</f>
        <v>0</v>
      </c>
      <c r="U8346" s="31" t="str">
        <f t="shared" si="807"/>
        <v/>
      </c>
    </row>
    <row r="8347" spans="14:21" x14ac:dyDescent="0.2">
      <c r="N8347" s="22">
        <f>Fångster!G8352</f>
        <v>0</v>
      </c>
      <c r="O8347" s="28">
        <f t="shared" si="802"/>
        <v>0</v>
      </c>
      <c r="P8347" s="28">
        <f t="shared" si="803"/>
        <v>-2</v>
      </c>
      <c r="Q8347" s="28">
        <f t="shared" si="804"/>
        <v>0</v>
      </c>
      <c r="R8347" s="4">
        <f t="shared" si="805"/>
        <v>0</v>
      </c>
      <c r="S8347" s="4" t="str">
        <f t="shared" si="806"/>
        <v/>
      </c>
      <c r="T8347" s="21">
        <f>Fångster!J8352</f>
        <v>0</v>
      </c>
      <c r="U8347" s="31" t="str">
        <f t="shared" si="807"/>
        <v/>
      </c>
    </row>
    <row r="8348" spans="14:21" x14ac:dyDescent="0.2">
      <c r="N8348" s="22">
        <f>Fångster!G8353</f>
        <v>0</v>
      </c>
      <c r="O8348" s="28">
        <f t="shared" si="802"/>
        <v>0</v>
      </c>
      <c r="P8348" s="28">
        <f t="shared" si="803"/>
        <v>-2</v>
      </c>
      <c r="Q8348" s="28">
        <f t="shared" si="804"/>
        <v>0</v>
      </c>
      <c r="R8348" s="4">
        <f t="shared" si="805"/>
        <v>0</v>
      </c>
      <c r="S8348" s="4" t="str">
        <f t="shared" si="806"/>
        <v/>
      </c>
      <c r="T8348" s="21">
        <f>Fångster!J8353</f>
        <v>0</v>
      </c>
      <c r="U8348" s="31" t="str">
        <f t="shared" si="807"/>
        <v/>
      </c>
    </row>
    <row r="8349" spans="14:21" x14ac:dyDescent="0.2">
      <c r="N8349" s="22">
        <f>Fångster!G8354</f>
        <v>0</v>
      </c>
      <c r="O8349" s="28">
        <f t="shared" si="802"/>
        <v>0</v>
      </c>
      <c r="P8349" s="28">
        <f t="shared" si="803"/>
        <v>-2</v>
      </c>
      <c r="Q8349" s="28">
        <f t="shared" si="804"/>
        <v>0</v>
      </c>
      <c r="R8349" s="4">
        <f t="shared" si="805"/>
        <v>0</v>
      </c>
      <c r="S8349" s="4" t="str">
        <f t="shared" si="806"/>
        <v/>
      </c>
      <c r="T8349" s="21">
        <f>Fångster!J8354</f>
        <v>0</v>
      </c>
      <c r="U8349" s="31" t="str">
        <f t="shared" si="807"/>
        <v/>
      </c>
    </row>
    <row r="8350" spans="14:21" x14ac:dyDescent="0.2">
      <c r="N8350" s="22">
        <f>Fångster!G8355</f>
        <v>0</v>
      </c>
      <c r="O8350" s="28">
        <f t="shared" si="802"/>
        <v>0</v>
      </c>
      <c r="P8350" s="28">
        <f t="shared" si="803"/>
        <v>-2</v>
      </c>
      <c r="Q8350" s="28">
        <f t="shared" si="804"/>
        <v>0</v>
      </c>
      <c r="R8350" s="4">
        <f t="shared" si="805"/>
        <v>0</v>
      </c>
      <c r="S8350" s="4" t="str">
        <f t="shared" si="806"/>
        <v/>
      </c>
      <c r="T8350" s="21">
        <f>Fångster!J8355</f>
        <v>0</v>
      </c>
      <c r="U8350" s="31" t="str">
        <f t="shared" si="807"/>
        <v/>
      </c>
    </row>
    <row r="8351" spans="14:21" x14ac:dyDescent="0.2">
      <c r="N8351" s="22">
        <f>Fångster!G8356</f>
        <v>0</v>
      </c>
      <c r="O8351" s="28">
        <f t="shared" si="802"/>
        <v>0</v>
      </c>
      <c r="P8351" s="28">
        <f t="shared" si="803"/>
        <v>-2</v>
      </c>
      <c r="Q8351" s="28">
        <f t="shared" si="804"/>
        <v>0</v>
      </c>
      <c r="R8351" s="4">
        <f t="shared" si="805"/>
        <v>0</v>
      </c>
      <c r="S8351" s="4" t="str">
        <f t="shared" si="806"/>
        <v/>
      </c>
      <c r="T8351" s="21">
        <f>Fångster!J8356</f>
        <v>0</v>
      </c>
      <c r="U8351" s="31" t="str">
        <f t="shared" si="807"/>
        <v/>
      </c>
    </row>
    <row r="8352" spans="14:21" x14ac:dyDescent="0.2">
      <c r="N8352" s="22">
        <f>Fångster!G8357</f>
        <v>0</v>
      </c>
      <c r="O8352" s="28">
        <f t="shared" si="802"/>
        <v>0</v>
      </c>
      <c r="P8352" s="28">
        <f t="shared" si="803"/>
        <v>-2</v>
      </c>
      <c r="Q8352" s="28">
        <f t="shared" si="804"/>
        <v>0</v>
      </c>
      <c r="R8352" s="4">
        <f t="shared" si="805"/>
        <v>0</v>
      </c>
      <c r="S8352" s="4" t="str">
        <f t="shared" si="806"/>
        <v/>
      </c>
      <c r="T8352" s="21">
        <f>Fångster!J8357</f>
        <v>0</v>
      </c>
      <c r="U8352" s="31" t="str">
        <f t="shared" si="807"/>
        <v/>
      </c>
    </row>
    <row r="8353" spans="14:21" x14ac:dyDescent="0.2">
      <c r="N8353" s="22">
        <f>Fångster!G8358</f>
        <v>0</v>
      </c>
      <c r="O8353" s="28">
        <f t="shared" si="802"/>
        <v>0</v>
      </c>
      <c r="P8353" s="28">
        <f t="shared" si="803"/>
        <v>-2</v>
      </c>
      <c r="Q8353" s="28">
        <f t="shared" si="804"/>
        <v>0</v>
      </c>
      <c r="R8353" s="4">
        <f t="shared" si="805"/>
        <v>0</v>
      </c>
      <c r="S8353" s="4" t="str">
        <f t="shared" si="806"/>
        <v/>
      </c>
      <c r="T8353" s="21">
        <f>Fångster!J8358</f>
        <v>0</v>
      </c>
      <c r="U8353" s="31" t="str">
        <f t="shared" si="807"/>
        <v/>
      </c>
    </row>
    <row r="8354" spans="14:21" x14ac:dyDescent="0.2">
      <c r="N8354" s="22">
        <f>Fångster!G8359</f>
        <v>0</v>
      </c>
      <c r="O8354" s="28">
        <f t="shared" si="802"/>
        <v>0</v>
      </c>
      <c r="P8354" s="28">
        <f t="shared" si="803"/>
        <v>-2</v>
      </c>
      <c r="Q8354" s="28">
        <f t="shared" si="804"/>
        <v>0</v>
      </c>
      <c r="R8354" s="4">
        <f t="shared" si="805"/>
        <v>0</v>
      </c>
      <c r="S8354" s="4" t="str">
        <f t="shared" si="806"/>
        <v/>
      </c>
      <c r="T8354" s="21">
        <f>Fångster!J8359</f>
        <v>0</v>
      </c>
      <c r="U8354" s="31" t="str">
        <f t="shared" si="807"/>
        <v/>
      </c>
    </row>
    <row r="8355" spans="14:21" x14ac:dyDescent="0.2">
      <c r="N8355" s="22">
        <f>Fångster!G8360</f>
        <v>0</v>
      </c>
      <c r="O8355" s="28">
        <f t="shared" si="802"/>
        <v>0</v>
      </c>
      <c r="P8355" s="28">
        <f t="shared" si="803"/>
        <v>-2</v>
      </c>
      <c r="Q8355" s="28">
        <f t="shared" si="804"/>
        <v>0</v>
      </c>
      <c r="R8355" s="4">
        <f t="shared" si="805"/>
        <v>0</v>
      </c>
      <c r="S8355" s="4" t="str">
        <f t="shared" si="806"/>
        <v/>
      </c>
      <c r="T8355" s="21">
        <f>Fångster!J8360</f>
        <v>0</v>
      </c>
      <c r="U8355" s="31" t="str">
        <f t="shared" si="807"/>
        <v/>
      </c>
    </row>
    <row r="8356" spans="14:21" x14ac:dyDescent="0.2">
      <c r="N8356" s="22">
        <f>Fångster!G8361</f>
        <v>0</v>
      </c>
      <c r="O8356" s="28">
        <f t="shared" si="802"/>
        <v>0</v>
      </c>
      <c r="P8356" s="28">
        <f t="shared" si="803"/>
        <v>-2</v>
      </c>
      <c r="Q8356" s="28">
        <f t="shared" si="804"/>
        <v>0</v>
      </c>
      <c r="R8356" s="4">
        <f t="shared" si="805"/>
        <v>0</v>
      </c>
      <c r="S8356" s="4" t="str">
        <f t="shared" si="806"/>
        <v/>
      </c>
      <c r="T8356" s="21">
        <f>Fångster!J8361</f>
        <v>0</v>
      </c>
      <c r="U8356" s="31" t="str">
        <f t="shared" si="807"/>
        <v/>
      </c>
    </row>
    <row r="8357" spans="14:21" x14ac:dyDescent="0.2">
      <c r="N8357" s="22">
        <f>Fångster!G8362</f>
        <v>0</v>
      </c>
      <c r="O8357" s="28">
        <f t="shared" si="802"/>
        <v>0</v>
      </c>
      <c r="P8357" s="28">
        <f t="shared" si="803"/>
        <v>-2</v>
      </c>
      <c r="Q8357" s="28">
        <f t="shared" si="804"/>
        <v>0</v>
      </c>
      <c r="R8357" s="4">
        <f t="shared" si="805"/>
        <v>0</v>
      </c>
      <c r="S8357" s="4" t="str">
        <f t="shared" si="806"/>
        <v/>
      </c>
      <c r="T8357" s="21">
        <f>Fångster!J8362</f>
        <v>0</v>
      </c>
      <c r="U8357" s="31" t="str">
        <f t="shared" si="807"/>
        <v/>
      </c>
    </row>
    <row r="8358" spans="14:21" x14ac:dyDescent="0.2">
      <c r="N8358" s="22">
        <f>Fångster!G8363</f>
        <v>0</v>
      </c>
      <c r="O8358" s="28">
        <f t="shared" si="802"/>
        <v>0</v>
      </c>
      <c r="P8358" s="28">
        <f t="shared" si="803"/>
        <v>-2</v>
      </c>
      <c r="Q8358" s="28">
        <f t="shared" si="804"/>
        <v>0</v>
      </c>
      <c r="R8358" s="4">
        <f t="shared" si="805"/>
        <v>0</v>
      </c>
      <c r="S8358" s="4" t="str">
        <f t="shared" si="806"/>
        <v/>
      </c>
      <c r="T8358" s="21">
        <f>Fångster!J8363</f>
        <v>0</v>
      </c>
      <c r="U8358" s="31" t="str">
        <f t="shared" si="807"/>
        <v/>
      </c>
    </row>
    <row r="8359" spans="14:21" x14ac:dyDescent="0.2">
      <c r="N8359" s="22">
        <f>Fångster!G8364</f>
        <v>0</v>
      </c>
      <c r="O8359" s="28">
        <f t="shared" si="802"/>
        <v>0</v>
      </c>
      <c r="P8359" s="28">
        <f t="shared" si="803"/>
        <v>-2</v>
      </c>
      <c r="Q8359" s="28">
        <f t="shared" si="804"/>
        <v>0</v>
      </c>
      <c r="R8359" s="4">
        <f t="shared" si="805"/>
        <v>0</v>
      </c>
      <c r="S8359" s="4" t="str">
        <f t="shared" si="806"/>
        <v/>
      </c>
      <c r="T8359" s="21">
        <f>Fångster!J8364</f>
        <v>0</v>
      </c>
      <c r="U8359" s="31" t="str">
        <f t="shared" si="807"/>
        <v/>
      </c>
    </row>
    <row r="8360" spans="14:21" x14ac:dyDescent="0.2">
      <c r="N8360" s="22">
        <f>Fångster!G8365</f>
        <v>0</v>
      </c>
      <c r="O8360" s="28">
        <f t="shared" si="802"/>
        <v>0</v>
      </c>
      <c r="P8360" s="28">
        <f t="shared" si="803"/>
        <v>-2</v>
      </c>
      <c r="Q8360" s="28">
        <f t="shared" si="804"/>
        <v>0</v>
      </c>
      <c r="R8360" s="4">
        <f t="shared" si="805"/>
        <v>0</v>
      </c>
      <c r="S8360" s="4" t="str">
        <f t="shared" si="806"/>
        <v/>
      </c>
      <c r="T8360" s="21">
        <f>Fångster!J8365</f>
        <v>0</v>
      </c>
      <c r="U8360" s="31" t="str">
        <f t="shared" si="807"/>
        <v/>
      </c>
    </row>
    <row r="8361" spans="14:21" x14ac:dyDescent="0.2">
      <c r="N8361" s="22">
        <f>Fångster!G8366</f>
        <v>0</v>
      </c>
      <c r="O8361" s="28">
        <f t="shared" si="802"/>
        <v>0</v>
      </c>
      <c r="P8361" s="28">
        <f t="shared" si="803"/>
        <v>-2</v>
      </c>
      <c r="Q8361" s="28">
        <f t="shared" si="804"/>
        <v>0</v>
      </c>
      <c r="R8361" s="4">
        <f t="shared" si="805"/>
        <v>0</v>
      </c>
      <c r="S8361" s="4" t="str">
        <f t="shared" si="806"/>
        <v/>
      </c>
      <c r="T8361" s="21">
        <f>Fångster!J8366</f>
        <v>0</v>
      </c>
      <c r="U8361" s="31" t="str">
        <f t="shared" si="807"/>
        <v/>
      </c>
    </row>
    <row r="8362" spans="14:21" x14ac:dyDescent="0.2">
      <c r="N8362" s="22">
        <f>Fångster!G8367</f>
        <v>0</v>
      </c>
      <c r="O8362" s="28">
        <f t="shared" si="802"/>
        <v>0</v>
      </c>
      <c r="P8362" s="28">
        <f t="shared" si="803"/>
        <v>-2</v>
      </c>
      <c r="Q8362" s="28">
        <f t="shared" si="804"/>
        <v>0</v>
      </c>
      <c r="R8362" s="4">
        <f t="shared" si="805"/>
        <v>0</v>
      </c>
      <c r="S8362" s="4" t="str">
        <f t="shared" si="806"/>
        <v/>
      </c>
      <c r="T8362" s="21">
        <f>Fångster!J8367</f>
        <v>0</v>
      </c>
      <c r="U8362" s="31" t="str">
        <f t="shared" si="807"/>
        <v/>
      </c>
    </row>
    <row r="8363" spans="14:21" x14ac:dyDescent="0.2">
      <c r="N8363" s="22">
        <f>Fångster!G8368</f>
        <v>0</v>
      </c>
      <c r="O8363" s="28">
        <f t="shared" si="802"/>
        <v>0</v>
      </c>
      <c r="P8363" s="28">
        <f t="shared" si="803"/>
        <v>-2</v>
      </c>
      <c r="Q8363" s="28">
        <f t="shared" si="804"/>
        <v>0</v>
      </c>
      <c r="R8363" s="4">
        <f t="shared" si="805"/>
        <v>0</v>
      </c>
      <c r="S8363" s="4" t="str">
        <f t="shared" si="806"/>
        <v/>
      </c>
      <c r="T8363" s="21">
        <f>Fångster!J8368</f>
        <v>0</v>
      </c>
      <c r="U8363" s="31" t="str">
        <f t="shared" si="807"/>
        <v/>
      </c>
    </row>
    <row r="8364" spans="14:21" x14ac:dyDescent="0.2">
      <c r="N8364" s="22">
        <f>Fångster!G8369</f>
        <v>0</v>
      </c>
      <c r="O8364" s="28">
        <f t="shared" si="802"/>
        <v>0</v>
      </c>
      <c r="P8364" s="28">
        <f t="shared" si="803"/>
        <v>-2</v>
      </c>
      <c r="Q8364" s="28">
        <f t="shared" si="804"/>
        <v>0</v>
      </c>
      <c r="R8364" s="4">
        <f t="shared" si="805"/>
        <v>0</v>
      </c>
      <c r="S8364" s="4" t="str">
        <f t="shared" si="806"/>
        <v/>
      </c>
      <c r="T8364" s="21">
        <f>Fångster!J8369</f>
        <v>0</v>
      </c>
      <c r="U8364" s="31" t="str">
        <f t="shared" si="807"/>
        <v/>
      </c>
    </row>
    <row r="8365" spans="14:21" x14ac:dyDescent="0.2">
      <c r="N8365" s="22">
        <f>Fångster!G8370</f>
        <v>0</v>
      </c>
      <c r="O8365" s="28">
        <f t="shared" si="802"/>
        <v>0</v>
      </c>
      <c r="P8365" s="28">
        <f t="shared" si="803"/>
        <v>-2</v>
      </c>
      <c r="Q8365" s="28">
        <f t="shared" si="804"/>
        <v>0</v>
      </c>
      <c r="R8365" s="4">
        <f t="shared" si="805"/>
        <v>0</v>
      </c>
      <c r="S8365" s="4" t="str">
        <f t="shared" si="806"/>
        <v/>
      </c>
      <c r="T8365" s="21">
        <f>Fångster!J8370</f>
        <v>0</v>
      </c>
      <c r="U8365" s="31" t="str">
        <f t="shared" si="807"/>
        <v/>
      </c>
    </row>
    <row r="8366" spans="14:21" x14ac:dyDescent="0.2">
      <c r="N8366" s="22">
        <f>Fångster!G8371</f>
        <v>0</v>
      </c>
      <c r="O8366" s="28">
        <f t="shared" si="802"/>
        <v>0</v>
      </c>
      <c r="P8366" s="28">
        <f t="shared" si="803"/>
        <v>-2</v>
      </c>
      <c r="Q8366" s="28">
        <f t="shared" si="804"/>
        <v>0</v>
      </c>
      <c r="R8366" s="4">
        <f t="shared" si="805"/>
        <v>0</v>
      </c>
      <c r="S8366" s="4" t="str">
        <f t="shared" si="806"/>
        <v/>
      </c>
      <c r="T8366" s="21">
        <f>Fångster!J8371</f>
        <v>0</v>
      </c>
      <c r="U8366" s="31" t="str">
        <f t="shared" si="807"/>
        <v/>
      </c>
    </row>
    <row r="8367" spans="14:21" x14ac:dyDescent="0.2">
      <c r="N8367" s="22">
        <f>Fångster!G8372</f>
        <v>0</v>
      </c>
      <c r="O8367" s="28">
        <f t="shared" si="802"/>
        <v>0</v>
      </c>
      <c r="P8367" s="28">
        <f t="shared" si="803"/>
        <v>-2</v>
      </c>
      <c r="Q8367" s="28">
        <f t="shared" si="804"/>
        <v>0</v>
      </c>
      <c r="R8367" s="4">
        <f t="shared" si="805"/>
        <v>0</v>
      </c>
      <c r="S8367" s="4" t="str">
        <f t="shared" si="806"/>
        <v/>
      </c>
      <c r="T8367" s="21">
        <f>Fångster!J8372</f>
        <v>0</v>
      </c>
      <c r="U8367" s="31" t="str">
        <f t="shared" si="807"/>
        <v/>
      </c>
    </row>
    <row r="8368" spans="14:21" x14ac:dyDescent="0.2">
      <c r="N8368" s="22">
        <f>Fångster!G8373</f>
        <v>0</v>
      </c>
      <c r="O8368" s="28">
        <f t="shared" si="802"/>
        <v>0</v>
      </c>
      <c r="P8368" s="28">
        <f t="shared" si="803"/>
        <v>-2</v>
      </c>
      <c r="Q8368" s="28">
        <f t="shared" si="804"/>
        <v>0</v>
      </c>
      <c r="R8368" s="4">
        <f t="shared" si="805"/>
        <v>0</v>
      </c>
      <c r="S8368" s="4" t="str">
        <f t="shared" si="806"/>
        <v/>
      </c>
      <c r="T8368" s="21">
        <f>Fångster!J8373</f>
        <v>0</v>
      </c>
      <c r="U8368" s="31" t="str">
        <f t="shared" si="807"/>
        <v/>
      </c>
    </row>
    <row r="8369" spans="14:21" x14ac:dyDescent="0.2">
      <c r="N8369" s="22">
        <f>Fångster!G8374</f>
        <v>0</v>
      </c>
      <c r="O8369" s="28">
        <f t="shared" si="802"/>
        <v>0</v>
      </c>
      <c r="P8369" s="28">
        <f t="shared" si="803"/>
        <v>-2</v>
      </c>
      <c r="Q8369" s="28">
        <f t="shared" si="804"/>
        <v>0</v>
      </c>
      <c r="R8369" s="4">
        <f t="shared" si="805"/>
        <v>0</v>
      </c>
      <c r="S8369" s="4" t="str">
        <f t="shared" si="806"/>
        <v/>
      </c>
      <c r="T8369" s="21">
        <f>Fångster!J8374</f>
        <v>0</v>
      </c>
      <c r="U8369" s="31" t="str">
        <f t="shared" si="807"/>
        <v/>
      </c>
    </row>
    <row r="8370" spans="14:21" x14ac:dyDescent="0.2">
      <c r="N8370" s="22">
        <f>Fångster!G8375</f>
        <v>0</v>
      </c>
      <c r="O8370" s="28">
        <f t="shared" si="802"/>
        <v>0</v>
      </c>
      <c r="P8370" s="28">
        <f t="shared" si="803"/>
        <v>-2</v>
      </c>
      <c r="Q8370" s="28">
        <f t="shared" si="804"/>
        <v>0</v>
      </c>
      <c r="R8370" s="4">
        <f t="shared" si="805"/>
        <v>0</v>
      </c>
      <c r="S8370" s="4" t="str">
        <f t="shared" si="806"/>
        <v/>
      </c>
      <c r="T8370" s="21">
        <f>Fångster!J8375</f>
        <v>0</v>
      </c>
      <c r="U8370" s="31" t="str">
        <f t="shared" si="807"/>
        <v/>
      </c>
    </row>
    <row r="8371" spans="14:21" x14ac:dyDescent="0.2">
      <c r="N8371" s="22">
        <f>Fångster!G8376</f>
        <v>0</v>
      </c>
      <c r="O8371" s="28">
        <f t="shared" si="802"/>
        <v>0</v>
      </c>
      <c r="P8371" s="28">
        <f t="shared" si="803"/>
        <v>-2</v>
      </c>
      <c r="Q8371" s="28">
        <f t="shared" si="804"/>
        <v>0</v>
      </c>
      <c r="R8371" s="4">
        <f t="shared" si="805"/>
        <v>0</v>
      </c>
      <c r="S8371" s="4" t="str">
        <f t="shared" si="806"/>
        <v/>
      </c>
      <c r="T8371" s="21">
        <f>Fångster!J8376</f>
        <v>0</v>
      </c>
      <c r="U8371" s="31" t="str">
        <f t="shared" si="807"/>
        <v/>
      </c>
    </row>
    <row r="8372" spans="14:21" x14ac:dyDescent="0.2">
      <c r="N8372" s="22">
        <f>Fångster!G8377</f>
        <v>0</v>
      </c>
      <c r="O8372" s="28">
        <f t="shared" si="802"/>
        <v>0</v>
      </c>
      <c r="P8372" s="28">
        <f t="shared" si="803"/>
        <v>-2</v>
      </c>
      <c r="Q8372" s="28">
        <f t="shared" si="804"/>
        <v>0</v>
      </c>
      <c r="R8372" s="4">
        <f t="shared" si="805"/>
        <v>0</v>
      </c>
      <c r="S8372" s="4" t="str">
        <f t="shared" si="806"/>
        <v/>
      </c>
      <c r="T8372" s="21">
        <f>Fångster!J8377</f>
        <v>0</v>
      </c>
      <c r="U8372" s="31" t="str">
        <f t="shared" si="807"/>
        <v/>
      </c>
    </row>
    <row r="8373" spans="14:21" x14ac:dyDescent="0.2">
      <c r="N8373" s="22">
        <f>Fångster!G8378</f>
        <v>0</v>
      </c>
      <c r="O8373" s="28">
        <f t="shared" si="802"/>
        <v>0</v>
      </c>
      <c r="P8373" s="28">
        <f t="shared" si="803"/>
        <v>-2</v>
      </c>
      <c r="Q8373" s="28">
        <f t="shared" si="804"/>
        <v>0</v>
      </c>
      <c r="R8373" s="4">
        <f t="shared" si="805"/>
        <v>0</v>
      </c>
      <c r="S8373" s="4" t="str">
        <f t="shared" si="806"/>
        <v/>
      </c>
      <c r="T8373" s="21">
        <f>Fångster!J8378</f>
        <v>0</v>
      </c>
      <c r="U8373" s="31" t="str">
        <f t="shared" si="807"/>
        <v/>
      </c>
    </row>
    <row r="8374" spans="14:21" x14ac:dyDescent="0.2">
      <c r="N8374" s="22">
        <f>Fångster!G8379</f>
        <v>0</v>
      </c>
      <c r="O8374" s="28">
        <f t="shared" si="802"/>
        <v>0</v>
      </c>
      <c r="P8374" s="28">
        <f t="shared" si="803"/>
        <v>-2</v>
      </c>
      <c r="Q8374" s="28">
        <f t="shared" si="804"/>
        <v>0</v>
      </c>
      <c r="R8374" s="4">
        <f t="shared" si="805"/>
        <v>0</v>
      </c>
      <c r="S8374" s="4" t="str">
        <f t="shared" si="806"/>
        <v/>
      </c>
      <c r="T8374" s="21">
        <f>Fångster!J8379</f>
        <v>0</v>
      </c>
      <c r="U8374" s="31" t="str">
        <f t="shared" si="807"/>
        <v/>
      </c>
    </row>
    <row r="8375" spans="14:21" x14ac:dyDescent="0.2">
      <c r="N8375" s="22">
        <f>Fångster!G8380</f>
        <v>0</v>
      </c>
      <c r="O8375" s="28">
        <f t="shared" si="802"/>
        <v>0</v>
      </c>
      <c r="P8375" s="28">
        <f t="shared" si="803"/>
        <v>-2</v>
      </c>
      <c r="Q8375" s="28">
        <f t="shared" si="804"/>
        <v>0</v>
      </c>
      <c r="R8375" s="4">
        <f t="shared" si="805"/>
        <v>0</v>
      </c>
      <c r="S8375" s="4" t="str">
        <f t="shared" si="806"/>
        <v/>
      </c>
      <c r="T8375" s="21">
        <f>Fångster!J8380</f>
        <v>0</v>
      </c>
      <c r="U8375" s="31" t="str">
        <f t="shared" si="807"/>
        <v/>
      </c>
    </row>
    <row r="8376" spans="14:21" x14ac:dyDescent="0.2">
      <c r="N8376" s="22">
        <f>Fångster!G8381</f>
        <v>0</v>
      </c>
      <c r="O8376" s="28">
        <f t="shared" si="802"/>
        <v>0</v>
      </c>
      <c r="P8376" s="28">
        <f t="shared" si="803"/>
        <v>-2</v>
      </c>
      <c r="Q8376" s="28">
        <f t="shared" si="804"/>
        <v>0</v>
      </c>
      <c r="R8376" s="4">
        <f t="shared" si="805"/>
        <v>0</v>
      </c>
      <c r="S8376" s="4" t="str">
        <f t="shared" si="806"/>
        <v/>
      </c>
      <c r="T8376" s="21">
        <f>Fångster!J8381</f>
        <v>0</v>
      </c>
      <c r="U8376" s="31" t="str">
        <f t="shared" si="807"/>
        <v/>
      </c>
    </row>
    <row r="8377" spans="14:21" x14ac:dyDescent="0.2">
      <c r="N8377" s="22">
        <f>Fångster!G8382</f>
        <v>0</v>
      </c>
      <c r="O8377" s="28">
        <f t="shared" si="802"/>
        <v>0</v>
      </c>
      <c r="P8377" s="28">
        <f t="shared" si="803"/>
        <v>-2</v>
      </c>
      <c r="Q8377" s="28">
        <f t="shared" si="804"/>
        <v>0</v>
      </c>
      <c r="R8377" s="4">
        <f t="shared" si="805"/>
        <v>0</v>
      </c>
      <c r="S8377" s="4" t="str">
        <f t="shared" si="806"/>
        <v/>
      </c>
      <c r="T8377" s="21">
        <f>Fångster!J8382</f>
        <v>0</v>
      </c>
      <c r="U8377" s="31" t="str">
        <f t="shared" si="807"/>
        <v/>
      </c>
    </row>
    <row r="8378" spans="14:21" x14ac:dyDescent="0.2">
      <c r="N8378" s="22">
        <f>Fångster!G8383</f>
        <v>0</v>
      </c>
      <c r="O8378" s="28">
        <f t="shared" si="802"/>
        <v>0</v>
      </c>
      <c r="P8378" s="28">
        <f t="shared" si="803"/>
        <v>-2</v>
      </c>
      <c r="Q8378" s="28">
        <f t="shared" si="804"/>
        <v>0</v>
      </c>
      <c r="R8378" s="4">
        <f t="shared" si="805"/>
        <v>0</v>
      </c>
      <c r="S8378" s="4" t="str">
        <f t="shared" si="806"/>
        <v/>
      </c>
      <c r="T8378" s="21">
        <f>Fångster!J8383</f>
        <v>0</v>
      </c>
      <c r="U8378" s="31" t="str">
        <f t="shared" si="807"/>
        <v/>
      </c>
    </row>
    <row r="8379" spans="14:21" x14ac:dyDescent="0.2">
      <c r="N8379" s="22">
        <f>Fångster!G8384</f>
        <v>0</v>
      </c>
      <c r="O8379" s="28">
        <f t="shared" si="802"/>
        <v>0</v>
      </c>
      <c r="P8379" s="28">
        <f t="shared" si="803"/>
        <v>-2</v>
      </c>
      <c r="Q8379" s="28">
        <f t="shared" si="804"/>
        <v>0</v>
      </c>
      <c r="R8379" s="4">
        <f t="shared" si="805"/>
        <v>0</v>
      </c>
      <c r="S8379" s="4" t="str">
        <f t="shared" si="806"/>
        <v/>
      </c>
      <c r="T8379" s="21">
        <f>Fångster!J8384</f>
        <v>0</v>
      </c>
      <c r="U8379" s="31" t="str">
        <f t="shared" si="807"/>
        <v/>
      </c>
    </row>
    <row r="8380" spans="14:21" x14ac:dyDescent="0.2">
      <c r="N8380" s="22">
        <f>Fångster!G8385</f>
        <v>0</v>
      </c>
      <c r="O8380" s="28">
        <f t="shared" si="802"/>
        <v>0</v>
      </c>
      <c r="P8380" s="28">
        <f t="shared" si="803"/>
        <v>-2</v>
      </c>
      <c r="Q8380" s="28">
        <f t="shared" si="804"/>
        <v>0</v>
      </c>
      <c r="R8380" s="4">
        <f t="shared" si="805"/>
        <v>0</v>
      </c>
      <c r="S8380" s="4" t="str">
        <f t="shared" si="806"/>
        <v/>
      </c>
      <c r="T8380" s="21">
        <f>Fångster!J8385</f>
        <v>0</v>
      </c>
      <c r="U8380" s="31" t="str">
        <f t="shared" si="807"/>
        <v/>
      </c>
    </row>
    <row r="8381" spans="14:21" x14ac:dyDescent="0.2">
      <c r="N8381" s="22">
        <f>Fångster!G8386</f>
        <v>0</v>
      </c>
      <c r="O8381" s="28">
        <f t="shared" si="802"/>
        <v>0</v>
      </c>
      <c r="P8381" s="28">
        <f t="shared" si="803"/>
        <v>-2</v>
      </c>
      <c r="Q8381" s="28">
        <f t="shared" si="804"/>
        <v>0</v>
      </c>
      <c r="R8381" s="4">
        <f t="shared" si="805"/>
        <v>0</v>
      </c>
      <c r="S8381" s="4" t="str">
        <f t="shared" si="806"/>
        <v/>
      </c>
      <c r="T8381" s="21">
        <f>Fångster!J8386</f>
        <v>0</v>
      </c>
      <c r="U8381" s="31" t="str">
        <f t="shared" si="807"/>
        <v/>
      </c>
    </row>
    <row r="8382" spans="14:21" x14ac:dyDescent="0.2">
      <c r="N8382" s="22">
        <f>Fångster!G8387</f>
        <v>0</v>
      </c>
      <c r="O8382" s="28">
        <f t="shared" si="802"/>
        <v>0</v>
      </c>
      <c r="P8382" s="28">
        <f t="shared" si="803"/>
        <v>-2</v>
      </c>
      <c r="Q8382" s="28">
        <f t="shared" si="804"/>
        <v>0</v>
      </c>
      <c r="R8382" s="4">
        <f t="shared" si="805"/>
        <v>0</v>
      </c>
      <c r="S8382" s="4" t="str">
        <f t="shared" si="806"/>
        <v/>
      </c>
      <c r="T8382" s="21">
        <f>Fångster!J8387</f>
        <v>0</v>
      </c>
      <c r="U8382" s="31" t="str">
        <f t="shared" si="807"/>
        <v/>
      </c>
    </row>
    <row r="8383" spans="14:21" x14ac:dyDescent="0.2">
      <c r="N8383" s="22">
        <f>Fångster!G8388</f>
        <v>0</v>
      </c>
      <c r="O8383" s="28">
        <f t="shared" si="802"/>
        <v>0</v>
      </c>
      <c r="P8383" s="28">
        <f t="shared" si="803"/>
        <v>-2</v>
      </c>
      <c r="Q8383" s="28">
        <f t="shared" si="804"/>
        <v>0</v>
      </c>
      <c r="R8383" s="4">
        <f t="shared" si="805"/>
        <v>0</v>
      </c>
      <c r="S8383" s="4" t="str">
        <f t="shared" si="806"/>
        <v/>
      </c>
      <c r="T8383" s="21">
        <f>Fångster!J8388</f>
        <v>0</v>
      </c>
      <c r="U8383" s="31" t="str">
        <f t="shared" si="807"/>
        <v/>
      </c>
    </row>
    <row r="8384" spans="14:21" x14ac:dyDescent="0.2">
      <c r="N8384" s="22">
        <f>Fångster!G8389</f>
        <v>0</v>
      </c>
      <c r="O8384" s="28">
        <f t="shared" si="802"/>
        <v>0</v>
      </c>
      <c r="P8384" s="28">
        <f t="shared" si="803"/>
        <v>-2</v>
      </c>
      <c r="Q8384" s="28">
        <f t="shared" si="804"/>
        <v>0</v>
      </c>
      <c r="R8384" s="4">
        <f t="shared" si="805"/>
        <v>0</v>
      </c>
      <c r="S8384" s="4" t="str">
        <f t="shared" si="806"/>
        <v/>
      </c>
      <c r="T8384" s="21">
        <f>Fångster!J8389</f>
        <v>0</v>
      </c>
      <c r="U8384" s="31" t="str">
        <f t="shared" si="807"/>
        <v/>
      </c>
    </row>
    <row r="8385" spans="14:21" x14ac:dyDescent="0.2">
      <c r="N8385" s="22">
        <f>Fångster!G8390</f>
        <v>0</v>
      </c>
      <c r="O8385" s="28">
        <f t="shared" si="802"/>
        <v>0</v>
      </c>
      <c r="P8385" s="28">
        <f t="shared" si="803"/>
        <v>-2</v>
      </c>
      <c r="Q8385" s="28">
        <f t="shared" si="804"/>
        <v>0</v>
      </c>
      <c r="R8385" s="4">
        <f t="shared" si="805"/>
        <v>0</v>
      </c>
      <c r="S8385" s="4" t="str">
        <f t="shared" si="806"/>
        <v/>
      </c>
      <c r="T8385" s="21">
        <f>Fångster!J8390</f>
        <v>0</v>
      </c>
      <c r="U8385" s="31" t="str">
        <f t="shared" si="807"/>
        <v/>
      </c>
    </row>
    <row r="8386" spans="14:21" x14ac:dyDescent="0.2">
      <c r="N8386" s="22">
        <f>Fångster!G8391</f>
        <v>0</v>
      </c>
      <c r="O8386" s="28">
        <f t="shared" si="802"/>
        <v>0</v>
      </c>
      <c r="P8386" s="28">
        <f t="shared" si="803"/>
        <v>-2</v>
      </c>
      <c r="Q8386" s="28">
        <f t="shared" si="804"/>
        <v>0</v>
      </c>
      <c r="R8386" s="4">
        <f t="shared" si="805"/>
        <v>0</v>
      </c>
      <c r="S8386" s="4" t="str">
        <f t="shared" si="806"/>
        <v/>
      </c>
      <c r="T8386" s="21">
        <f>Fångster!J8391</f>
        <v>0</v>
      </c>
      <c r="U8386" s="31" t="str">
        <f t="shared" si="807"/>
        <v/>
      </c>
    </row>
    <row r="8387" spans="14:21" x14ac:dyDescent="0.2">
      <c r="N8387" s="22">
        <f>Fångster!G8392</f>
        <v>0</v>
      </c>
      <c r="O8387" s="28">
        <f t="shared" si="802"/>
        <v>0</v>
      </c>
      <c r="P8387" s="28">
        <f t="shared" si="803"/>
        <v>-2</v>
      </c>
      <c r="Q8387" s="28">
        <f t="shared" si="804"/>
        <v>0</v>
      </c>
      <c r="R8387" s="4">
        <f t="shared" si="805"/>
        <v>0</v>
      </c>
      <c r="S8387" s="4" t="str">
        <f t="shared" si="806"/>
        <v/>
      </c>
      <c r="T8387" s="21">
        <f>Fångster!J8392</f>
        <v>0</v>
      </c>
      <c r="U8387" s="31" t="str">
        <f t="shared" si="807"/>
        <v/>
      </c>
    </row>
    <row r="8388" spans="14:21" x14ac:dyDescent="0.2">
      <c r="N8388" s="22">
        <f>Fångster!G8393</f>
        <v>0</v>
      </c>
      <c r="O8388" s="28">
        <f t="shared" si="802"/>
        <v>0</v>
      </c>
      <c r="P8388" s="28">
        <f t="shared" si="803"/>
        <v>-2</v>
      </c>
      <c r="Q8388" s="28">
        <f t="shared" si="804"/>
        <v>0</v>
      </c>
      <c r="R8388" s="4">
        <f t="shared" si="805"/>
        <v>0</v>
      </c>
      <c r="S8388" s="4" t="str">
        <f t="shared" si="806"/>
        <v/>
      </c>
      <c r="T8388" s="21">
        <f>Fångster!J8393</f>
        <v>0</v>
      </c>
      <c r="U8388" s="31" t="str">
        <f t="shared" si="807"/>
        <v/>
      </c>
    </row>
    <row r="8389" spans="14:21" x14ac:dyDescent="0.2">
      <c r="N8389" s="22">
        <f>Fångster!G8394</f>
        <v>0</v>
      </c>
      <c r="O8389" s="28">
        <f t="shared" ref="O8389:O8452" si="808">(3.377*0.000001)*(POWER(N8389,3.205))</f>
        <v>0</v>
      </c>
      <c r="P8389" s="28">
        <f t="shared" ref="P8389:P8452" si="809">(1-(180-N8389)/60)</f>
        <v>-2</v>
      </c>
      <c r="Q8389" s="28">
        <f t="shared" ref="Q8389:Q8452" si="810">IF(P8389&lt;0,0,IF(P8389&gt;1,1,IF(P8389&gt;0&lt;1,P8389,P8389)))</f>
        <v>0</v>
      </c>
      <c r="R8389" s="4">
        <f t="shared" ref="R8389:R8452" si="811">O8389*Q8389</f>
        <v>0</v>
      </c>
      <c r="S8389" s="4" t="str">
        <f t="shared" ref="S8389:S8452" si="812">IF(N8389&gt;0,LOG10(N8389),"")</f>
        <v/>
      </c>
      <c r="T8389" s="21">
        <f>Fångster!J8394</f>
        <v>0</v>
      </c>
      <c r="U8389" s="31" t="str">
        <f t="shared" ref="U8389:U8452" si="813">IF(T8389&gt;0,LOG10(T8389),"")</f>
        <v/>
      </c>
    </row>
    <row r="8390" spans="14:21" x14ac:dyDescent="0.2">
      <c r="N8390" s="22">
        <f>Fångster!G8395</f>
        <v>0</v>
      </c>
      <c r="O8390" s="28">
        <f t="shared" si="808"/>
        <v>0</v>
      </c>
      <c r="P8390" s="28">
        <f t="shared" si="809"/>
        <v>-2</v>
      </c>
      <c r="Q8390" s="28">
        <f t="shared" si="810"/>
        <v>0</v>
      </c>
      <c r="R8390" s="4">
        <f t="shared" si="811"/>
        <v>0</v>
      </c>
      <c r="S8390" s="4" t="str">
        <f t="shared" si="812"/>
        <v/>
      </c>
      <c r="T8390" s="21">
        <f>Fångster!J8395</f>
        <v>0</v>
      </c>
      <c r="U8390" s="31" t="str">
        <f t="shared" si="813"/>
        <v/>
      </c>
    </row>
    <row r="8391" spans="14:21" x14ac:dyDescent="0.2">
      <c r="N8391" s="22">
        <f>Fångster!G8396</f>
        <v>0</v>
      </c>
      <c r="O8391" s="28">
        <f t="shared" si="808"/>
        <v>0</v>
      </c>
      <c r="P8391" s="28">
        <f t="shared" si="809"/>
        <v>-2</v>
      </c>
      <c r="Q8391" s="28">
        <f t="shared" si="810"/>
        <v>0</v>
      </c>
      <c r="R8391" s="4">
        <f t="shared" si="811"/>
        <v>0</v>
      </c>
      <c r="S8391" s="4" t="str">
        <f t="shared" si="812"/>
        <v/>
      </c>
      <c r="T8391" s="21">
        <f>Fångster!J8396</f>
        <v>0</v>
      </c>
      <c r="U8391" s="31" t="str">
        <f t="shared" si="813"/>
        <v/>
      </c>
    </row>
    <row r="8392" spans="14:21" x14ac:dyDescent="0.2">
      <c r="N8392" s="22">
        <f>Fångster!G8397</f>
        <v>0</v>
      </c>
      <c r="O8392" s="28">
        <f t="shared" si="808"/>
        <v>0</v>
      </c>
      <c r="P8392" s="28">
        <f t="shared" si="809"/>
        <v>-2</v>
      </c>
      <c r="Q8392" s="28">
        <f t="shared" si="810"/>
        <v>0</v>
      </c>
      <c r="R8392" s="4">
        <f t="shared" si="811"/>
        <v>0</v>
      </c>
      <c r="S8392" s="4" t="str">
        <f t="shared" si="812"/>
        <v/>
      </c>
      <c r="T8392" s="21">
        <f>Fångster!J8397</f>
        <v>0</v>
      </c>
      <c r="U8392" s="31" t="str">
        <f t="shared" si="813"/>
        <v/>
      </c>
    </row>
    <row r="8393" spans="14:21" x14ac:dyDescent="0.2">
      <c r="N8393" s="22">
        <f>Fångster!G8398</f>
        <v>0</v>
      </c>
      <c r="O8393" s="28">
        <f t="shared" si="808"/>
        <v>0</v>
      </c>
      <c r="P8393" s="28">
        <f t="shared" si="809"/>
        <v>-2</v>
      </c>
      <c r="Q8393" s="28">
        <f t="shared" si="810"/>
        <v>0</v>
      </c>
      <c r="R8393" s="4">
        <f t="shared" si="811"/>
        <v>0</v>
      </c>
      <c r="S8393" s="4" t="str">
        <f t="shared" si="812"/>
        <v/>
      </c>
      <c r="T8393" s="21">
        <f>Fångster!J8398</f>
        <v>0</v>
      </c>
      <c r="U8393" s="31" t="str">
        <f t="shared" si="813"/>
        <v/>
      </c>
    </row>
    <row r="8394" spans="14:21" x14ac:dyDescent="0.2">
      <c r="N8394" s="22">
        <f>Fångster!G8399</f>
        <v>0</v>
      </c>
      <c r="O8394" s="28">
        <f t="shared" si="808"/>
        <v>0</v>
      </c>
      <c r="P8394" s="28">
        <f t="shared" si="809"/>
        <v>-2</v>
      </c>
      <c r="Q8394" s="28">
        <f t="shared" si="810"/>
        <v>0</v>
      </c>
      <c r="R8394" s="4">
        <f t="shared" si="811"/>
        <v>0</v>
      </c>
      <c r="S8394" s="4" t="str">
        <f t="shared" si="812"/>
        <v/>
      </c>
      <c r="T8394" s="21">
        <f>Fångster!J8399</f>
        <v>0</v>
      </c>
      <c r="U8394" s="31" t="str">
        <f t="shared" si="813"/>
        <v/>
      </c>
    </row>
    <row r="8395" spans="14:21" x14ac:dyDescent="0.2">
      <c r="N8395" s="22">
        <f>Fångster!G8400</f>
        <v>0</v>
      </c>
      <c r="O8395" s="28">
        <f t="shared" si="808"/>
        <v>0</v>
      </c>
      <c r="P8395" s="28">
        <f t="shared" si="809"/>
        <v>-2</v>
      </c>
      <c r="Q8395" s="28">
        <f t="shared" si="810"/>
        <v>0</v>
      </c>
      <c r="R8395" s="4">
        <f t="shared" si="811"/>
        <v>0</v>
      </c>
      <c r="S8395" s="4" t="str">
        <f t="shared" si="812"/>
        <v/>
      </c>
      <c r="T8395" s="21">
        <f>Fångster!J8400</f>
        <v>0</v>
      </c>
      <c r="U8395" s="31" t="str">
        <f t="shared" si="813"/>
        <v/>
      </c>
    </row>
    <row r="8396" spans="14:21" x14ac:dyDescent="0.2">
      <c r="N8396" s="22">
        <f>Fångster!G8401</f>
        <v>0</v>
      </c>
      <c r="O8396" s="28">
        <f t="shared" si="808"/>
        <v>0</v>
      </c>
      <c r="P8396" s="28">
        <f t="shared" si="809"/>
        <v>-2</v>
      </c>
      <c r="Q8396" s="28">
        <f t="shared" si="810"/>
        <v>0</v>
      </c>
      <c r="R8396" s="4">
        <f t="shared" si="811"/>
        <v>0</v>
      </c>
      <c r="S8396" s="4" t="str">
        <f t="shared" si="812"/>
        <v/>
      </c>
      <c r="T8396" s="21">
        <f>Fångster!J8401</f>
        <v>0</v>
      </c>
      <c r="U8396" s="31" t="str">
        <f t="shared" si="813"/>
        <v/>
      </c>
    </row>
    <row r="8397" spans="14:21" x14ac:dyDescent="0.2">
      <c r="N8397" s="22">
        <f>Fångster!G8402</f>
        <v>0</v>
      </c>
      <c r="O8397" s="28">
        <f t="shared" si="808"/>
        <v>0</v>
      </c>
      <c r="P8397" s="28">
        <f t="shared" si="809"/>
        <v>-2</v>
      </c>
      <c r="Q8397" s="28">
        <f t="shared" si="810"/>
        <v>0</v>
      </c>
      <c r="R8397" s="4">
        <f t="shared" si="811"/>
        <v>0</v>
      </c>
      <c r="S8397" s="4" t="str">
        <f t="shared" si="812"/>
        <v/>
      </c>
      <c r="T8397" s="21">
        <f>Fångster!J8402</f>
        <v>0</v>
      </c>
      <c r="U8397" s="31" t="str">
        <f t="shared" si="813"/>
        <v/>
      </c>
    </row>
    <row r="8398" spans="14:21" x14ac:dyDescent="0.2">
      <c r="N8398" s="22">
        <f>Fångster!G8403</f>
        <v>0</v>
      </c>
      <c r="O8398" s="28">
        <f t="shared" si="808"/>
        <v>0</v>
      </c>
      <c r="P8398" s="28">
        <f t="shared" si="809"/>
        <v>-2</v>
      </c>
      <c r="Q8398" s="28">
        <f t="shared" si="810"/>
        <v>0</v>
      </c>
      <c r="R8398" s="4">
        <f t="shared" si="811"/>
        <v>0</v>
      </c>
      <c r="S8398" s="4" t="str">
        <f t="shared" si="812"/>
        <v/>
      </c>
      <c r="T8398" s="21">
        <f>Fångster!J8403</f>
        <v>0</v>
      </c>
      <c r="U8398" s="31" t="str">
        <f t="shared" si="813"/>
        <v/>
      </c>
    </row>
    <row r="8399" spans="14:21" x14ac:dyDescent="0.2">
      <c r="N8399" s="22">
        <f>Fångster!G8404</f>
        <v>0</v>
      </c>
      <c r="O8399" s="28">
        <f t="shared" si="808"/>
        <v>0</v>
      </c>
      <c r="P8399" s="28">
        <f t="shared" si="809"/>
        <v>-2</v>
      </c>
      <c r="Q8399" s="28">
        <f t="shared" si="810"/>
        <v>0</v>
      </c>
      <c r="R8399" s="4">
        <f t="shared" si="811"/>
        <v>0</v>
      </c>
      <c r="S8399" s="4" t="str">
        <f t="shared" si="812"/>
        <v/>
      </c>
      <c r="T8399" s="21">
        <f>Fångster!J8404</f>
        <v>0</v>
      </c>
      <c r="U8399" s="31" t="str">
        <f t="shared" si="813"/>
        <v/>
      </c>
    </row>
    <row r="8400" spans="14:21" x14ac:dyDescent="0.2">
      <c r="N8400" s="22">
        <f>Fångster!G8405</f>
        <v>0</v>
      </c>
      <c r="O8400" s="28">
        <f t="shared" si="808"/>
        <v>0</v>
      </c>
      <c r="P8400" s="28">
        <f t="shared" si="809"/>
        <v>-2</v>
      </c>
      <c r="Q8400" s="28">
        <f t="shared" si="810"/>
        <v>0</v>
      </c>
      <c r="R8400" s="4">
        <f t="shared" si="811"/>
        <v>0</v>
      </c>
      <c r="S8400" s="4" t="str">
        <f t="shared" si="812"/>
        <v/>
      </c>
      <c r="T8400" s="21">
        <f>Fångster!J8405</f>
        <v>0</v>
      </c>
      <c r="U8400" s="31" t="str">
        <f t="shared" si="813"/>
        <v/>
      </c>
    </row>
    <row r="8401" spans="14:21" x14ac:dyDescent="0.2">
      <c r="N8401" s="22">
        <f>Fångster!G8406</f>
        <v>0</v>
      </c>
      <c r="O8401" s="28">
        <f t="shared" si="808"/>
        <v>0</v>
      </c>
      <c r="P8401" s="28">
        <f t="shared" si="809"/>
        <v>-2</v>
      </c>
      <c r="Q8401" s="28">
        <f t="shared" si="810"/>
        <v>0</v>
      </c>
      <c r="R8401" s="4">
        <f t="shared" si="811"/>
        <v>0</v>
      </c>
      <c r="S8401" s="4" t="str">
        <f t="shared" si="812"/>
        <v/>
      </c>
      <c r="T8401" s="21">
        <f>Fångster!J8406</f>
        <v>0</v>
      </c>
      <c r="U8401" s="31" t="str">
        <f t="shared" si="813"/>
        <v/>
      </c>
    </row>
    <row r="8402" spans="14:21" x14ac:dyDescent="0.2">
      <c r="N8402" s="22">
        <f>Fångster!G8407</f>
        <v>0</v>
      </c>
      <c r="O8402" s="28">
        <f t="shared" si="808"/>
        <v>0</v>
      </c>
      <c r="P8402" s="28">
        <f t="shared" si="809"/>
        <v>-2</v>
      </c>
      <c r="Q8402" s="28">
        <f t="shared" si="810"/>
        <v>0</v>
      </c>
      <c r="R8402" s="4">
        <f t="shared" si="811"/>
        <v>0</v>
      </c>
      <c r="S8402" s="4" t="str">
        <f t="shared" si="812"/>
        <v/>
      </c>
      <c r="T8402" s="21">
        <f>Fångster!J8407</f>
        <v>0</v>
      </c>
      <c r="U8402" s="31" t="str">
        <f t="shared" si="813"/>
        <v/>
      </c>
    </row>
    <row r="8403" spans="14:21" x14ac:dyDescent="0.2">
      <c r="N8403" s="22">
        <f>Fångster!G8408</f>
        <v>0</v>
      </c>
      <c r="O8403" s="28">
        <f t="shared" si="808"/>
        <v>0</v>
      </c>
      <c r="P8403" s="28">
        <f t="shared" si="809"/>
        <v>-2</v>
      </c>
      <c r="Q8403" s="28">
        <f t="shared" si="810"/>
        <v>0</v>
      </c>
      <c r="R8403" s="4">
        <f t="shared" si="811"/>
        <v>0</v>
      </c>
      <c r="S8403" s="4" t="str">
        <f t="shared" si="812"/>
        <v/>
      </c>
      <c r="T8403" s="21">
        <f>Fångster!J8408</f>
        <v>0</v>
      </c>
      <c r="U8403" s="31" t="str">
        <f t="shared" si="813"/>
        <v/>
      </c>
    </row>
    <row r="8404" spans="14:21" x14ac:dyDescent="0.2">
      <c r="N8404" s="22">
        <f>Fångster!G8409</f>
        <v>0</v>
      </c>
      <c r="O8404" s="28">
        <f t="shared" si="808"/>
        <v>0</v>
      </c>
      <c r="P8404" s="28">
        <f t="shared" si="809"/>
        <v>-2</v>
      </c>
      <c r="Q8404" s="28">
        <f t="shared" si="810"/>
        <v>0</v>
      </c>
      <c r="R8404" s="4">
        <f t="shared" si="811"/>
        <v>0</v>
      </c>
      <c r="S8404" s="4" t="str">
        <f t="shared" si="812"/>
        <v/>
      </c>
      <c r="T8404" s="21">
        <f>Fångster!J8409</f>
        <v>0</v>
      </c>
      <c r="U8404" s="31" t="str">
        <f t="shared" si="813"/>
        <v/>
      </c>
    </row>
    <row r="8405" spans="14:21" x14ac:dyDescent="0.2">
      <c r="N8405" s="22">
        <f>Fångster!G8410</f>
        <v>0</v>
      </c>
      <c r="O8405" s="28">
        <f t="shared" si="808"/>
        <v>0</v>
      </c>
      <c r="P8405" s="28">
        <f t="shared" si="809"/>
        <v>-2</v>
      </c>
      <c r="Q8405" s="28">
        <f t="shared" si="810"/>
        <v>0</v>
      </c>
      <c r="R8405" s="4">
        <f t="shared" si="811"/>
        <v>0</v>
      </c>
      <c r="S8405" s="4" t="str">
        <f t="shared" si="812"/>
        <v/>
      </c>
      <c r="T8405" s="21">
        <f>Fångster!J8410</f>
        <v>0</v>
      </c>
      <c r="U8405" s="31" t="str">
        <f t="shared" si="813"/>
        <v/>
      </c>
    </row>
    <row r="8406" spans="14:21" x14ac:dyDescent="0.2">
      <c r="N8406" s="22">
        <f>Fångster!G8411</f>
        <v>0</v>
      </c>
      <c r="O8406" s="28">
        <f t="shared" si="808"/>
        <v>0</v>
      </c>
      <c r="P8406" s="28">
        <f t="shared" si="809"/>
        <v>-2</v>
      </c>
      <c r="Q8406" s="28">
        <f t="shared" si="810"/>
        <v>0</v>
      </c>
      <c r="R8406" s="4">
        <f t="shared" si="811"/>
        <v>0</v>
      </c>
      <c r="S8406" s="4" t="str">
        <f t="shared" si="812"/>
        <v/>
      </c>
      <c r="T8406" s="21">
        <f>Fångster!J8411</f>
        <v>0</v>
      </c>
      <c r="U8406" s="31" t="str">
        <f t="shared" si="813"/>
        <v/>
      </c>
    </row>
    <row r="8407" spans="14:21" x14ac:dyDescent="0.2">
      <c r="N8407" s="22">
        <f>Fångster!G8412</f>
        <v>0</v>
      </c>
      <c r="O8407" s="28">
        <f t="shared" si="808"/>
        <v>0</v>
      </c>
      <c r="P8407" s="28">
        <f t="shared" si="809"/>
        <v>-2</v>
      </c>
      <c r="Q8407" s="28">
        <f t="shared" si="810"/>
        <v>0</v>
      </c>
      <c r="R8407" s="4">
        <f t="shared" si="811"/>
        <v>0</v>
      </c>
      <c r="S8407" s="4" t="str">
        <f t="shared" si="812"/>
        <v/>
      </c>
      <c r="T8407" s="21">
        <f>Fångster!J8412</f>
        <v>0</v>
      </c>
      <c r="U8407" s="31" t="str">
        <f t="shared" si="813"/>
        <v/>
      </c>
    </row>
    <row r="8408" spans="14:21" x14ac:dyDescent="0.2">
      <c r="N8408" s="22">
        <f>Fångster!G8413</f>
        <v>0</v>
      </c>
      <c r="O8408" s="28">
        <f t="shared" si="808"/>
        <v>0</v>
      </c>
      <c r="P8408" s="28">
        <f t="shared" si="809"/>
        <v>-2</v>
      </c>
      <c r="Q8408" s="28">
        <f t="shared" si="810"/>
        <v>0</v>
      </c>
      <c r="R8408" s="4">
        <f t="shared" si="811"/>
        <v>0</v>
      </c>
      <c r="S8408" s="4" t="str">
        <f t="shared" si="812"/>
        <v/>
      </c>
      <c r="T8408" s="21">
        <f>Fångster!J8413</f>
        <v>0</v>
      </c>
      <c r="U8408" s="31" t="str">
        <f t="shared" si="813"/>
        <v/>
      </c>
    </row>
    <row r="8409" spans="14:21" x14ac:dyDescent="0.2">
      <c r="N8409" s="22">
        <f>Fångster!G8414</f>
        <v>0</v>
      </c>
      <c r="O8409" s="28">
        <f t="shared" si="808"/>
        <v>0</v>
      </c>
      <c r="P8409" s="28">
        <f t="shared" si="809"/>
        <v>-2</v>
      </c>
      <c r="Q8409" s="28">
        <f t="shared" si="810"/>
        <v>0</v>
      </c>
      <c r="R8409" s="4">
        <f t="shared" si="811"/>
        <v>0</v>
      </c>
      <c r="S8409" s="4" t="str">
        <f t="shared" si="812"/>
        <v/>
      </c>
      <c r="T8409" s="21">
        <f>Fångster!J8414</f>
        <v>0</v>
      </c>
      <c r="U8409" s="31" t="str">
        <f t="shared" si="813"/>
        <v/>
      </c>
    </row>
    <row r="8410" spans="14:21" x14ac:dyDescent="0.2">
      <c r="N8410" s="22">
        <f>Fångster!G8415</f>
        <v>0</v>
      </c>
      <c r="O8410" s="28">
        <f t="shared" si="808"/>
        <v>0</v>
      </c>
      <c r="P8410" s="28">
        <f t="shared" si="809"/>
        <v>-2</v>
      </c>
      <c r="Q8410" s="28">
        <f t="shared" si="810"/>
        <v>0</v>
      </c>
      <c r="R8410" s="4">
        <f t="shared" si="811"/>
        <v>0</v>
      </c>
      <c r="S8410" s="4" t="str">
        <f t="shared" si="812"/>
        <v/>
      </c>
      <c r="T8410" s="21">
        <f>Fångster!J8415</f>
        <v>0</v>
      </c>
      <c r="U8410" s="31" t="str">
        <f t="shared" si="813"/>
        <v/>
      </c>
    </row>
    <row r="8411" spans="14:21" x14ac:dyDescent="0.2">
      <c r="N8411" s="22">
        <f>Fångster!G8416</f>
        <v>0</v>
      </c>
      <c r="O8411" s="28">
        <f t="shared" si="808"/>
        <v>0</v>
      </c>
      <c r="P8411" s="28">
        <f t="shared" si="809"/>
        <v>-2</v>
      </c>
      <c r="Q8411" s="28">
        <f t="shared" si="810"/>
        <v>0</v>
      </c>
      <c r="R8411" s="4">
        <f t="shared" si="811"/>
        <v>0</v>
      </c>
      <c r="S8411" s="4" t="str">
        <f t="shared" si="812"/>
        <v/>
      </c>
      <c r="T8411" s="21">
        <f>Fångster!J8416</f>
        <v>0</v>
      </c>
      <c r="U8411" s="31" t="str">
        <f t="shared" si="813"/>
        <v/>
      </c>
    </row>
    <row r="8412" spans="14:21" x14ac:dyDescent="0.2">
      <c r="N8412" s="22">
        <f>Fångster!G8417</f>
        <v>0</v>
      </c>
      <c r="O8412" s="28">
        <f t="shared" si="808"/>
        <v>0</v>
      </c>
      <c r="P8412" s="28">
        <f t="shared" si="809"/>
        <v>-2</v>
      </c>
      <c r="Q8412" s="28">
        <f t="shared" si="810"/>
        <v>0</v>
      </c>
      <c r="R8412" s="4">
        <f t="shared" si="811"/>
        <v>0</v>
      </c>
      <c r="S8412" s="4" t="str">
        <f t="shared" si="812"/>
        <v/>
      </c>
      <c r="T8412" s="21">
        <f>Fångster!J8417</f>
        <v>0</v>
      </c>
      <c r="U8412" s="31" t="str">
        <f t="shared" si="813"/>
        <v/>
      </c>
    </row>
    <row r="8413" spans="14:21" x14ac:dyDescent="0.2">
      <c r="N8413" s="22">
        <f>Fångster!G8418</f>
        <v>0</v>
      </c>
      <c r="O8413" s="28">
        <f t="shared" si="808"/>
        <v>0</v>
      </c>
      <c r="P8413" s="28">
        <f t="shared" si="809"/>
        <v>-2</v>
      </c>
      <c r="Q8413" s="28">
        <f t="shared" si="810"/>
        <v>0</v>
      </c>
      <c r="R8413" s="4">
        <f t="shared" si="811"/>
        <v>0</v>
      </c>
      <c r="S8413" s="4" t="str">
        <f t="shared" si="812"/>
        <v/>
      </c>
      <c r="T8413" s="21">
        <f>Fångster!J8418</f>
        <v>0</v>
      </c>
      <c r="U8413" s="31" t="str">
        <f t="shared" si="813"/>
        <v/>
      </c>
    </row>
    <row r="8414" spans="14:21" x14ac:dyDescent="0.2">
      <c r="N8414" s="22">
        <f>Fångster!G8419</f>
        <v>0</v>
      </c>
      <c r="O8414" s="28">
        <f t="shared" si="808"/>
        <v>0</v>
      </c>
      <c r="P8414" s="28">
        <f t="shared" si="809"/>
        <v>-2</v>
      </c>
      <c r="Q8414" s="28">
        <f t="shared" si="810"/>
        <v>0</v>
      </c>
      <c r="R8414" s="4">
        <f t="shared" si="811"/>
        <v>0</v>
      </c>
      <c r="S8414" s="4" t="str">
        <f t="shared" si="812"/>
        <v/>
      </c>
      <c r="T8414" s="21">
        <f>Fångster!J8419</f>
        <v>0</v>
      </c>
      <c r="U8414" s="31" t="str">
        <f t="shared" si="813"/>
        <v/>
      </c>
    </row>
    <row r="8415" spans="14:21" x14ac:dyDescent="0.2">
      <c r="N8415" s="22">
        <f>Fångster!G8420</f>
        <v>0</v>
      </c>
      <c r="O8415" s="28">
        <f t="shared" si="808"/>
        <v>0</v>
      </c>
      <c r="P8415" s="28">
        <f t="shared" si="809"/>
        <v>-2</v>
      </c>
      <c r="Q8415" s="28">
        <f t="shared" si="810"/>
        <v>0</v>
      </c>
      <c r="R8415" s="4">
        <f t="shared" si="811"/>
        <v>0</v>
      </c>
      <c r="S8415" s="4" t="str">
        <f t="shared" si="812"/>
        <v/>
      </c>
      <c r="T8415" s="21">
        <f>Fångster!J8420</f>
        <v>0</v>
      </c>
      <c r="U8415" s="31" t="str">
        <f t="shared" si="813"/>
        <v/>
      </c>
    </row>
    <row r="8416" spans="14:21" x14ac:dyDescent="0.2">
      <c r="N8416" s="22">
        <f>Fångster!G8421</f>
        <v>0</v>
      </c>
      <c r="O8416" s="28">
        <f t="shared" si="808"/>
        <v>0</v>
      </c>
      <c r="P8416" s="28">
        <f t="shared" si="809"/>
        <v>-2</v>
      </c>
      <c r="Q8416" s="28">
        <f t="shared" si="810"/>
        <v>0</v>
      </c>
      <c r="R8416" s="4">
        <f t="shared" si="811"/>
        <v>0</v>
      </c>
      <c r="S8416" s="4" t="str">
        <f t="shared" si="812"/>
        <v/>
      </c>
      <c r="T8416" s="21">
        <f>Fångster!J8421</f>
        <v>0</v>
      </c>
      <c r="U8416" s="31" t="str">
        <f t="shared" si="813"/>
        <v/>
      </c>
    </row>
    <row r="8417" spans="14:21" x14ac:dyDescent="0.2">
      <c r="N8417" s="22">
        <f>Fångster!G8422</f>
        <v>0</v>
      </c>
      <c r="O8417" s="28">
        <f t="shared" si="808"/>
        <v>0</v>
      </c>
      <c r="P8417" s="28">
        <f t="shared" si="809"/>
        <v>-2</v>
      </c>
      <c r="Q8417" s="28">
        <f t="shared" si="810"/>
        <v>0</v>
      </c>
      <c r="R8417" s="4">
        <f t="shared" si="811"/>
        <v>0</v>
      </c>
      <c r="S8417" s="4" t="str">
        <f t="shared" si="812"/>
        <v/>
      </c>
      <c r="T8417" s="21">
        <f>Fångster!J8422</f>
        <v>0</v>
      </c>
      <c r="U8417" s="31" t="str">
        <f t="shared" si="813"/>
        <v/>
      </c>
    </row>
    <row r="8418" spans="14:21" x14ac:dyDescent="0.2">
      <c r="N8418" s="22">
        <f>Fångster!G8423</f>
        <v>0</v>
      </c>
      <c r="O8418" s="28">
        <f t="shared" si="808"/>
        <v>0</v>
      </c>
      <c r="P8418" s="28">
        <f t="shared" si="809"/>
        <v>-2</v>
      </c>
      <c r="Q8418" s="28">
        <f t="shared" si="810"/>
        <v>0</v>
      </c>
      <c r="R8418" s="4">
        <f t="shared" si="811"/>
        <v>0</v>
      </c>
      <c r="S8418" s="4" t="str">
        <f t="shared" si="812"/>
        <v/>
      </c>
      <c r="T8418" s="21">
        <f>Fångster!J8423</f>
        <v>0</v>
      </c>
      <c r="U8418" s="31" t="str">
        <f t="shared" si="813"/>
        <v/>
      </c>
    </row>
    <row r="8419" spans="14:21" x14ac:dyDescent="0.2">
      <c r="N8419" s="22">
        <f>Fångster!G8424</f>
        <v>0</v>
      </c>
      <c r="O8419" s="28">
        <f t="shared" si="808"/>
        <v>0</v>
      </c>
      <c r="P8419" s="28">
        <f t="shared" si="809"/>
        <v>-2</v>
      </c>
      <c r="Q8419" s="28">
        <f t="shared" si="810"/>
        <v>0</v>
      </c>
      <c r="R8419" s="4">
        <f t="shared" si="811"/>
        <v>0</v>
      </c>
      <c r="S8419" s="4" t="str">
        <f t="shared" si="812"/>
        <v/>
      </c>
      <c r="T8419" s="21">
        <f>Fångster!J8424</f>
        <v>0</v>
      </c>
      <c r="U8419" s="31" t="str">
        <f t="shared" si="813"/>
        <v/>
      </c>
    </row>
    <row r="8420" spans="14:21" x14ac:dyDescent="0.2">
      <c r="N8420" s="22">
        <f>Fångster!G8425</f>
        <v>0</v>
      </c>
      <c r="O8420" s="28">
        <f t="shared" si="808"/>
        <v>0</v>
      </c>
      <c r="P8420" s="28">
        <f t="shared" si="809"/>
        <v>-2</v>
      </c>
      <c r="Q8420" s="28">
        <f t="shared" si="810"/>
        <v>0</v>
      </c>
      <c r="R8420" s="4">
        <f t="shared" si="811"/>
        <v>0</v>
      </c>
      <c r="S8420" s="4" t="str">
        <f t="shared" si="812"/>
        <v/>
      </c>
      <c r="T8420" s="21">
        <f>Fångster!J8425</f>
        <v>0</v>
      </c>
      <c r="U8420" s="31" t="str">
        <f t="shared" si="813"/>
        <v/>
      </c>
    </row>
    <row r="8421" spans="14:21" x14ac:dyDescent="0.2">
      <c r="N8421" s="22">
        <f>Fångster!G8426</f>
        <v>0</v>
      </c>
      <c r="O8421" s="28">
        <f t="shared" si="808"/>
        <v>0</v>
      </c>
      <c r="P8421" s="28">
        <f t="shared" si="809"/>
        <v>-2</v>
      </c>
      <c r="Q8421" s="28">
        <f t="shared" si="810"/>
        <v>0</v>
      </c>
      <c r="R8421" s="4">
        <f t="shared" si="811"/>
        <v>0</v>
      </c>
      <c r="S8421" s="4" t="str">
        <f t="shared" si="812"/>
        <v/>
      </c>
      <c r="T8421" s="21">
        <f>Fångster!J8426</f>
        <v>0</v>
      </c>
      <c r="U8421" s="31" t="str">
        <f t="shared" si="813"/>
        <v/>
      </c>
    </row>
    <row r="8422" spans="14:21" x14ac:dyDescent="0.2">
      <c r="N8422" s="22">
        <f>Fångster!G8427</f>
        <v>0</v>
      </c>
      <c r="O8422" s="28">
        <f t="shared" si="808"/>
        <v>0</v>
      </c>
      <c r="P8422" s="28">
        <f t="shared" si="809"/>
        <v>-2</v>
      </c>
      <c r="Q8422" s="28">
        <f t="shared" si="810"/>
        <v>0</v>
      </c>
      <c r="R8422" s="4">
        <f t="shared" si="811"/>
        <v>0</v>
      </c>
      <c r="S8422" s="4" t="str">
        <f t="shared" si="812"/>
        <v/>
      </c>
      <c r="T8422" s="21">
        <f>Fångster!J8427</f>
        <v>0</v>
      </c>
      <c r="U8422" s="31" t="str">
        <f t="shared" si="813"/>
        <v/>
      </c>
    </row>
    <row r="8423" spans="14:21" x14ac:dyDescent="0.2">
      <c r="N8423" s="22">
        <f>Fångster!G8428</f>
        <v>0</v>
      </c>
      <c r="O8423" s="28">
        <f t="shared" si="808"/>
        <v>0</v>
      </c>
      <c r="P8423" s="28">
        <f t="shared" si="809"/>
        <v>-2</v>
      </c>
      <c r="Q8423" s="28">
        <f t="shared" si="810"/>
        <v>0</v>
      </c>
      <c r="R8423" s="4">
        <f t="shared" si="811"/>
        <v>0</v>
      </c>
      <c r="S8423" s="4" t="str">
        <f t="shared" si="812"/>
        <v/>
      </c>
      <c r="T8423" s="21">
        <f>Fångster!J8428</f>
        <v>0</v>
      </c>
      <c r="U8423" s="31" t="str">
        <f t="shared" si="813"/>
        <v/>
      </c>
    </row>
    <row r="8424" spans="14:21" x14ac:dyDescent="0.2">
      <c r="N8424" s="22">
        <f>Fångster!G8429</f>
        <v>0</v>
      </c>
      <c r="O8424" s="28">
        <f t="shared" si="808"/>
        <v>0</v>
      </c>
      <c r="P8424" s="28">
        <f t="shared" si="809"/>
        <v>-2</v>
      </c>
      <c r="Q8424" s="28">
        <f t="shared" si="810"/>
        <v>0</v>
      </c>
      <c r="R8424" s="4">
        <f t="shared" si="811"/>
        <v>0</v>
      </c>
      <c r="S8424" s="4" t="str">
        <f t="shared" si="812"/>
        <v/>
      </c>
      <c r="T8424" s="21">
        <f>Fångster!J8429</f>
        <v>0</v>
      </c>
      <c r="U8424" s="31" t="str">
        <f t="shared" si="813"/>
        <v/>
      </c>
    </row>
    <row r="8425" spans="14:21" x14ac:dyDescent="0.2">
      <c r="N8425" s="22">
        <f>Fångster!G8430</f>
        <v>0</v>
      </c>
      <c r="O8425" s="28">
        <f t="shared" si="808"/>
        <v>0</v>
      </c>
      <c r="P8425" s="28">
        <f t="shared" si="809"/>
        <v>-2</v>
      </c>
      <c r="Q8425" s="28">
        <f t="shared" si="810"/>
        <v>0</v>
      </c>
      <c r="R8425" s="4">
        <f t="shared" si="811"/>
        <v>0</v>
      </c>
      <c r="S8425" s="4" t="str">
        <f t="shared" si="812"/>
        <v/>
      </c>
      <c r="T8425" s="21">
        <f>Fångster!J8430</f>
        <v>0</v>
      </c>
      <c r="U8425" s="31" t="str">
        <f t="shared" si="813"/>
        <v/>
      </c>
    </row>
    <row r="8426" spans="14:21" x14ac:dyDescent="0.2">
      <c r="N8426" s="22">
        <f>Fångster!G8431</f>
        <v>0</v>
      </c>
      <c r="O8426" s="28">
        <f t="shared" si="808"/>
        <v>0</v>
      </c>
      <c r="P8426" s="28">
        <f t="shared" si="809"/>
        <v>-2</v>
      </c>
      <c r="Q8426" s="28">
        <f t="shared" si="810"/>
        <v>0</v>
      </c>
      <c r="R8426" s="4">
        <f t="shared" si="811"/>
        <v>0</v>
      </c>
      <c r="S8426" s="4" t="str">
        <f t="shared" si="812"/>
        <v/>
      </c>
      <c r="T8426" s="21">
        <f>Fångster!J8431</f>
        <v>0</v>
      </c>
      <c r="U8426" s="31" t="str">
        <f t="shared" si="813"/>
        <v/>
      </c>
    </row>
    <row r="8427" spans="14:21" x14ac:dyDescent="0.2">
      <c r="N8427" s="22">
        <f>Fångster!G8432</f>
        <v>0</v>
      </c>
      <c r="O8427" s="28">
        <f t="shared" si="808"/>
        <v>0</v>
      </c>
      <c r="P8427" s="28">
        <f t="shared" si="809"/>
        <v>-2</v>
      </c>
      <c r="Q8427" s="28">
        <f t="shared" si="810"/>
        <v>0</v>
      </c>
      <c r="R8427" s="4">
        <f t="shared" si="811"/>
        <v>0</v>
      </c>
      <c r="S8427" s="4" t="str">
        <f t="shared" si="812"/>
        <v/>
      </c>
      <c r="T8427" s="21">
        <f>Fångster!J8432</f>
        <v>0</v>
      </c>
      <c r="U8427" s="31" t="str">
        <f t="shared" si="813"/>
        <v/>
      </c>
    </row>
    <row r="8428" spans="14:21" x14ac:dyDescent="0.2">
      <c r="N8428" s="22">
        <f>Fångster!G8433</f>
        <v>0</v>
      </c>
      <c r="O8428" s="28">
        <f t="shared" si="808"/>
        <v>0</v>
      </c>
      <c r="P8428" s="28">
        <f t="shared" si="809"/>
        <v>-2</v>
      </c>
      <c r="Q8428" s="28">
        <f t="shared" si="810"/>
        <v>0</v>
      </c>
      <c r="R8428" s="4">
        <f t="shared" si="811"/>
        <v>0</v>
      </c>
      <c r="S8428" s="4" t="str">
        <f t="shared" si="812"/>
        <v/>
      </c>
      <c r="T8428" s="21">
        <f>Fångster!J8433</f>
        <v>0</v>
      </c>
      <c r="U8428" s="31" t="str">
        <f t="shared" si="813"/>
        <v/>
      </c>
    </row>
    <row r="8429" spans="14:21" x14ac:dyDescent="0.2">
      <c r="N8429" s="22">
        <f>Fångster!G8434</f>
        <v>0</v>
      </c>
      <c r="O8429" s="28">
        <f t="shared" si="808"/>
        <v>0</v>
      </c>
      <c r="P8429" s="28">
        <f t="shared" si="809"/>
        <v>-2</v>
      </c>
      <c r="Q8429" s="28">
        <f t="shared" si="810"/>
        <v>0</v>
      </c>
      <c r="R8429" s="4">
        <f t="shared" si="811"/>
        <v>0</v>
      </c>
      <c r="S8429" s="4" t="str">
        <f t="shared" si="812"/>
        <v/>
      </c>
      <c r="T8429" s="21">
        <f>Fångster!J8434</f>
        <v>0</v>
      </c>
      <c r="U8429" s="31" t="str">
        <f t="shared" si="813"/>
        <v/>
      </c>
    </row>
    <row r="8430" spans="14:21" x14ac:dyDescent="0.2">
      <c r="N8430" s="22">
        <f>Fångster!G8435</f>
        <v>0</v>
      </c>
      <c r="O8430" s="28">
        <f t="shared" si="808"/>
        <v>0</v>
      </c>
      <c r="P8430" s="28">
        <f t="shared" si="809"/>
        <v>-2</v>
      </c>
      <c r="Q8430" s="28">
        <f t="shared" si="810"/>
        <v>0</v>
      </c>
      <c r="R8430" s="4">
        <f t="shared" si="811"/>
        <v>0</v>
      </c>
      <c r="S8430" s="4" t="str">
        <f t="shared" si="812"/>
        <v/>
      </c>
      <c r="T8430" s="21">
        <f>Fångster!J8435</f>
        <v>0</v>
      </c>
      <c r="U8430" s="31" t="str">
        <f t="shared" si="813"/>
        <v/>
      </c>
    </row>
    <row r="8431" spans="14:21" x14ac:dyDescent="0.2">
      <c r="N8431" s="22">
        <f>Fångster!G8436</f>
        <v>0</v>
      </c>
      <c r="O8431" s="28">
        <f t="shared" si="808"/>
        <v>0</v>
      </c>
      <c r="P8431" s="28">
        <f t="shared" si="809"/>
        <v>-2</v>
      </c>
      <c r="Q8431" s="28">
        <f t="shared" si="810"/>
        <v>0</v>
      </c>
      <c r="R8431" s="4">
        <f t="shared" si="811"/>
        <v>0</v>
      </c>
      <c r="S8431" s="4" t="str">
        <f t="shared" si="812"/>
        <v/>
      </c>
      <c r="T8431" s="21">
        <f>Fångster!J8436</f>
        <v>0</v>
      </c>
      <c r="U8431" s="31" t="str">
        <f t="shared" si="813"/>
        <v/>
      </c>
    </row>
    <row r="8432" spans="14:21" x14ac:dyDescent="0.2">
      <c r="N8432" s="22">
        <f>Fångster!G8437</f>
        <v>0</v>
      </c>
      <c r="O8432" s="28">
        <f t="shared" si="808"/>
        <v>0</v>
      </c>
      <c r="P8432" s="28">
        <f t="shared" si="809"/>
        <v>-2</v>
      </c>
      <c r="Q8432" s="28">
        <f t="shared" si="810"/>
        <v>0</v>
      </c>
      <c r="R8432" s="4">
        <f t="shared" si="811"/>
        <v>0</v>
      </c>
      <c r="S8432" s="4" t="str">
        <f t="shared" si="812"/>
        <v/>
      </c>
      <c r="T8432" s="21">
        <f>Fångster!J8437</f>
        <v>0</v>
      </c>
      <c r="U8432" s="31" t="str">
        <f t="shared" si="813"/>
        <v/>
      </c>
    </row>
    <row r="8433" spans="14:21" x14ac:dyDescent="0.2">
      <c r="N8433" s="22">
        <f>Fångster!G8438</f>
        <v>0</v>
      </c>
      <c r="O8433" s="28">
        <f t="shared" si="808"/>
        <v>0</v>
      </c>
      <c r="P8433" s="28">
        <f t="shared" si="809"/>
        <v>-2</v>
      </c>
      <c r="Q8433" s="28">
        <f t="shared" si="810"/>
        <v>0</v>
      </c>
      <c r="R8433" s="4">
        <f t="shared" si="811"/>
        <v>0</v>
      </c>
      <c r="S8433" s="4" t="str">
        <f t="shared" si="812"/>
        <v/>
      </c>
      <c r="T8433" s="21">
        <f>Fångster!J8438</f>
        <v>0</v>
      </c>
      <c r="U8433" s="31" t="str">
        <f t="shared" si="813"/>
        <v/>
      </c>
    </row>
    <row r="8434" spans="14:21" x14ac:dyDescent="0.2">
      <c r="N8434" s="22">
        <f>Fångster!G8439</f>
        <v>0</v>
      </c>
      <c r="O8434" s="28">
        <f t="shared" si="808"/>
        <v>0</v>
      </c>
      <c r="P8434" s="28">
        <f t="shared" si="809"/>
        <v>-2</v>
      </c>
      <c r="Q8434" s="28">
        <f t="shared" si="810"/>
        <v>0</v>
      </c>
      <c r="R8434" s="4">
        <f t="shared" si="811"/>
        <v>0</v>
      </c>
      <c r="S8434" s="4" t="str">
        <f t="shared" si="812"/>
        <v/>
      </c>
      <c r="T8434" s="21">
        <f>Fångster!J8439</f>
        <v>0</v>
      </c>
      <c r="U8434" s="31" t="str">
        <f t="shared" si="813"/>
        <v/>
      </c>
    </row>
    <row r="8435" spans="14:21" x14ac:dyDescent="0.2">
      <c r="N8435" s="22">
        <f>Fångster!G8440</f>
        <v>0</v>
      </c>
      <c r="O8435" s="28">
        <f t="shared" si="808"/>
        <v>0</v>
      </c>
      <c r="P8435" s="28">
        <f t="shared" si="809"/>
        <v>-2</v>
      </c>
      <c r="Q8435" s="28">
        <f t="shared" si="810"/>
        <v>0</v>
      </c>
      <c r="R8435" s="4">
        <f t="shared" si="811"/>
        <v>0</v>
      </c>
      <c r="S8435" s="4" t="str">
        <f t="shared" si="812"/>
        <v/>
      </c>
      <c r="T8435" s="21">
        <f>Fångster!J8440</f>
        <v>0</v>
      </c>
      <c r="U8435" s="31" t="str">
        <f t="shared" si="813"/>
        <v/>
      </c>
    </row>
    <row r="8436" spans="14:21" x14ac:dyDescent="0.2">
      <c r="N8436" s="22">
        <f>Fångster!G8441</f>
        <v>0</v>
      </c>
      <c r="O8436" s="28">
        <f t="shared" si="808"/>
        <v>0</v>
      </c>
      <c r="P8436" s="28">
        <f t="shared" si="809"/>
        <v>-2</v>
      </c>
      <c r="Q8436" s="28">
        <f t="shared" si="810"/>
        <v>0</v>
      </c>
      <c r="R8436" s="4">
        <f t="shared" si="811"/>
        <v>0</v>
      </c>
      <c r="S8436" s="4" t="str">
        <f t="shared" si="812"/>
        <v/>
      </c>
      <c r="T8436" s="21">
        <f>Fångster!J8441</f>
        <v>0</v>
      </c>
      <c r="U8436" s="31" t="str">
        <f t="shared" si="813"/>
        <v/>
      </c>
    </row>
    <row r="8437" spans="14:21" x14ac:dyDescent="0.2">
      <c r="N8437" s="22">
        <f>Fångster!G8442</f>
        <v>0</v>
      </c>
      <c r="O8437" s="28">
        <f t="shared" si="808"/>
        <v>0</v>
      </c>
      <c r="P8437" s="28">
        <f t="shared" si="809"/>
        <v>-2</v>
      </c>
      <c r="Q8437" s="28">
        <f t="shared" si="810"/>
        <v>0</v>
      </c>
      <c r="R8437" s="4">
        <f t="shared" si="811"/>
        <v>0</v>
      </c>
      <c r="S8437" s="4" t="str">
        <f t="shared" si="812"/>
        <v/>
      </c>
      <c r="T8437" s="21">
        <f>Fångster!J8442</f>
        <v>0</v>
      </c>
      <c r="U8437" s="31" t="str">
        <f t="shared" si="813"/>
        <v/>
      </c>
    </row>
    <row r="8438" spans="14:21" x14ac:dyDescent="0.2">
      <c r="N8438" s="22">
        <f>Fångster!G8443</f>
        <v>0</v>
      </c>
      <c r="O8438" s="28">
        <f t="shared" si="808"/>
        <v>0</v>
      </c>
      <c r="P8438" s="28">
        <f t="shared" si="809"/>
        <v>-2</v>
      </c>
      <c r="Q8438" s="28">
        <f t="shared" si="810"/>
        <v>0</v>
      </c>
      <c r="R8438" s="4">
        <f t="shared" si="811"/>
        <v>0</v>
      </c>
      <c r="S8438" s="4" t="str">
        <f t="shared" si="812"/>
        <v/>
      </c>
      <c r="T8438" s="21">
        <f>Fångster!J8443</f>
        <v>0</v>
      </c>
      <c r="U8438" s="31" t="str">
        <f t="shared" si="813"/>
        <v/>
      </c>
    </row>
    <row r="8439" spans="14:21" x14ac:dyDescent="0.2">
      <c r="N8439" s="22">
        <f>Fångster!G8444</f>
        <v>0</v>
      </c>
      <c r="O8439" s="28">
        <f t="shared" si="808"/>
        <v>0</v>
      </c>
      <c r="P8439" s="28">
        <f t="shared" si="809"/>
        <v>-2</v>
      </c>
      <c r="Q8439" s="28">
        <f t="shared" si="810"/>
        <v>0</v>
      </c>
      <c r="R8439" s="4">
        <f t="shared" si="811"/>
        <v>0</v>
      </c>
      <c r="S8439" s="4" t="str">
        <f t="shared" si="812"/>
        <v/>
      </c>
      <c r="T8439" s="21">
        <f>Fångster!J8444</f>
        <v>0</v>
      </c>
      <c r="U8439" s="31" t="str">
        <f t="shared" si="813"/>
        <v/>
      </c>
    </row>
    <row r="8440" spans="14:21" x14ac:dyDescent="0.2">
      <c r="N8440" s="22">
        <f>Fångster!G8445</f>
        <v>0</v>
      </c>
      <c r="O8440" s="28">
        <f t="shared" si="808"/>
        <v>0</v>
      </c>
      <c r="P8440" s="28">
        <f t="shared" si="809"/>
        <v>-2</v>
      </c>
      <c r="Q8440" s="28">
        <f t="shared" si="810"/>
        <v>0</v>
      </c>
      <c r="R8440" s="4">
        <f t="shared" si="811"/>
        <v>0</v>
      </c>
      <c r="S8440" s="4" t="str">
        <f t="shared" si="812"/>
        <v/>
      </c>
      <c r="T8440" s="21">
        <f>Fångster!J8445</f>
        <v>0</v>
      </c>
      <c r="U8440" s="31" t="str">
        <f t="shared" si="813"/>
        <v/>
      </c>
    </row>
    <row r="8441" spans="14:21" x14ac:dyDescent="0.2">
      <c r="N8441" s="22">
        <f>Fångster!G8446</f>
        <v>0</v>
      </c>
      <c r="O8441" s="28">
        <f t="shared" si="808"/>
        <v>0</v>
      </c>
      <c r="P8441" s="28">
        <f t="shared" si="809"/>
        <v>-2</v>
      </c>
      <c r="Q8441" s="28">
        <f t="shared" si="810"/>
        <v>0</v>
      </c>
      <c r="R8441" s="4">
        <f t="shared" si="811"/>
        <v>0</v>
      </c>
      <c r="S8441" s="4" t="str">
        <f t="shared" si="812"/>
        <v/>
      </c>
      <c r="T8441" s="21">
        <f>Fångster!J8446</f>
        <v>0</v>
      </c>
      <c r="U8441" s="31" t="str">
        <f t="shared" si="813"/>
        <v/>
      </c>
    </row>
    <row r="8442" spans="14:21" x14ac:dyDescent="0.2">
      <c r="N8442" s="22">
        <f>Fångster!G8447</f>
        <v>0</v>
      </c>
      <c r="O8442" s="28">
        <f t="shared" si="808"/>
        <v>0</v>
      </c>
      <c r="P8442" s="28">
        <f t="shared" si="809"/>
        <v>-2</v>
      </c>
      <c r="Q8442" s="28">
        <f t="shared" si="810"/>
        <v>0</v>
      </c>
      <c r="R8442" s="4">
        <f t="shared" si="811"/>
        <v>0</v>
      </c>
      <c r="S8442" s="4" t="str">
        <f t="shared" si="812"/>
        <v/>
      </c>
      <c r="T8442" s="21">
        <f>Fångster!J8447</f>
        <v>0</v>
      </c>
      <c r="U8442" s="31" t="str">
        <f t="shared" si="813"/>
        <v/>
      </c>
    </row>
    <row r="8443" spans="14:21" x14ac:dyDescent="0.2">
      <c r="N8443" s="22">
        <f>Fångster!G8448</f>
        <v>0</v>
      </c>
      <c r="O8443" s="28">
        <f t="shared" si="808"/>
        <v>0</v>
      </c>
      <c r="P8443" s="28">
        <f t="shared" si="809"/>
        <v>-2</v>
      </c>
      <c r="Q8443" s="28">
        <f t="shared" si="810"/>
        <v>0</v>
      </c>
      <c r="R8443" s="4">
        <f t="shared" si="811"/>
        <v>0</v>
      </c>
      <c r="S8443" s="4" t="str">
        <f t="shared" si="812"/>
        <v/>
      </c>
      <c r="T8443" s="21">
        <f>Fångster!J8448</f>
        <v>0</v>
      </c>
      <c r="U8443" s="31" t="str">
        <f t="shared" si="813"/>
        <v/>
      </c>
    </row>
    <row r="8444" spans="14:21" x14ac:dyDescent="0.2">
      <c r="N8444" s="22">
        <f>Fångster!G8449</f>
        <v>0</v>
      </c>
      <c r="O8444" s="28">
        <f t="shared" si="808"/>
        <v>0</v>
      </c>
      <c r="P8444" s="28">
        <f t="shared" si="809"/>
        <v>-2</v>
      </c>
      <c r="Q8444" s="28">
        <f t="shared" si="810"/>
        <v>0</v>
      </c>
      <c r="R8444" s="4">
        <f t="shared" si="811"/>
        <v>0</v>
      </c>
      <c r="S8444" s="4" t="str">
        <f t="shared" si="812"/>
        <v/>
      </c>
      <c r="T8444" s="21">
        <f>Fångster!J8449</f>
        <v>0</v>
      </c>
      <c r="U8444" s="31" t="str">
        <f t="shared" si="813"/>
        <v/>
      </c>
    </row>
    <row r="8445" spans="14:21" x14ac:dyDescent="0.2">
      <c r="N8445" s="22">
        <f>Fångster!G8450</f>
        <v>0</v>
      </c>
      <c r="O8445" s="28">
        <f t="shared" si="808"/>
        <v>0</v>
      </c>
      <c r="P8445" s="28">
        <f t="shared" si="809"/>
        <v>-2</v>
      </c>
      <c r="Q8445" s="28">
        <f t="shared" si="810"/>
        <v>0</v>
      </c>
      <c r="R8445" s="4">
        <f t="shared" si="811"/>
        <v>0</v>
      </c>
      <c r="S8445" s="4" t="str">
        <f t="shared" si="812"/>
        <v/>
      </c>
      <c r="T8445" s="21">
        <f>Fångster!J8450</f>
        <v>0</v>
      </c>
      <c r="U8445" s="31" t="str">
        <f t="shared" si="813"/>
        <v/>
      </c>
    </row>
    <row r="8446" spans="14:21" x14ac:dyDescent="0.2">
      <c r="N8446" s="22">
        <f>Fångster!G8451</f>
        <v>0</v>
      </c>
      <c r="O8446" s="28">
        <f t="shared" si="808"/>
        <v>0</v>
      </c>
      <c r="P8446" s="28">
        <f t="shared" si="809"/>
        <v>-2</v>
      </c>
      <c r="Q8446" s="28">
        <f t="shared" si="810"/>
        <v>0</v>
      </c>
      <c r="R8446" s="4">
        <f t="shared" si="811"/>
        <v>0</v>
      </c>
      <c r="S8446" s="4" t="str">
        <f t="shared" si="812"/>
        <v/>
      </c>
      <c r="T8446" s="21">
        <f>Fångster!J8451</f>
        <v>0</v>
      </c>
      <c r="U8446" s="31" t="str">
        <f t="shared" si="813"/>
        <v/>
      </c>
    </row>
    <row r="8447" spans="14:21" x14ac:dyDescent="0.2">
      <c r="N8447" s="22">
        <f>Fångster!G8452</f>
        <v>0</v>
      </c>
      <c r="O8447" s="28">
        <f t="shared" si="808"/>
        <v>0</v>
      </c>
      <c r="P8447" s="28">
        <f t="shared" si="809"/>
        <v>-2</v>
      </c>
      <c r="Q8447" s="28">
        <f t="shared" si="810"/>
        <v>0</v>
      </c>
      <c r="R8447" s="4">
        <f t="shared" si="811"/>
        <v>0</v>
      </c>
      <c r="S8447" s="4" t="str">
        <f t="shared" si="812"/>
        <v/>
      </c>
      <c r="T8447" s="21">
        <f>Fångster!J8452</f>
        <v>0</v>
      </c>
      <c r="U8447" s="31" t="str">
        <f t="shared" si="813"/>
        <v/>
      </c>
    </row>
    <row r="8448" spans="14:21" x14ac:dyDescent="0.2">
      <c r="N8448" s="22">
        <f>Fångster!G8453</f>
        <v>0</v>
      </c>
      <c r="O8448" s="28">
        <f t="shared" si="808"/>
        <v>0</v>
      </c>
      <c r="P8448" s="28">
        <f t="shared" si="809"/>
        <v>-2</v>
      </c>
      <c r="Q8448" s="28">
        <f t="shared" si="810"/>
        <v>0</v>
      </c>
      <c r="R8448" s="4">
        <f t="shared" si="811"/>
        <v>0</v>
      </c>
      <c r="S8448" s="4" t="str">
        <f t="shared" si="812"/>
        <v/>
      </c>
      <c r="T8448" s="21">
        <f>Fångster!J8453</f>
        <v>0</v>
      </c>
      <c r="U8448" s="31" t="str">
        <f t="shared" si="813"/>
        <v/>
      </c>
    </row>
    <row r="8449" spans="14:21" x14ac:dyDescent="0.2">
      <c r="N8449" s="22">
        <f>Fångster!G8454</f>
        <v>0</v>
      </c>
      <c r="O8449" s="28">
        <f t="shared" si="808"/>
        <v>0</v>
      </c>
      <c r="P8449" s="28">
        <f t="shared" si="809"/>
        <v>-2</v>
      </c>
      <c r="Q8449" s="28">
        <f t="shared" si="810"/>
        <v>0</v>
      </c>
      <c r="R8449" s="4">
        <f t="shared" si="811"/>
        <v>0</v>
      </c>
      <c r="S8449" s="4" t="str">
        <f t="shared" si="812"/>
        <v/>
      </c>
      <c r="T8449" s="21">
        <f>Fångster!J8454</f>
        <v>0</v>
      </c>
      <c r="U8449" s="31" t="str">
        <f t="shared" si="813"/>
        <v/>
      </c>
    </row>
    <row r="8450" spans="14:21" x14ac:dyDescent="0.2">
      <c r="N8450" s="22">
        <f>Fångster!G8455</f>
        <v>0</v>
      </c>
      <c r="O8450" s="28">
        <f t="shared" si="808"/>
        <v>0</v>
      </c>
      <c r="P8450" s="28">
        <f t="shared" si="809"/>
        <v>-2</v>
      </c>
      <c r="Q8450" s="28">
        <f t="shared" si="810"/>
        <v>0</v>
      </c>
      <c r="R8450" s="4">
        <f t="shared" si="811"/>
        <v>0</v>
      </c>
      <c r="S8450" s="4" t="str">
        <f t="shared" si="812"/>
        <v/>
      </c>
      <c r="T8450" s="21">
        <f>Fångster!J8455</f>
        <v>0</v>
      </c>
      <c r="U8450" s="31" t="str">
        <f t="shared" si="813"/>
        <v/>
      </c>
    </row>
    <row r="8451" spans="14:21" x14ac:dyDescent="0.2">
      <c r="N8451" s="22">
        <f>Fångster!G8456</f>
        <v>0</v>
      </c>
      <c r="O8451" s="28">
        <f t="shared" si="808"/>
        <v>0</v>
      </c>
      <c r="P8451" s="28">
        <f t="shared" si="809"/>
        <v>-2</v>
      </c>
      <c r="Q8451" s="28">
        <f t="shared" si="810"/>
        <v>0</v>
      </c>
      <c r="R8451" s="4">
        <f t="shared" si="811"/>
        <v>0</v>
      </c>
      <c r="S8451" s="4" t="str">
        <f t="shared" si="812"/>
        <v/>
      </c>
      <c r="T8451" s="21">
        <f>Fångster!J8456</f>
        <v>0</v>
      </c>
      <c r="U8451" s="31" t="str">
        <f t="shared" si="813"/>
        <v/>
      </c>
    </row>
    <row r="8452" spans="14:21" x14ac:dyDescent="0.2">
      <c r="N8452" s="22">
        <f>Fångster!G8457</f>
        <v>0</v>
      </c>
      <c r="O8452" s="28">
        <f t="shared" si="808"/>
        <v>0</v>
      </c>
      <c r="P8452" s="28">
        <f t="shared" si="809"/>
        <v>-2</v>
      </c>
      <c r="Q8452" s="28">
        <f t="shared" si="810"/>
        <v>0</v>
      </c>
      <c r="R8452" s="4">
        <f t="shared" si="811"/>
        <v>0</v>
      </c>
      <c r="S8452" s="4" t="str">
        <f t="shared" si="812"/>
        <v/>
      </c>
      <c r="T8452" s="21">
        <f>Fångster!J8457</f>
        <v>0</v>
      </c>
      <c r="U8452" s="31" t="str">
        <f t="shared" si="813"/>
        <v/>
      </c>
    </row>
    <row r="8453" spans="14:21" x14ac:dyDescent="0.2">
      <c r="N8453" s="22">
        <f>Fångster!G8458</f>
        <v>0</v>
      </c>
      <c r="O8453" s="28">
        <f t="shared" ref="O8453:O8516" si="814">(3.377*0.000001)*(POWER(N8453,3.205))</f>
        <v>0</v>
      </c>
      <c r="P8453" s="28">
        <f t="shared" ref="P8453:P8516" si="815">(1-(180-N8453)/60)</f>
        <v>-2</v>
      </c>
      <c r="Q8453" s="28">
        <f t="shared" ref="Q8453:Q8516" si="816">IF(P8453&lt;0,0,IF(P8453&gt;1,1,IF(P8453&gt;0&lt;1,P8453,P8453)))</f>
        <v>0</v>
      </c>
      <c r="R8453" s="4">
        <f t="shared" ref="R8453:R8516" si="817">O8453*Q8453</f>
        <v>0</v>
      </c>
      <c r="S8453" s="4" t="str">
        <f t="shared" ref="S8453:S8516" si="818">IF(N8453&gt;0,LOG10(N8453),"")</f>
        <v/>
      </c>
      <c r="T8453" s="21">
        <f>Fångster!J8458</f>
        <v>0</v>
      </c>
      <c r="U8453" s="31" t="str">
        <f t="shared" ref="U8453:U8516" si="819">IF(T8453&gt;0,LOG10(T8453),"")</f>
        <v/>
      </c>
    </row>
    <row r="8454" spans="14:21" x14ac:dyDescent="0.2">
      <c r="N8454" s="22">
        <f>Fångster!G8459</f>
        <v>0</v>
      </c>
      <c r="O8454" s="28">
        <f t="shared" si="814"/>
        <v>0</v>
      </c>
      <c r="P8454" s="28">
        <f t="shared" si="815"/>
        <v>-2</v>
      </c>
      <c r="Q8454" s="28">
        <f t="shared" si="816"/>
        <v>0</v>
      </c>
      <c r="R8454" s="4">
        <f t="shared" si="817"/>
        <v>0</v>
      </c>
      <c r="S8454" s="4" t="str">
        <f t="shared" si="818"/>
        <v/>
      </c>
      <c r="T8454" s="21">
        <f>Fångster!J8459</f>
        <v>0</v>
      </c>
      <c r="U8454" s="31" t="str">
        <f t="shared" si="819"/>
        <v/>
      </c>
    </row>
    <row r="8455" spans="14:21" x14ac:dyDescent="0.2">
      <c r="N8455" s="22">
        <f>Fångster!G8460</f>
        <v>0</v>
      </c>
      <c r="O8455" s="28">
        <f t="shared" si="814"/>
        <v>0</v>
      </c>
      <c r="P8455" s="28">
        <f t="shared" si="815"/>
        <v>-2</v>
      </c>
      <c r="Q8455" s="28">
        <f t="shared" si="816"/>
        <v>0</v>
      </c>
      <c r="R8455" s="4">
        <f t="shared" si="817"/>
        <v>0</v>
      </c>
      <c r="S8455" s="4" t="str">
        <f t="shared" si="818"/>
        <v/>
      </c>
      <c r="T8455" s="21">
        <f>Fångster!J8460</f>
        <v>0</v>
      </c>
      <c r="U8455" s="31" t="str">
        <f t="shared" si="819"/>
        <v/>
      </c>
    </row>
    <row r="8456" spans="14:21" x14ac:dyDescent="0.2">
      <c r="N8456" s="22">
        <f>Fångster!G8461</f>
        <v>0</v>
      </c>
      <c r="O8456" s="28">
        <f t="shared" si="814"/>
        <v>0</v>
      </c>
      <c r="P8456" s="28">
        <f t="shared" si="815"/>
        <v>-2</v>
      </c>
      <c r="Q8456" s="28">
        <f t="shared" si="816"/>
        <v>0</v>
      </c>
      <c r="R8456" s="4">
        <f t="shared" si="817"/>
        <v>0</v>
      </c>
      <c r="S8456" s="4" t="str">
        <f t="shared" si="818"/>
        <v/>
      </c>
      <c r="T8456" s="21">
        <f>Fångster!J8461</f>
        <v>0</v>
      </c>
      <c r="U8456" s="31" t="str">
        <f t="shared" si="819"/>
        <v/>
      </c>
    </row>
    <row r="8457" spans="14:21" x14ac:dyDescent="0.2">
      <c r="N8457" s="22">
        <f>Fångster!G8462</f>
        <v>0</v>
      </c>
      <c r="O8457" s="28">
        <f t="shared" si="814"/>
        <v>0</v>
      </c>
      <c r="P8457" s="28">
        <f t="shared" si="815"/>
        <v>-2</v>
      </c>
      <c r="Q8457" s="28">
        <f t="shared" si="816"/>
        <v>0</v>
      </c>
      <c r="R8457" s="4">
        <f t="shared" si="817"/>
        <v>0</v>
      </c>
      <c r="S8457" s="4" t="str">
        <f t="shared" si="818"/>
        <v/>
      </c>
      <c r="T8457" s="21">
        <f>Fångster!J8462</f>
        <v>0</v>
      </c>
      <c r="U8457" s="31" t="str">
        <f t="shared" si="819"/>
        <v/>
      </c>
    </row>
    <row r="8458" spans="14:21" x14ac:dyDescent="0.2">
      <c r="N8458" s="22">
        <f>Fångster!G8463</f>
        <v>0</v>
      </c>
      <c r="O8458" s="28">
        <f t="shared" si="814"/>
        <v>0</v>
      </c>
      <c r="P8458" s="28">
        <f t="shared" si="815"/>
        <v>-2</v>
      </c>
      <c r="Q8458" s="28">
        <f t="shared" si="816"/>
        <v>0</v>
      </c>
      <c r="R8458" s="4">
        <f t="shared" si="817"/>
        <v>0</v>
      </c>
      <c r="S8458" s="4" t="str">
        <f t="shared" si="818"/>
        <v/>
      </c>
      <c r="T8458" s="21">
        <f>Fångster!J8463</f>
        <v>0</v>
      </c>
      <c r="U8458" s="31" t="str">
        <f t="shared" si="819"/>
        <v/>
      </c>
    </row>
    <row r="8459" spans="14:21" x14ac:dyDescent="0.2">
      <c r="N8459" s="22">
        <f>Fångster!G8464</f>
        <v>0</v>
      </c>
      <c r="O8459" s="28">
        <f t="shared" si="814"/>
        <v>0</v>
      </c>
      <c r="P8459" s="28">
        <f t="shared" si="815"/>
        <v>-2</v>
      </c>
      <c r="Q8459" s="28">
        <f t="shared" si="816"/>
        <v>0</v>
      </c>
      <c r="R8459" s="4">
        <f t="shared" si="817"/>
        <v>0</v>
      </c>
      <c r="S8459" s="4" t="str">
        <f t="shared" si="818"/>
        <v/>
      </c>
      <c r="T8459" s="21">
        <f>Fångster!J8464</f>
        <v>0</v>
      </c>
      <c r="U8459" s="31" t="str">
        <f t="shared" si="819"/>
        <v/>
      </c>
    </row>
    <row r="8460" spans="14:21" x14ac:dyDescent="0.2">
      <c r="N8460" s="22">
        <f>Fångster!G8465</f>
        <v>0</v>
      </c>
      <c r="O8460" s="28">
        <f t="shared" si="814"/>
        <v>0</v>
      </c>
      <c r="P8460" s="28">
        <f t="shared" si="815"/>
        <v>-2</v>
      </c>
      <c r="Q8460" s="28">
        <f t="shared" si="816"/>
        <v>0</v>
      </c>
      <c r="R8460" s="4">
        <f t="shared" si="817"/>
        <v>0</v>
      </c>
      <c r="S8460" s="4" t="str">
        <f t="shared" si="818"/>
        <v/>
      </c>
      <c r="T8460" s="21">
        <f>Fångster!J8465</f>
        <v>0</v>
      </c>
      <c r="U8460" s="31" t="str">
        <f t="shared" si="819"/>
        <v/>
      </c>
    </row>
    <row r="8461" spans="14:21" x14ac:dyDescent="0.2">
      <c r="N8461" s="22">
        <f>Fångster!G8466</f>
        <v>0</v>
      </c>
      <c r="O8461" s="28">
        <f t="shared" si="814"/>
        <v>0</v>
      </c>
      <c r="P8461" s="28">
        <f t="shared" si="815"/>
        <v>-2</v>
      </c>
      <c r="Q8461" s="28">
        <f t="shared" si="816"/>
        <v>0</v>
      </c>
      <c r="R8461" s="4">
        <f t="shared" si="817"/>
        <v>0</v>
      </c>
      <c r="S8461" s="4" t="str">
        <f t="shared" si="818"/>
        <v/>
      </c>
      <c r="T8461" s="21">
        <f>Fångster!J8466</f>
        <v>0</v>
      </c>
      <c r="U8461" s="31" t="str">
        <f t="shared" si="819"/>
        <v/>
      </c>
    </row>
    <row r="8462" spans="14:21" x14ac:dyDescent="0.2">
      <c r="N8462" s="22">
        <f>Fångster!G8467</f>
        <v>0</v>
      </c>
      <c r="O8462" s="28">
        <f t="shared" si="814"/>
        <v>0</v>
      </c>
      <c r="P8462" s="28">
        <f t="shared" si="815"/>
        <v>-2</v>
      </c>
      <c r="Q8462" s="28">
        <f t="shared" si="816"/>
        <v>0</v>
      </c>
      <c r="R8462" s="4">
        <f t="shared" si="817"/>
        <v>0</v>
      </c>
      <c r="S8462" s="4" t="str">
        <f t="shared" si="818"/>
        <v/>
      </c>
      <c r="T8462" s="21">
        <f>Fångster!J8467</f>
        <v>0</v>
      </c>
      <c r="U8462" s="31" t="str">
        <f t="shared" si="819"/>
        <v/>
      </c>
    </row>
    <row r="8463" spans="14:21" x14ac:dyDescent="0.2">
      <c r="N8463" s="22">
        <f>Fångster!G8468</f>
        <v>0</v>
      </c>
      <c r="O8463" s="28">
        <f t="shared" si="814"/>
        <v>0</v>
      </c>
      <c r="P8463" s="28">
        <f t="shared" si="815"/>
        <v>-2</v>
      </c>
      <c r="Q8463" s="28">
        <f t="shared" si="816"/>
        <v>0</v>
      </c>
      <c r="R8463" s="4">
        <f t="shared" si="817"/>
        <v>0</v>
      </c>
      <c r="S8463" s="4" t="str">
        <f t="shared" si="818"/>
        <v/>
      </c>
      <c r="T8463" s="21">
        <f>Fångster!J8468</f>
        <v>0</v>
      </c>
      <c r="U8463" s="31" t="str">
        <f t="shared" si="819"/>
        <v/>
      </c>
    </row>
    <row r="8464" spans="14:21" x14ac:dyDescent="0.2">
      <c r="N8464" s="22">
        <f>Fångster!G8469</f>
        <v>0</v>
      </c>
      <c r="O8464" s="28">
        <f t="shared" si="814"/>
        <v>0</v>
      </c>
      <c r="P8464" s="28">
        <f t="shared" si="815"/>
        <v>-2</v>
      </c>
      <c r="Q8464" s="28">
        <f t="shared" si="816"/>
        <v>0</v>
      </c>
      <c r="R8464" s="4">
        <f t="shared" si="817"/>
        <v>0</v>
      </c>
      <c r="S8464" s="4" t="str">
        <f t="shared" si="818"/>
        <v/>
      </c>
      <c r="T8464" s="21">
        <f>Fångster!J8469</f>
        <v>0</v>
      </c>
      <c r="U8464" s="31" t="str">
        <f t="shared" si="819"/>
        <v/>
      </c>
    </row>
    <row r="8465" spans="14:21" x14ac:dyDescent="0.2">
      <c r="N8465" s="22">
        <f>Fångster!G8470</f>
        <v>0</v>
      </c>
      <c r="O8465" s="28">
        <f t="shared" si="814"/>
        <v>0</v>
      </c>
      <c r="P8465" s="28">
        <f t="shared" si="815"/>
        <v>-2</v>
      </c>
      <c r="Q8465" s="28">
        <f t="shared" si="816"/>
        <v>0</v>
      </c>
      <c r="R8465" s="4">
        <f t="shared" si="817"/>
        <v>0</v>
      </c>
      <c r="S8465" s="4" t="str">
        <f t="shared" si="818"/>
        <v/>
      </c>
      <c r="T8465" s="21">
        <f>Fångster!J8470</f>
        <v>0</v>
      </c>
      <c r="U8465" s="31" t="str">
        <f t="shared" si="819"/>
        <v/>
      </c>
    </row>
    <row r="8466" spans="14:21" x14ac:dyDescent="0.2">
      <c r="N8466" s="22">
        <f>Fångster!G8471</f>
        <v>0</v>
      </c>
      <c r="O8466" s="28">
        <f t="shared" si="814"/>
        <v>0</v>
      </c>
      <c r="P8466" s="28">
        <f t="shared" si="815"/>
        <v>-2</v>
      </c>
      <c r="Q8466" s="28">
        <f t="shared" si="816"/>
        <v>0</v>
      </c>
      <c r="R8466" s="4">
        <f t="shared" si="817"/>
        <v>0</v>
      </c>
      <c r="S8466" s="4" t="str">
        <f t="shared" si="818"/>
        <v/>
      </c>
      <c r="T8466" s="21">
        <f>Fångster!J8471</f>
        <v>0</v>
      </c>
      <c r="U8466" s="31" t="str">
        <f t="shared" si="819"/>
        <v/>
      </c>
    </row>
    <row r="8467" spans="14:21" x14ac:dyDescent="0.2">
      <c r="N8467" s="22">
        <f>Fångster!G8472</f>
        <v>0</v>
      </c>
      <c r="O8467" s="28">
        <f t="shared" si="814"/>
        <v>0</v>
      </c>
      <c r="P8467" s="28">
        <f t="shared" si="815"/>
        <v>-2</v>
      </c>
      <c r="Q8467" s="28">
        <f t="shared" si="816"/>
        <v>0</v>
      </c>
      <c r="R8467" s="4">
        <f t="shared" si="817"/>
        <v>0</v>
      </c>
      <c r="S8467" s="4" t="str">
        <f t="shared" si="818"/>
        <v/>
      </c>
      <c r="T8467" s="21">
        <f>Fångster!J8472</f>
        <v>0</v>
      </c>
      <c r="U8467" s="31" t="str">
        <f t="shared" si="819"/>
        <v/>
      </c>
    </row>
    <row r="8468" spans="14:21" x14ac:dyDescent="0.2">
      <c r="N8468" s="22">
        <f>Fångster!G8473</f>
        <v>0</v>
      </c>
      <c r="O8468" s="28">
        <f t="shared" si="814"/>
        <v>0</v>
      </c>
      <c r="P8468" s="28">
        <f t="shared" si="815"/>
        <v>-2</v>
      </c>
      <c r="Q8468" s="28">
        <f t="shared" si="816"/>
        <v>0</v>
      </c>
      <c r="R8468" s="4">
        <f t="shared" si="817"/>
        <v>0</v>
      </c>
      <c r="S8468" s="4" t="str">
        <f t="shared" si="818"/>
        <v/>
      </c>
      <c r="T8468" s="21">
        <f>Fångster!J8473</f>
        <v>0</v>
      </c>
      <c r="U8468" s="31" t="str">
        <f t="shared" si="819"/>
        <v/>
      </c>
    </row>
    <row r="8469" spans="14:21" x14ac:dyDescent="0.2">
      <c r="N8469" s="22">
        <f>Fångster!G8474</f>
        <v>0</v>
      </c>
      <c r="O8469" s="28">
        <f t="shared" si="814"/>
        <v>0</v>
      </c>
      <c r="P8469" s="28">
        <f t="shared" si="815"/>
        <v>-2</v>
      </c>
      <c r="Q8469" s="28">
        <f t="shared" si="816"/>
        <v>0</v>
      </c>
      <c r="R8469" s="4">
        <f t="shared" si="817"/>
        <v>0</v>
      </c>
      <c r="S8469" s="4" t="str">
        <f t="shared" si="818"/>
        <v/>
      </c>
      <c r="T8469" s="21">
        <f>Fångster!J8474</f>
        <v>0</v>
      </c>
      <c r="U8469" s="31" t="str">
        <f t="shared" si="819"/>
        <v/>
      </c>
    </row>
    <row r="8470" spans="14:21" x14ac:dyDescent="0.2">
      <c r="N8470" s="22">
        <f>Fångster!G8475</f>
        <v>0</v>
      </c>
      <c r="O8470" s="28">
        <f t="shared" si="814"/>
        <v>0</v>
      </c>
      <c r="P8470" s="28">
        <f t="shared" si="815"/>
        <v>-2</v>
      </c>
      <c r="Q8470" s="28">
        <f t="shared" si="816"/>
        <v>0</v>
      </c>
      <c r="R8470" s="4">
        <f t="shared" si="817"/>
        <v>0</v>
      </c>
      <c r="S8470" s="4" t="str">
        <f t="shared" si="818"/>
        <v/>
      </c>
      <c r="T8470" s="21">
        <f>Fångster!J8475</f>
        <v>0</v>
      </c>
      <c r="U8470" s="31" t="str">
        <f t="shared" si="819"/>
        <v/>
      </c>
    </row>
    <row r="8471" spans="14:21" x14ac:dyDescent="0.2">
      <c r="N8471" s="22">
        <f>Fångster!G8476</f>
        <v>0</v>
      </c>
      <c r="O8471" s="28">
        <f t="shared" si="814"/>
        <v>0</v>
      </c>
      <c r="P8471" s="28">
        <f t="shared" si="815"/>
        <v>-2</v>
      </c>
      <c r="Q8471" s="28">
        <f t="shared" si="816"/>
        <v>0</v>
      </c>
      <c r="R8471" s="4">
        <f t="shared" si="817"/>
        <v>0</v>
      </c>
      <c r="S8471" s="4" t="str">
        <f t="shared" si="818"/>
        <v/>
      </c>
      <c r="T8471" s="21">
        <f>Fångster!J8476</f>
        <v>0</v>
      </c>
      <c r="U8471" s="31" t="str">
        <f t="shared" si="819"/>
        <v/>
      </c>
    </row>
    <row r="8472" spans="14:21" x14ac:dyDescent="0.2">
      <c r="N8472" s="22">
        <f>Fångster!G8477</f>
        <v>0</v>
      </c>
      <c r="O8472" s="28">
        <f t="shared" si="814"/>
        <v>0</v>
      </c>
      <c r="P8472" s="28">
        <f t="shared" si="815"/>
        <v>-2</v>
      </c>
      <c r="Q8472" s="28">
        <f t="shared" si="816"/>
        <v>0</v>
      </c>
      <c r="R8472" s="4">
        <f t="shared" si="817"/>
        <v>0</v>
      </c>
      <c r="S8472" s="4" t="str">
        <f t="shared" si="818"/>
        <v/>
      </c>
      <c r="T8472" s="21">
        <f>Fångster!J8477</f>
        <v>0</v>
      </c>
      <c r="U8472" s="31" t="str">
        <f t="shared" si="819"/>
        <v/>
      </c>
    </row>
    <row r="8473" spans="14:21" x14ac:dyDescent="0.2">
      <c r="N8473" s="22">
        <f>Fångster!G8478</f>
        <v>0</v>
      </c>
      <c r="O8473" s="28">
        <f t="shared" si="814"/>
        <v>0</v>
      </c>
      <c r="P8473" s="28">
        <f t="shared" si="815"/>
        <v>-2</v>
      </c>
      <c r="Q8473" s="28">
        <f t="shared" si="816"/>
        <v>0</v>
      </c>
      <c r="R8473" s="4">
        <f t="shared" si="817"/>
        <v>0</v>
      </c>
      <c r="S8473" s="4" t="str">
        <f t="shared" si="818"/>
        <v/>
      </c>
      <c r="T8473" s="21">
        <f>Fångster!J8478</f>
        <v>0</v>
      </c>
      <c r="U8473" s="31" t="str">
        <f t="shared" si="819"/>
        <v/>
      </c>
    </row>
    <row r="8474" spans="14:21" x14ac:dyDescent="0.2">
      <c r="N8474" s="22">
        <f>Fångster!G8479</f>
        <v>0</v>
      </c>
      <c r="O8474" s="28">
        <f t="shared" si="814"/>
        <v>0</v>
      </c>
      <c r="P8474" s="28">
        <f t="shared" si="815"/>
        <v>-2</v>
      </c>
      <c r="Q8474" s="28">
        <f t="shared" si="816"/>
        <v>0</v>
      </c>
      <c r="R8474" s="4">
        <f t="shared" si="817"/>
        <v>0</v>
      </c>
      <c r="S8474" s="4" t="str">
        <f t="shared" si="818"/>
        <v/>
      </c>
      <c r="T8474" s="21">
        <f>Fångster!J8479</f>
        <v>0</v>
      </c>
      <c r="U8474" s="31" t="str">
        <f t="shared" si="819"/>
        <v/>
      </c>
    </row>
    <row r="8475" spans="14:21" x14ac:dyDescent="0.2">
      <c r="N8475" s="22">
        <f>Fångster!G8480</f>
        <v>0</v>
      </c>
      <c r="O8475" s="28">
        <f t="shared" si="814"/>
        <v>0</v>
      </c>
      <c r="P8475" s="28">
        <f t="shared" si="815"/>
        <v>-2</v>
      </c>
      <c r="Q8475" s="28">
        <f t="shared" si="816"/>
        <v>0</v>
      </c>
      <c r="R8475" s="4">
        <f t="shared" si="817"/>
        <v>0</v>
      </c>
      <c r="S8475" s="4" t="str">
        <f t="shared" si="818"/>
        <v/>
      </c>
      <c r="T8475" s="21">
        <f>Fångster!J8480</f>
        <v>0</v>
      </c>
      <c r="U8475" s="31" t="str">
        <f t="shared" si="819"/>
        <v/>
      </c>
    </row>
    <row r="8476" spans="14:21" x14ac:dyDescent="0.2">
      <c r="N8476" s="22">
        <f>Fångster!G8481</f>
        <v>0</v>
      </c>
      <c r="O8476" s="28">
        <f t="shared" si="814"/>
        <v>0</v>
      </c>
      <c r="P8476" s="28">
        <f t="shared" si="815"/>
        <v>-2</v>
      </c>
      <c r="Q8476" s="28">
        <f t="shared" si="816"/>
        <v>0</v>
      </c>
      <c r="R8476" s="4">
        <f t="shared" si="817"/>
        <v>0</v>
      </c>
      <c r="S8476" s="4" t="str">
        <f t="shared" si="818"/>
        <v/>
      </c>
      <c r="T8476" s="21">
        <f>Fångster!J8481</f>
        <v>0</v>
      </c>
      <c r="U8476" s="31" t="str">
        <f t="shared" si="819"/>
        <v/>
      </c>
    </row>
    <row r="8477" spans="14:21" x14ac:dyDescent="0.2">
      <c r="N8477" s="22">
        <f>Fångster!G8482</f>
        <v>0</v>
      </c>
      <c r="O8477" s="28">
        <f t="shared" si="814"/>
        <v>0</v>
      </c>
      <c r="P8477" s="28">
        <f t="shared" si="815"/>
        <v>-2</v>
      </c>
      <c r="Q8477" s="28">
        <f t="shared" si="816"/>
        <v>0</v>
      </c>
      <c r="R8477" s="4">
        <f t="shared" si="817"/>
        <v>0</v>
      </c>
      <c r="S8477" s="4" t="str">
        <f t="shared" si="818"/>
        <v/>
      </c>
      <c r="T8477" s="21">
        <f>Fångster!J8482</f>
        <v>0</v>
      </c>
      <c r="U8477" s="31" t="str">
        <f t="shared" si="819"/>
        <v/>
      </c>
    </row>
    <row r="8478" spans="14:21" x14ac:dyDescent="0.2">
      <c r="N8478" s="22">
        <f>Fångster!G8483</f>
        <v>0</v>
      </c>
      <c r="O8478" s="28">
        <f t="shared" si="814"/>
        <v>0</v>
      </c>
      <c r="P8478" s="28">
        <f t="shared" si="815"/>
        <v>-2</v>
      </c>
      <c r="Q8478" s="28">
        <f t="shared" si="816"/>
        <v>0</v>
      </c>
      <c r="R8478" s="4">
        <f t="shared" si="817"/>
        <v>0</v>
      </c>
      <c r="S8478" s="4" t="str">
        <f t="shared" si="818"/>
        <v/>
      </c>
      <c r="T8478" s="21">
        <f>Fångster!J8483</f>
        <v>0</v>
      </c>
      <c r="U8478" s="31" t="str">
        <f t="shared" si="819"/>
        <v/>
      </c>
    </row>
    <row r="8479" spans="14:21" x14ac:dyDescent="0.2">
      <c r="N8479" s="22">
        <f>Fångster!G8484</f>
        <v>0</v>
      </c>
      <c r="O8479" s="28">
        <f t="shared" si="814"/>
        <v>0</v>
      </c>
      <c r="P8479" s="28">
        <f t="shared" si="815"/>
        <v>-2</v>
      </c>
      <c r="Q8479" s="28">
        <f t="shared" si="816"/>
        <v>0</v>
      </c>
      <c r="R8479" s="4">
        <f t="shared" si="817"/>
        <v>0</v>
      </c>
      <c r="S8479" s="4" t="str">
        <f t="shared" si="818"/>
        <v/>
      </c>
      <c r="T8479" s="21">
        <f>Fångster!J8484</f>
        <v>0</v>
      </c>
      <c r="U8479" s="31" t="str">
        <f t="shared" si="819"/>
        <v/>
      </c>
    </row>
    <row r="8480" spans="14:21" x14ac:dyDescent="0.2">
      <c r="N8480" s="22">
        <f>Fångster!G8485</f>
        <v>0</v>
      </c>
      <c r="O8480" s="28">
        <f t="shared" si="814"/>
        <v>0</v>
      </c>
      <c r="P8480" s="28">
        <f t="shared" si="815"/>
        <v>-2</v>
      </c>
      <c r="Q8480" s="28">
        <f t="shared" si="816"/>
        <v>0</v>
      </c>
      <c r="R8480" s="4">
        <f t="shared" si="817"/>
        <v>0</v>
      </c>
      <c r="S8480" s="4" t="str">
        <f t="shared" si="818"/>
        <v/>
      </c>
      <c r="T8480" s="21">
        <f>Fångster!J8485</f>
        <v>0</v>
      </c>
      <c r="U8480" s="31" t="str">
        <f t="shared" si="819"/>
        <v/>
      </c>
    </row>
    <row r="8481" spans="14:21" x14ac:dyDescent="0.2">
      <c r="N8481" s="22">
        <f>Fångster!G8486</f>
        <v>0</v>
      </c>
      <c r="O8481" s="28">
        <f t="shared" si="814"/>
        <v>0</v>
      </c>
      <c r="P8481" s="28">
        <f t="shared" si="815"/>
        <v>-2</v>
      </c>
      <c r="Q8481" s="28">
        <f t="shared" si="816"/>
        <v>0</v>
      </c>
      <c r="R8481" s="4">
        <f t="shared" si="817"/>
        <v>0</v>
      </c>
      <c r="S8481" s="4" t="str">
        <f t="shared" si="818"/>
        <v/>
      </c>
      <c r="T8481" s="21">
        <f>Fångster!J8486</f>
        <v>0</v>
      </c>
      <c r="U8481" s="31" t="str">
        <f t="shared" si="819"/>
        <v/>
      </c>
    </row>
    <row r="8482" spans="14:21" x14ac:dyDescent="0.2">
      <c r="N8482" s="22">
        <f>Fångster!G8487</f>
        <v>0</v>
      </c>
      <c r="O8482" s="28">
        <f t="shared" si="814"/>
        <v>0</v>
      </c>
      <c r="P8482" s="28">
        <f t="shared" si="815"/>
        <v>-2</v>
      </c>
      <c r="Q8482" s="28">
        <f t="shared" si="816"/>
        <v>0</v>
      </c>
      <c r="R8482" s="4">
        <f t="shared" si="817"/>
        <v>0</v>
      </c>
      <c r="S8482" s="4" t="str">
        <f t="shared" si="818"/>
        <v/>
      </c>
      <c r="T8482" s="21">
        <f>Fångster!J8487</f>
        <v>0</v>
      </c>
      <c r="U8482" s="31" t="str">
        <f t="shared" si="819"/>
        <v/>
      </c>
    </row>
    <row r="8483" spans="14:21" x14ac:dyDescent="0.2">
      <c r="N8483" s="22">
        <f>Fångster!G8488</f>
        <v>0</v>
      </c>
      <c r="O8483" s="28">
        <f t="shared" si="814"/>
        <v>0</v>
      </c>
      <c r="P8483" s="28">
        <f t="shared" si="815"/>
        <v>-2</v>
      </c>
      <c r="Q8483" s="28">
        <f t="shared" si="816"/>
        <v>0</v>
      </c>
      <c r="R8483" s="4">
        <f t="shared" si="817"/>
        <v>0</v>
      </c>
      <c r="S8483" s="4" t="str">
        <f t="shared" si="818"/>
        <v/>
      </c>
      <c r="T8483" s="21">
        <f>Fångster!J8488</f>
        <v>0</v>
      </c>
      <c r="U8483" s="31" t="str">
        <f t="shared" si="819"/>
        <v/>
      </c>
    </row>
    <row r="8484" spans="14:21" x14ac:dyDescent="0.2">
      <c r="N8484" s="22">
        <f>Fångster!G8489</f>
        <v>0</v>
      </c>
      <c r="O8484" s="28">
        <f t="shared" si="814"/>
        <v>0</v>
      </c>
      <c r="P8484" s="28">
        <f t="shared" si="815"/>
        <v>-2</v>
      </c>
      <c r="Q8484" s="28">
        <f t="shared" si="816"/>
        <v>0</v>
      </c>
      <c r="R8484" s="4">
        <f t="shared" si="817"/>
        <v>0</v>
      </c>
      <c r="S8484" s="4" t="str">
        <f t="shared" si="818"/>
        <v/>
      </c>
      <c r="T8484" s="21">
        <f>Fångster!J8489</f>
        <v>0</v>
      </c>
      <c r="U8484" s="31" t="str">
        <f t="shared" si="819"/>
        <v/>
      </c>
    </row>
    <row r="8485" spans="14:21" x14ac:dyDescent="0.2">
      <c r="N8485" s="22">
        <f>Fångster!G8490</f>
        <v>0</v>
      </c>
      <c r="O8485" s="28">
        <f t="shared" si="814"/>
        <v>0</v>
      </c>
      <c r="P8485" s="28">
        <f t="shared" si="815"/>
        <v>-2</v>
      </c>
      <c r="Q8485" s="28">
        <f t="shared" si="816"/>
        <v>0</v>
      </c>
      <c r="R8485" s="4">
        <f t="shared" si="817"/>
        <v>0</v>
      </c>
      <c r="S8485" s="4" t="str">
        <f t="shared" si="818"/>
        <v/>
      </c>
      <c r="T8485" s="21">
        <f>Fångster!J8490</f>
        <v>0</v>
      </c>
      <c r="U8485" s="31" t="str">
        <f t="shared" si="819"/>
        <v/>
      </c>
    </row>
    <row r="8486" spans="14:21" x14ac:dyDescent="0.2">
      <c r="N8486" s="22">
        <f>Fångster!G8491</f>
        <v>0</v>
      </c>
      <c r="O8486" s="28">
        <f t="shared" si="814"/>
        <v>0</v>
      </c>
      <c r="P8486" s="28">
        <f t="shared" si="815"/>
        <v>-2</v>
      </c>
      <c r="Q8486" s="28">
        <f t="shared" si="816"/>
        <v>0</v>
      </c>
      <c r="R8486" s="4">
        <f t="shared" si="817"/>
        <v>0</v>
      </c>
      <c r="S8486" s="4" t="str">
        <f t="shared" si="818"/>
        <v/>
      </c>
      <c r="T8486" s="21">
        <f>Fångster!J8491</f>
        <v>0</v>
      </c>
      <c r="U8486" s="31" t="str">
        <f t="shared" si="819"/>
        <v/>
      </c>
    </row>
    <row r="8487" spans="14:21" x14ac:dyDescent="0.2">
      <c r="N8487" s="22">
        <f>Fångster!G8492</f>
        <v>0</v>
      </c>
      <c r="O8487" s="28">
        <f t="shared" si="814"/>
        <v>0</v>
      </c>
      <c r="P8487" s="28">
        <f t="shared" si="815"/>
        <v>-2</v>
      </c>
      <c r="Q8487" s="28">
        <f t="shared" si="816"/>
        <v>0</v>
      </c>
      <c r="R8487" s="4">
        <f t="shared" si="817"/>
        <v>0</v>
      </c>
      <c r="S8487" s="4" t="str">
        <f t="shared" si="818"/>
        <v/>
      </c>
      <c r="T8487" s="21">
        <f>Fångster!J8492</f>
        <v>0</v>
      </c>
      <c r="U8487" s="31" t="str">
        <f t="shared" si="819"/>
        <v/>
      </c>
    </row>
    <row r="8488" spans="14:21" x14ac:dyDescent="0.2">
      <c r="N8488" s="22">
        <f>Fångster!G8493</f>
        <v>0</v>
      </c>
      <c r="O8488" s="28">
        <f t="shared" si="814"/>
        <v>0</v>
      </c>
      <c r="P8488" s="28">
        <f t="shared" si="815"/>
        <v>-2</v>
      </c>
      <c r="Q8488" s="28">
        <f t="shared" si="816"/>
        <v>0</v>
      </c>
      <c r="R8488" s="4">
        <f t="shared" si="817"/>
        <v>0</v>
      </c>
      <c r="S8488" s="4" t="str">
        <f t="shared" si="818"/>
        <v/>
      </c>
      <c r="T8488" s="21">
        <f>Fångster!J8493</f>
        <v>0</v>
      </c>
      <c r="U8488" s="31" t="str">
        <f t="shared" si="819"/>
        <v/>
      </c>
    </row>
    <row r="8489" spans="14:21" x14ac:dyDescent="0.2">
      <c r="N8489" s="22">
        <f>Fångster!G8494</f>
        <v>0</v>
      </c>
      <c r="O8489" s="28">
        <f t="shared" si="814"/>
        <v>0</v>
      </c>
      <c r="P8489" s="28">
        <f t="shared" si="815"/>
        <v>-2</v>
      </c>
      <c r="Q8489" s="28">
        <f t="shared" si="816"/>
        <v>0</v>
      </c>
      <c r="R8489" s="4">
        <f t="shared" si="817"/>
        <v>0</v>
      </c>
      <c r="S8489" s="4" t="str">
        <f t="shared" si="818"/>
        <v/>
      </c>
      <c r="T8489" s="21">
        <f>Fångster!J8494</f>
        <v>0</v>
      </c>
      <c r="U8489" s="31" t="str">
        <f t="shared" si="819"/>
        <v/>
      </c>
    </row>
    <row r="8490" spans="14:21" x14ac:dyDescent="0.2">
      <c r="N8490" s="22">
        <f>Fångster!G8495</f>
        <v>0</v>
      </c>
      <c r="O8490" s="28">
        <f t="shared" si="814"/>
        <v>0</v>
      </c>
      <c r="P8490" s="28">
        <f t="shared" si="815"/>
        <v>-2</v>
      </c>
      <c r="Q8490" s="28">
        <f t="shared" si="816"/>
        <v>0</v>
      </c>
      <c r="R8490" s="4">
        <f t="shared" si="817"/>
        <v>0</v>
      </c>
      <c r="S8490" s="4" t="str">
        <f t="shared" si="818"/>
        <v/>
      </c>
      <c r="T8490" s="21">
        <f>Fångster!J8495</f>
        <v>0</v>
      </c>
      <c r="U8490" s="31" t="str">
        <f t="shared" si="819"/>
        <v/>
      </c>
    </row>
    <row r="8491" spans="14:21" x14ac:dyDescent="0.2">
      <c r="N8491" s="22">
        <f>Fångster!G8496</f>
        <v>0</v>
      </c>
      <c r="O8491" s="28">
        <f t="shared" si="814"/>
        <v>0</v>
      </c>
      <c r="P8491" s="28">
        <f t="shared" si="815"/>
        <v>-2</v>
      </c>
      <c r="Q8491" s="28">
        <f t="shared" si="816"/>
        <v>0</v>
      </c>
      <c r="R8491" s="4">
        <f t="shared" si="817"/>
        <v>0</v>
      </c>
      <c r="S8491" s="4" t="str">
        <f t="shared" si="818"/>
        <v/>
      </c>
      <c r="T8491" s="21">
        <f>Fångster!J8496</f>
        <v>0</v>
      </c>
      <c r="U8491" s="31" t="str">
        <f t="shared" si="819"/>
        <v/>
      </c>
    </row>
    <row r="8492" spans="14:21" x14ac:dyDescent="0.2">
      <c r="N8492" s="22">
        <f>Fångster!G8497</f>
        <v>0</v>
      </c>
      <c r="O8492" s="28">
        <f t="shared" si="814"/>
        <v>0</v>
      </c>
      <c r="P8492" s="28">
        <f t="shared" si="815"/>
        <v>-2</v>
      </c>
      <c r="Q8492" s="28">
        <f t="shared" si="816"/>
        <v>0</v>
      </c>
      <c r="R8492" s="4">
        <f t="shared" si="817"/>
        <v>0</v>
      </c>
      <c r="S8492" s="4" t="str">
        <f t="shared" si="818"/>
        <v/>
      </c>
      <c r="T8492" s="21">
        <f>Fångster!J8497</f>
        <v>0</v>
      </c>
      <c r="U8492" s="31" t="str">
        <f t="shared" si="819"/>
        <v/>
      </c>
    </row>
    <row r="8493" spans="14:21" x14ac:dyDescent="0.2">
      <c r="N8493" s="22">
        <f>Fångster!G8498</f>
        <v>0</v>
      </c>
      <c r="O8493" s="28">
        <f t="shared" si="814"/>
        <v>0</v>
      </c>
      <c r="P8493" s="28">
        <f t="shared" si="815"/>
        <v>-2</v>
      </c>
      <c r="Q8493" s="28">
        <f t="shared" si="816"/>
        <v>0</v>
      </c>
      <c r="R8493" s="4">
        <f t="shared" si="817"/>
        <v>0</v>
      </c>
      <c r="S8493" s="4" t="str">
        <f t="shared" si="818"/>
        <v/>
      </c>
      <c r="T8493" s="21">
        <f>Fångster!J8498</f>
        <v>0</v>
      </c>
      <c r="U8493" s="31" t="str">
        <f t="shared" si="819"/>
        <v/>
      </c>
    </row>
    <row r="8494" spans="14:21" x14ac:dyDescent="0.2">
      <c r="N8494" s="22">
        <f>Fångster!G8499</f>
        <v>0</v>
      </c>
      <c r="O8494" s="28">
        <f t="shared" si="814"/>
        <v>0</v>
      </c>
      <c r="P8494" s="28">
        <f t="shared" si="815"/>
        <v>-2</v>
      </c>
      <c r="Q8494" s="28">
        <f t="shared" si="816"/>
        <v>0</v>
      </c>
      <c r="R8494" s="4">
        <f t="shared" si="817"/>
        <v>0</v>
      </c>
      <c r="S8494" s="4" t="str">
        <f t="shared" si="818"/>
        <v/>
      </c>
      <c r="T8494" s="21">
        <f>Fångster!J8499</f>
        <v>0</v>
      </c>
      <c r="U8494" s="31" t="str">
        <f t="shared" si="819"/>
        <v/>
      </c>
    </row>
    <row r="8495" spans="14:21" x14ac:dyDescent="0.2">
      <c r="N8495" s="22">
        <f>Fångster!G8500</f>
        <v>0</v>
      </c>
      <c r="O8495" s="28">
        <f t="shared" si="814"/>
        <v>0</v>
      </c>
      <c r="P8495" s="28">
        <f t="shared" si="815"/>
        <v>-2</v>
      </c>
      <c r="Q8495" s="28">
        <f t="shared" si="816"/>
        <v>0</v>
      </c>
      <c r="R8495" s="4">
        <f t="shared" si="817"/>
        <v>0</v>
      </c>
      <c r="S8495" s="4" t="str">
        <f t="shared" si="818"/>
        <v/>
      </c>
      <c r="T8495" s="21">
        <f>Fångster!J8500</f>
        <v>0</v>
      </c>
      <c r="U8495" s="31" t="str">
        <f t="shared" si="819"/>
        <v/>
      </c>
    </row>
    <row r="8496" spans="14:21" x14ac:dyDescent="0.2">
      <c r="N8496" s="22">
        <f>Fångster!G8501</f>
        <v>0</v>
      </c>
      <c r="O8496" s="28">
        <f t="shared" si="814"/>
        <v>0</v>
      </c>
      <c r="P8496" s="28">
        <f t="shared" si="815"/>
        <v>-2</v>
      </c>
      <c r="Q8496" s="28">
        <f t="shared" si="816"/>
        <v>0</v>
      </c>
      <c r="R8496" s="4">
        <f t="shared" si="817"/>
        <v>0</v>
      </c>
      <c r="S8496" s="4" t="str">
        <f t="shared" si="818"/>
        <v/>
      </c>
      <c r="T8496" s="21">
        <f>Fångster!J8501</f>
        <v>0</v>
      </c>
      <c r="U8496" s="31" t="str">
        <f t="shared" si="819"/>
        <v/>
      </c>
    </row>
    <row r="8497" spans="14:21" x14ac:dyDescent="0.2">
      <c r="N8497" s="22">
        <f>Fångster!G8502</f>
        <v>0</v>
      </c>
      <c r="O8497" s="28">
        <f t="shared" si="814"/>
        <v>0</v>
      </c>
      <c r="P8497" s="28">
        <f t="shared" si="815"/>
        <v>-2</v>
      </c>
      <c r="Q8497" s="28">
        <f t="shared" si="816"/>
        <v>0</v>
      </c>
      <c r="R8497" s="4">
        <f t="shared" si="817"/>
        <v>0</v>
      </c>
      <c r="S8497" s="4" t="str">
        <f t="shared" si="818"/>
        <v/>
      </c>
      <c r="T8497" s="21">
        <f>Fångster!J8502</f>
        <v>0</v>
      </c>
      <c r="U8497" s="31" t="str">
        <f t="shared" si="819"/>
        <v/>
      </c>
    </row>
    <row r="8498" spans="14:21" x14ac:dyDescent="0.2">
      <c r="N8498" s="22">
        <f>Fångster!G8503</f>
        <v>0</v>
      </c>
      <c r="O8498" s="28">
        <f t="shared" si="814"/>
        <v>0</v>
      </c>
      <c r="P8498" s="28">
        <f t="shared" si="815"/>
        <v>-2</v>
      </c>
      <c r="Q8498" s="28">
        <f t="shared" si="816"/>
        <v>0</v>
      </c>
      <c r="R8498" s="4">
        <f t="shared" si="817"/>
        <v>0</v>
      </c>
      <c r="S8498" s="4" t="str">
        <f t="shared" si="818"/>
        <v/>
      </c>
      <c r="T8498" s="21">
        <f>Fångster!J8503</f>
        <v>0</v>
      </c>
      <c r="U8498" s="31" t="str">
        <f t="shared" si="819"/>
        <v/>
      </c>
    </row>
    <row r="8499" spans="14:21" x14ac:dyDescent="0.2">
      <c r="N8499" s="22">
        <f>Fångster!G8504</f>
        <v>0</v>
      </c>
      <c r="O8499" s="28">
        <f t="shared" si="814"/>
        <v>0</v>
      </c>
      <c r="P8499" s="28">
        <f t="shared" si="815"/>
        <v>-2</v>
      </c>
      <c r="Q8499" s="28">
        <f t="shared" si="816"/>
        <v>0</v>
      </c>
      <c r="R8499" s="4">
        <f t="shared" si="817"/>
        <v>0</v>
      </c>
      <c r="S8499" s="4" t="str">
        <f t="shared" si="818"/>
        <v/>
      </c>
      <c r="T8499" s="21">
        <f>Fångster!J8504</f>
        <v>0</v>
      </c>
      <c r="U8499" s="31" t="str">
        <f t="shared" si="819"/>
        <v/>
      </c>
    </row>
    <row r="8500" spans="14:21" x14ac:dyDescent="0.2">
      <c r="N8500" s="22">
        <f>Fångster!G8505</f>
        <v>0</v>
      </c>
      <c r="O8500" s="28">
        <f t="shared" si="814"/>
        <v>0</v>
      </c>
      <c r="P8500" s="28">
        <f t="shared" si="815"/>
        <v>-2</v>
      </c>
      <c r="Q8500" s="28">
        <f t="shared" si="816"/>
        <v>0</v>
      </c>
      <c r="R8500" s="4">
        <f t="shared" si="817"/>
        <v>0</v>
      </c>
      <c r="S8500" s="4" t="str">
        <f t="shared" si="818"/>
        <v/>
      </c>
      <c r="T8500" s="21">
        <f>Fångster!J8505</f>
        <v>0</v>
      </c>
      <c r="U8500" s="31" t="str">
        <f t="shared" si="819"/>
        <v/>
      </c>
    </row>
    <row r="8501" spans="14:21" x14ac:dyDescent="0.2">
      <c r="N8501" s="22">
        <f>Fångster!G8506</f>
        <v>0</v>
      </c>
      <c r="O8501" s="28">
        <f t="shared" si="814"/>
        <v>0</v>
      </c>
      <c r="P8501" s="28">
        <f t="shared" si="815"/>
        <v>-2</v>
      </c>
      <c r="Q8501" s="28">
        <f t="shared" si="816"/>
        <v>0</v>
      </c>
      <c r="R8501" s="4">
        <f t="shared" si="817"/>
        <v>0</v>
      </c>
      <c r="S8501" s="4" t="str">
        <f t="shared" si="818"/>
        <v/>
      </c>
      <c r="T8501" s="21">
        <f>Fångster!J8506</f>
        <v>0</v>
      </c>
      <c r="U8501" s="31" t="str">
        <f t="shared" si="819"/>
        <v/>
      </c>
    </row>
    <row r="8502" spans="14:21" x14ac:dyDescent="0.2">
      <c r="N8502" s="22">
        <f>Fångster!G8507</f>
        <v>0</v>
      </c>
      <c r="O8502" s="28">
        <f t="shared" si="814"/>
        <v>0</v>
      </c>
      <c r="P8502" s="28">
        <f t="shared" si="815"/>
        <v>-2</v>
      </c>
      <c r="Q8502" s="28">
        <f t="shared" si="816"/>
        <v>0</v>
      </c>
      <c r="R8502" s="4">
        <f t="shared" si="817"/>
        <v>0</v>
      </c>
      <c r="S8502" s="4" t="str">
        <f t="shared" si="818"/>
        <v/>
      </c>
      <c r="T8502" s="21">
        <f>Fångster!J8507</f>
        <v>0</v>
      </c>
      <c r="U8502" s="31" t="str">
        <f t="shared" si="819"/>
        <v/>
      </c>
    </row>
    <row r="8503" spans="14:21" x14ac:dyDescent="0.2">
      <c r="N8503" s="22">
        <f>Fångster!G8508</f>
        <v>0</v>
      </c>
      <c r="O8503" s="28">
        <f t="shared" si="814"/>
        <v>0</v>
      </c>
      <c r="P8503" s="28">
        <f t="shared" si="815"/>
        <v>-2</v>
      </c>
      <c r="Q8503" s="28">
        <f t="shared" si="816"/>
        <v>0</v>
      </c>
      <c r="R8503" s="4">
        <f t="shared" si="817"/>
        <v>0</v>
      </c>
      <c r="S8503" s="4" t="str">
        <f t="shared" si="818"/>
        <v/>
      </c>
      <c r="T8503" s="21">
        <f>Fångster!J8508</f>
        <v>0</v>
      </c>
      <c r="U8503" s="31" t="str">
        <f t="shared" si="819"/>
        <v/>
      </c>
    </row>
    <row r="8504" spans="14:21" x14ac:dyDescent="0.2">
      <c r="N8504" s="22">
        <f>Fångster!G8509</f>
        <v>0</v>
      </c>
      <c r="O8504" s="28">
        <f t="shared" si="814"/>
        <v>0</v>
      </c>
      <c r="P8504" s="28">
        <f t="shared" si="815"/>
        <v>-2</v>
      </c>
      <c r="Q8504" s="28">
        <f t="shared" si="816"/>
        <v>0</v>
      </c>
      <c r="R8504" s="4">
        <f t="shared" si="817"/>
        <v>0</v>
      </c>
      <c r="S8504" s="4" t="str">
        <f t="shared" si="818"/>
        <v/>
      </c>
      <c r="T8504" s="21">
        <f>Fångster!J8509</f>
        <v>0</v>
      </c>
      <c r="U8504" s="31" t="str">
        <f t="shared" si="819"/>
        <v/>
      </c>
    </row>
    <row r="8505" spans="14:21" x14ac:dyDescent="0.2">
      <c r="N8505" s="22">
        <f>Fångster!G8510</f>
        <v>0</v>
      </c>
      <c r="O8505" s="28">
        <f t="shared" si="814"/>
        <v>0</v>
      </c>
      <c r="P8505" s="28">
        <f t="shared" si="815"/>
        <v>-2</v>
      </c>
      <c r="Q8505" s="28">
        <f t="shared" si="816"/>
        <v>0</v>
      </c>
      <c r="R8505" s="4">
        <f t="shared" si="817"/>
        <v>0</v>
      </c>
      <c r="S8505" s="4" t="str">
        <f t="shared" si="818"/>
        <v/>
      </c>
      <c r="T8505" s="21">
        <f>Fångster!J8510</f>
        <v>0</v>
      </c>
      <c r="U8505" s="31" t="str">
        <f t="shared" si="819"/>
        <v/>
      </c>
    </row>
    <row r="8506" spans="14:21" x14ac:dyDescent="0.2">
      <c r="N8506" s="22">
        <f>Fångster!G8511</f>
        <v>0</v>
      </c>
      <c r="O8506" s="28">
        <f t="shared" si="814"/>
        <v>0</v>
      </c>
      <c r="P8506" s="28">
        <f t="shared" si="815"/>
        <v>-2</v>
      </c>
      <c r="Q8506" s="28">
        <f t="shared" si="816"/>
        <v>0</v>
      </c>
      <c r="R8506" s="4">
        <f t="shared" si="817"/>
        <v>0</v>
      </c>
      <c r="S8506" s="4" t="str">
        <f t="shared" si="818"/>
        <v/>
      </c>
      <c r="T8506" s="21">
        <f>Fångster!J8511</f>
        <v>0</v>
      </c>
      <c r="U8506" s="31" t="str">
        <f t="shared" si="819"/>
        <v/>
      </c>
    </row>
    <row r="8507" spans="14:21" x14ac:dyDescent="0.2">
      <c r="N8507" s="22">
        <f>Fångster!G8512</f>
        <v>0</v>
      </c>
      <c r="O8507" s="28">
        <f t="shared" si="814"/>
        <v>0</v>
      </c>
      <c r="P8507" s="28">
        <f t="shared" si="815"/>
        <v>-2</v>
      </c>
      <c r="Q8507" s="28">
        <f t="shared" si="816"/>
        <v>0</v>
      </c>
      <c r="R8507" s="4">
        <f t="shared" si="817"/>
        <v>0</v>
      </c>
      <c r="S8507" s="4" t="str">
        <f t="shared" si="818"/>
        <v/>
      </c>
      <c r="T8507" s="21">
        <f>Fångster!J8512</f>
        <v>0</v>
      </c>
      <c r="U8507" s="31" t="str">
        <f t="shared" si="819"/>
        <v/>
      </c>
    </row>
    <row r="8508" spans="14:21" x14ac:dyDescent="0.2">
      <c r="N8508" s="22">
        <f>Fångster!G8513</f>
        <v>0</v>
      </c>
      <c r="O8508" s="28">
        <f t="shared" si="814"/>
        <v>0</v>
      </c>
      <c r="P8508" s="28">
        <f t="shared" si="815"/>
        <v>-2</v>
      </c>
      <c r="Q8508" s="28">
        <f t="shared" si="816"/>
        <v>0</v>
      </c>
      <c r="R8508" s="4">
        <f t="shared" si="817"/>
        <v>0</v>
      </c>
      <c r="S8508" s="4" t="str">
        <f t="shared" si="818"/>
        <v/>
      </c>
      <c r="T8508" s="21">
        <f>Fångster!J8513</f>
        <v>0</v>
      </c>
      <c r="U8508" s="31" t="str">
        <f t="shared" si="819"/>
        <v/>
      </c>
    </row>
    <row r="8509" spans="14:21" x14ac:dyDescent="0.2">
      <c r="N8509" s="22">
        <f>Fångster!G8514</f>
        <v>0</v>
      </c>
      <c r="O8509" s="28">
        <f t="shared" si="814"/>
        <v>0</v>
      </c>
      <c r="P8509" s="28">
        <f t="shared" si="815"/>
        <v>-2</v>
      </c>
      <c r="Q8509" s="28">
        <f t="shared" si="816"/>
        <v>0</v>
      </c>
      <c r="R8509" s="4">
        <f t="shared" si="817"/>
        <v>0</v>
      </c>
      <c r="S8509" s="4" t="str">
        <f t="shared" si="818"/>
        <v/>
      </c>
      <c r="T8509" s="21">
        <f>Fångster!J8514</f>
        <v>0</v>
      </c>
      <c r="U8509" s="31" t="str">
        <f t="shared" si="819"/>
        <v/>
      </c>
    </row>
    <row r="8510" spans="14:21" x14ac:dyDescent="0.2">
      <c r="N8510" s="22">
        <f>Fångster!G8515</f>
        <v>0</v>
      </c>
      <c r="O8510" s="28">
        <f t="shared" si="814"/>
        <v>0</v>
      </c>
      <c r="P8510" s="28">
        <f t="shared" si="815"/>
        <v>-2</v>
      </c>
      <c r="Q8510" s="28">
        <f t="shared" si="816"/>
        <v>0</v>
      </c>
      <c r="R8510" s="4">
        <f t="shared" si="817"/>
        <v>0</v>
      </c>
      <c r="S8510" s="4" t="str">
        <f t="shared" si="818"/>
        <v/>
      </c>
      <c r="T8510" s="21">
        <f>Fångster!J8515</f>
        <v>0</v>
      </c>
      <c r="U8510" s="31" t="str">
        <f t="shared" si="819"/>
        <v/>
      </c>
    </row>
    <row r="8511" spans="14:21" x14ac:dyDescent="0.2">
      <c r="N8511" s="22">
        <f>Fångster!G8516</f>
        <v>0</v>
      </c>
      <c r="O8511" s="28">
        <f t="shared" si="814"/>
        <v>0</v>
      </c>
      <c r="P8511" s="28">
        <f t="shared" si="815"/>
        <v>-2</v>
      </c>
      <c r="Q8511" s="28">
        <f t="shared" si="816"/>
        <v>0</v>
      </c>
      <c r="R8511" s="4">
        <f t="shared" si="817"/>
        <v>0</v>
      </c>
      <c r="S8511" s="4" t="str">
        <f t="shared" si="818"/>
        <v/>
      </c>
      <c r="T8511" s="21">
        <f>Fångster!J8516</f>
        <v>0</v>
      </c>
      <c r="U8511" s="31" t="str">
        <f t="shared" si="819"/>
        <v/>
      </c>
    </row>
    <row r="8512" spans="14:21" x14ac:dyDescent="0.2">
      <c r="N8512" s="22">
        <f>Fångster!G8517</f>
        <v>0</v>
      </c>
      <c r="O8512" s="28">
        <f t="shared" si="814"/>
        <v>0</v>
      </c>
      <c r="P8512" s="28">
        <f t="shared" si="815"/>
        <v>-2</v>
      </c>
      <c r="Q8512" s="28">
        <f t="shared" si="816"/>
        <v>0</v>
      </c>
      <c r="R8512" s="4">
        <f t="shared" si="817"/>
        <v>0</v>
      </c>
      <c r="S8512" s="4" t="str">
        <f t="shared" si="818"/>
        <v/>
      </c>
      <c r="T8512" s="21">
        <f>Fångster!J8517</f>
        <v>0</v>
      </c>
      <c r="U8512" s="31" t="str">
        <f t="shared" si="819"/>
        <v/>
      </c>
    </row>
    <row r="8513" spans="14:21" x14ac:dyDescent="0.2">
      <c r="N8513" s="22">
        <f>Fångster!G8518</f>
        <v>0</v>
      </c>
      <c r="O8513" s="28">
        <f t="shared" si="814"/>
        <v>0</v>
      </c>
      <c r="P8513" s="28">
        <f t="shared" si="815"/>
        <v>-2</v>
      </c>
      <c r="Q8513" s="28">
        <f t="shared" si="816"/>
        <v>0</v>
      </c>
      <c r="R8513" s="4">
        <f t="shared" si="817"/>
        <v>0</v>
      </c>
      <c r="S8513" s="4" t="str">
        <f t="shared" si="818"/>
        <v/>
      </c>
      <c r="T8513" s="21">
        <f>Fångster!J8518</f>
        <v>0</v>
      </c>
      <c r="U8513" s="31" t="str">
        <f t="shared" si="819"/>
        <v/>
      </c>
    </row>
    <row r="8514" spans="14:21" x14ac:dyDescent="0.2">
      <c r="N8514" s="22">
        <f>Fångster!G8519</f>
        <v>0</v>
      </c>
      <c r="O8514" s="28">
        <f t="shared" si="814"/>
        <v>0</v>
      </c>
      <c r="P8514" s="28">
        <f t="shared" si="815"/>
        <v>-2</v>
      </c>
      <c r="Q8514" s="28">
        <f t="shared" si="816"/>
        <v>0</v>
      </c>
      <c r="R8514" s="4">
        <f t="shared" si="817"/>
        <v>0</v>
      </c>
      <c r="S8514" s="4" t="str">
        <f t="shared" si="818"/>
        <v/>
      </c>
      <c r="T8514" s="21">
        <f>Fångster!J8519</f>
        <v>0</v>
      </c>
      <c r="U8514" s="31" t="str">
        <f t="shared" si="819"/>
        <v/>
      </c>
    </row>
    <row r="8515" spans="14:21" x14ac:dyDescent="0.2">
      <c r="N8515" s="22">
        <f>Fångster!G8520</f>
        <v>0</v>
      </c>
      <c r="O8515" s="28">
        <f t="shared" si="814"/>
        <v>0</v>
      </c>
      <c r="P8515" s="28">
        <f t="shared" si="815"/>
        <v>-2</v>
      </c>
      <c r="Q8515" s="28">
        <f t="shared" si="816"/>
        <v>0</v>
      </c>
      <c r="R8515" s="4">
        <f t="shared" si="817"/>
        <v>0</v>
      </c>
      <c r="S8515" s="4" t="str">
        <f t="shared" si="818"/>
        <v/>
      </c>
      <c r="T8515" s="21">
        <f>Fångster!J8520</f>
        <v>0</v>
      </c>
      <c r="U8515" s="31" t="str">
        <f t="shared" si="819"/>
        <v/>
      </c>
    </row>
    <row r="8516" spans="14:21" x14ac:dyDescent="0.2">
      <c r="N8516" s="22">
        <f>Fångster!G8521</f>
        <v>0</v>
      </c>
      <c r="O8516" s="28">
        <f t="shared" si="814"/>
        <v>0</v>
      </c>
      <c r="P8516" s="28">
        <f t="shared" si="815"/>
        <v>-2</v>
      </c>
      <c r="Q8516" s="28">
        <f t="shared" si="816"/>
        <v>0</v>
      </c>
      <c r="R8516" s="4">
        <f t="shared" si="817"/>
        <v>0</v>
      </c>
      <c r="S8516" s="4" t="str">
        <f t="shared" si="818"/>
        <v/>
      </c>
      <c r="T8516" s="21">
        <f>Fångster!J8521</f>
        <v>0</v>
      </c>
      <c r="U8516" s="31" t="str">
        <f t="shared" si="819"/>
        <v/>
      </c>
    </row>
    <row r="8517" spans="14:21" x14ac:dyDescent="0.2">
      <c r="N8517" s="22">
        <f>Fångster!G8522</f>
        <v>0</v>
      </c>
      <c r="O8517" s="28">
        <f t="shared" ref="O8517:O8580" si="820">(3.377*0.000001)*(POWER(N8517,3.205))</f>
        <v>0</v>
      </c>
      <c r="P8517" s="28">
        <f t="shared" ref="P8517:P8580" si="821">(1-(180-N8517)/60)</f>
        <v>-2</v>
      </c>
      <c r="Q8517" s="28">
        <f t="shared" ref="Q8517:Q8580" si="822">IF(P8517&lt;0,0,IF(P8517&gt;1,1,IF(P8517&gt;0&lt;1,P8517,P8517)))</f>
        <v>0</v>
      </c>
      <c r="R8517" s="4">
        <f t="shared" ref="R8517:R8580" si="823">O8517*Q8517</f>
        <v>0</v>
      </c>
      <c r="S8517" s="4" t="str">
        <f t="shared" ref="S8517:S8580" si="824">IF(N8517&gt;0,LOG10(N8517),"")</f>
        <v/>
      </c>
      <c r="T8517" s="21">
        <f>Fångster!J8522</f>
        <v>0</v>
      </c>
      <c r="U8517" s="31" t="str">
        <f t="shared" ref="U8517:U8580" si="825">IF(T8517&gt;0,LOG10(T8517),"")</f>
        <v/>
      </c>
    </row>
    <row r="8518" spans="14:21" x14ac:dyDescent="0.2">
      <c r="N8518" s="22">
        <f>Fångster!G8523</f>
        <v>0</v>
      </c>
      <c r="O8518" s="28">
        <f t="shared" si="820"/>
        <v>0</v>
      </c>
      <c r="P8518" s="28">
        <f t="shared" si="821"/>
        <v>-2</v>
      </c>
      <c r="Q8518" s="28">
        <f t="shared" si="822"/>
        <v>0</v>
      </c>
      <c r="R8518" s="4">
        <f t="shared" si="823"/>
        <v>0</v>
      </c>
      <c r="S8518" s="4" t="str">
        <f t="shared" si="824"/>
        <v/>
      </c>
      <c r="T8518" s="21">
        <f>Fångster!J8523</f>
        <v>0</v>
      </c>
      <c r="U8518" s="31" t="str">
        <f t="shared" si="825"/>
        <v/>
      </c>
    </row>
    <row r="8519" spans="14:21" x14ac:dyDescent="0.2">
      <c r="N8519" s="22">
        <f>Fångster!G8524</f>
        <v>0</v>
      </c>
      <c r="O8519" s="28">
        <f t="shared" si="820"/>
        <v>0</v>
      </c>
      <c r="P8519" s="28">
        <f t="shared" si="821"/>
        <v>-2</v>
      </c>
      <c r="Q8519" s="28">
        <f t="shared" si="822"/>
        <v>0</v>
      </c>
      <c r="R8519" s="4">
        <f t="shared" si="823"/>
        <v>0</v>
      </c>
      <c r="S8519" s="4" t="str">
        <f t="shared" si="824"/>
        <v/>
      </c>
      <c r="T8519" s="21">
        <f>Fångster!J8524</f>
        <v>0</v>
      </c>
      <c r="U8519" s="31" t="str">
        <f t="shared" si="825"/>
        <v/>
      </c>
    </row>
    <row r="8520" spans="14:21" x14ac:dyDescent="0.2">
      <c r="N8520" s="22">
        <f>Fångster!G8525</f>
        <v>0</v>
      </c>
      <c r="O8520" s="28">
        <f t="shared" si="820"/>
        <v>0</v>
      </c>
      <c r="P8520" s="28">
        <f t="shared" si="821"/>
        <v>-2</v>
      </c>
      <c r="Q8520" s="28">
        <f t="shared" si="822"/>
        <v>0</v>
      </c>
      <c r="R8520" s="4">
        <f t="shared" si="823"/>
        <v>0</v>
      </c>
      <c r="S8520" s="4" t="str">
        <f t="shared" si="824"/>
        <v/>
      </c>
      <c r="T8520" s="21">
        <f>Fångster!J8525</f>
        <v>0</v>
      </c>
      <c r="U8520" s="31" t="str">
        <f t="shared" si="825"/>
        <v/>
      </c>
    </row>
    <row r="8521" spans="14:21" x14ac:dyDescent="0.2">
      <c r="N8521" s="22">
        <f>Fångster!G8526</f>
        <v>0</v>
      </c>
      <c r="O8521" s="28">
        <f t="shared" si="820"/>
        <v>0</v>
      </c>
      <c r="P8521" s="28">
        <f t="shared" si="821"/>
        <v>-2</v>
      </c>
      <c r="Q8521" s="28">
        <f t="shared" si="822"/>
        <v>0</v>
      </c>
      <c r="R8521" s="4">
        <f t="shared" si="823"/>
        <v>0</v>
      </c>
      <c r="S8521" s="4" t="str">
        <f t="shared" si="824"/>
        <v/>
      </c>
      <c r="T8521" s="21">
        <f>Fångster!J8526</f>
        <v>0</v>
      </c>
      <c r="U8521" s="31" t="str">
        <f t="shared" si="825"/>
        <v/>
      </c>
    </row>
    <row r="8522" spans="14:21" x14ac:dyDescent="0.2">
      <c r="N8522" s="22">
        <f>Fångster!G8527</f>
        <v>0</v>
      </c>
      <c r="O8522" s="28">
        <f t="shared" si="820"/>
        <v>0</v>
      </c>
      <c r="P8522" s="28">
        <f t="shared" si="821"/>
        <v>-2</v>
      </c>
      <c r="Q8522" s="28">
        <f t="shared" si="822"/>
        <v>0</v>
      </c>
      <c r="R8522" s="4">
        <f t="shared" si="823"/>
        <v>0</v>
      </c>
      <c r="S8522" s="4" t="str">
        <f t="shared" si="824"/>
        <v/>
      </c>
      <c r="T8522" s="21">
        <f>Fångster!J8527</f>
        <v>0</v>
      </c>
      <c r="U8522" s="31" t="str">
        <f t="shared" si="825"/>
        <v/>
      </c>
    </row>
    <row r="8523" spans="14:21" x14ac:dyDescent="0.2">
      <c r="N8523" s="22">
        <f>Fångster!G8528</f>
        <v>0</v>
      </c>
      <c r="O8523" s="28">
        <f t="shared" si="820"/>
        <v>0</v>
      </c>
      <c r="P8523" s="28">
        <f t="shared" si="821"/>
        <v>-2</v>
      </c>
      <c r="Q8523" s="28">
        <f t="shared" si="822"/>
        <v>0</v>
      </c>
      <c r="R8523" s="4">
        <f t="shared" si="823"/>
        <v>0</v>
      </c>
      <c r="S8523" s="4" t="str">
        <f t="shared" si="824"/>
        <v/>
      </c>
      <c r="T8523" s="21">
        <f>Fångster!J8528</f>
        <v>0</v>
      </c>
      <c r="U8523" s="31" t="str">
        <f t="shared" si="825"/>
        <v/>
      </c>
    </row>
    <row r="8524" spans="14:21" x14ac:dyDescent="0.2">
      <c r="N8524" s="22">
        <f>Fångster!G8529</f>
        <v>0</v>
      </c>
      <c r="O8524" s="28">
        <f t="shared" si="820"/>
        <v>0</v>
      </c>
      <c r="P8524" s="28">
        <f t="shared" si="821"/>
        <v>-2</v>
      </c>
      <c r="Q8524" s="28">
        <f t="shared" si="822"/>
        <v>0</v>
      </c>
      <c r="R8524" s="4">
        <f t="shared" si="823"/>
        <v>0</v>
      </c>
      <c r="S8524" s="4" t="str">
        <f t="shared" si="824"/>
        <v/>
      </c>
      <c r="T8524" s="21">
        <f>Fångster!J8529</f>
        <v>0</v>
      </c>
      <c r="U8524" s="31" t="str">
        <f t="shared" si="825"/>
        <v/>
      </c>
    </row>
    <row r="8525" spans="14:21" x14ac:dyDescent="0.2">
      <c r="N8525" s="22">
        <f>Fångster!G8530</f>
        <v>0</v>
      </c>
      <c r="O8525" s="28">
        <f t="shared" si="820"/>
        <v>0</v>
      </c>
      <c r="P8525" s="28">
        <f t="shared" si="821"/>
        <v>-2</v>
      </c>
      <c r="Q8525" s="28">
        <f t="shared" si="822"/>
        <v>0</v>
      </c>
      <c r="R8525" s="4">
        <f t="shared" si="823"/>
        <v>0</v>
      </c>
      <c r="S8525" s="4" t="str">
        <f t="shared" si="824"/>
        <v/>
      </c>
      <c r="T8525" s="21">
        <f>Fångster!J8530</f>
        <v>0</v>
      </c>
      <c r="U8525" s="31" t="str">
        <f t="shared" si="825"/>
        <v/>
      </c>
    </row>
    <row r="8526" spans="14:21" x14ac:dyDescent="0.2">
      <c r="N8526" s="22">
        <f>Fångster!G8531</f>
        <v>0</v>
      </c>
      <c r="O8526" s="28">
        <f t="shared" si="820"/>
        <v>0</v>
      </c>
      <c r="P8526" s="28">
        <f t="shared" si="821"/>
        <v>-2</v>
      </c>
      <c r="Q8526" s="28">
        <f t="shared" si="822"/>
        <v>0</v>
      </c>
      <c r="R8526" s="4">
        <f t="shared" si="823"/>
        <v>0</v>
      </c>
      <c r="S8526" s="4" t="str">
        <f t="shared" si="824"/>
        <v/>
      </c>
      <c r="T8526" s="21">
        <f>Fångster!J8531</f>
        <v>0</v>
      </c>
      <c r="U8526" s="31" t="str">
        <f t="shared" si="825"/>
        <v/>
      </c>
    </row>
    <row r="8527" spans="14:21" x14ac:dyDescent="0.2">
      <c r="N8527" s="22">
        <f>Fångster!G8532</f>
        <v>0</v>
      </c>
      <c r="O8527" s="28">
        <f t="shared" si="820"/>
        <v>0</v>
      </c>
      <c r="P8527" s="28">
        <f t="shared" si="821"/>
        <v>-2</v>
      </c>
      <c r="Q8527" s="28">
        <f t="shared" si="822"/>
        <v>0</v>
      </c>
      <c r="R8527" s="4">
        <f t="shared" si="823"/>
        <v>0</v>
      </c>
      <c r="S8527" s="4" t="str">
        <f t="shared" si="824"/>
        <v/>
      </c>
      <c r="T8527" s="21">
        <f>Fångster!J8532</f>
        <v>0</v>
      </c>
      <c r="U8527" s="31" t="str">
        <f t="shared" si="825"/>
        <v/>
      </c>
    </row>
    <row r="8528" spans="14:21" x14ac:dyDescent="0.2">
      <c r="N8528" s="22">
        <f>Fångster!G8533</f>
        <v>0</v>
      </c>
      <c r="O8528" s="28">
        <f t="shared" si="820"/>
        <v>0</v>
      </c>
      <c r="P8528" s="28">
        <f t="shared" si="821"/>
        <v>-2</v>
      </c>
      <c r="Q8528" s="28">
        <f t="shared" si="822"/>
        <v>0</v>
      </c>
      <c r="R8528" s="4">
        <f t="shared" si="823"/>
        <v>0</v>
      </c>
      <c r="S8528" s="4" t="str">
        <f t="shared" si="824"/>
        <v/>
      </c>
      <c r="T8528" s="21">
        <f>Fångster!J8533</f>
        <v>0</v>
      </c>
      <c r="U8528" s="31" t="str">
        <f t="shared" si="825"/>
        <v/>
      </c>
    </row>
    <row r="8529" spans="14:21" x14ac:dyDescent="0.2">
      <c r="N8529" s="22">
        <f>Fångster!G8534</f>
        <v>0</v>
      </c>
      <c r="O8529" s="28">
        <f t="shared" si="820"/>
        <v>0</v>
      </c>
      <c r="P8529" s="28">
        <f t="shared" si="821"/>
        <v>-2</v>
      </c>
      <c r="Q8529" s="28">
        <f t="shared" si="822"/>
        <v>0</v>
      </c>
      <c r="R8529" s="4">
        <f t="shared" si="823"/>
        <v>0</v>
      </c>
      <c r="S8529" s="4" t="str">
        <f t="shared" si="824"/>
        <v/>
      </c>
      <c r="T8529" s="21">
        <f>Fångster!J8534</f>
        <v>0</v>
      </c>
      <c r="U8529" s="31" t="str">
        <f t="shared" si="825"/>
        <v/>
      </c>
    </row>
    <row r="8530" spans="14:21" x14ac:dyDescent="0.2">
      <c r="N8530" s="22">
        <f>Fångster!G8535</f>
        <v>0</v>
      </c>
      <c r="O8530" s="28">
        <f t="shared" si="820"/>
        <v>0</v>
      </c>
      <c r="P8530" s="28">
        <f t="shared" si="821"/>
        <v>-2</v>
      </c>
      <c r="Q8530" s="28">
        <f t="shared" si="822"/>
        <v>0</v>
      </c>
      <c r="R8530" s="4">
        <f t="shared" si="823"/>
        <v>0</v>
      </c>
      <c r="S8530" s="4" t="str">
        <f t="shared" si="824"/>
        <v/>
      </c>
      <c r="T8530" s="21">
        <f>Fångster!J8535</f>
        <v>0</v>
      </c>
      <c r="U8530" s="31" t="str">
        <f t="shared" si="825"/>
        <v/>
      </c>
    </row>
    <row r="8531" spans="14:21" x14ac:dyDescent="0.2">
      <c r="N8531" s="22">
        <f>Fångster!G8536</f>
        <v>0</v>
      </c>
      <c r="O8531" s="28">
        <f t="shared" si="820"/>
        <v>0</v>
      </c>
      <c r="P8531" s="28">
        <f t="shared" si="821"/>
        <v>-2</v>
      </c>
      <c r="Q8531" s="28">
        <f t="shared" si="822"/>
        <v>0</v>
      </c>
      <c r="R8531" s="4">
        <f t="shared" si="823"/>
        <v>0</v>
      </c>
      <c r="S8531" s="4" t="str">
        <f t="shared" si="824"/>
        <v/>
      </c>
      <c r="T8531" s="21">
        <f>Fångster!J8536</f>
        <v>0</v>
      </c>
      <c r="U8531" s="31" t="str">
        <f t="shared" si="825"/>
        <v/>
      </c>
    </row>
    <row r="8532" spans="14:21" x14ac:dyDescent="0.2">
      <c r="N8532" s="22">
        <f>Fångster!G8537</f>
        <v>0</v>
      </c>
      <c r="O8532" s="28">
        <f t="shared" si="820"/>
        <v>0</v>
      </c>
      <c r="P8532" s="28">
        <f t="shared" si="821"/>
        <v>-2</v>
      </c>
      <c r="Q8532" s="28">
        <f t="shared" si="822"/>
        <v>0</v>
      </c>
      <c r="R8532" s="4">
        <f t="shared" si="823"/>
        <v>0</v>
      </c>
      <c r="S8532" s="4" t="str">
        <f t="shared" si="824"/>
        <v/>
      </c>
      <c r="T8532" s="21">
        <f>Fångster!J8537</f>
        <v>0</v>
      </c>
      <c r="U8532" s="31" t="str">
        <f t="shared" si="825"/>
        <v/>
      </c>
    </row>
    <row r="8533" spans="14:21" x14ac:dyDescent="0.2">
      <c r="N8533" s="22">
        <f>Fångster!G8538</f>
        <v>0</v>
      </c>
      <c r="O8533" s="28">
        <f t="shared" si="820"/>
        <v>0</v>
      </c>
      <c r="P8533" s="28">
        <f t="shared" si="821"/>
        <v>-2</v>
      </c>
      <c r="Q8533" s="28">
        <f t="shared" si="822"/>
        <v>0</v>
      </c>
      <c r="R8533" s="4">
        <f t="shared" si="823"/>
        <v>0</v>
      </c>
      <c r="S8533" s="4" t="str">
        <f t="shared" si="824"/>
        <v/>
      </c>
      <c r="T8533" s="21">
        <f>Fångster!J8538</f>
        <v>0</v>
      </c>
      <c r="U8533" s="31" t="str">
        <f t="shared" si="825"/>
        <v/>
      </c>
    </row>
    <row r="8534" spans="14:21" x14ac:dyDescent="0.2">
      <c r="N8534" s="22">
        <f>Fångster!G8539</f>
        <v>0</v>
      </c>
      <c r="O8534" s="28">
        <f t="shared" si="820"/>
        <v>0</v>
      </c>
      <c r="P8534" s="28">
        <f t="shared" si="821"/>
        <v>-2</v>
      </c>
      <c r="Q8534" s="28">
        <f t="shared" si="822"/>
        <v>0</v>
      </c>
      <c r="R8534" s="4">
        <f t="shared" si="823"/>
        <v>0</v>
      </c>
      <c r="S8534" s="4" t="str">
        <f t="shared" si="824"/>
        <v/>
      </c>
      <c r="T8534" s="21">
        <f>Fångster!J8539</f>
        <v>0</v>
      </c>
      <c r="U8534" s="31" t="str">
        <f t="shared" si="825"/>
        <v/>
      </c>
    </row>
    <row r="8535" spans="14:21" x14ac:dyDescent="0.2">
      <c r="N8535" s="22">
        <f>Fångster!G8540</f>
        <v>0</v>
      </c>
      <c r="O8535" s="28">
        <f t="shared" si="820"/>
        <v>0</v>
      </c>
      <c r="P8535" s="28">
        <f t="shared" si="821"/>
        <v>-2</v>
      </c>
      <c r="Q8535" s="28">
        <f t="shared" si="822"/>
        <v>0</v>
      </c>
      <c r="R8535" s="4">
        <f t="shared" si="823"/>
        <v>0</v>
      </c>
      <c r="S8535" s="4" t="str">
        <f t="shared" si="824"/>
        <v/>
      </c>
      <c r="T8535" s="21">
        <f>Fångster!J8540</f>
        <v>0</v>
      </c>
      <c r="U8535" s="31" t="str">
        <f t="shared" si="825"/>
        <v/>
      </c>
    </row>
    <row r="8536" spans="14:21" x14ac:dyDescent="0.2">
      <c r="N8536" s="22">
        <f>Fångster!G8541</f>
        <v>0</v>
      </c>
      <c r="O8536" s="28">
        <f t="shared" si="820"/>
        <v>0</v>
      </c>
      <c r="P8536" s="28">
        <f t="shared" si="821"/>
        <v>-2</v>
      </c>
      <c r="Q8536" s="28">
        <f t="shared" si="822"/>
        <v>0</v>
      </c>
      <c r="R8536" s="4">
        <f t="shared" si="823"/>
        <v>0</v>
      </c>
      <c r="S8536" s="4" t="str">
        <f t="shared" si="824"/>
        <v/>
      </c>
      <c r="T8536" s="21">
        <f>Fångster!J8541</f>
        <v>0</v>
      </c>
      <c r="U8536" s="31" t="str">
        <f t="shared" si="825"/>
        <v/>
      </c>
    </row>
    <row r="8537" spans="14:21" x14ac:dyDescent="0.2">
      <c r="N8537" s="22">
        <f>Fångster!G8542</f>
        <v>0</v>
      </c>
      <c r="O8537" s="28">
        <f t="shared" si="820"/>
        <v>0</v>
      </c>
      <c r="P8537" s="28">
        <f t="shared" si="821"/>
        <v>-2</v>
      </c>
      <c r="Q8537" s="28">
        <f t="shared" si="822"/>
        <v>0</v>
      </c>
      <c r="R8537" s="4">
        <f t="shared" si="823"/>
        <v>0</v>
      </c>
      <c r="S8537" s="4" t="str">
        <f t="shared" si="824"/>
        <v/>
      </c>
      <c r="T8537" s="21">
        <f>Fångster!J8542</f>
        <v>0</v>
      </c>
      <c r="U8537" s="31" t="str">
        <f t="shared" si="825"/>
        <v/>
      </c>
    </row>
    <row r="8538" spans="14:21" x14ac:dyDescent="0.2">
      <c r="N8538" s="22">
        <f>Fångster!G8543</f>
        <v>0</v>
      </c>
      <c r="O8538" s="28">
        <f t="shared" si="820"/>
        <v>0</v>
      </c>
      <c r="P8538" s="28">
        <f t="shared" si="821"/>
        <v>-2</v>
      </c>
      <c r="Q8538" s="28">
        <f t="shared" si="822"/>
        <v>0</v>
      </c>
      <c r="R8538" s="4">
        <f t="shared" si="823"/>
        <v>0</v>
      </c>
      <c r="S8538" s="4" t="str">
        <f t="shared" si="824"/>
        <v/>
      </c>
      <c r="T8538" s="21">
        <f>Fångster!J8543</f>
        <v>0</v>
      </c>
      <c r="U8538" s="31" t="str">
        <f t="shared" si="825"/>
        <v/>
      </c>
    </row>
    <row r="8539" spans="14:21" x14ac:dyDescent="0.2">
      <c r="N8539" s="22">
        <f>Fångster!G8544</f>
        <v>0</v>
      </c>
      <c r="O8539" s="28">
        <f t="shared" si="820"/>
        <v>0</v>
      </c>
      <c r="P8539" s="28">
        <f t="shared" si="821"/>
        <v>-2</v>
      </c>
      <c r="Q8539" s="28">
        <f t="shared" si="822"/>
        <v>0</v>
      </c>
      <c r="R8539" s="4">
        <f t="shared" si="823"/>
        <v>0</v>
      </c>
      <c r="S8539" s="4" t="str">
        <f t="shared" si="824"/>
        <v/>
      </c>
      <c r="T8539" s="21">
        <f>Fångster!J8544</f>
        <v>0</v>
      </c>
      <c r="U8539" s="31" t="str">
        <f t="shared" si="825"/>
        <v/>
      </c>
    </row>
    <row r="8540" spans="14:21" x14ac:dyDescent="0.2">
      <c r="N8540" s="22">
        <f>Fångster!G8545</f>
        <v>0</v>
      </c>
      <c r="O8540" s="28">
        <f t="shared" si="820"/>
        <v>0</v>
      </c>
      <c r="P8540" s="28">
        <f t="shared" si="821"/>
        <v>-2</v>
      </c>
      <c r="Q8540" s="28">
        <f t="shared" si="822"/>
        <v>0</v>
      </c>
      <c r="R8540" s="4">
        <f t="shared" si="823"/>
        <v>0</v>
      </c>
      <c r="S8540" s="4" t="str">
        <f t="shared" si="824"/>
        <v/>
      </c>
      <c r="T8540" s="21">
        <f>Fångster!J8545</f>
        <v>0</v>
      </c>
      <c r="U8540" s="31" t="str">
        <f t="shared" si="825"/>
        <v/>
      </c>
    </row>
    <row r="8541" spans="14:21" x14ac:dyDescent="0.2">
      <c r="N8541" s="22">
        <f>Fångster!G8546</f>
        <v>0</v>
      </c>
      <c r="O8541" s="28">
        <f t="shared" si="820"/>
        <v>0</v>
      </c>
      <c r="P8541" s="28">
        <f t="shared" si="821"/>
        <v>-2</v>
      </c>
      <c r="Q8541" s="28">
        <f t="shared" si="822"/>
        <v>0</v>
      </c>
      <c r="R8541" s="4">
        <f t="shared" si="823"/>
        <v>0</v>
      </c>
      <c r="S8541" s="4" t="str">
        <f t="shared" si="824"/>
        <v/>
      </c>
      <c r="T8541" s="21">
        <f>Fångster!J8546</f>
        <v>0</v>
      </c>
      <c r="U8541" s="31" t="str">
        <f t="shared" si="825"/>
        <v/>
      </c>
    </row>
    <row r="8542" spans="14:21" x14ac:dyDescent="0.2">
      <c r="N8542" s="22">
        <f>Fångster!G8547</f>
        <v>0</v>
      </c>
      <c r="O8542" s="28">
        <f t="shared" si="820"/>
        <v>0</v>
      </c>
      <c r="P8542" s="28">
        <f t="shared" si="821"/>
        <v>-2</v>
      </c>
      <c r="Q8542" s="28">
        <f t="shared" si="822"/>
        <v>0</v>
      </c>
      <c r="R8542" s="4">
        <f t="shared" si="823"/>
        <v>0</v>
      </c>
      <c r="S8542" s="4" t="str">
        <f t="shared" si="824"/>
        <v/>
      </c>
      <c r="T8542" s="21">
        <f>Fångster!J8547</f>
        <v>0</v>
      </c>
      <c r="U8542" s="31" t="str">
        <f t="shared" si="825"/>
        <v/>
      </c>
    </row>
    <row r="8543" spans="14:21" x14ac:dyDescent="0.2">
      <c r="N8543" s="22">
        <f>Fångster!G8548</f>
        <v>0</v>
      </c>
      <c r="O8543" s="28">
        <f t="shared" si="820"/>
        <v>0</v>
      </c>
      <c r="P8543" s="28">
        <f t="shared" si="821"/>
        <v>-2</v>
      </c>
      <c r="Q8543" s="28">
        <f t="shared" si="822"/>
        <v>0</v>
      </c>
      <c r="R8543" s="4">
        <f t="shared" si="823"/>
        <v>0</v>
      </c>
      <c r="S8543" s="4" t="str">
        <f t="shared" si="824"/>
        <v/>
      </c>
      <c r="T8543" s="21">
        <f>Fångster!J8548</f>
        <v>0</v>
      </c>
      <c r="U8543" s="31" t="str">
        <f t="shared" si="825"/>
        <v/>
      </c>
    </row>
    <row r="8544" spans="14:21" x14ac:dyDescent="0.2">
      <c r="N8544" s="22">
        <f>Fångster!G8549</f>
        <v>0</v>
      </c>
      <c r="O8544" s="28">
        <f t="shared" si="820"/>
        <v>0</v>
      </c>
      <c r="P8544" s="28">
        <f t="shared" si="821"/>
        <v>-2</v>
      </c>
      <c r="Q8544" s="28">
        <f t="shared" si="822"/>
        <v>0</v>
      </c>
      <c r="R8544" s="4">
        <f t="shared" si="823"/>
        <v>0</v>
      </c>
      <c r="S8544" s="4" t="str">
        <f t="shared" si="824"/>
        <v/>
      </c>
      <c r="T8544" s="21">
        <f>Fångster!J8549</f>
        <v>0</v>
      </c>
      <c r="U8544" s="31" t="str">
        <f t="shared" si="825"/>
        <v/>
      </c>
    </row>
    <row r="8545" spans="14:21" x14ac:dyDescent="0.2">
      <c r="N8545" s="22">
        <f>Fångster!G8550</f>
        <v>0</v>
      </c>
      <c r="O8545" s="28">
        <f t="shared" si="820"/>
        <v>0</v>
      </c>
      <c r="P8545" s="28">
        <f t="shared" si="821"/>
        <v>-2</v>
      </c>
      <c r="Q8545" s="28">
        <f t="shared" si="822"/>
        <v>0</v>
      </c>
      <c r="R8545" s="4">
        <f t="shared" si="823"/>
        <v>0</v>
      </c>
      <c r="S8545" s="4" t="str">
        <f t="shared" si="824"/>
        <v/>
      </c>
      <c r="T8545" s="21">
        <f>Fångster!J8550</f>
        <v>0</v>
      </c>
      <c r="U8545" s="31" t="str">
        <f t="shared" si="825"/>
        <v/>
      </c>
    </row>
    <row r="8546" spans="14:21" x14ac:dyDescent="0.2">
      <c r="N8546" s="22">
        <f>Fångster!G8551</f>
        <v>0</v>
      </c>
      <c r="O8546" s="28">
        <f t="shared" si="820"/>
        <v>0</v>
      </c>
      <c r="P8546" s="28">
        <f t="shared" si="821"/>
        <v>-2</v>
      </c>
      <c r="Q8546" s="28">
        <f t="shared" si="822"/>
        <v>0</v>
      </c>
      <c r="R8546" s="4">
        <f t="shared" si="823"/>
        <v>0</v>
      </c>
      <c r="S8546" s="4" t="str">
        <f t="shared" si="824"/>
        <v/>
      </c>
      <c r="T8546" s="21">
        <f>Fångster!J8551</f>
        <v>0</v>
      </c>
      <c r="U8546" s="31" t="str">
        <f t="shared" si="825"/>
        <v/>
      </c>
    </row>
    <row r="8547" spans="14:21" x14ac:dyDescent="0.2">
      <c r="N8547" s="22">
        <f>Fångster!G8552</f>
        <v>0</v>
      </c>
      <c r="O8547" s="28">
        <f t="shared" si="820"/>
        <v>0</v>
      </c>
      <c r="P8547" s="28">
        <f t="shared" si="821"/>
        <v>-2</v>
      </c>
      <c r="Q8547" s="28">
        <f t="shared" si="822"/>
        <v>0</v>
      </c>
      <c r="R8547" s="4">
        <f t="shared" si="823"/>
        <v>0</v>
      </c>
      <c r="S8547" s="4" t="str">
        <f t="shared" si="824"/>
        <v/>
      </c>
      <c r="T8547" s="21">
        <f>Fångster!J8552</f>
        <v>0</v>
      </c>
      <c r="U8547" s="31" t="str">
        <f t="shared" si="825"/>
        <v/>
      </c>
    </row>
    <row r="8548" spans="14:21" x14ac:dyDescent="0.2">
      <c r="N8548" s="22">
        <f>Fångster!G8553</f>
        <v>0</v>
      </c>
      <c r="O8548" s="28">
        <f t="shared" si="820"/>
        <v>0</v>
      </c>
      <c r="P8548" s="28">
        <f t="shared" si="821"/>
        <v>-2</v>
      </c>
      <c r="Q8548" s="28">
        <f t="shared" si="822"/>
        <v>0</v>
      </c>
      <c r="R8548" s="4">
        <f t="shared" si="823"/>
        <v>0</v>
      </c>
      <c r="S8548" s="4" t="str">
        <f t="shared" si="824"/>
        <v/>
      </c>
      <c r="T8548" s="21">
        <f>Fångster!J8553</f>
        <v>0</v>
      </c>
      <c r="U8548" s="31" t="str">
        <f t="shared" si="825"/>
        <v/>
      </c>
    </row>
    <row r="8549" spans="14:21" x14ac:dyDescent="0.2">
      <c r="N8549" s="22">
        <f>Fångster!G8554</f>
        <v>0</v>
      </c>
      <c r="O8549" s="28">
        <f t="shared" si="820"/>
        <v>0</v>
      </c>
      <c r="P8549" s="28">
        <f t="shared" si="821"/>
        <v>-2</v>
      </c>
      <c r="Q8549" s="28">
        <f t="shared" si="822"/>
        <v>0</v>
      </c>
      <c r="R8549" s="4">
        <f t="shared" si="823"/>
        <v>0</v>
      </c>
      <c r="S8549" s="4" t="str">
        <f t="shared" si="824"/>
        <v/>
      </c>
      <c r="T8549" s="21">
        <f>Fångster!J8554</f>
        <v>0</v>
      </c>
      <c r="U8549" s="31" t="str">
        <f t="shared" si="825"/>
        <v/>
      </c>
    </row>
    <row r="8550" spans="14:21" x14ac:dyDescent="0.2">
      <c r="N8550" s="22">
        <f>Fångster!G8555</f>
        <v>0</v>
      </c>
      <c r="O8550" s="28">
        <f t="shared" si="820"/>
        <v>0</v>
      </c>
      <c r="P8550" s="28">
        <f t="shared" si="821"/>
        <v>-2</v>
      </c>
      <c r="Q8550" s="28">
        <f t="shared" si="822"/>
        <v>0</v>
      </c>
      <c r="R8550" s="4">
        <f t="shared" si="823"/>
        <v>0</v>
      </c>
      <c r="S8550" s="4" t="str">
        <f t="shared" si="824"/>
        <v/>
      </c>
      <c r="T8550" s="21">
        <f>Fångster!J8555</f>
        <v>0</v>
      </c>
      <c r="U8550" s="31" t="str">
        <f t="shared" si="825"/>
        <v/>
      </c>
    </row>
    <row r="8551" spans="14:21" x14ac:dyDescent="0.2">
      <c r="N8551" s="22">
        <f>Fångster!G8556</f>
        <v>0</v>
      </c>
      <c r="O8551" s="28">
        <f t="shared" si="820"/>
        <v>0</v>
      </c>
      <c r="P8551" s="28">
        <f t="shared" si="821"/>
        <v>-2</v>
      </c>
      <c r="Q8551" s="28">
        <f t="shared" si="822"/>
        <v>0</v>
      </c>
      <c r="R8551" s="4">
        <f t="shared" si="823"/>
        <v>0</v>
      </c>
      <c r="S8551" s="4" t="str">
        <f t="shared" si="824"/>
        <v/>
      </c>
      <c r="T8551" s="21">
        <f>Fångster!J8556</f>
        <v>0</v>
      </c>
      <c r="U8551" s="31" t="str">
        <f t="shared" si="825"/>
        <v/>
      </c>
    </row>
    <row r="8552" spans="14:21" x14ac:dyDescent="0.2">
      <c r="N8552" s="22">
        <f>Fångster!G8557</f>
        <v>0</v>
      </c>
      <c r="O8552" s="28">
        <f t="shared" si="820"/>
        <v>0</v>
      </c>
      <c r="P8552" s="28">
        <f t="shared" si="821"/>
        <v>-2</v>
      </c>
      <c r="Q8552" s="28">
        <f t="shared" si="822"/>
        <v>0</v>
      </c>
      <c r="R8552" s="4">
        <f t="shared" si="823"/>
        <v>0</v>
      </c>
      <c r="S8552" s="4" t="str">
        <f t="shared" si="824"/>
        <v/>
      </c>
      <c r="T8552" s="21">
        <f>Fångster!J8557</f>
        <v>0</v>
      </c>
      <c r="U8552" s="31" t="str">
        <f t="shared" si="825"/>
        <v/>
      </c>
    </row>
    <row r="8553" spans="14:21" x14ac:dyDescent="0.2">
      <c r="N8553" s="22">
        <f>Fångster!G8558</f>
        <v>0</v>
      </c>
      <c r="O8553" s="28">
        <f t="shared" si="820"/>
        <v>0</v>
      </c>
      <c r="P8553" s="28">
        <f t="shared" si="821"/>
        <v>-2</v>
      </c>
      <c r="Q8553" s="28">
        <f t="shared" si="822"/>
        <v>0</v>
      </c>
      <c r="R8553" s="4">
        <f t="shared" si="823"/>
        <v>0</v>
      </c>
      <c r="S8553" s="4" t="str">
        <f t="shared" si="824"/>
        <v/>
      </c>
      <c r="T8553" s="21">
        <f>Fångster!J8558</f>
        <v>0</v>
      </c>
      <c r="U8553" s="31" t="str">
        <f t="shared" si="825"/>
        <v/>
      </c>
    </row>
    <row r="8554" spans="14:21" x14ac:dyDescent="0.2">
      <c r="N8554" s="22">
        <f>Fångster!G8559</f>
        <v>0</v>
      </c>
      <c r="O8554" s="28">
        <f t="shared" si="820"/>
        <v>0</v>
      </c>
      <c r="P8554" s="28">
        <f t="shared" si="821"/>
        <v>-2</v>
      </c>
      <c r="Q8554" s="28">
        <f t="shared" si="822"/>
        <v>0</v>
      </c>
      <c r="R8554" s="4">
        <f t="shared" si="823"/>
        <v>0</v>
      </c>
      <c r="S8554" s="4" t="str">
        <f t="shared" si="824"/>
        <v/>
      </c>
      <c r="T8554" s="21">
        <f>Fångster!J8559</f>
        <v>0</v>
      </c>
      <c r="U8554" s="31" t="str">
        <f t="shared" si="825"/>
        <v/>
      </c>
    </row>
    <row r="8555" spans="14:21" x14ac:dyDescent="0.2">
      <c r="N8555" s="22">
        <f>Fångster!G8560</f>
        <v>0</v>
      </c>
      <c r="O8555" s="28">
        <f t="shared" si="820"/>
        <v>0</v>
      </c>
      <c r="P8555" s="28">
        <f t="shared" si="821"/>
        <v>-2</v>
      </c>
      <c r="Q8555" s="28">
        <f t="shared" si="822"/>
        <v>0</v>
      </c>
      <c r="R8555" s="4">
        <f t="shared" si="823"/>
        <v>0</v>
      </c>
      <c r="S8555" s="4" t="str">
        <f t="shared" si="824"/>
        <v/>
      </c>
      <c r="T8555" s="21">
        <f>Fångster!J8560</f>
        <v>0</v>
      </c>
      <c r="U8555" s="31" t="str">
        <f t="shared" si="825"/>
        <v/>
      </c>
    </row>
    <row r="8556" spans="14:21" x14ac:dyDescent="0.2">
      <c r="N8556" s="22">
        <f>Fångster!G8561</f>
        <v>0</v>
      </c>
      <c r="O8556" s="28">
        <f t="shared" si="820"/>
        <v>0</v>
      </c>
      <c r="P8556" s="28">
        <f t="shared" si="821"/>
        <v>-2</v>
      </c>
      <c r="Q8556" s="28">
        <f t="shared" si="822"/>
        <v>0</v>
      </c>
      <c r="R8556" s="4">
        <f t="shared" si="823"/>
        <v>0</v>
      </c>
      <c r="S8556" s="4" t="str">
        <f t="shared" si="824"/>
        <v/>
      </c>
      <c r="T8556" s="21">
        <f>Fångster!J8561</f>
        <v>0</v>
      </c>
      <c r="U8556" s="31" t="str">
        <f t="shared" si="825"/>
        <v/>
      </c>
    </row>
    <row r="8557" spans="14:21" x14ac:dyDescent="0.2">
      <c r="N8557" s="22">
        <f>Fångster!G8562</f>
        <v>0</v>
      </c>
      <c r="O8557" s="28">
        <f t="shared" si="820"/>
        <v>0</v>
      </c>
      <c r="P8557" s="28">
        <f t="shared" si="821"/>
        <v>-2</v>
      </c>
      <c r="Q8557" s="28">
        <f t="shared" si="822"/>
        <v>0</v>
      </c>
      <c r="R8557" s="4">
        <f t="shared" si="823"/>
        <v>0</v>
      </c>
      <c r="S8557" s="4" t="str">
        <f t="shared" si="824"/>
        <v/>
      </c>
      <c r="T8557" s="21">
        <f>Fångster!J8562</f>
        <v>0</v>
      </c>
      <c r="U8557" s="31" t="str">
        <f t="shared" si="825"/>
        <v/>
      </c>
    </row>
    <row r="8558" spans="14:21" x14ac:dyDescent="0.2">
      <c r="N8558" s="22">
        <f>Fångster!G8563</f>
        <v>0</v>
      </c>
      <c r="O8558" s="28">
        <f t="shared" si="820"/>
        <v>0</v>
      </c>
      <c r="P8558" s="28">
        <f t="shared" si="821"/>
        <v>-2</v>
      </c>
      <c r="Q8558" s="28">
        <f t="shared" si="822"/>
        <v>0</v>
      </c>
      <c r="R8558" s="4">
        <f t="shared" si="823"/>
        <v>0</v>
      </c>
      <c r="S8558" s="4" t="str">
        <f t="shared" si="824"/>
        <v/>
      </c>
      <c r="T8558" s="21">
        <f>Fångster!J8563</f>
        <v>0</v>
      </c>
      <c r="U8558" s="31" t="str">
        <f t="shared" si="825"/>
        <v/>
      </c>
    </row>
    <row r="8559" spans="14:21" x14ac:dyDescent="0.2">
      <c r="N8559" s="22">
        <f>Fångster!G8564</f>
        <v>0</v>
      </c>
      <c r="O8559" s="28">
        <f t="shared" si="820"/>
        <v>0</v>
      </c>
      <c r="P8559" s="28">
        <f t="shared" si="821"/>
        <v>-2</v>
      </c>
      <c r="Q8559" s="28">
        <f t="shared" si="822"/>
        <v>0</v>
      </c>
      <c r="R8559" s="4">
        <f t="shared" si="823"/>
        <v>0</v>
      </c>
      <c r="S8559" s="4" t="str">
        <f t="shared" si="824"/>
        <v/>
      </c>
      <c r="T8559" s="21">
        <f>Fångster!J8564</f>
        <v>0</v>
      </c>
      <c r="U8559" s="31" t="str">
        <f t="shared" si="825"/>
        <v/>
      </c>
    </row>
    <row r="8560" spans="14:21" x14ac:dyDescent="0.2">
      <c r="N8560" s="22">
        <f>Fångster!G8565</f>
        <v>0</v>
      </c>
      <c r="O8560" s="28">
        <f t="shared" si="820"/>
        <v>0</v>
      </c>
      <c r="P8560" s="28">
        <f t="shared" si="821"/>
        <v>-2</v>
      </c>
      <c r="Q8560" s="28">
        <f t="shared" si="822"/>
        <v>0</v>
      </c>
      <c r="R8560" s="4">
        <f t="shared" si="823"/>
        <v>0</v>
      </c>
      <c r="S8560" s="4" t="str">
        <f t="shared" si="824"/>
        <v/>
      </c>
      <c r="T8560" s="21">
        <f>Fångster!J8565</f>
        <v>0</v>
      </c>
      <c r="U8560" s="31" t="str">
        <f t="shared" si="825"/>
        <v/>
      </c>
    </row>
    <row r="8561" spans="14:21" x14ac:dyDescent="0.2">
      <c r="N8561" s="22">
        <f>Fångster!G8566</f>
        <v>0</v>
      </c>
      <c r="O8561" s="28">
        <f t="shared" si="820"/>
        <v>0</v>
      </c>
      <c r="P8561" s="28">
        <f t="shared" si="821"/>
        <v>-2</v>
      </c>
      <c r="Q8561" s="28">
        <f t="shared" si="822"/>
        <v>0</v>
      </c>
      <c r="R8561" s="4">
        <f t="shared" si="823"/>
        <v>0</v>
      </c>
      <c r="S8561" s="4" t="str">
        <f t="shared" si="824"/>
        <v/>
      </c>
      <c r="T8561" s="21">
        <f>Fångster!J8566</f>
        <v>0</v>
      </c>
      <c r="U8561" s="31" t="str">
        <f t="shared" si="825"/>
        <v/>
      </c>
    </row>
    <row r="8562" spans="14:21" x14ac:dyDescent="0.2">
      <c r="N8562" s="22">
        <f>Fångster!G8567</f>
        <v>0</v>
      </c>
      <c r="O8562" s="28">
        <f t="shared" si="820"/>
        <v>0</v>
      </c>
      <c r="P8562" s="28">
        <f t="shared" si="821"/>
        <v>-2</v>
      </c>
      <c r="Q8562" s="28">
        <f t="shared" si="822"/>
        <v>0</v>
      </c>
      <c r="R8562" s="4">
        <f t="shared" si="823"/>
        <v>0</v>
      </c>
      <c r="S8562" s="4" t="str">
        <f t="shared" si="824"/>
        <v/>
      </c>
      <c r="T8562" s="21">
        <f>Fångster!J8567</f>
        <v>0</v>
      </c>
      <c r="U8562" s="31" t="str">
        <f t="shared" si="825"/>
        <v/>
      </c>
    </row>
    <row r="8563" spans="14:21" x14ac:dyDescent="0.2">
      <c r="N8563" s="22">
        <f>Fångster!G8568</f>
        <v>0</v>
      </c>
      <c r="O8563" s="28">
        <f t="shared" si="820"/>
        <v>0</v>
      </c>
      <c r="P8563" s="28">
        <f t="shared" si="821"/>
        <v>-2</v>
      </c>
      <c r="Q8563" s="28">
        <f t="shared" si="822"/>
        <v>0</v>
      </c>
      <c r="R8563" s="4">
        <f t="shared" si="823"/>
        <v>0</v>
      </c>
      <c r="S8563" s="4" t="str">
        <f t="shared" si="824"/>
        <v/>
      </c>
      <c r="T8563" s="21">
        <f>Fångster!J8568</f>
        <v>0</v>
      </c>
      <c r="U8563" s="31" t="str">
        <f t="shared" si="825"/>
        <v/>
      </c>
    </row>
    <row r="8564" spans="14:21" x14ac:dyDescent="0.2">
      <c r="N8564" s="22">
        <f>Fångster!G8569</f>
        <v>0</v>
      </c>
      <c r="O8564" s="28">
        <f t="shared" si="820"/>
        <v>0</v>
      </c>
      <c r="P8564" s="28">
        <f t="shared" si="821"/>
        <v>-2</v>
      </c>
      <c r="Q8564" s="28">
        <f t="shared" si="822"/>
        <v>0</v>
      </c>
      <c r="R8564" s="4">
        <f t="shared" si="823"/>
        <v>0</v>
      </c>
      <c r="S8564" s="4" t="str">
        <f t="shared" si="824"/>
        <v/>
      </c>
      <c r="T8564" s="21">
        <f>Fångster!J8569</f>
        <v>0</v>
      </c>
      <c r="U8564" s="31" t="str">
        <f t="shared" si="825"/>
        <v/>
      </c>
    </row>
    <row r="8565" spans="14:21" x14ac:dyDescent="0.2">
      <c r="N8565" s="22">
        <f>Fångster!G8570</f>
        <v>0</v>
      </c>
      <c r="O8565" s="28">
        <f t="shared" si="820"/>
        <v>0</v>
      </c>
      <c r="P8565" s="28">
        <f t="shared" si="821"/>
        <v>-2</v>
      </c>
      <c r="Q8565" s="28">
        <f t="shared" si="822"/>
        <v>0</v>
      </c>
      <c r="R8565" s="4">
        <f t="shared" si="823"/>
        <v>0</v>
      </c>
      <c r="S8565" s="4" t="str">
        <f t="shared" si="824"/>
        <v/>
      </c>
      <c r="T8565" s="21">
        <f>Fångster!J8570</f>
        <v>0</v>
      </c>
      <c r="U8565" s="31" t="str">
        <f t="shared" si="825"/>
        <v/>
      </c>
    </row>
    <row r="8566" spans="14:21" x14ac:dyDescent="0.2">
      <c r="N8566" s="22">
        <f>Fångster!G8571</f>
        <v>0</v>
      </c>
      <c r="O8566" s="28">
        <f t="shared" si="820"/>
        <v>0</v>
      </c>
      <c r="P8566" s="28">
        <f t="shared" si="821"/>
        <v>-2</v>
      </c>
      <c r="Q8566" s="28">
        <f t="shared" si="822"/>
        <v>0</v>
      </c>
      <c r="R8566" s="4">
        <f t="shared" si="823"/>
        <v>0</v>
      </c>
      <c r="S8566" s="4" t="str">
        <f t="shared" si="824"/>
        <v/>
      </c>
      <c r="T8566" s="21">
        <f>Fångster!J8571</f>
        <v>0</v>
      </c>
      <c r="U8566" s="31" t="str">
        <f t="shared" si="825"/>
        <v/>
      </c>
    </row>
    <row r="8567" spans="14:21" x14ac:dyDescent="0.2">
      <c r="N8567" s="22">
        <f>Fångster!G8572</f>
        <v>0</v>
      </c>
      <c r="O8567" s="28">
        <f t="shared" si="820"/>
        <v>0</v>
      </c>
      <c r="P8567" s="28">
        <f t="shared" si="821"/>
        <v>-2</v>
      </c>
      <c r="Q8567" s="28">
        <f t="shared" si="822"/>
        <v>0</v>
      </c>
      <c r="R8567" s="4">
        <f t="shared" si="823"/>
        <v>0</v>
      </c>
      <c r="S8567" s="4" t="str">
        <f t="shared" si="824"/>
        <v/>
      </c>
      <c r="T8567" s="21">
        <f>Fångster!J8572</f>
        <v>0</v>
      </c>
      <c r="U8567" s="31" t="str">
        <f t="shared" si="825"/>
        <v/>
      </c>
    </row>
    <row r="8568" spans="14:21" x14ac:dyDescent="0.2">
      <c r="N8568" s="22">
        <f>Fångster!G8573</f>
        <v>0</v>
      </c>
      <c r="O8568" s="28">
        <f t="shared" si="820"/>
        <v>0</v>
      </c>
      <c r="P8568" s="28">
        <f t="shared" si="821"/>
        <v>-2</v>
      </c>
      <c r="Q8568" s="28">
        <f t="shared" si="822"/>
        <v>0</v>
      </c>
      <c r="R8568" s="4">
        <f t="shared" si="823"/>
        <v>0</v>
      </c>
      <c r="S8568" s="4" t="str">
        <f t="shared" si="824"/>
        <v/>
      </c>
      <c r="T8568" s="21">
        <f>Fångster!J8573</f>
        <v>0</v>
      </c>
      <c r="U8568" s="31" t="str">
        <f t="shared" si="825"/>
        <v/>
      </c>
    </row>
    <row r="8569" spans="14:21" x14ac:dyDescent="0.2">
      <c r="N8569" s="22">
        <f>Fångster!G8574</f>
        <v>0</v>
      </c>
      <c r="O8569" s="28">
        <f t="shared" si="820"/>
        <v>0</v>
      </c>
      <c r="P8569" s="28">
        <f t="shared" si="821"/>
        <v>-2</v>
      </c>
      <c r="Q8569" s="28">
        <f t="shared" si="822"/>
        <v>0</v>
      </c>
      <c r="R8569" s="4">
        <f t="shared" si="823"/>
        <v>0</v>
      </c>
      <c r="S8569" s="4" t="str">
        <f t="shared" si="824"/>
        <v/>
      </c>
      <c r="T8569" s="21">
        <f>Fångster!J8574</f>
        <v>0</v>
      </c>
      <c r="U8569" s="31" t="str">
        <f t="shared" si="825"/>
        <v/>
      </c>
    </row>
    <row r="8570" spans="14:21" x14ac:dyDescent="0.2">
      <c r="N8570" s="22">
        <f>Fångster!G8575</f>
        <v>0</v>
      </c>
      <c r="O8570" s="28">
        <f t="shared" si="820"/>
        <v>0</v>
      </c>
      <c r="P8570" s="28">
        <f t="shared" si="821"/>
        <v>-2</v>
      </c>
      <c r="Q8570" s="28">
        <f t="shared" si="822"/>
        <v>0</v>
      </c>
      <c r="R8570" s="4">
        <f t="shared" si="823"/>
        <v>0</v>
      </c>
      <c r="S8570" s="4" t="str">
        <f t="shared" si="824"/>
        <v/>
      </c>
      <c r="T8570" s="21">
        <f>Fångster!J8575</f>
        <v>0</v>
      </c>
      <c r="U8570" s="31" t="str">
        <f t="shared" si="825"/>
        <v/>
      </c>
    </row>
    <row r="8571" spans="14:21" x14ac:dyDescent="0.2">
      <c r="N8571" s="22">
        <f>Fångster!G8576</f>
        <v>0</v>
      </c>
      <c r="O8571" s="28">
        <f t="shared" si="820"/>
        <v>0</v>
      </c>
      <c r="P8571" s="28">
        <f t="shared" si="821"/>
        <v>-2</v>
      </c>
      <c r="Q8571" s="28">
        <f t="shared" si="822"/>
        <v>0</v>
      </c>
      <c r="R8571" s="4">
        <f t="shared" si="823"/>
        <v>0</v>
      </c>
      <c r="S8571" s="4" t="str">
        <f t="shared" si="824"/>
        <v/>
      </c>
      <c r="T8571" s="21">
        <f>Fångster!J8576</f>
        <v>0</v>
      </c>
      <c r="U8571" s="31" t="str">
        <f t="shared" si="825"/>
        <v/>
      </c>
    </row>
    <row r="8572" spans="14:21" x14ac:dyDescent="0.2">
      <c r="N8572" s="22">
        <f>Fångster!G8577</f>
        <v>0</v>
      </c>
      <c r="O8572" s="28">
        <f t="shared" si="820"/>
        <v>0</v>
      </c>
      <c r="P8572" s="28">
        <f t="shared" si="821"/>
        <v>-2</v>
      </c>
      <c r="Q8572" s="28">
        <f t="shared" si="822"/>
        <v>0</v>
      </c>
      <c r="R8572" s="4">
        <f t="shared" si="823"/>
        <v>0</v>
      </c>
      <c r="S8572" s="4" t="str">
        <f t="shared" si="824"/>
        <v/>
      </c>
      <c r="T8572" s="21">
        <f>Fångster!J8577</f>
        <v>0</v>
      </c>
      <c r="U8572" s="31" t="str">
        <f t="shared" si="825"/>
        <v/>
      </c>
    </row>
    <row r="8573" spans="14:21" x14ac:dyDescent="0.2">
      <c r="N8573" s="22">
        <f>Fångster!G8578</f>
        <v>0</v>
      </c>
      <c r="O8573" s="28">
        <f t="shared" si="820"/>
        <v>0</v>
      </c>
      <c r="P8573" s="28">
        <f t="shared" si="821"/>
        <v>-2</v>
      </c>
      <c r="Q8573" s="28">
        <f t="shared" si="822"/>
        <v>0</v>
      </c>
      <c r="R8573" s="4">
        <f t="shared" si="823"/>
        <v>0</v>
      </c>
      <c r="S8573" s="4" t="str">
        <f t="shared" si="824"/>
        <v/>
      </c>
      <c r="T8573" s="21">
        <f>Fångster!J8578</f>
        <v>0</v>
      </c>
      <c r="U8573" s="31" t="str">
        <f t="shared" si="825"/>
        <v/>
      </c>
    </row>
    <row r="8574" spans="14:21" x14ac:dyDescent="0.2">
      <c r="N8574" s="22">
        <f>Fångster!G8579</f>
        <v>0</v>
      </c>
      <c r="O8574" s="28">
        <f t="shared" si="820"/>
        <v>0</v>
      </c>
      <c r="P8574" s="28">
        <f t="shared" si="821"/>
        <v>-2</v>
      </c>
      <c r="Q8574" s="28">
        <f t="shared" si="822"/>
        <v>0</v>
      </c>
      <c r="R8574" s="4">
        <f t="shared" si="823"/>
        <v>0</v>
      </c>
      <c r="S8574" s="4" t="str">
        <f t="shared" si="824"/>
        <v/>
      </c>
      <c r="T8574" s="21">
        <f>Fångster!J8579</f>
        <v>0</v>
      </c>
      <c r="U8574" s="31" t="str">
        <f t="shared" si="825"/>
        <v/>
      </c>
    </row>
    <row r="8575" spans="14:21" x14ac:dyDescent="0.2">
      <c r="N8575" s="22">
        <f>Fångster!G8580</f>
        <v>0</v>
      </c>
      <c r="O8575" s="28">
        <f t="shared" si="820"/>
        <v>0</v>
      </c>
      <c r="P8575" s="28">
        <f t="shared" si="821"/>
        <v>-2</v>
      </c>
      <c r="Q8575" s="28">
        <f t="shared" si="822"/>
        <v>0</v>
      </c>
      <c r="R8575" s="4">
        <f t="shared" si="823"/>
        <v>0</v>
      </c>
      <c r="S8575" s="4" t="str">
        <f t="shared" si="824"/>
        <v/>
      </c>
      <c r="T8575" s="21">
        <f>Fångster!J8580</f>
        <v>0</v>
      </c>
      <c r="U8575" s="31" t="str">
        <f t="shared" si="825"/>
        <v/>
      </c>
    </row>
    <row r="8576" spans="14:21" x14ac:dyDescent="0.2">
      <c r="N8576" s="22">
        <f>Fångster!G8581</f>
        <v>0</v>
      </c>
      <c r="O8576" s="28">
        <f t="shared" si="820"/>
        <v>0</v>
      </c>
      <c r="P8576" s="28">
        <f t="shared" si="821"/>
        <v>-2</v>
      </c>
      <c r="Q8576" s="28">
        <f t="shared" si="822"/>
        <v>0</v>
      </c>
      <c r="R8576" s="4">
        <f t="shared" si="823"/>
        <v>0</v>
      </c>
      <c r="S8576" s="4" t="str">
        <f t="shared" si="824"/>
        <v/>
      </c>
      <c r="T8576" s="21">
        <f>Fångster!J8581</f>
        <v>0</v>
      </c>
      <c r="U8576" s="31" t="str">
        <f t="shared" si="825"/>
        <v/>
      </c>
    </row>
    <row r="8577" spans="14:21" x14ac:dyDescent="0.2">
      <c r="N8577" s="22">
        <f>Fångster!G8582</f>
        <v>0</v>
      </c>
      <c r="O8577" s="28">
        <f t="shared" si="820"/>
        <v>0</v>
      </c>
      <c r="P8577" s="28">
        <f t="shared" si="821"/>
        <v>-2</v>
      </c>
      <c r="Q8577" s="28">
        <f t="shared" si="822"/>
        <v>0</v>
      </c>
      <c r="R8577" s="4">
        <f t="shared" si="823"/>
        <v>0</v>
      </c>
      <c r="S8577" s="4" t="str">
        <f t="shared" si="824"/>
        <v/>
      </c>
      <c r="T8577" s="21">
        <f>Fångster!J8582</f>
        <v>0</v>
      </c>
      <c r="U8577" s="31" t="str">
        <f t="shared" si="825"/>
        <v/>
      </c>
    </row>
    <row r="8578" spans="14:21" x14ac:dyDescent="0.2">
      <c r="N8578" s="22">
        <f>Fångster!G8583</f>
        <v>0</v>
      </c>
      <c r="O8578" s="28">
        <f t="shared" si="820"/>
        <v>0</v>
      </c>
      <c r="P8578" s="28">
        <f t="shared" si="821"/>
        <v>-2</v>
      </c>
      <c r="Q8578" s="28">
        <f t="shared" si="822"/>
        <v>0</v>
      </c>
      <c r="R8578" s="4">
        <f t="shared" si="823"/>
        <v>0</v>
      </c>
      <c r="S8578" s="4" t="str">
        <f t="shared" si="824"/>
        <v/>
      </c>
      <c r="T8578" s="21">
        <f>Fångster!J8583</f>
        <v>0</v>
      </c>
      <c r="U8578" s="31" t="str">
        <f t="shared" si="825"/>
        <v/>
      </c>
    </row>
    <row r="8579" spans="14:21" x14ac:dyDescent="0.2">
      <c r="N8579" s="22">
        <f>Fångster!G8584</f>
        <v>0</v>
      </c>
      <c r="O8579" s="28">
        <f t="shared" si="820"/>
        <v>0</v>
      </c>
      <c r="P8579" s="28">
        <f t="shared" si="821"/>
        <v>-2</v>
      </c>
      <c r="Q8579" s="28">
        <f t="shared" si="822"/>
        <v>0</v>
      </c>
      <c r="R8579" s="4">
        <f t="shared" si="823"/>
        <v>0</v>
      </c>
      <c r="S8579" s="4" t="str">
        <f t="shared" si="824"/>
        <v/>
      </c>
      <c r="T8579" s="21">
        <f>Fångster!J8584</f>
        <v>0</v>
      </c>
      <c r="U8579" s="31" t="str">
        <f t="shared" si="825"/>
        <v/>
      </c>
    </row>
    <row r="8580" spans="14:21" x14ac:dyDescent="0.2">
      <c r="N8580" s="22">
        <f>Fångster!G8585</f>
        <v>0</v>
      </c>
      <c r="O8580" s="28">
        <f t="shared" si="820"/>
        <v>0</v>
      </c>
      <c r="P8580" s="28">
        <f t="shared" si="821"/>
        <v>-2</v>
      </c>
      <c r="Q8580" s="28">
        <f t="shared" si="822"/>
        <v>0</v>
      </c>
      <c r="R8580" s="4">
        <f t="shared" si="823"/>
        <v>0</v>
      </c>
      <c r="S8580" s="4" t="str">
        <f t="shared" si="824"/>
        <v/>
      </c>
      <c r="T8580" s="21">
        <f>Fångster!J8585</f>
        <v>0</v>
      </c>
      <c r="U8580" s="31" t="str">
        <f t="shared" si="825"/>
        <v/>
      </c>
    </row>
    <row r="8581" spans="14:21" x14ac:dyDescent="0.2">
      <c r="N8581" s="22">
        <f>Fångster!G8586</f>
        <v>0</v>
      </c>
      <c r="O8581" s="28">
        <f t="shared" ref="O8581:O8644" si="826">(3.377*0.000001)*(POWER(N8581,3.205))</f>
        <v>0</v>
      </c>
      <c r="P8581" s="28">
        <f t="shared" ref="P8581:P8644" si="827">(1-(180-N8581)/60)</f>
        <v>-2</v>
      </c>
      <c r="Q8581" s="28">
        <f t="shared" ref="Q8581:Q8644" si="828">IF(P8581&lt;0,0,IF(P8581&gt;1,1,IF(P8581&gt;0&lt;1,P8581,P8581)))</f>
        <v>0</v>
      </c>
      <c r="R8581" s="4">
        <f t="shared" ref="R8581:R8644" si="829">O8581*Q8581</f>
        <v>0</v>
      </c>
      <c r="S8581" s="4" t="str">
        <f t="shared" ref="S8581:S8644" si="830">IF(N8581&gt;0,LOG10(N8581),"")</f>
        <v/>
      </c>
      <c r="T8581" s="21">
        <f>Fångster!J8586</f>
        <v>0</v>
      </c>
      <c r="U8581" s="31" t="str">
        <f t="shared" ref="U8581:U8644" si="831">IF(T8581&gt;0,LOG10(T8581),"")</f>
        <v/>
      </c>
    </row>
    <row r="8582" spans="14:21" x14ac:dyDescent="0.2">
      <c r="N8582" s="22">
        <f>Fångster!G8587</f>
        <v>0</v>
      </c>
      <c r="O8582" s="28">
        <f t="shared" si="826"/>
        <v>0</v>
      </c>
      <c r="P8582" s="28">
        <f t="shared" si="827"/>
        <v>-2</v>
      </c>
      <c r="Q8582" s="28">
        <f t="shared" si="828"/>
        <v>0</v>
      </c>
      <c r="R8582" s="4">
        <f t="shared" si="829"/>
        <v>0</v>
      </c>
      <c r="S8582" s="4" t="str">
        <f t="shared" si="830"/>
        <v/>
      </c>
      <c r="T8582" s="21">
        <f>Fångster!J8587</f>
        <v>0</v>
      </c>
      <c r="U8582" s="31" t="str">
        <f t="shared" si="831"/>
        <v/>
      </c>
    </row>
    <row r="8583" spans="14:21" x14ac:dyDescent="0.2">
      <c r="N8583" s="22">
        <f>Fångster!G8588</f>
        <v>0</v>
      </c>
      <c r="O8583" s="28">
        <f t="shared" si="826"/>
        <v>0</v>
      </c>
      <c r="P8583" s="28">
        <f t="shared" si="827"/>
        <v>-2</v>
      </c>
      <c r="Q8583" s="28">
        <f t="shared" si="828"/>
        <v>0</v>
      </c>
      <c r="R8583" s="4">
        <f t="shared" si="829"/>
        <v>0</v>
      </c>
      <c r="S8583" s="4" t="str">
        <f t="shared" si="830"/>
        <v/>
      </c>
      <c r="T8583" s="21">
        <f>Fångster!J8588</f>
        <v>0</v>
      </c>
      <c r="U8583" s="31" t="str">
        <f t="shared" si="831"/>
        <v/>
      </c>
    </row>
    <row r="8584" spans="14:21" x14ac:dyDescent="0.2">
      <c r="N8584" s="22">
        <f>Fångster!G8589</f>
        <v>0</v>
      </c>
      <c r="O8584" s="28">
        <f t="shared" si="826"/>
        <v>0</v>
      </c>
      <c r="P8584" s="28">
        <f t="shared" si="827"/>
        <v>-2</v>
      </c>
      <c r="Q8584" s="28">
        <f t="shared" si="828"/>
        <v>0</v>
      </c>
      <c r="R8584" s="4">
        <f t="shared" si="829"/>
        <v>0</v>
      </c>
      <c r="S8584" s="4" t="str">
        <f t="shared" si="830"/>
        <v/>
      </c>
      <c r="T8584" s="21">
        <f>Fångster!J8589</f>
        <v>0</v>
      </c>
      <c r="U8584" s="31" t="str">
        <f t="shared" si="831"/>
        <v/>
      </c>
    </row>
    <row r="8585" spans="14:21" x14ac:dyDescent="0.2">
      <c r="N8585" s="22">
        <f>Fångster!G8590</f>
        <v>0</v>
      </c>
      <c r="O8585" s="28">
        <f t="shared" si="826"/>
        <v>0</v>
      </c>
      <c r="P8585" s="28">
        <f t="shared" si="827"/>
        <v>-2</v>
      </c>
      <c r="Q8585" s="28">
        <f t="shared" si="828"/>
        <v>0</v>
      </c>
      <c r="R8585" s="4">
        <f t="shared" si="829"/>
        <v>0</v>
      </c>
      <c r="S8585" s="4" t="str">
        <f t="shared" si="830"/>
        <v/>
      </c>
      <c r="T8585" s="21">
        <f>Fångster!J8590</f>
        <v>0</v>
      </c>
      <c r="U8585" s="31" t="str">
        <f t="shared" si="831"/>
        <v/>
      </c>
    </row>
    <row r="8586" spans="14:21" x14ac:dyDescent="0.2">
      <c r="N8586" s="22">
        <f>Fångster!G8591</f>
        <v>0</v>
      </c>
      <c r="O8586" s="28">
        <f t="shared" si="826"/>
        <v>0</v>
      </c>
      <c r="P8586" s="28">
        <f t="shared" si="827"/>
        <v>-2</v>
      </c>
      <c r="Q8586" s="28">
        <f t="shared" si="828"/>
        <v>0</v>
      </c>
      <c r="R8586" s="4">
        <f t="shared" si="829"/>
        <v>0</v>
      </c>
      <c r="S8586" s="4" t="str">
        <f t="shared" si="830"/>
        <v/>
      </c>
      <c r="T8586" s="21">
        <f>Fångster!J8591</f>
        <v>0</v>
      </c>
      <c r="U8586" s="31" t="str">
        <f t="shared" si="831"/>
        <v/>
      </c>
    </row>
    <row r="8587" spans="14:21" x14ac:dyDescent="0.2">
      <c r="N8587" s="22">
        <f>Fångster!G8592</f>
        <v>0</v>
      </c>
      <c r="O8587" s="28">
        <f t="shared" si="826"/>
        <v>0</v>
      </c>
      <c r="P8587" s="28">
        <f t="shared" si="827"/>
        <v>-2</v>
      </c>
      <c r="Q8587" s="28">
        <f t="shared" si="828"/>
        <v>0</v>
      </c>
      <c r="R8587" s="4">
        <f t="shared" si="829"/>
        <v>0</v>
      </c>
      <c r="S8587" s="4" t="str">
        <f t="shared" si="830"/>
        <v/>
      </c>
      <c r="T8587" s="21">
        <f>Fångster!J8592</f>
        <v>0</v>
      </c>
      <c r="U8587" s="31" t="str">
        <f t="shared" si="831"/>
        <v/>
      </c>
    </row>
    <row r="8588" spans="14:21" x14ac:dyDescent="0.2">
      <c r="N8588" s="22">
        <f>Fångster!G8593</f>
        <v>0</v>
      </c>
      <c r="O8588" s="28">
        <f t="shared" si="826"/>
        <v>0</v>
      </c>
      <c r="P8588" s="28">
        <f t="shared" si="827"/>
        <v>-2</v>
      </c>
      <c r="Q8588" s="28">
        <f t="shared" si="828"/>
        <v>0</v>
      </c>
      <c r="R8588" s="4">
        <f t="shared" si="829"/>
        <v>0</v>
      </c>
      <c r="S8588" s="4" t="str">
        <f t="shared" si="830"/>
        <v/>
      </c>
      <c r="T8588" s="21">
        <f>Fångster!J8593</f>
        <v>0</v>
      </c>
      <c r="U8588" s="31" t="str">
        <f t="shared" si="831"/>
        <v/>
      </c>
    </row>
    <row r="8589" spans="14:21" x14ac:dyDescent="0.2">
      <c r="N8589" s="22">
        <f>Fångster!G8594</f>
        <v>0</v>
      </c>
      <c r="O8589" s="28">
        <f t="shared" si="826"/>
        <v>0</v>
      </c>
      <c r="P8589" s="28">
        <f t="shared" si="827"/>
        <v>-2</v>
      </c>
      <c r="Q8589" s="28">
        <f t="shared" si="828"/>
        <v>0</v>
      </c>
      <c r="R8589" s="4">
        <f t="shared" si="829"/>
        <v>0</v>
      </c>
      <c r="S8589" s="4" t="str">
        <f t="shared" si="830"/>
        <v/>
      </c>
      <c r="T8589" s="21">
        <f>Fångster!J8594</f>
        <v>0</v>
      </c>
      <c r="U8589" s="31" t="str">
        <f t="shared" si="831"/>
        <v/>
      </c>
    </row>
    <row r="8590" spans="14:21" x14ac:dyDescent="0.2">
      <c r="N8590" s="22">
        <f>Fångster!G8595</f>
        <v>0</v>
      </c>
      <c r="O8590" s="28">
        <f t="shared" si="826"/>
        <v>0</v>
      </c>
      <c r="P8590" s="28">
        <f t="shared" si="827"/>
        <v>-2</v>
      </c>
      <c r="Q8590" s="28">
        <f t="shared" si="828"/>
        <v>0</v>
      </c>
      <c r="R8590" s="4">
        <f t="shared" si="829"/>
        <v>0</v>
      </c>
      <c r="S8590" s="4" t="str">
        <f t="shared" si="830"/>
        <v/>
      </c>
      <c r="T8590" s="21">
        <f>Fångster!J8595</f>
        <v>0</v>
      </c>
      <c r="U8590" s="31" t="str">
        <f t="shared" si="831"/>
        <v/>
      </c>
    </row>
    <row r="8591" spans="14:21" x14ac:dyDescent="0.2">
      <c r="N8591" s="22">
        <f>Fångster!G8596</f>
        <v>0</v>
      </c>
      <c r="O8591" s="28">
        <f t="shared" si="826"/>
        <v>0</v>
      </c>
      <c r="P8591" s="28">
        <f t="shared" si="827"/>
        <v>-2</v>
      </c>
      <c r="Q8591" s="28">
        <f t="shared" si="828"/>
        <v>0</v>
      </c>
      <c r="R8591" s="4">
        <f t="shared" si="829"/>
        <v>0</v>
      </c>
      <c r="S8591" s="4" t="str">
        <f t="shared" si="830"/>
        <v/>
      </c>
      <c r="T8591" s="21">
        <f>Fångster!J8596</f>
        <v>0</v>
      </c>
      <c r="U8591" s="31" t="str">
        <f t="shared" si="831"/>
        <v/>
      </c>
    </row>
    <row r="8592" spans="14:21" x14ac:dyDescent="0.2">
      <c r="N8592" s="22">
        <f>Fångster!G8597</f>
        <v>0</v>
      </c>
      <c r="O8592" s="28">
        <f t="shared" si="826"/>
        <v>0</v>
      </c>
      <c r="P8592" s="28">
        <f t="shared" si="827"/>
        <v>-2</v>
      </c>
      <c r="Q8592" s="28">
        <f t="shared" si="828"/>
        <v>0</v>
      </c>
      <c r="R8592" s="4">
        <f t="shared" si="829"/>
        <v>0</v>
      </c>
      <c r="S8592" s="4" t="str">
        <f t="shared" si="830"/>
        <v/>
      </c>
      <c r="T8592" s="21">
        <f>Fångster!J8597</f>
        <v>0</v>
      </c>
      <c r="U8592" s="31" t="str">
        <f t="shared" si="831"/>
        <v/>
      </c>
    </row>
    <row r="8593" spans="14:21" x14ac:dyDescent="0.2">
      <c r="N8593" s="22">
        <f>Fångster!G8598</f>
        <v>0</v>
      </c>
      <c r="O8593" s="28">
        <f t="shared" si="826"/>
        <v>0</v>
      </c>
      <c r="P8593" s="28">
        <f t="shared" si="827"/>
        <v>-2</v>
      </c>
      <c r="Q8593" s="28">
        <f t="shared" si="828"/>
        <v>0</v>
      </c>
      <c r="R8593" s="4">
        <f t="shared" si="829"/>
        <v>0</v>
      </c>
      <c r="S8593" s="4" t="str">
        <f t="shared" si="830"/>
        <v/>
      </c>
      <c r="T8593" s="21">
        <f>Fångster!J8598</f>
        <v>0</v>
      </c>
      <c r="U8593" s="31" t="str">
        <f t="shared" si="831"/>
        <v/>
      </c>
    </row>
    <row r="8594" spans="14:21" x14ac:dyDescent="0.2">
      <c r="N8594" s="22">
        <f>Fångster!G8599</f>
        <v>0</v>
      </c>
      <c r="O8594" s="28">
        <f t="shared" si="826"/>
        <v>0</v>
      </c>
      <c r="P8594" s="28">
        <f t="shared" si="827"/>
        <v>-2</v>
      </c>
      <c r="Q8594" s="28">
        <f t="shared" si="828"/>
        <v>0</v>
      </c>
      <c r="R8594" s="4">
        <f t="shared" si="829"/>
        <v>0</v>
      </c>
      <c r="S8594" s="4" t="str">
        <f t="shared" si="830"/>
        <v/>
      </c>
      <c r="T8594" s="21">
        <f>Fångster!J8599</f>
        <v>0</v>
      </c>
      <c r="U8594" s="31" t="str">
        <f t="shared" si="831"/>
        <v/>
      </c>
    </row>
    <row r="8595" spans="14:21" x14ac:dyDescent="0.2">
      <c r="N8595" s="22">
        <f>Fångster!G8600</f>
        <v>0</v>
      </c>
      <c r="O8595" s="28">
        <f t="shared" si="826"/>
        <v>0</v>
      </c>
      <c r="P8595" s="28">
        <f t="shared" si="827"/>
        <v>-2</v>
      </c>
      <c r="Q8595" s="28">
        <f t="shared" si="828"/>
        <v>0</v>
      </c>
      <c r="R8595" s="4">
        <f t="shared" si="829"/>
        <v>0</v>
      </c>
      <c r="S8595" s="4" t="str">
        <f t="shared" si="830"/>
        <v/>
      </c>
      <c r="T8595" s="21">
        <f>Fångster!J8600</f>
        <v>0</v>
      </c>
      <c r="U8595" s="31" t="str">
        <f t="shared" si="831"/>
        <v/>
      </c>
    </row>
    <row r="8596" spans="14:21" x14ac:dyDescent="0.2">
      <c r="N8596" s="22">
        <f>Fångster!G8601</f>
        <v>0</v>
      </c>
      <c r="O8596" s="28">
        <f t="shared" si="826"/>
        <v>0</v>
      </c>
      <c r="P8596" s="28">
        <f t="shared" si="827"/>
        <v>-2</v>
      </c>
      <c r="Q8596" s="28">
        <f t="shared" si="828"/>
        <v>0</v>
      </c>
      <c r="R8596" s="4">
        <f t="shared" si="829"/>
        <v>0</v>
      </c>
      <c r="S8596" s="4" t="str">
        <f t="shared" si="830"/>
        <v/>
      </c>
      <c r="T8596" s="21">
        <f>Fångster!J8601</f>
        <v>0</v>
      </c>
      <c r="U8596" s="31" t="str">
        <f t="shared" si="831"/>
        <v/>
      </c>
    </row>
    <row r="8597" spans="14:21" x14ac:dyDescent="0.2">
      <c r="N8597" s="22">
        <f>Fångster!G8602</f>
        <v>0</v>
      </c>
      <c r="O8597" s="28">
        <f t="shared" si="826"/>
        <v>0</v>
      </c>
      <c r="P8597" s="28">
        <f t="shared" si="827"/>
        <v>-2</v>
      </c>
      <c r="Q8597" s="28">
        <f t="shared" si="828"/>
        <v>0</v>
      </c>
      <c r="R8597" s="4">
        <f t="shared" si="829"/>
        <v>0</v>
      </c>
      <c r="S8597" s="4" t="str">
        <f t="shared" si="830"/>
        <v/>
      </c>
      <c r="T8597" s="21">
        <f>Fångster!J8602</f>
        <v>0</v>
      </c>
      <c r="U8597" s="31" t="str">
        <f t="shared" si="831"/>
        <v/>
      </c>
    </row>
    <row r="8598" spans="14:21" x14ac:dyDescent="0.2">
      <c r="N8598" s="22">
        <f>Fångster!G8603</f>
        <v>0</v>
      </c>
      <c r="O8598" s="28">
        <f t="shared" si="826"/>
        <v>0</v>
      </c>
      <c r="P8598" s="28">
        <f t="shared" si="827"/>
        <v>-2</v>
      </c>
      <c r="Q8598" s="28">
        <f t="shared" si="828"/>
        <v>0</v>
      </c>
      <c r="R8598" s="4">
        <f t="shared" si="829"/>
        <v>0</v>
      </c>
      <c r="S8598" s="4" t="str">
        <f t="shared" si="830"/>
        <v/>
      </c>
      <c r="T8598" s="21">
        <f>Fångster!J8603</f>
        <v>0</v>
      </c>
      <c r="U8598" s="31" t="str">
        <f t="shared" si="831"/>
        <v/>
      </c>
    </row>
    <row r="8599" spans="14:21" x14ac:dyDescent="0.2">
      <c r="N8599" s="22">
        <f>Fångster!G8604</f>
        <v>0</v>
      </c>
      <c r="O8599" s="28">
        <f t="shared" si="826"/>
        <v>0</v>
      </c>
      <c r="P8599" s="28">
        <f t="shared" si="827"/>
        <v>-2</v>
      </c>
      <c r="Q8599" s="28">
        <f t="shared" si="828"/>
        <v>0</v>
      </c>
      <c r="R8599" s="4">
        <f t="shared" si="829"/>
        <v>0</v>
      </c>
      <c r="S8599" s="4" t="str">
        <f t="shared" si="830"/>
        <v/>
      </c>
      <c r="T8599" s="21">
        <f>Fångster!J8604</f>
        <v>0</v>
      </c>
      <c r="U8599" s="31" t="str">
        <f t="shared" si="831"/>
        <v/>
      </c>
    </row>
    <row r="8600" spans="14:21" x14ac:dyDescent="0.2">
      <c r="N8600" s="22">
        <f>Fångster!G8605</f>
        <v>0</v>
      </c>
      <c r="O8600" s="28">
        <f t="shared" si="826"/>
        <v>0</v>
      </c>
      <c r="P8600" s="28">
        <f t="shared" si="827"/>
        <v>-2</v>
      </c>
      <c r="Q8600" s="28">
        <f t="shared" si="828"/>
        <v>0</v>
      </c>
      <c r="R8600" s="4">
        <f t="shared" si="829"/>
        <v>0</v>
      </c>
      <c r="S8600" s="4" t="str">
        <f t="shared" si="830"/>
        <v/>
      </c>
      <c r="T8600" s="21">
        <f>Fångster!J8605</f>
        <v>0</v>
      </c>
      <c r="U8600" s="31" t="str">
        <f t="shared" si="831"/>
        <v/>
      </c>
    </row>
    <row r="8601" spans="14:21" x14ac:dyDescent="0.2">
      <c r="N8601" s="22">
        <f>Fångster!G8606</f>
        <v>0</v>
      </c>
      <c r="O8601" s="28">
        <f t="shared" si="826"/>
        <v>0</v>
      </c>
      <c r="P8601" s="28">
        <f t="shared" si="827"/>
        <v>-2</v>
      </c>
      <c r="Q8601" s="28">
        <f t="shared" si="828"/>
        <v>0</v>
      </c>
      <c r="R8601" s="4">
        <f t="shared" si="829"/>
        <v>0</v>
      </c>
      <c r="S8601" s="4" t="str">
        <f t="shared" si="830"/>
        <v/>
      </c>
      <c r="T8601" s="21">
        <f>Fångster!J8606</f>
        <v>0</v>
      </c>
      <c r="U8601" s="31" t="str">
        <f t="shared" si="831"/>
        <v/>
      </c>
    </row>
    <row r="8602" spans="14:21" x14ac:dyDescent="0.2">
      <c r="N8602" s="22">
        <f>Fångster!G8607</f>
        <v>0</v>
      </c>
      <c r="O8602" s="28">
        <f t="shared" si="826"/>
        <v>0</v>
      </c>
      <c r="P8602" s="28">
        <f t="shared" si="827"/>
        <v>-2</v>
      </c>
      <c r="Q8602" s="28">
        <f t="shared" si="828"/>
        <v>0</v>
      </c>
      <c r="R8602" s="4">
        <f t="shared" si="829"/>
        <v>0</v>
      </c>
      <c r="S8602" s="4" t="str">
        <f t="shared" si="830"/>
        <v/>
      </c>
      <c r="T8602" s="21">
        <f>Fångster!J8607</f>
        <v>0</v>
      </c>
      <c r="U8602" s="31" t="str">
        <f t="shared" si="831"/>
        <v/>
      </c>
    </row>
    <row r="8603" spans="14:21" x14ac:dyDescent="0.2">
      <c r="N8603" s="22">
        <f>Fångster!G8608</f>
        <v>0</v>
      </c>
      <c r="O8603" s="28">
        <f t="shared" si="826"/>
        <v>0</v>
      </c>
      <c r="P8603" s="28">
        <f t="shared" si="827"/>
        <v>-2</v>
      </c>
      <c r="Q8603" s="28">
        <f t="shared" si="828"/>
        <v>0</v>
      </c>
      <c r="R8603" s="4">
        <f t="shared" si="829"/>
        <v>0</v>
      </c>
      <c r="S8603" s="4" t="str">
        <f t="shared" si="830"/>
        <v/>
      </c>
      <c r="T8603" s="21">
        <f>Fångster!J8608</f>
        <v>0</v>
      </c>
      <c r="U8603" s="31" t="str">
        <f t="shared" si="831"/>
        <v/>
      </c>
    </row>
    <row r="8604" spans="14:21" x14ac:dyDescent="0.2">
      <c r="N8604" s="22">
        <f>Fångster!G8609</f>
        <v>0</v>
      </c>
      <c r="O8604" s="28">
        <f t="shared" si="826"/>
        <v>0</v>
      </c>
      <c r="P8604" s="28">
        <f t="shared" si="827"/>
        <v>-2</v>
      </c>
      <c r="Q8604" s="28">
        <f t="shared" si="828"/>
        <v>0</v>
      </c>
      <c r="R8604" s="4">
        <f t="shared" si="829"/>
        <v>0</v>
      </c>
      <c r="S8604" s="4" t="str">
        <f t="shared" si="830"/>
        <v/>
      </c>
      <c r="T8604" s="21">
        <f>Fångster!J8609</f>
        <v>0</v>
      </c>
      <c r="U8604" s="31" t="str">
        <f t="shared" si="831"/>
        <v/>
      </c>
    </row>
    <row r="8605" spans="14:21" x14ac:dyDescent="0.2">
      <c r="N8605" s="22">
        <f>Fångster!G8610</f>
        <v>0</v>
      </c>
      <c r="O8605" s="28">
        <f t="shared" si="826"/>
        <v>0</v>
      </c>
      <c r="P8605" s="28">
        <f t="shared" si="827"/>
        <v>-2</v>
      </c>
      <c r="Q8605" s="28">
        <f t="shared" si="828"/>
        <v>0</v>
      </c>
      <c r="R8605" s="4">
        <f t="shared" si="829"/>
        <v>0</v>
      </c>
      <c r="S8605" s="4" t="str">
        <f t="shared" si="830"/>
        <v/>
      </c>
      <c r="T8605" s="21">
        <f>Fångster!J8610</f>
        <v>0</v>
      </c>
      <c r="U8605" s="31" t="str">
        <f t="shared" si="831"/>
        <v/>
      </c>
    </row>
    <row r="8606" spans="14:21" x14ac:dyDescent="0.2">
      <c r="N8606" s="22">
        <f>Fångster!G8611</f>
        <v>0</v>
      </c>
      <c r="O8606" s="28">
        <f t="shared" si="826"/>
        <v>0</v>
      </c>
      <c r="P8606" s="28">
        <f t="shared" si="827"/>
        <v>-2</v>
      </c>
      <c r="Q8606" s="28">
        <f t="shared" si="828"/>
        <v>0</v>
      </c>
      <c r="R8606" s="4">
        <f t="shared" si="829"/>
        <v>0</v>
      </c>
      <c r="S8606" s="4" t="str">
        <f t="shared" si="830"/>
        <v/>
      </c>
      <c r="T8606" s="21">
        <f>Fångster!J8611</f>
        <v>0</v>
      </c>
      <c r="U8606" s="31" t="str">
        <f t="shared" si="831"/>
        <v/>
      </c>
    </row>
    <row r="8607" spans="14:21" x14ac:dyDescent="0.2">
      <c r="N8607" s="22">
        <f>Fångster!G8612</f>
        <v>0</v>
      </c>
      <c r="O8607" s="28">
        <f t="shared" si="826"/>
        <v>0</v>
      </c>
      <c r="P8607" s="28">
        <f t="shared" si="827"/>
        <v>-2</v>
      </c>
      <c r="Q8607" s="28">
        <f t="shared" si="828"/>
        <v>0</v>
      </c>
      <c r="R8607" s="4">
        <f t="shared" si="829"/>
        <v>0</v>
      </c>
      <c r="S8607" s="4" t="str">
        <f t="shared" si="830"/>
        <v/>
      </c>
      <c r="T8607" s="21">
        <f>Fångster!J8612</f>
        <v>0</v>
      </c>
      <c r="U8607" s="31" t="str">
        <f t="shared" si="831"/>
        <v/>
      </c>
    </row>
    <row r="8608" spans="14:21" x14ac:dyDescent="0.2">
      <c r="N8608" s="22">
        <f>Fångster!G8613</f>
        <v>0</v>
      </c>
      <c r="O8608" s="28">
        <f t="shared" si="826"/>
        <v>0</v>
      </c>
      <c r="P8608" s="28">
        <f t="shared" si="827"/>
        <v>-2</v>
      </c>
      <c r="Q8608" s="28">
        <f t="shared" si="828"/>
        <v>0</v>
      </c>
      <c r="R8608" s="4">
        <f t="shared" si="829"/>
        <v>0</v>
      </c>
      <c r="S8608" s="4" t="str">
        <f t="shared" si="830"/>
        <v/>
      </c>
      <c r="T8608" s="21">
        <f>Fångster!J8613</f>
        <v>0</v>
      </c>
      <c r="U8608" s="31" t="str">
        <f t="shared" si="831"/>
        <v/>
      </c>
    </row>
    <row r="8609" spans="14:21" x14ac:dyDescent="0.2">
      <c r="N8609" s="22">
        <f>Fångster!G8614</f>
        <v>0</v>
      </c>
      <c r="O8609" s="28">
        <f t="shared" si="826"/>
        <v>0</v>
      </c>
      <c r="P8609" s="28">
        <f t="shared" si="827"/>
        <v>-2</v>
      </c>
      <c r="Q8609" s="28">
        <f t="shared" si="828"/>
        <v>0</v>
      </c>
      <c r="R8609" s="4">
        <f t="shared" si="829"/>
        <v>0</v>
      </c>
      <c r="S8609" s="4" t="str">
        <f t="shared" si="830"/>
        <v/>
      </c>
      <c r="T8609" s="21">
        <f>Fångster!J8614</f>
        <v>0</v>
      </c>
      <c r="U8609" s="31" t="str">
        <f t="shared" si="831"/>
        <v/>
      </c>
    </row>
    <row r="8610" spans="14:21" x14ac:dyDescent="0.2">
      <c r="N8610" s="22">
        <f>Fångster!G8615</f>
        <v>0</v>
      </c>
      <c r="O8610" s="28">
        <f t="shared" si="826"/>
        <v>0</v>
      </c>
      <c r="P8610" s="28">
        <f t="shared" si="827"/>
        <v>-2</v>
      </c>
      <c r="Q8610" s="28">
        <f t="shared" si="828"/>
        <v>0</v>
      </c>
      <c r="R8610" s="4">
        <f t="shared" si="829"/>
        <v>0</v>
      </c>
      <c r="S8610" s="4" t="str">
        <f t="shared" si="830"/>
        <v/>
      </c>
      <c r="T8610" s="21">
        <f>Fångster!J8615</f>
        <v>0</v>
      </c>
      <c r="U8610" s="31" t="str">
        <f t="shared" si="831"/>
        <v/>
      </c>
    </row>
    <row r="8611" spans="14:21" x14ac:dyDescent="0.2">
      <c r="N8611" s="22">
        <f>Fångster!G8616</f>
        <v>0</v>
      </c>
      <c r="O8611" s="28">
        <f t="shared" si="826"/>
        <v>0</v>
      </c>
      <c r="P8611" s="28">
        <f t="shared" si="827"/>
        <v>-2</v>
      </c>
      <c r="Q8611" s="28">
        <f t="shared" si="828"/>
        <v>0</v>
      </c>
      <c r="R8611" s="4">
        <f t="shared" si="829"/>
        <v>0</v>
      </c>
      <c r="S8611" s="4" t="str">
        <f t="shared" si="830"/>
        <v/>
      </c>
      <c r="T8611" s="21">
        <f>Fångster!J8616</f>
        <v>0</v>
      </c>
      <c r="U8611" s="31" t="str">
        <f t="shared" si="831"/>
        <v/>
      </c>
    </row>
    <row r="8612" spans="14:21" x14ac:dyDescent="0.2">
      <c r="N8612" s="22">
        <f>Fångster!G8617</f>
        <v>0</v>
      </c>
      <c r="O8612" s="28">
        <f t="shared" si="826"/>
        <v>0</v>
      </c>
      <c r="P8612" s="28">
        <f t="shared" si="827"/>
        <v>-2</v>
      </c>
      <c r="Q8612" s="28">
        <f t="shared" si="828"/>
        <v>0</v>
      </c>
      <c r="R8612" s="4">
        <f t="shared" si="829"/>
        <v>0</v>
      </c>
      <c r="S8612" s="4" t="str">
        <f t="shared" si="830"/>
        <v/>
      </c>
      <c r="T8612" s="21">
        <f>Fångster!J8617</f>
        <v>0</v>
      </c>
      <c r="U8612" s="31" t="str">
        <f t="shared" si="831"/>
        <v/>
      </c>
    </row>
    <row r="8613" spans="14:21" x14ac:dyDescent="0.2">
      <c r="N8613" s="22">
        <f>Fångster!G8618</f>
        <v>0</v>
      </c>
      <c r="O8613" s="28">
        <f t="shared" si="826"/>
        <v>0</v>
      </c>
      <c r="P8613" s="28">
        <f t="shared" si="827"/>
        <v>-2</v>
      </c>
      <c r="Q8613" s="28">
        <f t="shared" si="828"/>
        <v>0</v>
      </c>
      <c r="R8613" s="4">
        <f t="shared" si="829"/>
        <v>0</v>
      </c>
      <c r="S8613" s="4" t="str">
        <f t="shared" si="830"/>
        <v/>
      </c>
      <c r="T8613" s="21">
        <f>Fångster!J8618</f>
        <v>0</v>
      </c>
      <c r="U8613" s="31" t="str">
        <f t="shared" si="831"/>
        <v/>
      </c>
    </row>
    <row r="8614" spans="14:21" x14ac:dyDescent="0.2">
      <c r="N8614" s="22">
        <f>Fångster!G8619</f>
        <v>0</v>
      </c>
      <c r="O8614" s="28">
        <f t="shared" si="826"/>
        <v>0</v>
      </c>
      <c r="P8614" s="28">
        <f t="shared" si="827"/>
        <v>-2</v>
      </c>
      <c r="Q8614" s="28">
        <f t="shared" si="828"/>
        <v>0</v>
      </c>
      <c r="R8614" s="4">
        <f t="shared" si="829"/>
        <v>0</v>
      </c>
      <c r="S8614" s="4" t="str">
        <f t="shared" si="830"/>
        <v/>
      </c>
      <c r="T8614" s="21">
        <f>Fångster!J8619</f>
        <v>0</v>
      </c>
      <c r="U8614" s="31" t="str">
        <f t="shared" si="831"/>
        <v/>
      </c>
    </row>
    <row r="8615" spans="14:21" x14ac:dyDescent="0.2">
      <c r="N8615" s="22">
        <f>Fångster!G8620</f>
        <v>0</v>
      </c>
      <c r="O8615" s="28">
        <f t="shared" si="826"/>
        <v>0</v>
      </c>
      <c r="P8615" s="28">
        <f t="shared" si="827"/>
        <v>-2</v>
      </c>
      <c r="Q8615" s="28">
        <f t="shared" si="828"/>
        <v>0</v>
      </c>
      <c r="R8615" s="4">
        <f t="shared" si="829"/>
        <v>0</v>
      </c>
      <c r="S8615" s="4" t="str">
        <f t="shared" si="830"/>
        <v/>
      </c>
      <c r="T8615" s="21">
        <f>Fångster!J8620</f>
        <v>0</v>
      </c>
      <c r="U8615" s="31" t="str">
        <f t="shared" si="831"/>
        <v/>
      </c>
    </row>
    <row r="8616" spans="14:21" x14ac:dyDescent="0.2">
      <c r="N8616" s="22">
        <f>Fångster!G8621</f>
        <v>0</v>
      </c>
      <c r="O8616" s="28">
        <f t="shared" si="826"/>
        <v>0</v>
      </c>
      <c r="P8616" s="28">
        <f t="shared" si="827"/>
        <v>-2</v>
      </c>
      <c r="Q8616" s="28">
        <f t="shared" si="828"/>
        <v>0</v>
      </c>
      <c r="R8616" s="4">
        <f t="shared" si="829"/>
        <v>0</v>
      </c>
      <c r="S8616" s="4" t="str">
        <f t="shared" si="830"/>
        <v/>
      </c>
      <c r="T8616" s="21">
        <f>Fångster!J8621</f>
        <v>0</v>
      </c>
      <c r="U8616" s="31" t="str">
        <f t="shared" si="831"/>
        <v/>
      </c>
    </row>
    <row r="8617" spans="14:21" x14ac:dyDescent="0.2">
      <c r="N8617" s="22">
        <f>Fångster!G8622</f>
        <v>0</v>
      </c>
      <c r="O8617" s="28">
        <f t="shared" si="826"/>
        <v>0</v>
      </c>
      <c r="P8617" s="28">
        <f t="shared" si="827"/>
        <v>-2</v>
      </c>
      <c r="Q8617" s="28">
        <f t="shared" si="828"/>
        <v>0</v>
      </c>
      <c r="R8617" s="4">
        <f t="shared" si="829"/>
        <v>0</v>
      </c>
      <c r="S8617" s="4" t="str">
        <f t="shared" si="830"/>
        <v/>
      </c>
      <c r="T8617" s="21">
        <f>Fångster!J8622</f>
        <v>0</v>
      </c>
      <c r="U8617" s="31" t="str">
        <f t="shared" si="831"/>
        <v/>
      </c>
    </row>
    <row r="8618" spans="14:21" x14ac:dyDescent="0.2">
      <c r="N8618" s="22">
        <f>Fångster!G8623</f>
        <v>0</v>
      </c>
      <c r="O8618" s="28">
        <f t="shared" si="826"/>
        <v>0</v>
      </c>
      <c r="P8618" s="28">
        <f t="shared" si="827"/>
        <v>-2</v>
      </c>
      <c r="Q8618" s="28">
        <f t="shared" si="828"/>
        <v>0</v>
      </c>
      <c r="R8618" s="4">
        <f t="shared" si="829"/>
        <v>0</v>
      </c>
      <c r="S8618" s="4" t="str">
        <f t="shared" si="830"/>
        <v/>
      </c>
      <c r="T8618" s="21">
        <f>Fångster!J8623</f>
        <v>0</v>
      </c>
      <c r="U8618" s="31" t="str">
        <f t="shared" si="831"/>
        <v/>
      </c>
    </row>
    <row r="8619" spans="14:21" x14ac:dyDescent="0.2">
      <c r="N8619" s="22">
        <f>Fångster!G8624</f>
        <v>0</v>
      </c>
      <c r="O8619" s="28">
        <f t="shared" si="826"/>
        <v>0</v>
      </c>
      <c r="P8619" s="28">
        <f t="shared" si="827"/>
        <v>-2</v>
      </c>
      <c r="Q8619" s="28">
        <f t="shared" si="828"/>
        <v>0</v>
      </c>
      <c r="R8619" s="4">
        <f t="shared" si="829"/>
        <v>0</v>
      </c>
      <c r="S8619" s="4" t="str">
        <f t="shared" si="830"/>
        <v/>
      </c>
      <c r="T8619" s="21">
        <f>Fångster!J8624</f>
        <v>0</v>
      </c>
      <c r="U8619" s="31" t="str">
        <f t="shared" si="831"/>
        <v/>
      </c>
    </row>
    <row r="8620" spans="14:21" x14ac:dyDescent="0.2">
      <c r="N8620" s="22">
        <f>Fångster!G8625</f>
        <v>0</v>
      </c>
      <c r="O8620" s="28">
        <f t="shared" si="826"/>
        <v>0</v>
      </c>
      <c r="P8620" s="28">
        <f t="shared" si="827"/>
        <v>-2</v>
      </c>
      <c r="Q8620" s="28">
        <f t="shared" si="828"/>
        <v>0</v>
      </c>
      <c r="R8620" s="4">
        <f t="shared" si="829"/>
        <v>0</v>
      </c>
      <c r="S8620" s="4" t="str">
        <f t="shared" si="830"/>
        <v/>
      </c>
      <c r="T8620" s="21">
        <f>Fångster!J8625</f>
        <v>0</v>
      </c>
      <c r="U8620" s="31" t="str">
        <f t="shared" si="831"/>
        <v/>
      </c>
    </row>
    <row r="8621" spans="14:21" x14ac:dyDescent="0.2">
      <c r="N8621" s="22">
        <f>Fångster!G8626</f>
        <v>0</v>
      </c>
      <c r="O8621" s="28">
        <f t="shared" si="826"/>
        <v>0</v>
      </c>
      <c r="P8621" s="28">
        <f t="shared" si="827"/>
        <v>-2</v>
      </c>
      <c r="Q8621" s="28">
        <f t="shared" si="828"/>
        <v>0</v>
      </c>
      <c r="R8621" s="4">
        <f t="shared" si="829"/>
        <v>0</v>
      </c>
      <c r="S8621" s="4" t="str">
        <f t="shared" si="830"/>
        <v/>
      </c>
      <c r="T8621" s="21">
        <f>Fångster!J8626</f>
        <v>0</v>
      </c>
      <c r="U8621" s="31" t="str">
        <f t="shared" si="831"/>
        <v/>
      </c>
    </row>
    <row r="8622" spans="14:21" x14ac:dyDescent="0.2">
      <c r="N8622" s="22">
        <f>Fångster!G8627</f>
        <v>0</v>
      </c>
      <c r="O8622" s="28">
        <f t="shared" si="826"/>
        <v>0</v>
      </c>
      <c r="P8622" s="28">
        <f t="shared" si="827"/>
        <v>-2</v>
      </c>
      <c r="Q8622" s="28">
        <f t="shared" si="828"/>
        <v>0</v>
      </c>
      <c r="R8622" s="4">
        <f t="shared" si="829"/>
        <v>0</v>
      </c>
      <c r="S8622" s="4" t="str">
        <f t="shared" si="830"/>
        <v/>
      </c>
      <c r="T8622" s="21">
        <f>Fångster!J8627</f>
        <v>0</v>
      </c>
      <c r="U8622" s="31" t="str">
        <f t="shared" si="831"/>
        <v/>
      </c>
    </row>
    <row r="8623" spans="14:21" x14ac:dyDescent="0.2">
      <c r="N8623" s="22">
        <f>Fångster!G8628</f>
        <v>0</v>
      </c>
      <c r="O8623" s="28">
        <f t="shared" si="826"/>
        <v>0</v>
      </c>
      <c r="P8623" s="28">
        <f t="shared" si="827"/>
        <v>-2</v>
      </c>
      <c r="Q8623" s="28">
        <f t="shared" si="828"/>
        <v>0</v>
      </c>
      <c r="R8623" s="4">
        <f t="shared" si="829"/>
        <v>0</v>
      </c>
      <c r="S8623" s="4" t="str">
        <f t="shared" si="830"/>
        <v/>
      </c>
      <c r="T8623" s="21">
        <f>Fångster!J8628</f>
        <v>0</v>
      </c>
      <c r="U8623" s="31" t="str">
        <f t="shared" si="831"/>
        <v/>
      </c>
    </row>
    <row r="8624" spans="14:21" x14ac:dyDescent="0.2">
      <c r="N8624" s="22">
        <f>Fångster!G8629</f>
        <v>0</v>
      </c>
      <c r="O8624" s="28">
        <f t="shared" si="826"/>
        <v>0</v>
      </c>
      <c r="P8624" s="28">
        <f t="shared" si="827"/>
        <v>-2</v>
      </c>
      <c r="Q8624" s="28">
        <f t="shared" si="828"/>
        <v>0</v>
      </c>
      <c r="R8624" s="4">
        <f t="shared" si="829"/>
        <v>0</v>
      </c>
      <c r="S8624" s="4" t="str">
        <f t="shared" si="830"/>
        <v/>
      </c>
      <c r="T8624" s="21">
        <f>Fångster!J8629</f>
        <v>0</v>
      </c>
      <c r="U8624" s="31" t="str">
        <f t="shared" si="831"/>
        <v/>
      </c>
    </row>
    <row r="8625" spans="14:21" x14ac:dyDescent="0.2">
      <c r="N8625" s="22">
        <f>Fångster!G8630</f>
        <v>0</v>
      </c>
      <c r="O8625" s="28">
        <f t="shared" si="826"/>
        <v>0</v>
      </c>
      <c r="P8625" s="28">
        <f t="shared" si="827"/>
        <v>-2</v>
      </c>
      <c r="Q8625" s="28">
        <f t="shared" si="828"/>
        <v>0</v>
      </c>
      <c r="R8625" s="4">
        <f t="shared" si="829"/>
        <v>0</v>
      </c>
      <c r="S8625" s="4" t="str">
        <f t="shared" si="830"/>
        <v/>
      </c>
      <c r="T8625" s="21">
        <f>Fångster!J8630</f>
        <v>0</v>
      </c>
      <c r="U8625" s="31" t="str">
        <f t="shared" si="831"/>
        <v/>
      </c>
    </row>
    <row r="8626" spans="14:21" x14ac:dyDescent="0.2">
      <c r="N8626" s="22">
        <f>Fångster!G8631</f>
        <v>0</v>
      </c>
      <c r="O8626" s="28">
        <f t="shared" si="826"/>
        <v>0</v>
      </c>
      <c r="P8626" s="28">
        <f t="shared" si="827"/>
        <v>-2</v>
      </c>
      <c r="Q8626" s="28">
        <f t="shared" si="828"/>
        <v>0</v>
      </c>
      <c r="R8626" s="4">
        <f t="shared" si="829"/>
        <v>0</v>
      </c>
      <c r="S8626" s="4" t="str">
        <f t="shared" si="830"/>
        <v/>
      </c>
      <c r="T8626" s="21">
        <f>Fångster!J8631</f>
        <v>0</v>
      </c>
      <c r="U8626" s="31" t="str">
        <f t="shared" si="831"/>
        <v/>
      </c>
    </row>
    <row r="8627" spans="14:21" x14ac:dyDescent="0.2">
      <c r="N8627" s="22">
        <f>Fångster!G8632</f>
        <v>0</v>
      </c>
      <c r="O8627" s="28">
        <f t="shared" si="826"/>
        <v>0</v>
      </c>
      <c r="P8627" s="28">
        <f t="shared" si="827"/>
        <v>-2</v>
      </c>
      <c r="Q8627" s="28">
        <f t="shared" si="828"/>
        <v>0</v>
      </c>
      <c r="R8627" s="4">
        <f t="shared" si="829"/>
        <v>0</v>
      </c>
      <c r="S8627" s="4" t="str">
        <f t="shared" si="830"/>
        <v/>
      </c>
      <c r="T8627" s="21">
        <f>Fångster!J8632</f>
        <v>0</v>
      </c>
      <c r="U8627" s="31" t="str">
        <f t="shared" si="831"/>
        <v/>
      </c>
    </row>
    <row r="8628" spans="14:21" x14ac:dyDescent="0.2">
      <c r="N8628" s="22">
        <f>Fångster!G8633</f>
        <v>0</v>
      </c>
      <c r="O8628" s="28">
        <f t="shared" si="826"/>
        <v>0</v>
      </c>
      <c r="P8628" s="28">
        <f t="shared" si="827"/>
        <v>-2</v>
      </c>
      <c r="Q8628" s="28">
        <f t="shared" si="828"/>
        <v>0</v>
      </c>
      <c r="R8628" s="4">
        <f t="shared" si="829"/>
        <v>0</v>
      </c>
      <c r="S8628" s="4" t="str">
        <f t="shared" si="830"/>
        <v/>
      </c>
      <c r="T8628" s="21">
        <f>Fångster!J8633</f>
        <v>0</v>
      </c>
      <c r="U8628" s="31" t="str">
        <f t="shared" si="831"/>
        <v/>
      </c>
    </row>
    <row r="8629" spans="14:21" x14ac:dyDescent="0.2">
      <c r="N8629" s="22">
        <f>Fångster!G8634</f>
        <v>0</v>
      </c>
      <c r="O8629" s="28">
        <f t="shared" si="826"/>
        <v>0</v>
      </c>
      <c r="P8629" s="28">
        <f t="shared" si="827"/>
        <v>-2</v>
      </c>
      <c r="Q8629" s="28">
        <f t="shared" si="828"/>
        <v>0</v>
      </c>
      <c r="R8629" s="4">
        <f t="shared" si="829"/>
        <v>0</v>
      </c>
      <c r="S8629" s="4" t="str">
        <f t="shared" si="830"/>
        <v/>
      </c>
      <c r="T8629" s="21">
        <f>Fångster!J8634</f>
        <v>0</v>
      </c>
      <c r="U8629" s="31" t="str">
        <f t="shared" si="831"/>
        <v/>
      </c>
    </row>
    <row r="8630" spans="14:21" x14ac:dyDescent="0.2">
      <c r="N8630" s="22">
        <f>Fångster!G8635</f>
        <v>0</v>
      </c>
      <c r="O8630" s="28">
        <f t="shared" si="826"/>
        <v>0</v>
      </c>
      <c r="P8630" s="28">
        <f t="shared" si="827"/>
        <v>-2</v>
      </c>
      <c r="Q8630" s="28">
        <f t="shared" si="828"/>
        <v>0</v>
      </c>
      <c r="R8630" s="4">
        <f t="shared" si="829"/>
        <v>0</v>
      </c>
      <c r="S8630" s="4" t="str">
        <f t="shared" si="830"/>
        <v/>
      </c>
      <c r="T8630" s="21">
        <f>Fångster!J8635</f>
        <v>0</v>
      </c>
      <c r="U8630" s="31" t="str">
        <f t="shared" si="831"/>
        <v/>
      </c>
    </row>
    <row r="8631" spans="14:21" x14ac:dyDescent="0.2">
      <c r="N8631" s="22">
        <f>Fångster!G8636</f>
        <v>0</v>
      </c>
      <c r="O8631" s="28">
        <f t="shared" si="826"/>
        <v>0</v>
      </c>
      <c r="P8631" s="28">
        <f t="shared" si="827"/>
        <v>-2</v>
      </c>
      <c r="Q8631" s="28">
        <f t="shared" si="828"/>
        <v>0</v>
      </c>
      <c r="R8631" s="4">
        <f t="shared" si="829"/>
        <v>0</v>
      </c>
      <c r="S8631" s="4" t="str">
        <f t="shared" si="830"/>
        <v/>
      </c>
      <c r="T8631" s="21">
        <f>Fångster!J8636</f>
        <v>0</v>
      </c>
      <c r="U8631" s="31" t="str">
        <f t="shared" si="831"/>
        <v/>
      </c>
    </row>
    <row r="8632" spans="14:21" x14ac:dyDescent="0.2">
      <c r="N8632" s="22">
        <f>Fångster!G8637</f>
        <v>0</v>
      </c>
      <c r="O8632" s="28">
        <f t="shared" si="826"/>
        <v>0</v>
      </c>
      <c r="P8632" s="28">
        <f t="shared" si="827"/>
        <v>-2</v>
      </c>
      <c r="Q8632" s="28">
        <f t="shared" si="828"/>
        <v>0</v>
      </c>
      <c r="R8632" s="4">
        <f t="shared" si="829"/>
        <v>0</v>
      </c>
      <c r="S8632" s="4" t="str">
        <f t="shared" si="830"/>
        <v/>
      </c>
      <c r="T8632" s="21">
        <f>Fångster!J8637</f>
        <v>0</v>
      </c>
      <c r="U8632" s="31" t="str">
        <f t="shared" si="831"/>
        <v/>
      </c>
    </row>
    <row r="8633" spans="14:21" x14ac:dyDescent="0.2">
      <c r="N8633" s="22">
        <f>Fångster!G8638</f>
        <v>0</v>
      </c>
      <c r="O8633" s="28">
        <f t="shared" si="826"/>
        <v>0</v>
      </c>
      <c r="P8633" s="28">
        <f t="shared" si="827"/>
        <v>-2</v>
      </c>
      <c r="Q8633" s="28">
        <f t="shared" si="828"/>
        <v>0</v>
      </c>
      <c r="R8633" s="4">
        <f t="shared" si="829"/>
        <v>0</v>
      </c>
      <c r="S8633" s="4" t="str">
        <f t="shared" si="830"/>
        <v/>
      </c>
      <c r="T8633" s="21">
        <f>Fångster!J8638</f>
        <v>0</v>
      </c>
      <c r="U8633" s="31" t="str">
        <f t="shared" si="831"/>
        <v/>
      </c>
    </row>
    <row r="8634" spans="14:21" x14ac:dyDescent="0.2">
      <c r="N8634" s="22">
        <f>Fångster!G8639</f>
        <v>0</v>
      </c>
      <c r="O8634" s="28">
        <f t="shared" si="826"/>
        <v>0</v>
      </c>
      <c r="P8634" s="28">
        <f t="shared" si="827"/>
        <v>-2</v>
      </c>
      <c r="Q8634" s="28">
        <f t="shared" si="828"/>
        <v>0</v>
      </c>
      <c r="R8634" s="4">
        <f t="shared" si="829"/>
        <v>0</v>
      </c>
      <c r="S8634" s="4" t="str">
        <f t="shared" si="830"/>
        <v/>
      </c>
      <c r="T8634" s="21">
        <f>Fångster!J8639</f>
        <v>0</v>
      </c>
      <c r="U8634" s="31" t="str">
        <f t="shared" si="831"/>
        <v/>
      </c>
    </row>
    <row r="8635" spans="14:21" x14ac:dyDescent="0.2">
      <c r="N8635" s="22">
        <f>Fångster!G8640</f>
        <v>0</v>
      </c>
      <c r="O8635" s="28">
        <f t="shared" si="826"/>
        <v>0</v>
      </c>
      <c r="P8635" s="28">
        <f t="shared" si="827"/>
        <v>-2</v>
      </c>
      <c r="Q8635" s="28">
        <f t="shared" si="828"/>
        <v>0</v>
      </c>
      <c r="R8635" s="4">
        <f t="shared" si="829"/>
        <v>0</v>
      </c>
      <c r="S8635" s="4" t="str">
        <f t="shared" si="830"/>
        <v/>
      </c>
      <c r="T8635" s="21">
        <f>Fångster!J8640</f>
        <v>0</v>
      </c>
      <c r="U8635" s="31" t="str">
        <f t="shared" si="831"/>
        <v/>
      </c>
    </row>
    <row r="8636" spans="14:21" x14ac:dyDescent="0.2">
      <c r="N8636" s="22">
        <f>Fångster!G8641</f>
        <v>0</v>
      </c>
      <c r="O8636" s="28">
        <f t="shared" si="826"/>
        <v>0</v>
      </c>
      <c r="P8636" s="28">
        <f t="shared" si="827"/>
        <v>-2</v>
      </c>
      <c r="Q8636" s="28">
        <f t="shared" si="828"/>
        <v>0</v>
      </c>
      <c r="R8636" s="4">
        <f t="shared" si="829"/>
        <v>0</v>
      </c>
      <c r="S8636" s="4" t="str">
        <f t="shared" si="830"/>
        <v/>
      </c>
      <c r="T8636" s="21">
        <f>Fångster!J8641</f>
        <v>0</v>
      </c>
      <c r="U8636" s="31" t="str">
        <f t="shared" si="831"/>
        <v/>
      </c>
    </row>
    <row r="8637" spans="14:21" x14ac:dyDescent="0.2">
      <c r="N8637" s="22">
        <f>Fångster!G8642</f>
        <v>0</v>
      </c>
      <c r="O8637" s="28">
        <f t="shared" si="826"/>
        <v>0</v>
      </c>
      <c r="P8637" s="28">
        <f t="shared" si="827"/>
        <v>-2</v>
      </c>
      <c r="Q8637" s="28">
        <f t="shared" si="828"/>
        <v>0</v>
      </c>
      <c r="R8637" s="4">
        <f t="shared" si="829"/>
        <v>0</v>
      </c>
      <c r="S8637" s="4" t="str">
        <f t="shared" si="830"/>
        <v/>
      </c>
      <c r="T8637" s="21">
        <f>Fångster!J8642</f>
        <v>0</v>
      </c>
      <c r="U8637" s="31" t="str">
        <f t="shared" si="831"/>
        <v/>
      </c>
    </row>
    <row r="8638" spans="14:21" x14ac:dyDescent="0.2">
      <c r="N8638" s="22">
        <f>Fångster!G8643</f>
        <v>0</v>
      </c>
      <c r="O8638" s="28">
        <f t="shared" si="826"/>
        <v>0</v>
      </c>
      <c r="P8638" s="28">
        <f t="shared" si="827"/>
        <v>-2</v>
      </c>
      <c r="Q8638" s="28">
        <f t="shared" si="828"/>
        <v>0</v>
      </c>
      <c r="R8638" s="4">
        <f t="shared" si="829"/>
        <v>0</v>
      </c>
      <c r="S8638" s="4" t="str">
        <f t="shared" si="830"/>
        <v/>
      </c>
      <c r="T8638" s="21">
        <f>Fångster!J8643</f>
        <v>0</v>
      </c>
      <c r="U8638" s="31" t="str">
        <f t="shared" si="831"/>
        <v/>
      </c>
    </row>
    <row r="8639" spans="14:21" x14ac:dyDescent="0.2">
      <c r="N8639" s="22">
        <f>Fångster!G8644</f>
        <v>0</v>
      </c>
      <c r="O8639" s="28">
        <f t="shared" si="826"/>
        <v>0</v>
      </c>
      <c r="P8639" s="28">
        <f t="shared" si="827"/>
        <v>-2</v>
      </c>
      <c r="Q8639" s="28">
        <f t="shared" si="828"/>
        <v>0</v>
      </c>
      <c r="R8639" s="4">
        <f t="shared" si="829"/>
        <v>0</v>
      </c>
      <c r="S8639" s="4" t="str">
        <f t="shared" si="830"/>
        <v/>
      </c>
      <c r="T8639" s="21">
        <f>Fångster!J8644</f>
        <v>0</v>
      </c>
      <c r="U8639" s="31" t="str">
        <f t="shared" si="831"/>
        <v/>
      </c>
    </row>
    <row r="8640" spans="14:21" x14ac:dyDescent="0.2">
      <c r="N8640" s="22">
        <f>Fångster!G8645</f>
        <v>0</v>
      </c>
      <c r="O8640" s="28">
        <f t="shared" si="826"/>
        <v>0</v>
      </c>
      <c r="P8640" s="28">
        <f t="shared" si="827"/>
        <v>-2</v>
      </c>
      <c r="Q8640" s="28">
        <f t="shared" si="828"/>
        <v>0</v>
      </c>
      <c r="R8640" s="4">
        <f t="shared" si="829"/>
        <v>0</v>
      </c>
      <c r="S8640" s="4" t="str">
        <f t="shared" si="830"/>
        <v/>
      </c>
      <c r="T8640" s="21">
        <f>Fångster!J8645</f>
        <v>0</v>
      </c>
      <c r="U8640" s="31" t="str">
        <f t="shared" si="831"/>
        <v/>
      </c>
    </row>
    <row r="8641" spans="14:21" x14ac:dyDescent="0.2">
      <c r="N8641" s="22">
        <f>Fångster!G8646</f>
        <v>0</v>
      </c>
      <c r="O8641" s="28">
        <f t="shared" si="826"/>
        <v>0</v>
      </c>
      <c r="P8641" s="28">
        <f t="shared" si="827"/>
        <v>-2</v>
      </c>
      <c r="Q8641" s="28">
        <f t="shared" si="828"/>
        <v>0</v>
      </c>
      <c r="R8641" s="4">
        <f t="shared" si="829"/>
        <v>0</v>
      </c>
      <c r="S8641" s="4" t="str">
        <f t="shared" si="830"/>
        <v/>
      </c>
      <c r="T8641" s="21">
        <f>Fångster!J8646</f>
        <v>0</v>
      </c>
      <c r="U8641" s="31" t="str">
        <f t="shared" si="831"/>
        <v/>
      </c>
    </row>
    <row r="8642" spans="14:21" x14ac:dyDescent="0.2">
      <c r="N8642" s="22">
        <f>Fångster!G8647</f>
        <v>0</v>
      </c>
      <c r="O8642" s="28">
        <f t="shared" si="826"/>
        <v>0</v>
      </c>
      <c r="P8642" s="28">
        <f t="shared" si="827"/>
        <v>-2</v>
      </c>
      <c r="Q8642" s="28">
        <f t="shared" si="828"/>
        <v>0</v>
      </c>
      <c r="R8642" s="4">
        <f t="shared" si="829"/>
        <v>0</v>
      </c>
      <c r="S8642" s="4" t="str">
        <f t="shared" si="830"/>
        <v/>
      </c>
      <c r="T8642" s="21">
        <f>Fångster!J8647</f>
        <v>0</v>
      </c>
      <c r="U8642" s="31" t="str">
        <f t="shared" si="831"/>
        <v/>
      </c>
    </row>
    <row r="8643" spans="14:21" x14ac:dyDescent="0.2">
      <c r="N8643" s="22">
        <f>Fångster!G8648</f>
        <v>0</v>
      </c>
      <c r="O8643" s="28">
        <f t="shared" si="826"/>
        <v>0</v>
      </c>
      <c r="P8643" s="28">
        <f t="shared" si="827"/>
        <v>-2</v>
      </c>
      <c r="Q8643" s="28">
        <f t="shared" si="828"/>
        <v>0</v>
      </c>
      <c r="R8643" s="4">
        <f t="shared" si="829"/>
        <v>0</v>
      </c>
      <c r="S8643" s="4" t="str">
        <f t="shared" si="830"/>
        <v/>
      </c>
      <c r="T8643" s="21">
        <f>Fångster!J8648</f>
        <v>0</v>
      </c>
      <c r="U8643" s="31" t="str">
        <f t="shared" si="831"/>
        <v/>
      </c>
    </row>
    <row r="8644" spans="14:21" x14ac:dyDescent="0.2">
      <c r="N8644" s="22">
        <f>Fångster!G8649</f>
        <v>0</v>
      </c>
      <c r="O8644" s="28">
        <f t="shared" si="826"/>
        <v>0</v>
      </c>
      <c r="P8644" s="28">
        <f t="shared" si="827"/>
        <v>-2</v>
      </c>
      <c r="Q8644" s="28">
        <f t="shared" si="828"/>
        <v>0</v>
      </c>
      <c r="R8644" s="4">
        <f t="shared" si="829"/>
        <v>0</v>
      </c>
      <c r="S8644" s="4" t="str">
        <f t="shared" si="830"/>
        <v/>
      </c>
      <c r="T8644" s="21">
        <f>Fångster!J8649</f>
        <v>0</v>
      </c>
      <c r="U8644" s="31" t="str">
        <f t="shared" si="831"/>
        <v/>
      </c>
    </row>
    <row r="8645" spans="14:21" x14ac:dyDescent="0.2">
      <c r="N8645" s="22">
        <f>Fångster!G8650</f>
        <v>0</v>
      </c>
      <c r="O8645" s="28">
        <f t="shared" ref="O8645:O8708" si="832">(3.377*0.000001)*(POWER(N8645,3.205))</f>
        <v>0</v>
      </c>
      <c r="P8645" s="28">
        <f t="shared" ref="P8645:P8708" si="833">(1-(180-N8645)/60)</f>
        <v>-2</v>
      </c>
      <c r="Q8645" s="28">
        <f t="shared" ref="Q8645:Q8708" si="834">IF(P8645&lt;0,0,IF(P8645&gt;1,1,IF(P8645&gt;0&lt;1,P8645,P8645)))</f>
        <v>0</v>
      </c>
      <c r="R8645" s="4">
        <f t="shared" ref="R8645:R8708" si="835">O8645*Q8645</f>
        <v>0</v>
      </c>
      <c r="S8645" s="4" t="str">
        <f t="shared" ref="S8645:S8708" si="836">IF(N8645&gt;0,LOG10(N8645),"")</f>
        <v/>
      </c>
      <c r="T8645" s="21">
        <f>Fångster!J8650</f>
        <v>0</v>
      </c>
      <c r="U8645" s="31" t="str">
        <f t="shared" ref="U8645:U8708" si="837">IF(T8645&gt;0,LOG10(T8645),"")</f>
        <v/>
      </c>
    </row>
    <row r="8646" spans="14:21" x14ac:dyDescent="0.2">
      <c r="N8646" s="22">
        <f>Fångster!G8651</f>
        <v>0</v>
      </c>
      <c r="O8646" s="28">
        <f t="shared" si="832"/>
        <v>0</v>
      </c>
      <c r="P8646" s="28">
        <f t="shared" si="833"/>
        <v>-2</v>
      </c>
      <c r="Q8646" s="28">
        <f t="shared" si="834"/>
        <v>0</v>
      </c>
      <c r="R8646" s="4">
        <f t="shared" si="835"/>
        <v>0</v>
      </c>
      <c r="S8646" s="4" t="str">
        <f t="shared" si="836"/>
        <v/>
      </c>
      <c r="T8646" s="21">
        <f>Fångster!J8651</f>
        <v>0</v>
      </c>
      <c r="U8646" s="31" t="str">
        <f t="shared" si="837"/>
        <v/>
      </c>
    </row>
    <row r="8647" spans="14:21" x14ac:dyDescent="0.2">
      <c r="N8647" s="22">
        <f>Fångster!G8652</f>
        <v>0</v>
      </c>
      <c r="O8647" s="28">
        <f t="shared" si="832"/>
        <v>0</v>
      </c>
      <c r="P8647" s="28">
        <f t="shared" si="833"/>
        <v>-2</v>
      </c>
      <c r="Q8647" s="28">
        <f t="shared" si="834"/>
        <v>0</v>
      </c>
      <c r="R8647" s="4">
        <f t="shared" si="835"/>
        <v>0</v>
      </c>
      <c r="S8647" s="4" t="str">
        <f t="shared" si="836"/>
        <v/>
      </c>
      <c r="T8647" s="21">
        <f>Fångster!J8652</f>
        <v>0</v>
      </c>
      <c r="U8647" s="31" t="str">
        <f t="shared" si="837"/>
        <v/>
      </c>
    </row>
    <row r="8648" spans="14:21" x14ac:dyDescent="0.2">
      <c r="N8648" s="22">
        <f>Fångster!G8653</f>
        <v>0</v>
      </c>
      <c r="O8648" s="28">
        <f t="shared" si="832"/>
        <v>0</v>
      </c>
      <c r="P8648" s="28">
        <f t="shared" si="833"/>
        <v>-2</v>
      </c>
      <c r="Q8648" s="28">
        <f t="shared" si="834"/>
        <v>0</v>
      </c>
      <c r="R8648" s="4">
        <f t="shared" si="835"/>
        <v>0</v>
      </c>
      <c r="S8648" s="4" t="str">
        <f t="shared" si="836"/>
        <v/>
      </c>
      <c r="T8648" s="21">
        <f>Fångster!J8653</f>
        <v>0</v>
      </c>
      <c r="U8648" s="31" t="str">
        <f t="shared" si="837"/>
        <v/>
      </c>
    </row>
    <row r="8649" spans="14:21" x14ac:dyDescent="0.2">
      <c r="N8649" s="22">
        <f>Fångster!G8654</f>
        <v>0</v>
      </c>
      <c r="O8649" s="28">
        <f t="shared" si="832"/>
        <v>0</v>
      </c>
      <c r="P8649" s="28">
        <f t="shared" si="833"/>
        <v>-2</v>
      </c>
      <c r="Q8649" s="28">
        <f t="shared" si="834"/>
        <v>0</v>
      </c>
      <c r="R8649" s="4">
        <f t="shared" si="835"/>
        <v>0</v>
      </c>
      <c r="S8649" s="4" t="str">
        <f t="shared" si="836"/>
        <v/>
      </c>
      <c r="T8649" s="21">
        <f>Fångster!J8654</f>
        <v>0</v>
      </c>
      <c r="U8649" s="31" t="str">
        <f t="shared" si="837"/>
        <v/>
      </c>
    </row>
    <row r="8650" spans="14:21" x14ac:dyDescent="0.2">
      <c r="N8650" s="22">
        <f>Fångster!G8655</f>
        <v>0</v>
      </c>
      <c r="O8650" s="28">
        <f t="shared" si="832"/>
        <v>0</v>
      </c>
      <c r="P8650" s="28">
        <f t="shared" si="833"/>
        <v>-2</v>
      </c>
      <c r="Q8650" s="28">
        <f t="shared" si="834"/>
        <v>0</v>
      </c>
      <c r="R8650" s="4">
        <f t="shared" si="835"/>
        <v>0</v>
      </c>
      <c r="S8650" s="4" t="str">
        <f t="shared" si="836"/>
        <v/>
      </c>
      <c r="T8650" s="21">
        <f>Fångster!J8655</f>
        <v>0</v>
      </c>
      <c r="U8650" s="31" t="str">
        <f t="shared" si="837"/>
        <v/>
      </c>
    </row>
    <row r="8651" spans="14:21" x14ac:dyDescent="0.2">
      <c r="N8651" s="22">
        <f>Fångster!G8656</f>
        <v>0</v>
      </c>
      <c r="O8651" s="28">
        <f t="shared" si="832"/>
        <v>0</v>
      </c>
      <c r="P8651" s="28">
        <f t="shared" si="833"/>
        <v>-2</v>
      </c>
      <c r="Q8651" s="28">
        <f t="shared" si="834"/>
        <v>0</v>
      </c>
      <c r="R8651" s="4">
        <f t="shared" si="835"/>
        <v>0</v>
      </c>
      <c r="S8651" s="4" t="str">
        <f t="shared" si="836"/>
        <v/>
      </c>
      <c r="T8651" s="21">
        <f>Fångster!J8656</f>
        <v>0</v>
      </c>
      <c r="U8651" s="31" t="str">
        <f t="shared" si="837"/>
        <v/>
      </c>
    </row>
    <row r="8652" spans="14:21" x14ac:dyDescent="0.2">
      <c r="N8652" s="22">
        <f>Fångster!G8657</f>
        <v>0</v>
      </c>
      <c r="O8652" s="28">
        <f t="shared" si="832"/>
        <v>0</v>
      </c>
      <c r="P8652" s="28">
        <f t="shared" si="833"/>
        <v>-2</v>
      </c>
      <c r="Q8652" s="28">
        <f t="shared" si="834"/>
        <v>0</v>
      </c>
      <c r="R8652" s="4">
        <f t="shared" si="835"/>
        <v>0</v>
      </c>
      <c r="S8652" s="4" t="str">
        <f t="shared" si="836"/>
        <v/>
      </c>
      <c r="T8652" s="21">
        <f>Fångster!J8657</f>
        <v>0</v>
      </c>
      <c r="U8652" s="31" t="str">
        <f t="shared" si="837"/>
        <v/>
      </c>
    </row>
    <row r="8653" spans="14:21" x14ac:dyDescent="0.2">
      <c r="N8653" s="22">
        <f>Fångster!G8658</f>
        <v>0</v>
      </c>
      <c r="O8653" s="28">
        <f t="shared" si="832"/>
        <v>0</v>
      </c>
      <c r="P8653" s="28">
        <f t="shared" si="833"/>
        <v>-2</v>
      </c>
      <c r="Q8653" s="28">
        <f t="shared" si="834"/>
        <v>0</v>
      </c>
      <c r="R8653" s="4">
        <f t="shared" si="835"/>
        <v>0</v>
      </c>
      <c r="S8653" s="4" t="str">
        <f t="shared" si="836"/>
        <v/>
      </c>
      <c r="T8653" s="21">
        <f>Fångster!J8658</f>
        <v>0</v>
      </c>
      <c r="U8653" s="31" t="str">
        <f t="shared" si="837"/>
        <v/>
      </c>
    </row>
    <row r="8654" spans="14:21" x14ac:dyDescent="0.2">
      <c r="N8654" s="22">
        <f>Fångster!G8659</f>
        <v>0</v>
      </c>
      <c r="O8654" s="28">
        <f t="shared" si="832"/>
        <v>0</v>
      </c>
      <c r="P8654" s="28">
        <f t="shared" si="833"/>
        <v>-2</v>
      </c>
      <c r="Q8654" s="28">
        <f t="shared" si="834"/>
        <v>0</v>
      </c>
      <c r="R8654" s="4">
        <f t="shared" si="835"/>
        <v>0</v>
      </c>
      <c r="S8654" s="4" t="str">
        <f t="shared" si="836"/>
        <v/>
      </c>
      <c r="T8654" s="21">
        <f>Fångster!J8659</f>
        <v>0</v>
      </c>
      <c r="U8654" s="31" t="str">
        <f t="shared" si="837"/>
        <v/>
      </c>
    </row>
    <row r="8655" spans="14:21" x14ac:dyDescent="0.2">
      <c r="N8655" s="22">
        <f>Fångster!G8660</f>
        <v>0</v>
      </c>
      <c r="O8655" s="28">
        <f t="shared" si="832"/>
        <v>0</v>
      </c>
      <c r="P8655" s="28">
        <f t="shared" si="833"/>
        <v>-2</v>
      </c>
      <c r="Q8655" s="28">
        <f t="shared" si="834"/>
        <v>0</v>
      </c>
      <c r="R8655" s="4">
        <f t="shared" si="835"/>
        <v>0</v>
      </c>
      <c r="S8655" s="4" t="str">
        <f t="shared" si="836"/>
        <v/>
      </c>
      <c r="T8655" s="21">
        <f>Fångster!J8660</f>
        <v>0</v>
      </c>
      <c r="U8655" s="31" t="str">
        <f t="shared" si="837"/>
        <v/>
      </c>
    </row>
    <row r="8656" spans="14:21" x14ac:dyDescent="0.2">
      <c r="N8656" s="22">
        <f>Fångster!G8661</f>
        <v>0</v>
      </c>
      <c r="O8656" s="28">
        <f t="shared" si="832"/>
        <v>0</v>
      </c>
      <c r="P8656" s="28">
        <f t="shared" si="833"/>
        <v>-2</v>
      </c>
      <c r="Q8656" s="28">
        <f t="shared" si="834"/>
        <v>0</v>
      </c>
      <c r="R8656" s="4">
        <f t="shared" si="835"/>
        <v>0</v>
      </c>
      <c r="S8656" s="4" t="str">
        <f t="shared" si="836"/>
        <v/>
      </c>
      <c r="T8656" s="21">
        <f>Fångster!J8661</f>
        <v>0</v>
      </c>
      <c r="U8656" s="31" t="str">
        <f t="shared" si="837"/>
        <v/>
      </c>
    </row>
    <row r="8657" spans="14:21" x14ac:dyDescent="0.2">
      <c r="N8657" s="22">
        <f>Fångster!G8662</f>
        <v>0</v>
      </c>
      <c r="O8657" s="28">
        <f t="shared" si="832"/>
        <v>0</v>
      </c>
      <c r="P8657" s="28">
        <f t="shared" si="833"/>
        <v>-2</v>
      </c>
      <c r="Q8657" s="28">
        <f t="shared" si="834"/>
        <v>0</v>
      </c>
      <c r="R8657" s="4">
        <f t="shared" si="835"/>
        <v>0</v>
      </c>
      <c r="S8657" s="4" t="str">
        <f t="shared" si="836"/>
        <v/>
      </c>
      <c r="T8657" s="21">
        <f>Fångster!J8662</f>
        <v>0</v>
      </c>
      <c r="U8657" s="31" t="str">
        <f t="shared" si="837"/>
        <v/>
      </c>
    </row>
    <row r="8658" spans="14:21" x14ac:dyDescent="0.2">
      <c r="N8658" s="22">
        <f>Fångster!G8663</f>
        <v>0</v>
      </c>
      <c r="O8658" s="28">
        <f t="shared" si="832"/>
        <v>0</v>
      </c>
      <c r="P8658" s="28">
        <f t="shared" si="833"/>
        <v>-2</v>
      </c>
      <c r="Q8658" s="28">
        <f t="shared" si="834"/>
        <v>0</v>
      </c>
      <c r="R8658" s="4">
        <f t="shared" si="835"/>
        <v>0</v>
      </c>
      <c r="S8658" s="4" t="str">
        <f t="shared" si="836"/>
        <v/>
      </c>
      <c r="T8658" s="21">
        <f>Fångster!J8663</f>
        <v>0</v>
      </c>
      <c r="U8658" s="31" t="str">
        <f t="shared" si="837"/>
        <v/>
      </c>
    </row>
    <row r="8659" spans="14:21" x14ac:dyDescent="0.2">
      <c r="N8659" s="22">
        <f>Fångster!G8664</f>
        <v>0</v>
      </c>
      <c r="O8659" s="28">
        <f t="shared" si="832"/>
        <v>0</v>
      </c>
      <c r="P8659" s="28">
        <f t="shared" si="833"/>
        <v>-2</v>
      </c>
      <c r="Q8659" s="28">
        <f t="shared" si="834"/>
        <v>0</v>
      </c>
      <c r="R8659" s="4">
        <f t="shared" si="835"/>
        <v>0</v>
      </c>
      <c r="S8659" s="4" t="str">
        <f t="shared" si="836"/>
        <v/>
      </c>
      <c r="T8659" s="21">
        <f>Fångster!J8664</f>
        <v>0</v>
      </c>
      <c r="U8659" s="31" t="str">
        <f t="shared" si="837"/>
        <v/>
      </c>
    </row>
    <row r="8660" spans="14:21" x14ac:dyDescent="0.2">
      <c r="N8660" s="22">
        <f>Fångster!G8665</f>
        <v>0</v>
      </c>
      <c r="O8660" s="28">
        <f t="shared" si="832"/>
        <v>0</v>
      </c>
      <c r="P8660" s="28">
        <f t="shared" si="833"/>
        <v>-2</v>
      </c>
      <c r="Q8660" s="28">
        <f t="shared" si="834"/>
        <v>0</v>
      </c>
      <c r="R8660" s="4">
        <f t="shared" si="835"/>
        <v>0</v>
      </c>
      <c r="S8660" s="4" t="str">
        <f t="shared" si="836"/>
        <v/>
      </c>
      <c r="T8660" s="21">
        <f>Fångster!J8665</f>
        <v>0</v>
      </c>
      <c r="U8660" s="31" t="str">
        <f t="shared" si="837"/>
        <v/>
      </c>
    </row>
    <row r="8661" spans="14:21" x14ac:dyDescent="0.2">
      <c r="N8661" s="22">
        <f>Fångster!G8666</f>
        <v>0</v>
      </c>
      <c r="O8661" s="28">
        <f t="shared" si="832"/>
        <v>0</v>
      </c>
      <c r="P8661" s="28">
        <f t="shared" si="833"/>
        <v>-2</v>
      </c>
      <c r="Q8661" s="28">
        <f t="shared" si="834"/>
        <v>0</v>
      </c>
      <c r="R8661" s="4">
        <f t="shared" si="835"/>
        <v>0</v>
      </c>
      <c r="S8661" s="4" t="str">
        <f t="shared" si="836"/>
        <v/>
      </c>
      <c r="T8661" s="21">
        <f>Fångster!J8666</f>
        <v>0</v>
      </c>
      <c r="U8661" s="31" t="str">
        <f t="shared" si="837"/>
        <v/>
      </c>
    </row>
    <row r="8662" spans="14:21" x14ac:dyDescent="0.2">
      <c r="N8662" s="22">
        <f>Fångster!G8667</f>
        <v>0</v>
      </c>
      <c r="O8662" s="28">
        <f t="shared" si="832"/>
        <v>0</v>
      </c>
      <c r="P8662" s="28">
        <f t="shared" si="833"/>
        <v>-2</v>
      </c>
      <c r="Q8662" s="28">
        <f t="shared" si="834"/>
        <v>0</v>
      </c>
      <c r="R8662" s="4">
        <f t="shared" si="835"/>
        <v>0</v>
      </c>
      <c r="S8662" s="4" t="str">
        <f t="shared" si="836"/>
        <v/>
      </c>
      <c r="T8662" s="21">
        <f>Fångster!J8667</f>
        <v>0</v>
      </c>
      <c r="U8662" s="31" t="str">
        <f t="shared" si="837"/>
        <v/>
      </c>
    </row>
    <row r="8663" spans="14:21" x14ac:dyDescent="0.2">
      <c r="N8663" s="22">
        <f>Fångster!G8668</f>
        <v>0</v>
      </c>
      <c r="O8663" s="28">
        <f t="shared" si="832"/>
        <v>0</v>
      </c>
      <c r="P8663" s="28">
        <f t="shared" si="833"/>
        <v>-2</v>
      </c>
      <c r="Q8663" s="28">
        <f t="shared" si="834"/>
        <v>0</v>
      </c>
      <c r="R8663" s="4">
        <f t="shared" si="835"/>
        <v>0</v>
      </c>
      <c r="S8663" s="4" t="str">
        <f t="shared" si="836"/>
        <v/>
      </c>
      <c r="T8663" s="21">
        <f>Fångster!J8668</f>
        <v>0</v>
      </c>
      <c r="U8663" s="31" t="str">
        <f t="shared" si="837"/>
        <v/>
      </c>
    </row>
    <row r="8664" spans="14:21" x14ac:dyDescent="0.2">
      <c r="N8664" s="22">
        <f>Fångster!G8669</f>
        <v>0</v>
      </c>
      <c r="O8664" s="28">
        <f t="shared" si="832"/>
        <v>0</v>
      </c>
      <c r="P8664" s="28">
        <f t="shared" si="833"/>
        <v>-2</v>
      </c>
      <c r="Q8664" s="28">
        <f t="shared" si="834"/>
        <v>0</v>
      </c>
      <c r="R8664" s="4">
        <f t="shared" si="835"/>
        <v>0</v>
      </c>
      <c r="S8664" s="4" t="str">
        <f t="shared" si="836"/>
        <v/>
      </c>
      <c r="T8664" s="21">
        <f>Fångster!J8669</f>
        <v>0</v>
      </c>
      <c r="U8664" s="31" t="str">
        <f t="shared" si="837"/>
        <v/>
      </c>
    </row>
    <row r="8665" spans="14:21" x14ac:dyDescent="0.2">
      <c r="N8665" s="22">
        <f>Fångster!G8670</f>
        <v>0</v>
      </c>
      <c r="O8665" s="28">
        <f t="shared" si="832"/>
        <v>0</v>
      </c>
      <c r="P8665" s="28">
        <f t="shared" si="833"/>
        <v>-2</v>
      </c>
      <c r="Q8665" s="28">
        <f t="shared" si="834"/>
        <v>0</v>
      </c>
      <c r="R8665" s="4">
        <f t="shared" si="835"/>
        <v>0</v>
      </c>
      <c r="S8665" s="4" t="str">
        <f t="shared" si="836"/>
        <v/>
      </c>
      <c r="T8665" s="21">
        <f>Fångster!J8670</f>
        <v>0</v>
      </c>
      <c r="U8665" s="31" t="str">
        <f t="shared" si="837"/>
        <v/>
      </c>
    </row>
    <row r="8666" spans="14:21" x14ac:dyDescent="0.2">
      <c r="N8666" s="22">
        <f>Fångster!G8671</f>
        <v>0</v>
      </c>
      <c r="O8666" s="28">
        <f t="shared" si="832"/>
        <v>0</v>
      </c>
      <c r="P8666" s="28">
        <f t="shared" si="833"/>
        <v>-2</v>
      </c>
      <c r="Q8666" s="28">
        <f t="shared" si="834"/>
        <v>0</v>
      </c>
      <c r="R8666" s="4">
        <f t="shared" si="835"/>
        <v>0</v>
      </c>
      <c r="S8666" s="4" t="str">
        <f t="shared" si="836"/>
        <v/>
      </c>
      <c r="T8666" s="21">
        <f>Fångster!J8671</f>
        <v>0</v>
      </c>
      <c r="U8666" s="31" t="str">
        <f t="shared" si="837"/>
        <v/>
      </c>
    </row>
    <row r="8667" spans="14:21" x14ac:dyDescent="0.2">
      <c r="N8667" s="22">
        <f>Fångster!G8672</f>
        <v>0</v>
      </c>
      <c r="O8667" s="28">
        <f t="shared" si="832"/>
        <v>0</v>
      </c>
      <c r="P8667" s="28">
        <f t="shared" si="833"/>
        <v>-2</v>
      </c>
      <c r="Q8667" s="28">
        <f t="shared" si="834"/>
        <v>0</v>
      </c>
      <c r="R8667" s="4">
        <f t="shared" si="835"/>
        <v>0</v>
      </c>
      <c r="S8667" s="4" t="str">
        <f t="shared" si="836"/>
        <v/>
      </c>
      <c r="T8667" s="21">
        <f>Fångster!J8672</f>
        <v>0</v>
      </c>
      <c r="U8667" s="31" t="str">
        <f t="shared" si="837"/>
        <v/>
      </c>
    </row>
    <row r="8668" spans="14:21" x14ac:dyDescent="0.2">
      <c r="N8668" s="22">
        <f>Fångster!G8673</f>
        <v>0</v>
      </c>
      <c r="O8668" s="28">
        <f t="shared" si="832"/>
        <v>0</v>
      </c>
      <c r="P8668" s="28">
        <f t="shared" si="833"/>
        <v>-2</v>
      </c>
      <c r="Q8668" s="28">
        <f t="shared" si="834"/>
        <v>0</v>
      </c>
      <c r="R8668" s="4">
        <f t="shared" si="835"/>
        <v>0</v>
      </c>
      <c r="S8668" s="4" t="str">
        <f t="shared" si="836"/>
        <v/>
      </c>
      <c r="T8668" s="21">
        <f>Fångster!J8673</f>
        <v>0</v>
      </c>
      <c r="U8668" s="31" t="str">
        <f t="shared" si="837"/>
        <v/>
      </c>
    </row>
    <row r="8669" spans="14:21" x14ac:dyDescent="0.2">
      <c r="N8669" s="22">
        <f>Fångster!G8674</f>
        <v>0</v>
      </c>
      <c r="O8669" s="28">
        <f t="shared" si="832"/>
        <v>0</v>
      </c>
      <c r="P8669" s="28">
        <f t="shared" si="833"/>
        <v>-2</v>
      </c>
      <c r="Q8669" s="28">
        <f t="shared" si="834"/>
        <v>0</v>
      </c>
      <c r="R8669" s="4">
        <f t="shared" si="835"/>
        <v>0</v>
      </c>
      <c r="S8669" s="4" t="str">
        <f t="shared" si="836"/>
        <v/>
      </c>
      <c r="T8669" s="21">
        <f>Fångster!J8674</f>
        <v>0</v>
      </c>
      <c r="U8669" s="31" t="str">
        <f t="shared" si="837"/>
        <v/>
      </c>
    </row>
    <row r="8670" spans="14:21" x14ac:dyDescent="0.2">
      <c r="N8670" s="22">
        <f>Fångster!G8675</f>
        <v>0</v>
      </c>
      <c r="O8670" s="28">
        <f t="shared" si="832"/>
        <v>0</v>
      </c>
      <c r="P8670" s="28">
        <f t="shared" si="833"/>
        <v>-2</v>
      </c>
      <c r="Q8670" s="28">
        <f t="shared" si="834"/>
        <v>0</v>
      </c>
      <c r="R8670" s="4">
        <f t="shared" si="835"/>
        <v>0</v>
      </c>
      <c r="S8670" s="4" t="str">
        <f t="shared" si="836"/>
        <v/>
      </c>
      <c r="T8670" s="21">
        <f>Fångster!J8675</f>
        <v>0</v>
      </c>
      <c r="U8670" s="31" t="str">
        <f t="shared" si="837"/>
        <v/>
      </c>
    </row>
    <row r="8671" spans="14:21" x14ac:dyDescent="0.2">
      <c r="N8671" s="22">
        <f>Fångster!G8676</f>
        <v>0</v>
      </c>
      <c r="O8671" s="28">
        <f t="shared" si="832"/>
        <v>0</v>
      </c>
      <c r="P8671" s="28">
        <f t="shared" si="833"/>
        <v>-2</v>
      </c>
      <c r="Q8671" s="28">
        <f t="shared" si="834"/>
        <v>0</v>
      </c>
      <c r="R8671" s="4">
        <f t="shared" si="835"/>
        <v>0</v>
      </c>
      <c r="S8671" s="4" t="str">
        <f t="shared" si="836"/>
        <v/>
      </c>
      <c r="T8671" s="21">
        <f>Fångster!J8676</f>
        <v>0</v>
      </c>
      <c r="U8671" s="31" t="str">
        <f t="shared" si="837"/>
        <v/>
      </c>
    </row>
    <row r="8672" spans="14:21" x14ac:dyDescent="0.2">
      <c r="N8672" s="22">
        <f>Fångster!G8677</f>
        <v>0</v>
      </c>
      <c r="O8672" s="28">
        <f t="shared" si="832"/>
        <v>0</v>
      </c>
      <c r="P8672" s="28">
        <f t="shared" si="833"/>
        <v>-2</v>
      </c>
      <c r="Q8672" s="28">
        <f t="shared" si="834"/>
        <v>0</v>
      </c>
      <c r="R8672" s="4">
        <f t="shared" si="835"/>
        <v>0</v>
      </c>
      <c r="S8672" s="4" t="str">
        <f t="shared" si="836"/>
        <v/>
      </c>
      <c r="T8672" s="21">
        <f>Fångster!J8677</f>
        <v>0</v>
      </c>
      <c r="U8672" s="31" t="str">
        <f t="shared" si="837"/>
        <v/>
      </c>
    </row>
    <row r="8673" spans="14:21" x14ac:dyDescent="0.2">
      <c r="N8673" s="22">
        <f>Fångster!G8678</f>
        <v>0</v>
      </c>
      <c r="O8673" s="28">
        <f t="shared" si="832"/>
        <v>0</v>
      </c>
      <c r="P8673" s="28">
        <f t="shared" si="833"/>
        <v>-2</v>
      </c>
      <c r="Q8673" s="28">
        <f t="shared" si="834"/>
        <v>0</v>
      </c>
      <c r="R8673" s="4">
        <f t="shared" si="835"/>
        <v>0</v>
      </c>
      <c r="S8673" s="4" t="str">
        <f t="shared" si="836"/>
        <v/>
      </c>
      <c r="T8673" s="21">
        <f>Fångster!J8678</f>
        <v>0</v>
      </c>
      <c r="U8673" s="31" t="str">
        <f t="shared" si="837"/>
        <v/>
      </c>
    </row>
    <row r="8674" spans="14:21" x14ac:dyDescent="0.2">
      <c r="N8674" s="22">
        <f>Fångster!G8679</f>
        <v>0</v>
      </c>
      <c r="O8674" s="28">
        <f t="shared" si="832"/>
        <v>0</v>
      </c>
      <c r="P8674" s="28">
        <f t="shared" si="833"/>
        <v>-2</v>
      </c>
      <c r="Q8674" s="28">
        <f t="shared" si="834"/>
        <v>0</v>
      </c>
      <c r="R8674" s="4">
        <f t="shared" si="835"/>
        <v>0</v>
      </c>
      <c r="S8674" s="4" t="str">
        <f t="shared" si="836"/>
        <v/>
      </c>
      <c r="T8674" s="21">
        <f>Fångster!J8679</f>
        <v>0</v>
      </c>
      <c r="U8674" s="31" t="str">
        <f t="shared" si="837"/>
        <v/>
      </c>
    </row>
    <row r="8675" spans="14:21" x14ac:dyDescent="0.2">
      <c r="N8675" s="22">
        <f>Fångster!G8680</f>
        <v>0</v>
      </c>
      <c r="O8675" s="28">
        <f t="shared" si="832"/>
        <v>0</v>
      </c>
      <c r="P8675" s="28">
        <f t="shared" si="833"/>
        <v>-2</v>
      </c>
      <c r="Q8675" s="28">
        <f t="shared" si="834"/>
        <v>0</v>
      </c>
      <c r="R8675" s="4">
        <f t="shared" si="835"/>
        <v>0</v>
      </c>
      <c r="S8675" s="4" t="str">
        <f t="shared" si="836"/>
        <v/>
      </c>
      <c r="T8675" s="21">
        <f>Fångster!J8680</f>
        <v>0</v>
      </c>
      <c r="U8675" s="31" t="str">
        <f t="shared" si="837"/>
        <v/>
      </c>
    </row>
    <row r="8676" spans="14:21" x14ac:dyDescent="0.2">
      <c r="N8676" s="22">
        <f>Fångster!G8681</f>
        <v>0</v>
      </c>
      <c r="O8676" s="28">
        <f t="shared" si="832"/>
        <v>0</v>
      </c>
      <c r="P8676" s="28">
        <f t="shared" si="833"/>
        <v>-2</v>
      </c>
      <c r="Q8676" s="28">
        <f t="shared" si="834"/>
        <v>0</v>
      </c>
      <c r="R8676" s="4">
        <f t="shared" si="835"/>
        <v>0</v>
      </c>
      <c r="S8676" s="4" t="str">
        <f t="shared" si="836"/>
        <v/>
      </c>
      <c r="T8676" s="21">
        <f>Fångster!J8681</f>
        <v>0</v>
      </c>
      <c r="U8676" s="31" t="str">
        <f t="shared" si="837"/>
        <v/>
      </c>
    </row>
    <row r="8677" spans="14:21" x14ac:dyDescent="0.2">
      <c r="N8677" s="22">
        <f>Fångster!G8682</f>
        <v>0</v>
      </c>
      <c r="O8677" s="28">
        <f t="shared" si="832"/>
        <v>0</v>
      </c>
      <c r="P8677" s="28">
        <f t="shared" si="833"/>
        <v>-2</v>
      </c>
      <c r="Q8677" s="28">
        <f t="shared" si="834"/>
        <v>0</v>
      </c>
      <c r="R8677" s="4">
        <f t="shared" si="835"/>
        <v>0</v>
      </c>
      <c r="S8677" s="4" t="str">
        <f t="shared" si="836"/>
        <v/>
      </c>
      <c r="T8677" s="21">
        <f>Fångster!J8682</f>
        <v>0</v>
      </c>
      <c r="U8677" s="31" t="str">
        <f t="shared" si="837"/>
        <v/>
      </c>
    </row>
    <row r="8678" spans="14:21" x14ac:dyDescent="0.2">
      <c r="N8678" s="22">
        <f>Fångster!G8683</f>
        <v>0</v>
      </c>
      <c r="O8678" s="28">
        <f t="shared" si="832"/>
        <v>0</v>
      </c>
      <c r="P8678" s="28">
        <f t="shared" si="833"/>
        <v>-2</v>
      </c>
      <c r="Q8678" s="28">
        <f t="shared" si="834"/>
        <v>0</v>
      </c>
      <c r="R8678" s="4">
        <f t="shared" si="835"/>
        <v>0</v>
      </c>
      <c r="S8678" s="4" t="str">
        <f t="shared" si="836"/>
        <v/>
      </c>
      <c r="T8678" s="21">
        <f>Fångster!J8683</f>
        <v>0</v>
      </c>
      <c r="U8678" s="31" t="str">
        <f t="shared" si="837"/>
        <v/>
      </c>
    </row>
    <row r="8679" spans="14:21" x14ac:dyDescent="0.2">
      <c r="N8679" s="22">
        <f>Fångster!G8684</f>
        <v>0</v>
      </c>
      <c r="O8679" s="28">
        <f t="shared" si="832"/>
        <v>0</v>
      </c>
      <c r="P8679" s="28">
        <f t="shared" si="833"/>
        <v>-2</v>
      </c>
      <c r="Q8679" s="28">
        <f t="shared" si="834"/>
        <v>0</v>
      </c>
      <c r="R8679" s="4">
        <f t="shared" si="835"/>
        <v>0</v>
      </c>
      <c r="S8679" s="4" t="str">
        <f t="shared" si="836"/>
        <v/>
      </c>
      <c r="T8679" s="21">
        <f>Fångster!J8684</f>
        <v>0</v>
      </c>
      <c r="U8679" s="31" t="str">
        <f t="shared" si="837"/>
        <v/>
      </c>
    </row>
    <row r="8680" spans="14:21" x14ac:dyDescent="0.2">
      <c r="N8680" s="22">
        <f>Fångster!G8685</f>
        <v>0</v>
      </c>
      <c r="O8680" s="28">
        <f t="shared" si="832"/>
        <v>0</v>
      </c>
      <c r="P8680" s="28">
        <f t="shared" si="833"/>
        <v>-2</v>
      </c>
      <c r="Q8680" s="28">
        <f t="shared" si="834"/>
        <v>0</v>
      </c>
      <c r="R8680" s="4">
        <f t="shared" si="835"/>
        <v>0</v>
      </c>
      <c r="S8680" s="4" t="str">
        <f t="shared" si="836"/>
        <v/>
      </c>
      <c r="T8680" s="21">
        <f>Fångster!J8685</f>
        <v>0</v>
      </c>
      <c r="U8680" s="31" t="str">
        <f t="shared" si="837"/>
        <v/>
      </c>
    </row>
    <row r="8681" spans="14:21" x14ac:dyDescent="0.2">
      <c r="N8681" s="22">
        <f>Fångster!G8686</f>
        <v>0</v>
      </c>
      <c r="O8681" s="28">
        <f t="shared" si="832"/>
        <v>0</v>
      </c>
      <c r="P8681" s="28">
        <f t="shared" si="833"/>
        <v>-2</v>
      </c>
      <c r="Q8681" s="28">
        <f t="shared" si="834"/>
        <v>0</v>
      </c>
      <c r="R8681" s="4">
        <f t="shared" si="835"/>
        <v>0</v>
      </c>
      <c r="S8681" s="4" t="str">
        <f t="shared" si="836"/>
        <v/>
      </c>
      <c r="T8681" s="21">
        <f>Fångster!J8686</f>
        <v>0</v>
      </c>
      <c r="U8681" s="31" t="str">
        <f t="shared" si="837"/>
        <v/>
      </c>
    </row>
    <row r="8682" spans="14:21" x14ac:dyDescent="0.2">
      <c r="N8682" s="22">
        <f>Fångster!G8687</f>
        <v>0</v>
      </c>
      <c r="O8682" s="28">
        <f t="shared" si="832"/>
        <v>0</v>
      </c>
      <c r="P8682" s="28">
        <f t="shared" si="833"/>
        <v>-2</v>
      </c>
      <c r="Q8682" s="28">
        <f t="shared" si="834"/>
        <v>0</v>
      </c>
      <c r="R8682" s="4">
        <f t="shared" si="835"/>
        <v>0</v>
      </c>
      <c r="S8682" s="4" t="str">
        <f t="shared" si="836"/>
        <v/>
      </c>
      <c r="T8682" s="21">
        <f>Fångster!J8687</f>
        <v>0</v>
      </c>
      <c r="U8682" s="31" t="str">
        <f t="shared" si="837"/>
        <v/>
      </c>
    </row>
    <row r="8683" spans="14:21" x14ac:dyDescent="0.2">
      <c r="N8683" s="22">
        <f>Fångster!G8688</f>
        <v>0</v>
      </c>
      <c r="O8683" s="28">
        <f t="shared" si="832"/>
        <v>0</v>
      </c>
      <c r="P8683" s="28">
        <f t="shared" si="833"/>
        <v>-2</v>
      </c>
      <c r="Q8683" s="28">
        <f t="shared" si="834"/>
        <v>0</v>
      </c>
      <c r="R8683" s="4">
        <f t="shared" si="835"/>
        <v>0</v>
      </c>
      <c r="S8683" s="4" t="str">
        <f t="shared" si="836"/>
        <v/>
      </c>
      <c r="T8683" s="21">
        <f>Fångster!J8688</f>
        <v>0</v>
      </c>
      <c r="U8683" s="31" t="str">
        <f t="shared" si="837"/>
        <v/>
      </c>
    </row>
    <row r="8684" spans="14:21" x14ac:dyDescent="0.2">
      <c r="N8684" s="22">
        <f>Fångster!G8689</f>
        <v>0</v>
      </c>
      <c r="O8684" s="28">
        <f t="shared" si="832"/>
        <v>0</v>
      </c>
      <c r="P8684" s="28">
        <f t="shared" si="833"/>
        <v>-2</v>
      </c>
      <c r="Q8684" s="28">
        <f t="shared" si="834"/>
        <v>0</v>
      </c>
      <c r="R8684" s="4">
        <f t="shared" si="835"/>
        <v>0</v>
      </c>
      <c r="S8684" s="4" t="str">
        <f t="shared" si="836"/>
        <v/>
      </c>
      <c r="T8684" s="21">
        <f>Fångster!J8689</f>
        <v>0</v>
      </c>
      <c r="U8684" s="31" t="str">
        <f t="shared" si="837"/>
        <v/>
      </c>
    </row>
    <row r="8685" spans="14:21" x14ac:dyDescent="0.2">
      <c r="N8685" s="22">
        <f>Fångster!G8690</f>
        <v>0</v>
      </c>
      <c r="O8685" s="28">
        <f t="shared" si="832"/>
        <v>0</v>
      </c>
      <c r="P8685" s="28">
        <f t="shared" si="833"/>
        <v>-2</v>
      </c>
      <c r="Q8685" s="28">
        <f t="shared" si="834"/>
        <v>0</v>
      </c>
      <c r="R8685" s="4">
        <f t="shared" si="835"/>
        <v>0</v>
      </c>
      <c r="S8685" s="4" t="str">
        <f t="shared" si="836"/>
        <v/>
      </c>
      <c r="T8685" s="21">
        <f>Fångster!J8690</f>
        <v>0</v>
      </c>
      <c r="U8685" s="31" t="str">
        <f t="shared" si="837"/>
        <v/>
      </c>
    </row>
    <row r="8686" spans="14:21" x14ac:dyDescent="0.2">
      <c r="N8686" s="22">
        <f>Fångster!G8691</f>
        <v>0</v>
      </c>
      <c r="O8686" s="28">
        <f t="shared" si="832"/>
        <v>0</v>
      </c>
      <c r="P8686" s="28">
        <f t="shared" si="833"/>
        <v>-2</v>
      </c>
      <c r="Q8686" s="28">
        <f t="shared" si="834"/>
        <v>0</v>
      </c>
      <c r="R8686" s="4">
        <f t="shared" si="835"/>
        <v>0</v>
      </c>
      <c r="S8686" s="4" t="str">
        <f t="shared" si="836"/>
        <v/>
      </c>
      <c r="T8686" s="21">
        <f>Fångster!J8691</f>
        <v>0</v>
      </c>
      <c r="U8686" s="31" t="str">
        <f t="shared" si="837"/>
        <v/>
      </c>
    </row>
    <row r="8687" spans="14:21" x14ac:dyDescent="0.2">
      <c r="N8687" s="22">
        <f>Fångster!G8692</f>
        <v>0</v>
      </c>
      <c r="O8687" s="28">
        <f t="shared" si="832"/>
        <v>0</v>
      </c>
      <c r="P8687" s="28">
        <f t="shared" si="833"/>
        <v>-2</v>
      </c>
      <c r="Q8687" s="28">
        <f t="shared" si="834"/>
        <v>0</v>
      </c>
      <c r="R8687" s="4">
        <f t="shared" si="835"/>
        <v>0</v>
      </c>
      <c r="S8687" s="4" t="str">
        <f t="shared" si="836"/>
        <v/>
      </c>
      <c r="T8687" s="21">
        <f>Fångster!J8692</f>
        <v>0</v>
      </c>
      <c r="U8687" s="31" t="str">
        <f t="shared" si="837"/>
        <v/>
      </c>
    </row>
    <row r="8688" spans="14:21" x14ac:dyDescent="0.2">
      <c r="N8688" s="22">
        <f>Fångster!G8693</f>
        <v>0</v>
      </c>
      <c r="O8688" s="28">
        <f t="shared" si="832"/>
        <v>0</v>
      </c>
      <c r="P8688" s="28">
        <f t="shared" si="833"/>
        <v>-2</v>
      </c>
      <c r="Q8688" s="28">
        <f t="shared" si="834"/>
        <v>0</v>
      </c>
      <c r="R8688" s="4">
        <f t="shared" si="835"/>
        <v>0</v>
      </c>
      <c r="S8688" s="4" t="str">
        <f t="shared" si="836"/>
        <v/>
      </c>
      <c r="T8688" s="21">
        <f>Fångster!J8693</f>
        <v>0</v>
      </c>
      <c r="U8688" s="31" t="str">
        <f t="shared" si="837"/>
        <v/>
      </c>
    </row>
    <row r="8689" spans="14:21" x14ac:dyDescent="0.2">
      <c r="N8689" s="22">
        <f>Fångster!G8694</f>
        <v>0</v>
      </c>
      <c r="O8689" s="28">
        <f t="shared" si="832"/>
        <v>0</v>
      </c>
      <c r="P8689" s="28">
        <f t="shared" si="833"/>
        <v>-2</v>
      </c>
      <c r="Q8689" s="28">
        <f t="shared" si="834"/>
        <v>0</v>
      </c>
      <c r="R8689" s="4">
        <f t="shared" si="835"/>
        <v>0</v>
      </c>
      <c r="S8689" s="4" t="str">
        <f t="shared" si="836"/>
        <v/>
      </c>
      <c r="T8689" s="21">
        <f>Fångster!J8694</f>
        <v>0</v>
      </c>
      <c r="U8689" s="31" t="str">
        <f t="shared" si="837"/>
        <v/>
      </c>
    </row>
    <row r="8690" spans="14:21" x14ac:dyDescent="0.2">
      <c r="N8690" s="22">
        <f>Fångster!G8695</f>
        <v>0</v>
      </c>
      <c r="O8690" s="28">
        <f t="shared" si="832"/>
        <v>0</v>
      </c>
      <c r="P8690" s="28">
        <f t="shared" si="833"/>
        <v>-2</v>
      </c>
      <c r="Q8690" s="28">
        <f t="shared" si="834"/>
        <v>0</v>
      </c>
      <c r="R8690" s="4">
        <f t="shared" si="835"/>
        <v>0</v>
      </c>
      <c r="S8690" s="4" t="str">
        <f t="shared" si="836"/>
        <v/>
      </c>
      <c r="T8690" s="21">
        <f>Fångster!J8695</f>
        <v>0</v>
      </c>
      <c r="U8690" s="31" t="str">
        <f t="shared" si="837"/>
        <v/>
      </c>
    </row>
    <row r="8691" spans="14:21" x14ac:dyDescent="0.2">
      <c r="N8691" s="22">
        <f>Fångster!G8696</f>
        <v>0</v>
      </c>
      <c r="O8691" s="28">
        <f t="shared" si="832"/>
        <v>0</v>
      </c>
      <c r="P8691" s="28">
        <f t="shared" si="833"/>
        <v>-2</v>
      </c>
      <c r="Q8691" s="28">
        <f t="shared" si="834"/>
        <v>0</v>
      </c>
      <c r="R8691" s="4">
        <f t="shared" si="835"/>
        <v>0</v>
      </c>
      <c r="S8691" s="4" t="str">
        <f t="shared" si="836"/>
        <v/>
      </c>
      <c r="T8691" s="21">
        <f>Fångster!J8696</f>
        <v>0</v>
      </c>
      <c r="U8691" s="31" t="str">
        <f t="shared" si="837"/>
        <v/>
      </c>
    </row>
    <row r="8692" spans="14:21" x14ac:dyDescent="0.2">
      <c r="N8692" s="22">
        <f>Fångster!G8697</f>
        <v>0</v>
      </c>
      <c r="O8692" s="28">
        <f t="shared" si="832"/>
        <v>0</v>
      </c>
      <c r="P8692" s="28">
        <f t="shared" si="833"/>
        <v>-2</v>
      </c>
      <c r="Q8692" s="28">
        <f t="shared" si="834"/>
        <v>0</v>
      </c>
      <c r="R8692" s="4">
        <f t="shared" si="835"/>
        <v>0</v>
      </c>
      <c r="S8692" s="4" t="str">
        <f t="shared" si="836"/>
        <v/>
      </c>
      <c r="T8692" s="21">
        <f>Fångster!J8697</f>
        <v>0</v>
      </c>
      <c r="U8692" s="31" t="str">
        <f t="shared" si="837"/>
        <v/>
      </c>
    </row>
    <row r="8693" spans="14:21" x14ac:dyDescent="0.2">
      <c r="N8693" s="22">
        <f>Fångster!G8698</f>
        <v>0</v>
      </c>
      <c r="O8693" s="28">
        <f t="shared" si="832"/>
        <v>0</v>
      </c>
      <c r="P8693" s="28">
        <f t="shared" si="833"/>
        <v>-2</v>
      </c>
      <c r="Q8693" s="28">
        <f t="shared" si="834"/>
        <v>0</v>
      </c>
      <c r="R8693" s="4">
        <f t="shared" si="835"/>
        <v>0</v>
      </c>
      <c r="S8693" s="4" t="str">
        <f t="shared" si="836"/>
        <v/>
      </c>
      <c r="T8693" s="21">
        <f>Fångster!J8698</f>
        <v>0</v>
      </c>
      <c r="U8693" s="31" t="str">
        <f t="shared" si="837"/>
        <v/>
      </c>
    </row>
    <row r="8694" spans="14:21" x14ac:dyDescent="0.2">
      <c r="N8694" s="22">
        <f>Fångster!G8699</f>
        <v>0</v>
      </c>
      <c r="O8694" s="28">
        <f t="shared" si="832"/>
        <v>0</v>
      </c>
      <c r="P8694" s="28">
        <f t="shared" si="833"/>
        <v>-2</v>
      </c>
      <c r="Q8694" s="28">
        <f t="shared" si="834"/>
        <v>0</v>
      </c>
      <c r="R8694" s="4">
        <f t="shared" si="835"/>
        <v>0</v>
      </c>
      <c r="S8694" s="4" t="str">
        <f t="shared" si="836"/>
        <v/>
      </c>
      <c r="T8694" s="21">
        <f>Fångster!J8699</f>
        <v>0</v>
      </c>
      <c r="U8694" s="31" t="str">
        <f t="shared" si="837"/>
        <v/>
      </c>
    </row>
    <row r="8695" spans="14:21" x14ac:dyDescent="0.2">
      <c r="N8695" s="22">
        <f>Fångster!G8700</f>
        <v>0</v>
      </c>
      <c r="O8695" s="28">
        <f t="shared" si="832"/>
        <v>0</v>
      </c>
      <c r="P8695" s="28">
        <f t="shared" si="833"/>
        <v>-2</v>
      </c>
      <c r="Q8695" s="28">
        <f t="shared" si="834"/>
        <v>0</v>
      </c>
      <c r="R8695" s="4">
        <f t="shared" si="835"/>
        <v>0</v>
      </c>
      <c r="S8695" s="4" t="str">
        <f t="shared" si="836"/>
        <v/>
      </c>
      <c r="T8695" s="21">
        <f>Fångster!J8700</f>
        <v>0</v>
      </c>
      <c r="U8695" s="31" t="str">
        <f t="shared" si="837"/>
        <v/>
      </c>
    </row>
    <row r="8696" spans="14:21" x14ac:dyDescent="0.2">
      <c r="N8696" s="22">
        <f>Fångster!G8701</f>
        <v>0</v>
      </c>
      <c r="O8696" s="28">
        <f t="shared" si="832"/>
        <v>0</v>
      </c>
      <c r="P8696" s="28">
        <f t="shared" si="833"/>
        <v>-2</v>
      </c>
      <c r="Q8696" s="28">
        <f t="shared" si="834"/>
        <v>0</v>
      </c>
      <c r="R8696" s="4">
        <f t="shared" si="835"/>
        <v>0</v>
      </c>
      <c r="S8696" s="4" t="str">
        <f t="shared" si="836"/>
        <v/>
      </c>
      <c r="T8696" s="21">
        <f>Fångster!J8701</f>
        <v>0</v>
      </c>
      <c r="U8696" s="31" t="str">
        <f t="shared" si="837"/>
        <v/>
      </c>
    </row>
    <row r="8697" spans="14:21" x14ac:dyDescent="0.2">
      <c r="N8697" s="22">
        <f>Fångster!G8702</f>
        <v>0</v>
      </c>
      <c r="O8697" s="28">
        <f t="shared" si="832"/>
        <v>0</v>
      </c>
      <c r="P8697" s="28">
        <f t="shared" si="833"/>
        <v>-2</v>
      </c>
      <c r="Q8697" s="28">
        <f t="shared" si="834"/>
        <v>0</v>
      </c>
      <c r="R8697" s="4">
        <f t="shared" si="835"/>
        <v>0</v>
      </c>
      <c r="S8697" s="4" t="str">
        <f t="shared" si="836"/>
        <v/>
      </c>
      <c r="T8697" s="21">
        <f>Fångster!J8702</f>
        <v>0</v>
      </c>
      <c r="U8697" s="31" t="str">
        <f t="shared" si="837"/>
        <v/>
      </c>
    </row>
    <row r="8698" spans="14:21" x14ac:dyDescent="0.2">
      <c r="N8698" s="22">
        <f>Fångster!G8703</f>
        <v>0</v>
      </c>
      <c r="O8698" s="28">
        <f t="shared" si="832"/>
        <v>0</v>
      </c>
      <c r="P8698" s="28">
        <f t="shared" si="833"/>
        <v>-2</v>
      </c>
      <c r="Q8698" s="28">
        <f t="shared" si="834"/>
        <v>0</v>
      </c>
      <c r="R8698" s="4">
        <f t="shared" si="835"/>
        <v>0</v>
      </c>
      <c r="S8698" s="4" t="str">
        <f t="shared" si="836"/>
        <v/>
      </c>
      <c r="T8698" s="21">
        <f>Fångster!J8703</f>
        <v>0</v>
      </c>
      <c r="U8698" s="31" t="str">
        <f t="shared" si="837"/>
        <v/>
      </c>
    </row>
    <row r="8699" spans="14:21" x14ac:dyDescent="0.2">
      <c r="N8699" s="22">
        <f>Fångster!G8704</f>
        <v>0</v>
      </c>
      <c r="O8699" s="28">
        <f t="shared" si="832"/>
        <v>0</v>
      </c>
      <c r="P8699" s="28">
        <f t="shared" si="833"/>
        <v>-2</v>
      </c>
      <c r="Q8699" s="28">
        <f t="shared" si="834"/>
        <v>0</v>
      </c>
      <c r="R8699" s="4">
        <f t="shared" si="835"/>
        <v>0</v>
      </c>
      <c r="S8699" s="4" t="str">
        <f t="shared" si="836"/>
        <v/>
      </c>
      <c r="T8699" s="21">
        <f>Fångster!J8704</f>
        <v>0</v>
      </c>
      <c r="U8699" s="31" t="str">
        <f t="shared" si="837"/>
        <v/>
      </c>
    </row>
    <row r="8700" spans="14:21" x14ac:dyDescent="0.2">
      <c r="N8700" s="22">
        <f>Fångster!G8705</f>
        <v>0</v>
      </c>
      <c r="O8700" s="28">
        <f t="shared" si="832"/>
        <v>0</v>
      </c>
      <c r="P8700" s="28">
        <f t="shared" si="833"/>
        <v>-2</v>
      </c>
      <c r="Q8700" s="28">
        <f t="shared" si="834"/>
        <v>0</v>
      </c>
      <c r="R8700" s="4">
        <f t="shared" si="835"/>
        <v>0</v>
      </c>
      <c r="S8700" s="4" t="str">
        <f t="shared" si="836"/>
        <v/>
      </c>
      <c r="T8700" s="21">
        <f>Fångster!J8705</f>
        <v>0</v>
      </c>
      <c r="U8700" s="31" t="str">
        <f t="shared" si="837"/>
        <v/>
      </c>
    </row>
    <row r="8701" spans="14:21" x14ac:dyDescent="0.2">
      <c r="N8701" s="22">
        <f>Fångster!G8706</f>
        <v>0</v>
      </c>
      <c r="O8701" s="28">
        <f t="shared" si="832"/>
        <v>0</v>
      </c>
      <c r="P8701" s="28">
        <f t="shared" si="833"/>
        <v>-2</v>
      </c>
      <c r="Q8701" s="28">
        <f t="shared" si="834"/>
        <v>0</v>
      </c>
      <c r="R8701" s="4">
        <f t="shared" si="835"/>
        <v>0</v>
      </c>
      <c r="S8701" s="4" t="str">
        <f t="shared" si="836"/>
        <v/>
      </c>
      <c r="T8701" s="21">
        <f>Fångster!J8706</f>
        <v>0</v>
      </c>
      <c r="U8701" s="31" t="str">
        <f t="shared" si="837"/>
        <v/>
      </c>
    </row>
    <row r="8702" spans="14:21" x14ac:dyDescent="0.2">
      <c r="N8702" s="22">
        <f>Fångster!G8707</f>
        <v>0</v>
      </c>
      <c r="O8702" s="28">
        <f t="shared" si="832"/>
        <v>0</v>
      </c>
      <c r="P8702" s="28">
        <f t="shared" si="833"/>
        <v>-2</v>
      </c>
      <c r="Q8702" s="28">
        <f t="shared" si="834"/>
        <v>0</v>
      </c>
      <c r="R8702" s="4">
        <f t="shared" si="835"/>
        <v>0</v>
      </c>
      <c r="S8702" s="4" t="str">
        <f t="shared" si="836"/>
        <v/>
      </c>
      <c r="T8702" s="21">
        <f>Fångster!J8707</f>
        <v>0</v>
      </c>
      <c r="U8702" s="31" t="str">
        <f t="shared" si="837"/>
        <v/>
      </c>
    </row>
    <row r="8703" spans="14:21" x14ac:dyDescent="0.2">
      <c r="N8703" s="22">
        <f>Fångster!G8708</f>
        <v>0</v>
      </c>
      <c r="O8703" s="28">
        <f t="shared" si="832"/>
        <v>0</v>
      </c>
      <c r="P8703" s="28">
        <f t="shared" si="833"/>
        <v>-2</v>
      </c>
      <c r="Q8703" s="28">
        <f t="shared" si="834"/>
        <v>0</v>
      </c>
      <c r="R8703" s="4">
        <f t="shared" si="835"/>
        <v>0</v>
      </c>
      <c r="S8703" s="4" t="str">
        <f t="shared" si="836"/>
        <v/>
      </c>
      <c r="T8703" s="21">
        <f>Fångster!J8708</f>
        <v>0</v>
      </c>
      <c r="U8703" s="31" t="str">
        <f t="shared" si="837"/>
        <v/>
      </c>
    </row>
    <row r="8704" spans="14:21" x14ac:dyDescent="0.2">
      <c r="N8704" s="22">
        <f>Fångster!G8709</f>
        <v>0</v>
      </c>
      <c r="O8704" s="28">
        <f t="shared" si="832"/>
        <v>0</v>
      </c>
      <c r="P8704" s="28">
        <f t="shared" si="833"/>
        <v>-2</v>
      </c>
      <c r="Q8704" s="28">
        <f t="shared" si="834"/>
        <v>0</v>
      </c>
      <c r="R8704" s="4">
        <f t="shared" si="835"/>
        <v>0</v>
      </c>
      <c r="S8704" s="4" t="str">
        <f t="shared" si="836"/>
        <v/>
      </c>
      <c r="T8704" s="21">
        <f>Fångster!J8709</f>
        <v>0</v>
      </c>
      <c r="U8704" s="31" t="str">
        <f t="shared" si="837"/>
        <v/>
      </c>
    </row>
    <row r="8705" spans="14:21" x14ac:dyDescent="0.2">
      <c r="N8705" s="22">
        <f>Fångster!G8710</f>
        <v>0</v>
      </c>
      <c r="O8705" s="28">
        <f t="shared" si="832"/>
        <v>0</v>
      </c>
      <c r="P8705" s="28">
        <f t="shared" si="833"/>
        <v>-2</v>
      </c>
      <c r="Q8705" s="28">
        <f t="shared" si="834"/>
        <v>0</v>
      </c>
      <c r="R8705" s="4">
        <f t="shared" si="835"/>
        <v>0</v>
      </c>
      <c r="S8705" s="4" t="str">
        <f t="shared" si="836"/>
        <v/>
      </c>
      <c r="T8705" s="21">
        <f>Fångster!J8710</f>
        <v>0</v>
      </c>
      <c r="U8705" s="31" t="str">
        <f t="shared" si="837"/>
        <v/>
      </c>
    </row>
    <row r="8706" spans="14:21" x14ac:dyDescent="0.2">
      <c r="N8706" s="22">
        <f>Fångster!G8711</f>
        <v>0</v>
      </c>
      <c r="O8706" s="28">
        <f t="shared" si="832"/>
        <v>0</v>
      </c>
      <c r="P8706" s="28">
        <f t="shared" si="833"/>
        <v>-2</v>
      </c>
      <c r="Q8706" s="28">
        <f t="shared" si="834"/>
        <v>0</v>
      </c>
      <c r="R8706" s="4">
        <f t="shared" si="835"/>
        <v>0</v>
      </c>
      <c r="S8706" s="4" t="str">
        <f t="shared" si="836"/>
        <v/>
      </c>
      <c r="T8706" s="21">
        <f>Fångster!J8711</f>
        <v>0</v>
      </c>
      <c r="U8706" s="31" t="str">
        <f t="shared" si="837"/>
        <v/>
      </c>
    </row>
    <row r="8707" spans="14:21" x14ac:dyDescent="0.2">
      <c r="N8707" s="22">
        <f>Fångster!G8712</f>
        <v>0</v>
      </c>
      <c r="O8707" s="28">
        <f t="shared" si="832"/>
        <v>0</v>
      </c>
      <c r="P8707" s="28">
        <f t="shared" si="833"/>
        <v>-2</v>
      </c>
      <c r="Q8707" s="28">
        <f t="shared" si="834"/>
        <v>0</v>
      </c>
      <c r="R8707" s="4">
        <f t="shared" si="835"/>
        <v>0</v>
      </c>
      <c r="S8707" s="4" t="str">
        <f t="shared" si="836"/>
        <v/>
      </c>
      <c r="T8707" s="21">
        <f>Fångster!J8712</f>
        <v>0</v>
      </c>
      <c r="U8707" s="31" t="str">
        <f t="shared" si="837"/>
        <v/>
      </c>
    </row>
    <row r="8708" spans="14:21" x14ac:dyDescent="0.2">
      <c r="N8708" s="22">
        <f>Fångster!G8713</f>
        <v>0</v>
      </c>
      <c r="O8708" s="28">
        <f t="shared" si="832"/>
        <v>0</v>
      </c>
      <c r="P8708" s="28">
        <f t="shared" si="833"/>
        <v>-2</v>
      </c>
      <c r="Q8708" s="28">
        <f t="shared" si="834"/>
        <v>0</v>
      </c>
      <c r="R8708" s="4">
        <f t="shared" si="835"/>
        <v>0</v>
      </c>
      <c r="S8708" s="4" t="str">
        <f t="shared" si="836"/>
        <v/>
      </c>
      <c r="T8708" s="21">
        <f>Fångster!J8713</f>
        <v>0</v>
      </c>
      <c r="U8708" s="31" t="str">
        <f t="shared" si="837"/>
        <v/>
      </c>
    </row>
    <row r="8709" spans="14:21" x14ac:dyDescent="0.2">
      <c r="N8709" s="22">
        <f>Fångster!G8714</f>
        <v>0</v>
      </c>
      <c r="O8709" s="28">
        <f t="shared" ref="O8709:O8772" si="838">(3.377*0.000001)*(POWER(N8709,3.205))</f>
        <v>0</v>
      </c>
      <c r="P8709" s="28">
        <f t="shared" ref="P8709:P8772" si="839">(1-(180-N8709)/60)</f>
        <v>-2</v>
      </c>
      <c r="Q8709" s="28">
        <f t="shared" ref="Q8709:Q8772" si="840">IF(P8709&lt;0,0,IF(P8709&gt;1,1,IF(P8709&gt;0&lt;1,P8709,P8709)))</f>
        <v>0</v>
      </c>
      <c r="R8709" s="4">
        <f t="shared" ref="R8709:R8772" si="841">O8709*Q8709</f>
        <v>0</v>
      </c>
      <c r="S8709" s="4" t="str">
        <f t="shared" ref="S8709:S8772" si="842">IF(N8709&gt;0,LOG10(N8709),"")</f>
        <v/>
      </c>
      <c r="T8709" s="21">
        <f>Fångster!J8714</f>
        <v>0</v>
      </c>
      <c r="U8709" s="31" t="str">
        <f t="shared" ref="U8709:U8772" si="843">IF(T8709&gt;0,LOG10(T8709),"")</f>
        <v/>
      </c>
    </row>
    <row r="8710" spans="14:21" x14ac:dyDescent="0.2">
      <c r="N8710" s="22">
        <f>Fångster!G8715</f>
        <v>0</v>
      </c>
      <c r="O8710" s="28">
        <f t="shared" si="838"/>
        <v>0</v>
      </c>
      <c r="P8710" s="28">
        <f t="shared" si="839"/>
        <v>-2</v>
      </c>
      <c r="Q8710" s="28">
        <f t="shared" si="840"/>
        <v>0</v>
      </c>
      <c r="R8710" s="4">
        <f t="shared" si="841"/>
        <v>0</v>
      </c>
      <c r="S8710" s="4" t="str">
        <f t="shared" si="842"/>
        <v/>
      </c>
      <c r="T8710" s="21">
        <f>Fångster!J8715</f>
        <v>0</v>
      </c>
      <c r="U8710" s="31" t="str">
        <f t="shared" si="843"/>
        <v/>
      </c>
    </row>
    <row r="8711" spans="14:21" x14ac:dyDescent="0.2">
      <c r="N8711" s="22">
        <f>Fångster!G8716</f>
        <v>0</v>
      </c>
      <c r="O8711" s="28">
        <f t="shared" si="838"/>
        <v>0</v>
      </c>
      <c r="P8711" s="28">
        <f t="shared" si="839"/>
        <v>-2</v>
      </c>
      <c r="Q8711" s="28">
        <f t="shared" si="840"/>
        <v>0</v>
      </c>
      <c r="R8711" s="4">
        <f t="shared" si="841"/>
        <v>0</v>
      </c>
      <c r="S8711" s="4" t="str">
        <f t="shared" si="842"/>
        <v/>
      </c>
      <c r="T8711" s="21">
        <f>Fångster!J8716</f>
        <v>0</v>
      </c>
      <c r="U8711" s="31" t="str">
        <f t="shared" si="843"/>
        <v/>
      </c>
    </row>
    <row r="8712" spans="14:21" x14ac:dyDescent="0.2">
      <c r="N8712" s="22">
        <f>Fångster!G8717</f>
        <v>0</v>
      </c>
      <c r="O8712" s="28">
        <f t="shared" si="838"/>
        <v>0</v>
      </c>
      <c r="P8712" s="28">
        <f t="shared" si="839"/>
        <v>-2</v>
      </c>
      <c r="Q8712" s="28">
        <f t="shared" si="840"/>
        <v>0</v>
      </c>
      <c r="R8712" s="4">
        <f t="shared" si="841"/>
        <v>0</v>
      </c>
      <c r="S8712" s="4" t="str">
        <f t="shared" si="842"/>
        <v/>
      </c>
      <c r="T8712" s="21">
        <f>Fångster!J8717</f>
        <v>0</v>
      </c>
      <c r="U8712" s="31" t="str">
        <f t="shared" si="843"/>
        <v/>
      </c>
    </row>
    <row r="8713" spans="14:21" x14ac:dyDescent="0.2">
      <c r="N8713" s="22">
        <f>Fångster!G8718</f>
        <v>0</v>
      </c>
      <c r="O8713" s="28">
        <f t="shared" si="838"/>
        <v>0</v>
      </c>
      <c r="P8713" s="28">
        <f t="shared" si="839"/>
        <v>-2</v>
      </c>
      <c r="Q8713" s="28">
        <f t="shared" si="840"/>
        <v>0</v>
      </c>
      <c r="R8713" s="4">
        <f t="shared" si="841"/>
        <v>0</v>
      </c>
      <c r="S8713" s="4" t="str">
        <f t="shared" si="842"/>
        <v/>
      </c>
      <c r="T8713" s="21">
        <f>Fångster!J8718</f>
        <v>0</v>
      </c>
      <c r="U8713" s="31" t="str">
        <f t="shared" si="843"/>
        <v/>
      </c>
    </row>
    <row r="8714" spans="14:21" x14ac:dyDescent="0.2">
      <c r="N8714" s="22">
        <f>Fångster!G8719</f>
        <v>0</v>
      </c>
      <c r="O8714" s="28">
        <f t="shared" si="838"/>
        <v>0</v>
      </c>
      <c r="P8714" s="28">
        <f t="shared" si="839"/>
        <v>-2</v>
      </c>
      <c r="Q8714" s="28">
        <f t="shared" si="840"/>
        <v>0</v>
      </c>
      <c r="R8714" s="4">
        <f t="shared" si="841"/>
        <v>0</v>
      </c>
      <c r="S8714" s="4" t="str">
        <f t="shared" si="842"/>
        <v/>
      </c>
      <c r="T8714" s="21">
        <f>Fångster!J8719</f>
        <v>0</v>
      </c>
      <c r="U8714" s="31" t="str">
        <f t="shared" si="843"/>
        <v/>
      </c>
    </row>
    <row r="8715" spans="14:21" x14ac:dyDescent="0.2">
      <c r="N8715" s="22">
        <f>Fångster!G8720</f>
        <v>0</v>
      </c>
      <c r="O8715" s="28">
        <f t="shared" si="838"/>
        <v>0</v>
      </c>
      <c r="P8715" s="28">
        <f t="shared" si="839"/>
        <v>-2</v>
      </c>
      <c r="Q8715" s="28">
        <f t="shared" si="840"/>
        <v>0</v>
      </c>
      <c r="R8715" s="4">
        <f t="shared" si="841"/>
        <v>0</v>
      </c>
      <c r="S8715" s="4" t="str">
        <f t="shared" si="842"/>
        <v/>
      </c>
      <c r="T8715" s="21">
        <f>Fångster!J8720</f>
        <v>0</v>
      </c>
      <c r="U8715" s="31" t="str">
        <f t="shared" si="843"/>
        <v/>
      </c>
    </row>
    <row r="8716" spans="14:21" x14ac:dyDescent="0.2">
      <c r="N8716" s="22">
        <f>Fångster!G8721</f>
        <v>0</v>
      </c>
      <c r="O8716" s="28">
        <f t="shared" si="838"/>
        <v>0</v>
      </c>
      <c r="P8716" s="28">
        <f t="shared" si="839"/>
        <v>-2</v>
      </c>
      <c r="Q8716" s="28">
        <f t="shared" si="840"/>
        <v>0</v>
      </c>
      <c r="R8716" s="4">
        <f t="shared" si="841"/>
        <v>0</v>
      </c>
      <c r="S8716" s="4" t="str">
        <f t="shared" si="842"/>
        <v/>
      </c>
      <c r="T8716" s="21">
        <f>Fångster!J8721</f>
        <v>0</v>
      </c>
      <c r="U8716" s="31" t="str">
        <f t="shared" si="843"/>
        <v/>
      </c>
    </row>
    <row r="8717" spans="14:21" x14ac:dyDescent="0.2">
      <c r="N8717" s="22">
        <f>Fångster!G8722</f>
        <v>0</v>
      </c>
      <c r="O8717" s="28">
        <f t="shared" si="838"/>
        <v>0</v>
      </c>
      <c r="P8717" s="28">
        <f t="shared" si="839"/>
        <v>-2</v>
      </c>
      <c r="Q8717" s="28">
        <f t="shared" si="840"/>
        <v>0</v>
      </c>
      <c r="R8717" s="4">
        <f t="shared" si="841"/>
        <v>0</v>
      </c>
      <c r="S8717" s="4" t="str">
        <f t="shared" si="842"/>
        <v/>
      </c>
      <c r="T8717" s="21">
        <f>Fångster!J8722</f>
        <v>0</v>
      </c>
      <c r="U8717" s="31" t="str">
        <f t="shared" si="843"/>
        <v/>
      </c>
    </row>
    <row r="8718" spans="14:21" x14ac:dyDescent="0.2">
      <c r="N8718" s="22">
        <f>Fångster!G8723</f>
        <v>0</v>
      </c>
      <c r="O8718" s="28">
        <f t="shared" si="838"/>
        <v>0</v>
      </c>
      <c r="P8718" s="28">
        <f t="shared" si="839"/>
        <v>-2</v>
      </c>
      <c r="Q8718" s="28">
        <f t="shared" si="840"/>
        <v>0</v>
      </c>
      <c r="R8718" s="4">
        <f t="shared" si="841"/>
        <v>0</v>
      </c>
      <c r="S8718" s="4" t="str">
        <f t="shared" si="842"/>
        <v/>
      </c>
      <c r="T8718" s="21">
        <f>Fångster!J8723</f>
        <v>0</v>
      </c>
      <c r="U8718" s="31" t="str">
        <f t="shared" si="843"/>
        <v/>
      </c>
    </row>
    <row r="8719" spans="14:21" x14ac:dyDescent="0.2">
      <c r="N8719" s="22">
        <f>Fångster!G8724</f>
        <v>0</v>
      </c>
      <c r="O8719" s="28">
        <f t="shared" si="838"/>
        <v>0</v>
      </c>
      <c r="P8719" s="28">
        <f t="shared" si="839"/>
        <v>-2</v>
      </c>
      <c r="Q8719" s="28">
        <f t="shared" si="840"/>
        <v>0</v>
      </c>
      <c r="R8719" s="4">
        <f t="shared" si="841"/>
        <v>0</v>
      </c>
      <c r="S8719" s="4" t="str">
        <f t="shared" si="842"/>
        <v/>
      </c>
      <c r="T8719" s="21">
        <f>Fångster!J8724</f>
        <v>0</v>
      </c>
      <c r="U8719" s="31" t="str">
        <f t="shared" si="843"/>
        <v/>
      </c>
    </row>
    <row r="8720" spans="14:21" x14ac:dyDescent="0.2">
      <c r="N8720" s="22">
        <f>Fångster!G8725</f>
        <v>0</v>
      </c>
      <c r="O8720" s="28">
        <f t="shared" si="838"/>
        <v>0</v>
      </c>
      <c r="P8720" s="28">
        <f t="shared" si="839"/>
        <v>-2</v>
      </c>
      <c r="Q8720" s="28">
        <f t="shared" si="840"/>
        <v>0</v>
      </c>
      <c r="R8720" s="4">
        <f t="shared" si="841"/>
        <v>0</v>
      </c>
      <c r="S8720" s="4" t="str">
        <f t="shared" si="842"/>
        <v/>
      </c>
      <c r="T8720" s="21">
        <f>Fångster!J8725</f>
        <v>0</v>
      </c>
      <c r="U8720" s="31" t="str">
        <f t="shared" si="843"/>
        <v/>
      </c>
    </row>
    <row r="8721" spans="14:21" x14ac:dyDescent="0.2">
      <c r="N8721" s="22">
        <f>Fångster!G8726</f>
        <v>0</v>
      </c>
      <c r="O8721" s="28">
        <f t="shared" si="838"/>
        <v>0</v>
      </c>
      <c r="P8721" s="28">
        <f t="shared" si="839"/>
        <v>-2</v>
      </c>
      <c r="Q8721" s="28">
        <f t="shared" si="840"/>
        <v>0</v>
      </c>
      <c r="R8721" s="4">
        <f t="shared" si="841"/>
        <v>0</v>
      </c>
      <c r="S8721" s="4" t="str">
        <f t="shared" si="842"/>
        <v/>
      </c>
      <c r="T8721" s="21">
        <f>Fångster!J8726</f>
        <v>0</v>
      </c>
      <c r="U8721" s="31" t="str">
        <f t="shared" si="843"/>
        <v/>
      </c>
    </row>
    <row r="8722" spans="14:21" x14ac:dyDescent="0.2">
      <c r="N8722" s="22">
        <f>Fångster!G8727</f>
        <v>0</v>
      </c>
      <c r="O8722" s="28">
        <f t="shared" si="838"/>
        <v>0</v>
      </c>
      <c r="P8722" s="28">
        <f t="shared" si="839"/>
        <v>-2</v>
      </c>
      <c r="Q8722" s="28">
        <f t="shared" si="840"/>
        <v>0</v>
      </c>
      <c r="R8722" s="4">
        <f t="shared" si="841"/>
        <v>0</v>
      </c>
      <c r="S8722" s="4" t="str">
        <f t="shared" si="842"/>
        <v/>
      </c>
      <c r="T8722" s="21">
        <f>Fångster!J8727</f>
        <v>0</v>
      </c>
      <c r="U8722" s="31" t="str">
        <f t="shared" si="843"/>
        <v/>
      </c>
    </row>
    <row r="8723" spans="14:21" x14ac:dyDescent="0.2">
      <c r="N8723" s="22">
        <f>Fångster!G8728</f>
        <v>0</v>
      </c>
      <c r="O8723" s="28">
        <f t="shared" si="838"/>
        <v>0</v>
      </c>
      <c r="P8723" s="28">
        <f t="shared" si="839"/>
        <v>-2</v>
      </c>
      <c r="Q8723" s="28">
        <f t="shared" si="840"/>
        <v>0</v>
      </c>
      <c r="R8723" s="4">
        <f t="shared" si="841"/>
        <v>0</v>
      </c>
      <c r="S8723" s="4" t="str">
        <f t="shared" si="842"/>
        <v/>
      </c>
      <c r="T8723" s="21">
        <f>Fångster!J8728</f>
        <v>0</v>
      </c>
      <c r="U8723" s="31" t="str">
        <f t="shared" si="843"/>
        <v/>
      </c>
    </row>
    <row r="8724" spans="14:21" x14ac:dyDescent="0.2">
      <c r="N8724" s="22">
        <f>Fångster!G8729</f>
        <v>0</v>
      </c>
      <c r="O8724" s="28">
        <f t="shared" si="838"/>
        <v>0</v>
      </c>
      <c r="P8724" s="28">
        <f t="shared" si="839"/>
        <v>-2</v>
      </c>
      <c r="Q8724" s="28">
        <f t="shared" si="840"/>
        <v>0</v>
      </c>
      <c r="R8724" s="4">
        <f t="shared" si="841"/>
        <v>0</v>
      </c>
      <c r="S8724" s="4" t="str">
        <f t="shared" si="842"/>
        <v/>
      </c>
      <c r="T8724" s="21">
        <f>Fångster!J8729</f>
        <v>0</v>
      </c>
      <c r="U8724" s="31" t="str">
        <f t="shared" si="843"/>
        <v/>
      </c>
    </row>
    <row r="8725" spans="14:21" x14ac:dyDescent="0.2">
      <c r="N8725" s="22">
        <f>Fångster!G8730</f>
        <v>0</v>
      </c>
      <c r="O8725" s="28">
        <f t="shared" si="838"/>
        <v>0</v>
      </c>
      <c r="P8725" s="28">
        <f t="shared" si="839"/>
        <v>-2</v>
      </c>
      <c r="Q8725" s="28">
        <f t="shared" si="840"/>
        <v>0</v>
      </c>
      <c r="R8725" s="4">
        <f t="shared" si="841"/>
        <v>0</v>
      </c>
      <c r="S8725" s="4" t="str">
        <f t="shared" si="842"/>
        <v/>
      </c>
      <c r="T8725" s="21">
        <f>Fångster!J8730</f>
        <v>0</v>
      </c>
      <c r="U8725" s="31" t="str">
        <f t="shared" si="843"/>
        <v/>
      </c>
    </row>
    <row r="8726" spans="14:21" x14ac:dyDescent="0.2">
      <c r="N8726" s="22">
        <f>Fångster!G8731</f>
        <v>0</v>
      </c>
      <c r="O8726" s="28">
        <f t="shared" si="838"/>
        <v>0</v>
      </c>
      <c r="P8726" s="28">
        <f t="shared" si="839"/>
        <v>-2</v>
      </c>
      <c r="Q8726" s="28">
        <f t="shared" si="840"/>
        <v>0</v>
      </c>
      <c r="R8726" s="4">
        <f t="shared" si="841"/>
        <v>0</v>
      </c>
      <c r="S8726" s="4" t="str">
        <f t="shared" si="842"/>
        <v/>
      </c>
      <c r="T8726" s="21">
        <f>Fångster!J8731</f>
        <v>0</v>
      </c>
      <c r="U8726" s="31" t="str">
        <f t="shared" si="843"/>
        <v/>
      </c>
    </row>
    <row r="8727" spans="14:21" x14ac:dyDescent="0.2">
      <c r="N8727" s="22">
        <f>Fångster!G8732</f>
        <v>0</v>
      </c>
      <c r="O8727" s="28">
        <f t="shared" si="838"/>
        <v>0</v>
      </c>
      <c r="P8727" s="28">
        <f t="shared" si="839"/>
        <v>-2</v>
      </c>
      <c r="Q8727" s="28">
        <f t="shared" si="840"/>
        <v>0</v>
      </c>
      <c r="R8727" s="4">
        <f t="shared" si="841"/>
        <v>0</v>
      </c>
      <c r="S8727" s="4" t="str">
        <f t="shared" si="842"/>
        <v/>
      </c>
      <c r="T8727" s="21">
        <f>Fångster!J8732</f>
        <v>0</v>
      </c>
      <c r="U8727" s="31" t="str">
        <f t="shared" si="843"/>
        <v/>
      </c>
    </row>
    <row r="8728" spans="14:21" x14ac:dyDescent="0.2">
      <c r="N8728" s="22">
        <f>Fångster!G8733</f>
        <v>0</v>
      </c>
      <c r="O8728" s="28">
        <f t="shared" si="838"/>
        <v>0</v>
      </c>
      <c r="P8728" s="28">
        <f t="shared" si="839"/>
        <v>-2</v>
      </c>
      <c r="Q8728" s="28">
        <f t="shared" si="840"/>
        <v>0</v>
      </c>
      <c r="R8728" s="4">
        <f t="shared" si="841"/>
        <v>0</v>
      </c>
      <c r="S8728" s="4" t="str">
        <f t="shared" si="842"/>
        <v/>
      </c>
      <c r="T8728" s="21">
        <f>Fångster!J8733</f>
        <v>0</v>
      </c>
      <c r="U8728" s="31" t="str">
        <f t="shared" si="843"/>
        <v/>
      </c>
    </row>
    <row r="8729" spans="14:21" x14ac:dyDescent="0.2">
      <c r="N8729" s="22">
        <f>Fångster!G8734</f>
        <v>0</v>
      </c>
      <c r="O8729" s="28">
        <f t="shared" si="838"/>
        <v>0</v>
      </c>
      <c r="P8729" s="28">
        <f t="shared" si="839"/>
        <v>-2</v>
      </c>
      <c r="Q8729" s="28">
        <f t="shared" si="840"/>
        <v>0</v>
      </c>
      <c r="R8729" s="4">
        <f t="shared" si="841"/>
        <v>0</v>
      </c>
      <c r="S8729" s="4" t="str">
        <f t="shared" si="842"/>
        <v/>
      </c>
      <c r="T8729" s="21">
        <f>Fångster!J8734</f>
        <v>0</v>
      </c>
      <c r="U8729" s="31" t="str">
        <f t="shared" si="843"/>
        <v/>
      </c>
    </row>
    <row r="8730" spans="14:21" x14ac:dyDescent="0.2">
      <c r="N8730" s="22">
        <f>Fångster!G8735</f>
        <v>0</v>
      </c>
      <c r="O8730" s="28">
        <f t="shared" si="838"/>
        <v>0</v>
      </c>
      <c r="P8730" s="28">
        <f t="shared" si="839"/>
        <v>-2</v>
      </c>
      <c r="Q8730" s="28">
        <f t="shared" si="840"/>
        <v>0</v>
      </c>
      <c r="R8730" s="4">
        <f t="shared" si="841"/>
        <v>0</v>
      </c>
      <c r="S8730" s="4" t="str">
        <f t="shared" si="842"/>
        <v/>
      </c>
      <c r="T8730" s="21">
        <f>Fångster!J8735</f>
        <v>0</v>
      </c>
      <c r="U8730" s="31" t="str">
        <f t="shared" si="843"/>
        <v/>
      </c>
    </row>
    <row r="8731" spans="14:21" x14ac:dyDescent="0.2">
      <c r="N8731" s="22">
        <f>Fångster!G8736</f>
        <v>0</v>
      </c>
      <c r="O8731" s="28">
        <f t="shared" si="838"/>
        <v>0</v>
      </c>
      <c r="P8731" s="28">
        <f t="shared" si="839"/>
        <v>-2</v>
      </c>
      <c r="Q8731" s="28">
        <f t="shared" si="840"/>
        <v>0</v>
      </c>
      <c r="R8731" s="4">
        <f t="shared" si="841"/>
        <v>0</v>
      </c>
      <c r="S8731" s="4" t="str">
        <f t="shared" si="842"/>
        <v/>
      </c>
      <c r="T8731" s="21">
        <f>Fångster!J8736</f>
        <v>0</v>
      </c>
      <c r="U8731" s="31" t="str">
        <f t="shared" si="843"/>
        <v/>
      </c>
    </row>
    <row r="8732" spans="14:21" x14ac:dyDescent="0.2">
      <c r="N8732" s="22">
        <f>Fångster!G8737</f>
        <v>0</v>
      </c>
      <c r="O8732" s="28">
        <f t="shared" si="838"/>
        <v>0</v>
      </c>
      <c r="P8732" s="28">
        <f t="shared" si="839"/>
        <v>-2</v>
      </c>
      <c r="Q8732" s="28">
        <f t="shared" si="840"/>
        <v>0</v>
      </c>
      <c r="R8732" s="4">
        <f t="shared" si="841"/>
        <v>0</v>
      </c>
      <c r="S8732" s="4" t="str">
        <f t="shared" si="842"/>
        <v/>
      </c>
      <c r="T8732" s="21">
        <f>Fångster!J8737</f>
        <v>0</v>
      </c>
      <c r="U8732" s="31" t="str">
        <f t="shared" si="843"/>
        <v/>
      </c>
    </row>
    <row r="8733" spans="14:21" x14ac:dyDescent="0.2">
      <c r="N8733" s="22">
        <f>Fångster!G8738</f>
        <v>0</v>
      </c>
      <c r="O8733" s="28">
        <f t="shared" si="838"/>
        <v>0</v>
      </c>
      <c r="P8733" s="28">
        <f t="shared" si="839"/>
        <v>-2</v>
      </c>
      <c r="Q8733" s="28">
        <f t="shared" si="840"/>
        <v>0</v>
      </c>
      <c r="R8733" s="4">
        <f t="shared" si="841"/>
        <v>0</v>
      </c>
      <c r="S8733" s="4" t="str">
        <f t="shared" si="842"/>
        <v/>
      </c>
      <c r="T8733" s="21">
        <f>Fångster!J8738</f>
        <v>0</v>
      </c>
      <c r="U8733" s="31" t="str">
        <f t="shared" si="843"/>
        <v/>
      </c>
    </row>
    <row r="8734" spans="14:21" x14ac:dyDescent="0.2">
      <c r="N8734" s="22">
        <f>Fångster!G8739</f>
        <v>0</v>
      </c>
      <c r="O8734" s="28">
        <f t="shared" si="838"/>
        <v>0</v>
      </c>
      <c r="P8734" s="28">
        <f t="shared" si="839"/>
        <v>-2</v>
      </c>
      <c r="Q8734" s="28">
        <f t="shared" si="840"/>
        <v>0</v>
      </c>
      <c r="R8734" s="4">
        <f t="shared" si="841"/>
        <v>0</v>
      </c>
      <c r="S8734" s="4" t="str">
        <f t="shared" si="842"/>
        <v/>
      </c>
      <c r="T8734" s="21">
        <f>Fångster!J8739</f>
        <v>0</v>
      </c>
      <c r="U8734" s="31" t="str">
        <f t="shared" si="843"/>
        <v/>
      </c>
    </row>
    <row r="8735" spans="14:21" x14ac:dyDescent="0.2">
      <c r="N8735" s="22">
        <f>Fångster!G8740</f>
        <v>0</v>
      </c>
      <c r="O8735" s="28">
        <f t="shared" si="838"/>
        <v>0</v>
      </c>
      <c r="P8735" s="28">
        <f t="shared" si="839"/>
        <v>-2</v>
      </c>
      <c r="Q8735" s="28">
        <f t="shared" si="840"/>
        <v>0</v>
      </c>
      <c r="R8735" s="4">
        <f t="shared" si="841"/>
        <v>0</v>
      </c>
      <c r="S8735" s="4" t="str">
        <f t="shared" si="842"/>
        <v/>
      </c>
      <c r="T8735" s="21">
        <f>Fångster!J8740</f>
        <v>0</v>
      </c>
      <c r="U8735" s="31" t="str">
        <f t="shared" si="843"/>
        <v/>
      </c>
    </row>
    <row r="8736" spans="14:21" x14ac:dyDescent="0.2">
      <c r="N8736" s="22">
        <f>Fångster!G8741</f>
        <v>0</v>
      </c>
      <c r="O8736" s="28">
        <f t="shared" si="838"/>
        <v>0</v>
      </c>
      <c r="P8736" s="28">
        <f t="shared" si="839"/>
        <v>-2</v>
      </c>
      <c r="Q8736" s="28">
        <f t="shared" si="840"/>
        <v>0</v>
      </c>
      <c r="R8736" s="4">
        <f t="shared" si="841"/>
        <v>0</v>
      </c>
      <c r="S8736" s="4" t="str">
        <f t="shared" si="842"/>
        <v/>
      </c>
      <c r="T8736" s="21">
        <f>Fångster!J8741</f>
        <v>0</v>
      </c>
      <c r="U8736" s="31" t="str">
        <f t="shared" si="843"/>
        <v/>
      </c>
    </row>
    <row r="8737" spans="14:21" x14ac:dyDescent="0.2">
      <c r="N8737" s="22">
        <f>Fångster!G8742</f>
        <v>0</v>
      </c>
      <c r="O8737" s="28">
        <f t="shared" si="838"/>
        <v>0</v>
      </c>
      <c r="P8737" s="28">
        <f t="shared" si="839"/>
        <v>-2</v>
      </c>
      <c r="Q8737" s="28">
        <f t="shared" si="840"/>
        <v>0</v>
      </c>
      <c r="R8737" s="4">
        <f t="shared" si="841"/>
        <v>0</v>
      </c>
      <c r="S8737" s="4" t="str">
        <f t="shared" si="842"/>
        <v/>
      </c>
      <c r="T8737" s="21">
        <f>Fångster!J8742</f>
        <v>0</v>
      </c>
      <c r="U8737" s="31" t="str">
        <f t="shared" si="843"/>
        <v/>
      </c>
    </row>
    <row r="8738" spans="14:21" x14ac:dyDescent="0.2">
      <c r="N8738" s="22">
        <f>Fångster!G8743</f>
        <v>0</v>
      </c>
      <c r="O8738" s="28">
        <f t="shared" si="838"/>
        <v>0</v>
      </c>
      <c r="P8738" s="28">
        <f t="shared" si="839"/>
        <v>-2</v>
      </c>
      <c r="Q8738" s="28">
        <f t="shared" si="840"/>
        <v>0</v>
      </c>
      <c r="R8738" s="4">
        <f t="shared" si="841"/>
        <v>0</v>
      </c>
      <c r="S8738" s="4" t="str">
        <f t="shared" si="842"/>
        <v/>
      </c>
      <c r="T8738" s="21">
        <f>Fångster!J8743</f>
        <v>0</v>
      </c>
      <c r="U8738" s="31" t="str">
        <f t="shared" si="843"/>
        <v/>
      </c>
    </row>
    <row r="8739" spans="14:21" x14ac:dyDescent="0.2">
      <c r="N8739" s="22">
        <f>Fångster!G8744</f>
        <v>0</v>
      </c>
      <c r="O8739" s="28">
        <f t="shared" si="838"/>
        <v>0</v>
      </c>
      <c r="P8739" s="28">
        <f t="shared" si="839"/>
        <v>-2</v>
      </c>
      <c r="Q8739" s="28">
        <f t="shared" si="840"/>
        <v>0</v>
      </c>
      <c r="R8739" s="4">
        <f t="shared" si="841"/>
        <v>0</v>
      </c>
      <c r="S8739" s="4" t="str">
        <f t="shared" si="842"/>
        <v/>
      </c>
      <c r="T8739" s="21">
        <f>Fångster!J8744</f>
        <v>0</v>
      </c>
      <c r="U8739" s="31" t="str">
        <f t="shared" si="843"/>
        <v/>
      </c>
    </row>
    <row r="8740" spans="14:21" x14ac:dyDescent="0.2">
      <c r="N8740" s="22">
        <f>Fångster!G8745</f>
        <v>0</v>
      </c>
      <c r="O8740" s="28">
        <f t="shared" si="838"/>
        <v>0</v>
      </c>
      <c r="P8740" s="28">
        <f t="shared" si="839"/>
        <v>-2</v>
      </c>
      <c r="Q8740" s="28">
        <f t="shared" si="840"/>
        <v>0</v>
      </c>
      <c r="R8740" s="4">
        <f t="shared" si="841"/>
        <v>0</v>
      </c>
      <c r="S8740" s="4" t="str">
        <f t="shared" si="842"/>
        <v/>
      </c>
      <c r="T8740" s="21">
        <f>Fångster!J8745</f>
        <v>0</v>
      </c>
      <c r="U8740" s="31" t="str">
        <f t="shared" si="843"/>
        <v/>
      </c>
    </row>
    <row r="8741" spans="14:21" x14ac:dyDescent="0.2">
      <c r="N8741" s="22">
        <f>Fångster!G8746</f>
        <v>0</v>
      </c>
      <c r="O8741" s="28">
        <f t="shared" si="838"/>
        <v>0</v>
      </c>
      <c r="P8741" s="28">
        <f t="shared" si="839"/>
        <v>-2</v>
      </c>
      <c r="Q8741" s="28">
        <f t="shared" si="840"/>
        <v>0</v>
      </c>
      <c r="R8741" s="4">
        <f t="shared" si="841"/>
        <v>0</v>
      </c>
      <c r="S8741" s="4" t="str">
        <f t="shared" si="842"/>
        <v/>
      </c>
      <c r="T8741" s="21">
        <f>Fångster!J8746</f>
        <v>0</v>
      </c>
      <c r="U8741" s="31" t="str">
        <f t="shared" si="843"/>
        <v/>
      </c>
    </row>
    <row r="8742" spans="14:21" x14ac:dyDescent="0.2">
      <c r="N8742" s="22">
        <f>Fångster!G8747</f>
        <v>0</v>
      </c>
      <c r="O8742" s="28">
        <f t="shared" si="838"/>
        <v>0</v>
      </c>
      <c r="P8742" s="28">
        <f t="shared" si="839"/>
        <v>-2</v>
      </c>
      <c r="Q8742" s="28">
        <f t="shared" si="840"/>
        <v>0</v>
      </c>
      <c r="R8742" s="4">
        <f t="shared" si="841"/>
        <v>0</v>
      </c>
      <c r="S8742" s="4" t="str">
        <f t="shared" si="842"/>
        <v/>
      </c>
      <c r="T8742" s="21">
        <f>Fångster!J8747</f>
        <v>0</v>
      </c>
      <c r="U8742" s="31" t="str">
        <f t="shared" si="843"/>
        <v/>
      </c>
    </row>
    <row r="8743" spans="14:21" x14ac:dyDescent="0.2">
      <c r="N8743" s="22">
        <f>Fångster!G8748</f>
        <v>0</v>
      </c>
      <c r="O8743" s="28">
        <f t="shared" si="838"/>
        <v>0</v>
      </c>
      <c r="P8743" s="28">
        <f t="shared" si="839"/>
        <v>-2</v>
      </c>
      <c r="Q8743" s="28">
        <f t="shared" si="840"/>
        <v>0</v>
      </c>
      <c r="R8743" s="4">
        <f t="shared" si="841"/>
        <v>0</v>
      </c>
      <c r="S8743" s="4" t="str">
        <f t="shared" si="842"/>
        <v/>
      </c>
      <c r="T8743" s="21">
        <f>Fångster!J8748</f>
        <v>0</v>
      </c>
      <c r="U8743" s="31" t="str">
        <f t="shared" si="843"/>
        <v/>
      </c>
    </row>
    <row r="8744" spans="14:21" x14ac:dyDescent="0.2">
      <c r="N8744" s="22">
        <f>Fångster!G8749</f>
        <v>0</v>
      </c>
      <c r="O8744" s="28">
        <f t="shared" si="838"/>
        <v>0</v>
      </c>
      <c r="P8744" s="28">
        <f t="shared" si="839"/>
        <v>-2</v>
      </c>
      <c r="Q8744" s="28">
        <f t="shared" si="840"/>
        <v>0</v>
      </c>
      <c r="R8744" s="4">
        <f t="shared" si="841"/>
        <v>0</v>
      </c>
      <c r="S8744" s="4" t="str">
        <f t="shared" si="842"/>
        <v/>
      </c>
      <c r="T8744" s="21">
        <f>Fångster!J8749</f>
        <v>0</v>
      </c>
      <c r="U8744" s="31" t="str">
        <f t="shared" si="843"/>
        <v/>
      </c>
    </row>
    <row r="8745" spans="14:21" x14ac:dyDescent="0.2">
      <c r="N8745" s="22">
        <f>Fångster!G8750</f>
        <v>0</v>
      </c>
      <c r="O8745" s="28">
        <f t="shared" si="838"/>
        <v>0</v>
      </c>
      <c r="P8745" s="28">
        <f t="shared" si="839"/>
        <v>-2</v>
      </c>
      <c r="Q8745" s="28">
        <f t="shared" si="840"/>
        <v>0</v>
      </c>
      <c r="R8745" s="4">
        <f t="shared" si="841"/>
        <v>0</v>
      </c>
      <c r="S8745" s="4" t="str">
        <f t="shared" si="842"/>
        <v/>
      </c>
      <c r="T8745" s="21">
        <f>Fångster!J8750</f>
        <v>0</v>
      </c>
      <c r="U8745" s="31" t="str">
        <f t="shared" si="843"/>
        <v/>
      </c>
    </row>
    <row r="8746" spans="14:21" x14ac:dyDescent="0.2">
      <c r="N8746" s="22">
        <f>Fångster!G8751</f>
        <v>0</v>
      </c>
      <c r="O8746" s="28">
        <f t="shared" si="838"/>
        <v>0</v>
      </c>
      <c r="P8746" s="28">
        <f t="shared" si="839"/>
        <v>-2</v>
      </c>
      <c r="Q8746" s="28">
        <f t="shared" si="840"/>
        <v>0</v>
      </c>
      <c r="R8746" s="4">
        <f t="shared" si="841"/>
        <v>0</v>
      </c>
      <c r="S8746" s="4" t="str">
        <f t="shared" si="842"/>
        <v/>
      </c>
      <c r="T8746" s="21">
        <f>Fångster!J8751</f>
        <v>0</v>
      </c>
      <c r="U8746" s="31" t="str">
        <f t="shared" si="843"/>
        <v/>
      </c>
    </row>
    <row r="8747" spans="14:21" x14ac:dyDescent="0.2">
      <c r="N8747" s="22">
        <f>Fångster!G8752</f>
        <v>0</v>
      </c>
      <c r="O8747" s="28">
        <f t="shared" si="838"/>
        <v>0</v>
      </c>
      <c r="P8747" s="28">
        <f t="shared" si="839"/>
        <v>-2</v>
      </c>
      <c r="Q8747" s="28">
        <f t="shared" si="840"/>
        <v>0</v>
      </c>
      <c r="R8747" s="4">
        <f t="shared" si="841"/>
        <v>0</v>
      </c>
      <c r="S8747" s="4" t="str">
        <f t="shared" si="842"/>
        <v/>
      </c>
      <c r="T8747" s="21">
        <f>Fångster!J8752</f>
        <v>0</v>
      </c>
      <c r="U8747" s="31" t="str">
        <f t="shared" si="843"/>
        <v/>
      </c>
    </row>
    <row r="8748" spans="14:21" x14ac:dyDescent="0.2">
      <c r="N8748" s="22">
        <f>Fångster!G8753</f>
        <v>0</v>
      </c>
      <c r="O8748" s="28">
        <f t="shared" si="838"/>
        <v>0</v>
      </c>
      <c r="P8748" s="28">
        <f t="shared" si="839"/>
        <v>-2</v>
      </c>
      <c r="Q8748" s="28">
        <f t="shared" si="840"/>
        <v>0</v>
      </c>
      <c r="R8748" s="4">
        <f t="shared" si="841"/>
        <v>0</v>
      </c>
      <c r="S8748" s="4" t="str">
        <f t="shared" si="842"/>
        <v/>
      </c>
      <c r="T8748" s="21">
        <f>Fångster!J8753</f>
        <v>0</v>
      </c>
      <c r="U8748" s="31" t="str">
        <f t="shared" si="843"/>
        <v/>
      </c>
    </row>
    <row r="8749" spans="14:21" x14ac:dyDescent="0.2">
      <c r="N8749" s="22">
        <f>Fångster!G8754</f>
        <v>0</v>
      </c>
      <c r="O8749" s="28">
        <f t="shared" si="838"/>
        <v>0</v>
      </c>
      <c r="P8749" s="28">
        <f t="shared" si="839"/>
        <v>-2</v>
      </c>
      <c r="Q8749" s="28">
        <f t="shared" si="840"/>
        <v>0</v>
      </c>
      <c r="R8749" s="4">
        <f t="shared" si="841"/>
        <v>0</v>
      </c>
      <c r="S8749" s="4" t="str">
        <f t="shared" si="842"/>
        <v/>
      </c>
      <c r="T8749" s="21">
        <f>Fångster!J8754</f>
        <v>0</v>
      </c>
      <c r="U8749" s="31" t="str">
        <f t="shared" si="843"/>
        <v/>
      </c>
    </row>
    <row r="8750" spans="14:21" x14ac:dyDescent="0.2">
      <c r="N8750" s="22">
        <f>Fångster!G8755</f>
        <v>0</v>
      </c>
      <c r="O8750" s="28">
        <f t="shared" si="838"/>
        <v>0</v>
      </c>
      <c r="P8750" s="28">
        <f t="shared" si="839"/>
        <v>-2</v>
      </c>
      <c r="Q8750" s="28">
        <f t="shared" si="840"/>
        <v>0</v>
      </c>
      <c r="R8750" s="4">
        <f t="shared" si="841"/>
        <v>0</v>
      </c>
      <c r="S8750" s="4" t="str">
        <f t="shared" si="842"/>
        <v/>
      </c>
      <c r="T8750" s="21">
        <f>Fångster!J8755</f>
        <v>0</v>
      </c>
      <c r="U8750" s="31" t="str">
        <f t="shared" si="843"/>
        <v/>
      </c>
    </row>
    <row r="8751" spans="14:21" x14ac:dyDescent="0.2">
      <c r="N8751" s="22">
        <f>Fångster!G8756</f>
        <v>0</v>
      </c>
      <c r="O8751" s="28">
        <f t="shared" si="838"/>
        <v>0</v>
      </c>
      <c r="P8751" s="28">
        <f t="shared" si="839"/>
        <v>-2</v>
      </c>
      <c r="Q8751" s="28">
        <f t="shared" si="840"/>
        <v>0</v>
      </c>
      <c r="R8751" s="4">
        <f t="shared" si="841"/>
        <v>0</v>
      </c>
      <c r="S8751" s="4" t="str">
        <f t="shared" si="842"/>
        <v/>
      </c>
      <c r="T8751" s="21">
        <f>Fångster!J8756</f>
        <v>0</v>
      </c>
      <c r="U8751" s="31" t="str">
        <f t="shared" si="843"/>
        <v/>
      </c>
    </row>
    <row r="8752" spans="14:21" x14ac:dyDescent="0.2">
      <c r="N8752" s="22">
        <f>Fångster!G8757</f>
        <v>0</v>
      </c>
      <c r="O8752" s="28">
        <f t="shared" si="838"/>
        <v>0</v>
      </c>
      <c r="P8752" s="28">
        <f t="shared" si="839"/>
        <v>-2</v>
      </c>
      <c r="Q8752" s="28">
        <f t="shared" si="840"/>
        <v>0</v>
      </c>
      <c r="R8752" s="4">
        <f t="shared" si="841"/>
        <v>0</v>
      </c>
      <c r="S8752" s="4" t="str">
        <f t="shared" si="842"/>
        <v/>
      </c>
      <c r="T8752" s="21">
        <f>Fångster!J8757</f>
        <v>0</v>
      </c>
      <c r="U8752" s="31" t="str">
        <f t="shared" si="843"/>
        <v/>
      </c>
    </row>
    <row r="8753" spans="14:21" x14ac:dyDescent="0.2">
      <c r="N8753" s="22">
        <f>Fångster!G8758</f>
        <v>0</v>
      </c>
      <c r="O8753" s="28">
        <f t="shared" si="838"/>
        <v>0</v>
      </c>
      <c r="P8753" s="28">
        <f t="shared" si="839"/>
        <v>-2</v>
      </c>
      <c r="Q8753" s="28">
        <f t="shared" si="840"/>
        <v>0</v>
      </c>
      <c r="R8753" s="4">
        <f t="shared" si="841"/>
        <v>0</v>
      </c>
      <c r="S8753" s="4" t="str">
        <f t="shared" si="842"/>
        <v/>
      </c>
      <c r="T8753" s="21">
        <f>Fångster!J8758</f>
        <v>0</v>
      </c>
      <c r="U8753" s="31" t="str">
        <f t="shared" si="843"/>
        <v/>
      </c>
    </row>
    <row r="8754" spans="14:21" x14ac:dyDescent="0.2">
      <c r="N8754" s="22">
        <f>Fångster!G8759</f>
        <v>0</v>
      </c>
      <c r="O8754" s="28">
        <f t="shared" si="838"/>
        <v>0</v>
      </c>
      <c r="P8754" s="28">
        <f t="shared" si="839"/>
        <v>-2</v>
      </c>
      <c r="Q8754" s="28">
        <f t="shared" si="840"/>
        <v>0</v>
      </c>
      <c r="R8754" s="4">
        <f t="shared" si="841"/>
        <v>0</v>
      </c>
      <c r="S8754" s="4" t="str">
        <f t="shared" si="842"/>
        <v/>
      </c>
      <c r="T8754" s="21">
        <f>Fångster!J8759</f>
        <v>0</v>
      </c>
      <c r="U8754" s="31" t="str">
        <f t="shared" si="843"/>
        <v/>
      </c>
    </row>
    <row r="8755" spans="14:21" x14ac:dyDescent="0.2">
      <c r="N8755" s="22">
        <f>Fångster!G8760</f>
        <v>0</v>
      </c>
      <c r="O8755" s="28">
        <f t="shared" si="838"/>
        <v>0</v>
      </c>
      <c r="P8755" s="28">
        <f t="shared" si="839"/>
        <v>-2</v>
      </c>
      <c r="Q8755" s="28">
        <f t="shared" si="840"/>
        <v>0</v>
      </c>
      <c r="R8755" s="4">
        <f t="shared" si="841"/>
        <v>0</v>
      </c>
      <c r="S8755" s="4" t="str">
        <f t="shared" si="842"/>
        <v/>
      </c>
      <c r="T8755" s="21">
        <f>Fångster!J8760</f>
        <v>0</v>
      </c>
      <c r="U8755" s="31" t="str">
        <f t="shared" si="843"/>
        <v/>
      </c>
    </row>
    <row r="8756" spans="14:21" x14ac:dyDescent="0.2">
      <c r="N8756" s="22">
        <f>Fångster!G8761</f>
        <v>0</v>
      </c>
      <c r="O8756" s="28">
        <f t="shared" si="838"/>
        <v>0</v>
      </c>
      <c r="P8756" s="28">
        <f t="shared" si="839"/>
        <v>-2</v>
      </c>
      <c r="Q8756" s="28">
        <f t="shared" si="840"/>
        <v>0</v>
      </c>
      <c r="R8756" s="4">
        <f t="shared" si="841"/>
        <v>0</v>
      </c>
      <c r="S8756" s="4" t="str">
        <f t="shared" si="842"/>
        <v/>
      </c>
      <c r="T8756" s="21">
        <f>Fångster!J8761</f>
        <v>0</v>
      </c>
      <c r="U8756" s="31" t="str">
        <f t="shared" si="843"/>
        <v/>
      </c>
    </row>
    <row r="8757" spans="14:21" x14ac:dyDescent="0.2">
      <c r="N8757" s="22">
        <f>Fångster!G8762</f>
        <v>0</v>
      </c>
      <c r="O8757" s="28">
        <f t="shared" si="838"/>
        <v>0</v>
      </c>
      <c r="P8757" s="28">
        <f t="shared" si="839"/>
        <v>-2</v>
      </c>
      <c r="Q8757" s="28">
        <f t="shared" si="840"/>
        <v>0</v>
      </c>
      <c r="R8757" s="4">
        <f t="shared" si="841"/>
        <v>0</v>
      </c>
      <c r="S8757" s="4" t="str">
        <f t="shared" si="842"/>
        <v/>
      </c>
      <c r="T8757" s="21">
        <f>Fångster!J8762</f>
        <v>0</v>
      </c>
      <c r="U8757" s="31" t="str">
        <f t="shared" si="843"/>
        <v/>
      </c>
    </row>
    <row r="8758" spans="14:21" x14ac:dyDescent="0.2">
      <c r="N8758" s="22">
        <f>Fångster!G8763</f>
        <v>0</v>
      </c>
      <c r="O8758" s="28">
        <f t="shared" si="838"/>
        <v>0</v>
      </c>
      <c r="P8758" s="28">
        <f t="shared" si="839"/>
        <v>-2</v>
      </c>
      <c r="Q8758" s="28">
        <f t="shared" si="840"/>
        <v>0</v>
      </c>
      <c r="R8758" s="4">
        <f t="shared" si="841"/>
        <v>0</v>
      </c>
      <c r="S8758" s="4" t="str">
        <f t="shared" si="842"/>
        <v/>
      </c>
      <c r="T8758" s="21">
        <f>Fångster!J8763</f>
        <v>0</v>
      </c>
      <c r="U8758" s="31" t="str">
        <f t="shared" si="843"/>
        <v/>
      </c>
    </row>
    <row r="8759" spans="14:21" x14ac:dyDescent="0.2">
      <c r="N8759" s="22">
        <f>Fångster!G8764</f>
        <v>0</v>
      </c>
      <c r="O8759" s="28">
        <f t="shared" si="838"/>
        <v>0</v>
      </c>
      <c r="P8759" s="28">
        <f t="shared" si="839"/>
        <v>-2</v>
      </c>
      <c r="Q8759" s="28">
        <f t="shared" si="840"/>
        <v>0</v>
      </c>
      <c r="R8759" s="4">
        <f t="shared" si="841"/>
        <v>0</v>
      </c>
      <c r="S8759" s="4" t="str">
        <f t="shared" si="842"/>
        <v/>
      </c>
      <c r="T8759" s="21">
        <f>Fångster!J8764</f>
        <v>0</v>
      </c>
      <c r="U8759" s="31" t="str">
        <f t="shared" si="843"/>
        <v/>
      </c>
    </row>
    <row r="8760" spans="14:21" x14ac:dyDescent="0.2">
      <c r="N8760" s="22">
        <f>Fångster!G8765</f>
        <v>0</v>
      </c>
      <c r="O8760" s="28">
        <f t="shared" si="838"/>
        <v>0</v>
      </c>
      <c r="P8760" s="28">
        <f t="shared" si="839"/>
        <v>-2</v>
      </c>
      <c r="Q8760" s="28">
        <f t="shared" si="840"/>
        <v>0</v>
      </c>
      <c r="R8760" s="4">
        <f t="shared" si="841"/>
        <v>0</v>
      </c>
      <c r="S8760" s="4" t="str">
        <f t="shared" si="842"/>
        <v/>
      </c>
      <c r="T8760" s="21">
        <f>Fångster!J8765</f>
        <v>0</v>
      </c>
      <c r="U8760" s="31" t="str">
        <f t="shared" si="843"/>
        <v/>
      </c>
    </row>
    <row r="8761" spans="14:21" x14ac:dyDescent="0.2">
      <c r="N8761" s="22">
        <f>Fångster!G8766</f>
        <v>0</v>
      </c>
      <c r="O8761" s="28">
        <f t="shared" si="838"/>
        <v>0</v>
      </c>
      <c r="P8761" s="28">
        <f t="shared" si="839"/>
        <v>-2</v>
      </c>
      <c r="Q8761" s="28">
        <f t="shared" si="840"/>
        <v>0</v>
      </c>
      <c r="R8761" s="4">
        <f t="shared" si="841"/>
        <v>0</v>
      </c>
      <c r="S8761" s="4" t="str">
        <f t="shared" si="842"/>
        <v/>
      </c>
      <c r="T8761" s="21">
        <f>Fångster!J8766</f>
        <v>0</v>
      </c>
      <c r="U8761" s="31" t="str">
        <f t="shared" si="843"/>
        <v/>
      </c>
    </row>
    <row r="8762" spans="14:21" x14ac:dyDescent="0.2">
      <c r="N8762" s="22">
        <f>Fångster!G8767</f>
        <v>0</v>
      </c>
      <c r="O8762" s="28">
        <f t="shared" si="838"/>
        <v>0</v>
      </c>
      <c r="P8762" s="28">
        <f t="shared" si="839"/>
        <v>-2</v>
      </c>
      <c r="Q8762" s="28">
        <f t="shared" si="840"/>
        <v>0</v>
      </c>
      <c r="R8762" s="4">
        <f t="shared" si="841"/>
        <v>0</v>
      </c>
      <c r="S8762" s="4" t="str">
        <f t="shared" si="842"/>
        <v/>
      </c>
      <c r="T8762" s="21">
        <f>Fångster!J8767</f>
        <v>0</v>
      </c>
      <c r="U8762" s="31" t="str">
        <f t="shared" si="843"/>
        <v/>
      </c>
    </row>
    <row r="8763" spans="14:21" x14ac:dyDescent="0.2">
      <c r="N8763" s="22">
        <f>Fångster!G8768</f>
        <v>0</v>
      </c>
      <c r="O8763" s="28">
        <f t="shared" si="838"/>
        <v>0</v>
      </c>
      <c r="P8763" s="28">
        <f t="shared" si="839"/>
        <v>-2</v>
      </c>
      <c r="Q8763" s="28">
        <f t="shared" si="840"/>
        <v>0</v>
      </c>
      <c r="R8763" s="4">
        <f t="shared" si="841"/>
        <v>0</v>
      </c>
      <c r="S8763" s="4" t="str">
        <f t="shared" si="842"/>
        <v/>
      </c>
      <c r="T8763" s="21">
        <f>Fångster!J8768</f>
        <v>0</v>
      </c>
      <c r="U8763" s="31" t="str">
        <f t="shared" si="843"/>
        <v/>
      </c>
    </row>
    <row r="8764" spans="14:21" x14ac:dyDescent="0.2">
      <c r="N8764" s="22">
        <f>Fångster!G8769</f>
        <v>0</v>
      </c>
      <c r="O8764" s="28">
        <f t="shared" si="838"/>
        <v>0</v>
      </c>
      <c r="P8764" s="28">
        <f t="shared" si="839"/>
        <v>-2</v>
      </c>
      <c r="Q8764" s="28">
        <f t="shared" si="840"/>
        <v>0</v>
      </c>
      <c r="R8764" s="4">
        <f t="shared" si="841"/>
        <v>0</v>
      </c>
      <c r="S8764" s="4" t="str">
        <f t="shared" si="842"/>
        <v/>
      </c>
      <c r="T8764" s="21">
        <f>Fångster!J8769</f>
        <v>0</v>
      </c>
      <c r="U8764" s="31" t="str">
        <f t="shared" si="843"/>
        <v/>
      </c>
    </row>
    <row r="8765" spans="14:21" x14ac:dyDescent="0.2">
      <c r="N8765" s="22">
        <f>Fångster!G8770</f>
        <v>0</v>
      </c>
      <c r="O8765" s="28">
        <f t="shared" si="838"/>
        <v>0</v>
      </c>
      <c r="P8765" s="28">
        <f t="shared" si="839"/>
        <v>-2</v>
      </c>
      <c r="Q8765" s="28">
        <f t="shared" si="840"/>
        <v>0</v>
      </c>
      <c r="R8765" s="4">
        <f t="shared" si="841"/>
        <v>0</v>
      </c>
      <c r="S8765" s="4" t="str">
        <f t="shared" si="842"/>
        <v/>
      </c>
      <c r="T8765" s="21">
        <f>Fångster!J8770</f>
        <v>0</v>
      </c>
      <c r="U8765" s="31" t="str">
        <f t="shared" si="843"/>
        <v/>
      </c>
    </row>
    <row r="8766" spans="14:21" x14ac:dyDescent="0.2">
      <c r="N8766" s="22">
        <f>Fångster!G8771</f>
        <v>0</v>
      </c>
      <c r="O8766" s="28">
        <f t="shared" si="838"/>
        <v>0</v>
      </c>
      <c r="P8766" s="28">
        <f t="shared" si="839"/>
        <v>-2</v>
      </c>
      <c r="Q8766" s="28">
        <f t="shared" si="840"/>
        <v>0</v>
      </c>
      <c r="R8766" s="4">
        <f t="shared" si="841"/>
        <v>0</v>
      </c>
      <c r="S8766" s="4" t="str">
        <f t="shared" si="842"/>
        <v/>
      </c>
      <c r="T8766" s="21">
        <f>Fångster!J8771</f>
        <v>0</v>
      </c>
      <c r="U8766" s="31" t="str">
        <f t="shared" si="843"/>
        <v/>
      </c>
    </row>
    <row r="8767" spans="14:21" x14ac:dyDescent="0.2">
      <c r="N8767" s="22">
        <f>Fångster!G8772</f>
        <v>0</v>
      </c>
      <c r="O8767" s="28">
        <f t="shared" si="838"/>
        <v>0</v>
      </c>
      <c r="P8767" s="28">
        <f t="shared" si="839"/>
        <v>-2</v>
      </c>
      <c r="Q8767" s="28">
        <f t="shared" si="840"/>
        <v>0</v>
      </c>
      <c r="R8767" s="4">
        <f t="shared" si="841"/>
        <v>0</v>
      </c>
      <c r="S8767" s="4" t="str">
        <f t="shared" si="842"/>
        <v/>
      </c>
      <c r="T8767" s="21">
        <f>Fångster!J8772</f>
        <v>0</v>
      </c>
      <c r="U8767" s="31" t="str">
        <f t="shared" si="843"/>
        <v/>
      </c>
    </row>
    <row r="8768" spans="14:21" x14ac:dyDescent="0.2">
      <c r="N8768" s="22">
        <f>Fångster!G8773</f>
        <v>0</v>
      </c>
      <c r="O8768" s="28">
        <f t="shared" si="838"/>
        <v>0</v>
      </c>
      <c r="P8768" s="28">
        <f t="shared" si="839"/>
        <v>-2</v>
      </c>
      <c r="Q8768" s="28">
        <f t="shared" si="840"/>
        <v>0</v>
      </c>
      <c r="R8768" s="4">
        <f t="shared" si="841"/>
        <v>0</v>
      </c>
      <c r="S8768" s="4" t="str">
        <f t="shared" si="842"/>
        <v/>
      </c>
      <c r="T8768" s="21">
        <f>Fångster!J8773</f>
        <v>0</v>
      </c>
      <c r="U8768" s="31" t="str">
        <f t="shared" si="843"/>
        <v/>
      </c>
    </row>
    <row r="8769" spans="14:21" x14ac:dyDescent="0.2">
      <c r="N8769" s="22">
        <f>Fångster!G8774</f>
        <v>0</v>
      </c>
      <c r="O8769" s="28">
        <f t="shared" si="838"/>
        <v>0</v>
      </c>
      <c r="P8769" s="28">
        <f t="shared" si="839"/>
        <v>-2</v>
      </c>
      <c r="Q8769" s="28">
        <f t="shared" si="840"/>
        <v>0</v>
      </c>
      <c r="R8769" s="4">
        <f t="shared" si="841"/>
        <v>0</v>
      </c>
      <c r="S8769" s="4" t="str">
        <f t="shared" si="842"/>
        <v/>
      </c>
      <c r="T8769" s="21">
        <f>Fångster!J8774</f>
        <v>0</v>
      </c>
      <c r="U8769" s="31" t="str">
        <f t="shared" si="843"/>
        <v/>
      </c>
    </row>
    <row r="8770" spans="14:21" x14ac:dyDescent="0.2">
      <c r="N8770" s="22">
        <f>Fångster!G8775</f>
        <v>0</v>
      </c>
      <c r="O8770" s="28">
        <f t="shared" si="838"/>
        <v>0</v>
      </c>
      <c r="P8770" s="28">
        <f t="shared" si="839"/>
        <v>-2</v>
      </c>
      <c r="Q8770" s="28">
        <f t="shared" si="840"/>
        <v>0</v>
      </c>
      <c r="R8770" s="4">
        <f t="shared" si="841"/>
        <v>0</v>
      </c>
      <c r="S8770" s="4" t="str">
        <f t="shared" si="842"/>
        <v/>
      </c>
      <c r="T8770" s="21">
        <f>Fångster!J8775</f>
        <v>0</v>
      </c>
      <c r="U8770" s="31" t="str">
        <f t="shared" si="843"/>
        <v/>
      </c>
    </row>
    <row r="8771" spans="14:21" x14ac:dyDescent="0.2">
      <c r="N8771" s="22">
        <f>Fångster!G8776</f>
        <v>0</v>
      </c>
      <c r="O8771" s="28">
        <f t="shared" si="838"/>
        <v>0</v>
      </c>
      <c r="P8771" s="28">
        <f t="shared" si="839"/>
        <v>-2</v>
      </c>
      <c r="Q8771" s="28">
        <f t="shared" si="840"/>
        <v>0</v>
      </c>
      <c r="R8771" s="4">
        <f t="shared" si="841"/>
        <v>0</v>
      </c>
      <c r="S8771" s="4" t="str">
        <f t="shared" si="842"/>
        <v/>
      </c>
      <c r="T8771" s="21">
        <f>Fångster!J8776</f>
        <v>0</v>
      </c>
      <c r="U8771" s="31" t="str">
        <f t="shared" si="843"/>
        <v/>
      </c>
    </row>
    <row r="8772" spans="14:21" x14ac:dyDescent="0.2">
      <c r="N8772" s="22">
        <f>Fångster!G8777</f>
        <v>0</v>
      </c>
      <c r="O8772" s="28">
        <f t="shared" si="838"/>
        <v>0</v>
      </c>
      <c r="P8772" s="28">
        <f t="shared" si="839"/>
        <v>-2</v>
      </c>
      <c r="Q8772" s="28">
        <f t="shared" si="840"/>
        <v>0</v>
      </c>
      <c r="R8772" s="4">
        <f t="shared" si="841"/>
        <v>0</v>
      </c>
      <c r="S8772" s="4" t="str">
        <f t="shared" si="842"/>
        <v/>
      </c>
      <c r="T8772" s="21">
        <f>Fångster!J8777</f>
        <v>0</v>
      </c>
      <c r="U8772" s="31" t="str">
        <f t="shared" si="843"/>
        <v/>
      </c>
    </row>
    <row r="8773" spans="14:21" x14ac:dyDescent="0.2">
      <c r="N8773" s="22">
        <f>Fångster!G8778</f>
        <v>0</v>
      </c>
      <c r="O8773" s="28">
        <f t="shared" ref="O8773:O8836" si="844">(3.377*0.000001)*(POWER(N8773,3.205))</f>
        <v>0</v>
      </c>
      <c r="P8773" s="28">
        <f t="shared" ref="P8773:P8836" si="845">(1-(180-N8773)/60)</f>
        <v>-2</v>
      </c>
      <c r="Q8773" s="28">
        <f t="shared" ref="Q8773:Q8836" si="846">IF(P8773&lt;0,0,IF(P8773&gt;1,1,IF(P8773&gt;0&lt;1,P8773,P8773)))</f>
        <v>0</v>
      </c>
      <c r="R8773" s="4">
        <f t="shared" ref="R8773:R8836" si="847">O8773*Q8773</f>
        <v>0</v>
      </c>
      <c r="S8773" s="4" t="str">
        <f t="shared" ref="S8773:S8836" si="848">IF(N8773&gt;0,LOG10(N8773),"")</f>
        <v/>
      </c>
      <c r="T8773" s="21">
        <f>Fångster!J8778</f>
        <v>0</v>
      </c>
      <c r="U8773" s="31" t="str">
        <f t="shared" ref="U8773:U8836" si="849">IF(T8773&gt;0,LOG10(T8773),"")</f>
        <v/>
      </c>
    </row>
    <row r="8774" spans="14:21" x14ac:dyDescent="0.2">
      <c r="N8774" s="22">
        <f>Fångster!G8779</f>
        <v>0</v>
      </c>
      <c r="O8774" s="28">
        <f t="shared" si="844"/>
        <v>0</v>
      </c>
      <c r="P8774" s="28">
        <f t="shared" si="845"/>
        <v>-2</v>
      </c>
      <c r="Q8774" s="28">
        <f t="shared" si="846"/>
        <v>0</v>
      </c>
      <c r="R8774" s="4">
        <f t="shared" si="847"/>
        <v>0</v>
      </c>
      <c r="S8774" s="4" t="str">
        <f t="shared" si="848"/>
        <v/>
      </c>
      <c r="T8774" s="21">
        <f>Fångster!J8779</f>
        <v>0</v>
      </c>
      <c r="U8774" s="31" t="str">
        <f t="shared" si="849"/>
        <v/>
      </c>
    </row>
    <row r="8775" spans="14:21" x14ac:dyDescent="0.2">
      <c r="N8775" s="22">
        <f>Fångster!G8780</f>
        <v>0</v>
      </c>
      <c r="O8775" s="28">
        <f t="shared" si="844"/>
        <v>0</v>
      </c>
      <c r="P8775" s="28">
        <f t="shared" si="845"/>
        <v>-2</v>
      </c>
      <c r="Q8775" s="28">
        <f t="shared" si="846"/>
        <v>0</v>
      </c>
      <c r="R8775" s="4">
        <f t="shared" si="847"/>
        <v>0</v>
      </c>
      <c r="S8775" s="4" t="str">
        <f t="shared" si="848"/>
        <v/>
      </c>
      <c r="T8775" s="21">
        <f>Fångster!J8780</f>
        <v>0</v>
      </c>
      <c r="U8775" s="31" t="str">
        <f t="shared" si="849"/>
        <v/>
      </c>
    </row>
    <row r="8776" spans="14:21" x14ac:dyDescent="0.2">
      <c r="N8776" s="22">
        <f>Fångster!G8781</f>
        <v>0</v>
      </c>
      <c r="O8776" s="28">
        <f t="shared" si="844"/>
        <v>0</v>
      </c>
      <c r="P8776" s="28">
        <f t="shared" si="845"/>
        <v>-2</v>
      </c>
      <c r="Q8776" s="28">
        <f t="shared" si="846"/>
        <v>0</v>
      </c>
      <c r="R8776" s="4">
        <f t="shared" si="847"/>
        <v>0</v>
      </c>
      <c r="S8776" s="4" t="str">
        <f t="shared" si="848"/>
        <v/>
      </c>
      <c r="T8776" s="21">
        <f>Fångster!J8781</f>
        <v>0</v>
      </c>
      <c r="U8776" s="31" t="str">
        <f t="shared" si="849"/>
        <v/>
      </c>
    </row>
    <row r="8777" spans="14:21" x14ac:dyDescent="0.2">
      <c r="N8777" s="22">
        <f>Fångster!G8782</f>
        <v>0</v>
      </c>
      <c r="O8777" s="28">
        <f t="shared" si="844"/>
        <v>0</v>
      </c>
      <c r="P8777" s="28">
        <f t="shared" si="845"/>
        <v>-2</v>
      </c>
      <c r="Q8777" s="28">
        <f t="shared" si="846"/>
        <v>0</v>
      </c>
      <c r="R8777" s="4">
        <f t="shared" si="847"/>
        <v>0</v>
      </c>
      <c r="S8777" s="4" t="str">
        <f t="shared" si="848"/>
        <v/>
      </c>
      <c r="T8777" s="21">
        <f>Fångster!J8782</f>
        <v>0</v>
      </c>
      <c r="U8777" s="31" t="str">
        <f t="shared" si="849"/>
        <v/>
      </c>
    </row>
    <row r="8778" spans="14:21" x14ac:dyDescent="0.2">
      <c r="N8778" s="22">
        <f>Fångster!G8783</f>
        <v>0</v>
      </c>
      <c r="O8778" s="28">
        <f t="shared" si="844"/>
        <v>0</v>
      </c>
      <c r="P8778" s="28">
        <f t="shared" si="845"/>
        <v>-2</v>
      </c>
      <c r="Q8778" s="28">
        <f t="shared" si="846"/>
        <v>0</v>
      </c>
      <c r="R8778" s="4">
        <f t="shared" si="847"/>
        <v>0</v>
      </c>
      <c r="S8778" s="4" t="str">
        <f t="shared" si="848"/>
        <v/>
      </c>
      <c r="T8778" s="21">
        <f>Fångster!J8783</f>
        <v>0</v>
      </c>
      <c r="U8778" s="31" t="str">
        <f t="shared" si="849"/>
        <v/>
      </c>
    </row>
    <row r="8779" spans="14:21" x14ac:dyDescent="0.2">
      <c r="N8779" s="22">
        <f>Fångster!G8784</f>
        <v>0</v>
      </c>
      <c r="O8779" s="28">
        <f t="shared" si="844"/>
        <v>0</v>
      </c>
      <c r="P8779" s="28">
        <f t="shared" si="845"/>
        <v>-2</v>
      </c>
      <c r="Q8779" s="28">
        <f t="shared" si="846"/>
        <v>0</v>
      </c>
      <c r="R8779" s="4">
        <f t="shared" si="847"/>
        <v>0</v>
      </c>
      <c r="S8779" s="4" t="str">
        <f t="shared" si="848"/>
        <v/>
      </c>
      <c r="T8779" s="21">
        <f>Fångster!J8784</f>
        <v>0</v>
      </c>
      <c r="U8779" s="31" t="str">
        <f t="shared" si="849"/>
        <v/>
      </c>
    </row>
    <row r="8780" spans="14:21" x14ac:dyDescent="0.2">
      <c r="N8780" s="22">
        <f>Fångster!G8785</f>
        <v>0</v>
      </c>
      <c r="O8780" s="28">
        <f t="shared" si="844"/>
        <v>0</v>
      </c>
      <c r="P8780" s="28">
        <f t="shared" si="845"/>
        <v>-2</v>
      </c>
      <c r="Q8780" s="28">
        <f t="shared" si="846"/>
        <v>0</v>
      </c>
      <c r="R8780" s="4">
        <f t="shared" si="847"/>
        <v>0</v>
      </c>
      <c r="S8780" s="4" t="str">
        <f t="shared" si="848"/>
        <v/>
      </c>
      <c r="T8780" s="21">
        <f>Fångster!J8785</f>
        <v>0</v>
      </c>
      <c r="U8780" s="31" t="str">
        <f t="shared" si="849"/>
        <v/>
      </c>
    </row>
    <row r="8781" spans="14:21" x14ac:dyDescent="0.2">
      <c r="N8781" s="22">
        <f>Fångster!G8786</f>
        <v>0</v>
      </c>
      <c r="O8781" s="28">
        <f t="shared" si="844"/>
        <v>0</v>
      </c>
      <c r="P8781" s="28">
        <f t="shared" si="845"/>
        <v>-2</v>
      </c>
      <c r="Q8781" s="28">
        <f t="shared" si="846"/>
        <v>0</v>
      </c>
      <c r="R8781" s="4">
        <f t="shared" si="847"/>
        <v>0</v>
      </c>
      <c r="S8781" s="4" t="str">
        <f t="shared" si="848"/>
        <v/>
      </c>
      <c r="T8781" s="21">
        <f>Fångster!J8786</f>
        <v>0</v>
      </c>
      <c r="U8781" s="31" t="str">
        <f t="shared" si="849"/>
        <v/>
      </c>
    </row>
    <row r="8782" spans="14:21" x14ac:dyDescent="0.2">
      <c r="N8782" s="22">
        <f>Fångster!G8787</f>
        <v>0</v>
      </c>
      <c r="O8782" s="28">
        <f t="shared" si="844"/>
        <v>0</v>
      </c>
      <c r="P8782" s="28">
        <f t="shared" si="845"/>
        <v>-2</v>
      </c>
      <c r="Q8782" s="28">
        <f t="shared" si="846"/>
        <v>0</v>
      </c>
      <c r="R8782" s="4">
        <f t="shared" si="847"/>
        <v>0</v>
      </c>
      <c r="S8782" s="4" t="str">
        <f t="shared" si="848"/>
        <v/>
      </c>
      <c r="T8782" s="21">
        <f>Fångster!J8787</f>
        <v>0</v>
      </c>
      <c r="U8782" s="31" t="str">
        <f t="shared" si="849"/>
        <v/>
      </c>
    </row>
    <row r="8783" spans="14:21" x14ac:dyDescent="0.2">
      <c r="N8783" s="22">
        <f>Fångster!G8788</f>
        <v>0</v>
      </c>
      <c r="O8783" s="28">
        <f t="shared" si="844"/>
        <v>0</v>
      </c>
      <c r="P8783" s="28">
        <f t="shared" si="845"/>
        <v>-2</v>
      </c>
      <c r="Q8783" s="28">
        <f t="shared" si="846"/>
        <v>0</v>
      </c>
      <c r="R8783" s="4">
        <f t="shared" si="847"/>
        <v>0</v>
      </c>
      <c r="S8783" s="4" t="str">
        <f t="shared" si="848"/>
        <v/>
      </c>
      <c r="T8783" s="21">
        <f>Fångster!J8788</f>
        <v>0</v>
      </c>
      <c r="U8783" s="31" t="str">
        <f t="shared" si="849"/>
        <v/>
      </c>
    </row>
    <row r="8784" spans="14:21" x14ac:dyDescent="0.2">
      <c r="N8784" s="22">
        <f>Fångster!G8789</f>
        <v>0</v>
      </c>
      <c r="O8784" s="28">
        <f t="shared" si="844"/>
        <v>0</v>
      </c>
      <c r="P8784" s="28">
        <f t="shared" si="845"/>
        <v>-2</v>
      </c>
      <c r="Q8784" s="28">
        <f t="shared" si="846"/>
        <v>0</v>
      </c>
      <c r="R8784" s="4">
        <f t="shared" si="847"/>
        <v>0</v>
      </c>
      <c r="S8784" s="4" t="str">
        <f t="shared" si="848"/>
        <v/>
      </c>
      <c r="T8784" s="21">
        <f>Fångster!J8789</f>
        <v>0</v>
      </c>
      <c r="U8784" s="31" t="str">
        <f t="shared" si="849"/>
        <v/>
      </c>
    </row>
    <row r="8785" spans="14:21" x14ac:dyDescent="0.2">
      <c r="N8785" s="22">
        <f>Fångster!G8790</f>
        <v>0</v>
      </c>
      <c r="O8785" s="28">
        <f t="shared" si="844"/>
        <v>0</v>
      </c>
      <c r="P8785" s="28">
        <f t="shared" si="845"/>
        <v>-2</v>
      </c>
      <c r="Q8785" s="28">
        <f t="shared" si="846"/>
        <v>0</v>
      </c>
      <c r="R8785" s="4">
        <f t="shared" si="847"/>
        <v>0</v>
      </c>
      <c r="S8785" s="4" t="str">
        <f t="shared" si="848"/>
        <v/>
      </c>
      <c r="T8785" s="21">
        <f>Fångster!J8790</f>
        <v>0</v>
      </c>
      <c r="U8785" s="31" t="str">
        <f t="shared" si="849"/>
        <v/>
      </c>
    </row>
    <row r="8786" spans="14:21" x14ac:dyDescent="0.2">
      <c r="N8786" s="22">
        <f>Fångster!G8791</f>
        <v>0</v>
      </c>
      <c r="O8786" s="28">
        <f t="shared" si="844"/>
        <v>0</v>
      </c>
      <c r="P8786" s="28">
        <f t="shared" si="845"/>
        <v>-2</v>
      </c>
      <c r="Q8786" s="28">
        <f t="shared" si="846"/>
        <v>0</v>
      </c>
      <c r="R8786" s="4">
        <f t="shared" si="847"/>
        <v>0</v>
      </c>
      <c r="S8786" s="4" t="str">
        <f t="shared" si="848"/>
        <v/>
      </c>
      <c r="T8786" s="21">
        <f>Fångster!J8791</f>
        <v>0</v>
      </c>
      <c r="U8786" s="31" t="str">
        <f t="shared" si="849"/>
        <v/>
      </c>
    </row>
    <row r="8787" spans="14:21" x14ac:dyDescent="0.2">
      <c r="N8787" s="22">
        <f>Fångster!G8792</f>
        <v>0</v>
      </c>
      <c r="O8787" s="28">
        <f t="shared" si="844"/>
        <v>0</v>
      </c>
      <c r="P8787" s="28">
        <f t="shared" si="845"/>
        <v>-2</v>
      </c>
      <c r="Q8787" s="28">
        <f t="shared" si="846"/>
        <v>0</v>
      </c>
      <c r="R8787" s="4">
        <f t="shared" si="847"/>
        <v>0</v>
      </c>
      <c r="S8787" s="4" t="str">
        <f t="shared" si="848"/>
        <v/>
      </c>
      <c r="T8787" s="21">
        <f>Fångster!J8792</f>
        <v>0</v>
      </c>
      <c r="U8787" s="31" t="str">
        <f t="shared" si="849"/>
        <v/>
      </c>
    </row>
    <row r="8788" spans="14:21" x14ac:dyDescent="0.2">
      <c r="N8788" s="22">
        <f>Fångster!G8793</f>
        <v>0</v>
      </c>
      <c r="O8788" s="28">
        <f t="shared" si="844"/>
        <v>0</v>
      </c>
      <c r="P8788" s="28">
        <f t="shared" si="845"/>
        <v>-2</v>
      </c>
      <c r="Q8788" s="28">
        <f t="shared" si="846"/>
        <v>0</v>
      </c>
      <c r="R8788" s="4">
        <f t="shared" si="847"/>
        <v>0</v>
      </c>
      <c r="S8788" s="4" t="str">
        <f t="shared" si="848"/>
        <v/>
      </c>
      <c r="T8788" s="21">
        <f>Fångster!J8793</f>
        <v>0</v>
      </c>
      <c r="U8788" s="31" t="str">
        <f t="shared" si="849"/>
        <v/>
      </c>
    </row>
    <row r="8789" spans="14:21" x14ac:dyDescent="0.2">
      <c r="N8789" s="22">
        <f>Fångster!G8794</f>
        <v>0</v>
      </c>
      <c r="O8789" s="28">
        <f t="shared" si="844"/>
        <v>0</v>
      </c>
      <c r="P8789" s="28">
        <f t="shared" si="845"/>
        <v>-2</v>
      </c>
      <c r="Q8789" s="28">
        <f t="shared" si="846"/>
        <v>0</v>
      </c>
      <c r="R8789" s="4">
        <f t="shared" si="847"/>
        <v>0</v>
      </c>
      <c r="S8789" s="4" t="str">
        <f t="shared" si="848"/>
        <v/>
      </c>
      <c r="T8789" s="21">
        <f>Fångster!J8794</f>
        <v>0</v>
      </c>
      <c r="U8789" s="31" t="str">
        <f t="shared" si="849"/>
        <v/>
      </c>
    </row>
    <row r="8790" spans="14:21" x14ac:dyDescent="0.2">
      <c r="N8790" s="22">
        <f>Fångster!G8795</f>
        <v>0</v>
      </c>
      <c r="O8790" s="28">
        <f t="shared" si="844"/>
        <v>0</v>
      </c>
      <c r="P8790" s="28">
        <f t="shared" si="845"/>
        <v>-2</v>
      </c>
      <c r="Q8790" s="28">
        <f t="shared" si="846"/>
        <v>0</v>
      </c>
      <c r="R8790" s="4">
        <f t="shared" si="847"/>
        <v>0</v>
      </c>
      <c r="S8790" s="4" t="str">
        <f t="shared" si="848"/>
        <v/>
      </c>
      <c r="T8790" s="21">
        <f>Fångster!J8795</f>
        <v>0</v>
      </c>
      <c r="U8790" s="31" t="str">
        <f t="shared" si="849"/>
        <v/>
      </c>
    </row>
    <row r="8791" spans="14:21" x14ac:dyDescent="0.2">
      <c r="N8791" s="22">
        <f>Fångster!G8796</f>
        <v>0</v>
      </c>
      <c r="O8791" s="28">
        <f t="shared" si="844"/>
        <v>0</v>
      </c>
      <c r="P8791" s="28">
        <f t="shared" si="845"/>
        <v>-2</v>
      </c>
      <c r="Q8791" s="28">
        <f t="shared" si="846"/>
        <v>0</v>
      </c>
      <c r="R8791" s="4">
        <f t="shared" si="847"/>
        <v>0</v>
      </c>
      <c r="S8791" s="4" t="str">
        <f t="shared" si="848"/>
        <v/>
      </c>
      <c r="T8791" s="21">
        <f>Fångster!J8796</f>
        <v>0</v>
      </c>
      <c r="U8791" s="31" t="str">
        <f t="shared" si="849"/>
        <v/>
      </c>
    </row>
    <row r="8792" spans="14:21" x14ac:dyDescent="0.2">
      <c r="N8792" s="22">
        <f>Fångster!G8797</f>
        <v>0</v>
      </c>
      <c r="O8792" s="28">
        <f t="shared" si="844"/>
        <v>0</v>
      </c>
      <c r="P8792" s="28">
        <f t="shared" si="845"/>
        <v>-2</v>
      </c>
      <c r="Q8792" s="28">
        <f t="shared" si="846"/>
        <v>0</v>
      </c>
      <c r="R8792" s="4">
        <f t="shared" si="847"/>
        <v>0</v>
      </c>
      <c r="S8792" s="4" t="str">
        <f t="shared" si="848"/>
        <v/>
      </c>
      <c r="T8792" s="21">
        <f>Fångster!J8797</f>
        <v>0</v>
      </c>
      <c r="U8792" s="31" t="str">
        <f t="shared" si="849"/>
        <v/>
      </c>
    </row>
    <row r="8793" spans="14:21" x14ac:dyDescent="0.2">
      <c r="N8793" s="22">
        <f>Fångster!G8798</f>
        <v>0</v>
      </c>
      <c r="O8793" s="28">
        <f t="shared" si="844"/>
        <v>0</v>
      </c>
      <c r="P8793" s="28">
        <f t="shared" si="845"/>
        <v>-2</v>
      </c>
      <c r="Q8793" s="28">
        <f t="shared" si="846"/>
        <v>0</v>
      </c>
      <c r="R8793" s="4">
        <f t="shared" si="847"/>
        <v>0</v>
      </c>
      <c r="S8793" s="4" t="str">
        <f t="shared" si="848"/>
        <v/>
      </c>
      <c r="T8793" s="21">
        <f>Fångster!J8798</f>
        <v>0</v>
      </c>
      <c r="U8793" s="31" t="str">
        <f t="shared" si="849"/>
        <v/>
      </c>
    </row>
    <row r="8794" spans="14:21" x14ac:dyDescent="0.2">
      <c r="N8794" s="22">
        <f>Fångster!G8799</f>
        <v>0</v>
      </c>
      <c r="O8794" s="28">
        <f t="shared" si="844"/>
        <v>0</v>
      </c>
      <c r="P8794" s="28">
        <f t="shared" si="845"/>
        <v>-2</v>
      </c>
      <c r="Q8794" s="28">
        <f t="shared" si="846"/>
        <v>0</v>
      </c>
      <c r="R8794" s="4">
        <f t="shared" si="847"/>
        <v>0</v>
      </c>
      <c r="S8794" s="4" t="str">
        <f t="shared" si="848"/>
        <v/>
      </c>
      <c r="T8794" s="21">
        <f>Fångster!J8799</f>
        <v>0</v>
      </c>
      <c r="U8794" s="31" t="str">
        <f t="shared" si="849"/>
        <v/>
      </c>
    </row>
    <row r="8795" spans="14:21" x14ac:dyDescent="0.2">
      <c r="N8795" s="22">
        <f>Fångster!G8800</f>
        <v>0</v>
      </c>
      <c r="O8795" s="28">
        <f t="shared" si="844"/>
        <v>0</v>
      </c>
      <c r="P8795" s="28">
        <f t="shared" si="845"/>
        <v>-2</v>
      </c>
      <c r="Q8795" s="28">
        <f t="shared" si="846"/>
        <v>0</v>
      </c>
      <c r="R8795" s="4">
        <f t="shared" si="847"/>
        <v>0</v>
      </c>
      <c r="S8795" s="4" t="str">
        <f t="shared" si="848"/>
        <v/>
      </c>
      <c r="T8795" s="21">
        <f>Fångster!J8800</f>
        <v>0</v>
      </c>
      <c r="U8795" s="31" t="str">
        <f t="shared" si="849"/>
        <v/>
      </c>
    </row>
    <row r="8796" spans="14:21" x14ac:dyDescent="0.2">
      <c r="N8796" s="22">
        <f>Fångster!G8801</f>
        <v>0</v>
      </c>
      <c r="O8796" s="28">
        <f t="shared" si="844"/>
        <v>0</v>
      </c>
      <c r="P8796" s="28">
        <f t="shared" si="845"/>
        <v>-2</v>
      </c>
      <c r="Q8796" s="28">
        <f t="shared" si="846"/>
        <v>0</v>
      </c>
      <c r="R8796" s="4">
        <f t="shared" si="847"/>
        <v>0</v>
      </c>
      <c r="S8796" s="4" t="str">
        <f t="shared" si="848"/>
        <v/>
      </c>
      <c r="T8796" s="21">
        <f>Fångster!J8801</f>
        <v>0</v>
      </c>
      <c r="U8796" s="31" t="str">
        <f t="shared" si="849"/>
        <v/>
      </c>
    </row>
    <row r="8797" spans="14:21" x14ac:dyDescent="0.2">
      <c r="N8797" s="22">
        <f>Fångster!G8802</f>
        <v>0</v>
      </c>
      <c r="O8797" s="28">
        <f t="shared" si="844"/>
        <v>0</v>
      </c>
      <c r="P8797" s="28">
        <f t="shared" si="845"/>
        <v>-2</v>
      </c>
      <c r="Q8797" s="28">
        <f t="shared" si="846"/>
        <v>0</v>
      </c>
      <c r="R8797" s="4">
        <f t="shared" si="847"/>
        <v>0</v>
      </c>
      <c r="S8797" s="4" t="str">
        <f t="shared" si="848"/>
        <v/>
      </c>
      <c r="T8797" s="21">
        <f>Fångster!J8802</f>
        <v>0</v>
      </c>
      <c r="U8797" s="31" t="str">
        <f t="shared" si="849"/>
        <v/>
      </c>
    </row>
    <row r="8798" spans="14:21" x14ac:dyDescent="0.2">
      <c r="N8798" s="22">
        <f>Fångster!G8803</f>
        <v>0</v>
      </c>
      <c r="O8798" s="28">
        <f t="shared" si="844"/>
        <v>0</v>
      </c>
      <c r="P8798" s="28">
        <f t="shared" si="845"/>
        <v>-2</v>
      </c>
      <c r="Q8798" s="28">
        <f t="shared" si="846"/>
        <v>0</v>
      </c>
      <c r="R8798" s="4">
        <f t="shared" si="847"/>
        <v>0</v>
      </c>
      <c r="S8798" s="4" t="str">
        <f t="shared" si="848"/>
        <v/>
      </c>
      <c r="T8798" s="21">
        <f>Fångster!J8803</f>
        <v>0</v>
      </c>
      <c r="U8798" s="31" t="str">
        <f t="shared" si="849"/>
        <v/>
      </c>
    </row>
    <row r="8799" spans="14:21" x14ac:dyDescent="0.2">
      <c r="N8799" s="22">
        <f>Fångster!G8804</f>
        <v>0</v>
      </c>
      <c r="O8799" s="28">
        <f t="shared" si="844"/>
        <v>0</v>
      </c>
      <c r="P8799" s="28">
        <f t="shared" si="845"/>
        <v>-2</v>
      </c>
      <c r="Q8799" s="28">
        <f t="shared" si="846"/>
        <v>0</v>
      </c>
      <c r="R8799" s="4">
        <f t="shared" si="847"/>
        <v>0</v>
      </c>
      <c r="S8799" s="4" t="str">
        <f t="shared" si="848"/>
        <v/>
      </c>
      <c r="T8799" s="21">
        <f>Fångster!J8804</f>
        <v>0</v>
      </c>
      <c r="U8799" s="31" t="str">
        <f t="shared" si="849"/>
        <v/>
      </c>
    </row>
    <row r="8800" spans="14:21" x14ac:dyDescent="0.2">
      <c r="N8800" s="22">
        <f>Fångster!G8805</f>
        <v>0</v>
      </c>
      <c r="O8800" s="28">
        <f t="shared" si="844"/>
        <v>0</v>
      </c>
      <c r="P8800" s="28">
        <f t="shared" si="845"/>
        <v>-2</v>
      </c>
      <c r="Q8800" s="28">
        <f t="shared" si="846"/>
        <v>0</v>
      </c>
      <c r="R8800" s="4">
        <f t="shared" si="847"/>
        <v>0</v>
      </c>
      <c r="S8800" s="4" t="str">
        <f t="shared" si="848"/>
        <v/>
      </c>
      <c r="T8800" s="21">
        <f>Fångster!J8805</f>
        <v>0</v>
      </c>
      <c r="U8800" s="31" t="str">
        <f t="shared" si="849"/>
        <v/>
      </c>
    </row>
    <row r="8801" spans="14:21" x14ac:dyDescent="0.2">
      <c r="N8801" s="22">
        <f>Fångster!G8806</f>
        <v>0</v>
      </c>
      <c r="O8801" s="28">
        <f t="shared" si="844"/>
        <v>0</v>
      </c>
      <c r="P8801" s="28">
        <f t="shared" si="845"/>
        <v>-2</v>
      </c>
      <c r="Q8801" s="28">
        <f t="shared" si="846"/>
        <v>0</v>
      </c>
      <c r="R8801" s="4">
        <f t="shared" si="847"/>
        <v>0</v>
      </c>
      <c r="S8801" s="4" t="str">
        <f t="shared" si="848"/>
        <v/>
      </c>
      <c r="T8801" s="21">
        <f>Fångster!J8806</f>
        <v>0</v>
      </c>
      <c r="U8801" s="31" t="str">
        <f t="shared" si="849"/>
        <v/>
      </c>
    </row>
    <row r="8802" spans="14:21" x14ac:dyDescent="0.2">
      <c r="N8802" s="22">
        <f>Fångster!G8807</f>
        <v>0</v>
      </c>
      <c r="O8802" s="28">
        <f t="shared" si="844"/>
        <v>0</v>
      </c>
      <c r="P8802" s="28">
        <f t="shared" si="845"/>
        <v>-2</v>
      </c>
      <c r="Q8802" s="28">
        <f t="shared" si="846"/>
        <v>0</v>
      </c>
      <c r="R8802" s="4">
        <f t="shared" si="847"/>
        <v>0</v>
      </c>
      <c r="S8802" s="4" t="str">
        <f t="shared" si="848"/>
        <v/>
      </c>
      <c r="T8802" s="21">
        <f>Fångster!J8807</f>
        <v>0</v>
      </c>
      <c r="U8802" s="31" t="str">
        <f t="shared" si="849"/>
        <v/>
      </c>
    </row>
    <row r="8803" spans="14:21" x14ac:dyDescent="0.2">
      <c r="N8803" s="22">
        <f>Fångster!G8808</f>
        <v>0</v>
      </c>
      <c r="O8803" s="28">
        <f t="shared" si="844"/>
        <v>0</v>
      </c>
      <c r="P8803" s="28">
        <f t="shared" si="845"/>
        <v>-2</v>
      </c>
      <c r="Q8803" s="28">
        <f t="shared" si="846"/>
        <v>0</v>
      </c>
      <c r="R8803" s="4">
        <f t="shared" si="847"/>
        <v>0</v>
      </c>
      <c r="S8803" s="4" t="str">
        <f t="shared" si="848"/>
        <v/>
      </c>
      <c r="T8803" s="21">
        <f>Fångster!J8808</f>
        <v>0</v>
      </c>
      <c r="U8803" s="31" t="str">
        <f t="shared" si="849"/>
        <v/>
      </c>
    </row>
    <row r="8804" spans="14:21" x14ac:dyDescent="0.2">
      <c r="N8804" s="22">
        <f>Fångster!G8809</f>
        <v>0</v>
      </c>
      <c r="O8804" s="28">
        <f t="shared" si="844"/>
        <v>0</v>
      </c>
      <c r="P8804" s="28">
        <f t="shared" si="845"/>
        <v>-2</v>
      </c>
      <c r="Q8804" s="28">
        <f t="shared" si="846"/>
        <v>0</v>
      </c>
      <c r="R8804" s="4">
        <f t="shared" si="847"/>
        <v>0</v>
      </c>
      <c r="S8804" s="4" t="str">
        <f t="shared" si="848"/>
        <v/>
      </c>
      <c r="T8804" s="21">
        <f>Fångster!J8809</f>
        <v>0</v>
      </c>
      <c r="U8804" s="31" t="str">
        <f t="shared" si="849"/>
        <v/>
      </c>
    </row>
    <row r="8805" spans="14:21" x14ac:dyDescent="0.2">
      <c r="N8805" s="22">
        <f>Fångster!G8810</f>
        <v>0</v>
      </c>
      <c r="O8805" s="28">
        <f t="shared" si="844"/>
        <v>0</v>
      </c>
      <c r="P8805" s="28">
        <f t="shared" si="845"/>
        <v>-2</v>
      </c>
      <c r="Q8805" s="28">
        <f t="shared" si="846"/>
        <v>0</v>
      </c>
      <c r="R8805" s="4">
        <f t="shared" si="847"/>
        <v>0</v>
      </c>
      <c r="S8805" s="4" t="str">
        <f t="shared" si="848"/>
        <v/>
      </c>
      <c r="T8805" s="21">
        <f>Fångster!J8810</f>
        <v>0</v>
      </c>
      <c r="U8805" s="31" t="str">
        <f t="shared" si="849"/>
        <v/>
      </c>
    </row>
    <row r="8806" spans="14:21" x14ac:dyDescent="0.2">
      <c r="N8806" s="22">
        <f>Fångster!G8811</f>
        <v>0</v>
      </c>
      <c r="O8806" s="28">
        <f t="shared" si="844"/>
        <v>0</v>
      </c>
      <c r="P8806" s="28">
        <f t="shared" si="845"/>
        <v>-2</v>
      </c>
      <c r="Q8806" s="28">
        <f t="shared" si="846"/>
        <v>0</v>
      </c>
      <c r="R8806" s="4">
        <f t="shared" si="847"/>
        <v>0</v>
      </c>
      <c r="S8806" s="4" t="str">
        <f t="shared" si="848"/>
        <v/>
      </c>
      <c r="T8806" s="21">
        <f>Fångster!J8811</f>
        <v>0</v>
      </c>
      <c r="U8806" s="31" t="str">
        <f t="shared" si="849"/>
        <v/>
      </c>
    </row>
    <row r="8807" spans="14:21" x14ac:dyDescent="0.2">
      <c r="N8807" s="22">
        <f>Fångster!G8812</f>
        <v>0</v>
      </c>
      <c r="O8807" s="28">
        <f t="shared" si="844"/>
        <v>0</v>
      </c>
      <c r="P8807" s="28">
        <f t="shared" si="845"/>
        <v>-2</v>
      </c>
      <c r="Q8807" s="28">
        <f t="shared" si="846"/>
        <v>0</v>
      </c>
      <c r="R8807" s="4">
        <f t="shared" si="847"/>
        <v>0</v>
      </c>
      <c r="S8807" s="4" t="str">
        <f t="shared" si="848"/>
        <v/>
      </c>
      <c r="T8807" s="21">
        <f>Fångster!J8812</f>
        <v>0</v>
      </c>
      <c r="U8807" s="31" t="str">
        <f t="shared" si="849"/>
        <v/>
      </c>
    </row>
    <row r="8808" spans="14:21" x14ac:dyDescent="0.2">
      <c r="N8808" s="22">
        <f>Fångster!G8813</f>
        <v>0</v>
      </c>
      <c r="O8808" s="28">
        <f t="shared" si="844"/>
        <v>0</v>
      </c>
      <c r="P8808" s="28">
        <f t="shared" si="845"/>
        <v>-2</v>
      </c>
      <c r="Q8808" s="28">
        <f t="shared" si="846"/>
        <v>0</v>
      </c>
      <c r="R8808" s="4">
        <f t="shared" si="847"/>
        <v>0</v>
      </c>
      <c r="S8808" s="4" t="str">
        <f t="shared" si="848"/>
        <v/>
      </c>
      <c r="T8808" s="21">
        <f>Fångster!J8813</f>
        <v>0</v>
      </c>
      <c r="U8808" s="31" t="str">
        <f t="shared" si="849"/>
        <v/>
      </c>
    </row>
    <row r="8809" spans="14:21" x14ac:dyDescent="0.2">
      <c r="N8809" s="22">
        <f>Fångster!G8814</f>
        <v>0</v>
      </c>
      <c r="O8809" s="28">
        <f t="shared" si="844"/>
        <v>0</v>
      </c>
      <c r="P8809" s="28">
        <f t="shared" si="845"/>
        <v>-2</v>
      </c>
      <c r="Q8809" s="28">
        <f t="shared" si="846"/>
        <v>0</v>
      </c>
      <c r="R8809" s="4">
        <f t="shared" si="847"/>
        <v>0</v>
      </c>
      <c r="S8809" s="4" t="str">
        <f t="shared" si="848"/>
        <v/>
      </c>
      <c r="T8809" s="21">
        <f>Fångster!J8814</f>
        <v>0</v>
      </c>
      <c r="U8809" s="31" t="str">
        <f t="shared" si="849"/>
        <v/>
      </c>
    </row>
    <row r="8810" spans="14:21" x14ac:dyDescent="0.2">
      <c r="N8810" s="22">
        <f>Fångster!G8815</f>
        <v>0</v>
      </c>
      <c r="O8810" s="28">
        <f t="shared" si="844"/>
        <v>0</v>
      </c>
      <c r="P8810" s="28">
        <f t="shared" si="845"/>
        <v>-2</v>
      </c>
      <c r="Q8810" s="28">
        <f t="shared" si="846"/>
        <v>0</v>
      </c>
      <c r="R8810" s="4">
        <f t="shared" si="847"/>
        <v>0</v>
      </c>
      <c r="S8810" s="4" t="str">
        <f t="shared" si="848"/>
        <v/>
      </c>
      <c r="T8810" s="21">
        <f>Fångster!J8815</f>
        <v>0</v>
      </c>
      <c r="U8810" s="31" t="str">
        <f t="shared" si="849"/>
        <v/>
      </c>
    </row>
    <row r="8811" spans="14:21" x14ac:dyDescent="0.2">
      <c r="N8811" s="22">
        <f>Fångster!G8816</f>
        <v>0</v>
      </c>
      <c r="O8811" s="28">
        <f t="shared" si="844"/>
        <v>0</v>
      </c>
      <c r="P8811" s="28">
        <f t="shared" si="845"/>
        <v>-2</v>
      </c>
      <c r="Q8811" s="28">
        <f t="shared" si="846"/>
        <v>0</v>
      </c>
      <c r="R8811" s="4">
        <f t="shared" si="847"/>
        <v>0</v>
      </c>
      <c r="S8811" s="4" t="str">
        <f t="shared" si="848"/>
        <v/>
      </c>
      <c r="T8811" s="21">
        <f>Fångster!J8816</f>
        <v>0</v>
      </c>
      <c r="U8811" s="31" t="str">
        <f t="shared" si="849"/>
        <v/>
      </c>
    </row>
    <row r="8812" spans="14:21" x14ac:dyDescent="0.2">
      <c r="N8812" s="22">
        <f>Fångster!G8817</f>
        <v>0</v>
      </c>
      <c r="O8812" s="28">
        <f t="shared" si="844"/>
        <v>0</v>
      </c>
      <c r="P8812" s="28">
        <f t="shared" si="845"/>
        <v>-2</v>
      </c>
      <c r="Q8812" s="28">
        <f t="shared" si="846"/>
        <v>0</v>
      </c>
      <c r="R8812" s="4">
        <f t="shared" si="847"/>
        <v>0</v>
      </c>
      <c r="S8812" s="4" t="str">
        <f t="shared" si="848"/>
        <v/>
      </c>
      <c r="T8812" s="21">
        <f>Fångster!J8817</f>
        <v>0</v>
      </c>
      <c r="U8812" s="31" t="str">
        <f t="shared" si="849"/>
        <v/>
      </c>
    </row>
    <row r="8813" spans="14:21" x14ac:dyDescent="0.2">
      <c r="N8813" s="22">
        <f>Fångster!G8818</f>
        <v>0</v>
      </c>
      <c r="O8813" s="28">
        <f t="shared" si="844"/>
        <v>0</v>
      </c>
      <c r="P8813" s="28">
        <f t="shared" si="845"/>
        <v>-2</v>
      </c>
      <c r="Q8813" s="28">
        <f t="shared" si="846"/>
        <v>0</v>
      </c>
      <c r="R8813" s="4">
        <f t="shared" si="847"/>
        <v>0</v>
      </c>
      <c r="S8813" s="4" t="str">
        <f t="shared" si="848"/>
        <v/>
      </c>
      <c r="T8813" s="21">
        <f>Fångster!J8818</f>
        <v>0</v>
      </c>
      <c r="U8813" s="31" t="str">
        <f t="shared" si="849"/>
        <v/>
      </c>
    </row>
    <row r="8814" spans="14:21" x14ac:dyDescent="0.2">
      <c r="N8814" s="22">
        <f>Fångster!G8819</f>
        <v>0</v>
      </c>
      <c r="O8814" s="28">
        <f t="shared" si="844"/>
        <v>0</v>
      </c>
      <c r="P8814" s="28">
        <f t="shared" si="845"/>
        <v>-2</v>
      </c>
      <c r="Q8814" s="28">
        <f t="shared" si="846"/>
        <v>0</v>
      </c>
      <c r="R8814" s="4">
        <f t="shared" si="847"/>
        <v>0</v>
      </c>
      <c r="S8814" s="4" t="str">
        <f t="shared" si="848"/>
        <v/>
      </c>
      <c r="T8814" s="21">
        <f>Fångster!J8819</f>
        <v>0</v>
      </c>
      <c r="U8814" s="31" t="str">
        <f t="shared" si="849"/>
        <v/>
      </c>
    </row>
    <row r="8815" spans="14:21" x14ac:dyDescent="0.2">
      <c r="N8815" s="22">
        <f>Fångster!G8820</f>
        <v>0</v>
      </c>
      <c r="O8815" s="28">
        <f t="shared" si="844"/>
        <v>0</v>
      </c>
      <c r="P8815" s="28">
        <f t="shared" si="845"/>
        <v>-2</v>
      </c>
      <c r="Q8815" s="28">
        <f t="shared" si="846"/>
        <v>0</v>
      </c>
      <c r="R8815" s="4">
        <f t="shared" si="847"/>
        <v>0</v>
      </c>
      <c r="S8815" s="4" t="str">
        <f t="shared" si="848"/>
        <v/>
      </c>
      <c r="T8815" s="21">
        <f>Fångster!J8820</f>
        <v>0</v>
      </c>
      <c r="U8815" s="31" t="str">
        <f t="shared" si="849"/>
        <v/>
      </c>
    </row>
    <row r="8816" spans="14:21" x14ac:dyDescent="0.2">
      <c r="N8816" s="22">
        <f>Fångster!G8821</f>
        <v>0</v>
      </c>
      <c r="O8816" s="28">
        <f t="shared" si="844"/>
        <v>0</v>
      </c>
      <c r="P8816" s="28">
        <f t="shared" si="845"/>
        <v>-2</v>
      </c>
      <c r="Q8816" s="28">
        <f t="shared" si="846"/>
        <v>0</v>
      </c>
      <c r="R8816" s="4">
        <f t="shared" si="847"/>
        <v>0</v>
      </c>
      <c r="S8816" s="4" t="str">
        <f t="shared" si="848"/>
        <v/>
      </c>
      <c r="T8816" s="21">
        <f>Fångster!J8821</f>
        <v>0</v>
      </c>
      <c r="U8816" s="31" t="str">
        <f t="shared" si="849"/>
        <v/>
      </c>
    </row>
    <row r="8817" spans="14:21" x14ac:dyDescent="0.2">
      <c r="N8817" s="22">
        <f>Fångster!G8822</f>
        <v>0</v>
      </c>
      <c r="O8817" s="28">
        <f t="shared" si="844"/>
        <v>0</v>
      </c>
      <c r="P8817" s="28">
        <f t="shared" si="845"/>
        <v>-2</v>
      </c>
      <c r="Q8817" s="28">
        <f t="shared" si="846"/>
        <v>0</v>
      </c>
      <c r="R8817" s="4">
        <f t="shared" si="847"/>
        <v>0</v>
      </c>
      <c r="S8817" s="4" t="str">
        <f t="shared" si="848"/>
        <v/>
      </c>
      <c r="T8817" s="21">
        <f>Fångster!J8822</f>
        <v>0</v>
      </c>
      <c r="U8817" s="31" t="str">
        <f t="shared" si="849"/>
        <v/>
      </c>
    </row>
    <row r="8818" spans="14:21" x14ac:dyDescent="0.2">
      <c r="N8818" s="22">
        <f>Fångster!G8823</f>
        <v>0</v>
      </c>
      <c r="O8818" s="28">
        <f t="shared" si="844"/>
        <v>0</v>
      </c>
      <c r="P8818" s="28">
        <f t="shared" si="845"/>
        <v>-2</v>
      </c>
      <c r="Q8818" s="28">
        <f t="shared" si="846"/>
        <v>0</v>
      </c>
      <c r="R8818" s="4">
        <f t="shared" si="847"/>
        <v>0</v>
      </c>
      <c r="S8818" s="4" t="str">
        <f t="shared" si="848"/>
        <v/>
      </c>
      <c r="T8818" s="21">
        <f>Fångster!J8823</f>
        <v>0</v>
      </c>
      <c r="U8818" s="31" t="str">
        <f t="shared" si="849"/>
        <v/>
      </c>
    </row>
    <row r="8819" spans="14:21" x14ac:dyDescent="0.2">
      <c r="N8819" s="22">
        <f>Fångster!G8824</f>
        <v>0</v>
      </c>
      <c r="O8819" s="28">
        <f t="shared" si="844"/>
        <v>0</v>
      </c>
      <c r="P8819" s="28">
        <f t="shared" si="845"/>
        <v>-2</v>
      </c>
      <c r="Q8819" s="28">
        <f t="shared" si="846"/>
        <v>0</v>
      </c>
      <c r="R8819" s="4">
        <f t="shared" si="847"/>
        <v>0</v>
      </c>
      <c r="S8819" s="4" t="str">
        <f t="shared" si="848"/>
        <v/>
      </c>
      <c r="T8819" s="21">
        <f>Fångster!J8824</f>
        <v>0</v>
      </c>
      <c r="U8819" s="31" t="str">
        <f t="shared" si="849"/>
        <v/>
      </c>
    </row>
    <row r="8820" spans="14:21" x14ac:dyDescent="0.2">
      <c r="N8820" s="22">
        <f>Fångster!G8825</f>
        <v>0</v>
      </c>
      <c r="O8820" s="28">
        <f t="shared" si="844"/>
        <v>0</v>
      </c>
      <c r="P8820" s="28">
        <f t="shared" si="845"/>
        <v>-2</v>
      </c>
      <c r="Q8820" s="28">
        <f t="shared" si="846"/>
        <v>0</v>
      </c>
      <c r="R8820" s="4">
        <f t="shared" si="847"/>
        <v>0</v>
      </c>
      <c r="S8820" s="4" t="str">
        <f t="shared" si="848"/>
        <v/>
      </c>
      <c r="T8820" s="21">
        <f>Fångster!J8825</f>
        <v>0</v>
      </c>
      <c r="U8820" s="31" t="str">
        <f t="shared" si="849"/>
        <v/>
      </c>
    </row>
    <row r="8821" spans="14:21" x14ac:dyDescent="0.2">
      <c r="N8821" s="22">
        <f>Fångster!G8826</f>
        <v>0</v>
      </c>
      <c r="O8821" s="28">
        <f t="shared" si="844"/>
        <v>0</v>
      </c>
      <c r="P8821" s="28">
        <f t="shared" si="845"/>
        <v>-2</v>
      </c>
      <c r="Q8821" s="28">
        <f t="shared" si="846"/>
        <v>0</v>
      </c>
      <c r="R8821" s="4">
        <f t="shared" si="847"/>
        <v>0</v>
      </c>
      <c r="S8821" s="4" t="str">
        <f t="shared" si="848"/>
        <v/>
      </c>
      <c r="T8821" s="21">
        <f>Fångster!J8826</f>
        <v>0</v>
      </c>
      <c r="U8821" s="31" t="str">
        <f t="shared" si="849"/>
        <v/>
      </c>
    </row>
    <row r="8822" spans="14:21" x14ac:dyDescent="0.2">
      <c r="N8822" s="22">
        <f>Fångster!G8827</f>
        <v>0</v>
      </c>
      <c r="O8822" s="28">
        <f t="shared" si="844"/>
        <v>0</v>
      </c>
      <c r="P8822" s="28">
        <f t="shared" si="845"/>
        <v>-2</v>
      </c>
      <c r="Q8822" s="28">
        <f t="shared" si="846"/>
        <v>0</v>
      </c>
      <c r="R8822" s="4">
        <f t="shared" si="847"/>
        <v>0</v>
      </c>
      <c r="S8822" s="4" t="str">
        <f t="shared" si="848"/>
        <v/>
      </c>
      <c r="T8822" s="21">
        <f>Fångster!J8827</f>
        <v>0</v>
      </c>
      <c r="U8822" s="31" t="str">
        <f t="shared" si="849"/>
        <v/>
      </c>
    </row>
    <row r="8823" spans="14:21" x14ac:dyDescent="0.2">
      <c r="N8823" s="22">
        <f>Fångster!G8828</f>
        <v>0</v>
      </c>
      <c r="O8823" s="28">
        <f t="shared" si="844"/>
        <v>0</v>
      </c>
      <c r="P8823" s="28">
        <f t="shared" si="845"/>
        <v>-2</v>
      </c>
      <c r="Q8823" s="28">
        <f t="shared" si="846"/>
        <v>0</v>
      </c>
      <c r="R8823" s="4">
        <f t="shared" si="847"/>
        <v>0</v>
      </c>
      <c r="S8823" s="4" t="str">
        <f t="shared" si="848"/>
        <v/>
      </c>
      <c r="T8823" s="21">
        <f>Fångster!J8828</f>
        <v>0</v>
      </c>
      <c r="U8823" s="31" t="str">
        <f t="shared" si="849"/>
        <v/>
      </c>
    </row>
    <row r="8824" spans="14:21" x14ac:dyDescent="0.2">
      <c r="N8824" s="22">
        <f>Fångster!G8829</f>
        <v>0</v>
      </c>
      <c r="O8824" s="28">
        <f t="shared" si="844"/>
        <v>0</v>
      </c>
      <c r="P8824" s="28">
        <f t="shared" si="845"/>
        <v>-2</v>
      </c>
      <c r="Q8824" s="28">
        <f t="shared" si="846"/>
        <v>0</v>
      </c>
      <c r="R8824" s="4">
        <f t="shared" si="847"/>
        <v>0</v>
      </c>
      <c r="S8824" s="4" t="str">
        <f t="shared" si="848"/>
        <v/>
      </c>
      <c r="T8824" s="21">
        <f>Fångster!J8829</f>
        <v>0</v>
      </c>
      <c r="U8824" s="31" t="str">
        <f t="shared" si="849"/>
        <v/>
      </c>
    </row>
    <row r="8825" spans="14:21" x14ac:dyDescent="0.2">
      <c r="N8825" s="22">
        <f>Fångster!G8830</f>
        <v>0</v>
      </c>
      <c r="O8825" s="28">
        <f t="shared" si="844"/>
        <v>0</v>
      </c>
      <c r="P8825" s="28">
        <f t="shared" si="845"/>
        <v>-2</v>
      </c>
      <c r="Q8825" s="28">
        <f t="shared" si="846"/>
        <v>0</v>
      </c>
      <c r="R8825" s="4">
        <f t="shared" si="847"/>
        <v>0</v>
      </c>
      <c r="S8825" s="4" t="str">
        <f t="shared" si="848"/>
        <v/>
      </c>
      <c r="T8825" s="21">
        <f>Fångster!J8830</f>
        <v>0</v>
      </c>
      <c r="U8825" s="31" t="str">
        <f t="shared" si="849"/>
        <v/>
      </c>
    </row>
    <row r="8826" spans="14:21" x14ac:dyDescent="0.2">
      <c r="N8826" s="22">
        <f>Fångster!G8831</f>
        <v>0</v>
      </c>
      <c r="O8826" s="28">
        <f t="shared" si="844"/>
        <v>0</v>
      </c>
      <c r="P8826" s="28">
        <f t="shared" si="845"/>
        <v>-2</v>
      </c>
      <c r="Q8826" s="28">
        <f t="shared" si="846"/>
        <v>0</v>
      </c>
      <c r="R8826" s="4">
        <f t="shared" si="847"/>
        <v>0</v>
      </c>
      <c r="S8826" s="4" t="str">
        <f t="shared" si="848"/>
        <v/>
      </c>
      <c r="T8826" s="21">
        <f>Fångster!J8831</f>
        <v>0</v>
      </c>
      <c r="U8826" s="31" t="str">
        <f t="shared" si="849"/>
        <v/>
      </c>
    </row>
    <row r="8827" spans="14:21" x14ac:dyDescent="0.2">
      <c r="N8827" s="22">
        <f>Fångster!G8832</f>
        <v>0</v>
      </c>
      <c r="O8827" s="28">
        <f t="shared" si="844"/>
        <v>0</v>
      </c>
      <c r="P8827" s="28">
        <f t="shared" si="845"/>
        <v>-2</v>
      </c>
      <c r="Q8827" s="28">
        <f t="shared" si="846"/>
        <v>0</v>
      </c>
      <c r="R8827" s="4">
        <f t="shared" si="847"/>
        <v>0</v>
      </c>
      <c r="S8827" s="4" t="str">
        <f t="shared" si="848"/>
        <v/>
      </c>
      <c r="T8827" s="21">
        <f>Fångster!J8832</f>
        <v>0</v>
      </c>
      <c r="U8827" s="31" t="str">
        <f t="shared" si="849"/>
        <v/>
      </c>
    </row>
    <row r="8828" spans="14:21" x14ac:dyDescent="0.2">
      <c r="N8828" s="22">
        <f>Fångster!G8833</f>
        <v>0</v>
      </c>
      <c r="O8828" s="28">
        <f t="shared" si="844"/>
        <v>0</v>
      </c>
      <c r="P8828" s="28">
        <f t="shared" si="845"/>
        <v>-2</v>
      </c>
      <c r="Q8828" s="28">
        <f t="shared" si="846"/>
        <v>0</v>
      </c>
      <c r="R8828" s="4">
        <f t="shared" si="847"/>
        <v>0</v>
      </c>
      <c r="S8828" s="4" t="str">
        <f t="shared" si="848"/>
        <v/>
      </c>
      <c r="T8828" s="21">
        <f>Fångster!J8833</f>
        <v>0</v>
      </c>
      <c r="U8828" s="31" t="str">
        <f t="shared" si="849"/>
        <v/>
      </c>
    </row>
    <row r="8829" spans="14:21" x14ac:dyDescent="0.2">
      <c r="N8829" s="22">
        <f>Fångster!G8834</f>
        <v>0</v>
      </c>
      <c r="O8829" s="28">
        <f t="shared" si="844"/>
        <v>0</v>
      </c>
      <c r="P8829" s="28">
        <f t="shared" si="845"/>
        <v>-2</v>
      </c>
      <c r="Q8829" s="28">
        <f t="shared" si="846"/>
        <v>0</v>
      </c>
      <c r="R8829" s="4">
        <f t="shared" si="847"/>
        <v>0</v>
      </c>
      <c r="S8829" s="4" t="str">
        <f t="shared" si="848"/>
        <v/>
      </c>
      <c r="T8829" s="21">
        <f>Fångster!J8834</f>
        <v>0</v>
      </c>
      <c r="U8829" s="31" t="str">
        <f t="shared" si="849"/>
        <v/>
      </c>
    </row>
    <row r="8830" spans="14:21" x14ac:dyDescent="0.2">
      <c r="N8830" s="22">
        <f>Fångster!G8835</f>
        <v>0</v>
      </c>
      <c r="O8830" s="28">
        <f t="shared" si="844"/>
        <v>0</v>
      </c>
      <c r="P8830" s="28">
        <f t="shared" si="845"/>
        <v>-2</v>
      </c>
      <c r="Q8830" s="28">
        <f t="shared" si="846"/>
        <v>0</v>
      </c>
      <c r="R8830" s="4">
        <f t="shared" si="847"/>
        <v>0</v>
      </c>
      <c r="S8830" s="4" t="str">
        <f t="shared" si="848"/>
        <v/>
      </c>
      <c r="T8830" s="21">
        <f>Fångster!J8835</f>
        <v>0</v>
      </c>
      <c r="U8830" s="31" t="str">
        <f t="shared" si="849"/>
        <v/>
      </c>
    </row>
    <row r="8831" spans="14:21" x14ac:dyDescent="0.2">
      <c r="N8831" s="22">
        <f>Fångster!G8836</f>
        <v>0</v>
      </c>
      <c r="O8831" s="28">
        <f t="shared" si="844"/>
        <v>0</v>
      </c>
      <c r="P8831" s="28">
        <f t="shared" si="845"/>
        <v>-2</v>
      </c>
      <c r="Q8831" s="28">
        <f t="shared" si="846"/>
        <v>0</v>
      </c>
      <c r="R8831" s="4">
        <f t="shared" si="847"/>
        <v>0</v>
      </c>
      <c r="S8831" s="4" t="str">
        <f t="shared" si="848"/>
        <v/>
      </c>
      <c r="T8831" s="21">
        <f>Fångster!J8836</f>
        <v>0</v>
      </c>
      <c r="U8831" s="31" t="str">
        <f t="shared" si="849"/>
        <v/>
      </c>
    </row>
    <row r="8832" spans="14:21" x14ac:dyDescent="0.2">
      <c r="N8832" s="22">
        <f>Fångster!G8837</f>
        <v>0</v>
      </c>
      <c r="O8832" s="28">
        <f t="shared" si="844"/>
        <v>0</v>
      </c>
      <c r="P8832" s="28">
        <f t="shared" si="845"/>
        <v>-2</v>
      </c>
      <c r="Q8832" s="28">
        <f t="shared" si="846"/>
        <v>0</v>
      </c>
      <c r="R8832" s="4">
        <f t="shared" si="847"/>
        <v>0</v>
      </c>
      <c r="S8832" s="4" t="str">
        <f t="shared" si="848"/>
        <v/>
      </c>
      <c r="T8832" s="21">
        <f>Fångster!J8837</f>
        <v>0</v>
      </c>
      <c r="U8832" s="31" t="str">
        <f t="shared" si="849"/>
        <v/>
      </c>
    </row>
    <row r="8833" spans="14:21" x14ac:dyDescent="0.2">
      <c r="N8833" s="22">
        <f>Fångster!G8838</f>
        <v>0</v>
      </c>
      <c r="O8833" s="28">
        <f t="shared" si="844"/>
        <v>0</v>
      </c>
      <c r="P8833" s="28">
        <f t="shared" si="845"/>
        <v>-2</v>
      </c>
      <c r="Q8833" s="28">
        <f t="shared" si="846"/>
        <v>0</v>
      </c>
      <c r="R8833" s="4">
        <f t="shared" si="847"/>
        <v>0</v>
      </c>
      <c r="S8833" s="4" t="str">
        <f t="shared" si="848"/>
        <v/>
      </c>
      <c r="T8833" s="21">
        <f>Fångster!J8838</f>
        <v>0</v>
      </c>
      <c r="U8833" s="31" t="str">
        <f t="shared" si="849"/>
        <v/>
      </c>
    </row>
    <row r="8834" spans="14:21" x14ac:dyDescent="0.2">
      <c r="N8834" s="22">
        <f>Fångster!G8839</f>
        <v>0</v>
      </c>
      <c r="O8834" s="28">
        <f t="shared" si="844"/>
        <v>0</v>
      </c>
      <c r="P8834" s="28">
        <f t="shared" si="845"/>
        <v>-2</v>
      </c>
      <c r="Q8834" s="28">
        <f t="shared" si="846"/>
        <v>0</v>
      </c>
      <c r="R8834" s="4">
        <f t="shared" si="847"/>
        <v>0</v>
      </c>
      <c r="S8834" s="4" t="str">
        <f t="shared" si="848"/>
        <v/>
      </c>
      <c r="T8834" s="21">
        <f>Fångster!J8839</f>
        <v>0</v>
      </c>
      <c r="U8834" s="31" t="str">
        <f t="shared" si="849"/>
        <v/>
      </c>
    </row>
    <row r="8835" spans="14:21" x14ac:dyDescent="0.2">
      <c r="N8835" s="22">
        <f>Fångster!G8840</f>
        <v>0</v>
      </c>
      <c r="O8835" s="28">
        <f t="shared" si="844"/>
        <v>0</v>
      </c>
      <c r="P8835" s="28">
        <f t="shared" si="845"/>
        <v>-2</v>
      </c>
      <c r="Q8835" s="28">
        <f t="shared" si="846"/>
        <v>0</v>
      </c>
      <c r="R8835" s="4">
        <f t="shared" si="847"/>
        <v>0</v>
      </c>
      <c r="S8835" s="4" t="str">
        <f t="shared" si="848"/>
        <v/>
      </c>
      <c r="T8835" s="21">
        <f>Fångster!J8840</f>
        <v>0</v>
      </c>
      <c r="U8835" s="31" t="str">
        <f t="shared" si="849"/>
        <v/>
      </c>
    </row>
    <row r="8836" spans="14:21" x14ac:dyDescent="0.2">
      <c r="N8836" s="22">
        <f>Fångster!G8841</f>
        <v>0</v>
      </c>
      <c r="O8836" s="28">
        <f t="shared" si="844"/>
        <v>0</v>
      </c>
      <c r="P8836" s="28">
        <f t="shared" si="845"/>
        <v>-2</v>
      </c>
      <c r="Q8836" s="28">
        <f t="shared" si="846"/>
        <v>0</v>
      </c>
      <c r="R8836" s="4">
        <f t="shared" si="847"/>
        <v>0</v>
      </c>
      <c r="S8836" s="4" t="str">
        <f t="shared" si="848"/>
        <v/>
      </c>
      <c r="T8836" s="21">
        <f>Fångster!J8841</f>
        <v>0</v>
      </c>
      <c r="U8836" s="31" t="str">
        <f t="shared" si="849"/>
        <v/>
      </c>
    </row>
    <row r="8837" spans="14:21" x14ac:dyDescent="0.2">
      <c r="N8837" s="22">
        <f>Fångster!G8842</f>
        <v>0</v>
      </c>
      <c r="O8837" s="28">
        <f t="shared" ref="O8837:O8900" si="850">(3.377*0.000001)*(POWER(N8837,3.205))</f>
        <v>0</v>
      </c>
      <c r="P8837" s="28">
        <f t="shared" ref="P8837:P8900" si="851">(1-(180-N8837)/60)</f>
        <v>-2</v>
      </c>
      <c r="Q8837" s="28">
        <f t="shared" ref="Q8837:Q8900" si="852">IF(P8837&lt;0,0,IF(P8837&gt;1,1,IF(P8837&gt;0&lt;1,P8837,P8837)))</f>
        <v>0</v>
      </c>
      <c r="R8837" s="4">
        <f t="shared" ref="R8837:R8900" si="853">O8837*Q8837</f>
        <v>0</v>
      </c>
      <c r="S8837" s="4" t="str">
        <f t="shared" ref="S8837:S8900" si="854">IF(N8837&gt;0,LOG10(N8837),"")</f>
        <v/>
      </c>
      <c r="T8837" s="21">
        <f>Fångster!J8842</f>
        <v>0</v>
      </c>
      <c r="U8837" s="31" t="str">
        <f t="shared" ref="U8837:U8900" si="855">IF(T8837&gt;0,LOG10(T8837),"")</f>
        <v/>
      </c>
    </row>
    <row r="8838" spans="14:21" x14ac:dyDescent="0.2">
      <c r="N8838" s="22">
        <f>Fångster!G8843</f>
        <v>0</v>
      </c>
      <c r="O8838" s="28">
        <f t="shared" si="850"/>
        <v>0</v>
      </c>
      <c r="P8838" s="28">
        <f t="shared" si="851"/>
        <v>-2</v>
      </c>
      <c r="Q8838" s="28">
        <f t="shared" si="852"/>
        <v>0</v>
      </c>
      <c r="R8838" s="4">
        <f t="shared" si="853"/>
        <v>0</v>
      </c>
      <c r="S8838" s="4" t="str">
        <f t="shared" si="854"/>
        <v/>
      </c>
      <c r="T8838" s="21">
        <f>Fångster!J8843</f>
        <v>0</v>
      </c>
      <c r="U8838" s="31" t="str">
        <f t="shared" si="855"/>
        <v/>
      </c>
    </row>
    <row r="8839" spans="14:21" x14ac:dyDescent="0.2">
      <c r="N8839" s="22">
        <f>Fångster!G8844</f>
        <v>0</v>
      </c>
      <c r="O8839" s="28">
        <f t="shared" si="850"/>
        <v>0</v>
      </c>
      <c r="P8839" s="28">
        <f t="shared" si="851"/>
        <v>-2</v>
      </c>
      <c r="Q8839" s="28">
        <f t="shared" si="852"/>
        <v>0</v>
      </c>
      <c r="R8839" s="4">
        <f t="shared" si="853"/>
        <v>0</v>
      </c>
      <c r="S8839" s="4" t="str">
        <f t="shared" si="854"/>
        <v/>
      </c>
      <c r="T8839" s="21">
        <f>Fångster!J8844</f>
        <v>0</v>
      </c>
      <c r="U8839" s="31" t="str">
        <f t="shared" si="855"/>
        <v/>
      </c>
    </row>
    <row r="8840" spans="14:21" x14ac:dyDescent="0.2">
      <c r="N8840" s="22">
        <f>Fångster!G8845</f>
        <v>0</v>
      </c>
      <c r="O8840" s="28">
        <f t="shared" si="850"/>
        <v>0</v>
      </c>
      <c r="P8840" s="28">
        <f t="shared" si="851"/>
        <v>-2</v>
      </c>
      <c r="Q8840" s="28">
        <f t="shared" si="852"/>
        <v>0</v>
      </c>
      <c r="R8840" s="4">
        <f t="shared" si="853"/>
        <v>0</v>
      </c>
      <c r="S8840" s="4" t="str">
        <f t="shared" si="854"/>
        <v/>
      </c>
      <c r="T8840" s="21">
        <f>Fångster!J8845</f>
        <v>0</v>
      </c>
      <c r="U8840" s="31" t="str">
        <f t="shared" si="855"/>
        <v/>
      </c>
    </row>
    <row r="8841" spans="14:21" x14ac:dyDescent="0.2">
      <c r="N8841" s="22">
        <f>Fångster!G8846</f>
        <v>0</v>
      </c>
      <c r="O8841" s="28">
        <f t="shared" si="850"/>
        <v>0</v>
      </c>
      <c r="P8841" s="28">
        <f t="shared" si="851"/>
        <v>-2</v>
      </c>
      <c r="Q8841" s="28">
        <f t="shared" si="852"/>
        <v>0</v>
      </c>
      <c r="R8841" s="4">
        <f t="shared" si="853"/>
        <v>0</v>
      </c>
      <c r="S8841" s="4" t="str">
        <f t="shared" si="854"/>
        <v/>
      </c>
      <c r="T8841" s="21">
        <f>Fångster!J8846</f>
        <v>0</v>
      </c>
      <c r="U8841" s="31" t="str">
        <f t="shared" si="855"/>
        <v/>
      </c>
    </row>
    <row r="8842" spans="14:21" x14ac:dyDescent="0.2">
      <c r="N8842" s="22">
        <f>Fångster!G8847</f>
        <v>0</v>
      </c>
      <c r="O8842" s="28">
        <f t="shared" si="850"/>
        <v>0</v>
      </c>
      <c r="P8842" s="28">
        <f t="shared" si="851"/>
        <v>-2</v>
      </c>
      <c r="Q8842" s="28">
        <f t="shared" si="852"/>
        <v>0</v>
      </c>
      <c r="R8842" s="4">
        <f t="shared" si="853"/>
        <v>0</v>
      </c>
      <c r="S8842" s="4" t="str">
        <f t="shared" si="854"/>
        <v/>
      </c>
      <c r="T8842" s="21">
        <f>Fångster!J8847</f>
        <v>0</v>
      </c>
      <c r="U8842" s="31" t="str">
        <f t="shared" si="855"/>
        <v/>
      </c>
    </row>
    <row r="8843" spans="14:21" x14ac:dyDescent="0.2">
      <c r="N8843" s="22">
        <f>Fångster!G8848</f>
        <v>0</v>
      </c>
      <c r="O8843" s="28">
        <f t="shared" si="850"/>
        <v>0</v>
      </c>
      <c r="P8843" s="28">
        <f t="shared" si="851"/>
        <v>-2</v>
      </c>
      <c r="Q8843" s="28">
        <f t="shared" si="852"/>
        <v>0</v>
      </c>
      <c r="R8843" s="4">
        <f t="shared" si="853"/>
        <v>0</v>
      </c>
      <c r="S8843" s="4" t="str">
        <f t="shared" si="854"/>
        <v/>
      </c>
      <c r="T8843" s="21">
        <f>Fångster!J8848</f>
        <v>0</v>
      </c>
      <c r="U8843" s="31" t="str">
        <f t="shared" si="855"/>
        <v/>
      </c>
    </row>
    <row r="8844" spans="14:21" x14ac:dyDescent="0.2">
      <c r="N8844" s="22">
        <f>Fångster!G8849</f>
        <v>0</v>
      </c>
      <c r="O8844" s="28">
        <f t="shared" si="850"/>
        <v>0</v>
      </c>
      <c r="P8844" s="28">
        <f t="shared" si="851"/>
        <v>-2</v>
      </c>
      <c r="Q8844" s="28">
        <f t="shared" si="852"/>
        <v>0</v>
      </c>
      <c r="R8844" s="4">
        <f t="shared" si="853"/>
        <v>0</v>
      </c>
      <c r="S8844" s="4" t="str">
        <f t="shared" si="854"/>
        <v/>
      </c>
      <c r="T8844" s="21">
        <f>Fångster!J8849</f>
        <v>0</v>
      </c>
      <c r="U8844" s="31" t="str">
        <f t="shared" si="855"/>
        <v/>
      </c>
    </row>
    <row r="8845" spans="14:21" x14ac:dyDescent="0.2">
      <c r="N8845" s="22">
        <f>Fångster!G8850</f>
        <v>0</v>
      </c>
      <c r="O8845" s="28">
        <f t="shared" si="850"/>
        <v>0</v>
      </c>
      <c r="P8845" s="28">
        <f t="shared" si="851"/>
        <v>-2</v>
      </c>
      <c r="Q8845" s="28">
        <f t="shared" si="852"/>
        <v>0</v>
      </c>
      <c r="R8845" s="4">
        <f t="shared" si="853"/>
        <v>0</v>
      </c>
      <c r="S8845" s="4" t="str">
        <f t="shared" si="854"/>
        <v/>
      </c>
      <c r="T8845" s="21">
        <f>Fångster!J8850</f>
        <v>0</v>
      </c>
      <c r="U8845" s="31" t="str">
        <f t="shared" si="855"/>
        <v/>
      </c>
    </row>
    <row r="8846" spans="14:21" x14ac:dyDescent="0.2">
      <c r="N8846" s="22">
        <f>Fångster!G8851</f>
        <v>0</v>
      </c>
      <c r="O8846" s="28">
        <f t="shared" si="850"/>
        <v>0</v>
      </c>
      <c r="P8846" s="28">
        <f t="shared" si="851"/>
        <v>-2</v>
      </c>
      <c r="Q8846" s="28">
        <f t="shared" si="852"/>
        <v>0</v>
      </c>
      <c r="R8846" s="4">
        <f t="shared" si="853"/>
        <v>0</v>
      </c>
      <c r="S8846" s="4" t="str">
        <f t="shared" si="854"/>
        <v/>
      </c>
      <c r="T8846" s="21">
        <f>Fångster!J8851</f>
        <v>0</v>
      </c>
      <c r="U8846" s="31" t="str">
        <f t="shared" si="855"/>
        <v/>
      </c>
    </row>
    <row r="8847" spans="14:21" x14ac:dyDescent="0.2">
      <c r="N8847" s="22">
        <f>Fångster!G8852</f>
        <v>0</v>
      </c>
      <c r="O8847" s="28">
        <f t="shared" si="850"/>
        <v>0</v>
      </c>
      <c r="P8847" s="28">
        <f t="shared" si="851"/>
        <v>-2</v>
      </c>
      <c r="Q8847" s="28">
        <f t="shared" si="852"/>
        <v>0</v>
      </c>
      <c r="R8847" s="4">
        <f t="shared" si="853"/>
        <v>0</v>
      </c>
      <c r="S8847" s="4" t="str">
        <f t="shared" si="854"/>
        <v/>
      </c>
      <c r="T8847" s="21">
        <f>Fångster!J8852</f>
        <v>0</v>
      </c>
      <c r="U8847" s="31" t="str">
        <f t="shared" si="855"/>
        <v/>
      </c>
    </row>
    <row r="8848" spans="14:21" x14ac:dyDescent="0.2">
      <c r="N8848" s="22">
        <f>Fångster!G8853</f>
        <v>0</v>
      </c>
      <c r="O8848" s="28">
        <f t="shared" si="850"/>
        <v>0</v>
      </c>
      <c r="P8848" s="28">
        <f t="shared" si="851"/>
        <v>-2</v>
      </c>
      <c r="Q8848" s="28">
        <f t="shared" si="852"/>
        <v>0</v>
      </c>
      <c r="R8848" s="4">
        <f t="shared" si="853"/>
        <v>0</v>
      </c>
      <c r="S8848" s="4" t="str">
        <f t="shared" si="854"/>
        <v/>
      </c>
      <c r="T8848" s="21">
        <f>Fångster!J8853</f>
        <v>0</v>
      </c>
      <c r="U8848" s="31" t="str">
        <f t="shared" si="855"/>
        <v/>
      </c>
    </row>
    <row r="8849" spans="14:21" x14ac:dyDescent="0.2">
      <c r="N8849" s="22">
        <f>Fångster!G8854</f>
        <v>0</v>
      </c>
      <c r="O8849" s="28">
        <f t="shared" si="850"/>
        <v>0</v>
      </c>
      <c r="P8849" s="28">
        <f t="shared" si="851"/>
        <v>-2</v>
      </c>
      <c r="Q8849" s="28">
        <f t="shared" si="852"/>
        <v>0</v>
      </c>
      <c r="R8849" s="4">
        <f t="shared" si="853"/>
        <v>0</v>
      </c>
      <c r="S8849" s="4" t="str">
        <f t="shared" si="854"/>
        <v/>
      </c>
      <c r="T8849" s="21">
        <f>Fångster!J8854</f>
        <v>0</v>
      </c>
      <c r="U8849" s="31" t="str">
        <f t="shared" si="855"/>
        <v/>
      </c>
    </row>
    <row r="8850" spans="14:21" x14ac:dyDescent="0.2">
      <c r="N8850" s="22">
        <f>Fångster!G8855</f>
        <v>0</v>
      </c>
      <c r="O8850" s="28">
        <f t="shared" si="850"/>
        <v>0</v>
      </c>
      <c r="P8850" s="28">
        <f t="shared" si="851"/>
        <v>-2</v>
      </c>
      <c r="Q8850" s="28">
        <f t="shared" si="852"/>
        <v>0</v>
      </c>
      <c r="R8850" s="4">
        <f t="shared" si="853"/>
        <v>0</v>
      </c>
      <c r="S8850" s="4" t="str">
        <f t="shared" si="854"/>
        <v/>
      </c>
      <c r="T8850" s="21">
        <f>Fångster!J8855</f>
        <v>0</v>
      </c>
      <c r="U8850" s="31" t="str">
        <f t="shared" si="855"/>
        <v/>
      </c>
    </row>
    <row r="8851" spans="14:21" x14ac:dyDescent="0.2">
      <c r="N8851" s="22">
        <f>Fångster!G8856</f>
        <v>0</v>
      </c>
      <c r="O8851" s="28">
        <f t="shared" si="850"/>
        <v>0</v>
      </c>
      <c r="P8851" s="28">
        <f t="shared" si="851"/>
        <v>-2</v>
      </c>
      <c r="Q8851" s="28">
        <f t="shared" si="852"/>
        <v>0</v>
      </c>
      <c r="R8851" s="4">
        <f t="shared" si="853"/>
        <v>0</v>
      </c>
      <c r="S8851" s="4" t="str">
        <f t="shared" si="854"/>
        <v/>
      </c>
      <c r="T8851" s="21">
        <f>Fångster!J8856</f>
        <v>0</v>
      </c>
      <c r="U8851" s="31" t="str">
        <f t="shared" si="855"/>
        <v/>
      </c>
    </row>
    <row r="8852" spans="14:21" x14ac:dyDescent="0.2">
      <c r="N8852" s="22">
        <f>Fångster!G8857</f>
        <v>0</v>
      </c>
      <c r="O8852" s="28">
        <f t="shared" si="850"/>
        <v>0</v>
      </c>
      <c r="P8852" s="28">
        <f t="shared" si="851"/>
        <v>-2</v>
      </c>
      <c r="Q8852" s="28">
        <f t="shared" si="852"/>
        <v>0</v>
      </c>
      <c r="R8852" s="4">
        <f t="shared" si="853"/>
        <v>0</v>
      </c>
      <c r="S8852" s="4" t="str">
        <f t="shared" si="854"/>
        <v/>
      </c>
      <c r="T8852" s="21">
        <f>Fångster!J8857</f>
        <v>0</v>
      </c>
      <c r="U8852" s="31" t="str">
        <f t="shared" si="855"/>
        <v/>
      </c>
    </row>
    <row r="8853" spans="14:21" x14ac:dyDescent="0.2">
      <c r="N8853" s="22">
        <f>Fångster!G8858</f>
        <v>0</v>
      </c>
      <c r="O8853" s="28">
        <f t="shared" si="850"/>
        <v>0</v>
      </c>
      <c r="P8853" s="28">
        <f t="shared" si="851"/>
        <v>-2</v>
      </c>
      <c r="Q8853" s="28">
        <f t="shared" si="852"/>
        <v>0</v>
      </c>
      <c r="R8853" s="4">
        <f t="shared" si="853"/>
        <v>0</v>
      </c>
      <c r="S8853" s="4" t="str">
        <f t="shared" si="854"/>
        <v/>
      </c>
      <c r="T8853" s="21">
        <f>Fångster!J8858</f>
        <v>0</v>
      </c>
      <c r="U8853" s="31" t="str">
        <f t="shared" si="855"/>
        <v/>
      </c>
    </row>
    <row r="8854" spans="14:21" x14ac:dyDescent="0.2">
      <c r="N8854" s="22">
        <f>Fångster!G8859</f>
        <v>0</v>
      </c>
      <c r="O8854" s="28">
        <f t="shared" si="850"/>
        <v>0</v>
      </c>
      <c r="P8854" s="28">
        <f t="shared" si="851"/>
        <v>-2</v>
      </c>
      <c r="Q8854" s="28">
        <f t="shared" si="852"/>
        <v>0</v>
      </c>
      <c r="R8854" s="4">
        <f t="shared" si="853"/>
        <v>0</v>
      </c>
      <c r="S8854" s="4" t="str">
        <f t="shared" si="854"/>
        <v/>
      </c>
      <c r="T8854" s="21">
        <f>Fångster!J8859</f>
        <v>0</v>
      </c>
      <c r="U8854" s="31" t="str">
        <f t="shared" si="855"/>
        <v/>
      </c>
    </row>
    <row r="8855" spans="14:21" x14ac:dyDescent="0.2">
      <c r="N8855" s="22">
        <f>Fångster!G8860</f>
        <v>0</v>
      </c>
      <c r="O8855" s="28">
        <f t="shared" si="850"/>
        <v>0</v>
      </c>
      <c r="P8855" s="28">
        <f t="shared" si="851"/>
        <v>-2</v>
      </c>
      <c r="Q8855" s="28">
        <f t="shared" si="852"/>
        <v>0</v>
      </c>
      <c r="R8855" s="4">
        <f t="shared" si="853"/>
        <v>0</v>
      </c>
      <c r="S8855" s="4" t="str">
        <f t="shared" si="854"/>
        <v/>
      </c>
      <c r="T8855" s="21">
        <f>Fångster!J8860</f>
        <v>0</v>
      </c>
      <c r="U8855" s="31" t="str">
        <f t="shared" si="855"/>
        <v/>
      </c>
    </row>
    <row r="8856" spans="14:21" x14ac:dyDescent="0.2">
      <c r="N8856" s="22">
        <f>Fångster!G8861</f>
        <v>0</v>
      </c>
      <c r="O8856" s="28">
        <f t="shared" si="850"/>
        <v>0</v>
      </c>
      <c r="P8856" s="28">
        <f t="shared" si="851"/>
        <v>-2</v>
      </c>
      <c r="Q8856" s="28">
        <f t="shared" si="852"/>
        <v>0</v>
      </c>
      <c r="R8856" s="4">
        <f t="shared" si="853"/>
        <v>0</v>
      </c>
      <c r="S8856" s="4" t="str">
        <f t="shared" si="854"/>
        <v/>
      </c>
      <c r="T8856" s="21">
        <f>Fångster!J8861</f>
        <v>0</v>
      </c>
      <c r="U8856" s="31" t="str">
        <f t="shared" si="855"/>
        <v/>
      </c>
    </row>
    <row r="8857" spans="14:21" x14ac:dyDescent="0.2">
      <c r="N8857" s="22">
        <f>Fångster!G8862</f>
        <v>0</v>
      </c>
      <c r="O8857" s="28">
        <f t="shared" si="850"/>
        <v>0</v>
      </c>
      <c r="P8857" s="28">
        <f t="shared" si="851"/>
        <v>-2</v>
      </c>
      <c r="Q8857" s="28">
        <f t="shared" si="852"/>
        <v>0</v>
      </c>
      <c r="R8857" s="4">
        <f t="shared" si="853"/>
        <v>0</v>
      </c>
      <c r="S8857" s="4" t="str">
        <f t="shared" si="854"/>
        <v/>
      </c>
      <c r="T8857" s="21">
        <f>Fångster!J8862</f>
        <v>0</v>
      </c>
      <c r="U8857" s="31" t="str">
        <f t="shared" si="855"/>
        <v/>
      </c>
    </row>
    <row r="8858" spans="14:21" x14ac:dyDescent="0.2">
      <c r="N8858" s="22">
        <f>Fångster!G8863</f>
        <v>0</v>
      </c>
      <c r="O8858" s="28">
        <f t="shared" si="850"/>
        <v>0</v>
      </c>
      <c r="P8858" s="28">
        <f t="shared" si="851"/>
        <v>-2</v>
      </c>
      <c r="Q8858" s="28">
        <f t="shared" si="852"/>
        <v>0</v>
      </c>
      <c r="R8858" s="4">
        <f t="shared" si="853"/>
        <v>0</v>
      </c>
      <c r="S8858" s="4" t="str">
        <f t="shared" si="854"/>
        <v/>
      </c>
      <c r="T8858" s="21">
        <f>Fångster!J8863</f>
        <v>0</v>
      </c>
      <c r="U8858" s="31" t="str">
        <f t="shared" si="855"/>
        <v/>
      </c>
    </row>
    <row r="8859" spans="14:21" x14ac:dyDescent="0.2">
      <c r="N8859" s="22">
        <f>Fångster!G8864</f>
        <v>0</v>
      </c>
      <c r="O8859" s="28">
        <f t="shared" si="850"/>
        <v>0</v>
      </c>
      <c r="P8859" s="28">
        <f t="shared" si="851"/>
        <v>-2</v>
      </c>
      <c r="Q8859" s="28">
        <f t="shared" si="852"/>
        <v>0</v>
      </c>
      <c r="R8859" s="4">
        <f t="shared" si="853"/>
        <v>0</v>
      </c>
      <c r="S8859" s="4" t="str">
        <f t="shared" si="854"/>
        <v/>
      </c>
      <c r="T8859" s="21">
        <f>Fångster!J8864</f>
        <v>0</v>
      </c>
      <c r="U8859" s="31" t="str">
        <f t="shared" si="855"/>
        <v/>
      </c>
    </row>
    <row r="8860" spans="14:21" x14ac:dyDescent="0.2">
      <c r="N8860" s="22">
        <f>Fångster!G8865</f>
        <v>0</v>
      </c>
      <c r="O8860" s="28">
        <f t="shared" si="850"/>
        <v>0</v>
      </c>
      <c r="P8860" s="28">
        <f t="shared" si="851"/>
        <v>-2</v>
      </c>
      <c r="Q8860" s="28">
        <f t="shared" si="852"/>
        <v>0</v>
      </c>
      <c r="R8860" s="4">
        <f t="shared" si="853"/>
        <v>0</v>
      </c>
      <c r="S8860" s="4" t="str">
        <f t="shared" si="854"/>
        <v/>
      </c>
      <c r="T8860" s="21">
        <f>Fångster!J8865</f>
        <v>0</v>
      </c>
      <c r="U8860" s="31" t="str">
        <f t="shared" si="855"/>
        <v/>
      </c>
    </row>
    <row r="8861" spans="14:21" x14ac:dyDescent="0.2">
      <c r="N8861" s="22">
        <f>Fångster!G8866</f>
        <v>0</v>
      </c>
      <c r="O8861" s="28">
        <f t="shared" si="850"/>
        <v>0</v>
      </c>
      <c r="P8861" s="28">
        <f t="shared" si="851"/>
        <v>-2</v>
      </c>
      <c r="Q8861" s="28">
        <f t="shared" si="852"/>
        <v>0</v>
      </c>
      <c r="R8861" s="4">
        <f t="shared" si="853"/>
        <v>0</v>
      </c>
      <c r="S8861" s="4" t="str">
        <f t="shared" si="854"/>
        <v/>
      </c>
      <c r="T8861" s="21">
        <f>Fångster!J8866</f>
        <v>0</v>
      </c>
      <c r="U8861" s="31" t="str">
        <f t="shared" si="855"/>
        <v/>
      </c>
    </row>
    <row r="8862" spans="14:21" x14ac:dyDescent="0.2">
      <c r="N8862" s="22">
        <f>Fångster!G8867</f>
        <v>0</v>
      </c>
      <c r="O8862" s="28">
        <f t="shared" si="850"/>
        <v>0</v>
      </c>
      <c r="P8862" s="28">
        <f t="shared" si="851"/>
        <v>-2</v>
      </c>
      <c r="Q8862" s="28">
        <f t="shared" si="852"/>
        <v>0</v>
      </c>
      <c r="R8862" s="4">
        <f t="shared" si="853"/>
        <v>0</v>
      </c>
      <c r="S8862" s="4" t="str">
        <f t="shared" si="854"/>
        <v/>
      </c>
      <c r="T8862" s="21">
        <f>Fångster!J8867</f>
        <v>0</v>
      </c>
      <c r="U8862" s="31" t="str">
        <f t="shared" si="855"/>
        <v/>
      </c>
    </row>
    <row r="8863" spans="14:21" x14ac:dyDescent="0.2">
      <c r="N8863" s="22">
        <f>Fångster!G8868</f>
        <v>0</v>
      </c>
      <c r="O8863" s="28">
        <f t="shared" si="850"/>
        <v>0</v>
      </c>
      <c r="P8863" s="28">
        <f t="shared" si="851"/>
        <v>-2</v>
      </c>
      <c r="Q8863" s="28">
        <f t="shared" si="852"/>
        <v>0</v>
      </c>
      <c r="R8863" s="4">
        <f t="shared" si="853"/>
        <v>0</v>
      </c>
      <c r="S8863" s="4" t="str">
        <f t="shared" si="854"/>
        <v/>
      </c>
      <c r="T8863" s="21">
        <f>Fångster!J8868</f>
        <v>0</v>
      </c>
      <c r="U8863" s="31" t="str">
        <f t="shared" si="855"/>
        <v/>
      </c>
    </row>
    <row r="8864" spans="14:21" x14ac:dyDescent="0.2">
      <c r="N8864" s="22">
        <f>Fångster!G8869</f>
        <v>0</v>
      </c>
      <c r="O8864" s="28">
        <f t="shared" si="850"/>
        <v>0</v>
      </c>
      <c r="P8864" s="28">
        <f t="shared" si="851"/>
        <v>-2</v>
      </c>
      <c r="Q8864" s="28">
        <f t="shared" si="852"/>
        <v>0</v>
      </c>
      <c r="R8864" s="4">
        <f t="shared" si="853"/>
        <v>0</v>
      </c>
      <c r="S8864" s="4" t="str">
        <f t="shared" si="854"/>
        <v/>
      </c>
      <c r="T8864" s="21">
        <f>Fångster!J8869</f>
        <v>0</v>
      </c>
      <c r="U8864" s="31" t="str">
        <f t="shared" si="855"/>
        <v/>
      </c>
    </row>
    <row r="8865" spans="14:21" x14ac:dyDescent="0.2">
      <c r="N8865" s="22">
        <f>Fångster!G8870</f>
        <v>0</v>
      </c>
      <c r="O8865" s="28">
        <f t="shared" si="850"/>
        <v>0</v>
      </c>
      <c r="P8865" s="28">
        <f t="shared" si="851"/>
        <v>-2</v>
      </c>
      <c r="Q8865" s="28">
        <f t="shared" si="852"/>
        <v>0</v>
      </c>
      <c r="R8865" s="4">
        <f t="shared" si="853"/>
        <v>0</v>
      </c>
      <c r="S8865" s="4" t="str">
        <f t="shared" si="854"/>
        <v/>
      </c>
      <c r="T8865" s="21">
        <f>Fångster!J8870</f>
        <v>0</v>
      </c>
      <c r="U8865" s="31" t="str">
        <f t="shared" si="855"/>
        <v/>
      </c>
    </row>
    <row r="8866" spans="14:21" x14ac:dyDescent="0.2">
      <c r="N8866" s="22">
        <f>Fångster!G8871</f>
        <v>0</v>
      </c>
      <c r="O8866" s="28">
        <f t="shared" si="850"/>
        <v>0</v>
      </c>
      <c r="P8866" s="28">
        <f t="shared" si="851"/>
        <v>-2</v>
      </c>
      <c r="Q8866" s="28">
        <f t="shared" si="852"/>
        <v>0</v>
      </c>
      <c r="R8866" s="4">
        <f t="shared" si="853"/>
        <v>0</v>
      </c>
      <c r="S8866" s="4" t="str">
        <f t="shared" si="854"/>
        <v/>
      </c>
      <c r="T8866" s="21">
        <f>Fångster!J8871</f>
        <v>0</v>
      </c>
      <c r="U8866" s="31" t="str">
        <f t="shared" si="855"/>
        <v/>
      </c>
    </row>
    <row r="8867" spans="14:21" x14ac:dyDescent="0.2">
      <c r="N8867" s="22">
        <f>Fångster!G8872</f>
        <v>0</v>
      </c>
      <c r="O8867" s="28">
        <f t="shared" si="850"/>
        <v>0</v>
      </c>
      <c r="P8867" s="28">
        <f t="shared" si="851"/>
        <v>-2</v>
      </c>
      <c r="Q8867" s="28">
        <f t="shared" si="852"/>
        <v>0</v>
      </c>
      <c r="R8867" s="4">
        <f t="shared" si="853"/>
        <v>0</v>
      </c>
      <c r="S8867" s="4" t="str">
        <f t="shared" si="854"/>
        <v/>
      </c>
      <c r="T8867" s="21">
        <f>Fångster!J8872</f>
        <v>0</v>
      </c>
      <c r="U8867" s="31" t="str">
        <f t="shared" si="855"/>
        <v/>
      </c>
    </row>
    <row r="8868" spans="14:21" x14ac:dyDescent="0.2">
      <c r="N8868" s="22">
        <f>Fångster!G8873</f>
        <v>0</v>
      </c>
      <c r="O8868" s="28">
        <f t="shared" si="850"/>
        <v>0</v>
      </c>
      <c r="P8868" s="28">
        <f t="shared" si="851"/>
        <v>-2</v>
      </c>
      <c r="Q8868" s="28">
        <f t="shared" si="852"/>
        <v>0</v>
      </c>
      <c r="R8868" s="4">
        <f t="shared" si="853"/>
        <v>0</v>
      </c>
      <c r="S8868" s="4" t="str">
        <f t="shared" si="854"/>
        <v/>
      </c>
      <c r="T8868" s="21">
        <f>Fångster!J8873</f>
        <v>0</v>
      </c>
      <c r="U8868" s="31" t="str">
        <f t="shared" si="855"/>
        <v/>
      </c>
    </row>
    <row r="8869" spans="14:21" x14ac:dyDescent="0.2">
      <c r="N8869" s="22">
        <f>Fångster!G8874</f>
        <v>0</v>
      </c>
      <c r="O8869" s="28">
        <f t="shared" si="850"/>
        <v>0</v>
      </c>
      <c r="P8869" s="28">
        <f t="shared" si="851"/>
        <v>-2</v>
      </c>
      <c r="Q8869" s="28">
        <f t="shared" si="852"/>
        <v>0</v>
      </c>
      <c r="R8869" s="4">
        <f t="shared" si="853"/>
        <v>0</v>
      </c>
      <c r="S8869" s="4" t="str">
        <f t="shared" si="854"/>
        <v/>
      </c>
      <c r="T8869" s="21">
        <f>Fångster!J8874</f>
        <v>0</v>
      </c>
      <c r="U8869" s="31" t="str">
        <f t="shared" si="855"/>
        <v/>
      </c>
    </row>
    <row r="8870" spans="14:21" x14ac:dyDescent="0.2">
      <c r="N8870" s="22">
        <f>Fångster!G8875</f>
        <v>0</v>
      </c>
      <c r="O8870" s="28">
        <f t="shared" si="850"/>
        <v>0</v>
      </c>
      <c r="P8870" s="28">
        <f t="shared" si="851"/>
        <v>-2</v>
      </c>
      <c r="Q8870" s="28">
        <f t="shared" si="852"/>
        <v>0</v>
      </c>
      <c r="R8870" s="4">
        <f t="shared" si="853"/>
        <v>0</v>
      </c>
      <c r="S8870" s="4" t="str">
        <f t="shared" si="854"/>
        <v/>
      </c>
      <c r="T8870" s="21">
        <f>Fångster!J8875</f>
        <v>0</v>
      </c>
      <c r="U8870" s="31" t="str">
        <f t="shared" si="855"/>
        <v/>
      </c>
    </row>
    <row r="8871" spans="14:21" x14ac:dyDescent="0.2">
      <c r="N8871" s="22">
        <f>Fångster!G8876</f>
        <v>0</v>
      </c>
      <c r="O8871" s="28">
        <f t="shared" si="850"/>
        <v>0</v>
      </c>
      <c r="P8871" s="28">
        <f t="shared" si="851"/>
        <v>-2</v>
      </c>
      <c r="Q8871" s="28">
        <f t="shared" si="852"/>
        <v>0</v>
      </c>
      <c r="R8871" s="4">
        <f t="shared" si="853"/>
        <v>0</v>
      </c>
      <c r="S8871" s="4" t="str">
        <f t="shared" si="854"/>
        <v/>
      </c>
      <c r="T8871" s="21">
        <f>Fångster!J8876</f>
        <v>0</v>
      </c>
      <c r="U8871" s="31" t="str">
        <f t="shared" si="855"/>
        <v/>
      </c>
    </row>
    <row r="8872" spans="14:21" x14ac:dyDescent="0.2">
      <c r="N8872" s="22">
        <f>Fångster!G8877</f>
        <v>0</v>
      </c>
      <c r="O8872" s="28">
        <f t="shared" si="850"/>
        <v>0</v>
      </c>
      <c r="P8872" s="28">
        <f t="shared" si="851"/>
        <v>-2</v>
      </c>
      <c r="Q8872" s="28">
        <f t="shared" si="852"/>
        <v>0</v>
      </c>
      <c r="R8872" s="4">
        <f t="shared" si="853"/>
        <v>0</v>
      </c>
      <c r="S8872" s="4" t="str">
        <f t="shared" si="854"/>
        <v/>
      </c>
      <c r="T8872" s="21">
        <f>Fångster!J8877</f>
        <v>0</v>
      </c>
      <c r="U8872" s="31" t="str">
        <f t="shared" si="855"/>
        <v/>
      </c>
    </row>
    <row r="8873" spans="14:21" x14ac:dyDescent="0.2">
      <c r="N8873" s="22">
        <f>Fångster!G8878</f>
        <v>0</v>
      </c>
      <c r="O8873" s="28">
        <f t="shared" si="850"/>
        <v>0</v>
      </c>
      <c r="P8873" s="28">
        <f t="shared" si="851"/>
        <v>-2</v>
      </c>
      <c r="Q8873" s="28">
        <f t="shared" si="852"/>
        <v>0</v>
      </c>
      <c r="R8873" s="4">
        <f t="shared" si="853"/>
        <v>0</v>
      </c>
      <c r="S8873" s="4" t="str">
        <f t="shared" si="854"/>
        <v/>
      </c>
      <c r="T8873" s="21">
        <f>Fångster!J8878</f>
        <v>0</v>
      </c>
      <c r="U8873" s="31" t="str">
        <f t="shared" si="855"/>
        <v/>
      </c>
    </row>
    <row r="8874" spans="14:21" x14ac:dyDescent="0.2">
      <c r="N8874" s="22">
        <f>Fångster!G8879</f>
        <v>0</v>
      </c>
      <c r="O8874" s="28">
        <f t="shared" si="850"/>
        <v>0</v>
      </c>
      <c r="P8874" s="28">
        <f t="shared" si="851"/>
        <v>-2</v>
      </c>
      <c r="Q8874" s="28">
        <f t="shared" si="852"/>
        <v>0</v>
      </c>
      <c r="R8874" s="4">
        <f t="shared" si="853"/>
        <v>0</v>
      </c>
      <c r="S8874" s="4" t="str">
        <f t="shared" si="854"/>
        <v/>
      </c>
      <c r="T8874" s="21">
        <f>Fångster!J8879</f>
        <v>0</v>
      </c>
      <c r="U8874" s="31" t="str">
        <f t="shared" si="855"/>
        <v/>
      </c>
    </row>
    <row r="8875" spans="14:21" x14ac:dyDescent="0.2">
      <c r="N8875" s="22">
        <f>Fångster!G8880</f>
        <v>0</v>
      </c>
      <c r="O8875" s="28">
        <f t="shared" si="850"/>
        <v>0</v>
      </c>
      <c r="P8875" s="28">
        <f t="shared" si="851"/>
        <v>-2</v>
      </c>
      <c r="Q8875" s="28">
        <f t="shared" si="852"/>
        <v>0</v>
      </c>
      <c r="R8875" s="4">
        <f t="shared" si="853"/>
        <v>0</v>
      </c>
      <c r="S8875" s="4" t="str">
        <f t="shared" si="854"/>
        <v/>
      </c>
      <c r="T8875" s="21">
        <f>Fångster!J8880</f>
        <v>0</v>
      </c>
      <c r="U8875" s="31" t="str">
        <f t="shared" si="855"/>
        <v/>
      </c>
    </row>
    <row r="8876" spans="14:21" x14ac:dyDescent="0.2">
      <c r="N8876" s="22">
        <f>Fångster!G8881</f>
        <v>0</v>
      </c>
      <c r="O8876" s="28">
        <f t="shared" si="850"/>
        <v>0</v>
      </c>
      <c r="P8876" s="28">
        <f t="shared" si="851"/>
        <v>-2</v>
      </c>
      <c r="Q8876" s="28">
        <f t="shared" si="852"/>
        <v>0</v>
      </c>
      <c r="R8876" s="4">
        <f t="shared" si="853"/>
        <v>0</v>
      </c>
      <c r="S8876" s="4" t="str">
        <f t="shared" si="854"/>
        <v/>
      </c>
      <c r="T8876" s="21">
        <f>Fångster!J8881</f>
        <v>0</v>
      </c>
      <c r="U8876" s="31" t="str">
        <f t="shared" si="855"/>
        <v/>
      </c>
    </row>
    <row r="8877" spans="14:21" x14ac:dyDescent="0.2">
      <c r="N8877" s="22">
        <f>Fångster!G8882</f>
        <v>0</v>
      </c>
      <c r="O8877" s="28">
        <f t="shared" si="850"/>
        <v>0</v>
      </c>
      <c r="P8877" s="28">
        <f t="shared" si="851"/>
        <v>-2</v>
      </c>
      <c r="Q8877" s="28">
        <f t="shared" si="852"/>
        <v>0</v>
      </c>
      <c r="R8877" s="4">
        <f t="shared" si="853"/>
        <v>0</v>
      </c>
      <c r="S8877" s="4" t="str">
        <f t="shared" si="854"/>
        <v/>
      </c>
      <c r="T8877" s="21">
        <f>Fångster!J8882</f>
        <v>0</v>
      </c>
      <c r="U8877" s="31" t="str">
        <f t="shared" si="855"/>
        <v/>
      </c>
    </row>
    <row r="8878" spans="14:21" x14ac:dyDescent="0.2">
      <c r="N8878" s="22">
        <f>Fångster!G8883</f>
        <v>0</v>
      </c>
      <c r="O8878" s="28">
        <f t="shared" si="850"/>
        <v>0</v>
      </c>
      <c r="P8878" s="28">
        <f t="shared" si="851"/>
        <v>-2</v>
      </c>
      <c r="Q8878" s="28">
        <f t="shared" si="852"/>
        <v>0</v>
      </c>
      <c r="R8878" s="4">
        <f t="shared" si="853"/>
        <v>0</v>
      </c>
      <c r="S8878" s="4" t="str">
        <f t="shared" si="854"/>
        <v/>
      </c>
      <c r="T8878" s="21">
        <f>Fångster!J8883</f>
        <v>0</v>
      </c>
      <c r="U8878" s="31" t="str">
        <f t="shared" si="855"/>
        <v/>
      </c>
    </row>
    <row r="8879" spans="14:21" x14ac:dyDescent="0.2">
      <c r="N8879" s="22">
        <f>Fångster!G8884</f>
        <v>0</v>
      </c>
      <c r="O8879" s="28">
        <f t="shared" si="850"/>
        <v>0</v>
      </c>
      <c r="P8879" s="28">
        <f t="shared" si="851"/>
        <v>-2</v>
      </c>
      <c r="Q8879" s="28">
        <f t="shared" si="852"/>
        <v>0</v>
      </c>
      <c r="R8879" s="4">
        <f t="shared" si="853"/>
        <v>0</v>
      </c>
      <c r="S8879" s="4" t="str">
        <f t="shared" si="854"/>
        <v/>
      </c>
      <c r="T8879" s="21">
        <f>Fångster!J8884</f>
        <v>0</v>
      </c>
      <c r="U8879" s="31" t="str">
        <f t="shared" si="855"/>
        <v/>
      </c>
    </row>
    <row r="8880" spans="14:21" x14ac:dyDescent="0.2">
      <c r="N8880" s="22">
        <f>Fångster!G8885</f>
        <v>0</v>
      </c>
      <c r="O8880" s="28">
        <f t="shared" si="850"/>
        <v>0</v>
      </c>
      <c r="P8880" s="28">
        <f t="shared" si="851"/>
        <v>-2</v>
      </c>
      <c r="Q8880" s="28">
        <f t="shared" si="852"/>
        <v>0</v>
      </c>
      <c r="R8880" s="4">
        <f t="shared" si="853"/>
        <v>0</v>
      </c>
      <c r="S8880" s="4" t="str">
        <f t="shared" si="854"/>
        <v/>
      </c>
      <c r="T8880" s="21">
        <f>Fångster!J8885</f>
        <v>0</v>
      </c>
      <c r="U8880" s="31" t="str">
        <f t="shared" si="855"/>
        <v/>
      </c>
    </row>
    <row r="8881" spans="14:21" x14ac:dyDescent="0.2">
      <c r="N8881" s="22">
        <f>Fångster!G8886</f>
        <v>0</v>
      </c>
      <c r="O8881" s="28">
        <f t="shared" si="850"/>
        <v>0</v>
      </c>
      <c r="P8881" s="28">
        <f t="shared" si="851"/>
        <v>-2</v>
      </c>
      <c r="Q8881" s="28">
        <f t="shared" si="852"/>
        <v>0</v>
      </c>
      <c r="R8881" s="4">
        <f t="shared" si="853"/>
        <v>0</v>
      </c>
      <c r="S8881" s="4" t="str">
        <f t="shared" si="854"/>
        <v/>
      </c>
      <c r="T8881" s="21">
        <f>Fångster!J8886</f>
        <v>0</v>
      </c>
      <c r="U8881" s="31" t="str">
        <f t="shared" si="855"/>
        <v/>
      </c>
    </row>
    <row r="8882" spans="14:21" x14ac:dyDescent="0.2">
      <c r="N8882" s="22">
        <f>Fångster!G8887</f>
        <v>0</v>
      </c>
      <c r="O8882" s="28">
        <f t="shared" si="850"/>
        <v>0</v>
      </c>
      <c r="P8882" s="28">
        <f t="shared" si="851"/>
        <v>-2</v>
      </c>
      <c r="Q8882" s="28">
        <f t="shared" si="852"/>
        <v>0</v>
      </c>
      <c r="R8882" s="4">
        <f t="shared" si="853"/>
        <v>0</v>
      </c>
      <c r="S8882" s="4" t="str">
        <f t="shared" si="854"/>
        <v/>
      </c>
      <c r="T8882" s="21">
        <f>Fångster!J8887</f>
        <v>0</v>
      </c>
      <c r="U8882" s="31" t="str">
        <f t="shared" si="855"/>
        <v/>
      </c>
    </row>
    <row r="8883" spans="14:21" x14ac:dyDescent="0.2">
      <c r="N8883" s="22">
        <f>Fångster!G8888</f>
        <v>0</v>
      </c>
      <c r="O8883" s="28">
        <f t="shared" si="850"/>
        <v>0</v>
      </c>
      <c r="P8883" s="28">
        <f t="shared" si="851"/>
        <v>-2</v>
      </c>
      <c r="Q8883" s="28">
        <f t="shared" si="852"/>
        <v>0</v>
      </c>
      <c r="R8883" s="4">
        <f t="shared" si="853"/>
        <v>0</v>
      </c>
      <c r="S8883" s="4" t="str">
        <f t="shared" si="854"/>
        <v/>
      </c>
      <c r="T8883" s="21">
        <f>Fångster!J8888</f>
        <v>0</v>
      </c>
      <c r="U8883" s="31" t="str">
        <f t="shared" si="855"/>
        <v/>
      </c>
    </row>
    <row r="8884" spans="14:21" x14ac:dyDescent="0.2">
      <c r="N8884" s="22">
        <f>Fångster!G8889</f>
        <v>0</v>
      </c>
      <c r="O8884" s="28">
        <f t="shared" si="850"/>
        <v>0</v>
      </c>
      <c r="P8884" s="28">
        <f t="shared" si="851"/>
        <v>-2</v>
      </c>
      <c r="Q8884" s="28">
        <f t="shared" si="852"/>
        <v>0</v>
      </c>
      <c r="R8884" s="4">
        <f t="shared" si="853"/>
        <v>0</v>
      </c>
      <c r="S8884" s="4" t="str">
        <f t="shared" si="854"/>
        <v/>
      </c>
      <c r="T8884" s="21">
        <f>Fångster!J8889</f>
        <v>0</v>
      </c>
      <c r="U8884" s="31" t="str">
        <f t="shared" si="855"/>
        <v/>
      </c>
    </row>
    <row r="8885" spans="14:21" x14ac:dyDescent="0.2">
      <c r="N8885" s="22">
        <f>Fångster!G8890</f>
        <v>0</v>
      </c>
      <c r="O8885" s="28">
        <f t="shared" si="850"/>
        <v>0</v>
      </c>
      <c r="P8885" s="28">
        <f t="shared" si="851"/>
        <v>-2</v>
      </c>
      <c r="Q8885" s="28">
        <f t="shared" si="852"/>
        <v>0</v>
      </c>
      <c r="R8885" s="4">
        <f t="shared" si="853"/>
        <v>0</v>
      </c>
      <c r="S8885" s="4" t="str">
        <f t="shared" si="854"/>
        <v/>
      </c>
      <c r="T8885" s="21">
        <f>Fångster!J8890</f>
        <v>0</v>
      </c>
      <c r="U8885" s="31" t="str">
        <f t="shared" si="855"/>
        <v/>
      </c>
    </row>
    <row r="8886" spans="14:21" x14ac:dyDescent="0.2">
      <c r="N8886" s="22">
        <f>Fångster!G8891</f>
        <v>0</v>
      </c>
      <c r="O8886" s="28">
        <f t="shared" si="850"/>
        <v>0</v>
      </c>
      <c r="P8886" s="28">
        <f t="shared" si="851"/>
        <v>-2</v>
      </c>
      <c r="Q8886" s="28">
        <f t="shared" si="852"/>
        <v>0</v>
      </c>
      <c r="R8886" s="4">
        <f t="shared" si="853"/>
        <v>0</v>
      </c>
      <c r="S8886" s="4" t="str">
        <f t="shared" si="854"/>
        <v/>
      </c>
      <c r="T8886" s="21">
        <f>Fångster!J8891</f>
        <v>0</v>
      </c>
      <c r="U8886" s="31" t="str">
        <f t="shared" si="855"/>
        <v/>
      </c>
    </row>
    <row r="8887" spans="14:21" x14ac:dyDescent="0.2">
      <c r="N8887" s="22">
        <f>Fångster!G8892</f>
        <v>0</v>
      </c>
      <c r="O8887" s="28">
        <f t="shared" si="850"/>
        <v>0</v>
      </c>
      <c r="P8887" s="28">
        <f t="shared" si="851"/>
        <v>-2</v>
      </c>
      <c r="Q8887" s="28">
        <f t="shared" si="852"/>
        <v>0</v>
      </c>
      <c r="R8887" s="4">
        <f t="shared" si="853"/>
        <v>0</v>
      </c>
      <c r="S8887" s="4" t="str">
        <f t="shared" si="854"/>
        <v/>
      </c>
      <c r="T8887" s="21">
        <f>Fångster!J8892</f>
        <v>0</v>
      </c>
      <c r="U8887" s="31" t="str">
        <f t="shared" si="855"/>
        <v/>
      </c>
    </row>
    <row r="8888" spans="14:21" x14ac:dyDescent="0.2">
      <c r="N8888" s="22">
        <f>Fångster!G8893</f>
        <v>0</v>
      </c>
      <c r="O8888" s="28">
        <f t="shared" si="850"/>
        <v>0</v>
      </c>
      <c r="P8888" s="28">
        <f t="shared" si="851"/>
        <v>-2</v>
      </c>
      <c r="Q8888" s="28">
        <f t="shared" si="852"/>
        <v>0</v>
      </c>
      <c r="R8888" s="4">
        <f t="shared" si="853"/>
        <v>0</v>
      </c>
      <c r="S8888" s="4" t="str">
        <f t="shared" si="854"/>
        <v/>
      </c>
      <c r="T8888" s="21">
        <f>Fångster!J8893</f>
        <v>0</v>
      </c>
      <c r="U8888" s="31" t="str">
        <f t="shared" si="855"/>
        <v/>
      </c>
    </row>
    <row r="8889" spans="14:21" x14ac:dyDescent="0.2">
      <c r="N8889" s="22">
        <f>Fångster!G8894</f>
        <v>0</v>
      </c>
      <c r="O8889" s="28">
        <f t="shared" si="850"/>
        <v>0</v>
      </c>
      <c r="P8889" s="28">
        <f t="shared" si="851"/>
        <v>-2</v>
      </c>
      <c r="Q8889" s="28">
        <f t="shared" si="852"/>
        <v>0</v>
      </c>
      <c r="R8889" s="4">
        <f t="shared" si="853"/>
        <v>0</v>
      </c>
      <c r="S8889" s="4" t="str">
        <f t="shared" si="854"/>
        <v/>
      </c>
      <c r="T8889" s="21">
        <f>Fångster!J8894</f>
        <v>0</v>
      </c>
      <c r="U8889" s="31" t="str">
        <f t="shared" si="855"/>
        <v/>
      </c>
    </row>
    <row r="8890" spans="14:21" x14ac:dyDescent="0.2">
      <c r="N8890" s="22">
        <f>Fångster!G8895</f>
        <v>0</v>
      </c>
      <c r="O8890" s="28">
        <f t="shared" si="850"/>
        <v>0</v>
      </c>
      <c r="P8890" s="28">
        <f t="shared" si="851"/>
        <v>-2</v>
      </c>
      <c r="Q8890" s="28">
        <f t="shared" si="852"/>
        <v>0</v>
      </c>
      <c r="R8890" s="4">
        <f t="shared" si="853"/>
        <v>0</v>
      </c>
      <c r="S8890" s="4" t="str">
        <f t="shared" si="854"/>
        <v/>
      </c>
      <c r="T8890" s="21">
        <f>Fångster!J8895</f>
        <v>0</v>
      </c>
      <c r="U8890" s="31" t="str">
        <f t="shared" si="855"/>
        <v/>
      </c>
    </row>
    <row r="8891" spans="14:21" x14ac:dyDescent="0.2">
      <c r="N8891" s="22">
        <f>Fångster!G8896</f>
        <v>0</v>
      </c>
      <c r="O8891" s="28">
        <f t="shared" si="850"/>
        <v>0</v>
      </c>
      <c r="P8891" s="28">
        <f t="shared" si="851"/>
        <v>-2</v>
      </c>
      <c r="Q8891" s="28">
        <f t="shared" si="852"/>
        <v>0</v>
      </c>
      <c r="R8891" s="4">
        <f t="shared" si="853"/>
        <v>0</v>
      </c>
      <c r="S8891" s="4" t="str">
        <f t="shared" si="854"/>
        <v/>
      </c>
      <c r="T8891" s="21">
        <f>Fångster!J8896</f>
        <v>0</v>
      </c>
      <c r="U8891" s="31" t="str">
        <f t="shared" si="855"/>
        <v/>
      </c>
    </row>
    <row r="8892" spans="14:21" x14ac:dyDescent="0.2">
      <c r="N8892" s="22">
        <f>Fångster!G8897</f>
        <v>0</v>
      </c>
      <c r="O8892" s="28">
        <f t="shared" si="850"/>
        <v>0</v>
      </c>
      <c r="P8892" s="28">
        <f t="shared" si="851"/>
        <v>-2</v>
      </c>
      <c r="Q8892" s="28">
        <f t="shared" si="852"/>
        <v>0</v>
      </c>
      <c r="R8892" s="4">
        <f t="shared" si="853"/>
        <v>0</v>
      </c>
      <c r="S8892" s="4" t="str">
        <f t="shared" si="854"/>
        <v/>
      </c>
      <c r="T8892" s="21">
        <f>Fångster!J8897</f>
        <v>0</v>
      </c>
      <c r="U8892" s="31" t="str">
        <f t="shared" si="855"/>
        <v/>
      </c>
    </row>
    <row r="8893" spans="14:21" x14ac:dyDescent="0.2">
      <c r="N8893" s="22">
        <f>Fångster!G8898</f>
        <v>0</v>
      </c>
      <c r="O8893" s="28">
        <f t="shared" si="850"/>
        <v>0</v>
      </c>
      <c r="P8893" s="28">
        <f t="shared" si="851"/>
        <v>-2</v>
      </c>
      <c r="Q8893" s="28">
        <f t="shared" si="852"/>
        <v>0</v>
      </c>
      <c r="R8893" s="4">
        <f t="shared" si="853"/>
        <v>0</v>
      </c>
      <c r="S8893" s="4" t="str">
        <f t="shared" si="854"/>
        <v/>
      </c>
      <c r="T8893" s="21">
        <f>Fångster!J8898</f>
        <v>0</v>
      </c>
      <c r="U8893" s="31" t="str">
        <f t="shared" si="855"/>
        <v/>
      </c>
    </row>
    <row r="8894" spans="14:21" x14ac:dyDescent="0.2">
      <c r="N8894" s="22">
        <f>Fångster!G8899</f>
        <v>0</v>
      </c>
      <c r="O8894" s="28">
        <f t="shared" si="850"/>
        <v>0</v>
      </c>
      <c r="P8894" s="28">
        <f t="shared" si="851"/>
        <v>-2</v>
      </c>
      <c r="Q8894" s="28">
        <f t="shared" si="852"/>
        <v>0</v>
      </c>
      <c r="R8894" s="4">
        <f t="shared" si="853"/>
        <v>0</v>
      </c>
      <c r="S8894" s="4" t="str">
        <f t="shared" si="854"/>
        <v/>
      </c>
      <c r="T8894" s="21">
        <f>Fångster!J8899</f>
        <v>0</v>
      </c>
      <c r="U8894" s="31" t="str">
        <f t="shared" si="855"/>
        <v/>
      </c>
    </row>
    <row r="8895" spans="14:21" x14ac:dyDescent="0.2">
      <c r="N8895" s="22">
        <f>Fångster!G8900</f>
        <v>0</v>
      </c>
      <c r="O8895" s="28">
        <f t="shared" si="850"/>
        <v>0</v>
      </c>
      <c r="P8895" s="28">
        <f t="shared" si="851"/>
        <v>-2</v>
      </c>
      <c r="Q8895" s="28">
        <f t="shared" si="852"/>
        <v>0</v>
      </c>
      <c r="R8895" s="4">
        <f t="shared" si="853"/>
        <v>0</v>
      </c>
      <c r="S8895" s="4" t="str">
        <f t="shared" si="854"/>
        <v/>
      </c>
      <c r="T8895" s="21">
        <f>Fångster!J8900</f>
        <v>0</v>
      </c>
      <c r="U8895" s="31" t="str">
        <f t="shared" si="855"/>
        <v/>
      </c>
    </row>
    <row r="8896" spans="14:21" x14ac:dyDescent="0.2">
      <c r="N8896" s="22">
        <f>Fångster!G8901</f>
        <v>0</v>
      </c>
      <c r="O8896" s="28">
        <f t="shared" si="850"/>
        <v>0</v>
      </c>
      <c r="P8896" s="28">
        <f t="shared" si="851"/>
        <v>-2</v>
      </c>
      <c r="Q8896" s="28">
        <f t="shared" si="852"/>
        <v>0</v>
      </c>
      <c r="R8896" s="4">
        <f t="shared" si="853"/>
        <v>0</v>
      </c>
      <c r="S8896" s="4" t="str">
        <f t="shared" si="854"/>
        <v/>
      </c>
      <c r="T8896" s="21">
        <f>Fångster!J8901</f>
        <v>0</v>
      </c>
      <c r="U8896" s="31" t="str">
        <f t="shared" si="855"/>
        <v/>
      </c>
    </row>
    <row r="8897" spans="14:21" x14ac:dyDescent="0.2">
      <c r="N8897" s="22">
        <f>Fångster!G8902</f>
        <v>0</v>
      </c>
      <c r="O8897" s="28">
        <f t="shared" si="850"/>
        <v>0</v>
      </c>
      <c r="P8897" s="28">
        <f t="shared" si="851"/>
        <v>-2</v>
      </c>
      <c r="Q8897" s="28">
        <f t="shared" si="852"/>
        <v>0</v>
      </c>
      <c r="R8897" s="4">
        <f t="shared" si="853"/>
        <v>0</v>
      </c>
      <c r="S8897" s="4" t="str">
        <f t="shared" si="854"/>
        <v/>
      </c>
      <c r="T8897" s="21">
        <f>Fångster!J8902</f>
        <v>0</v>
      </c>
      <c r="U8897" s="31" t="str">
        <f t="shared" si="855"/>
        <v/>
      </c>
    </row>
    <row r="8898" spans="14:21" x14ac:dyDescent="0.2">
      <c r="N8898" s="22">
        <f>Fångster!G8903</f>
        <v>0</v>
      </c>
      <c r="O8898" s="28">
        <f t="shared" si="850"/>
        <v>0</v>
      </c>
      <c r="P8898" s="28">
        <f t="shared" si="851"/>
        <v>-2</v>
      </c>
      <c r="Q8898" s="28">
        <f t="shared" si="852"/>
        <v>0</v>
      </c>
      <c r="R8898" s="4">
        <f t="shared" si="853"/>
        <v>0</v>
      </c>
      <c r="S8898" s="4" t="str">
        <f t="shared" si="854"/>
        <v/>
      </c>
      <c r="T8898" s="21">
        <f>Fångster!J8903</f>
        <v>0</v>
      </c>
      <c r="U8898" s="31" t="str">
        <f t="shared" si="855"/>
        <v/>
      </c>
    </row>
    <row r="8899" spans="14:21" x14ac:dyDescent="0.2">
      <c r="N8899" s="22">
        <f>Fångster!G8904</f>
        <v>0</v>
      </c>
      <c r="O8899" s="28">
        <f t="shared" si="850"/>
        <v>0</v>
      </c>
      <c r="P8899" s="28">
        <f t="shared" si="851"/>
        <v>-2</v>
      </c>
      <c r="Q8899" s="28">
        <f t="shared" si="852"/>
        <v>0</v>
      </c>
      <c r="R8899" s="4">
        <f t="shared" si="853"/>
        <v>0</v>
      </c>
      <c r="S8899" s="4" t="str">
        <f t="shared" si="854"/>
        <v/>
      </c>
      <c r="T8899" s="21">
        <f>Fångster!J8904</f>
        <v>0</v>
      </c>
      <c r="U8899" s="31" t="str">
        <f t="shared" si="855"/>
        <v/>
      </c>
    </row>
    <row r="8900" spans="14:21" x14ac:dyDescent="0.2">
      <c r="N8900" s="22">
        <f>Fångster!G8905</f>
        <v>0</v>
      </c>
      <c r="O8900" s="28">
        <f t="shared" si="850"/>
        <v>0</v>
      </c>
      <c r="P8900" s="28">
        <f t="shared" si="851"/>
        <v>-2</v>
      </c>
      <c r="Q8900" s="28">
        <f t="shared" si="852"/>
        <v>0</v>
      </c>
      <c r="R8900" s="4">
        <f t="shared" si="853"/>
        <v>0</v>
      </c>
      <c r="S8900" s="4" t="str">
        <f t="shared" si="854"/>
        <v/>
      </c>
      <c r="T8900" s="21">
        <f>Fångster!J8905</f>
        <v>0</v>
      </c>
      <c r="U8900" s="31" t="str">
        <f t="shared" si="855"/>
        <v/>
      </c>
    </row>
    <row r="8901" spans="14:21" x14ac:dyDescent="0.2">
      <c r="N8901" s="22">
        <f>Fångster!G8906</f>
        <v>0</v>
      </c>
      <c r="O8901" s="28">
        <f t="shared" ref="O8901:O8964" si="856">(3.377*0.000001)*(POWER(N8901,3.205))</f>
        <v>0</v>
      </c>
      <c r="P8901" s="28">
        <f t="shared" ref="P8901:P8964" si="857">(1-(180-N8901)/60)</f>
        <v>-2</v>
      </c>
      <c r="Q8901" s="28">
        <f t="shared" ref="Q8901:Q8964" si="858">IF(P8901&lt;0,0,IF(P8901&gt;1,1,IF(P8901&gt;0&lt;1,P8901,P8901)))</f>
        <v>0</v>
      </c>
      <c r="R8901" s="4">
        <f t="shared" ref="R8901:R8964" si="859">O8901*Q8901</f>
        <v>0</v>
      </c>
      <c r="S8901" s="4" t="str">
        <f t="shared" ref="S8901:S8964" si="860">IF(N8901&gt;0,LOG10(N8901),"")</f>
        <v/>
      </c>
      <c r="T8901" s="21">
        <f>Fångster!J8906</f>
        <v>0</v>
      </c>
      <c r="U8901" s="31" t="str">
        <f t="shared" ref="U8901:U8964" si="861">IF(T8901&gt;0,LOG10(T8901),"")</f>
        <v/>
      </c>
    </row>
    <row r="8902" spans="14:21" x14ac:dyDescent="0.2">
      <c r="N8902" s="22">
        <f>Fångster!G8907</f>
        <v>0</v>
      </c>
      <c r="O8902" s="28">
        <f t="shared" si="856"/>
        <v>0</v>
      </c>
      <c r="P8902" s="28">
        <f t="shared" si="857"/>
        <v>-2</v>
      </c>
      <c r="Q8902" s="28">
        <f t="shared" si="858"/>
        <v>0</v>
      </c>
      <c r="R8902" s="4">
        <f t="shared" si="859"/>
        <v>0</v>
      </c>
      <c r="S8902" s="4" t="str">
        <f t="shared" si="860"/>
        <v/>
      </c>
      <c r="T8902" s="21">
        <f>Fångster!J8907</f>
        <v>0</v>
      </c>
      <c r="U8902" s="31" t="str">
        <f t="shared" si="861"/>
        <v/>
      </c>
    </row>
    <row r="8903" spans="14:21" x14ac:dyDescent="0.2">
      <c r="N8903" s="22">
        <f>Fångster!G8908</f>
        <v>0</v>
      </c>
      <c r="O8903" s="28">
        <f t="shared" si="856"/>
        <v>0</v>
      </c>
      <c r="P8903" s="28">
        <f t="shared" si="857"/>
        <v>-2</v>
      </c>
      <c r="Q8903" s="28">
        <f t="shared" si="858"/>
        <v>0</v>
      </c>
      <c r="R8903" s="4">
        <f t="shared" si="859"/>
        <v>0</v>
      </c>
      <c r="S8903" s="4" t="str">
        <f t="shared" si="860"/>
        <v/>
      </c>
      <c r="T8903" s="21">
        <f>Fångster!J8908</f>
        <v>0</v>
      </c>
      <c r="U8903" s="31" t="str">
        <f t="shared" si="861"/>
        <v/>
      </c>
    </row>
    <row r="8904" spans="14:21" x14ac:dyDescent="0.2">
      <c r="N8904" s="22">
        <f>Fångster!G8909</f>
        <v>0</v>
      </c>
      <c r="O8904" s="28">
        <f t="shared" si="856"/>
        <v>0</v>
      </c>
      <c r="P8904" s="28">
        <f t="shared" si="857"/>
        <v>-2</v>
      </c>
      <c r="Q8904" s="28">
        <f t="shared" si="858"/>
        <v>0</v>
      </c>
      <c r="R8904" s="4">
        <f t="shared" si="859"/>
        <v>0</v>
      </c>
      <c r="S8904" s="4" t="str">
        <f t="shared" si="860"/>
        <v/>
      </c>
      <c r="T8904" s="21">
        <f>Fångster!J8909</f>
        <v>0</v>
      </c>
      <c r="U8904" s="31" t="str">
        <f t="shared" si="861"/>
        <v/>
      </c>
    </row>
    <row r="8905" spans="14:21" x14ac:dyDescent="0.2">
      <c r="N8905" s="22">
        <f>Fångster!G8910</f>
        <v>0</v>
      </c>
      <c r="O8905" s="28">
        <f t="shared" si="856"/>
        <v>0</v>
      </c>
      <c r="P8905" s="28">
        <f t="shared" si="857"/>
        <v>-2</v>
      </c>
      <c r="Q8905" s="28">
        <f t="shared" si="858"/>
        <v>0</v>
      </c>
      <c r="R8905" s="4">
        <f t="shared" si="859"/>
        <v>0</v>
      </c>
      <c r="S8905" s="4" t="str">
        <f t="shared" si="860"/>
        <v/>
      </c>
      <c r="T8905" s="21">
        <f>Fångster!J8910</f>
        <v>0</v>
      </c>
      <c r="U8905" s="31" t="str">
        <f t="shared" si="861"/>
        <v/>
      </c>
    </row>
    <row r="8906" spans="14:21" x14ac:dyDescent="0.2">
      <c r="N8906" s="22">
        <f>Fångster!G8911</f>
        <v>0</v>
      </c>
      <c r="O8906" s="28">
        <f t="shared" si="856"/>
        <v>0</v>
      </c>
      <c r="P8906" s="28">
        <f t="shared" si="857"/>
        <v>-2</v>
      </c>
      <c r="Q8906" s="28">
        <f t="shared" si="858"/>
        <v>0</v>
      </c>
      <c r="R8906" s="4">
        <f t="shared" si="859"/>
        <v>0</v>
      </c>
      <c r="S8906" s="4" t="str">
        <f t="shared" si="860"/>
        <v/>
      </c>
      <c r="T8906" s="21">
        <f>Fångster!J8911</f>
        <v>0</v>
      </c>
      <c r="U8906" s="31" t="str">
        <f t="shared" si="861"/>
        <v/>
      </c>
    </row>
    <row r="8907" spans="14:21" x14ac:dyDescent="0.2">
      <c r="N8907" s="22">
        <f>Fångster!G8912</f>
        <v>0</v>
      </c>
      <c r="O8907" s="28">
        <f t="shared" si="856"/>
        <v>0</v>
      </c>
      <c r="P8907" s="28">
        <f t="shared" si="857"/>
        <v>-2</v>
      </c>
      <c r="Q8907" s="28">
        <f t="shared" si="858"/>
        <v>0</v>
      </c>
      <c r="R8907" s="4">
        <f t="shared" si="859"/>
        <v>0</v>
      </c>
      <c r="S8907" s="4" t="str">
        <f t="shared" si="860"/>
        <v/>
      </c>
      <c r="T8907" s="21">
        <f>Fångster!J8912</f>
        <v>0</v>
      </c>
      <c r="U8907" s="31" t="str">
        <f t="shared" si="861"/>
        <v/>
      </c>
    </row>
    <row r="8908" spans="14:21" x14ac:dyDescent="0.2">
      <c r="N8908" s="22">
        <f>Fångster!G8913</f>
        <v>0</v>
      </c>
      <c r="O8908" s="28">
        <f t="shared" si="856"/>
        <v>0</v>
      </c>
      <c r="P8908" s="28">
        <f t="shared" si="857"/>
        <v>-2</v>
      </c>
      <c r="Q8908" s="28">
        <f t="shared" si="858"/>
        <v>0</v>
      </c>
      <c r="R8908" s="4">
        <f t="shared" si="859"/>
        <v>0</v>
      </c>
      <c r="S8908" s="4" t="str">
        <f t="shared" si="860"/>
        <v/>
      </c>
      <c r="T8908" s="21">
        <f>Fångster!J8913</f>
        <v>0</v>
      </c>
      <c r="U8908" s="31" t="str">
        <f t="shared" si="861"/>
        <v/>
      </c>
    </row>
    <row r="8909" spans="14:21" x14ac:dyDescent="0.2">
      <c r="N8909" s="22">
        <f>Fångster!G8914</f>
        <v>0</v>
      </c>
      <c r="O8909" s="28">
        <f t="shared" si="856"/>
        <v>0</v>
      </c>
      <c r="P8909" s="28">
        <f t="shared" si="857"/>
        <v>-2</v>
      </c>
      <c r="Q8909" s="28">
        <f t="shared" si="858"/>
        <v>0</v>
      </c>
      <c r="R8909" s="4">
        <f t="shared" si="859"/>
        <v>0</v>
      </c>
      <c r="S8909" s="4" t="str">
        <f t="shared" si="860"/>
        <v/>
      </c>
      <c r="T8909" s="21">
        <f>Fångster!J8914</f>
        <v>0</v>
      </c>
      <c r="U8909" s="31" t="str">
        <f t="shared" si="861"/>
        <v/>
      </c>
    </row>
    <row r="8910" spans="14:21" x14ac:dyDescent="0.2">
      <c r="N8910" s="22">
        <f>Fångster!G8915</f>
        <v>0</v>
      </c>
      <c r="O8910" s="28">
        <f t="shared" si="856"/>
        <v>0</v>
      </c>
      <c r="P8910" s="28">
        <f t="shared" si="857"/>
        <v>-2</v>
      </c>
      <c r="Q8910" s="28">
        <f t="shared" si="858"/>
        <v>0</v>
      </c>
      <c r="R8910" s="4">
        <f t="shared" si="859"/>
        <v>0</v>
      </c>
      <c r="S8910" s="4" t="str">
        <f t="shared" si="860"/>
        <v/>
      </c>
      <c r="T8910" s="21">
        <f>Fångster!J8915</f>
        <v>0</v>
      </c>
      <c r="U8910" s="31" t="str">
        <f t="shared" si="861"/>
        <v/>
      </c>
    </row>
    <row r="8911" spans="14:21" x14ac:dyDescent="0.2">
      <c r="N8911" s="22">
        <f>Fångster!G8916</f>
        <v>0</v>
      </c>
      <c r="O8911" s="28">
        <f t="shared" si="856"/>
        <v>0</v>
      </c>
      <c r="P8911" s="28">
        <f t="shared" si="857"/>
        <v>-2</v>
      </c>
      <c r="Q8911" s="28">
        <f t="shared" si="858"/>
        <v>0</v>
      </c>
      <c r="R8911" s="4">
        <f t="shared" si="859"/>
        <v>0</v>
      </c>
      <c r="S8911" s="4" t="str">
        <f t="shared" si="860"/>
        <v/>
      </c>
      <c r="T8911" s="21">
        <f>Fångster!J8916</f>
        <v>0</v>
      </c>
      <c r="U8911" s="31" t="str">
        <f t="shared" si="861"/>
        <v/>
      </c>
    </row>
    <row r="8912" spans="14:21" x14ac:dyDescent="0.2">
      <c r="N8912" s="22">
        <f>Fångster!G8917</f>
        <v>0</v>
      </c>
      <c r="O8912" s="28">
        <f t="shared" si="856"/>
        <v>0</v>
      </c>
      <c r="P8912" s="28">
        <f t="shared" si="857"/>
        <v>-2</v>
      </c>
      <c r="Q8912" s="28">
        <f t="shared" si="858"/>
        <v>0</v>
      </c>
      <c r="R8912" s="4">
        <f t="shared" si="859"/>
        <v>0</v>
      </c>
      <c r="S8912" s="4" t="str">
        <f t="shared" si="860"/>
        <v/>
      </c>
      <c r="T8912" s="21">
        <f>Fångster!J8917</f>
        <v>0</v>
      </c>
      <c r="U8912" s="31" t="str">
        <f t="shared" si="861"/>
        <v/>
      </c>
    </row>
    <row r="8913" spans="14:21" x14ac:dyDescent="0.2">
      <c r="N8913" s="22">
        <f>Fångster!G8918</f>
        <v>0</v>
      </c>
      <c r="O8913" s="28">
        <f t="shared" si="856"/>
        <v>0</v>
      </c>
      <c r="P8913" s="28">
        <f t="shared" si="857"/>
        <v>-2</v>
      </c>
      <c r="Q8913" s="28">
        <f t="shared" si="858"/>
        <v>0</v>
      </c>
      <c r="R8913" s="4">
        <f t="shared" si="859"/>
        <v>0</v>
      </c>
      <c r="S8913" s="4" t="str">
        <f t="shared" si="860"/>
        <v/>
      </c>
      <c r="T8913" s="21">
        <f>Fångster!J8918</f>
        <v>0</v>
      </c>
      <c r="U8913" s="31" t="str">
        <f t="shared" si="861"/>
        <v/>
      </c>
    </row>
    <row r="8914" spans="14:21" x14ac:dyDescent="0.2">
      <c r="N8914" s="22">
        <f>Fångster!G8919</f>
        <v>0</v>
      </c>
      <c r="O8914" s="28">
        <f t="shared" si="856"/>
        <v>0</v>
      </c>
      <c r="P8914" s="28">
        <f t="shared" si="857"/>
        <v>-2</v>
      </c>
      <c r="Q8914" s="28">
        <f t="shared" si="858"/>
        <v>0</v>
      </c>
      <c r="R8914" s="4">
        <f t="shared" si="859"/>
        <v>0</v>
      </c>
      <c r="S8914" s="4" t="str">
        <f t="shared" si="860"/>
        <v/>
      </c>
      <c r="T8914" s="21">
        <f>Fångster!J8919</f>
        <v>0</v>
      </c>
      <c r="U8914" s="31" t="str">
        <f t="shared" si="861"/>
        <v/>
      </c>
    </row>
    <row r="8915" spans="14:21" x14ac:dyDescent="0.2">
      <c r="N8915" s="22">
        <f>Fångster!G8920</f>
        <v>0</v>
      </c>
      <c r="O8915" s="28">
        <f t="shared" si="856"/>
        <v>0</v>
      </c>
      <c r="P8915" s="28">
        <f t="shared" si="857"/>
        <v>-2</v>
      </c>
      <c r="Q8915" s="28">
        <f t="shared" si="858"/>
        <v>0</v>
      </c>
      <c r="R8915" s="4">
        <f t="shared" si="859"/>
        <v>0</v>
      </c>
      <c r="S8915" s="4" t="str">
        <f t="shared" si="860"/>
        <v/>
      </c>
      <c r="T8915" s="21">
        <f>Fångster!J8920</f>
        <v>0</v>
      </c>
      <c r="U8915" s="31" t="str">
        <f t="shared" si="861"/>
        <v/>
      </c>
    </row>
    <row r="8916" spans="14:21" x14ac:dyDescent="0.2">
      <c r="N8916" s="22">
        <f>Fångster!G8921</f>
        <v>0</v>
      </c>
      <c r="O8916" s="28">
        <f t="shared" si="856"/>
        <v>0</v>
      </c>
      <c r="P8916" s="28">
        <f t="shared" si="857"/>
        <v>-2</v>
      </c>
      <c r="Q8916" s="28">
        <f t="shared" si="858"/>
        <v>0</v>
      </c>
      <c r="R8916" s="4">
        <f t="shared" si="859"/>
        <v>0</v>
      </c>
      <c r="S8916" s="4" t="str">
        <f t="shared" si="860"/>
        <v/>
      </c>
      <c r="T8916" s="21">
        <f>Fångster!J8921</f>
        <v>0</v>
      </c>
      <c r="U8916" s="31" t="str">
        <f t="shared" si="861"/>
        <v/>
      </c>
    </row>
    <row r="8917" spans="14:21" x14ac:dyDescent="0.2">
      <c r="N8917" s="22">
        <f>Fångster!G8922</f>
        <v>0</v>
      </c>
      <c r="O8917" s="28">
        <f t="shared" si="856"/>
        <v>0</v>
      </c>
      <c r="P8917" s="28">
        <f t="shared" si="857"/>
        <v>-2</v>
      </c>
      <c r="Q8917" s="28">
        <f t="shared" si="858"/>
        <v>0</v>
      </c>
      <c r="R8917" s="4">
        <f t="shared" si="859"/>
        <v>0</v>
      </c>
      <c r="S8917" s="4" t="str">
        <f t="shared" si="860"/>
        <v/>
      </c>
      <c r="T8917" s="21">
        <f>Fångster!J8922</f>
        <v>0</v>
      </c>
      <c r="U8917" s="31" t="str">
        <f t="shared" si="861"/>
        <v/>
      </c>
    </row>
    <row r="8918" spans="14:21" x14ac:dyDescent="0.2">
      <c r="N8918" s="22">
        <f>Fångster!G8923</f>
        <v>0</v>
      </c>
      <c r="O8918" s="28">
        <f t="shared" si="856"/>
        <v>0</v>
      </c>
      <c r="P8918" s="28">
        <f t="shared" si="857"/>
        <v>-2</v>
      </c>
      <c r="Q8918" s="28">
        <f t="shared" si="858"/>
        <v>0</v>
      </c>
      <c r="R8918" s="4">
        <f t="shared" si="859"/>
        <v>0</v>
      </c>
      <c r="S8918" s="4" t="str">
        <f t="shared" si="860"/>
        <v/>
      </c>
      <c r="T8918" s="21">
        <f>Fångster!J8923</f>
        <v>0</v>
      </c>
      <c r="U8918" s="31" t="str">
        <f t="shared" si="861"/>
        <v/>
      </c>
    </row>
    <row r="8919" spans="14:21" x14ac:dyDescent="0.2">
      <c r="N8919" s="22">
        <f>Fångster!G8924</f>
        <v>0</v>
      </c>
      <c r="O8919" s="28">
        <f t="shared" si="856"/>
        <v>0</v>
      </c>
      <c r="P8919" s="28">
        <f t="shared" si="857"/>
        <v>-2</v>
      </c>
      <c r="Q8919" s="28">
        <f t="shared" si="858"/>
        <v>0</v>
      </c>
      <c r="R8919" s="4">
        <f t="shared" si="859"/>
        <v>0</v>
      </c>
      <c r="S8919" s="4" t="str">
        <f t="shared" si="860"/>
        <v/>
      </c>
      <c r="T8919" s="21">
        <f>Fångster!J8924</f>
        <v>0</v>
      </c>
      <c r="U8919" s="31" t="str">
        <f t="shared" si="861"/>
        <v/>
      </c>
    </row>
    <row r="8920" spans="14:21" x14ac:dyDescent="0.2">
      <c r="N8920" s="22">
        <f>Fångster!G8925</f>
        <v>0</v>
      </c>
      <c r="O8920" s="28">
        <f t="shared" si="856"/>
        <v>0</v>
      </c>
      <c r="P8920" s="28">
        <f t="shared" si="857"/>
        <v>-2</v>
      </c>
      <c r="Q8920" s="28">
        <f t="shared" si="858"/>
        <v>0</v>
      </c>
      <c r="R8920" s="4">
        <f t="shared" si="859"/>
        <v>0</v>
      </c>
      <c r="S8920" s="4" t="str">
        <f t="shared" si="860"/>
        <v/>
      </c>
      <c r="T8920" s="21">
        <f>Fångster!J8925</f>
        <v>0</v>
      </c>
      <c r="U8920" s="31" t="str">
        <f t="shared" si="861"/>
        <v/>
      </c>
    </row>
    <row r="8921" spans="14:21" x14ac:dyDescent="0.2">
      <c r="N8921" s="22">
        <f>Fångster!G8926</f>
        <v>0</v>
      </c>
      <c r="O8921" s="28">
        <f t="shared" si="856"/>
        <v>0</v>
      </c>
      <c r="P8921" s="28">
        <f t="shared" si="857"/>
        <v>-2</v>
      </c>
      <c r="Q8921" s="28">
        <f t="shared" si="858"/>
        <v>0</v>
      </c>
      <c r="R8921" s="4">
        <f t="shared" si="859"/>
        <v>0</v>
      </c>
      <c r="S8921" s="4" t="str">
        <f t="shared" si="860"/>
        <v/>
      </c>
      <c r="T8921" s="21">
        <f>Fångster!J8926</f>
        <v>0</v>
      </c>
      <c r="U8921" s="31" t="str">
        <f t="shared" si="861"/>
        <v/>
      </c>
    </row>
    <row r="8922" spans="14:21" x14ac:dyDescent="0.2">
      <c r="N8922" s="22">
        <f>Fångster!G8927</f>
        <v>0</v>
      </c>
      <c r="O8922" s="28">
        <f t="shared" si="856"/>
        <v>0</v>
      </c>
      <c r="P8922" s="28">
        <f t="shared" si="857"/>
        <v>-2</v>
      </c>
      <c r="Q8922" s="28">
        <f t="shared" si="858"/>
        <v>0</v>
      </c>
      <c r="R8922" s="4">
        <f t="shared" si="859"/>
        <v>0</v>
      </c>
      <c r="S8922" s="4" t="str">
        <f t="shared" si="860"/>
        <v/>
      </c>
      <c r="T8922" s="21">
        <f>Fångster!J8927</f>
        <v>0</v>
      </c>
      <c r="U8922" s="31" t="str">
        <f t="shared" si="861"/>
        <v/>
      </c>
    </row>
    <row r="8923" spans="14:21" x14ac:dyDescent="0.2">
      <c r="N8923" s="22">
        <f>Fångster!G8928</f>
        <v>0</v>
      </c>
      <c r="O8923" s="28">
        <f t="shared" si="856"/>
        <v>0</v>
      </c>
      <c r="P8923" s="28">
        <f t="shared" si="857"/>
        <v>-2</v>
      </c>
      <c r="Q8923" s="28">
        <f t="shared" si="858"/>
        <v>0</v>
      </c>
      <c r="R8923" s="4">
        <f t="shared" si="859"/>
        <v>0</v>
      </c>
      <c r="S8923" s="4" t="str">
        <f t="shared" si="860"/>
        <v/>
      </c>
      <c r="T8923" s="21">
        <f>Fångster!J8928</f>
        <v>0</v>
      </c>
      <c r="U8923" s="31" t="str">
        <f t="shared" si="861"/>
        <v/>
      </c>
    </row>
    <row r="8924" spans="14:21" x14ac:dyDescent="0.2">
      <c r="N8924" s="22">
        <f>Fångster!G8929</f>
        <v>0</v>
      </c>
      <c r="O8924" s="28">
        <f t="shared" si="856"/>
        <v>0</v>
      </c>
      <c r="P8924" s="28">
        <f t="shared" si="857"/>
        <v>-2</v>
      </c>
      <c r="Q8924" s="28">
        <f t="shared" si="858"/>
        <v>0</v>
      </c>
      <c r="R8924" s="4">
        <f t="shared" si="859"/>
        <v>0</v>
      </c>
      <c r="S8924" s="4" t="str">
        <f t="shared" si="860"/>
        <v/>
      </c>
      <c r="T8924" s="21">
        <f>Fångster!J8929</f>
        <v>0</v>
      </c>
      <c r="U8924" s="31" t="str">
        <f t="shared" si="861"/>
        <v/>
      </c>
    </row>
    <row r="8925" spans="14:21" x14ac:dyDescent="0.2">
      <c r="N8925" s="22">
        <f>Fångster!G8930</f>
        <v>0</v>
      </c>
      <c r="O8925" s="28">
        <f t="shared" si="856"/>
        <v>0</v>
      </c>
      <c r="P8925" s="28">
        <f t="shared" si="857"/>
        <v>-2</v>
      </c>
      <c r="Q8925" s="28">
        <f t="shared" si="858"/>
        <v>0</v>
      </c>
      <c r="R8925" s="4">
        <f t="shared" si="859"/>
        <v>0</v>
      </c>
      <c r="S8925" s="4" t="str">
        <f t="shared" si="860"/>
        <v/>
      </c>
      <c r="T8925" s="21">
        <f>Fångster!J8930</f>
        <v>0</v>
      </c>
      <c r="U8925" s="31" t="str">
        <f t="shared" si="861"/>
        <v/>
      </c>
    </row>
    <row r="8926" spans="14:21" x14ac:dyDescent="0.2">
      <c r="N8926" s="22">
        <f>Fångster!G8931</f>
        <v>0</v>
      </c>
      <c r="O8926" s="28">
        <f t="shared" si="856"/>
        <v>0</v>
      </c>
      <c r="P8926" s="28">
        <f t="shared" si="857"/>
        <v>-2</v>
      </c>
      <c r="Q8926" s="28">
        <f t="shared" si="858"/>
        <v>0</v>
      </c>
      <c r="R8926" s="4">
        <f t="shared" si="859"/>
        <v>0</v>
      </c>
      <c r="S8926" s="4" t="str">
        <f t="shared" si="860"/>
        <v/>
      </c>
      <c r="T8926" s="21">
        <f>Fångster!J8931</f>
        <v>0</v>
      </c>
      <c r="U8926" s="31" t="str">
        <f t="shared" si="861"/>
        <v/>
      </c>
    </row>
    <row r="8927" spans="14:21" x14ac:dyDescent="0.2">
      <c r="N8927" s="22">
        <f>Fångster!G8932</f>
        <v>0</v>
      </c>
      <c r="O8927" s="28">
        <f t="shared" si="856"/>
        <v>0</v>
      </c>
      <c r="P8927" s="28">
        <f t="shared" si="857"/>
        <v>-2</v>
      </c>
      <c r="Q8927" s="28">
        <f t="shared" si="858"/>
        <v>0</v>
      </c>
      <c r="R8927" s="4">
        <f t="shared" si="859"/>
        <v>0</v>
      </c>
      <c r="S8927" s="4" t="str">
        <f t="shared" si="860"/>
        <v/>
      </c>
      <c r="T8927" s="21">
        <f>Fångster!J8932</f>
        <v>0</v>
      </c>
      <c r="U8927" s="31" t="str">
        <f t="shared" si="861"/>
        <v/>
      </c>
    </row>
    <row r="8928" spans="14:21" x14ac:dyDescent="0.2">
      <c r="N8928" s="22">
        <f>Fångster!G8933</f>
        <v>0</v>
      </c>
      <c r="O8928" s="28">
        <f t="shared" si="856"/>
        <v>0</v>
      </c>
      <c r="P8928" s="28">
        <f t="shared" si="857"/>
        <v>-2</v>
      </c>
      <c r="Q8928" s="28">
        <f t="shared" si="858"/>
        <v>0</v>
      </c>
      <c r="R8928" s="4">
        <f t="shared" si="859"/>
        <v>0</v>
      </c>
      <c r="S8928" s="4" t="str">
        <f t="shared" si="860"/>
        <v/>
      </c>
      <c r="T8928" s="21">
        <f>Fångster!J8933</f>
        <v>0</v>
      </c>
      <c r="U8928" s="31" t="str">
        <f t="shared" si="861"/>
        <v/>
      </c>
    </row>
    <row r="8929" spans="14:21" x14ac:dyDescent="0.2">
      <c r="N8929" s="22">
        <f>Fångster!G8934</f>
        <v>0</v>
      </c>
      <c r="O8929" s="28">
        <f t="shared" si="856"/>
        <v>0</v>
      </c>
      <c r="P8929" s="28">
        <f t="shared" si="857"/>
        <v>-2</v>
      </c>
      <c r="Q8929" s="28">
        <f t="shared" si="858"/>
        <v>0</v>
      </c>
      <c r="R8929" s="4">
        <f t="shared" si="859"/>
        <v>0</v>
      </c>
      <c r="S8929" s="4" t="str">
        <f t="shared" si="860"/>
        <v/>
      </c>
      <c r="T8929" s="21">
        <f>Fångster!J8934</f>
        <v>0</v>
      </c>
      <c r="U8929" s="31" t="str">
        <f t="shared" si="861"/>
        <v/>
      </c>
    </row>
    <row r="8930" spans="14:21" x14ac:dyDescent="0.2">
      <c r="N8930" s="22">
        <f>Fångster!G8935</f>
        <v>0</v>
      </c>
      <c r="O8930" s="28">
        <f t="shared" si="856"/>
        <v>0</v>
      </c>
      <c r="P8930" s="28">
        <f t="shared" si="857"/>
        <v>-2</v>
      </c>
      <c r="Q8930" s="28">
        <f t="shared" si="858"/>
        <v>0</v>
      </c>
      <c r="R8930" s="4">
        <f t="shared" si="859"/>
        <v>0</v>
      </c>
      <c r="S8930" s="4" t="str">
        <f t="shared" si="860"/>
        <v/>
      </c>
      <c r="T8930" s="21">
        <f>Fångster!J8935</f>
        <v>0</v>
      </c>
      <c r="U8930" s="31" t="str">
        <f t="shared" si="861"/>
        <v/>
      </c>
    </row>
    <row r="8931" spans="14:21" x14ac:dyDescent="0.2">
      <c r="N8931" s="22">
        <f>Fångster!G8936</f>
        <v>0</v>
      </c>
      <c r="O8931" s="28">
        <f t="shared" si="856"/>
        <v>0</v>
      </c>
      <c r="P8931" s="28">
        <f t="shared" si="857"/>
        <v>-2</v>
      </c>
      <c r="Q8931" s="28">
        <f t="shared" si="858"/>
        <v>0</v>
      </c>
      <c r="R8931" s="4">
        <f t="shared" si="859"/>
        <v>0</v>
      </c>
      <c r="S8931" s="4" t="str">
        <f t="shared" si="860"/>
        <v/>
      </c>
      <c r="T8931" s="21">
        <f>Fångster!J8936</f>
        <v>0</v>
      </c>
      <c r="U8931" s="31" t="str">
        <f t="shared" si="861"/>
        <v/>
      </c>
    </row>
    <row r="8932" spans="14:21" x14ac:dyDescent="0.2">
      <c r="N8932" s="22">
        <f>Fångster!G8937</f>
        <v>0</v>
      </c>
      <c r="O8932" s="28">
        <f t="shared" si="856"/>
        <v>0</v>
      </c>
      <c r="P8932" s="28">
        <f t="shared" si="857"/>
        <v>-2</v>
      </c>
      <c r="Q8932" s="28">
        <f t="shared" si="858"/>
        <v>0</v>
      </c>
      <c r="R8932" s="4">
        <f t="shared" si="859"/>
        <v>0</v>
      </c>
      <c r="S8932" s="4" t="str">
        <f t="shared" si="860"/>
        <v/>
      </c>
      <c r="T8932" s="21">
        <f>Fångster!J8937</f>
        <v>0</v>
      </c>
      <c r="U8932" s="31" t="str">
        <f t="shared" si="861"/>
        <v/>
      </c>
    </row>
    <row r="8933" spans="14:21" x14ac:dyDescent="0.2">
      <c r="N8933" s="22">
        <f>Fångster!G8938</f>
        <v>0</v>
      </c>
      <c r="O8933" s="28">
        <f t="shared" si="856"/>
        <v>0</v>
      </c>
      <c r="P8933" s="28">
        <f t="shared" si="857"/>
        <v>-2</v>
      </c>
      <c r="Q8933" s="28">
        <f t="shared" si="858"/>
        <v>0</v>
      </c>
      <c r="R8933" s="4">
        <f t="shared" si="859"/>
        <v>0</v>
      </c>
      <c r="S8933" s="4" t="str">
        <f t="shared" si="860"/>
        <v/>
      </c>
      <c r="T8933" s="21">
        <f>Fångster!J8938</f>
        <v>0</v>
      </c>
      <c r="U8933" s="31" t="str">
        <f t="shared" si="861"/>
        <v/>
      </c>
    </row>
    <row r="8934" spans="14:21" x14ac:dyDescent="0.2">
      <c r="N8934" s="22">
        <f>Fångster!G8939</f>
        <v>0</v>
      </c>
      <c r="O8934" s="28">
        <f t="shared" si="856"/>
        <v>0</v>
      </c>
      <c r="P8934" s="28">
        <f t="shared" si="857"/>
        <v>-2</v>
      </c>
      <c r="Q8934" s="28">
        <f t="shared" si="858"/>
        <v>0</v>
      </c>
      <c r="R8934" s="4">
        <f t="shared" si="859"/>
        <v>0</v>
      </c>
      <c r="S8934" s="4" t="str">
        <f t="shared" si="860"/>
        <v/>
      </c>
      <c r="T8934" s="21">
        <f>Fångster!J8939</f>
        <v>0</v>
      </c>
      <c r="U8934" s="31" t="str">
        <f t="shared" si="861"/>
        <v/>
      </c>
    </row>
    <row r="8935" spans="14:21" x14ac:dyDescent="0.2">
      <c r="N8935" s="22">
        <f>Fångster!G8940</f>
        <v>0</v>
      </c>
      <c r="O8935" s="28">
        <f t="shared" si="856"/>
        <v>0</v>
      </c>
      <c r="P8935" s="28">
        <f t="shared" si="857"/>
        <v>-2</v>
      </c>
      <c r="Q8935" s="28">
        <f t="shared" si="858"/>
        <v>0</v>
      </c>
      <c r="R8935" s="4">
        <f t="shared" si="859"/>
        <v>0</v>
      </c>
      <c r="S8935" s="4" t="str">
        <f t="shared" si="860"/>
        <v/>
      </c>
      <c r="T8935" s="21">
        <f>Fångster!J8940</f>
        <v>0</v>
      </c>
      <c r="U8935" s="31" t="str">
        <f t="shared" si="861"/>
        <v/>
      </c>
    </row>
    <row r="8936" spans="14:21" x14ac:dyDescent="0.2">
      <c r="N8936" s="22">
        <f>Fångster!G8941</f>
        <v>0</v>
      </c>
      <c r="O8936" s="28">
        <f t="shared" si="856"/>
        <v>0</v>
      </c>
      <c r="P8936" s="28">
        <f t="shared" si="857"/>
        <v>-2</v>
      </c>
      <c r="Q8936" s="28">
        <f t="shared" si="858"/>
        <v>0</v>
      </c>
      <c r="R8936" s="4">
        <f t="shared" si="859"/>
        <v>0</v>
      </c>
      <c r="S8936" s="4" t="str">
        <f t="shared" si="860"/>
        <v/>
      </c>
      <c r="T8936" s="21">
        <f>Fångster!J8941</f>
        <v>0</v>
      </c>
      <c r="U8936" s="31" t="str">
        <f t="shared" si="861"/>
        <v/>
      </c>
    </row>
    <row r="8937" spans="14:21" x14ac:dyDescent="0.2">
      <c r="N8937" s="22">
        <f>Fångster!G8942</f>
        <v>0</v>
      </c>
      <c r="O8937" s="28">
        <f t="shared" si="856"/>
        <v>0</v>
      </c>
      <c r="P8937" s="28">
        <f t="shared" si="857"/>
        <v>-2</v>
      </c>
      <c r="Q8937" s="28">
        <f t="shared" si="858"/>
        <v>0</v>
      </c>
      <c r="R8937" s="4">
        <f t="shared" si="859"/>
        <v>0</v>
      </c>
      <c r="S8937" s="4" t="str">
        <f t="shared" si="860"/>
        <v/>
      </c>
      <c r="T8937" s="21">
        <f>Fångster!J8942</f>
        <v>0</v>
      </c>
      <c r="U8937" s="31" t="str">
        <f t="shared" si="861"/>
        <v/>
      </c>
    </row>
    <row r="8938" spans="14:21" x14ac:dyDescent="0.2">
      <c r="N8938" s="22">
        <f>Fångster!G8943</f>
        <v>0</v>
      </c>
      <c r="O8938" s="28">
        <f t="shared" si="856"/>
        <v>0</v>
      </c>
      <c r="P8938" s="28">
        <f t="shared" si="857"/>
        <v>-2</v>
      </c>
      <c r="Q8938" s="28">
        <f t="shared" si="858"/>
        <v>0</v>
      </c>
      <c r="R8938" s="4">
        <f t="shared" si="859"/>
        <v>0</v>
      </c>
      <c r="S8938" s="4" t="str">
        <f t="shared" si="860"/>
        <v/>
      </c>
      <c r="T8938" s="21">
        <f>Fångster!J8943</f>
        <v>0</v>
      </c>
      <c r="U8938" s="31" t="str">
        <f t="shared" si="861"/>
        <v/>
      </c>
    </row>
    <row r="8939" spans="14:21" x14ac:dyDescent="0.2">
      <c r="N8939" s="22">
        <f>Fångster!G8944</f>
        <v>0</v>
      </c>
      <c r="O8939" s="28">
        <f t="shared" si="856"/>
        <v>0</v>
      </c>
      <c r="P8939" s="28">
        <f t="shared" si="857"/>
        <v>-2</v>
      </c>
      <c r="Q8939" s="28">
        <f t="shared" si="858"/>
        <v>0</v>
      </c>
      <c r="R8939" s="4">
        <f t="shared" si="859"/>
        <v>0</v>
      </c>
      <c r="S8939" s="4" t="str">
        <f t="shared" si="860"/>
        <v/>
      </c>
      <c r="T8939" s="21">
        <f>Fångster!J8944</f>
        <v>0</v>
      </c>
      <c r="U8939" s="31" t="str">
        <f t="shared" si="861"/>
        <v/>
      </c>
    </row>
    <row r="8940" spans="14:21" x14ac:dyDescent="0.2">
      <c r="N8940" s="22">
        <f>Fångster!G8945</f>
        <v>0</v>
      </c>
      <c r="O8940" s="28">
        <f t="shared" si="856"/>
        <v>0</v>
      </c>
      <c r="P8940" s="28">
        <f t="shared" si="857"/>
        <v>-2</v>
      </c>
      <c r="Q8940" s="28">
        <f t="shared" si="858"/>
        <v>0</v>
      </c>
      <c r="R8940" s="4">
        <f t="shared" si="859"/>
        <v>0</v>
      </c>
      <c r="S8940" s="4" t="str">
        <f t="shared" si="860"/>
        <v/>
      </c>
      <c r="T8940" s="21">
        <f>Fångster!J8945</f>
        <v>0</v>
      </c>
      <c r="U8940" s="31" t="str">
        <f t="shared" si="861"/>
        <v/>
      </c>
    </row>
    <row r="8941" spans="14:21" x14ac:dyDescent="0.2">
      <c r="N8941" s="22">
        <f>Fångster!G8946</f>
        <v>0</v>
      </c>
      <c r="O8941" s="28">
        <f t="shared" si="856"/>
        <v>0</v>
      </c>
      <c r="P8941" s="28">
        <f t="shared" si="857"/>
        <v>-2</v>
      </c>
      <c r="Q8941" s="28">
        <f t="shared" si="858"/>
        <v>0</v>
      </c>
      <c r="R8941" s="4">
        <f t="shared" si="859"/>
        <v>0</v>
      </c>
      <c r="S8941" s="4" t="str">
        <f t="shared" si="860"/>
        <v/>
      </c>
      <c r="T8941" s="21">
        <f>Fångster!J8946</f>
        <v>0</v>
      </c>
      <c r="U8941" s="31" t="str">
        <f t="shared" si="861"/>
        <v/>
      </c>
    </row>
    <row r="8942" spans="14:21" x14ac:dyDescent="0.2">
      <c r="N8942" s="22">
        <f>Fångster!G8947</f>
        <v>0</v>
      </c>
      <c r="O8942" s="28">
        <f t="shared" si="856"/>
        <v>0</v>
      </c>
      <c r="P8942" s="28">
        <f t="shared" si="857"/>
        <v>-2</v>
      </c>
      <c r="Q8942" s="28">
        <f t="shared" si="858"/>
        <v>0</v>
      </c>
      <c r="R8942" s="4">
        <f t="shared" si="859"/>
        <v>0</v>
      </c>
      <c r="S8942" s="4" t="str">
        <f t="shared" si="860"/>
        <v/>
      </c>
      <c r="T8942" s="21">
        <f>Fångster!J8947</f>
        <v>0</v>
      </c>
      <c r="U8942" s="31" t="str">
        <f t="shared" si="861"/>
        <v/>
      </c>
    </row>
    <row r="8943" spans="14:21" x14ac:dyDescent="0.2">
      <c r="N8943" s="22">
        <f>Fångster!G8948</f>
        <v>0</v>
      </c>
      <c r="O8943" s="28">
        <f t="shared" si="856"/>
        <v>0</v>
      </c>
      <c r="P8943" s="28">
        <f t="shared" si="857"/>
        <v>-2</v>
      </c>
      <c r="Q8943" s="28">
        <f t="shared" si="858"/>
        <v>0</v>
      </c>
      <c r="R8943" s="4">
        <f t="shared" si="859"/>
        <v>0</v>
      </c>
      <c r="S8943" s="4" t="str">
        <f t="shared" si="860"/>
        <v/>
      </c>
      <c r="T8943" s="21">
        <f>Fångster!J8948</f>
        <v>0</v>
      </c>
      <c r="U8943" s="31" t="str">
        <f t="shared" si="861"/>
        <v/>
      </c>
    </row>
    <row r="8944" spans="14:21" x14ac:dyDescent="0.2">
      <c r="N8944" s="22">
        <f>Fångster!G8949</f>
        <v>0</v>
      </c>
      <c r="O8944" s="28">
        <f t="shared" si="856"/>
        <v>0</v>
      </c>
      <c r="P8944" s="28">
        <f t="shared" si="857"/>
        <v>-2</v>
      </c>
      <c r="Q8944" s="28">
        <f t="shared" si="858"/>
        <v>0</v>
      </c>
      <c r="R8944" s="4">
        <f t="shared" si="859"/>
        <v>0</v>
      </c>
      <c r="S8944" s="4" t="str">
        <f t="shared" si="860"/>
        <v/>
      </c>
      <c r="T8944" s="21">
        <f>Fångster!J8949</f>
        <v>0</v>
      </c>
      <c r="U8944" s="31" t="str">
        <f t="shared" si="861"/>
        <v/>
      </c>
    </row>
    <row r="8945" spans="14:21" x14ac:dyDescent="0.2">
      <c r="N8945" s="22">
        <f>Fångster!G8950</f>
        <v>0</v>
      </c>
      <c r="O8945" s="28">
        <f t="shared" si="856"/>
        <v>0</v>
      </c>
      <c r="P8945" s="28">
        <f t="shared" si="857"/>
        <v>-2</v>
      </c>
      <c r="Q8945" s="28">
        <f t="shared" si="858"/>
        <v>0</v>
      </c>
      <c r="R8945" s="4">
        <f t="shared" si="859"/>
        <v>0</v>
      </c>
      <c r="S8945" s="4" t="str">
        <f t="shared" si="860"/>
        <v/>
      </c>
      <c r="T8945" s="21">
        <f>Fångster!J8950</f>
        <v>0</v>
      </c>
      <c r="U8945" s="31" t="str">
        <f t="shared" si="861"/>
        <v/>
      </c>
    </row>
    <row r="8946" spans="14:21" x14ac:dyDescent="0.2">
      <c r="N8946" s="22">
        <f>Fångster!G8951</f>
        <v>0</v>
      </c>
      <c r="O8946" s="28">
        <f t="shared" si="856"/>
        <v>0</v>
      </c>
      <c r="P8946" s="28">
        <f t="shared" si="857"/>
        <v>-2</v>
      </c>
      <c r="Q8946" s="28">
        <f t="shared" si="858"/>
        <v>0</v>
      </c>
      <c r="R8946" s="4">
        <f t="shared" si="859"/>
        <v>0</v>
      </c>
      <c r="S8946" s="4" t="str">
        <f t="shared" si="860"/>
        <v/>
      </c>
      <c r="T8946" s="21">
        <f>Fångster!J8951</f>
        <v>0</v>
      </c>
      <c r="U8946" s="31" t="str">
        <f t="shared" si="861"/>
        <v/>
      </c>
    </row>
    <row r="8947" spans="14:21" x14ac:dyDescent="0.2">
      <c r="N8947" s="22">
        <f>Fångster!G8952</f>
        <v>0</v>
      </c>
      <c r="O8947" s="28">
        <f t="shared" si="856"/>
        <v>0</v>
      </c>
      <c r="P8947" s="28">
        <f t="shared" si="857"/>
        <v>-2</v>
      </c>
      <c r="Q8947" s="28">
        <f t="shared" si="858"/>
        <v>0</v>
      </c>
      <c r="R8947" s="4">
        <f t="shared" si="859"/>
        <v>0</v>
      </c>
      <c r="S8947" s="4" t="str">
        <f t="shared" si="860"/>
        <v/>
      </c>
      <c r="T8947" s="21">
        <f>Fångster!J8952</f>
        <v>0</v>
      </c>
      <c r="U8947" s="31" t="str">
        <f t="shared" si="861"/>
        <v/>
      </c>
    </row>
    <row r="8948" spans="14:21" x14ac:dyDescent="0.2">
      <c r="N8948" s="22">
        <f>Fångster!G8953</f>
        <v>0</v>
      </c>
      <c r="O8948" s="28">
        <f t="shared" si="856"/>
        <v>0</v>
      </c>
      <c r="P8948" s="28">
        <f t="shared" si="857"/>
        <v>-2</v>
      </c>
      <c r="Q8948" s="28">
        <f t="shared" si="858"/>
        <v>0</v>
      </c>
      <c r="R8948" s="4">
        <f t="shared" si="859"/>
        <v>0</v>
      </c>
      <c r="S8948" s="4" t="str">
        <f t="shared" si="860"/>
        <v/>
      </c>
      <c r="T8948" s="21">
        <f>Fångster!J8953</f>
        <v>0</v>
      </c>
      <c r="U8948" s="31" t="str">
        <f t="shared" si="861"/>
        <v/>
      </c>
    </row>
    <row r="8949" spans="14:21" x14ac:dyDescent="0.2">
      <c r="N8949" s="22">
        <f>Fångster!G8954</f>
        <v>0</v>
      </c>
      <c r="O8949" s="28">
        <f t="shared" si="856"/>
        <v>0</v>
      </c>
      <c r="P8949" s="28">
        <f t="shared" si="857"/>
        <v>-2</v>
      </c>
      <c r="Q8949" s="28">
        <f t="shared" si="858"/>
        <v>0</v>
      </c>
      <c r="R8949" s="4">
        <f t="shared" si="859"/>
        <v>0</v>
      </c>
      <c r="S8949" s="4" t="str">
        <f t="shared" si="860"/>
        <v/>
      </c>
      <c r="T8949" s="21">
        <f>Fångster!J8954</f>
        <v>0</v>
      </c>
      <c r="U8949" s="31" t="str">
        <f t="shared" si="861"/>
        <v/>
      </c>
    </row>
    <row r="8950" spans="14:21" x14ac:dyDescent="0.2">
      <c r="N8950" s="22">
        <f>Fångster!G8955</f>
        <v>0</v>
      </c>
      <c r="O8950" s="28">
        <f t="shared" si="856"/>
        <v>0</v>
      </c>
      <c r="P8950" s="28">
        <f t="shared" si="857"/>
        <v>-2</v>
      </c>
      <c r="Q8950" s="28">
        <f t="shared" si="858"/>
        <v>0</v>
      </c>
      <c r="R8950" s="4">
        <f t="shared" si="859"/>
        <v>0</v>
      </c>
      <c r="S8950" s="4" t="str">
        <f t="shared" si="860"/>
        <v/>
      </c>
      <c r="T8950" s="21">
        <f>Fångster!J8955</f>
        <v>0</v>
      </c>
      <c r="U8950" s="31" t="str">
        <f t="shared" si="861"/>
        <v/>
      </c>
    </row>
    <row r="8951" spans="14:21" x14ac:dyDescent="0.2">
      <c r="N8951" s="22">
        <f>Fångster!G8956</f>
        <v>0</v>
      </c>
      <c r="O8951" s="28">
        <f t="shared" si="856"/>
        <v>0</v>
      </c>
      <c r="P8951" s="28">
        <f t="shared" si="857"/>
        <v>-2</v>
      </c>
      <c r="Q8951" s="28">
        <f t="shared" si="858"/>
        <v>0</v>
      </c>
      <c r="R8951" s="4">
        <f t="shared" si="859"/>
        <v>0</v>
      </c>
      <c r="S8951" s="4" t="str">
        <f t="shared" si="860"/>
        <v/>
      </c>
      <c r="T8951" s="21">
        <f>Fångster!J8956</f>
        <v>0</v>
      </c>
      <c r="U8951" s="31" t="str">
        <f t="shared" si="861"/>
        <v/>
      </c>
    </row>
    <row r="8952" spans="14:21" x14ac:dyDescent="0.2">
      <c r="N8952" s="22">
        <f>Fångster!G8957</f>
        <v>0</v>
      </c>
      <c r="O8952" s="28">
        <f t="shared" si="856"/>
        <v>0</v>
      </c>
      <c r="P8952" s="28">
        <f t="shared" si="857"/>
        <v>-2</v>
      </c>
      <c r="Q8952" s="28">
        <f t="shared" si="858"/>
        <v>0</v>
      </c>
      <c r="R8952" s="4">
        <f t="shared" si="859"/>
        <v>0</v>
      </c>
      <c r="S8952" s="4" t="str">
        <f t="shared" si="860"/>
        <v/>
      </c>
      <c r="T8952" s="21">
        <f>Fångster!J8957</f>
        <v>0</v>
      </c>
      <c r="U8952" s="31" t="str">
        <f t="shared" si="861"/>
        <v/>
      </c>
    </row>
    <row r="8953" spans="14:21" x14ac:dyDescent="0.2">
      <c r="N8953" s="22">
        <f>Fångster!G8958</f>
        <v>0</v>
      </c>
      <c r="O8953" s="28">
        <f t="shared" si="856"/>
        <v>0</v>
      </c>
      <c r="P8953" s="28">
        <f t="shared" si="857"/>
        <v>-2</v>
      </c>
      <c r="Q8953" s="28">
        <f t="shared" si="858"/>
        <v>0</v>
      </c>
      <c r="R8953" s="4">
        <f t="shared" si="859"/>
        <v>0</v>
      </c>
      <c r="S8953" s="4" t="str">
        <f t="shared" si="860"/>
        <v/>
      </c>
      <c r="T8953" s="21">
        <f>Fångster!J8958</f>
        <v>0</v>
      </c>
      <c r="U8953" s="31" t="str">
        <f t="shared" si="861"/>
        <v/>
      </c>
    </row>
    <row r="8954" spans="14:21" x14ac:dyDescent="0.2">
      <c r="N8954" s="22">
        <f>Fångster!G8959</f>
        <v>0</v>
      </c>
      <c r="O8954" s="28">
        <f t="shared" si="856"/>
        <v>0</v>
      </c>
      <c r="P8954" s="28">
        <f t="shared" si="857"/>
        <v>-2</v>
      </c>
      <c r="Q8954" s="28">
        <f t="shared" si="858"/>
        <v>0</v>
      </c>
      <c r="R8954" s="4">
        <f t="shared" si="859"/>
        <v>0</v>
      </c>
      <c r="S8954" s="4" t="str">
        <f t="shared" si="860"/>
        <v/>
      </c>
      <c r="T8954" s="21">
        <f>Fångster!J8959</f>
        <v>0</v>
      </c>
      <c r="U8954" s="31" t="str">
        <f t="shared" si="861"/>
        <v/>
      </c>
    </row>
    <row r="8955" spans="14:21" x14ac:dyDescent="0.2">
      <c r="N8955" s="22">
        <f>Fångster!G8960</f>
        <v>0</v>
      </c>
      <c r="O8955" s="28">
        <f t="shared" si="856"/>
        <v>0</v>
      </c>
      <c r="P8955" s="28">
        <f t="shared" si="857"/>
        <v>-2</v>
      </c>
      <c r="Q8955" s="28">
        <f t="shared" si="858"/>
        <v>0</v>
      </c>
      <c r="R8955" s="4">
        <f t="shared" si="859"/>
        <v>0</v>
      </c>
      <c r="S8955" s="4" t="str">
        <f t="shared" si="860"/>
        <v/>
      </c>
      <c r="T8955" s="21">
        <f>Fångster!J8960</f>
        <v>0</v>
      </c>
      <c r="U8955" s="31" t="str">
        <f t="shared" si="861"/>
        <v/>
      </c>
    </row>
    <row r="8956" spans="14:21" x14ac:dyDescent="0.2">
      <c r="N8956" s="22">
        <f>Fångster!G8961</f>
        <v>0</v>
      </c>
      <c r="O8956" s="28">
        <f t="shared" si="856"/>
        <v>0</v>
      </c>
      <c r="P8956" s="28">
        <f t="shared" si="857"/>
        <v>-2</v>
      </c>
      <c r="Q8956" s="28">
        <f t="shared" si="858"/>
        <v>0</v>
      </c>
      <c r="R8956" s="4">
        <f t="shared" si="859"/>
        <v>0</v>
      </c>
      <c r="S8956" s="4" t="str">
        <f t="shared" si="860"/>
        <v/>
      </c>
      <c r="T8956" s="21">
        <f>Fångster!J8961</f>
        <v>0</v>
      </c>
      <c r="U8956" s="31" t="str">
        <f t="shared" si="861"/>
        <v/>
      </c>
    </row>
    <row r="8957" spans="14:21" x14ac:dyDescent="0.2">
      <c r="N8957" s="22">
        <f>Fångster!G8962</f>
        <v>0</v>
      </c>
      <c r="O8957" s="28">
        <f t="shared" si="856"/>
        <v>0</v>
      </c>
      <c r="P8957" s="28">
        <f t="shared" si="857"/>
        <v>-2</v>
      </c>
      <c r="Q8957" s="28">
        <f t="shared" si="858"/>
        <v>0</v>
      </c>
      <c r="R8957" s="4">
        <f t="shared" si="859"/>
        <v>0</v>
      </c>
      <c r="S8957" s="4" t="str">
        <f t="shared" si="860"/>
        <v/>
      </c>
      <c r="T8957" s="21">
        <f>Fångster!J8962</f>
        <v>0</v>
      </c>
      <c r="U8957" s="31" t="str">
        <f t="shared" si="861"/>
        <v/>
      </c>
    </row>
    <row r="8958" spans="14:21" x14ac:dyDescent="0.2">
      <c r="N8958" s="22">
        <f>Fångster!G8963</f>
        <v>0</v>
      </c>
      <c r="O8958" s="28">
        <f t="shared" si="856"/>
        <v>0</v>
      </c>
      <c r="P8958" s="28">
        <f t="shared" si="857"/>
        <v>-2</v>
      </c>
      <c r="Q8958" s="28">
        <f t="shared" si="858"/>
        <v>0</v>
      </c>
      <c r="R8958" s="4">
        <f t="shared" si="859"/>
        <v>0</v>
      </c>
      <c r="S8958" s="4" t="str">
        <f t="shared" si="860"/>
        <v/>
      </c>
      <c r="T8958" s="21">
        <f>Fångster!J8963</f>
        <v>0</v>
      </c>
      <c r="U8958" s="31" t="str">
        <f t="shared" si="861"/>
        <v/>
      </c>
    </row>
    <row r="8959" spans="14:21" x14ac:dyDescent="0.2">
      <c r="N8959" s="22">
        <f>Fångster!G8964</f>
        <v>0</v>
      </c>
      <c r="O8959" s="28">
        <f t="shared" si="856"/>
        <v>0</v>
      </c>
      <c r="P8959" s="28">
        <f t="shared" si="857"/>
        <v>-2</v>
      </c>
      <c r="Q8959" s="28">
        <f t="shared" si="858"/>
        <v>0</v>
      </c>
      <c r="R8959" s="4">
        <f t="shared" si="859"/>
        <v>0</v>
      </c>
      <c r="S8959" s="4" t="str">
        <f t="shared" si="860"/>
        <v/>
      </c>
      <c r="T8959" s="21">
        <f>Fångster!J8964</f>
        <v>0</v>
      </c>
      <c r="U8959" s="31" t="str">
        <f t="shared" si="861"/>
        <v/>
      </c>
    </row>
    <row r="8960" spans="14:21" x14ac:dyDescent="0.2">
      <c r="N8960" s="22">
        <f>Fångster!G8965</f>
        <v>0</v>
      </c>
      <c r="O8960" s="28">
        <f t="shared" si="856"/>
        <v>0</v>
      </c>
      <c r="P8960" s="28">
        <f t="shared" si="857"/>
        <v>-2</v>
      </c>
      <c r="Q8960" s="28">
        <f t="shared" si="858"/>
        <v>0</v>
      </c>
      <c r="R8960" s="4">
        <f t="shared" si="859"/>
        <v>0</v>
      </c>
      <c r="S8960" s="4" t="str">
        <f t="shared" si="860"/>
        <v/>
      </c>
      <c r="T8960" s="21">
        <f>Fångster!J8965</f>
        <v>0</v>
      </c>
      <c r="U8960" s="31" t="str">
        <f t="shared" si="861"/>
        <v/>
      </c>
    </row>
    <row r="8961" spans="14:21" x14ac:dyDescent="0.2">
      <c r="N8961" s="22">
        <f>Fångster!G8966</f>
        <v>0</v>
      </c>
      <c r="O8961" s="28">
        <f t="shared" si="856"/>
        <v>0</v>
      </c>
      <c r="P8961" s="28">
        <f t="shared" si="857"/>
        <v>-2</v>
      </c>
      <c r="Q8961" s="28">
        <f t="shared" si="858"/>
        <v>0</v>
      </c>
      <c r="R8961" s="4">
        <f t="shared" si="859"/>
        <v>0</v>
      </c>
      <c r="S8961" s="4" t="str">
        <f t="shared" si="860"/>
        <v/>
      </c>
      <c r="T8961" s="21">
        <f>Fångster!J8966</f>
        <v>0</v>
      </c>
      <c r="U8961" s="31" t="str">
        <f t="shared" si="861"/>
        <v/>
      </c>
    </row>
    <row r="8962" spans="14:21" x14ac:dyDescent="0.2">
      <c r="N8962" s="22">
        <f>Fångster!G8967</f>
        <v>0</v>
      </c>
      <c r="O8962" s="28">
        <f t="shared" si="856"/>
        <v>0</v>
      </c>
      <c r="P8962" s="28">
        <f t="shared" si="857"/>
        <v>-2</v>
      </c>
      <c r="Q8962" s="28">
        <f t="shared" si="858"/>
        <v>0</v>
      </c>
      <c r="R8962" s="4">
        <f t="shared" si="859"/>
        <v>0</v>
      </c>
      <c r="S8962" s="4" t="str">
        <f t="shared" si="860"/>
        <v/>
      </c>
      <c r="T8962" s="21">
        <f>Fångster!J8967</f>
        <v>0</v>
      </c>
      <c r="U8962" s="31" t="str">
        <f t="shared" si="861"/>
        <v/>
      </c>
    </row>
    <row r="8963" spans="14:21" x14ac:dyDescent="0.2">
      <c r="N8963" s="22">
        <f>Fångster!G8968</f>
        <v>0</v>
      </c>
      <c r="O8963" s="28">
        <f t="shared" si="856"/>
        <v>0</v>
      </c>
      <c r="P8963" s="28">
        <f t="shared" si="857"/>
        <v>-2</v>
      </c>
      <c r="Q8963" s="28">
        <f t="shared" si="858"/>
        <v>0</v>
      </c>
      <c r="R8963" s="4">
        <f t="shared" si="859"/>
        <v>0</v>
      </c>
      <c r="S8963" s="4" t="str">
        <f t="shared" si="860"/>
        <v/>
      </c>
      <c r="T8963" s="21">
        <f>Fångster!J8968</f>
        <v>0</v>
      </c>
      <c r="U8963" s="31" t="str">
        <f t="shared" si="861"/>
        <v/>
      </c>
    </row>
    <row r="8964" spans="14:21" x14ac:dyDescent="0.2">
      <c r="N8964" s="22">
        <f>Fångster!G8969</f>
        <v>0</v>
      </c>
      <c r="O8964" s="28">
        <f t="shared" si="856"/>
        <v>0</v>
      </c>
      <c r="P8964" s="28">
        <f t="shared" si="857"/>
        <v>-2</v>
      </c>
      <c r="Q8964" s="28">
        <f t="shared" si="858"/>
        <v>0</v>
      </c>
      <c r="R8964" s="4">
        <f t="shared" si="859"/>
        <v>0</v>
      </c>
      <c r="S8964" s="4" t="str">
        <f t="shared" si="860"/>
        <v/>
      </c>
      <c r="T8964" s="21">
        <f>Fångster!J8969</f>
        <v>0</v>
      </c>
      <c r="U8964" s="31" t="str">
        <f t="shared" si="861"/>
        <v/>
      </c>
    </row>
    <row r="8965" spans="14:21" x14ac:dyDescent="0.2">
      <c r="N8965" s="22">
        <f>Fångster!G8970</f>
        <v>0</v>
      </c>
      <c r="O8965" s="28">
        <f t="shared" ref="O8965:O9028" si="862">(3.377*0.000001)*(POWER(N8965,3.205))</f>
        <v>0</v>
      </c>
      <c r="P8965" s="28">
        <f t="shared" ref="P8965:P9028" si="863">(1-(180-N8965)/60)</f>
        <v>-2</v>
      </c>
      <c r="Q8965" s="28">
        <f t="shared" ref="Q8965:Q9028" si="864">IF(P8965&lt;0,0,IF(P8965&gt;1,1,IF(P8965&gt;0&lt;1,P8965,P8965)))</f>
        <v>0</v>
      </c>
      <c r="R8965" s="4">
        <f t="shared" ref="R8965:R9028" si="865">O8965*Q8965</f>
        <v>0</v>
      </c>
      <c r="S8965" s="4" t="str">
        <f t="shared" ref="S8965:S9028" si="866">IF(N8965&gt;0,LOG10(N8965),"")</f>
        <v/>
      </c>
      <c r="T8965" s="21">
        <f>Fångster!J8970</f>
        <v>0</v>
      </c>
      <c r="U8965" s="31" t="str">
        <f t="shared" ref="U8965:U9028" si="867">IF(T8965&gt;0,LOG10(T8965),"")</f>
        <v/>
      </c>
    </row>
    <row r="8966" spans="14:21" x14ac:dyDescent="0.2">
      <c r="N8966" s="22">
        <f>Fångster!G8971</f>
        <v>0</v>
      </c>
      <c r="O8966" s="28">
        <f t="shared" si="862"/>
        <v>0</v>
      </c>
      <c r="P8966" s="28">
        <f t="shared" si="863"/>
        <v>-2</v>
      </c>
      <c r="Q8966" s="28">
        <f t="shared" si="864"/>
        <v>0</v>
      </c>
      <c r="R8966" s="4">
        <f t="shared" si="865"/>
        <v>0</v>
      </c>
      <c r="S8966" s="4" t="str">
        <f t="shared" si="866"/>
        <v/>
      </c>
      <c r="T8966" s="21">
        <f>Fångster!J8971</f>
        <v>0</v>
      </c>
      <c r="U8966" s="31" t="str">
        <f t="shared" si="867"/>
        <v/>
      </c>
    </row>
    <row r="8967" spans="14:21" x14ac:dyDescent="0.2">
      <c r="N8967" s="22">
        <f>Fångster!G8972</f>
        <v>0</v>
      </c>
      <c r="O8967" s="28">
        <f t="shared" si="862"/>
        <v>0</v>
      </c>
      <c r="P8967" s="28">
        <f t="shared" si="863"/>
        <v>-2</v>
      </c>
      <c r="Q8967" s="28">
        <f t="shared" si="864"/>
        <v>0</v>
      </c>
      <c r="R8967" s="4">
        <f t="shared" si="865"/>
        <v>0</v>
      </c>
      <c r="S8967" s="4" t="str">
        <f t="shared" si="866"/>
        <v/>
      </c>
      <c r="T8967" s="21">
        <f>Fångster!J8972</f>
        <v>0</v>
      </c>
      <c r="U8967" s="31" t="str">
        <f t="shared" si="867"/>
        <v/>
      </c>
    </row>
    <row r="8968" spans="14:21" x14ac:dyDescent="0.2">
      <c r="N8968" s="22">
        <f>Fångster!G8973</f>
        <v>0</v>
      </c>
      <c r="O8968" s="28">
        <f t="shared" si="862"/>
        <v>0</v>
      </c>
      <c r="P8968" s="28">
        <f t="shared" si="863"/>
        <v>-2</v>
      </c>
      <c r="Q8968" s="28">
        <f t="shared" si="864"/>
        <v>0</v>
      </c>
      <c r="R8968" s="4">
        <f t="shared" si="865"/>
        <v>0</v>
      </c>
      <c r="S8968" s="4" t="str">
        <f t="shared" si="866"/>
        <v/>
      </c>
      <c r="T8968" s="21">
        <f>Fångster!J8973</f>
        <v>0</v>
      </c>
      <c r="U8968" s="31" t="str">
        <f t="shared" si="867"/>
        <v/>
      </c>
    </row>
    <row r="8969" spans="14:21" x14ac:dyDescent="0.2">
      <c r="N8969" s="22">
        <f>Fångster!G8974</f>
        <v>0</v>
      </c>
      <c r="O8969" s="28">
        <f t="shared" si="862"/>
        <v>0</v>
      </c>
      <c r="P8969" s="28">
        <f t="shared" si="863"/>
        <v>-2</v>
      </c>
      <c r="Q8969" s="28">
        <f t="shared" si="864"/>
        <v>0</v>
      </c>
      <c r="R8969" s="4">
        <f t="shared" si="865"/>
        <v>0</v>
      </c>
      <c r="S8969" s="4" t="str">
        <f t="shared" si="866"/>
        <v/>
      </c>
      <c r="T8969" s="21">
        <f>Fångster!J8974</f>
        <v>0</v>
      </c>
      <c r="U8969" s="31" t="str">
        <f t="shared" si="867"/>
        <v/>
      </c>
    </row>
    <row r="8970" spans="14:21" x14ac:dyDescent="0.2">
      <c r="N8970" s="22">
        <f>Fångster!G8975</f>
        <v>0</v>
      </c>
      <c r="O8970" s="28">
        <f t="shared" si="862"/>
        <v>0</v>
      </c>
      <c r="P8970" s="28">
        <f t="shared" si="863"/>
        <v>-2</v>
      </c>
      <c r="Q8970" s="28">
        <f t="shared" si="864"/>
        <v>0</v>
      </c>
      <c r="R8970" s="4">
        <f t="shared" si="865"/>
        <v>0</v>
      </c>
      <c r="S8970" s="4" t="str">
        <f t="shared" si="866"/>
        <v/>
      </c>
      <c r="T8970" s="21">
        <f>Fångster!J8975</f>
        <v>0</v>
      </c>
      <c r="U8970" s="31" t="str">
        <f t="shared" si="867"/>
        <v/>
      </c>
    </row>
    <row r="8971" spans="14:21" x14ac:dyDescent="0.2">
      <c r="N8971" s="22">
        <f>Fångster!G8976</f>
        <v>0</v>
      </c>
      <c r="O8971" s="28">
        <f t="shared" si="862"/>
        <v>0</v>
      </c>
      <c r="P8971" s="28">
        <f t="shared" si="863"/>
        <v>-2</v>
      </c>
      <c r="Q8971" s="28">
        <f t="shared" si="864"/>
        <v>0</v>
      </c>
      <c r="R8971" s="4">
        <f t="shared" si="865"/>
        <v>0</v>
      </c>
      <c r="S8971" s="4" t="str">
        <f t="shared" si="866"/>
        <v/>
      </c>
      <c r="T8971" s="21">
        <f>Fångster!J8976</f>
        <v>0</v>
      </c>
      <c r="U8971" s="31" t="str">
        <f t="shared" si="867"/>
        <v/>
      </c>
    </row>
    <row r="8972" spans="14:21" x14ac:dyDescent="0.2">
      <c r="N8972" s="22">
        <f>Fångster!G8977</f>
        <v>0</v>
      </c>
      <c r="O8972" s="28">
        <f t="shared" si="862"/>
        <v>0</v>
      </c>
      <c r="P8972" s="28">
        <f t="shared" si="863"/>
        <v>-2</v>
      </c>
      <c r="Q8972" s="28">
        <f t="shared" si="864"/>
        <v>0</v>
      </c>
      <c r="R8972" s="4">
        <f t="shared" si="865"/>
        <v>0</v>
      </c>
      <c r="S8972" s="4" t="str">
        <f t="shared" si="866"/>
        <v/>
      </c>
      <c r="T8972" s="21">
        <f>Fångster!J8977</f>
        <v>0</v>
      </c>
      <c r="U8972" s="31" t="str">
        <f t="shared" si="867"/>
        <v/>
      </c>
    </row>
    <row r="8973" spans="14:21" x14ac:dyDescent="0.2">
      <c r="N8973" s="22">
        <f>Fångster!G8978</f>
        <v>0</v>
      </c>
      <c r="O8973" s="28">
        <f t="shared" si="862"/>
        <v>0</v>
      </c>
      <c r="P8973" s="28">
        <f t="shared" si="863"/>
        <v>-2</v>
      </c>
      <c r="Q8973" s="28">
        <f t="shared" si="864"/>
        <v>0</v>
      </c>
      <c r="R8973" s="4">
        <f t="shared" si="865"/>
        <v>0</v>
      </c>
      <c r="S8973" s="4" t="str">
        <f t="shared" si="866"/>
        <v/>
      </c>
      <c r="T8973" s="21">
        <f>Fångster!J8978</f>
        <v>0</v>
      </c>
      <c r="U8973" s="31" t="str">
        <f t="shared" si="867"/>
        <v/>
      </c>
    </row>
    <row r="8974" spans="14:21" x14ac:dyDescent="0.2">
      <c r="N8974" s="22">
        <f>Fångster!G8979</f>
        <v>0</v>
      </c>
      <c r="O8974" s="28">
        <f t="shared" si="862"/>
        <v>0</v>
      </c>
      <c r="P8974" s="28">
        <f t="shared" si="863"/>
        <v>-2</v>
      </c>
      <c r="Q8974" s="28">
        <f t="shared" si="864"/>
        <v>0</v>
      </c>
      <c r="R8974" s="4">
        <f t="shared" si="865"/>
        <v>0</v>
      </c>
      <c r="S8974" s="4" t="str">
        <f t="shared" si="866"/>
        <v/>
      </c>
      <c r="T8974" s="21">
        <f>Fångster!J8979</f>
        <v>0</v>
      </c>
      <c r="U8974" s="31" t="str">
        <f t="shared" si="867"/>
        <v/>
      </c>
    </row>
    <row r="8975" spans="14:21" x14ac:dyDescent="0.2">
      <c r="N8975" s="22">
        <f>Fångster!G8980</f>
        <v>0</v>
      </c>
      <c r="O8975" s="28">
        <f t="shared" si="862"/>
        <v>0</v>
      </c>
      <c r="P8975" s="28">
        <f t="shared" si="863"/>
        <v>-2</v>
      </c>
      <c r="Q8975" s="28">
        <f t="shared" si="864"/>
        <v>0</v>
      </c>
      <c r="R8975" s="4">
        <f t="shared" si="865"/>
        <v>0</v>
      </c>
      <c r="S8975" s="4" t="str">
        <f t="shared" si="866"/>
        <v/>
      </c>
      <c r="T8975" s="21">
        <f>Fångster!J8980</f>
        <v>0</v>
      </c>
      <c r="U8975" s="31" t="str">
        <f t="shared" si="867"/>
        <v/>
      </c>
    </row>
    <row r="8976" spans="14:21" x14ac:dyDescent="0.2">
      <c r="N8976" s="22">
        <f>Fångster!G8981</f>
        <v>0</v>
      </c>
      <c r="O8976" s="28">
        <f t="shared" si="862"/>
        <v>0</v>
      </c>
      <c r="P8976" s="28">
        <f t="shared" si="863"/>
        <v>-2</v>
      </c>
      <c r="Q8976" s="28">
        <f t="shared" si="864"/>
        <v>0</v>
      </c>
      <c r="R8976" s="4">
        <f t="shared" si="865"/>
        <v>0</v>
      </c>
      <c r="S8976" s="4" t="str">
        <f t="shared" si="866"/>
        <v/>
      </c>
      <c r="T8976" s="21">
        <f>Fångster!J8981</f>
        <v>0</v>
      </c>
      <c r="U8976" s="31" t="str">
        <f t="shared" si="867"/>
        <v/>
      </c>
    </row>
    <row r="8977" spans="14:21" x14ac:dyDescent="0.2">
      <c r="N8977" s="22">
        <f>Fångster!G8982</f>
        <v>0</v>
      </c>
      <c r="O8977" s="28">
        <f t="shared" si="862"/>
        <v>0</v>
      </c>
      <c r="P8977" s="28">
        <f t="shared" si="863"/>
        <v>-2</v>
      </c>
      <c r="Q8977" s="28">
        <f t="shared" si="864"/>
        <v>0</v>
      </c>
      <c r="R8977" s="4">
        <f t="shared" si="865"/>
        <v>0</v>
      </c>
      <c r="S8977" s="4" t="str">
        <f t="shared" si="866"/>
        <v/>
      </c>
      <c r="T8977" s="21">
        <f>Fångster!J8982</f>
        <v>0</v>
      </c>
      <c r="U8977" s="31" t="str">
        <f t="shared" si="867"/>
        <v/>
      </c>
    </row>
    <row r="8978" spans="14:21" x14ac:dyDescent="0.2">
      <c r="N8978" s="22">
        <f>Fångster!G8983</f>
        <v>0</v>
      </c>
      <c r="O8978" s="28">
        <f t="shared" si="862"/>
        <v>0</v>
      </c>
      <c r="P8978" s="28">
        <f t="shared" si="863"/>
        <v>-2</v>
      </c>
      <c r="Q8978" s="28">
        <f t="shared" si="864"/>
        <v>0</v>
      </c>
      <c r="R8978" s="4">
        <f t="shared" si="865"/>
        <v>0</v>
      </c>
      <c r="S8978" s="4" t="str">
        <f t="shared" si="866"/>
        <v/>
      </c>
      <c r="T8978" s="21">
        <f>Fångster!J8983</f>
        <v>0</v>
      </c>
      <c r="U8978" s="31" t="str">
        <f t="shared" si="867"/>
        <v/>
      </c>
    </row>
    <row r="8979" spans="14:21" x14ac:dyDescent="0.2">
      <c r="N8979" s="22">
        <f>Fångster!G8984</f>
        <v>0</v>
      </c>
      <c r="O8979" s="28">
        <f t="shared" si="862"/>
        <v>0</v>
      </c>
      <c r="P8979" s="28">
        <f t="shared" si="863"/>
        <v>-2</v>
      </c>
      <c r="Q8979" s="28">
        <f t="shared" si="864"/>
        <v>0</v>
      </c>
      <c r="R8979" s="4">
        <f t="shared" si="865"/>
        <v>0</v>
      </c>
      <c r="S8979" s="4" t="str">
        <f t="shared" si="866"/>
        <v/>
      </c>
      <c r="T8979" s="21">
        <f>Fångster!J8984</f>
        <v>0</v>
      </c>
      <c r="U8979" s="31" t="str">
        <f t="shared" si="867"/>
        <v/>
      </c>
    </row>
    <row r="8980" spans="14:21" x14ac:dyDescent="0.2">
      <c r="N8980" s="22">
        <f>Fångster!G8985</f>
        <v>0</v>
      </c>
      <c r="O8980" s="28">
        <f t="shared" si="862"/>
        <v>0</v>
      </c>
      <c r="P8980" s="28">
        <f t="shared" si="863"/>
        <v>-2</v>
      </c>
      <c r="Q8980" s="28">
        <f t="shared" si="864"/>
        <v>0</v>
      </c>
      <c r="R8980" s="4">
        <f t="shared" si="865"/>
        <v>0</v>
      </c>
      <c r="S8980" s="4" t="str">
        <f t="shared" si="866"/>
        <v/>
      </c>
      <c r="T8980" s="21">
        <f>Fångster!J8985</f>
        <v>0</v>
      </c>
      <c r="U8980" s="31" t="str">
        <f t="shared" si="867"/>
        <v/>
      </c>
    </row>
    <row r="8981" spans="14:21" x14ac:dyDescent="0.2">
      <c r="N8981" s="22">
        <f>Fångster!G8986</f>
        <v>0</v>
      </c>
      <c r="O8981" s="28">
        <f t="shared" si="862"/>
        <v>0</v>
      </c>
      <c r="P8981" s="28">
        <f t="shared" si="863"/>
        <v>-2</v>
      </c>
      <c r="Q8981" s="28">
        <f t="shared" si="864"/>
        <v>0</v>
      </c>
      <c r="R8981" s="4">
        <f t="shared" si="865"/>
        <v>0</v>
      </c>
      <c r="S8981" s="4" t="str">
        <f t="shared" si="866"/>
        <v/>
      </c>
      <c r="T8981" s="21">
        <f>Fångster!J8986</f>
        <v>0</v>
      </c>
      <c r="U8981" s="31" t="str">
        <f t="shared" si="867"/>
        <v/>
      </c>
    </row>
    <row r="8982" spans="14:21" x14ac:dyDescent="0.2">
      <c r="N8982" s="22">
        <f>Fångster!G8987</f>
        <v>0</v>
      </c>
      <c r="O8982" s="28">
        <f t="shared" si="862"/>
        <v>0</v>
      </c>
      <c r="P8982" s="28">
        <f t="shared" si="863"/>
        <v>-2</v>
      </c>
      <c r="Q8982" s="28">
        <f t="shared" si="864"/>
        <v>0</v>
      </c>
      <c r="R8982" s="4">
        <f t="shared" si="865"/>
        <v>0</v>
      </c>
      <c r="S8982" s="4" t="str">
        <f t="shared" si="866"/>
        <v/>
      </c>
      <c r="T8982" s="21">
        <f>Fångster!J8987</f>
        <v>0</v>
      </c>
      <c r="U8982" s="31" t="str">
        <f t="shared" si="867"/>
        <v/>
      </c>
    </row>
    <row r="8983" spans="14:21" x14ac:dyDescent="0.2">
      <c r="N8983" s="22">
        <f>Fångster!G8988</f>
        <v>0</v>
      </c>
      <c r="O8983" s="28">
        <f t="shared" si="862"/>
        <v>0</v>
      </c>
      <c r="P8983" s="28">
        <f t="shared" si="863"/>
        <v>-2</v>
      </c>
      <c r="Q8983" s="28">
        <f t="shared" si="864"/>
        <v>0</v>
      </c>
      <c r="R8983" s="4">
        <f t="shared" si="865"/>
        <v>0</v>
      </c>
      <c r="S8983" s="4" t="str">
        <f t="shared" si="866"/>
        <v/>
      </c>
      <c r="T8983" s="21">
        <f>Fångster!J8988</f>
        <v>0</v>
      </c>
      <c r="U8983" s="31" t="str">
        <f t="shared" si="867"/>
        <v/>
      </c>
    </row>
    <row r="8984" spans="14:21" x14ac:dyDescent="0.2">
      <c r="N8984" s="22">
        <f>Fångster!G8989</f>
        <v>0</v>
      </c>
      <c r="O8984" s="28">
        <f t="shared" si="862"/>
        <v>0</v>
      </c>
      <c r="P8984" s="28">
        <f t="shared" si="863"/>
        <v>-2</v>
      </c>
      <c r="Q8984" s="28">
        <f t="shared" si="864"/>
        <v>0</v>
      </c>
      <c r="R8984" s="4">
        <f t="shared" si="865"/>
        <v>0</v>
      </c>
      <c r="S8984" s="4" t="str">
        <f t="shared" si="866"/>
        <v/>
      </c>
      <c r="T8984" s="21">
        <f>Fångster!J8989</f>
        <v>0</v>
      </c>
      <c r="U8984" s="31" t="str">
        <f t="shared" si="867"/>
        <v/>
      </c>
    </row>
    <row r="8985" spans="14:21" x14ac:dyDescent="0.2">
      <c r="N8985" s="22">
        <f>Fångster!G8990</f>
        <v>0</v>
      </c>
      <c r="O8985" s="28">
        <f t="shared" si="862"/>
        <v>0</v>
      </c>
      <c r="P8985" s="28">
        <f t="shared" si="863"/>
        <v>-2</v>
      </c>
      <c r="Q8985" s="28">
        <f t="shared" si="864"/>
        <v>0</v>
      </c>
      <c r="R8985" s="4">
        <f t="shared" si="865"/>
        <v>0</v>
      </c>
      <c r="S8985" s="4" t="str">
        <f t="shared" si="866"/>
        <v/>
      </c>
      <c r="T8985" s="21">
        <f>Fångster!J8990</f>
        <v>0</v>
      </c>
      <c r="U8985" s="31" t="str">
        <f t="shared" si="867"/>
        <v/>
      </c>
    </row>
    <row r="8986" spans="14:21" x14ac:dyDescent="0.2">
      <c r="N8986" s="22">
        <f>Fångster!G8991</f>
        <v>0</v>
      </c>
      <c r="O8986" s="28">
        <f t="shared" si="862"/>
        <v>0</v>
      </c>
      <c r="P8986" s="28">
        <f t="shared" si="863"/>
        <v>-2</v>
      </c>
      <c r="Q8986" s="28">
        <f t="shared" si="864"/>
        <v>0</v>
      </c>
      <c r="R8986" s="4">
        <f t="shared" si="865"/>
        <v>0</v>
      </c>
      <c r="S8986" s="4" t="str">
        <f t="shared" si="866"/>
        <v/>
      </c>
      <c r="T8986" s="21">
        <f>Fångster!J8991</f>
        <v>0</v>
      </c>
      <c r="U8986" s="31" t="str">
        <f t="shared" si="867"/>
        <v/>
      </c>
    </row>
    <row r="8987" spans="14:21" x14ac:dyDescent="0.2">
      <c r="N8987" s="22">
        <f>Fångster!G8992</f>
        <v>0</v>
      </c>
      <c r="O8987" s="28">
        <f t="shared" si="862"/>
        <v>0</v>
      </c>
      <c r="P8987" s="28">
        <f t="shared" si="863"/>
        <v>-2</v>
      </c>
      <c r="Q8987" s="28">
        <f t="shared" si="864"/>
        <v>0</v>
      </c>
      <c r="R8987" s="4">
        <f t="shared" si="865"/>
        <v>0</v>
      </c>
      <c r="S8987" s="4" t="str">
        <f t="shared" si="866"/>
        <v/>
      </c>
      <c r="T8987" s="21">
        <f>Fångster!J8992</f>
        <v>0</v>
      </c>
      <c r="U8987" s="31" t="str">
        <f t="shared" si="867"/>
        <v/>
      </c>
    </row>
    <row r="8988" spans="14:21" x14ac:dyDescent="0.2">
      <c r="N8988" s="22">
        <f>Fångster!G8993</f>
        <v>0</v>
      </c>
      <c r="O8988" s="28">
        <f t="shared" si="862"/>
        <v>0</v>
      </c>
      <c r="P8988" s="28">
        <f t="shared" si="863"/>
        <v>-2</v>
      </c>
      <c r="Q8988" s="28">
        <f t="shared" si="864"/>
        <v>0</v>
      </c>
      <c r="R8988" s="4">
        <f t="shared" si="865"/>
        <v>0</v>
      </c>
      <c r="S8988" s="4" t="str">
        <f t="shared" si="866"/>
        <v/>
      </c>
      <c r="T8988" s="21">
        <f>Fångster!J8993</f>
        <v>0</v>
      </c>
      <c r="U8988" s="31" t="str">
        <f t="shared" si="867"/>
        <v/>
      </c>
    </row>
    <row r="8989" spans="14:21" x14ac:dyDescent="0.2">
      <c r="N8989" s="22">
        <f>Fångster!G8994</f>
        <v>0</v>
      </c>
      <c r="O8989" s="28">
        <f t="shared" si="862"/>
        <v>0</v>
      </c>
      <c r="P8989" s="28">
        <f t="shared" si="863"/>
        <v>-2</v>
      </c>
      <c r="Q8989" s="28">
        <f t="shared" si="864"/>
        <v>0</v>
      </c>
      <c r="R8989" s="4">
        <f t="shared" si="865"/>
        <v>0</v>
      </c>
      <c r="S8989" s="4" t="str">
        <f t="shared" si="866"/>
        <v/>
      </c>
      <c r="T8989" s="21">
        <f>Fångster!J8994</f>
        <v>0</v>
      </c>
      <c r="U8989" s="31" t="str">
        <f t="shared" si="867"/>
        <v/>
      </c>
    </row>
    <row r="8990" spans="14:21" x14ac:dyDescent="0.2">
      <c r="N8990" s="22">
        <f>Fångster!G8995</f>
        <v>0</v>
      </c>
      <c r="O8990" s="28">
        <f t="shared" si="862"/>
        <v>0</v>
      </c>
      <c r="P8990" s="28">
        <f t="shared" si="863"/>
        <v>-2</v>
      </c>
      <c r="Q8990" s="28">
        <f t="shared" si="864"/>
        <v>0</v>
      </c>
      <c r="R8990" s="4">
        <f t="shared" si="865"/>
        <v>0</v>
      </c>
      <c r="S8990" s="4" t="str">
        <f t="shared" si="866"/>
        <v/>
      </c>
      <c r="T8990" s="21">
        <f>Fångster!J8995</f>
        <v>0</v>
      </c>
      <c r="U8990" s="31" t="str">
        <f t="shared" si="867"/>
        <v/>
      </c>
    </row>
    <row r="8991" spans="14:21" x14ac:dyDescent="0.2">
      <c r="N8991" s="22">
        <f>Fångster!G8996</f>
        <v>0</v>
      </c>
      <c r="O8991" s="28">
        <f t="shared" si="862"/>
        <v>0</v>
      </c>
      <c r="P8991" s="28">
        <f t="shared" si="863"/>
        <v>-2</v>
      </c>
      <c r="Q8991" s="28">
        <f t="shared" si="864"/>
        <v>0</v>
      </c>
      <c r="R8991" s="4">
        <f t="shared" si="865"/>
        <v>0</v>
      </c>
      <c r="S8991" s="4" t="str">
        <f t="shared" si="866"/>
        <v/>
      </c>
      <c r="T8991" s="21">
        <f>Fångster!J8996</f>
        <v>0</v>
      </c>
      <c r="U8991" s="31" t="str">
        <f t="shared" si="867"/>
        <v/>
      </c>
    </row>
    <row r="8992" spans="14:21" x14ac:dyDescent="0.2">
      <c r="N8992" s="22">
        <f>Fångster!G8997</f>
        <v>0</v>
      </c>
      <c r="O8992" s="28">
        <f t="shared" si="862"/>
        <v>0</v>
      </c>
      <c r="P8992" s="28">
        <f t="shared" si="863"/>
        <v>-2</v>
      </c>
      <c r="Q8992" s="28">
        <f t="shared" si="864"/>
        <v>0</v>
      </c>
      <c r="R8992" s="4">
        <f t="shared" si="865"/>
        <v>0</v>
      </c>
      <c r="S8992" s="4" t="str">
        <f t="shared" si="866"/>
        <v/>
      </c>
      <c r="T8992" s="21">
        <f>Fångster!J8997</f>
        <v>0</v>
      </c>
      <c r="U8992" s="31" t="str">
        <f t="shared" si="867"/>
        <v/>
      </c>
    </row>
    <row r="8993" spans="14:21" x14ac:dyDescent="0.2">
      <c r="N8993" s="22">
        <f>Fångster!G8998</f>
        <v>0</v>
      </c>
      <c r="O8993" s="28">
        <f t="shared" si="862"/>
        <v>0</v>
      </c>
      <c r="P8993" s="28">
        <f t="shared" si="863"/>
        <v>-2</v>
      </c>
      <c r="Q8993" s="28">
        <f t="shared" si="864"/>
        <v>0</v>
      </c>
      <c r="R8993" s="4">
        <f t="shared" si="865"/>
        <v>0</v>
      </c>
      <c r="S8993" s="4" t="str">
        <f t="shared" si="866"/>
        <v/>
      </c>
      <c r="T8993" s="21">
        <f>Fångster!J8998</f>
        <v>0</v>
      </c>
      <c r="U8993" s="31" t="str">
        <f t="shared" si="867"/>
        <v/>
      </c>
    </row>
    <row r="8994" spans="14:21" x14ac:dyDescent="0.2">
      <c r="N8994" s="22">
        <f>Fångster!G8999</f>
        <v>0</v>
      </c>
      <c r="O8994" s="28">
        <f t="shared" si="862"/>
        <v>0</v>
      </c>
      <c r="P8994" s="28">
        <f t="shared" si="863"/>
        <v>-2</v>
      </c>
      <c r="Q8994" s="28">
        <f t="shared" si="864"/>
        <v>0</v>
      </c>
      <c r="R8994" s="4">
        <f t="shared" si="865"/>
        <v>0</v>
      </c>
      <c r="S8994" s="4" t="str">
        <f t="shared" si="866"/>
        <v/>
      </c>
      <c r="T8994" s="21">
        <f>Fångster!J8999</f>
        <v>0</v>
      </c>
      <c r="U8994" s="31" t="str">
        <f t="shared" si="867"/>
        <v/>
      </c>
    </row>
    <row r="8995" spans="14:21" x14ac:dyDescent="0.2">
      <c r="N8995" s="22">
        <f>Fångster!G9000</f>
        <v>0</v>
      </c>
      <c r="O8995" s="28">
        <f t="shared" si="862"/>
        <v>0</v>
      </c>
      <c r="P8995" s="28">
        <f t="shared" si="863"/>
        <v>-2</v>
      </c>
      <c r="Q8995" s="28">
        <f t="shared" si="864"/>
        <v>0</v>
      </c>
      <c r="R8995" s="4">
        <f t="shared" si="865"/>
        <v>0</v>
      </c>
      <c r="S8995" s="4" t="str">
        <f t="shared" si="866"/>
        <v/>
      </c>
      <c r="T8995" s="21">
        <f>Fångster!J9000</f>
        <v>0</v>
      </c>
      <c r="U8995" s="31" t="str">
        <f t="shared" si="867"/>
        <v/>
      </c>
    </row>
    <row r="8996" spans="14:21" x14ac:dyDescent="0.2">
      <c r="N8996" s="22">
        <f>Fångster!G9001</f>
        <v>0</v>
      </c>
      <c r="O8996" s="28">
        <f t="shared" si="862"/>
        <v>0</v>
      </c>
      <c r="P8996" s="28">
        <f t="shared" si="863"/>
        <v>-2</v>
      </c>
      <c r="Q8996" s="28">
        <f t="shared" si="864"/>
        <v>0</v>
      </c>
      <c r="R8996" s="4">
        <f t="shared" si="865"/>
        <v>0</v>
      </c>
      <c r="S8996" s="4" t="str">
        <f t="shared" si="866"/>
        <v/>
      </c>
      <c r="T8996" s="21">
        <f>Fångster!J9001</f>
        <v>0</v>
      </c>
      <c r="U8996" s="31" t="str">
        <f t="shared" si="867"/>
        <v/>
      </c>
    </row>
    <row r="8997" spans="14:21" x14ac:dyDescent="0.2">
      <c r="N8997" s="22">
        <f>Fångster!G9002</f>
        <v>0</v>
      </c>
      <c r="O8997" s="28">
        <f t="shared" si="862"/>
        <v>0</v>
      </c>
      <c r="P8997" s="28">
        <f t="shared" si="863"/>
        <v>-2</v>
      </c>
      <c r="Q8997" s="28">
        <f t="shared" si="864"/>
        <v>0</v>
      </c>
      <c r="R8997" s="4">
        <f t="shared" si="865"/>
        <v>0</v>
      </c>
      <c r="S8997" s="4" t="str">
        <f t="shared" si="866"/>
        <v/>
      </c>
      <c r="T8997" s="21">
        <f>Fångster!J9002</f>
        <v>0</v>
      </c>
      <c r="U8997" s="31" t="str">
        <f t="shared" si="867"/>
        <v/>
      </c>
    </row>
    <row r="8998" spans="14:21" x14ac:dyDescent="0.2">
      <c r="N8998" s="22">
        <f>Fångster!G9003</f>
        <v>0</v>
      </c>
      <c r="O8998" s="28">
        <f t="shared" si="862"/>
        <v>0</v>
      </c>
      <c r="P8998" s="28">
        <f t="shared" si="863"/>
        <v>-2</v>
      </c>
      <c r="Q8998" s="28">
        <f t="shared" si="864"/>
        <v>0</v>
      </c>
      <c r="R8998" s="4">
        <f t="shared" si="865"/>
        <v>0</v>
      </c>
      <c r="S8998" s="4" t="str">
        <f t="shared" si="866"/>
        <v/>
      </c>
      <c r="T8998" s="21">
        <f>Fångster!J9003</f>
        <v>0</v>
      </c>
      <c r="U8998" s="31" t="str">
        <f t="shared" si="867"/>
        <v/>
      </c>
    </row>
    <row r="8999" spans="14:21" x14ac:dyDescent="0.2">
      <c r="N8999" s="22">
        <f>Fångster!G9004</f>
        <v>0</v>
      </c>
      <c r="O8999" s="28">
        <f t="shared" si="862"/>
        <v>0</v>
      </c>
      <c r="P8999" s="28">
        <f t="shared" si="863"/>
        <v>-2</v>
      </c>
      <c r="Q8999" s="28">
        <f t="shared" si="864"/>
        <v>0</v>
      </c>
      <c r="R8999" s="4">
        <f t="shared" si="865"/>
        <v>0</v>
      </c>
      <c r="S8999" s="4" t="str">
        <f t="shared" si="866"/>
        <v/>
      </c>
      <c r="T8999" s="21">
        <f>Fångster!J9004</f>
        <v>0</v>
      </c>
      <c r="U8999" s="31" t="str">
        <f t="shared" si="867"/>
        <v/>
      </c>
    </row>
    <row r="9000" spans="14:21" x14ac:dyDescent="0.2">
      <c r="N9000" s="22">
        <f>Fångster!G9005</f>
        <v>0</v>
      </c>
      <c r="O9000" s="28">
        <f t="shared" si="862"/>
        <v>0</v>
      </c>
      <c r="P9000" s="28">
        <f t="shared" si="863"/>
        <v>-2</v>
      </c>
      <c r="Q9000" s="28">
        <f t="shared" si="864"/>
        <v>0</v>
      </c>
      <c r="R9000" s="4">
        <f t="shared" si="865"/>
        <v>0</v>
      </c>
      <c r="S9000" s="4" t="str">
        <f t="shared" si="866"/>
        <v/>
      </c>
      <c r="T9000" s="21">
        <f>Fångster!J9005</f>
        <v>0</v>
      </c>
      <c r="U9000" s="31" t="str">
        <f t="shared" si="867"/>
        <v/>
      </c>
    </row>
    <row r="9001" spans="14:21" x14ac:dyDescent="0.2">
      <c r="N9001" s="22">
        <f>Fångster!G9006</f>
        <v>0</v>
      </c>
      <c r="O9001" s="28">
        <f t="shared" si="862"/>
        <v>0</v>
      </c>
      <c r="P9001" s="28">
        <f t="shared" si="863"/>
        <v>-2</v>
      </c>
      <c r="Q9001" s="28">
        <f t="shared" si="864"/>
        <v>0</v>
      </c>
      <c r="R9001" s="4">
        <f t="shared" si="865"/>
        <v>0</v>
      </c>
      <c r="S9001" s="4" t="str">
        <f t="shared" si="866"/>
        <v/>
      </c>
      <c r="T9001" s="21">
        <f>Fångster!J9006</f>
        <v>0</v>
      </c>
      <c r="U9001" s="31" t="str">
        <f t="shared" si="867"/>
        <v/>
      </c>
    </row>
    <row r="9002" spans="14:21" x14ac:dyDescent="0.2">
      <c r="N9002" s="22">
        <f>Fångster!G9007</f>
        <v>0</v>
      </c>
      <c r="O9002" s="28">
        <f t="shared" si="862"/>
        <v>0</v>
      </c>
      <c r="P9002" s="28">
        <f t="shared" si="863"/>
        <v>-2</v>
      </c>
      <c r="Q9002" s="28">
        <f t="shared" si="864"/>
        <v>0</v>
      </c>
      <c r="R9002" s="4">
        <f t="shared" si="865"/>
        <v>0</v>
      </c>
      <c r="S9002" s="4" t="str">
        <f t="shared" si="866"/>
        <v/>
      </c>
      <c r="T9002" s="21">
        <f>Fångster!J9007</f>
        <v>0</v>
      </c>
      <c r="U9002" s="31" t="str">
        <f t="shared" si="867"/>
        <v/>
      </c>
    </row>
    <row r="9003" spans="14:21" x14ac:dyDescent="0.2">
      <c r="N9003" s="22">
        <f>Fångster!G9008</f>
        <v>0</v>
      </c>
      <c r="O9003" s="28">
        <f t="shared" si="862"/>
        <v>0</v>
      </c>
      <c r="P9003" s="28">
        <f t="shared" si="863"/>
        <v>-2</v>
      </c>
      <c r="Q9003" s="28">
        <f t="shared" si="864"/>
        <v>0</v>
      </c>
      <c r="R9003" s="4">
        <f t="shared" si="865"/>
        <v>0</v>
      </c>
      <c r="S9003" s="4" t="str">
        <f t="shared" si="866"/>
        <v/>
      </c>
      <c r="T9003" s="21">
        <f>Fångster!J9008</f>
        <v>0</v>
      </c>
      <c r="U9003" s="31" t="str">
        <f t="shared" si="867"/>
        <v/>
      </c>
    </row>
    <row r="9004" spans="14:21" x14ac:dyDescent="0.2">
      <c r="N9004" s="22">
        <f>Fångster!G9009</f>
        <v>0</v>
      </c>
      <c r="O9004" s="28">
        <f t="shared" si="862"/>
        <v>0</v>
      </c>
      <c r="P9004" s="28">
        <f t="shared" si="863"/>
        <v>-2</v>
      </c>
      <c r="Q9004" s="28">
        <f t="shared" si="864"/>
        <v>0</v>
      </c>
      <c r="R9004" s="4">
        <f t="shared" si="865"/>
        <v>0</v>
      </c>
      <c r="S9004" s="4" t="str">
        <f t="shared" si="866"/>
        <v/>
      </c>
      <c r="T9004" s="21">
        <f>Fångster!J9009</f>
        <v>0</v>
      </c>
      <c r="U9004" s="31" t="str">
        <f t="shared" si="867"/>
        <v/>
      </c>
    </row>
    <row r="9005" spans="14:21" x14ac:dyDescent="0.2">
      <c r="N9005" s="22">
        <f>Fångster!G9010</f>
        <v>0</v>
      </c>
      <c r="O9005" s="28">
        <f t="shared" si="862"/>
        <v>0</v>
      </c>
      <c r="P9005" s="28">
        <f t="shared" si="863"/>
        <v>-2</v>
      </c>
      <c r="Q9005" s="28">
        <f t="shared" si="864"/>
        <v>0</v>
      </c>
      <c r="R9005" s="4">
        <f t="shared" si="865"/>
        <v>0</v>
      </c>
      <c r="S9005" s="4" t="str">
        <f t="shared" si="866"/>
        <v/>
      </c>
      <c r="T9005" s="21">
        <f>Fångster!J9010</f>
        <v>0</v>
      </c>
      <c r="U9005" s="31" t="str">
        <f t="shared" si="867"/>
        <v/>
      </c>
    </row>
    <row r="9006" spans="14:21" x14ac:dyDescent="0.2">
      <c r="N9006" s="22">
        <f>Fångster!G9011</f>
        <v>0</v>
      </c>
      <c r="O9006" s="28">
        <f t="shared" si="862"/>
        <v>0</v>
      </c>
      <c r="P9006" s="28">
        <f t="shared" si="863"/>
        <v>-2</v>
      </c>
      <c r="Q9006" s="28">
        <f t="shared" si="864"/>
        <v>0</v>
      </c>
      <c r="R9006" s="4">
        <f t="shared" si="865"/>
        <v>0</v>
      </c>
      <c r="S9006" s="4" t="str">
        <f t="shared" si="866"/>
        <v/>
      </c>
      <c r="T9006" s="21">
        <f>Fångster!J9011</f>
        <v>0</v>
      </c>
      <c r="U9006" s="31" t="str">
        <f t="shared" si="867"/>
        <v/>
      </c>
    </row>
    <row r="9007" spans="14:21" x14ac:dyDescent="0.2">
      <c r="N9007" s="22">
        <f>Fångster!G9012</f>
        <v>0</v>
      </c>
      <c r="O9007" s="28">
        <f t="shared" si="862"/>
        <v>0</v>
      </c>
      <c r="P9007" s="28">
        <f t="shared" si="863"/>
        <v>-2</v>
      </c>
      <c r="Q9007" s="28">
        <f t="shared" si="864"/>
        <v>0</v>
      </c>
      <c r="R9007" s="4">
        <f t="shared" si="865"/>
        <v>0</v>
      </c>
      <c r="S9007" s="4" t="str">
        <f t="shared" si="866"/>
        <v/>
      </c>
      <c r="T9007" s="21">
        <f>Fångster!J9012</f>
        <v>0</v>
      </c>
      <c r="U9007" s="31" t="str">
        <f t="shared" si="867"/>
        <v/>
      </c>
    </row>
    <row r="9008" spans="14:21" x14ac:dyDescent="0.2">
      <c r="N9008" s="22">
        <f>Fångster!G9013</f>
        <v>0</v>
      </c>
      <c r="O9008" s="28">
        <f t="shared" si="862"/>
        <v>0</v>
      </c>
      <c r="P9008" s="28">
        <f t="shared" si="863"/>
        <v>-2</v>
      </c>
      <c r="Q9008" s="28">
        <f t="shared" si="864"/>
        <v>0</v>
      </c>
      <c r="R9008" s="4">
        <f t="shared" si="865"/>
        <v>0</v>
      </c>
      <c r="S9008" s="4" t="str">
        <f t="shared" si="866"/>
        <v/>
      </c>
      <c r="T9008" s="21">
        <f>Fångster!J9013</f>
        <v>0</v>
      </c>
      <c r="U9008" s="31" t="str">
        <f t="shared" si="867"/>
        <v/>
      </c>
    </row>
    <row r="9009" spans="14:21" x14ac:dyDescent="0.2">
      <c r="N9009" s="22">
        <f>Fångster!G9014</f>
        <v>0</v>
      </c>
      <c r="O9009" s="28">
        <f t="shared" si="862"/>
        <v>0</v>
      </c>
      <c r="P9009" s="28">
        <f t="shared" si="863"/>
        <v>-2</v>
      </c>
      <c r="Q9009" s="28">
        <f t="shared" si="864"/>
        <v>0</v>
      </c>
      <c r="R9009" s="4">
        <f t="shared" si="865"/>
        <v>0</v>
      </c>
      <c r="S9009" s="4" t="str">
        <f t="shared" si="866"/>
        <v/>
      </c>
      <c r="T9009" s="21">
        <f>Fångster!J9014</f>
        <v>0</v>
      </c>
      <c r="U9009" s="31" t="str">
        <f t="shared" si="867"/>
        <v/>
      </c>
    </row>
    <row r="9010" spans="14:21" x14ac:dyDescent="0.2">
      <c r="N9010" s="22">
        <f>Fångster!G9015</f>
        <v>0</v>
      </c>
      <c r="O9010" s="28">
        <f t="shared" si="862"/>
        <v>0</v>
      </c>
      <c r="P9010" s="28">
        <f t="shared" si="863"/>
        <v>-2</v>
      </c>
      <c r="Q9010" s="28">
        <f t="shared" si="864"/>
        <v>0</v>
      </c>
      <c r="R9010" s="4">
        <f t="shared" si="865"/>
        <v>0</v>
      </c>
      <c r="S9010" s="4" t="str">
        <f t="shared" si="866"/>
        <v/>
      </c>
      <c r="T9010" s="21">
        <f>Fångster!J9015</f>
        <v>0</v>
      </c>
      <c r="U9010" s="31" t="str">
        <f t="shared" si="867"/>
        <v/>
      </c>
    </row>
    <row r="9011" spans="14:21" x14ac:dyDescent="0.2">
      <c r="N9011" s="22">
        <f>Fångster!G9016</f>
        <v>0</v>
      </c>
      <c r="O9011" s="28">
        <f t="shared" si="862"/>
        <v>0</v>
      </c>
      <c r="P9011" s="28">
        <f t="shared" si="863"/>
        <v>-2</v>
      </c>
      <c r="Q9011" s="28">
        <f t="shared" si="864"/>
        <v>0</v>
      </c>
      <c r="R9011" s="4">
        <f t="shared" si="865"/>
        <v>0</v>
      </c>
      <c r="S9011" s="4" t="str">
        <f t="shared" si="866"/>
        <v/>
      </c>
      <c r="T9011" s="21">
        <f>Fångster!J9016</f>
        <v>0</v>
      </c>
      <c r="U9011" s="31" t="str">
        <f t="shared" si="867"/>
        <v/>
      </c>
    </row>
    <row r="9012" spans="14:21" x14ac:dyDescent="0.2">
      <c r="N9012" s="22">
        <f>Fångster!G9017</f>
        <v>0</v>
      </c>
      <c r="O9012" s="28">
        <f t="shared" si="862"/>
        <v>0</v>
      </c>
      <c r="P9012" s="28">
        <f t="shared" si="863"/>
        <v>-2</v>
      </c>
      <c r="Q9012" s="28">
        <f t="shared" si="864"/>
        <v>0</v>
      </c>
      <c r="R9012" s="4">
        <f t="shared" si="865"/>
        <v>0</v>
      </c>
      <c r="S9012" s="4" t="str">
        <f t="shared" si="866"/>
        <v/>
      </c>
      <c r="T9012" s="21">
        <f>Fångster!J9017</f>
        <v>0</v>
      </c>
      <c r="U9012" s="31" t="str">
        <f t="shared" si="867"/>
        <v/>
      </c>
    </row>
    <row r="9013" spans="14:21" x14ac:dyDescent="0.2">
      <c r="N9013" s="22">
        <f>Fångster!G9018</f>
        <v>0</v>
      </c>
      <c r="O9013" s="28">
        <f t="shared" si="862"/>
        <v>0</v>
      </c>
      <c r="P9013" s="28">
        <f t="shared" si="863"/>
        <v>-2</v>
      </c>
      <c r="Q9013" s="28">
        <f t="shared" si="864"/>
        <v>0</v>
      </c>
      <c r="R9013" s="4">
        <f t="shared" si="865"/>
        <v>0</v>
      </c>
      <c r="S9013" s="4" t="str">
        <f t="shared" si="866"/>
        <v/>
      </c>
      <c r="T9013" s="21">
        <f>Fångster!J9018</f>
        <v>0</v>
      </c>
      <c r="U9013" s="31" t="str">
        <f t="shared" si="867"/>
        <v/>
      </c>
    </row>
    <row r="9014" spans="14:21" x14ac:dyDescent="0.2">
      <c r="N9014" s="22">
        <f>Fångster!G9019</f>
        <v>0</v>
      </c>
      <c r="O9014" s="28">
        <f t="shared" si="862"/>
        <v>0</v>
      </c>
      <c r="P9014" s="28">
        <f t="shared" si="863"/>
        <v>-2</v>
      </c>
      <c r="Q9014" s="28">
        <f t="shared" si="864"/>
        <v>0</v>
      </c>
      <c r="R9014" s="4">
        <f t="shared" si="865"/>
        <v>0</v>
      </c>
      <c r="S9014" s="4" t="str">
        <f t="shared" si="866"/>
        <v/>
      </c>
      <c r="T9014" s="21">
        <f>Fångster!J9019</f>
        <v>0</v>
      </c>
      <c r="U9014" s="31" t="str">
        <f t="shared" si="867"/>
        <v/>
      </c>
    </row>
    <row r="9015" spans="14:21" x14ac:dyDescent="0.2">
      <c r="N9015" s="22">
        <f>Fångster!G9020</f>
        <v>0</v>
      </c>
      <c r="O9015" s="28">
        <f t="shared" si="862"/>
        <v>0</v>
      </c>
      <c r="P9015" s="28">
        <f t="shared" si="863"/>
        <v>-2</v>
      </c>
      <c r="Q9015" s="28">
        <f t="shared" si="864"/>
        <v>0</v>
      </c>
      <c r="R9015" s="4">
        <f t="shared" si="865"/>
        <v>0</v>
      </c>
      <c r="S9015" s="4" t="str">
        <f t="shared" si="866"/>
        <v/>
      </c>
      <c r="T9015" s="21">
        <f>Fångster!J9020</f>
        <v>0</v>
      </c>
      <c r="U9015" s="31" t="str">
        <f t="shared" si="867"/>
        <v/>
      </c>
    </row>
    <row r="9016" spans="14:21" x14ac:dyDescent="0.2">
      <c r="N9016" s="22">
        <f>Fångster!G9021</f>
        <v>0</v>
      </c>
      <c r="O9016" s="28">
        <f t="shared" si="862"/>
        <v>0</v>
      </c>
      <c r="P9016" s="28">
        <f t="shared" si="863"/>
        <v>-2</v>
      </c>
      <c r="Q9016" s="28">
        <f t="shared" si="864"/>
        <v>0</v>
      </c>
      <c r="R9016" s="4">
        <f t="shared" si="865"/>
        <v>0</v>
      </c>
      <c r="S9016" s="4" t="str">
        <f t="shared" si="866"/>
        <v/>
      </c>
      <c r="T9016" s="21">
        <f>Fångster!J9021</f>
        <v>0</v>
      </c>
      <c r="U9016" s="31" t="str">
        <f t="shared" si="867"/>
        <v/>
      </c>
    </row>
    <row r="9017" spans="14:21" x14ac:dyDescent="0.2">
      <c r="N9017" s="22">
        <f>Fångster!G9022</f>
        <v>0</v>
      </c>
      <c r="O9017" s="28">
        <f t="shared" si="862"/>
        <v>0</v>
      </c>
      <c r="P9017" s="28">
        <f t="shared" si="863"/>
        <v>-2</v>
      </c>
      <c r="Q9017" s="28">
        <f t="shared" si="864"/>
        <v>0</v>
      </c>
      <c r="R9017" s="4">
        <f t="shared" si="865"/>
        <v>0</v>
      </c>
      <c r="S9017" s="4" t="str">
        <f t="shared" si="866"/>
        <v/>
      </c>
      <c r="T9017" s="21">
        <f>Fångster!J9022</f>
        <v>0</v>
      </c>
      <c r="U9017" s="31" t="str">
        <f t="shared" si="867"/>
        <v/>
      </c>
    </row>
    <row r="9018" spans="14:21" x14ac:dyDescent="0.2">
      <c r="N9018" s="22">
        <f>Fångster!G9023</f>
        <v>0</v>
      </c>
      <c r="O9018" s="28">
        <f t="shared" si="862"/>
        <v>0</v>
      </c>
      <c r="P9018" s="28">
        <f t="shared" si="863"/>
        <v>-2</v>
      </c>
      <c r="Q9018" s="28">
        <f t="shared" si="864"/>
        <v>0</v>
      </c>
      <c r="R9018" s="4">
        <f t="shared" si="865"/>
        <v>0</v>
      </c>
      <c r="S9018" s="4" t="str">
        <f t="shared" si="866"/>
        <v/>
      </c>
      <c r="T9018" s="21">
        <f>Fångster!J9023</f>
        <v>0</v>
      </c>
      <c r="U9018" s="31" t="str">
        <f t="shared" si="867"/>
        <v/>
      </c>
    </row>
    <row r="9019" spans="14:21" x14ac:dyDescent="0.2">
      <c r="N9019" s="22">
        <f>Fångster!G9024</f>
        <v>0</v>
      </c>
      <c r="O9019" s="28">
        <f t="shared" si="862"/>
        <v>0</v>
      </c>
      <c r="P9019" s="28">
        <f t="shared" si="863"/>
        <v>-2</v>
      </c>
      <c r="Q9019" s="28">
        <f t="shared" si="864"/>
        <v>0</v>
      </c>
      <c r="R9019" s="4">
        <f t="shared" si="865"/>
        <v>0</v>
      </c>
      <c r="S9019" s="4" t="str">
        <f t="shared" si="866"/>
        <v/>
      </c>
      <c r="T9019" s="21">
        <f>Fångster!J9024</f>
        <v>0</v>
      </c>
      <c r="U9019" s="31" t="str">
        <f t="shared" si="867"/>
        <v/>
      </c>
    </row>
    <row r="9020" spans="14:21" x14ac:dyDescent="0.2">
      <c r="N9020" s="22">
        <f>Fångster!G9025</f>
        <v>0</v>
      </c>
      <c r="O9020" s="28">
        <f t="shared" si="862"/>
        <v>0</v>
      </c>
      <c r="P9020" s="28">
        <f t="shared" si="863"/>
        <v>-2</v>
      </c>
      <c r="Q9020" s="28">
        <f t="shared" si="864"/>
        <v>0</v>
      </c>
      <c r="R9020" s="4">
        <f t="shared" si="865"/>
        <v>0</v>
      </c>
      <c r="S9020" s="4" t="str">
        <f t="shared" si="866"/>
        <v/>
      </c>
      <c r="T9020" s="21">
        <f>Fångster!J9025</f>
        <v>0</v>
      </c>
      <c r="U9020" s="31" t="str">
        <f t="shared" si="867"/>
        <v/>
      </c>
    </row>
    <row r="9021" spans="14:21" x14ac:dyDescent="0.2">
      <c r="N9021" s="22">
        <f>Fångster!G9026</f>
        <v>0</v>
      </c>
      <c r="O9021" s="28">
        <f t="shared" si="862"/>
        <v>0</v>
      </c>
      <c r="P9021" s="28">
        <f t="shared" si="863"/>
        <v>-2</v>
      </c>
      <c r="Q9021" s="28">
        <f t="shared" si="864"/>
        <v>0</v>
      </c>
      <c r="R9021" s="4">
        <f t="shared" si="865"/>
        <v>0</v>
      </c>
      <c r="S9021" s="4" t="str">
        <f t="shared" si="866"/>
        <v/>
      </c>
      <c r="T9021" s="21">
        <f>Fångster!J9026</f>
        <v>0</v>
      </c>
      <c r="U9021" s="31" t="str">
        <f t="shared" si="867"/>
        <v/>
      </c>
    </row>
    <row r="9022" spans="14:21" x14ac:dyDescent="0.2">
      <c r="N9022" s="22">
        <f>Fångster!G9027</f>
        <v>0</v>
      </c>
      <c r="O9022" s="28">
        <f t="shared" si="862"/>
        <v>0</v>
      </c>
      <c r="P9022" s="28">
        <f t="shared" si="863"/>
        <v>-2</v>
      </c>
      <c r="Q9022" s="28">
        <f t="shared" si="864"/>
        <v>0</v>
      </c>
      <c r="R9022" s="4">
        <f t="shared" si="865"/>
        <v>0</v>
      </c>
      <c r="S9022" s="4" t="str">
        <f t="shared" si="866"/>
        <v/>
      </c>
      <c r="T9022" s="21">
        <f>Fångster!J9027</f>
        <v>0</v>
      </c>
      <c r="U9022" s="31" t="str">
        <f t="shared" si="867"/>
        <v/>
      </c>
    </row>
    <row r="9023" spans="14:21" x14ac:dyDescent="0.2">
      <c r="N9023" s="22">
        <f>Fångster!G9028</f>
        <v>0</v>
      </c>
      <c r="O9023" s="28">
        <f t="shared" si="862"/>
        <v>0</v>
      </c>
      <c r="P9023" s="28">
        <f t="shared" si="863"/>
        <v>-2</v>
      </c>
      <c r="Q9023" s="28">
        <f t="shared" si="864"/>
        <v>0</v>
      </c>
      <c r="R9023" s="4">
        <f t="shared" si="865"/>
        <v>0</v>
      </c>
      <c r="S9023" s="4" t="str">
        <f t="shared" si="866"/>
        <v/>
      </c>
      <c r="T9023" s="21">
        <f>Fångster!J9028</f>
        <v>0</v>
      </c>
      <c r="U9023" s="31" t="str">
        <f t="shared" si="867"/>
        <v/>
      </c>
    </row>
    <row r="9024" spans="14:21" x14ac:dyDescent="0.2">
      <c r="N9024" s="22">
        <f>Fångster!G9029</f>
        <v>0</v>
      </c>
      <c r="O9024" s="28">
        <f t="shared" si="862"/>
        <v>0</v>
      </c>
      <c r="P9024" s="28">
        <f t="shared" si="863"/>
        <v>-2</v>
      </c>
      <c r="Q9024" s="28">
        <f t="shared" si="864"/>
        <v>0</v>
      </c>
      <c r="R9024" s="4">
        <f t="shared" si="865"/>
        <v>0</v>
      </c>
      <c r="S9024" s="4" t="str">
        <f t="shared" si="866"/>
        <v/>
      </c>
      <c r="T9024" s="21">
        <f>Fångster!J9029</f>
        <v>0</v>
      </c>
      <c r="U9024" s="31" t="str">
        <f t="shared" si="867"/>
        <v/>
      </c>
    </row>
    <row r="9025" spans="14:21" x14ac:dyDescent="0.2">
      <c r="N9025" s="22">
        <f>Fångster!G9030</f>
        <v>0</v>
      </c>
      <c r="O9025" s="28">
        <f t="shared" si="862"/>
        <v>0</v>
      </c>
      <c r="P9025" s="28">
        <f t="shared" si="863"/>
        <v>-2</v>
      </c>
      <c r="Q9025" s="28">
        <f t="shared" si="864"/>
        <v>0</v>
      </c>
      <c r="R9025" s="4">
        <f t="shared" si="865"/>
        <v>0</v>
      </c>
      <c r="S9025" s="4" t="str">
        <f t="shared" si="866"/>
        <v/>
      </c>
      <c r="T9025" s="21">
        <f>Fångster!J9030</f>
        <v>0</v>
      </c>
      <c r="U9025" s="31" t="str">
        <f t="shared" si="867"/>
        <v/>
      </c>
    </row>
    <row r="9026" spans="14:21" x14ac:dyDescent="0.2">
      <c r="N9026" s="22">
        <f>Fångster!G9031</f>
        <v>0</v>
      </c>
      <c r="O9026" s="28">
        <f t="shared" si="862"/>
        <v>0</v>
      </c>
      <c r="P9026" s="28">
        <f t="shared" si="863"/>
        <v>-2</v>
      </c>
      <c r="Q9026" s="28">
        <f t="shared" si="864"/>
        <v>0</v>
      </c>
      <c r="R9026" s="4">
        <f t="shared" si="865"/>
        <v>0</v>
      </c>
      <c r="S9026" s="4" t="str">
        <f t="shared" si="866"/>
        <v/>
      </c>
      <c r="T9026" s="21">
        <f>Fångster!J9031</f>
        <v>0</v>
      </c>
      <c r="U9026" s="31" t="str">
        <f t="shared" si="867"/>
        <v/>
      </c>
    </row>
    <row r="9027" spans="14:21" x14ac:dyDescent="0.2">
      <c r="N9027" s="22">
        <f>Fångster!G9032</f>
        <v>0</v>
      </c>
      <c r="O9027" s="28">
        <f t="shared" si="862"/>
        <v>0</v>
      </c>
      <c r="P9027" s="28">
        <f t="shared" si="863"/>
        <v>-2</v>
      </c>
      <c r="Q9027" s="28">
        <f t="shared" si="864"/>
        <v>0</v>
      </c>
      <c r="R9027" s="4">
        <f t="shared" si="865"/>
        <v>0</v>
      </c>
      <c r="S9027" s="4" t="str">
        <f t="shared" si="866"/>
        <v/>
      </c>
      <c r="T9027" s="21">
        <f>Fångster!J9032</f>
        <v>0</v>
      </c>
      <c r="U9027" s="31" t="str">
        <f t="shared" si="867"/>
        <v/>
      </c>
    </row>
    <row r="9028" spans="14:21" x14ac:dyDescent="0.2">
      <c r="N9028" s="22">
        <f>Fångster!G9033</f>
        <v>0</v>
      </c>
      <c r="O9028" s="28">
        <f t="shared" si="862"/>
        <v>0</v>
      </c>
      <c r="P9028" s="28">
        <f t="shared" si="863"/>
        <v>-2</v>
      </c>
      <c r="Q9028" s="28">
        <f t="shared" si="864"/>
        <v>0</v>
      </c>
      <c r="R9028" s="4">
        <f t="shared" si="865"/>
        <v>0</v>
      </c>
      <c r="S9028" s="4" t="str">
        <f t="shared" si="866"/>
        <v/>
      </c>
      <c r="T9028" s="21">
        <f>Fångster!J9033</f>
        <v>0</v>
      </c>
      <c r="U9028" s="31" t="str">
        <f t="shared" si="867"/>
        <v/>
      </c>
    </row>
    <row r="9029" spans="14:21" x14ac:dyDescent="0.2">
      <c r="N9029" s="22">
        <f>Fångster!G9034</f>
        <v>0</v>
      </c>
      <c r="O9029" s="28">
        <f t="shared" ref="O9029:O9092" si="868">(3.377*0.000001)*(POWER(N9029,3.205))</f>
        <v>0</v>
      </c>
      <c r="P9029" s="28">
        <f t="shared" ref="P9029:P9092" si="869">(1-(180-N9029)/60)</f>
        <v>-2</v>
      </c>
      <c r="Q9029" s="28">
        <f t="shared" ref="Q9029:Q9092" si="870">IF(P9029&lt;0,0,IF(P9029&gt;1,1,IF(P9029&gt;0&lt;1,P9029,P9029)))</f>
        <v>0</v>
      </c>
      <c r="R9029" s="4">
        <f t="shared" ref="R9029:R9092" si="871">O9029*Q9029</f>
        <v>0</v>
      </c>
      <c r="S9029" s="4" t="str">
        <f t="shared" ref="S9029:S9092" si="872">IF(N9029&gt;0,LOG10(N9029),"")</f>
        <v/>
      </c>
      <c r="T9029" s="21">
        <f>Fångster!J9034</f>
        <v>0</v>
      </c>
      <c r="U9029" s="31" t="str">
        <f t="shared" ref="U9029:U9092" si="873">IF(T9029&gt;0,LOG10(T9029),"")</f>
        <v/>
      </c>
    </row>
    <row r="9030" spans="14:21" x14ac:dyDescent="0.2">
      <c r="N9030" s="22">
        <f>Fångster!G9035</f>
        <v>0</v>
      </c>
      <c r="O9030" s="28">
        <f t="shared" si="868"/>
        <v>0</v>
      </c>
      <c r="P9030" s="28">
        <f t="shared" si="869"/>
        <v>-2</v>
      </c>
      <c r="Q9030" s="28">
        <f t="shared" si="870"/>
        <v>0</v>
      </c>
      <c r="R9030" s="4">
        <f t="shared" si="871"/>
        <v>0</v>
      </c>
      <c r="S9030" s="4" t="str">
        <f t="shared" si="872"/>
        <v/>
      </c>
      <c r="T9030" s="21">
        <f>Fångster!J9035</f>
        <v>0</v>
      </c>
      <c r="U9030" s="31" t="str">
        <f t="shared" si="873"/>
        <v/>
      </c>
    </row>
    <row r="9031" spans="14:21" x14ac:dyDescent="0.2">
      <c r="N9031" s="22">
        <f>Fångster!G9036</f>
        <v>0</v>
      </c>
      <c r="O9031" s="28">
        <f t="shared" si="868"/>
        <v>0</v>
      </c>
      <c r="P9031" s="28">
        <f t="shared" si="869"/>
        <v>-2</v>
      </c>
      <c r="Q9031" s="28">
        <f t="shared" si="870"/>
        <v>0</v>
      </c>
      <c r="R9031" s="4">
        <f t="shared" si="871"/>
        <v>0</v>
      </c>
      <c r="S9031" s="4" t="str">
        <f t="shared" si="872"/>
        <v/>
      </c>
      <c r="T9031" s="21">
        <f>Fångster!J9036</f>
        <v>0</v>
      </c>
      <c r="U9031" s="31" t="str">
        <f t="shared" si="873"/>
        <v/>
      </c>
    </row>
    <row r="9032" spans="14:21" x14ac:dyDescent="0.2">
      <c r="N9032" s="22">
        <f>Fångster!G9037</f>
        <v>0</v>
      </c>
      <c r="O9032" s="28">
        <f t="shared" si="868"/>
        <v>0</v>
      </c>
      <c r="P9032" s="28">
        <f t="shared" si="869"/>
        <v>-2</v>
      </c>
      <c r="Q9032" s="28">
        <f t="shared" si="870"/>
        <v>0</v>
      </c>
      <c r="R9032" s="4">
        <f t="shared" si="871"/>
        <v>0</v>
      </c>
      <c r="S9032" s="4" t="str">
        <f t="shared" si="872"/>
        <v/>
      </c>
      <c r="T9032" s="21">
        <f>Fångster!J9037</f>
        <v>0</v>
      </c>
      <c r="U9032" s="31" t="str">
        <f t="shared" si="873"/>
        <v/>
      </c>
    </row>
    <row r="9033" spans="14:21" x14ac:dyDescent="0.2">
      <c r="N9033" s="22">
        <f>Fångster!G9038</f>
        <v>0</v>
      </c>
      <c r="O9033" s="28">
        <f t="shared" si="868"/>
        <v>0</v>
      </c>
      <c r="P9033" s="28">
        <f t="shared" si="869"/>
        <v>-2</v>
      </c>
      <c r="Q9033" s="28">
        <f t="shared" si="870"/>
        <v>0</v>
      </c>
      <c r="R9033" s="4">
        <f t="shared" si="871"/>
        <v>0</v>
      </c>
      <c r="S9033" s="4" t="str">
        <f t="shared" si="872"/>
        <v/>
      </c>
      <c r="T9033" s="21">
        <f>Fångster!J9038</f>
        <v>0</v>
      </c>
      <c r="U9033" s="31" t="str">
        <f t="shared" si="873"/>
        <v/>
      </c>
    </row>
    <row r="9034" spans="14:21" x14ac:dyDescent="0.2">
      <c r="N9034" s="22">
        <f>Fångster!G9039</f>
        <v>0</v>
      </c>
      <c r="O9034" s="28">
        <f t="shared" si="868"/>
        <v>0</v>
      </c>
      <c r="P9034" s="28">
        <f t="shared" si="869"/>
        <v>-2</v>
      </c>
      <c r="Q9034" s="28">
        <f t="shared" si="870"/>
        <v>0</v>
      </c>
      <c r="R9034" s="4">
        <f t="shared" si="871"/>
        <v>0</v>
      </c>
      <c r="S9034" s="4" t="str">
        <f t="shared" si="872"/>
        <v/>
      </c>
      <c r="T9034" s="21">
        <f>Fångster!J9039</f>
        <v>0</v>
      </c>
      <c r="U9034" s="31" t="str">
        <f t="shared" si="873"/>
        <v/>
      </c>
    </row>
    <row r="9035" spans="14:21" x14ac:dyDescent="0.2">
      <c r="N9035" s="22">
        <f>Fångster!G9040</f>
        <v>0</v>
      </c>
      <c r="O9035" s="28">
        <f t="shared" si="868"/>
        <v>0</v>
      </c>
      <c r="P9035" s="28">
        <f t="shared" si="869"/>
        <v>-2</v>
      </c>
      <c r="Q9035" s="28">
        <f t="shared" si="870"/>
        <v>0</v>
      </c>
      <c r="R9035" s="4">
        <f t="shared" si="871"/>
        <v>0</v>
      </c>
      <c r="S9035" s="4" t="str">
        <f t="shared" si="872"/>
        <v/>
      </c>
      <c r="T9035" s="21">
        <f>Fångster!J9040</f>
        <v>0</v>
      </c>
      <c r="U9035" s="31" t="str">
        <f t="shared" si="873"/>
        <v/>
      </c>
    </row>
    <row r="9036" spans="14:21" x14ac:dyDescent="0.2">
      <c r="N9036" s="22">
        <f>Fångster!G9041</f>
        <v>0</v>
      </c>
      <c r="O9036" s="28">
        <f t="shared" si="868"/>
        <v>0</v>
      </c>
      <c r="P9036" s="28">
        <f t="shared" si="869"/>
        <v>-2</v>
      </c>
      <c r="Q9036" s="28">
        <f t="shared" si="870"/>
        <v>0</v>
      </c>
      <c r="R9036" s="4">
        <f t="shared" si="871"/>
        <v>0</v>
      </c>
      <c r="S9036" s="4" t="str">
        <f t="shared" si="872"/>
        <v/>
      </c>
      <c r="T9036" s="21">
        <f>Fångster!J9041</f>
        <v>0</v>
      </c>
      <c r="U9036" s="31" t="str">
        <f t="shared" si="873"/>
        <v/>
      </c>
    </row>
    <row r="9037" spans="14:21" x14ac:dyDescent="0.2">
      <c r="N9037" s="22">
        <f>Fångster!G9042</f>
        <v>0</v>
      </c>
      <c r="O9037" s="28">
        <f t="shared" si="868"/>
        <v>0</v>
      </c>
      <c r="P9037" s="28">
        <f t="shared" si="869"/>
        <v>-2</v>
      </c>
      <c r="Q9037" s="28">
        <f t="shared" si="870"/>
        <v>0</v>
      </c>
      <c r="R9037" s="4">
        <f t="shared" si="871"/>
        <v>0</v>
      </c>
      <c r="S9037" s="4" t="str">
        <f t="shared" si="872"/>
        <v/>
      </c>
      <c r="T9037" s="21">
        <f>Fångster!J9042</f>
        <v>0</v>
      </c>
      <c r="U9037" s="31" t="str">
        <f t="shared" si="873"/>
        <v/>
      </c>
    </row>
    <row r="9038" spans="14:21" x14ac:dyDescent="0.2">
      <c r="N9038" s="22">
        <f>Fångster!G9043</f>
        <v>0</v>
      </c>
      <c r="O9038" s="28">
        <f t="shared" si="868"/>
        <v>0</v>
      </c>
      <c r="P9038" s="28">
        <f t="shared" si="869"/>
        <v>-2</v>
      </c>
      <c r="Q9038" s="28">
        <f t="shared" si="870"/>
        <v>0</v>
      </c>
      <c r="R9038" s="4">
        <f t="shared" si="871"/>
        <v>0</v>
      </c>
      <c r="S9038" s="4" t="str">
        <f t="shared" si="872"/>
        <v/>
      </c>
      <c r="T9038" s="21">
        <f>Fångster!J9043</f>
        <v>0</v>
      </c>
      <c r="U9038" s="31" t="str">
        <f t="shared" si="873"/>
        <v/>
      </c>
    </row>
    <row r="9039" spans="14:21" x14ac:dyDescent="0.2">
      <c r="N9039" s="22">
        <f>Fångster!G9044</f>
        <v>0</v>
      </c>
      <c r="O9039" s="28">
        <f t="shared" si="868"/>
        <v>0</v>
      </c>
      <c r="P9039" s="28">
        <f t="shared" si="869"/>
        <v>-2</v>
      </c>
      <c r="Q9039" s="28">
        <f t="shared" si="870"/>
        <v>0</v>
      </c>
      <c r="R9039" s="4">
        <f t="shared" si="871"/>
        <v>0</v>
      </c>
      <c r="S9039" s="4" t="str">
        <f t="shared" si="872"/>
        <v/>
      </c>
      <c r="T9039" s="21">
        <f>Fångster!J9044</f>
        <v>0</v>
      </c>
      <c r="U9039" s="31" t="str">
        <f t="shared" si="873"/>
        <v/>
      </c>
    </row>
    <row r="9040" spans="14:21" x14ac:dyDescent="0.2">
      <c r="N9040" s="22">
        <f>Fångster!G9045</f>
        <v>0</v>
      </c>
      <c r="O9040" s="28">
        <f t="shared" si="868"/>
        <v>0</v>
      </c>
      <c r="P9040" s="28">
        <f t="shared" si="869"/>
        <v>-2</v>
      </c>
      <c r="Q9040" s="28">
        <f t="shared" si="870"/>
        <v>0</v>
      </c>
      <c r="R9040" s="4">
        <f t="shared" si="871"/>
        <v>0</v>
      </c>
      <c r="S9040" s="4" t="str">
        <f t="shared" si="872"/>
        <v/>
      </c>
      <c r="T9040" s="21">
        <f>Fångster!J9045</f>
        <v>0</v>
      </c>
      <c r="U9040" s="31" t="str">
        <f t="shared" si="873"/>
        <v/>
      </c>
    </row>
    <row r="9041" spans="14:21" x14ac:dyDescent="0.2">
      <c r="N9041" s="22">
        <f>Fångster!G9046</f>
        <v>0</v>
      </c>
      <c r="O9041" s="28">
        <f t="shared" si="868"/>
        <v>0</v>
      </c>
      <c r="P9041" s="28">
        <f t="shared" si="869"/>
        <v>-2</v>
      </c>
      <c r="Q9041" s="28">
        <f t="shared" si="870"/>
        <v>0</v>
      </c>
      <c r="R9041" s="4">
        <f t="shared" si="871"/>
        <v>0</v>
      </c>
      <c r="S9041" s="4" t="str">
        <f t="shared" si="872"/>
        <v/>
      </c>
      <c r="T9041" s="21">
        <f>Fångster!J9046</f>
        <v>0</v>
      </c>
      <c r="U9041" s="31" t="str">
        <f t="shared" si="873"/>
        <v/>
      </c>
    </row>
    <row r="9042" spans="14:21" x14ac:dyDescent="0.2">
      <c r="N9042" s="22">
        <f>Fångster!G9047</f>
        <v>0</v>
      </c>
      <c r="O9042" s="28">
        <f t="shared" si="868"/>
        <v>0</v>
      </c>
      <c r="P9042" s="28">
        <f t="shared" si="869"/>
        <v>-2</v>
      </c>
      <c r="Q9042" s="28">
        <f t="shared" si="870"/>
        <v>0</v>
      </c>
      <c r="R9042" s="4">
        <f t="shared" si="871"/>
        <v>0</v>
      </c>
      <c r="S9042" s="4" t="str">
        <f t="shared" si="872"/>
        <v/>
      </c>
      <c r="T9042" s="21">
        <f>Fångster!J9047</f>
        <v>0</v>
      </c>
      <c r="U9042" s="31" t="str">
        <f t="shared" si="873"/>
        <v/>
      </c>
    </row>
    <row r="9043" spans="14:21" x14ac:dyDescent="0.2">
      <c r="N9043" s="22">
        <f>Fångster!G9048</f>
        <v>0</v>
      </c>
      <c r="O9043" s="28">
        <f t="shared" si="868"/>
        <v>0</v>
      </c>
      <c r="P9043" s="28">
        <f t="shared" si="869"/>
        <v>-2</v>
      </c>
      <c r="Q9043" s="28">
        <f t="shared" si="870"/>
        <v>0</v>
      </c>
      <c r="R9043" s="4">
        <f t="shared" si="871"/>
        <v>0</v>
      </c>
      <c r="S9043" s="4" t="str">
        <f t="shared" si="872"/>
        <v/>
      </c>
      <c r="T9043" s="21">
        <f>Fångster!J9048</f>
        <v>0</v>
      </c>
      <c r="U9043" s="31" t="str">
        <f t="shared" si="873"/>
        <v/>
      </c>
    </row>
    <row r="9044" spans="14:21" x14ac:dyDescent="0.2">
      <c r="N9044" s="22">
        <f>Fångster!G9049</f>
        <v>0</v>
      </c>
      <c r="O9044" s="28">
        <f t="shared" si="868"/>
        <v>0</v>
      </c>
      <c r="P9044" s="28">
        <f t="shared" si="869"/>
        <v>-2</v>
      </c>
      <c r="Q9044" s="28">
        <f t="shared" si="870"/>
        <v>0</v>
      </c>
      <c r="R9044" s="4">
        <f t="shared" si="871"/>
        <v>0</v>
      </c>
      <c r="S9044" s="4" t="str">
        <f t="shared" si="872"/>
        <v/>
      </c>
      <c r="T9044" s="21">
        <f>Fångster!J9049</f>
        <v>0</v>
      </c>
      <c r="U9044" s="31" t="str">
        <f t="shared" si="873"/>
        <v/>
      </c>
    </row>
    <row r="9045" spans="14:21" x14ac:dyDescent="0.2">
      <c r="N9045" s="22">
        <f>Fångster!G9050</f>
        <v>0</v>
      </c>
      <c r="O9045" s="28">
        <f t="shared" si="868"/>
        <v>0</v>
      </c>
      <c r="P9045" s="28">
        <f t="shared" si="869"/>
        <v>-2</v>
      </c>
      <c r="Q9045" s="28">
        <f t="shared" si="870"/>
        <v>0</v>
      </c>
      <c r="R9045" s="4">
        <f t="shared" si="871"/>
        <v>0</v>
      </c>
      <c r="S9045" s="4" t="str">
        <f t="shared" si="872"/>
        <v/>
      </c>
      <c r="T9045" s="21">
        <f>Fångster!J9050</f>
        <v>0</v>
      </c>
      <c r="U9045" s="31" t="str">
        <f t="shared" si="873"/>
        <v/>
      </c>
    </row>
    <row r="9046" spans="14:21" x14ac:dyDescent="0.2">
      <c r="N9046" s="22">
        <f>Fångster!G9051</f>
        <v>0</v>
      </c>
      <c r="O9046" s="28">
        <f t="shared" si="868"/>
        <v>0</v>
      </c>
      <c r="P9046" s="28">
        <f t="shared" si="869"/>
        <v>-2</v>
      </c>
      <c r="Q9046" s="28">
        <f t="shared" si="870"/>
        <v>0</v>
      </c>
      <c r="R9046" s="4">
        <f t="shared" si="871"/>
        <v>0</v>
      </c>
      <c r="S9046" s="4" t="str">
        <f t="shared" si="872"/>
        <v/>
      </c>
      <c r="T9046" s="21">
        <f>Fångster!J9051</f>
        <v>0</v>
      </c>
      <c r="U9046" s="31" t="str">
        <f t="shared" si="873"/>
        <v/>
      </c>
    </row>
    <row r="9047" spans="14:21" x14ac:dyDescent="0.2">
      <c r="N9047" s="22">
        <f>Fångster!G9052</f>
        <v>0</v>
      </c>
      <c r="O9047" s="28">
        <f t="shared" si="868"/>
        <v>0</v>
      </c>
      <c r="P9047" s="28">
        <f t="shared" si="869"/>
        <v>-2</v>
      </c>
      <c r="Q9047" s="28">
        <f t="shared" si="870"/>
        <v>0</v>
      </c>
      <c r="R9047" s="4">
        <f t="shared" si="871"/>
        <v>0</v>
      </c>
      <c r="S9047" s="4" t="str">
        <f t="shared" si="872"/>
        <v/>
      </c>
      <c r="T9047" s="21">
        <f>Fångster!J9052</f>
        <v>0</v>
      </c>
      <c r="U9047" s="31" t="str">
        <f t="shared" si="873"/>
        <v/>
      </c>
    </row>
    <row r="9048" spans="14:21" x14ac:dyDescent="0.2">
      <c r="N9048" s="22">
        <f>Fångster!G9053</f>
        <v>0</v>
      </c>
      <c r="O9048" s="28">
        <f t="shared" si="868"/>
        <v>0</v>
      </c>
      <c r="P9048" s="28">
        <f t="shared" si="869"/>
        <v>-2</v>
      </c>
      <c r="Q9048" s="28">
        <f t="shared" si="870"/>
        <v>0</v>
      </c>
      <c r="R9048" s="4">
        <f t="shared" si="871"/>
        <v>0</v>
      </c>
      <c r="S9048" s="4" t="str">
        <f t="shared" si="872"/>
        <v/>
      </c>
      <c r="T9048" s="21">
        <f>Fångster!J9053</f>
        <v>0</v>
      </c>
      <c r="U9048" s="31" t="str">
        <f t="shared" si="873"/>
        <v/>
      </c>
    </row>
    <row r="9049" spans="14:21" x14ac:dyDescent="0.2">
      <c r="N9049" s="22">
        <f>Fångster!G9054</f>
        <v>0</v>
      </c>
      <c r="O9049" s="28">
        <f t="shared" si="868"/>
        <v>0</v>
      </c>
      <c r="P9049" s="28">
        <f t="shared" si="869"/>
        <v>-2</v>
      </c>
      <c r="Q9049" s="28">
        <f t="shared" si="870"/>
        <v>0</v>
      </c>
      <c r="R9049" s="4">
        <f t="shared" si="871"/>
        <v>0</v>
      </c>
      <c r="S9049" s="4" t="str">
        <f t="shared" si="872"/>
        <v/>
      </c>
      <c r="T9049" s="21">
        <f>Fångster!J9054</f>
        <v>0</v>
      </c>
      <c r="U9049" s="31" t="str">
        <f t="shared" si="873"/>
        <v/>
      </c>
    </row>
    <row r="9050" spans="14:21" x14ac:dyDescent="0.2">
      <c r="N9050" s="22">
        <f>Fångster!G9055</f>
        <v>0</v>
      </c>
      <c r="O9050" s="28">
        <f t="shared" si="868"/>
        <v>0</v>
      </c>
      <c r="P9050" s="28">
        <f t="shared" si="869"/>
        <v>-2</v>
      </c>
      <c r="Q9050" s="28">
        <f t="shared" si="870"/>
        <v>0</v>
      </c>
      <c r="R9050" s="4">
        <f t="shared" si="871"/>
        <v>0</v>
      </c>
      <c r="S9050" s="4" t="str">
        <f t="shared" si="872"/>
        <v/>
      </c>
      <c r="T9050" s="21">
        <f>Fångster!J9055</f>
        <v>0</v>
      </c>
      <c r="U9050" s="31" t="str">
        <f t="shared" si="873"/>
        <v/>
      </c>
    </row>
    <row r="9051" spans="14:21" x14ac:dyDescent="0.2">
      <c r="N9051" s="22">
        <f>Fångster!G9056</f>
        <v>0</v>
      </c>
      <c r="O9051" s="28">
        <f t="shared" si="868"/>
        <v>0</v>
      </c>
      <c r="P9051" s="28">
        <f t="shared" si="869"/>
        <v>-2</v>
      </c>
      <c r="Q9051" s="28">
        <f t="shared" si="870"/>
        <v>0</v>
      </c>
      <c r="R9051" s="4">
        <f t="shared" si="871"/>
        <v>0</v>
      </c>
      <c r="S9051" s="4" t="str">
        <f t="shared" si="872"/>
        <v/>
      </c>
      <c r="T9051" s="21">
        <f>Fångster!J9056</f>
        <v>0</v>
      </c>
      <c r="U9051" s="31" t="str">
        <f t="shared" si="873"/>
        <v/>
      </c>
    </row>
    <row r="9052" spans="14:21" x14ac:dyDescent="0.2">
      <c r="N9052" s="22">
        <f>Fångster!G9057</f>
        <v>0</v>
      </c>
      <c r="O9052" s="28">
        <f t="shared" si="868"/>
        <v>0</v>
      </c>
      <c r="P9052" s="28">
        <f t="shared" si="869"/>
        <v>-2</v>
      </c>
      <c r="Q9052" s="28">
        <f t="shared" si="870"/>
        <v>0</v>
      </c>
      <c r="R9052" s="4">
        <f t="shared" si="871"/>
        <v>0</v>
      </c>
      <c r="S9052" s="4" t="str">
        <f t="shared" si="872"/>
        <v/>
      </c>
      <c r="T9052" s="21">
        <f>Fångster!J9057</f>
        <v>0</v>
      </c>
      <c r="U9052" s="31" t="str">
        <f t="shared" si="873"/>
        <v/>
      </c>
    </row>
    <row r="9053" spans="14:21" x14ac:dyDescent="0.2">
      <c r="N9053" s="22">
        <f>Fångster!G9058</f>
        <v>0</v>
      </c>
      <c r="O9053" s="28">
        <f t="shared" si="868"/>
        <v>0</v>
      </c>
      <c r="P9053" s="28">
        <f t="shared" si="869"/>
        <v>-2</v>
      </c>
      <c r="Q9053" s="28">
        <f t="shared" si="870"/>
        <v>0</v>
      </c>
      <c r="R9053" s="4">
        <f t="shared" si="871"/>
        <v>0</v>
      </c>
      <c r="S9053" s="4" t="str">
        <f t="shared" si="872"/>
        <v/>
      </c>
      <c r="T9053" s="21">
        <f>Fångster!J9058</f>
        <v>0</v>
      </c>
      <c r="U9053" s="31" t="str">
        <f t="shared" si="873"/>
        <v/>
      </c>
    </row>
    <row r="9054" spans="14:21" x14ac:dyDescent="0.2">
      <c r="N9054" s="22">
        <f>Fångster!G9059</f>
        <v>0</v>
      </c>
      <c r="O9054" s="28">
        <f t="shared" si="868"/>
        <v>0</v>
      </c>
      <c r="P9054" s="28">
        <f t="shared" si="869"/>
        <v>-2</v>
      </c>
      <c r="Q9054" s="28">
        <f t="shared" si="870"/>
        <v>0</v>
      </c>
      <c r="R9054" s="4">
        <f t="shared" si="871"/>
        <v>0</v>
      </c>
      <c r="S9054" s="4" t="str">
        <f t="shared" si="872"/>
        <v/>
      </c>
      <c r="T9054" s="21">
        <f>Fångster!J9059</f>
        <v>0</v>
      </c>
      <c r="U9054" s="31" t="str">
        <f t="shared" si="873"/>
        <v/>
      </c>
    </row>
    <row r="9055" spans="14:21" x14ac:dyDescent="0.2">
      <c r="N9055" s="22">
        <f>Fångster!G9060</f>
        <v>0</v>
      </c>
      <c r="O9055" s="28">
        <f t="shared" si="868"/>
        <v>0</v>
      </c>
      <c r="P9055" s="28">
        <f t="shared" si="869"/>
        <v>-2</v>
      </c>
      <c r="Q9055" s="28">
        <f t="shared" si="870"/>
        <v>0</v>
      </c>
      <c r="R9055" s="4">
        <f t="shared" si="871"/>
        <v>0</v>
      </c>
      <c r="S9055" s="4" t="str">
        <f t="shared" si="872"/>
        <v/>
      </c>
      <c r="T9055" s="21">
        <f>Fångster!J9060</f>
        <v>0</v>
      </c>
      <c r="U9055" s="31" t="str">
        <f t="shared" si="873"/>
        <v/>
      </c>
    </row>
    <row r="9056" spans="14:21" x14ac:dyDescent="0.2">
      <c r="N9056" s="22">
        <f>Fångster!G9061</f>
        <v>0</v>
      </c>
      <c r="O9056" s="28">
        <f t="shared" si="868"/>
        <v>0</v>
      </c>
      <c r="P9056" s="28">
        <f t="shared" si="869"/>
        <v>-2</v>
      </c>
      <c r="Q9056" s="28">
        <f t="shared" si="870"/>
        <v>0</v>
      </c>
      <c r="R9056" s="4">
        <f t="shared" si="871"/>
        <v>0</v>
      </c>
      <c r="S9056" s="4" t="str">
        <f t="shared" si="872"/>
        <v/>
      </c>
      <c r="T9056" s="21">
        <f>Fångster!J9061</f>
        <v>0</v>
      </c>
      <c r="U9056" s="31" t="str">
        <f t="shared" si="873"/>
        <v/>
      </c>
    </row>
    <row r="9057" spans="14:21" x14ac:dyDescent="0.2">
      <c r="N9057" s="22">
        <f>Fångster!G9062</f>
        <v>0</v>
      </c>
      <c r="O9057" s="28">
        <f t="shared" si="868"/>
        <v>0</v>
      </c>
      <c r="P9057" s="28">
        <f t="shared" si="869"/>
        <v>-2</v>
      </c>
      <c r="Q9057" s="28">
        <f t="shared" si="870"/>
        <v>0</v>
      </c>
      <c r="R9057" s="4">
        <f t="shared" si="871"/>
        <v>0</v>
      </c>
      <c r="S9057" s="4" t="str">
        <f t="shared" si="872"/>
        <v/>
      </c>
      <c r="T9057" s="21">
        <f>Fångster!J9062</f>
        <v>0</v>
      </c>
      <c r="U9057" s="31" t="str">
        <f t="shared" si="873"/>
        <v/>
      </c>
    </row>
    <row r="9058" spans="14:21" x14ac:dyDescent="0.2">
      <c r="N9058" s="22">
        <f>Fångster!G9063</f>
        <v>0</v>
      </c>
      <c r="O9058" s="28">
        <f t="shared" si="868"/>
        <v>0</v>
      </c>
      <c r="P9058" s="28">
        <f t="shared" si="869"/>
        <v>-2</v>
      </c>
      <c r="Q9058" s="28">
        <f t="shared" si="870"/>
        <v>0</v>
      </c>
      <c r="R9058" s="4">
        <f t="shared" si="871"/>
        <v>0</v>
      </c>
      <c r="S9058" s="4" t="str">
        <f t="shared" si="872"/>
        <v/>
      </c>
      <c r="T9058" s="21">
        <f>Fångster!J9063</f>
        <v>0</v>
      </c>
      <c r="U9058" s="31" t="str">
        <f t="shared" si="873"/>
        <v/>
      </c>
    </row>
    <row r="9059" spans="14:21" x14ac:dyDescent="0.2">
      <c r="N9059" s="22">
        <f>Fångster!G9064</f>
        <v>0</v>
      </c>
      <c r="O9059" s="28">
        <f t="shared" si="868"/>
        <v>0</v>
      </c>
      <c r="P9059" s="28">
        <f t="shared" si="869"/>
        <v>-2</v>
      </c>
      <c r="Q9059" s="28">
        <f t="shared" si="870"/>
        <v>0</v>
      </c>
      <c r="R9059" s="4">
        <f t="shared" si="871"/>
        <v>0</v>
      </c>
      <c r="S9059" s="4" t="str">
        <f t="shared" si="872"/>
        <v/>
      </c>
      <c r="T9059" s="21">
        <f>Fångster!J9064</f>
        <v>0</v>
      </c>
      <c r="U9059" s="31" t="str">
        <f t="shared" si="873"/>
        <v/>
      </c>
    </row>
    <row r="9060" spans="14:21" x14ac:dyDescent="0.2">
      <c r="N9060" s="22">
        <f>Fångster!G9065</f>
        <v>0</v>
      </c>
      <c r="O9060" s="28">
        <f t="shared" si="868"/>
        <v>0</v>
      </c>
      <c r="P9060" s="28">
        <f t="shared" si="869"/>
        <v>-2</v>
      </c>
      <c r="Q9060" s="28">
        <f t="shared" si="870"/>
        <v>0</v>
      </c>
      <c r="R9060" s="4">
        <f t="shared" si="871"/>
        <v>0</v>
      </c>
      <c r="S9060" s="4" t="str">
        <f t="shared" si="872"/>
        <v/>
      </c>
      <c r="T9060" s="21">
        <f>Fångster!J9065</f>
        <v>0</v>
      </c>
      <c r="U9060" s="31" t="str">
        <f t="shared" si="873"/>
        <v/>
      </c>
    </row>
    <row r="9061" spans="14:21" x14ac:dyDescent="0.2">
      <c r="N9061" s="22">
        <f>Fångster!G9066</f>
        <v>0</v>
      </c>
      <c r="O9061" s="28">
        <f t="shared" si="868"/>
        <v>0</v>
      </c>
      <c r="P9061" s="28">
        <f t="shared" si="869"/>
        <v>-2</v>
      </c>
      <c r="Q9061" s="28">
        <f t="shared" si="870"/>
        <v>0</v>
      </c>
      <c r="R9061" s="4">
        <f t="shared" si="871"/>
        <v>0</v>
      </c>
      <c r="S9061" s="4" t="str">
        <f t="shared" si="872"/>
        <v/>
      </c>
      <c r="T9061" s="21">
        <f>Fångster!J9066</f>
        <v>0</v>
      </c>
      <c r="U9061" s="31" t="str">
        <f t="shared" si="873"/>
        <v/>
      </c>
    </row>
    <row r="9062" spans="14:21" x14ac:dyDescent="0.2">
      <c r="N9062" s="22">
        <f>Fångster!G9067</f>
        <v>0</v>
      </c>
      <c r="O9062" s="28">
        <f t="shared" si="868"/>
        <v>0</v>
      </c>
      <c r="P9062" s="28">
        <f t="shared" si="869"/>
        <v>-2</v>
      </c>
      <c r="Q9062" s="28">
        <f t="shared" si="870"/>
        <v>0</v>
      </c>
      <c r="R9062" s="4">
        <f t="shared" si="871"/>
        <v>0</v>
      </c>
      <c r="S9062" s="4" t="str">
        <f t="shared" si="872"/>
        <v/>
      </c>
      <c r="T9062" s="21">
        <f>Fångster!J9067</f>
        <v>0</v>
      </c>
      <c r="U9062" s="31" t="str">
        <f t="shared" si="873"/>
        <v/>
      </c>
    </row>
    <row r="9063" spans="14:21" x14ac:dyDescent="0.2">
      <c r="N9063" s="22">
        <f>Fångster!G9068</f>
        <v>0</v>
      </c>
      <c r="O9063" s="28">
        <f t="shared" si="868"/>
        <v>0</v>
      </c>
      <c r="P9063" s="28">
        <f t="shared" si="869"/>
        <v>-2</v>
      </c>
      <c r="Q9063" s="28">
        <f t="shared" si="870"/>
        <v>0</v>
      </c>
      <c r="R9063" s="4">
        <f t="shared" si="871"/>
        <v>0</v>
      </c>
      <c r="S9063" s="4" t="str">
        <f t="shared" si="872"/>
        <v/>
      </c>
      <c r="T9063" s="21">
        <f>Fångster!J9068</f>
        <v>0</v>
      </c>
      <c r="U9063" s="31" t="str">
        <f t="shared" si="873"/>
        <v/>
      </c>
    </row>
    <row r="9064" spans="14:21" x14ac:dyDescent="0.2">
      <c r="N9064" s="22">
        <f>Fångster!G9069</f>
        <v>0</v>
      </c>
      <c r="O9064" s="28">
        <f t="shared" si="868"/>
        <v>0</v>
      </c>
      <c r="P9064" s="28">
        <f t="shared" si="869"/>
        <v>-2</v>
      </c>
      <c r="Q9064" s="28">
        <f t="shared" si="870"/>
        <v>0</v>
      </c>
      <c r="R9064" s="4">
        <f t="shared" si="871"/>
        <v>0</v>
      </c>
      <c r="S9064" s="4" t="str">
        <f t="shared" si="872"/>
        <v/>
      </c>
      <c r="T9064" s="21">
        <f>Fångster!J9069</f>
        <v>0</v>
      </c>
      <c r="U9064" s="31" t="str">
        <f t="shared" si="873"/>
        <v/>
      </c>
    </row>
    <row r="9065" spans="14:21" x14ac:dyDescent="0.2">
      <c r="N9065" s="22">
        <f>Fångster!G9070</f>
        <v>0</v>
      </c>
      <c r="O9065" s="28">
        <f t="shared" si="868"/>
        <v>0</v>
      </c>
      <c r="P9065" s="28">
        <f t="shared" si="869"/>
        <v>-2</v>
      </c>
      <c r="Q9065" s="28">
        <f t="shared" si="870"/>
        <v>0</v>
      </c>
      <c r="R9065" s="4">
        <f t="shared" si="871"/>
        <v>0</v>
      </c>
      <c r="S9065" s="4" t="str">
        <f t="shared" si="872"/>
        <v/>
      </c>
      <c r="T9065" s="21">
        <f>Fångster!J9070</f>
        <v>0</v>
      </c>
      <c r="U9065" s="31" t="str">
        <f t="shared" si="873"/>
        <v/>
      </c>
    </row>
    <row r="9066" spans="14:21" x14ac:dyDescent="0.2">
      <c r="N9066" s="22">
        <f>Fångster!G9071</f>
        <v>0</v>
      </c>
      <c r="O9066" s="28">
        <f t="shared" si="868"/>
        <v>0</v>
      </c>
      <c r="P9066" s="28">
        <f t="shared" si="869"/>
        <v>-2</v>
      </c>
      <c r="Q9066" s="28">
        <f t="shared" si="870"/>
        <v>0</v>
      </c>
      <c r="R9066" s="4">
        <f t="shared" si="871"/>
        <v>0</v>
      </c>
      <c r="S9066" s="4" t="str">
        <f t="shared" si="872"/>
        <v/>
      </c>
      <c r="T9066" s="21">
        <f>Fångster!J9071</f>
        <v>0</v>
      </c>
      <c r="U9066" s="31" t="str">
        <f t="shared" si="873"/>
        <v/>
      </c>
    </row>
    <row r="9067" spans="14:21" x14ac:dyDescent="0.2">
      <c r="N9067" s="22">
        <f>Fångster!G9072</f>
        <v>0</v>
      </c>
      <c r="O9067" s="28">
        <f t="shared" si="868"/>
        <v>0</v>
      </c>
      <c r="P9067" s="28">
        <f t="shared" si="869"/>
        <v>-2</v>
      </c>
      <c r="Q9067" s="28">
        <f t="shared" si="870"/>
        <v>0</v>
      </c>
      <c r="R9067" s="4">
        <f t="shared" si="871"/>
        <v>0</v>
      </c>
      <c r="S9067" s="4" t="str">
        <f t="shared" si="872"/>
        <v/>
      </c>
      <c r="T9067" s="21">
        <f>Fångster!J9072</f>
        <v>0</v>
      </c>
      <c r="U9067" s="31" t="str">
        <f t="shared" si="873"/>
        <v/>
      </c>
    </row>
    <row r="9068" spans="14:21" x14ac:dyDescent="0.2">
      <c r="N9068" s="22">
        <f>Fångster!G9073</f>
        <v>0</v>
      </c>
      <c r="O9068" s="28">
        <f t="shared" si="868"/>
        <v>0</v>
      </c>
      <c r="P9068" s="28">
        <f t="shared" si="869"/>
        <v>-2</v>
      </c>
      <c r="Q9068" s="28">
        <f t="shared" si="870"/>
        <v>0</v>
      </c>
      <c r="R9068" s="4">
        <f t="shared" si="871"/>
        <v>0</v>
      </c>
      <c r="S9068" s="4" t="str">
        <f t="shared" si="872"/>
        <v/>
      </c>
      <c r="T9068" s="21">
        <f>Fångster!J9073</f>
        <v>0</v>
      </c>
      <c r="U9068" s="31" t="str">
        <f t="shared" si="873"/>
        <v/>
      </c>
    </row>
    <row r="9069" spans="14:21" x14ac:dyDescent="0.2">
      <c r="N9069" s="22">
        <f>Fångster!G9074</f>
        <v>0</v>
      </c>
      <c r="O9069" s="28">
        <f t="shared" si="868"/>
        <v>0</v>
      </c>
      <c r="P9069" s="28">
        <f t="shared" si="869"/>
        <v>-2</v>
      </c>
      <c r="Q9069" s="28">
        <f t="shared" si="870"/>
        <v>0</v>
      </c>
      <c r="R9069" s="4">
        <f t="shared" si="871"/>
        <v>0</v>
      </c>
      <c r="S9069" s="4" t="str">
        <f t="shared" si="872"/>
        <v/>
      </c>
      <c r="T9069" s="21">
        <f>Fångster!J9074</f>
        <v>0</v>
      </c>
      <c r="U9069" s="31" t="str">
        <f t="shared" si="873"/>
        <v/>
      </c>
    </row>
    <row r="9070" spans="14:21" x14ac:dyDescent="0.2">
      <c r="N9070" s="22">
        <f>Fångster!G9075</f>
        <v>0</v>
      </c>
      <c r="O9070" s="28">
        <f t="shared" si="868"/>
        <v>0</v>
      </c>
      <c r="P9070" s="28">
        <f t="shared" si="869"/>
        <v>-2</v>
      </c>
      <c r="Q9070" s="28">
        <f t="shared" si="870"/>
        <v>0</v>
      </c>
      <c r="R9070" s="4">
        <f t="shared" si="871"/>
        <v>0</v>
      </c>
      <c r="S9070" s="4" t="str">
        <f t="shared" si="872"/>
        <v/>
      </c>
      <c r="T9070" s="21">
        <f>Fångster!J9075</f>
        <v>0</v>
      </c>
      <c r="U9070" s="31" t="str">
        <f t="shared" si="873"/>
        <v/>
      </c>
    </row>
    <row r="9071" spans="14:21" x14ac:dyDescent="0.2">
      <c r="N9071" s="22">
        <f>Fångster!G9076</f>
        <v>0</v>
      </c>
      <c r="O9071" s="28">
        <f t="shared" si="868"/>
        <v>0</v>
      </c>
      <c r="P9071" s="28">
        <f t="shared" si="869"/>
        <v>-2</v>
      </c>
      <c r="Q9071" s="28">
        <f t="shared" si="870"/>
        <v>0</v>
      </c>
      <c r="R9071" s="4">
        <f t="shared" si="871"/>
        <v>0</v>
      </c>
      <c r="S9071" s="4" t="str">
        <f t="shared" si="872"/>
        <v/>
      </c>
      <c r="T9071" s="21">
        <f>Fångster!J9076</f>
        <v>0</v>
      </c>
      <c r="U9071" s="31" t="str">
        <f t="shared" si="873"/>
        <v/>
      </c>
    </row>
    <row r="9072" spans="14:21" x14ac:dyDescent="0.2">
      <c r="N9072" s="22">
        <f>Fångster!G9077</f>
        <v>0</v>
      </c>
      <c r="O9072" s="28">
        <f t="shared" si="868"/>
        <v>0</v>
      </c>
      <c r="P9072" s="28">
        <f t="shared" si="869"/>
        <v>-2</v>
      </c>
      <c r="Q9072" s="28">
        <f t="shared" si="870"/>
        <v>0</v>
      </c>
      <c r="R9072" s="4">
        <f t="shared" si="871"/>
        <v>0</v>
      </c>
      <c r="S9072" s="4" t="str">
        <f t="shared" si="872"/>
        <v/>
      </c>
      <c r="T9072" s="21">
        <f>Fångster!J9077</f>
        <v>0</v>
      </c>
      <c r="U9072" s="31" t="str">
        <f t="shared" si="873"/>
        <v/>
      </c>
    </row>
    <row r="9073" spans="14:21" x14ac:dyDescent="0.2">
      <c r="N9073" s="22">
        <f>Fångster!G9078</f>
        <v>0</v>
      </c>
      <c r="O9073" s="28">
        <f t="shared" si="868"/>
        <v>0</v>
      </c>
      <c r="P9073" s="28">
        <f t="shared" si="869"/>
        <v>-2</v>
      </c>
      <c r="Q9073" s="28">
        <f t="shared" si="870"/>
        <v>0</v>
      </c>
      <c r="R9073" s="4">
        <f t="shared" si="871"/>
        <v>0</v>
      </c>
      <c r="S9073" s="4" t="str">
        <f t="shared" si="872"/>
        <v/>
      </c>
      <c r="T9073" s="21">
        <f>Fångster!J9078</f>
        <v>0</v>
      </c>
      <c r="U9073" s="31" t="str">
        <f t="shared" si="873"/>
        <v/>
      </c>
    </row>
    <row r="9074" spans="14:21" x14ac:dyDescent="0.2">
      <c r="N9074" s="22">
        <f>Fångster!G9079</f>
        <v>0</v>
      </c>
      <c r="O9074" s="28">
        <f t="shared" si="868"/>
        <v>0</v>
      </c>
      <c r="P9074" s="28">
        <f t="shared" si="869"/>
        <v>-2</v>
      </c>
      <c r="Q9074" s="28">
        <f t="shared" si="870"/>
        <v>0</v>
      </c>
      <c r="R9074" s="4">
        <f t="shared" si="871"/>
        <v>0</v>
      </c>
      <c r="S9074" s="4" t="str">
        <f t="shared" si="872"/>
        <v/>
      </c>
      <c r="T9074" s="21">
        <f>Fångster!J9079</f>
        <v>0</v>
      </c>
      <c r="U9074" s="31" t="str">
        <f t="shared" si="873"/>
        <v/>
      </c>
    </row>
    <row r="9075" spans="14:21" x14ac:dyDescent="0.2">
      <c r="N9075" s="22">
        <f>Fångster!G9080</f>
        <v>0</v>
      </c>
      <c r="O9075" s="28">
        <f t="shared" si="868"/>
        <v>0</v>
      </c>
      <c r="P9075" s="28">
        <f t="shared" si="869"/>
        <v>-2</v>
      </c>
      <c r="Q9075" s="28">
        <f t="shared" si="870"/>
        <v>0</v>
      </c>
      <c r="R9075" s="4">
        <f t="shared" si="871"/>
        <v>0</v>
      </c>
      <c r="S9075" s="4" t="str">
        <f t="shared" si="872"/>
        <v/>
      </c>
      <c r="T9075" s="21">
        <f>Fångster!J9080</f>
        <v>0</v>
      </c>
      <c r="U9075" s="31" t="str">
        <f t="shared" si="873"/>
        <v/>
      </c>
    </row>
    <row r="9076" spans="14:21" x14ac:dyDescent="0.2">
      <c r="N9076" s="22">
        <f>Fångster!G9081</f>
        <v>0</v>
      </c>
      <c r="O9076" s="28">
        <f t="shared" si="868"/>
        <v>0</v>
      </c>
      <c r="P9076" s="28">
        <f t="shared" si="869"/>
        <v>-2</v>
      </c>
      <c r="Q9076" s="28">
        <f t="shared" si="870"/>
        <v>0</v>
      </c>
      <c r="R9076" s="4">
        <f t="shared" si="871"/>
        <v>0</v>
      </c>
      <c r="S9076" s="4" t="str">
        <f t="shared" si="872"/>
        <v/>
      </c>
      <c r="T9076" s="21">
        <f>Fångster!J9081</f>
        <v>0</v>
      </c>
      <c r="U9076" s="31" t="str">
        <f t="shared" si="873"/>
        <v/>
      </c>
    </row>
    <row r="9077" spans="14:21" x14ac:dyDescent="0.2">
      <c r="N9077" s="22">
        <f>Fångster!G9082</f>
        <v>0</v>
      </c>
      <c r="O9077" s="28">
        <f t="shared" si="868"/>
        <v>0</v>
      </c>
      <c r="P9077" s="28">
        <f t="shared" si="869"/>
        <v>-2</v>
      </c>
      <c r="Q9077" s="28">
        <f t="shared" si="870"/>
        <v>0</v>
      </c>
      <c r="R9077" s="4">
        <f t="shared" si="871"/>
        <v>0</v>
      </c>
      <c r="S9077" s="4" t="str">
        <f t="shared" si="872"/>
        <v/>
      </c>
      <c r="T9077" s="21">
        <f>Fångster!J9082</f>
        <v>0</v>
      </c>
      <c r="U9077" s="31" t="str">
        <f t="shared" si="873"/>
        <v/>
      </c>
    </row>
    <row r="9078" spans="14:21" x14ac:dyDescent="0.2">
      <c r="N9078" s="22">
        <f>Fångster!G9083</f>
        <v>0</v>
      </c>
      <c r="O9078" s="28">
        <f t="shared" si="868"/>
        <v>0</v>
      </c>
      <c r="P9078" s="28">
        <f t="shared" si="869"/>
        <v>-2</v>
      </c>
      <c r="Q9078" s="28">
        <f t="shared" si="870"/>
        <v>0</v>
      </c>
      <c r="R9078" s="4">
        <f t="shared" si="871"/>
        <v>0</v>
      </c>
      <c r="S9078" s="4" t="str">
        <f t="shared" si="872"/>
        <v/>
      </c>
      <c r="T9078" s="21">
        <f>Fångster!J9083</f>
        <v>0</v>
      </c>
      <c r="U9078" s="31" t="str">
        <f t="shared" si="873"/>
        <v/>
      </c>
    </row>
    <row r="9079" spans="14:21" x14ac:dyDescent="0.2">
      <c r="N9079" s="22">
        <f>Fångster!G9084</f>
        <v>0</v>
      </c>
      <c r="O9079" s="28">
        <f t="shared" si="868"/>
        <v>0</v>
      </c>
      <c r="P9079" s="28">
        <f t="shared" si="869"/>
        <v>-2</v>
      </c>
      <c r="Q9079" s="28">
        <f t="shared" si="870"/>
        <v>0</v>
      </c>
      <c r="R9079" s="4">
        <f t="shared" si="871"/>
        <v>0</v>
      </c>
      <c r="S9079" s="4" t="str">
        <f t="shared" si="872"/>
        <v/>
      </c>
      <c r="T9079" s="21">
        <f>Fångster!J9084</f>
        <v>0</v>
      </c>
      <c r="U9079" s="31" t="str">
        <f t="shared" si="873"/>
        <v/>
      </c>
    </row>
    <row r="9080" spans="14:21" x14ac:dyDescent="0.2">
      <c r="N9080" s="22">
        <f>Fångster!G9085</f>
        <v>0</v>
      </c>
      <c r="O9080" s="28">
        <f t="shared" si="868"/>
        <v>0</v>
      </c>
      <c r="P9080" s="28">
        <f t="shared" si="869"/>
        <v>-2</v>
      </c>
      <c r="Q9080" s="28">
        <f t="shared" si="870"/>
        <v>0</v>
      </c>
      <c r="R9080" s="4">
        <f t="shared" si="871"/>
        <v>0</v>
      </c>
      <c r="S9080" s="4" t="str">
        <f t="shared" si="872"/>
        <v/>
      </c>
      <c r="T9080" s="21">
        <f>Fångster!J9085</f>
        <v>0</v>
      </c>
      <c r="U9080" s="31" t="str">
        <f t="shared" si="873"/>
        <v/>
      </c>
    </row>
    <row r="9081" spans="14:21" x14ac:dyDescent="0.2">
      <c r="N9081" s="22">
        <f>Fångster!G9086</f>
        <v>0</v>
      </c>
      <c r="O9081" s="28">
        <f t="shared" si="868"/>
        <v>0</v>
      </c>
      <c r="P9081" s="28">
        <f t="shared" si="869"/>
        <v>-2</v>
      </c>
      <c r="Q9081" s="28">
        <f t="shared" si="870"/>
        <v>0</v>
      </c>
      <c r="R9081" s="4">
        <f t="shared" si="871"/>
        <v>0</v>
      </c>
      <c r="S9081" s="4" t="str">
        <f t="shared" si="872"/>
        <v/>
      </c>
      <c r="T9081" s="21">
        <f>Fångster!J9086</f>
        <v>0</v>
      </c>
      <c r="U9081" s="31" t="str">
        <f t="shared" si="873"/>
        <v/>
      </c>
    </row>
    <row r="9082" spans="14:21" x14ac:dyDescent="0.2">
      <c r="N9082" s="22">
        <f>Fångster!G9087</f>
        <v>0</v>
      </c>
      <c r="O9082" s="28">
        <f t="shared" si="868"/>
        <v>0</v>
      </c>
      <c r="P9082" s="28">
        <f t="shared" si="869"/>
        <v>-2</v>
      </c>
      <c r="Q9082" s="28">
        <f t="shared" si="870"/>
        <v>0</v>
      </c>
      <c r="R9082" s="4">
        <f t="shared" si="871"/>
        <v>0</v>
      </c>
      <c r="S9082" s="4" t="str">
        <f t="shared" si="872"/>
        <v/>
      </c>
      <c r="T9082" s="21">
        <f>Fångster!J9087</f>
        <v>0</v>
      </c>
      <c r="U9082" s="31" t="str">
        <f t="shared" si="873"/>
        <v/>
      </c>
    </row>
    <row r="9083" spans="14:21" x14ac:dyDescent="0.2">
      <c r="N9083" s="22">
        <f>Fångster!G9088</f>
        <v>0</v>
      </c>
      <c r="O9083" s="28">
        <f t="shared" si="868"/>
        <v>0</v>
      </c>
      <c r="P9083" s="28">
        <f t="shared" si="869"/>
        <v>-2</v>
      </c>
      <c r="Q9083" s="28">
        <f t="shared" si="870"/>
        <v>0</v>
      </c>
      <c r="R9083" s="4">
        <f t="shared" si="871"/>
        <v>0</v>
      </c>
      <c r="S9083" s="4" t="str">
        <f t="shared" si="872"/>
        <v/>
      </c>
      <c r="T9083" s="21">
        <f>Fångster!J9088</f>
        <v>0</v>
      </c>
      <c r="U9083" s="31" t="str">
        <f t="shared" si="873"/>
        <v/>
      </c>
    </row>
    <row r="9084" spans="14:21" x14ac:dyDescent="0.2">
      <c r="N9084" s="22">
        <f>Fångster!G9089</f>
        <v>0</v>
      </c>
      <c r="O9084" s="28">
        <f t="shared" si="868"/>
        <v>0</v>
      </c>
      <c r="P9084" s="28">
        <f t="shared" si="869"/>
        <v>-2</v>
      </c>
      <c r="Q9084" s="28">
        <f t="shared" si="870"/>
        <v>0</v>
      </c>
      <c r="R9084" s="4">
        <f t="shared" si="871"/>
        <v>0</v>
      </c>
      <c r="S9084" s="4" t="str">
        <f t="shared" si="872"/>
        <v/>
      </c>
      <c r="T9084" s="21">
        <f>Fångster!J9089</f>
        <v>0</v>
      </c>
      <c r="U9084" s="31" t="str">
        <f t="shared" si="873"/>
        <v/>
      </c>
    </row>
    <row r="9085" spans="14:21" x14ac:dyDescent="0.2">
      <c r="N9085" s="22">
        <f>Fångster!G9090</f>
        <v>0</v>
      </c>
      <c r="O9085" s="28">
        <f t="shared" si="868"/>
        <v>0</v>
      </c>
      <c r="P9085" s="28">
        <f t="shared" si="869"/>
        <v>-2</v>
      </c>
      <c r="Q9085" s="28">
        <f t="shared" si="870"/>
        <v>0</v>
      </c>
      <c r="R9085" s="4">
        <f t="shared" si="871"/>
        <v>0</v>
      </c>
      <c r="S9085" s="4" t="str">
        <f t="shared" si="872"/>
        <v/>
      </c>
      <c r="T9085" s="21">
        <f>Fångster!J9090</f>
        <v>0</v>
      </c>
      <c r="U9085" s="31" t="str">
        <f t="shared" si="873"/>
        <v/>
      </c>
    </row>
    <row r="9086" spans="14:21" x14ac:dyDescent="0.2">
      <c r="N9086" s="22">
        <f>Fångster!G9091</f>
        <v>0</v>
      </c>
      <c r="O9086" s="28">
        <f t="shared" si="868"/>
        <v>0</v>
      </c>
      <c r="P9086" s="28">
        <f t="shared" si="869"/>
        <v>-2</v>
      </c>
      <c r="Q9086" s="28">
        <f t="shared" si="870"/>
        <v>0</v>
      </c>
      <c r="R9086" s="4">
        <f t="shared" si="871"/>
        <v>0</v>
      </c>
      <c r="S9086" s="4" t="str">
        <f t="shared" si="872"/>
        <v/>
      </c>
      <c r="T9086" s="21">
        <f>Fångster!J9091</f>
        <v>0</v>
      </c>
      <c r="U9086" s="31" t="str">
        <f t="shared" si="873"/>
        <v/>
      </c>
    </row>
    <row r="9087" spans="14:21" x14ac:dyDescent="0.2">
      <c r="N9087" s="22">
        <f>Fångster!G9092</f>
        <v>0</v>
      </c>
      <c r="O9087" s="28">
        <f t="shared" si="868"/>
        <v>0</v>
      </c>
      <c r="P9087" s="28">
        <f t="shared" si="869"/>
        <v>-2</v>
      </c>
      <c r="Q9087" s="28">
        <f t="shared" si="870"/>
        <v>0</v>
      </c>
      <c r="R9087" s="4">
        <f t="shared" si="871"/>
        <v>0</v>
      </c>
      <c r="S9087" s="4" t="str">
        <f t="shared" si="872"/>
        <v/>
      </c>
      <c r="T9087" s="21">
        <f>Fångster!J9092</f>
        <v>0</v>
      </c>
      <c r="U9087" s="31" t="str">
        <f t="shared" si="873"/>
        <v/>
      </c>
    </row>
    <row r="9088" spans="14:21" x14ac:dyDescent="0.2">
      <c r="N9088" s="22">
        <f>Fångster!G9093</f>
        <v>0</v>
      </c>
      <c r="O9088" s="28">
        <f t="shared" si="868"/>
        <v>0</v>
      </c>
      <c r="P9088" s="28">
        <f t="shared" si="869"/>
        <v>-2</v>
      </c>
      <c r="Q9088" s="28">
        <f t="shared" si="870"/>
        <v>0</v>
      </c>
      <c r="R9088" s="4">
        <f t="shared" si="871"/>
        <v>0</v>
      </c>
      <c r="S9088" s="4" t="str">
        <f t="shared" si="872"/>
        <v/>
      </c>
      <c r="T9088" s="21">
        <f>Fångster!J9093</f>
        <v>0</v>
      </c>
      <c r="U9088" s="31" t="str">
        <f t="shared" si="873"/>
        <v/>
      </c>
    </row>
    <row r="9089" spans="14:21" x14ac:dyDescent="0.2">
      <c r="N9089" s="22">
        <f>Fångster!G9094</f>
        <v>0</v>
      </c>
      <c r="O9089" s="28">
        <f t="shared" si="868"/>
        <v>0</v>
      </c>
      <c r="P9089" s="28">
        <f t="shared" si="869"/>
        <v>-2</v>
      </c>
      <c r="Q9089" s="28">
        <f t="shared" si="870"/>
        <v>0</v>
      </c>
      <c r="R9089" s="4">
        <f t="shared" si="871"/>
        <v>0</v>
      </c>
      <c r="S9089" s="4" t="str">
        <f t="shared" si="872"/>
        <v/>
      </c>
      <c r="T9089" s="21">
        <f>Fångster!J9094</f>
        <v>0</v>
      </c>
      <c r="U9089" s="31" t="str">
        <f t="shared" si="873"/>
        <v/>
      </c>
    </row>
    <row r="9090" spans="14:21" x14ac:dyDescent="0.2">
      <c r="N9090" s="22">
        <f>Fångster!G9095</f>
        <v>0</v>
      </c>
      <c r="O9090" s="28">
        <f t="shared" si="868"/>
        <v>0</v>
      </c>
      <c r="P9090" s="28">
        <f t="shared" si="869"/>
        <v>-2</v>
      </c>
      <c r="Q9090" s="28">
        <f t="shared" si="870"/>
        <v>0</v>
      </c>
      <c r="R9090" s="4">
        <f t="shared" si="871"/>
        <v>0</v>
      </c>
      <c r="S9090" s="4" t="str">
        <f t="shared" si="872"/>
        <v/>
      </c>
      <c r="T9090" s="21">
        <f>Fångster!J9095</f>
        <v>0</v>
      </c>
      <c r="U9090" s="31" t="str">
        <f t="shared" si="873"/>
        <v/>
      </c>
    </row>
    <row r="9091" spans="14:21" x14ac:dyDescent="0.2">
      <c r="N9091" s="22">
        <f>Fångster!G9096</f>
        <v>0</v>
      </c>
      <c r="O9091" s="28">
        <f t="shared" si="868"/>
        <v>0</v>
      </c>
      <c r="P9091" s="28">
        <f t="shared" si="869"/>
        <v>-2</v>
      </c>
      <c r="Q9091" s="28">
        <f t="shared" si="870"/>
        <v>0</v>
      </c>
      <c r="R9091" s="4">
        <f t="shared" si="871"/>
        <v>0</v>
      </c>
      <c r="S9091" s="4" t="str">
        <f t="shared" si="872"/>
        <v/>
      </c>
      <c r="T9091" s="21">
        <f>Fångster!J9096</f>
        <v>0</v>
      </c>
      <c r="U9091" s="31" t="str">
        <f t="shared" si="873"/>
        <v/>
      </c>
    </row>
    <row r="9092" spans="14:21" x14ac:dyDescent="0.2">
      <c r="N9092" s="22">
        <f>Fångster!G9097</f>
        <v>0</v>
      </c>
      <c r="O9092" s="28">
        <f t="shared" si="868"/>
        <v>0</v>
      </c>
      <c r="P9092" s="28">
        <f t="shared" si="869"/>
        <v>-2</v>
      </c>
      <c r="Q9092" s="28">
        <f t="shared" si="870"/>
        <v>0</v>
      </c>
      <c r="R9092" s="4">
        <f t="shared" si="871"/>
        <v>0</v>
      </c>
      <c r="S9092" s="4" t="str">
        <f t="shared" si="872"/>
        <v/>
      </c>
      <c r="T9092" s="21">
        <f>Fångster!J9097</f>
        <v>0</v>
      </c>
      <c r="U9092" s="31" t="str">
        <f t="shared" si="873"/>
        <v/>
      </c>
    </row>
    <row r="9093" spans="14:21" x14ac:dyDescent="0.2">
      <c r="N9093" s="22">
        <f>Fångster!G9098</f>
        <v>0</v>
      </c>
      <c r="O9093" s="28">
        <f t="shared" ref="O9093:O9156" si="874">(3.377*0.000001)*(POWER(N9093,3.205))</f>
        <v>0</v>
      </c>
      <c r="P9093" s="28">
        <f t="shared" ref="P9093:P9156" si="875">(1-(180-N9093)/60)</f>
        <v>-2</v>
      </c>
      <c r="Q9093" s="28">
        <f t="shared" ref="Q9093:Q9156" si="876">IF(P9093&lt;0,0,IF(P9093&gt;1,1,IF(P9093&gt;0&lt;1,P9093,P9093)))</f>
        <v>0</v>
      </c>
      <c r="R9093" s="4">
        <f t="shared" ref="R9093:R9156" si="877">O9093*Q9093</f>
        <v>0</v>
      </c>
      <c r="S9093" s="4" t="str">
        <f t="shared" ref="S9093:S9156" si="878">IF(N9093&gt;0,LOG10(N9093),"")</f>
        <v/>
      </c>
      <c r="T9093" s="21">
        <f>Fångster!J9098</f>
        <v>0</v>
      </c>
      <c r="U9093" s="31" t="str">
        <f t="shared" ref="U9093:U9156" si="879">IF(T9093&gt;0,LOG10(T9093),"")</f>
        <v/>
      </c>
    </row>
    <row r="9094" spans="14:21" x14ac:dyDescent="0.2">
      <c r="N9094" s="22">
        <f>Fångster!G9099</f>
        <v>0</v>
      </c>
      <c r="O9094" s="28">
        <f t="shared" si="874"/>
        <v>0</v>
      </c>
      <c r="P9094" s="28">
        <f t="shared" si="875"/>
        <v>-2</v>
      </c>
      <c r="Q9094" s="28">
        <f t="shared" si="876"/>
        <v>0</v>
      </c>
      <c r="R9094" s="4">
        <f t="shared" si="877"/>
        <v>0</v>
      </c>
      <c r="S9094" s="4" t="str">
        <f t="shared" si="878"/>
        <v/>
      </c>
      <c r="T9094" s="21">
        <f>Fångster!J9099</f>
        <v>0</v>
      </c>
      <c r="U9094" s="31" t="str">
        <f t="shared" si="879"/>
        <v/>
      </c>
    </row>
    <row r="9095" spans="14:21" x14ac:dyDescent="0.2">
      <c r="N9095" s="22">
        <f>Fångster!G9100</f>
        <v>0</v>
      </c>
      <c r="O9095" s="28">
        <f t="shared" si="874"/>
        <v>0</v>
      </c>
      <c r="P9095" s="28">
        <f t="shared" si="875"/>
        <v>-2</v>
      </c>
      <c r="Q9095" s="28">
        <f t="shared" si="876"/>
        <v>0</v>
      </c>
      <c r="R9095" s="4">
        <f t="shared" si="877"/>
        <v>0</v>
      </c>
      <c r="S9095" s="4" t="str">
        <f t="shared" si="878"/>
        <v/>
      </c>
      <c r="T9095" s="21">
        <f>Fångster!J9100</f>
        <v>0</v>
      </c>
      <c r="U9095" s="31" t="str">
        <f t="shared" si="879"/>
        <v/>
      </c>
    </row>
    <row r="9096" spans="14:21" x14ac:dyDescent="0.2">
      <c r="N9096" s="22">
        <f>Fångster!G9101</f>
        <v>0</v>
      </c>
      <c r="O9096" s="28">
        <f t="shared" si="874"/>
        <v>0</v>
      </c>
      <c r="P9096" s="28">
        <f t="shared" si="875"/>
        <v>-2</v>
      </c>
      <c r="Q9096" s="28">
        <f t="shared" si="876"/>
        <v>0</v>
      </c>
      <c r="R9096" s="4">
        <f t="shared" si="877"/>
        <v>0</v>
      </c>
      <c r="S9096" s="4" t="str">
        <f t="shared" si="878"/>
        <v/>
      </c>
      <c r="T9096" s="21">
        <f>Fångster!J9101</f>
        <v>0</v>
      </c>
      <c r="U9096" s="31" t="str">
        <f t="shared" si="879"/>
        <v/>
      </c>
    </row>
    <row r="9097" spans="14:21" x14ac:dyDescent="0.2">
      <c r="N9097" s="22">
        <f>Fångster!G9102</f>
        <v>0</v>
      </c>
      <c r="O9097" s="28">
        <f t="shared" si="874"/>
        <v>0</v>
      </c>
      <c r="P9097" s="28">
        <f t="shared" si="875"/>
        <v>-2</v>
      </c>
      <c r="Q9097" s="28">
        <f t="shared" si="876"/>
        <v>0</v>
      </c>
      <c r="R9097" s="4">
        <f t="shared" si="877"/>
        <v>0</v>
      </c>
      <c r="S9097" s="4" t="str">
        <f t="shared" si="878"/>
        <v/>
      </c>
      <c r="T9097" s="21">
        <f>Fångster!J9102</f>
        <v>0</v>
      </c>
      <c r="U9097" s="31" t="str">
        <f t="shared" si="879"/>
        <v/>
      </c>
    </row>
    <row r="9098" spans="14:21" x14ac:dyDescent="0.2">
      <c r="N9098" s="22">
        <f>Fångster!G9103</f>
        <v>0</v>
      </c>
      <c r="O9098" s="28">
        <f t="shared" si="874"/>
        <v>0</v>
      </c>
      <c r="P9098" s="28">
        <f t="shared" si="875"/>
        <v>-2</v>
      </c>
      <c r="Q9098" s="28">
        <f t="shared" si="876"/>
        <v>0</v>
      </c>
      <c r="R9098" s="4">
        <f t="shared" si="877"/>
        <v>0</v>
      </c>
      <c r="S9098" s="4" t="str">
        <f t="shared" si="878"/>
        <v/>
      </c>
      <c r="T9098" s="21">
        <f>Fångster!J9103</f>
        <v>0</v>
      </c>
      <c r="U9098" s="31" t="str">
        <f t="shared" si="879"/>
        <v/>
      </c>
    </row>
    <row r="9099" spans="14:21" x14ac:dyDescent="0.2">
      <c r="N9099" s="22">
        <f>Fångster!G9104</f>
        <v>0</v>
      </c>
      <c r="O9099" s="28">
        <f t="shared" si="874"/>
        <v>0</v>
      </c>
      <c r="P9099" s="28">
        <f t="shared" si="875"/>
        <v>-2</v>
      </c>
      <c r="Q9099" s="28">
        <f t="shared" si="876"/>
        <v>0</v>
      </c>
      <c r="R9099" s="4">
        <f t="shared" si="877"/>
        <v>0</v>
      </c>
      <c r="S9099" s="4" t="str">
        <f t="shared" si="878"/>
        <v/>
      </c>
      <c r="T9099" s="21">
        <f>Fångster!J9104</f>
        <v>0</v>
      </c>
      <c r="U9099" s="31" t="str">
        <f t="shared" si="879"/>
        <v/>
      </c>
    </row>
    <row r="9100" spans="14:21" x14ac:dyDescent="0.2">
      <c r="N9100" s="22">
        <f>Fångster!G9105</f>
        <v>0</v>
      </c>
      <c r="O9100" s="28">
        <f t="shared" si="874"/>
        <v>0</v>
      </c>
      <c r="P9100" s="28">
        <f t="shared" si="875"/>
        <v>-2</v>
      </c>
      <c r="Q9100" s="28">
        <f t="shared" si="876"/>
        <v>0</v>
      </c>
      <c r="R9100" s="4">
        <f t="shared" si="877"/>
        <v>0</v>
      </c>
      <c r="S9100" s="4" t="str">
        <f t="shared" si="878"/>
        <v/>
      </c>
      <c r="T9100" s="21">
        <f>Fångster!J9105</f>
        <v>0</v>
      </c>
      <c r="U9100" s="31" t="str">
        <f t="shared" si="879"/>
        <v/>
      </c>
    </row>
    <row r="9101" spans="14:21" x14ac:dyDescent="0.2">
      <c r="N9101" s="22">
        <f>Fångster!G9106</f>
        <v>0</v>
      </c>
      <c r="O9101" s="28">
        <f t="shared" si="874"/>
        <v>0</v>
      </c>
      <c r="P9101" s="28">
        <f t="shared" si="875"/>
        <v>-2</v>
      </c>
      <c r="Q9101" s="28">
        <f t="shared" si="876"/>
        <v>0</v>
      </c>
      <c r="R9101" s="4">
        <f t="shared" si="877"/>
        <v>0</v>
      </c>
      <c r="S9101" s="4" t="str">
        <f t="shared" si="878"/>
        <v/>
      </c>
      <c r="T9101" s="21">
        <f>Fångster!J9106</f>
        <v>0</v>
      </c>
      <c r="U9101" s="31" t="str">
        <f t="shared" si="879"/>
        <v/>
      </c>
    </row>
    <row r="9102" spans="14:21" x14ac:dyDescent="0.2">
      <c r="N9102" s="22">
        <f>Fångster!G9107</f>
        <v>0</v>
      </c>
      <c r="O9102" s="28">
        <f t="shared" si="874"/>
        <v>0</v>
      </c>
      <c r="P9102" s="28">
        <f t="shared" si="875"/>
        <v>-2</v>
      </c>
      <c r="Q9102" s="28">
        <f t="shared" si="876"/>
        <v>0</v>
      </c>
      <c r="R9102" s="4">
        <f t="shared" si="877"/>
        <v>0</v>
      </c>
      <c r="S9102" s="4" t="str">
        <f t="shared" si="878"/>
        <v/>
      </c>
      <c r="T9102" s="21">
        <f>Fångster!J9107</f>
        <v>0</v>
      </c>
      <c r="U9102" s="31" t="str">
        <f t="shared" si="879"/>
        <v/>
      </c>
    </row>
    <row r="9103" spans="14:21" x14ac:dyDescent="0.2">
      <c r="N9103" s="22">
        <f>Fångster!G9108</f>
        <v>0</v>
      </c>
      <c r="O9103" s="28">
        <f t="shared" si="874"/>
        <v>0</v>
      </c>
      <c r="P9103" s="28">
        <f t="shared" si="875"/>
        <v>-2</v>
      </c>
      <c r="Q9103" s="28">
        <f t="shared" si="876"/>
        <v>0</v>
      </c>
      <c r="R9103" s="4">
        <f t="shared" si="877"/>
        <v>0</v>
      </c>
      <c r="S9103" s="4" t="str">
        <f t="shared" si="878"/>
        <v/>
      </c>
      <c r="T9103" s="21">
        <f>Fångster!J9108</f>
        <v>0</v>
      </c>
      <c r="U9103" s="31" t="str">
        <f t="shared" si="879"/>
        <v/>
      </c>
    </row>
    <row r="9104" spans="14:21" x14ac:dyDescent="0.2">
      <c r="N9104" s="22">
        <f>Fångster!G9109</f>
        <v>0</v>
      </c>
      <c r="O9104" s="28">
        <f t="shared" si="874"/>
        <v>0</v>
      </c>
      <c r="P9104" s="28">
        <f t="shared" si="875"/>
        <v>-2</v>
      </c>
      <c r="Q9104" s="28">
        <f t="shared" si="876"/>
        <v>0</v>
      </c>
      <c r="R9104" s="4">
        <f t="shared" si="877"/>
        <v>0</v>
      </c>
      <c r="S9104" s="4" t="str">
        <f t="shared" si="878"/>
        <v/>
      </c>
      <c r="T9104" s="21">
        <f>Fångster!J9109</f>
        <v>0</v>
      </c>
      <c r="U9104" s="31" t="str">
        <f t="shared" si="879"/>
        <v/>
      </c>
    </row>
    <row r="9105" spans="14:21" x14ac:dyDescent="0.2">
      <c r="N9105" s="22">
        <f>Fångster!G9110</f>
        <v>0</v>
      </c>
      <c r="O9105" s="28">
        <f t="shared" si="874"/>
        <v>0</v>
      </c>
      <c r="P9105" s="28">
        <f t="shared" si="875"/>
        <v>-2</v>
      </c>
      <c r="Q9105" s="28">
        <f t="shared" si="876"/>
        <v>0</v>
      </c>
      <c r="R9105" s="4">
        <f t="shared" si="877"/>
        <v>0</v>
      </c>
      <c r="S9105" s="4" t="str">
        <f t="shared" si="878"/>
        <v/>
      </c>
      <c r="T9105" s="21">
        <f>Fångster!J9110</f>
        <v>0</v>
      </c>
      <c r="U9105" s="31" t="str">
        <f t="shared" si="879"/>
        <v/>
      </c>
    </row>
    <row r="9106" spans="14:21" x14ac:dyDescent="0.2">
      <c r="N9106" s="22">
        <f>Fångster!G9111</f>
        <v>0</v>
      </c>
      <c r="O9106" s="28">
        <f t="shared" si="874"/>
        <v>0</v>
      </c>
      <c r="P9106" s="28">
        <f t="shared" si="875"/>
        <v>-2</v>
      </c>
      <c r="Q9106" s="28">
        <f t="shared" si="876"/>
        <v>0</v>
      </c>
      <c r="R9106" s="4">
        <f t="shared" si="877"/>
        <v>0</v>
      </c>
      <c r="S9106" s="4" t="str">
        <f t="shared" si="878"/>
        <v/>
      </c>
      <c r="T9106" s="21">
        <f>Fångster!J9111</f>
        <v>0</v>
      </c>
      <c r="U9106" s="31" t="str">
        <f t="shared" si="879"/>
        <v/>
      </c>
    </row>
    <row r="9107" spans="14:21" x14ac:dyDescent="0.2">
      <c r="N9107" s="22">
        <f>Fångster!G9112</f>
        <v>0</v>
      </c>
      <c r="O9107" s="28">
        <f t="shared" si="874"/>
        <v>0</v>
      </c>
      <c r="P9107" s="28">
        <f t="shared" si="875"/>
        <v>-2</v>
      </c>
      <c r="Q9107" s="28">
        <f t="shared" si="876"/>
        <v>0</v>
      </c>
      <c r="R9107" s="4">
        <f t="shared" si="877"/>
        <v>0</v>
      </c>
      <c r="S9107" s="4" t="str">
        <f t="shared" si="878"/>
        <v/>
      </c>
      <c r="T9107" s="21">
        <f>Fångster!J9112</f>
        <v>0</v>
      </c>
      <c r="U9107" s="31" t="str">
        <f t="shared" si="879"/>
        <v/>
      </c>
    </row>
    <row r="9108" spans="14:21" x14ac:dyDescent="0.2">
      <c r="N9108" s="22">
        <f>Fångster!G9113</f>
        <v>0</v>
      </c>
      <c r="O9108" s="28">
        <f t="shared" si="874"/>
        <v>0</v>
      </c>
      <c r="P9108" s="28">
        <f t="shared" si="875"/>
        <v>-2</v>
      </c>
      <c r="Q9108" s="28">
        <f t="shared" si="876"/>
        <v>0</v>
      </c>
      <c r="R9108" s="4">
        <f t="shared" si="877"/>
        <v>0</v>
      </c>
      <c r="S9108" s="4" t="str">
        <f t="shared" si="878"/>
        <v/>
      </c>
      <c r="T9108" s="21">
        <f>Fångster!J9113</f>
        <v>0</v>
      </c>
      <c r="U9108" s="31" t="str">
        <f t="shared" si="879"/>
        <v/>
      </c>
    </row>
    <row r="9109" spans="14:21" x14ac:dyDescent="0.2">
      <c r="N9109" s="22">
        <f>Fångster!G9114</f>
        <v>0</v>
      </c>
      <c r="O9109" s="28">
        <f t="shared" si="874"/>
        <v>0</v>
      </c>
      <c r="P9109" s="28">
        <f t="shared" si="875"/>
        <v>-2</v>
      </c>
      <c r="Q9109" s="28">
        <f t="shared" si="876"/>
        <v>0</v>
      </c>
      <c r="R9109" s="4">
        <f t="shared" si="877"/>
        <v>0</v>
      </c>
      <c r="S9109" s="4" t="str">
        <f t="shared" si="878"/>
        <v/>
      </c>
      <c r="T9109" s="21">
        <f>Fångster!J9114</f>
        <v>0</v>
      </c>
      <c r="U9109" s="31" t="str">
        <f t="shared" si="879"/>
        <v/>
      </c>
    </row>
    <row r="9110" spans="14:21" x14ac:dyDescent="0.2">
      <c r="N9110" s="22">
        <f>Fångster!G9115</f>
        <v>0</v>
      </c>
      <c r="O9110" s="28">
        <f t="shared" si="874"/>
        <v>0</v>
      </c>
      <c r="P9110" s="28">
        <f t="shared" si="875"/>
        <v>-2</v>
      </c>
      <c r="Q9110" s="28">
        <f t="shared" si="876"/>
        <v>0</v>
      </c>
      <c r="R9110" s="4">
        <f t="shared" si="877"/>
        <v>0</v>
      </c>
      <c r="S9110" s="4" t="str">
        <f t="shared" si="878"/>
        <v/>
      </c>
      <c r="T9110" s="21">
        <f>Fångster!J9115</f>
        <v>0</v>
      </c>
      <c r="U9110" s="31" t="str">
        <f t="shared" si="879"/>
        <v/>
      </c>
    </row>
    <row r="9111" spans="14:21" x14ac:dyDescent="0.2">
      <c r="N9111" s="22">
        <f>Fångster!G9116</f>
        <v>0</v>
      </c>
      <c r="O9111" s="28">
        <f t="shared" si="874"/>
        <v>0</v>
      </c>
      <c r="P9111" s="28">
        <f t="shared" si="875"/>
        <v>-2</v>
      </c>
      <c r="Q9111" s="28">
        <f t="shared" si="876"/>
        <v>0</v>
      </c>
      <c r="R9111" s="4">
        <f t="shared" si="877"/>
        <v>0</v>
      </c>
      <c r="S9111" s="4" t="str">
        <f t="shared" si="878"/>
        <v/>
      </c>
      <c r="T9111" s="21">
        <f>Fångster!J9116</f>
        <v>0</v>
      </c>
      <c r="U9111" s="31" t="str">
        <f t="shared" si="879"/>
        <v/>
      </c>
    </row>
    <row r="9112" spans="14:21" x14ac:dyDescent="0.2">
      <c r="N9112" s="22">
        <f>Fångster!G9117</f>
        <v>0</v>
      </c>
      <c r="O9112" s="28">
        <f t="shared" si="874"/>
        <v>0</v>
      </c>
      <c r="P9112" s="28">
        <f t="shared" si="875"/>
        <v>-2</v>
      </c>
      <c r="Q9112" s="28">
        <f t="shared" si="876"/>
        <v>0</v>
      </c>
      <c r="R9112" s="4">
        <f t="shared" si="877"/>
        <v>0</v>
      </c>
      <c r="S9112" s="4" t="str">
        <f t="shared" si="878"/>
        <v/>
      </c>
      <c r="T9112" s="21">
        <f>Fångster!J9117</f>
        <v>0</v>
      </c>
      <c r="U9112" s="31" t="str">
        <f t="shared" si="879"/>
        <v/>
      </c>
    </row>
    <row r="9113" spans="14:21" x14ac:dyDescent="0.2">
      <c r="N9113" s="22">
        <f>Fångster!G9118</f>
        <v>0</v>
      </c>
      <c r="O9113" s="28">
        <f t="shared" si="874"/>
        <v>0</v>
      </c>
      <c r="P9113" s="28">
        <f t="shared" si="875"/>
        <v>-2</v>
      </c>
      <c r="Q9113" s="28">
        <f t="shared" si="876"/>
        <v>0</v>
      </c>
      <c r="R9113" s="4">
        <f t="shared" si="877"/>
        <v>0</v>
      </c>
      <c r="S9113" s="4" t="str">
        <f t="shared" si="878"/>
        <v/>
      </c>
      <c r="T9113" s="21">
        <f>Fångster!J9118</f>
        <v>0</v>
      </c>
      <c r="U9113" s="31" t="str">
        <f t="shared" si="879"/>
        <v/>
      </c>
    </row>
    <row r="9114" spans="14:21" x14ac:dyDescent="0.2">
      <c r="N9114" s="22">
        <f>Fångster!G9119</f>
        <v>0</v>
      </c>
      <c r="O9114" s="28">
        <f t="shared" si="874"/>
        <v>0</v>
      </c>
      <c r="P9114" s="28">
        <f t="shared" si="875"/>
        <v>-2</v>
      </c>
      <c r="Q9114" s="28">
        <f t="shared" si="876"/>
        <v>0</v>
      </c>
      <c r="R9114" s="4">
        <f t="shared" si="877"/>
        <v>0</v>
      </c>
      <c r="S9114" s="4" t="str">
        <f t="shared" si="878"/>
        <v/>
      </c>
      <c r="T9114" s="21">
        <f>Fångster!J9119</f>
        <v>0</v>
      </c>
      <c r="U9114" s="31" t="str">
        <f t="shared" si="879"/>
        <v/>
      </c>
    </row>
    <row r="9115" spans="14:21" x14ac:dyDescent="0.2">
      <c r="N9115" s="22">
        <f>Fångster!G9120</f>
        <v>0</v>
      </c>
      <c r="O9115" s="28">
        <f t="shared" si="874"/>
        <v>0</v>
      </c>
      <c r="P9115" s="28">
        <f t="shared" si="875"/>
        <v>-2</v>
      </c>
      <c r="Q9115" s="28">
        <f t="shared" si="876"/>
        <v>0</v>
      </c>
      <c r="R9115" s="4">
        <f t="shared" si="877"/>
        <v>0</v>
      </c>
      <c r="S9115" s="4" t="str">
        <f t="shared" si="878"/>
        <v/>
      </c>
      <c r="T9115" s="21">
        <f>Fångster!J9120</f>
        <v>0</v>
      </c>
      <c r="U9115" s="31" t="str">
        <f t="shared" si="879"/>
        <v/>
      </c>
    </row>
    <row r="9116" spans="14:21" x14ac:dyDescent="0.2">
      <c r="N9116" s="22">
        <f>Fångster!G9121</f>
        <v>0</v>
      </c>
      <c r="O9116" s="28">
        <f t="shared" si="874"/>
        <v>0</v>
      </c>
      <c r="P9116" s="28">
        <f t="shared" si="875"/>
        <v>-2</v>
      </c>
      <c r="Q9116" s="28">
        <f t="shared" si="876"/>
        <v>0</v>
      </c>
      <c r="R9116" s="4">
        <f t="shared" si="877"/>
        <v>0</v>
      </c>
      <c r="S9116" s="4" t="str">
        <f t="shared" si="878"/>
        <v/>
      </c>
      <c r="T9116" s="21">
        <f>Fångster!J9121</f>
        <v>0</v>
      </c>
      <c r="U9116" s="31" t="str">
        <f t="shared" si="879"/>
        <v/>
      </c>
    </row>
    <row r="9117" spans="14:21" x14ac:dyDescent="0.2">
      <c r="N9117" s="22">
        <f>Fångster!G9122</f>
        <v>0</v>
      </c>
      <c r="O9117" s="28">
        <f t="shared" si="874"/>
        <v>0</v>
      </c>
      <c r="P9117" s="28">
        <f t="shared" si="875"/>
        <v>-2</v>
      </c>
      <c r="Q9117" s="28">
        <f t="shared" si="876"/>
        <v>0</v>
      </c>
      <c r="R9117" s="4">
        <f t="shared" si="877"/>
        <v>0</v>
      </c>
      <c r="S9117" s="4" t="str">
        <f t="shared" si="878"/>
        <v/>
      </c>
      <c r="T9117" s="21">
        <f>Fångster!J9122</f>
        <v>0</v>
      </c>
      <c r="U9117" s="31" t="str">
        <f t="shared" si="879"/>
        <v/>
      </c>
    </row>
    <row r="9118" spans="14:21" x14ac:dyDescent="0.2">
      <c r="N9118" s="22">
        <f>Fångster!G9123</f>
        <v>0</v>
      </c>
      <c r="O9118" s="28">
        <f t="shared" si="874"/>
        <v>0</v>
      </c>
      <c r="P9118" s="28">
        <f t="shared" si="875"/>
        <v>-2</v>
      </c>
      <c r="Q9118" s="28">
        <f t="shared" si="876"/>
        <v>0</v>
      </c>
      <c r="R9118" s="4">
        <f t="shared" si="877"/>
        <v>0</v>
      </c>
      <c r="S9118" s="4" t="str">
        <f t="shared" si="878"/>
        <v/>
      </c>
      <c r="T9118" s="21">
        <f>Fångster!J9123</f>
        <v>0</v>
      </c>
      <c r="U9118" s="31" t="str">
        <f t="shared" si="879"/>
        <v/>
      </c>
    </row>
    <row r="9119" spans="14:21" x14ac:dyDescent="0.2">
      <c r="N9119" s="22">
        <f>Fångster!G9124</f>
        <v>0</v>
      </c>
      <c r="O9119" s="28">
        <f t="shared" si="874"/>
        <v>0</v>
      </c>
      <c r="P9119" s="28">
        <f t="shared" si="875"/>
        <v>-2</v>
      </c>
      <c r="Q9119" s="28">
        <f t="shared" si="876"/>
        <v>0</v>
      </c>
      <c r="R9119" s="4">
        <f t="shared" si="877"/>
        <v>0</v>
      </c>
      <c r="S9119" s="4" t="str">
        <f t="shared" si="878"/>
        <v/>
      </c>
      <c r="T9119" s="21">
        <f>Fångster!J9124</f>
        <v>0</v>
      </c>
      <c r="U9119" s="31" t="str">
        <f t="shared" si="879"/>
        <v/>
      </c>
    </row>
    <row r="9120" spans="14:21" x14ac:dyDescent="0.2">
      <c r="N9120" s="22">
        <f>Fångster!G9125</f>
        <v>0</v>
      </c>
      <c r="O9120" s="28">
        <f t="shared" si="874"/>
        <v>0</v>
      </c>
      <c r="P9120" s="28">
        <f t="shared" si="875"/>
        <v>-2</v>
      </c>
      <c r="Q9120" s="28">
        <f t="shared" si="876"/>
        <v>0</v>
      </c>
      <c r="R9120" s="4">
        <f t="shared" si="877"/>
        <v>0</v>
      </c>
      <c r="S9120" s="4" t="str">
        <f t="shared" si="878"/>
        <v/>
      </c>
      <c r="T9120" s="21">
        <f>Fångster!J9125</f>
        <v>0</v>
      </c>
      <c r="U9120" s="31" t="str">
        <f t="shared" si="879"/>
        <v/>
      </c>
    </row>
    <row r="9121" spans="14:21" x14ac:dyDescent="0.2">
      <c r="N9121" s="22">
        <f>Fångster!G9126</f>
        <v>0</v>
      </c>
      <c r="O9121" s="28">
        <f t="shared" si="874"/>
        <v>0</v>
      </c>
      <c r="P9121" s="28">
        <f t="shared" si="875"/>
        <v>-2</v>
      </c>
      <c r="Q9121" s="28">
        <f t="shared" si="876"/>
        <v>0</v>
      </c>
      <c r="R9121" s="4">
        <f t="shared" si="877"/>
        <v>0</v>
      </c>
      <c r="S9121" s="4" t="str">
        <f t="shared" si="878"/>
        <v/>
      </c>
      <c r="T9121" s="21">
        <f>Fångster!J9126</f>
        <v>0</v>
      </c>
      <c r="U9121" s="31" t="str">
        <f t="shared" si="879"/>
        <v/>
      </c>
    </row>
    <row r="9122" spans="14:21" x14ac:dyDescent="0.2">
      <c r="N9122" s="22">
        <f>Fångster!G9127</f>
        <v>0</v>
      </c>
      <c r="O9122" s="28">
        <f t="shared" si="874"/>
        <v>0</v>
      </c>
      <c r="P9122" s="28">
        <f t="shared" si="875"/>
        <v>-2</v>
      </c>
      <c r="Q9122" s="28">
        <f t="shared" si="876"/>
        <v>0</v>
      </c>
      <c r="R9122" s="4">
        <f t="shared" si="877"/>
        <v>0</v>
      </c>
      <c r="S9122" s="4" t="str">
        <f t="shared" si="878"/>
        <v/>
      </c>
      <c r="T9122" s="21">
        <f>Fångster!J9127</f>
        <v>0</v>
      </c>
      <c r="U9122" s="31" t="str">
        <f t="shared" si="879"/>
        <v/>
      </c>
    </row>
    <row r="9123" spans="14:21" x14ac:dyDescent="0.2">
      <c r="N9123" s="22">
        <f>Fångster!G9128</f>
        <v>0</v>
      </c>
      <c r="O9123" s="28">
        <f t="shared" si="874"/>
        <v>0</v>
      </c>
      <c r="P9123" s="28">
        <f t="shared" si="875"/>
        <v>-2</v>
      </c>
      <c r="Q9123" s="28">
        <f t="shared" si="876"/>
        <v>0</v>
      </c>
      <c r="R9123" s="4">
        <f t="shared" si="877"/>
        <v>0</v>
      </c>
      <c r="S9123" s="4" t="str">
        <f t="shared" si="878"/>
        <v/>
      </c>
      <c r="T9123" s="21">
        <f>Fångster!J9128</f>
        <v>0</v>
      </c>
      <c r="U9123" s="31" t="str">
        <f t="shared" si="879"/>
        <v/>
      </c>
    </row>
    <row r="9124" spans="14:21" x14ac:dyDescent="0.2">
      <c r="N9124" s="22">
        <f>Fångster!G9129</f>
        <v>0</v>
      </c>
      <c r="O9124" s="28">
        <f t="shared" si="874"/>
        <v>0</v>
      </c>
      <c r="P9124" s="28">
        <f t="shared" si="875"/>
        <v>-2</v>
      </c>
      <c r="Q9124" s="28">
        <f t="shared" si="876"/>
        <v>0</v>
      </c>
      <c r="R9124" s="4">
        <f t="shared" si="877"/>
        <v>0</v>
      </c>
      <c r="S9124" s="4" t="str">
        <f t="shared" si="878"/>
        <v/>
      </c>
      <c r="T9124" s="21">
        <f>Fångster!J9129</f>
        <v>0</v>
      </c>
      <c r="U9124" s="31" t="str">
        <f t="shared" si="879"/>
        <v/>
      </c>
    </row>
    <row r="9125" spans="14:21" x14ac:dyDescent="0.2">
      <c r="N9125" s="22">
        <f>Fångster!G9130</f>
        <v>0</v>
      </c>
      <c r="O9125" s="28">
        <f t="shared" si="874"/>
        <v>0</v>
      </c>
      <c r="P9125" s="28">
        <f t="shared" si="875"/>
        <v>-2</v>
      </c>
      <c r="Q9125" s="28">
        <f t="shared" si="876"/>
        <v>0</v>
      </c>
      <c r="R9125" s="4">
        <f t="shared" si="877"/>
        <v>0</v>
      </c>
      <c r="S9125" s="4" t="str">
        <f t="shared" si="878"/>
        <v/>
      </c>
      <c r="T9125" s="21">
        <f>Fångster!J9130</f>
        <v>0</v>
      </c>
      <c r="U9125" s="31" t="str">
        <f t="shared" si="879"/>
        <v/>
      </c>
    </row>
    <row r="9126" spans="14:21" x14ac:dyDescent="0.2">
      <c r="N9126" s="22">
        <f>Fångster!G9131</f>
        <v>0</v>
      </c>
      <c r="O9126" s="28">
        <f t="shared" si="874"/>
        <v>0</v>
      </c>
      <c r="P9126" s="28">
        <f t="shared" si="875"/>
        <v>-2</v>
      </c>
      <c r="Q9126" s="28">
        <f t="shared" si="876"/>
        <v>0</v>
      </c>
      <c r="R9126" s="4">
        <f t="shared" si="877"/>
        <v>0</v>
      </c>
      <c r="S9126" s="4" t="str">
        <f t="shared" si="878"/>
        <v/>
      </c>
      <c r="T9126" s="21">
        <f>Fångster!J9131</f>
        <v>0</v>
      </c>
      <c r="U9126" s="31" t="str">
        <f t="shared" si="879"/>
        <v/>
      </c>
    </row>
    <row r="9127" spans="14:21" x14ac:dyDescent="0.2">
      <c r="N9127" s="22">
        <f>Fångster!G9132</f>
        <v>0</v>
      </c>
      <c r="O9127" s="28">
        <f t="shared" si="874"/>
        <v>0</v>
      </c>
      <c r="P9127" s="28">
        <f t="shared" si="875"/>
        <v>-2</v>
      </c>
      <c r="Q9127" s="28">
        <f t="shared" si="876"/>
        <v>0</v>
      </c>
      <c r="R9127" s="4">
        <f t="shared" si="877"/>
        <v>0</v>
      </c>
      <c r="S9127" s="4" t="str">
        <f t="shared" si="878"/>
        <v/>
      </c>
      <c r="T9127" s="21">
        <f>Fångster!J9132</f>
        <v>0</v>
      </c>
      <c r="U9127" s="31" t="str">
        <f t="shared" si="879"/>
        <v/>
      </c>
    </row>
    <row r="9128" spans="14:21" x14ac:dyDescent="0.2">
      <c r="N9128" s="22">
        <f>Fångster!G9133</f>
        <v>0</v>
      </c>
      <c r="O9128" s="28">
        <f t="shared" si="874"/>
        <v>0</v>
      </c>
      <c r="P9128" s="28">
        <f t="shared" si="875"/>
        <v>-2</v>
      </c>
      <c r="Q9128" s="28">
        <f t="shared" si="876"/>
        <v>0</v>
      </c>
      <c r="R9128" s="4">
        <f t="shared" si="877"/>
        <v>0</v>
      </c>
      <c r="S9128" s="4" t="str">
        <f t="shared" si="878"/>
        <v/>
      </c>
      <c r="T9128" s="21">
        <f>Fångster!J9133</f>
        <v>0</v>
      </c>
      <c r="U9128" s="31" t="str">
        <f t="shared" si="879"/>
        <v/>
      </c>
    </row>
    <row r="9129" spans="14:21" x14ac:dyDescent="0.2">
      <c r="N9129" s="22">
        <f>Fångster!G9134</f>
        <v>0</v>
      </c>
      <c r="O9129" s="28">
        <f t="shared" si="874"/>
        <v>0</v>
      </c>
      <c r="P9129" s="28">
        <f t="shared" si="875"/>
        <v>-2</v>
      </c>
      <c r="Q9129" s="28">
        <f t="shared" si="876"/>
        <v>0</v>
      </c>
      <c r="R9129" s="4">
        <f t="shared" si="877"/>
        <v>0</v>
      </c>
      <c r="S9129" s="4" t="str">
        <f t="shared" si="878"/>
        <v/>
      </c>
      <c r="T9129" s="21">
        <f>Fångster!J9134</f>
        <v>0</v>
      </c>
      <c r="U9129" s="31" t="str">
        <f t="shared" si="879"/>
        <v/>
      </c>
    </row>
    <row r="9130" spans="14:21" x14ac:dyDescent="0.2">
      <c r="N9130" s="22">
        <f>Fångster!G9135</f>
        <v>0</v>
      </c>
      <c r="O9130" s="28">
        <f t="shared" si="874"/>
        <v>0</v>
      </c>
      <c r="P9130" s="28">
        <f t="shared" si="875"/>
        <v>-2</v>
      </c>
      <c r="Q9130" s="28">
        <f t="shared" si="876"/>
        <v>0</v>
      </c>
      <c r="R9130" s="4">
        <f t="shared" si="877"/>
        <v>0</v>
      </c>
      <c r="S9130" s="4" t="str">
        <f t="shared" si="878"/>
        <v/>
      </c>
      <c r="T9130" s="21">
        <f>Fångster!J9135</f>
        <v>0</v>
      </c>
      <c r="U9130" s="31" t="str">
        <f t="shared" si="879"/>
        <v/>
      </c>
    </row>
    <row r="9131" spans="14:21" x14ac:dyDescent="0.2">
      <c r="N9131" s="22">
        <f>Fångster!G9136</f>
        <v>0</v>
      </c>
      <c r="O9131" s="28">
        <f t="shared" si="874"/>
        <v>0</v>
      </c>
      <c r="P9131" s="28">
        <f t="shared" si="875"/>
        <v>-2</v>
      </c>
      <c r="Q9131" s="28">
        <f t="shared" si="876"/>
        <v>0</v>
      </c>
      <c r="R9131" s="4">
        <f t="shared" si="877"/>
        <v>0</v>
      </c>
      <c r="S9131" s="4" t="str">
        <f t="shared" si="878"/>
        <v/>
      </c>
      <c r="T9131" s="21">
        <f>Fångster!J9136</f>
        <v>0</v>
      </c>
      <c r="U9131" s="31" t="str">
        <f t="shared" si="879"/>
        <v/>
      </c>
    </row>
    <row r="9132" spans="14:21" x14ac:dyDescent="0.2">
      <c r="N9132" s="22">
        <f>Fångster!G9137</f>
        <v>0</v>
      </c>
      <c r="O9132" s="28">
        <f t="shared" si="874"/>
        <v>0</v>
      </c>
      <c r="P9132" s="28">
        <f t="shared" si="875"/>
        <v>-2</v>
      </c>
      <c r="Q9132" s="28">
        <f t="shared" si="876"/>
        <v>0</v>
      </c>
      <c r="R9132" s="4">
        <f t="shared" si="877"/>
        <v>0</v>
      </c>
      <c r="S9132" s="4" t="str">
        <f t="shared" si="878"/>
        <v/>
      </c>
      <c r="T9132" s="21">
        <f>Fångster!J9137</f>
        <v>0</v>
      </c>
      <c r="U9132" s="31" t="str">
        <f t="shared" si="879"/>
        <v/>
      </c>
    </row>
    <row r="9133" spans="14:21" x14ac:dyDescent="0.2">
      <c r="N9133" s="22">
        <f>Fångster!G9138</f>
        <v>0</v>
      </c>
      <c r="O9133" s="28">
        <f t="shared" si="874"/>
        <v>0</v>
      </c>
      <c r="P9133" s="28">
        <f t="shared" si="875"/>
        <v>-2</v>
      </c>
      <c r="Q9133" s="28">
        <f t="shared" si="876"/>
        <v>0</v>
      </c>
      <c r="R9133" s="4">
        <f t="shared" si="877"/>
        <v>0</v>
      </c>
      <c r="S9133" s="4" t="str">
        <f t="shared" si="878"/>
        <v/>
      </c>
      <c r="T9133" s="21">
        <f>Fångster!J9138</f>
        <v>0</v>
      </c>
      <c r="U9133" s="31" t="str">
        <f t="shared" si="879"/>
        <v/>
      </c>
    </row>
    <row r="9134" spans="14:21" x14ac:dyDescent="0.2">
      <c r="N9134" s="22">
        <f>Fångster!G9139</f>
        <v>0</v>
      </c>
      <c r="O9134" s="28">
        <f t="shared" si="874"/>
        <v>0</v>
      </c>
      <c r="P9134" s="28">
        <f t="shared" si="875"/>
        <v>-2</v>
      </c>
      <c r="Q9134" s="28">
        <f t="shared" si="876"/>
        <v>0</v>
      </c>
      <c r="R9134" s="4">
        <f t="shared" si="877"/>
        <v>0</v>
      </c>
      <c r="S9134" s="4" t="str">
        <f t="shared" si="878"/>
        <v/>
      </c>
      <c r="T9134" s="21">
        <f>Fångster!J9139</f>
        <v>0</v>
      </c>
      <c r="U9134" s="31" t="str">
        <f t="shared" si="879"/>
        <v/>
      </c>
    </row>
    <row r="9135" spans="14:21" x14ac:dyDescent="0.2">
      <c r="N9135" s="22">
        <f>Fångster!G9140</f>
        <v>0</v>
      </c>
      <c r="O9135" s="28">
        <f t="shared" si="874"/>
        <v>0</v>
      </c>
      <c r="P9135" s="28">
        <f t="shared" si="875"/>
        <v>-2</v>
      </c>
      <c r="Q9135" s="28">
        <f t="shared" si="876"/>
        <v>0</v>
      </c>
      <c r="R9135" s="4">
        <f t="shared" si="877"/>
        <v>0</v>
      </c>
      <c r="S9135" s="4" t="str">
        <f t="shared" si="878"/>
        <v/>
      </c>
      <c r="T9135" s="21">
        <f>Fångster!J9140</f>
        <v>0</v>
      </c>
      <c r="U9135" s="31" t="str">
        <f t="shared" si="879"/>
        <v/>
      </c>
    </row>
    <row r="9136" spans="14:21" x14ac:dyDescent="0.2">
      <c r="N9136" s="22">
        <f>Fångster!G9141</f>
        <v>0</v>
      </c>
      <c r="O9136" s="28">
        <f t="shared" si="874"/>
        <v>0</v>
      </c>
      <c r="P9136" s="28">
        <f t="shared" si="875"/>
        <v>-2</v>
      </c>
      <c r="Q9136" s="28">
        <f t="shared" si="876"/>
        <v>0</v>
      </c>
      <c r="R9136" s="4">
        <f t="shared" si="877"/>
        <v>0</v>
      </c>
      <c r="S9136" s="4" t="str">
        <f t="shared" si="878"/>
        <v/>
      </c>
      <c r="T9136" s="21">
        <f>Fångster!J9141</f>
        <v>0</v>
      </c>
      <c r="U9136" s="31" t="str">
        <f t="shared" si="879"/>
        <v/>
      </c>
    </row>
    <row r="9137" spans="14:21" x14ac:dyDescent="0.2">
      <c r="N9137" s="22">
        <f>Fångster!G9142</f>
        <v>0</v>
      </c>
      <c r="O9137" s="28">
        <f t="shared" si="874"/>
        <v>0</v>
      </c>
      <c r="P9137" s="28">
        <f t="shared" si="875"/>
        <v>-2</v>
      </c>
      <c r="Q9137" s="28">
        <f t="shared" si="876"/>
        <v>0</v>
      </c>
      <c r="R9137" s="4">
        <f t="shared" si="877"/>
        <v>0</v>
      </c>
      <c r="S9137" s="4" t="str">
        <f t="shared" si="878"/>
        <v/>
      </c>
      <c r="T9137" s="21">
        <f>Fångster!J9142</f>
        <v>0</v>
      </c>
      <c r="U9137" s="31" t="str">
        <f t="shared" si="879"/>
        <v/>
      </c>
    </row>
    <row r="9138" spans="14:21" x14ac:dyDescent="0.2">
      <c r="N9138" s="22">
        <f>Fångster!G9143</f>
        <v>0</v>
      </c>
      <c r="O9138" s="28">
        <f t="shared" si="874"/>
        <v>0</v>
      </c>
      <c r="P9138" s="28">
        <f t="shared" si="875"/>
        <v>-2</v>
      </c>
      <c r="Q9138" s="28">
        <f t="shared" si="876"/>
        <v>0</v>
      </c>
      <c r="R9138" s="4">
        <f t="shared" si="877"/>
        <v>0</v>
      </c>
      <c r="S9138" s="4" t="str">
        <f t="shared" si="878"/>
        <v/>
      </c>
      <c r="T9138" s="21">
        <f>Fångster!J9143</f>
        <v>0</v>
      </c>
      <c r="U9138" s="31" t="str">
        <f t="shared" si="879"/>
        <v/>
      </c>
    </row>
    <row r="9139" spans="14:21" x14ac:dyDescent="0.2">
      <c r="N9139" s="22">
        <f>Fångster!G9144</f>
        <v>0</v>
      </c>
      <c r="O9139" s="28">
        <f t="shared" si="874"/>
        <v>0</v>
      </c>
      <c r="P9139" s="28">
        <f t="shared" si="875"/>
        <v>-2</v>
      </c>
      <c r="Q9139" s="28">
        <f t="shared" si="876"/>
        <v>0</v>
      </c>
      <c r="R9139" s="4">
        <f t="shared" si="877"/>
        <v>0</v>
      </c>
      <c r="S9139" s="4" t="str">
        <f t="shared" si="878"/>
        <v/>
      </c>
      <c r="T9139" s="21">
        <f>Fångster!J9144</f>
        <v>0</v>
      </c>
      <c r="U9139" s="31" t="str">
        <f t="shared" si="879"/>
        <v/>
      </c>
    </row>
    <row r="9140" spans="14:21" x14ac:dyDescent="0.2">
      <c r="N9140" s="22">
        <f>Fångster!G9145</f>
        <v>0</v>
      </c>
      <c r="O9140" s="28">
        <f t="shared" si="874"/>
        <v>0</v>
      </c>
      <c r="P9140" s="28">
        <f t="shared" si="875"/>
        <v>-2</v>
      </c>
      <c r="Q9140" s="28">
        <f t="shared" si="876"/>
        <v>0</v>
      </c>
      <c r="R9140" s="4">
        <f t="shared" si="877"/>
        <v>0</v>
      </c>
      <c r="S9140" s="4" t="str">
        <f t="shared" si="878"/>
        <v/>
      </c>
      <c r="T9140" s="21">
        <f>Fångster!J9145</f>
        <v>0</v>
      </c>
      <c r="U9140" s="31" t="str">
        <f t="shared" si="879"/>
        <v/>
      </c>
    </row>
    <row r="9141" spans="14:21" x14ac:dyDescent="0.2">
      <c r="N9141" s="22">
        <f>Fångster!G9146</f>
        <v>0</v>
      </c>
      <c r="O9141" s="28">
        <f t="shared" si="874"/>
        <v>0</v>
      </c>
      <c r="P9141" s="28">
        <f t="shared" si="875"/>
        <v>-2</v>
      </c>
      <c r="Q9141" s="28">
        <f t="shared" si="876"/>
        <v>0</v>
      </c>
      <c r="R9141" s="4">
        <f t="shared" si="877"/>
        <v>0</v>
      </c>
      <c r="S9141" s="4" t="str">
        <f t="shared" si="878"/>
        <v/>
      </c>
      <c r="T9141" s="21">
        <f>Fångster!J9146</f>
        <v>0</v>
      </c>
      <c r="U9141" s="31" t="str">
        <f t="shared" si="879"/>
        <v/>
      </c>
    </row>
    <row r="9142" spans="14:21" x14ac:dyDescent="0.2">
      <c r="N9142" s="22">
        <f>Fångster!G9147</f>
        <v>0</v>
      </c>
      <c r="O9142" s="28">
        <f t="shared" si="874"/>
        <v>0</v>
      </c>
      <c r="P9142" s="28">
        <f t="shared" si="875"/>
        <v>-2</v>
      </c>
      <c r="Q9142" s="28">
        <f t="shared" si="876"/>
        <v>0</v>
      </c>
      <c r="R9142" s="4">
        <f t="shared" si="877"/>
        <v>0</v>
      </c>
      <c r="S9142" s="4" t="str">
        <f t="shared" si="878"/>
        <v/>
      </c>
      <c r="T9142" s="21">
        <f>Fångster!J9147</f>
        <v>0</v>
      </c>
      <c r="U9142" s="31" t="str">
        <f t="shared" si="879"/>
        <v/>
      </c>
    </row>
    <row r="9143" spans="14:21" x14ac:dyDescent="0.2">
      <c r="N9143" s="22">
        <f>Fångster!G9148</f>
        <v>0</v>
      </c>
      <c r="O9143" s="28">
        <f t="shared" si="874"/>
        <v>0</v>
      </c>
      <c r="P9143" s="28">
        <f t="shared" si="875"/>
        <v>-2</v>
      </c>
      <c r="Q9143" s="28">
        <f t="shared" si="876"/>
        <v>0</v>
      </c>
      <c r="R9143" s="4">
        <f t="shared" si="877"/>
        <v>0</v>
      </c>
      <c r="S9143" s="4" t="str">
        <f t="shared" si="878"/>
        <v/>
      </c>
      <c r="T9143" s="21">
        <f>Fångster!J9148</f>
        <v>0</v>
      </c>
      <c r="U9143" s="31" t="str">
        <f t="shared" si="879"/>
        <v/>
      </c>
    </row>
    <row r="9144" spans="14:21" x14ac:dyDescent="0.2">
      <c r="N9144" s="22">
        <f>Fångster!G9149</f>
        <v>0</v>
      </c>
      <c r="O9144" s="28">
        <f t="shared" si="874"/>
        <v>0</v>
      </c>
      <c r="P9144" s="28">
        <f t="shared" si="875"/>
        <v>-2</v>
      </c>
      <c r="Q9144" s="28">
        <f t="shared" si="876"/>
        <v>0</v>
      </c>
      <c r="R9144" s="4">
        <f t="shared" si="877"/>
        <v>0</v>
      </c>
      <c r="S9144" s="4" t="str">
        <f t="shared" si="878"/>
        <v/>
      </c>
      <c r="T9144" s="21">
        <f>Fångster!J9149</f>
        <v>0</v>
      </c>
      <c r="U9144" s="31" t="str">
        <f t="shared" si="879"/>
        <v/>
      </c>
    </row>
    <row r="9145" spans="14:21" x14ac:dyDescent="0.2">
      <c r="N9145" s="22">
        <f>Fångster!G9150</f>
        <v>0</v>
      </c>
      <c r="O9145" s="28">
        <f t="shared" si="874"/>
        <v>0</v>
      </c>
      <c r="P9145" s="28">
        <f t="shared" si="875"/>
        <v>-2</v>
      </c>
      <c r="Q9145" s="28">
        <f t="shared" si="876"/>
        <v>0</v>
      </c>
      <c r="R9145" s="4">
        <f t="shared" si="877"/>
        <v>0</v>
      </c>
      <c r="S9145" s="4" t="str">
        <f t="shared" si="878"/>
        <v/>
      </c>
      <c r="T9145" s="21">
        <f>Fångster!J9150</f>
        <v>0</v>
      </c>
      <c r="U9145" s="31" t="str">
        <f t="shared" si="879"/>
        <v/>
      </c>
    </row>
    <row r="9146" spans="14:21" x14ac:dyDescent="0.2">
      <c r="N9146" s="22">
        <f>Fångster!G9151</f>
        <v>0</v>
      </c>
      <c r="O9146" s="28">
        <f t="shared" si="874"/>
        <v>0</v>
      </c>
      <c r="P9146" s="28">
        <f t="shared" si="875"/>
        <v>-2</v>
      </c>
      <c r="Q9146" s="28">
        <f t="shared" si="876"/>
        <v>0</v>
      </c>
      <c r="R9146" s="4">
        <f t="shared" si="877"/>
        <v>0</v>
      </c>
      <c r="S9146" s="4" t="str">
        <f t="shared" si="878"/>
        <v/>
      </c>
      <c r="T9146" s="21">
        <f>Fångster!J9151</f>
        <v>0</v>
      </c>
      <c r="U9146" s="31" t="str">
        <f t="shared" si="879"/>
        <v/>
      </c>
    </row>
    <row r="9147" spans="14:21" x14ac:dyDescent="0.2">
      <c r="N9147" s="22">
        <f>Fångster!G9152</f>
        <v>0</v>
      </c>
      <c r="O9147" s="28">
        <f t="shared" si="874"/>
        <v>0</v>
      </c>
      <c r="P9147" s="28">
        <f t="shared" si="875"/>
        <v>-2</v>
      </c>
      <c r="Q9147" s="28">
        <f t="shared" si="876"/>
        <v>0</v>
      </c>
      <c r="R9147" s="4">
        <f t="shared" si="877"/>
        <v>0</v>
      </c>
      <c r="S9147" s="4" t="str">
        <f t="shared" si="878"/>
        <v/>
      </c>
      <c r="T9147" s="21">
        <f>Fångster!J9152</f>
        <v>0</v>
      </c>
      <c r="U9147" s="31" t="str">
        <f t="shared" si="879"/>
        <v/>
      </c>
    </row>
    <row r="9148" spans="14:21" x14ac:dyDescent="0.2">
      <c r="N9148" s="22">
        <f>Fångster!G9153</f>
        <v>0</v>
      </c>
      <c r="O9148" s="28">
        <f t="shared" si="874"/>
        <v>0</v>
      </c>
      <c r="P9148" s="28">
        <f t="shared" si="875"/>
        <v>-2</v>
      </c>
      <c r="Q9148" s="28">
        <f t="shared" si="876"/>
        <v>0</v>
      </c>
      <c r="R9148" s="4">
        <f t="shared" si="877"/>
        <v>0</v>
      </c>
      <c r="S9148" s="4" t="str">
        <f t="shared" si="878"/>
        <v/>
      </c>
      <c r="T9148" s="21">
        <f>Fångster!J9153</f>
        <v>0</v>
      </c>
      <c r="U9148" s="31" t="str">
        <f t="shared" si="879"/>
        <v/>
      </c>
    </row>
    <row r="9149" spans="14:21" x14ac:dyDescent="0.2">
      <c r="N9149" s="22">
        <f>Fångster!G9154</f>
        <v>0</v>
      </c>
      <c r="O9149" s="28">
        <f t="shared" si="874"/>
        <v>0</v>
      </c>
      <c r="P9149" s="28">
        <f t="shared" si="875"/>
        <v>-2</v>
      </c>
      <c r="Q9149" s="28">
        <f t="shared" si="876"/>
        <v>0</v>
      </c>
      <c r="R9149" s="4">
        <f t="shared" si="877"/>
        <v>0</v>
      </c>
      <c r="S9149" s="4" t="str">
        <f t="shared" si="878"/>
        <v/>
      </c>
      <c r="T9149" s="21">
        <f>Fångster!J9154</f>
        <v>0</v>
      </c>
      <c r="U9149" s="31" t="str">
        <f t="shared" si="879"/>
        <v/>
      </c>
    </row>
    <row r="9150" spans="14:21" x14ac:dyDescent="0.2">
      <c r="N9150" s="22">
        <f>Fångster!G9155</f>
        <v>0</v>
      </c>
      <c r="O9150" s="28">
        <f t="shared" si="874"/>
        <v>0</v>
      </c>
      <c r="P9150" s="28">
        <f t="shared" si="875"/>
        <v>-2</v>
      </c>
      <c r="Q9150" s="28">
        <f t="shared" si="876"/>
        <v>0</v>
      </c>
      <c r="R9150" s="4">
        <f t="shared" si="877"/>
        <v>0</v>
      </c>
      <c r="S9150" s="4" t="str">
        <f t="shared" si="878"/>
        <v/>
      </c>
      <c r="T9150" s="21">
        <f>Fångster!J9155</f>
        <v>0</v>
      </c>
      <c r="U9150" s="31" t="str">
        <f t="shared" si="879"/>
        <v/>
      </c>
    </row>
    <row r="9151" spans="14:21" x14ac:dyDescent="0.2">
      <c r="N9151" s="22">
        <f>Fångster!G9156</f>
        <v>0</v>
      </c>
      <c r="O9151" s="28">
        <f t="shared" si="874"/>
        <v>0</v>
      </c>
      <c r="P9151" s="28">
        <f t="shared" si="875"/>
        <v>-2</v>
      </c>
      <c r="Q9151" s="28">
        <f t="shared" si="876"/>
        <v>0</v>
      </c>
      <c r="R9151" s="4">
        <f t="shared" si="877"/>
        <v>0</v>
      </c>
      <c r="S9151" s="4" t="str">
        <f t="shared" si="878"/>
        <v/>
      </c>
      <c r="T9151" s="21">
        <f>Fångster!J9156</f>
        <v>0</v>
      </c>
      <c r="U9151" s="31" t="str">
        <f t="shared" si="879"/>
        <v/>
      </c>
    </row>
    <row r="9152" spans="14:21" x14ac:dyDescent="0.2">
      <c r="N9152" s="22">
        <f>Fångster!G9157</f>
        <v>0</v>
      </c>
      <c r="O9152" s="28">
        <f t="shared" si="874"/>
        <v>0</v>
      </c>
      <c r="P9152" s="28">
        <f t="shared" si="875"/>
        <v>-2</v>
      </c>
      <c r="Q9152" s="28">
        <f t="shared" si="876"/>
        <v>0</v>
      </c>
      <c r="R9152" s="4">
        <f t="shared" si="877"/>
        <v>0</v>
      </c>
      <c r="S9152" s="4" t="str">
        <f t="shared" si="878"/>
        <v/>
      </c>
      <c r="T9152" s="21">
        <f>Fångster!J9157</f>
        <v>0</v>
      </c>
      <c r="U9152" s="31" t="str">
        <f t="shared" si="879"/>
        <v/>
      </c>
    </row>
    <row r="9153" spans="14:21" x14ac:dyDescent="0.2">
      <c r="N9153" s="22">
        <f>Fångster!G9158</f>
        <v>0</v>
      </c>
      <c r="O9153" s="28">
        <f t="shared" si="874"/>
        <v>0</v>
      </c>
      <c r="P9153" s="28">
        <f t="shared" si="875"/>
        <v>-2</v>
      </c>
      <c r="Q9153" s="28">
        <f t="shared" si="876"/>
        <v>0</v>
      </c>
      <c r="R9153" s="4">
        <f t="shared" si="877"/>
        <v>0</v>
      </c>
      <c r="S9153" s="4" t="str">
        <f t="shared" si="878"/>
        <v/>
      </c>
      <c r="T9153" s="21">
        <f>Fångster!J9158</f>
        <v>0</v>
      </c>
      <c r="U9153" s="31" t="str">
        <f t="shared" si="879"/>
        <v/>
      </c>
    </row>
    <row r="9154" spans="14:21" x14ac:dyDescent="0.2">
      <c r="N9154" s="22">
        <f>Fångster!G9159</f>
        <v>0</v>
      </c>
      <c r="O9154" s="28">
        <f t="shared" si="874"/>
        <v>0</v>
      </c>
      <c r="P9154" s="28">
        <f t="shared" si="875"/>
        <v>-2</v>
      </c>
      <c r="Q9154" s="28">
        <f t="shared" si="876"/>
        <v>0</v>
      </c>
      <c r="R9154" s="4">
        <f t="shared" si="877"/>
        <v>0</v>
      </c>
      <c r="S9154" s="4" t="str">
        <f t="shared" si="878"/>
        <v/>
      </c>
      <c r="T9154" s="21">
        <f>Fångster!J9159</f>
        <v>0</v>
      </c>
      <c r="U9154" s="31" t="str">
        <f t="shared" si="879"/>
        <v/>
      </c>
    </row>
    <row r="9155" spans="14:21" x14ac:dyDescent="0.2">
      <c r="N9155" s="22">
        <f>Fångster!G9160</f>
        <v>0</v>
      </c>
      <c r="O9155" s="28">
        <f t="shared" si="874"/>
        <v>0</v>
      </c>
      <c r="P9155" s="28">
        <f t="shared" si="875"/>
        <v>-2</v>
      </c>
      <c r="Q9155" s="28">
        <f t="shared" si="876"/>
        <v>0</v>
      </c>
      <c r="R9155" s="4">
        <f t="shared" si="877"/>
        <v>0</v>
      </c>
      <c r="S9155" s="4" t="str">
        <f t="shared" si="878"/>
        <v/>
      </c>
      <c r="T9155" s="21">
        <f>Fångster!J9160</f>
        <v>0</v>
      </c>
      <c r="U9155" s="31" t="str">
        <f t="shared" si="879"/>
        <v/>
      </c>
    </row>
    <row r="9156" spans="14:21" x14ac:dyDescent="0.2">
      <c r="N9156" s="22">
        <f>Fångster!G9161</f>
        <v>0</v>
      </c>
      <c r="O9156" s="28">
        <f t="shared" si="874"/>
        <v>0</v>
      </c>
      <c r="P9156" s="28">
        <f t="shared" si="875"/>
        <v>-2</v>
      </c>
      <c r="Q9156" s="28">
        <f t="shared" si="876"/>
        <v>0</v>
      </c>
      <c r="R9156" s="4">
        <f t="shared" si="877"/>
        <v>0</v>
      </c>
      <c r="S9156" s="4" t="str">
        <f t="shared" si="878"/>
        <v/>
      </c>
      <c r="T9156" s="21">
        <f>Fångster!J9161</f>
        <v>0</v>
      </c>
      <c r="U9156" s="31" t="str">
        <f t="shared" si="879"/>
        <v/>
      </c>
    </row>
    <row r="9157" spans="14:21" x14ac:dyDescent="0.2">
      <c r="N9157" s="22">
        <f>Fångster!G9162</f>
        <v>0</v>
      </c>
      <c r="O9157" s="28">
        <f t="shared" ref="O9157:O9220" si="880">(3.377*0.000001)*(POWER(N9157,3.205))</f>
        <v>0</v>
      </c>
      <c r="P9157" s="28">
        <f t="shared" ref="P9157:P9220" si="881">(1-(180-N9157)/60)</f>
        <v>-2</v>
      </c>
      <c r="Q9157" s="28">
        <f t="shared" ref="Q9157:Q9220" si="882">IF(P9157&lt;0,0,IF(P9157&gt;1,1,IF(P9157&gt;0&lt;1,P9157,P9157)))</f>
        <v>0</v>
      </c>
      <c r="R9157" s="4">
        <f t="shared" ref="R9157:R9220" si="883">O9157*Q9157</f>
        <v>0</v>
      </c>
      <c r="S9157" s="4" t="str">
        <f t="shared" ref="S9157:S9220" si="884">IF(N9157&gt;0,LOG10(N9157),"")</f>
        <v/>
      </c>
      <c r="T9157" s="21">
        <f>Fångster!J9162</f>
        <v>0</v>
      </c>
      <c r="U9157" s="31" t="str">
        <f t="shared" ref="U9157:U9220" si="885">IF(T9157&gt;0,LOG10(T9157),"")</f>
        <v/>
      </c>
    </row>
    <row r="9158" spans="14:21" x14ac:dyDescent="0.2">
      <c r="N9158" s="22">
        <f>Fångster!G9163</f>
        <v>0</v>
      </c>
      <c r="O9158" s="28">
        <f t="shared" si="880"/>
        <v>0</v>
      </c>
      <c r="P9158" s="28">
        <f t="shared" si="881"/>
        <v>-2</v>
      </c>
      <c r="Q9158" s="28">
        <f t="shared" si="882"/>
        <v>0</v>
      </c>
      <c r="R9158" s="4">
        <f t="shared" si="883"/>
        <v>0</v>
      </c>
      <c r="S9158" s="4" t="str">
        <f t="shared" si="884"/>
        <v/>
      </c>
      <c r="T9158" s="21">
        <f>Fångster!J9163</f>
        <v>0</v>
      </c>
      <c r="U9158" s="31" t="str">
        <f t="shared" si="885"/>
        <v/>
      </c>
    </row>
    <row r="9159" spans="14:21" x14ac:dyDescent="0.2">
      <c r="N9159" s="22">
        <f>Fångster!G9164</f>
        <v>0</v>
      </c>
      <c r="O9159" s="28">
        <f t="shared" si="880"/>
        <v>0</v>
      </c>
      <c r="P9159" s="28">
        <f t="shared" si="881"/>
        <v>-2</v>
      </c>
      <c r="Q9159" s="28">
        <f t="shared" si="882"/>
        <v>0</v>
      </c>
      <c r="R9159" s="4">
        <f t="shared" si="883"/>
        <v>0</v>
      </c>
      <c r="S9159" s="4" t="str">
        <f t="shared" si="884"/>
        <v/>
      </c>
      <c r="T9159" s="21">
        <f>Fångster!J9164</f>
        <v>0</v>
      </c>
      <c r="U9159" s="31" t="str">
        <f t="shared" si="885"/>
        <v/>
      </c>
    </row>
    <row r="9160" spans="14:21" x14ac:dyDescent="0.2">
      <c r="N9160" s="22">
        <f>Fångster!G9165</f>
        <v>0</v>
      </c>
      <c r="O9160" s="28">
        <f t="shared" si="880"/>
        <v>0</v>
      </c>
      <c r="P9160" s="28">
        <f t="shared" si="881"/>
        <v>-2</v>
      </c>
      <c r="Q9160" s="28">
        <f t="shared" si="882"/>
        <v>0</v>
      </c>
      <c r="R9160" s="4">
        <f t="shared" si="883"/>
        <v>0</v>
      </c>
      <c r="S9160" s="4" t="str">
        <f t="shared" si="884"/>
        <v/>
      </c>
      <c r="T9160" s="21">
        <f>Fångster!J9165</f>
        <v>0</v>
      </c>
      <c r="U9160" s="31" t="str">
        <f t="shared" si="885"/>
        <v/>
      </c>
    </row>
    <row r="9161" spans="14:21" x14ac:dyDescent="0.2">
      <c r="N9161" s="22">
        <f>Fångster!G9166</f>
        <v>0</v>
      </c>
      <c r="O9161" s="28">
        <f t="shared" si="880"/>
        <v>0</v>
      </c>
      <c r="P9161" s="28">
        <f t="shared" si="881"/>
        <v>-2</v>
      </c>
      <c r="Q9161" s="28">
        <f t="shared" si="882"/>
        <v>0</v>
      </c>
      <c r="R9161" s="4">
        <f t="shared" si="883"/>
        <v>0</v>
      </c>
      <c r="S9161" s="4" t="str">
        <f t="shared" si="884"/>
        <v/>
      </c>
      <c r="T9161" s="21">
        <f>Fångster!J9166</f>
        <v>0</v>
      </c>
      <c r="U9161" s="31" t="str">
        <f t="shared" si="885"/>
        <v/>
      </c>
    </row>
    <row r="9162" spans="14:21" x14ac:dyDescent="0.2">
      <c r="N9162" s="22">
        <f>Fångster!G9167</f>
        <v>0</v>
      </c>
      <c r="O9162" s="28">
        <f t="shared" si="880"/>
        <v>0</v>
      </c>
      <c r="P9162" s="28">
        <f t="shared" si="881"/>
        <v>-2</v>
      </c>
      <c r="Q9162" s="28">
        <f t="shared" si="882"/>
        <v>0</v>
      </c>
      <c r="R9162" s="4">
        <f t="shared" si="883"/>
        <v>0</v>
      </c>
      <c r="S9162" s="4" t="str">
        <f t="shared" si="884"/>
        <v/>
      </c>
      <c r="T9162" s="21">
        <f>Fångster!J9167</f>
        <v>0</v>
      </c>
      <c r="U9162" s="31" t="str">
        <f t="shared" si="885"/>
        <v/>
      </c>
    </row>
    <row r="9163" spans="14:21" x14ac:dyDescent="0.2">
      <c r="N9163" s="22">
        <f>Fångster!G9168</f>
        <v>0</v>
      </c>
      <c r="O9163" s="28">
        <f t="shared" si="880"/>
        <v>0</v>
      </c>
      <c r="P9163" s="28">
        <f t="shared" si="881"/>
        <v>-2</v>
      </c>
      <c r="Q9163" s="28">
        <f t="shared" si="882"/>
        <v>0</v>
      </c>
      <c r="R9163" s="4">
        <f t="shared" si="883"/>
        <v>0</v>
      </c>
      <c r="S9163" s="4" t="str">
        <f t="shared" si="884"/>
        <v/>
      </c>
      <c r="T9163" s="21">
        <f>Fångster!J9168</f>
        <v>0</v>
      </c>
      <c r="U9163" s="31" t="str">
        <f t="shared" si="885"/>
        <v/>
      </c>
    </row>
    <row r="9164" spans="14:21" x14ac:dyDescent="0.2">
      <c r="N9164" s="22">
        <f>Fångster!G9169</f>
        <v>0</v>
      </c>
      <c r="O9164" s="28">
        <f t="shared" si="880"/>
        <v>0</v>
      </c>
      <c r="P9164" s="28">
        <f t="shared" si="881"/>
        <v>-2</v>
      </c>
      <c r="Q9164" s="28">
        <f t="shared" si="882"/>
        <v>0</v>
      </c>
      <c r="R9164" s="4">
        <f t="shared" si="883"/>
        <v>0</v>
      </c>
      <c r="S9164" s="4" t="str">
        <f t="shared" si="884"/>
        <v/>
      </c>
      <c r="T9164" s="21">
        <f>Fångster!J9169</f>
        <v>0</v>
      </c>
      <c r="U9164" s="31" t="str">
        <f t="shared" si="885"/>
        <v/>
      </c>
    </row>
    <row r="9165" spans="14:21" x14ac:dyDescent="0.2">
      <c r="N9165" s="22">
        <f>Fångster!G9170</f>
        <v>0</v>
      </c>
      <c r="O9165" s="28">
        <f t="shared" si="880"/>
        <v>0</v>
      </c>
      <c r="P9165" s="28">
        <f t="shared" si="881"/>
        <v>-2</v>
      </c>
      <c r="Q9165" s="28">
        <f t="shared" si="882"/>
        <v>0</v>
      </c>
      <c r="R9165" s="4">
        <f t="shared" si="883"/>
        <v>0</v>
      </c>
      <c r="S9165" s="4" t="str">
        <f t="shared" si="884"/>
        <v/>
      </c>
      <c r="T9165" s="21">
        <f>Fångster!J9170</f>
        <v>0</v>
      </c>
      <c r="U9165" s="31" t="str">
        <f t="shared" si="885"/>
        <v/>
      </c>
    </row>
    <row r="9166" spans="14:21" x14ac:dyDescent="0.2">
      <c r="N9166" s="22">
        <f>Fångster!G9171</f>
        <v>0</v>
      </c>
      <c r="O9166" s="28">
        <f t="shared" si="880"/>
        <v>0</v>
      </c>
      <c r="P9166" s="28">
        <f t="shared" si="881"/>
        <v>-2</v>
      </c>
      <c r="Q9166" s="28">
        <f t="shared" si="882"/>
        <v>0</v>
      </c>
      <c r="R9166" s="4">
        <f t="shared" si="883"/>
        <v>0</v>
      </c>
      <c r="S9166" s="4" t="str">
        <f t="shared" si="884"/>
        <v/>
      </c>
      <c r="T9166" s="21">
        <f>Fångster!J9171</f>
        <v>0</v>
      </c>
      <c r="U9166" s="31" t="str">
        <f t="shared" si="885"/>
        <v/>
      </c>
    </row>
    <row r="9167" spans="14:21" x14ac:dyDescent="0.2">
      <c r="N9167" s="22">
        <f>Fångster!G9172</f>
        <v>0</v>
      </c>
      <c r="O9167" s="28">
        <f t="shared" si="880"/>
        <v>0</v>
      </c>
      <c r="P9167" s="28">
        <f t="shared" si="881"/>
        <v>-2</v>
      </c>
      <c r="Q9167" s="28">
        <f t="shared" si="882"/>
        <v>0</v>
      </c>
      <c r="R9167" s="4">
        <f t="shared" si="883"/>
        <v>0</v>
      </c>
      <c r="S9167" s="4" t="str">
        <f t="shared" si="884"/>
        <v/>
      </c>
      <c r="T9167" s="21">
        <f>Fångster!J9172</f>
        <v>0</v>
      </c>
      <c r="U9167" s="31" t="str">
        <f t="shared" si="885"/>
        <v/>
      </c>
    </row>
    <row r="9168" spans="14:21" x14ac:dyDescent="0.2">
      <c r="N9168" s="22">
        <f>Fångster!G9173</f>
        <v>0</v>
      </c>
      <c r="O9168" s="28">
        <f t="shared" si="880"/>
        <v>0</v>
      </c>
      <c r="P9168" s="28">
        <f t="shared" si="881"/>
        <v>-2</v>
      </c>
      <c r="Q9168" s="28">
        <f t="shared" si="882"/>
        <v>0</v>
      </c>
      <c r="R9168" s="4">
        <f t="shared" si="883"/>
        <v>0</v>
      </c>
      <c r="S9168" s="4" t="str">
        <f t="shared" si="884"/>
        <v/>
      </c>
      <c r="T9168" s="21">
        <f>Fångster!J9173</f>
        <v>0</v>
      </c>
      <c r="U9168" s="31" t="str">
        <f t="shared" si="885"/>
        <v/>
      </c>
    </row>
    <row r="9169" spans="14:21" x14ac:dyDescent="0.2">
      <c r="N9169" s="22">
        <f>Fångster!G9174</f>
        <v>0</v>
      </c>
      <c r="O9169" s="28">
        <f t="shared" si="880"/>
        <v>0</v>
      </c>
      <c r="P9169" s="28">
        <f t="shared" si="881"/>
        <v>-2</v>
      </c>
      <c r="Q9169" s="28">
        <f t="shared" si="882"/>
        <v>0</v>
      </c>
      <c r="R9169" s="4">
        <f t="shared" si="883"/>
        <v>0</v>
      </c>
      <c r="S9169" s="4" t="str">
        <f t="shared" si="884"/>
        <v/>
      </c>
      <c r="T9169" s="21">
        <f>Fångster!J9174</f>
        <v>0</v>
      </c>
      <c r="U9169" s="31" t="str">
        <f t="shared" si="885"/>
        <v/>
      </c>
    </row>
    <row r="9170" spans="14:21" x14ac:dyDescent="0.2">
      <c r="N9170" s="22">
        <f>Fångster!G9175</f>
        <v>0</v>
      </c>
      <c r="O9170" s="28">
        <f t="shared" si="880"/>
        <v>0</v>
      </c>
      <c r="P9170" s="28">
        <f t="shared" si="881"/>
        <v>-2</v>
      </c>
      <c r="Q9170" s="28">
        <f t="shared" si="882"/>
        <v>0</v>
      </c>
      <c r="R9170" s="4">
        <f t="shared" si="883"/>
        <v>0</v>
      </c>
      <c r="S9170" s="4" t="str">
        <f t="shared" si="884"/>
        <v/>
      </c>
      <c r="T9170" s="21">
        <f>Fångster!J9175</f>
        <v>0</v>
      </c>
      <c r="U9170" s="31" t="str">
        <f t="shared" si="885"/>
        <v/>
      </c>
    </row>
    <row r="9171" spans="14:21" x14ac:dyDescent="0.2">
      <c r="N9171" s="22">
        <f>Fångster!G9176</f>
        <v>0</v>
      </c>
      <c r="O9171" s="28">
        <f t="shared" si="880"/>
        <v>0</v>
      </c>
      <c r="P9171" s="28">
        <f t="shared" si="881"/>
        <v>-2</v>
      </c>
      <c r="Q9171" s="28">
        <f t="shared" si="882"/>
        <v>0</v>
      </c>
      <c r="R9171" s="4">
        <f t="shared" si="883"/>
        <v>0</v>
      </c>
      <c r="S9171" s="4" t="str">
        <f t="shared" si="884"/>
        <v/>
      </c>
      <c r="T9171" s="21">
        <f>Fångster!J9176</f>
        <v>0</v>
      </c>
      <c r="U9171" s="31" t="str">
        <f t="shared" si="885"/>
        <v/>
      </c>
    </row>
    <row r="9172" spans="14:21" x14ac:dyDescent="0.2">
      <c r="N9172" s="22">
        <f>Fångster!G9177</f>
        <v>0</v>
      </c>
      <c r="O9172" s="28">
        <f t="shared" si="880"/>
        <v>0</v>
      </c>
      <c r="P9172" s="28">
        <f t="shared" si="881"/>
        <v>-2</v>
      </c>
      <c r="Q9172" s="28">
        <f t="shared" si="882"/>
        <v>0</v>
      </c>
      <c r="R9172" s="4">
        <f t="shared" si="883"/>
        <v>0</v>
      </c>
      <c r="S9172" s="4" t="str">
        <f t="shared" si="884"/>
        <v/>
      </c>
      <c r="T9172" s="21">
        <f>Fångster!J9177</f>
        <v>0</v>
      </c>
      <c r="U9172" s="31" t="str">
        <f t="shared" si="885"/>
        <v/>
      </c>
    </row>
    <row r="9173" spans="14:21" x14ac:dyDescent="0.2">
      <c r="N9173" s="22">
        <f>Fångster!G9178</f>
        <v>0</v>
      </c>
      <c r="O9173" s="28">
        <f t="shared" si="880"/>
        <v>0</v>
      </c>
      <c r="P9173" s="28">
        <f t="shared" si="881"/>
        <v>-2</v>
      </c>
      <c r="Q9173" s="28">
        <f t="shared" si="882"/>
        <v>0</v>
      </c>
      <c r="R9173" s="4">
        <f t="shared" si="883"/>
        <v>0</v>
      </c>
      <c r="S9173" s="4" t="str">
        <f t="shared" si="884"/>
        <v/>
      </c>
      <c r="T9173" s="21">
        <f>Fångster!J9178</f>
        <v>0</v>
      </c>
      <c r="U9173" s="31" t="str">
        <f t="shared" si="885"/>
        <v/>
      </c>
    </row>
    <row r="9174" spans="14:21" x14ac:dyDescent="0.2">
      <c r="N9174" s="22">
        <f>Fångster!G9179</f>
        <v>0</v>
      </c>
      <c r="O9174" s="28">
        <f t="shared" si="880"/>
        <v>0</v>
      </c>
      <c r="P9174" s="28">
        <f t="shared" si="881"/>
        <v>-2</v>
      </c>
      <c r="Q9174" s="28">
        <f t="shared" si="882"/>
        <v>0</v>
      </c>
      <c r="R9174" s="4">
        <f t="shared" si="883"/>
        <v>0</v>
      </c>
      <c r="S9174" s="4" t="str">
        <f t="shared" si="884"/>
        <v/>
      </c>
      <c r="T9174" s="21">
        <f>Fångster!J9179</f>
        <v>0</v>
      </c>
      <c r="U9174" s="31" t="str">
        <f t="shared" si="885"/>
        <v/>
      </c>
    </row>
    <row r="9175" spans="14:21" x14ac:dyDescent="0.2">
      <c r="N9175" s="22">
        <f>Fångster!G9180</f>
        <v>0</v>
      </c>
      <c r="O9175" s="28">
        <f t="shared" si="880"/>
        <v>0</v>
      </c>
      <c r="P9175" s="28">
        <f t="shared" si="881"/>
        <v>-2</v>
      </c>
      <c r="Q9175" s="28">
        <f t="shared" si="882"/>
        <v>0</v>
      </c>
      <c r="R9175" s="4">
        <f t="shared" si="883"/>
        <v>0</v>
      </c>
      <c r="S9175" s="4" t="str">
        <f t="shared" si="884"/>
        <v/>
      </c>
      <c r="T9175" s="21">
        <f>Fångster!J9180</f>
        <v>0</v>
      </c>
      <c r="U9175" s="31" t="str">
        <f t="shared" si="885"/>
        <v/>
      </c>
    </row>
    <row r="9176" spans="14:21" x14ac:dyDescent="0.2">
      <c r="N9176" s="22">
        <f>Fångster!G9181</f>
        <v>0</v>
      </c>
      <c r="O9176" s="28">
        <f t="shared" si="880"/>
        <v>0</v>
      </c>
      <c r="P9176" s="28">
        <f t="shared" si="881"/>
        <v>-2</v>
      </c>
      <c r="Q9176" s="28">
        <f t="shared" si="882"/>
        <v>0</v>
      </c>
      <c r="R9176" s="4">
        <f t="shared" si="883"/>
        <v>0</v>
      </c>
      <c r="S9176" s="4" t="str">
        <f t="shared" si="884"/>
        <v/>
      </c>
      <c r="T9176" s="21">
        <f>Fångster!J9181</f>
        <v>0</v>
      </c>
      <c r="U9176" s="31" t="str">
        <f t="shared" si="885"/>
        <v/>
      </c>
    </row>
    <row r="9177" spans="14:21" x14ac:dyDescent="0.2">
      <c r="N9177" s="22">
        <f>Fångster!G9182</f>
        <v>0</v>
      </c>
      <c r="O9177" s="28">
        <f t="shared" si="880"/>
        <v>0</v>
      </c>
      <c r="P9177" s="28">
        <f t="shared" si="881"/>
        <v>-2</v>
      </c>
      <c r="Q9177" s="28">
        <f t="shared" si="882"/>
        <v>0</v>
      </c>
      <c r="R9177" s="4">
        <f t="shared" si="883"/>
        <v>0</v>
      </c>
      <c r="S9177" s="4" t="str">
        <f t="shared" si="884"/>
        <v/>
      </c>
      <c r="T9177" s="21">
        <f>Fångster!J9182</f>
        <v>0</v>
      </c>
      <c r="U9177" s="31" t="str">
        <f t="shared" si="885"/>
        <v/>
      </c>
    </row>
    <row r="9178" spans="14:21" x14ac:dyDescent="0.2">
      <c r="N9178" s="22">
        <f>Fångster!G9183</f>
        <v>0</v>
      </c>
      <c r="O9178" s="28">
        <f t="shared" si="880"/>
        <v>0</v>
      </c>
      <c r="P9178" s="28">
        <f t="shared" si="881"/>
        <v>-2</v>
      </c>
      <c r="Q9178" s="28">
        <f t="shared" si="882"/>
        <v>0</v>
      </c>
      <c r="R9178" s="4">
        <f t="shared" si="883"/>
        <v>0</v>
      </c>
      <c r="S9178" s="4" t="str">
        <f t="shared" si="884"/>
        <v/>
      </c>
      <c r="T9178" s="21">
        <f>Fångster!J9183</f>
        <v>0</v>
      </c>
      <c r="U9178" s="31" t="str">
        <f t="shared" si="885"/>
        <v/>
      </c>
    </row>
    <row r="9179" spans="14:21" x14ac:dyDescent="0.2">
      <c r="N9179" s="22">
        <f>Fångster!G9184</f>
        <v>0</v>
      </c>
      <c r="O9179" s="28">
        <f t="shared" si="880"/>
        <v>0</v>
      </c>
      <c r="P9179" s="28">
        <f t="shared" si="881"/>
        <v>-2</v>
      </c>
      <c r="Q9179" s="28">
        <f t="shared" si="882"/>
        <v>0</v>
      </c>
      <c r="R9179" s="4">
        <f t="shared" si="883"/>
        <v>0</v>
      </c>
      <c r="S9179" s="4" t="str">
        <f t="shared" si="884"/>
        <v/>
      </c>
      <c r="T9179" s="21">
        <f>Fångster!J9184</f>
        <v>0</v>
      </c>
      <c r="U9179" s="31" t="str">
        <f t="shared" si="885"/>
        <v/>
      </c>
    </row>
    <row r="9180" spans="14:21" x14ac:dyDescent="0.2">
      <c r="N9180" s="22">
        <f>Fångster!G9185</f>
        <v>0</v>
      </c>
      <c r="O9180" s="28">
        <f t="shared" si="880"/>
        <v>0</v>
      </c>
      <c r="P9180" s="28">
        <f t="shared" si="881"/>
        <v>-2</v>
      </c>
      <c r="Q9180" s="28">
        <f t="shared" si="882"/>
        <v>0</v>
      </c>
      <c r="R9180" s="4">
        <f t="shared" si="883"/>
        <v>0</v>
      </c>
      <c r="S9180" s="4" t="str">
        <f t="shared" si="884"/>
        <v/>
      </c>
      <c r="T9180" s="21">
        <f>Fångster!J9185</f>
        <v>0</v>
      </c>
      <c r="U9180" s="31" t="str">
        <f t="shared" si="885"/>
        <v/>
      </c>
    </row>
    <row r="9181" spans="14:21" x14ac:dyDescent="0.2">
      <c r="N9181" s="22">
        <f>Fångster!G9186</f>
        <v>0</v>
      </c>
      <c r="O9181" s="28">
        <f t="shared" si="880"/>
        <v>0</v>
      </c>
      <c r="P9181" s="28">
        <f t="shared" si="881"/>
        <v>-2</v>
      </c>
      <c r="Q9181" s="28">
        <f t="shared" si="882"/>
        <v>0</v>
      </c>
      <c r="R9181" s="4">
        <f t="shared" si="883"/>
        <v>0</v>
      </c>
      <c r="S9181" s="4" t="str">
        <f t="shared" si="884"/>
        <v/>
      </c>
      <c r="T9181" s="21">
        <f>Fångster!J9186</f>
        <v>0</v>
      </c>
      <c r="U9181" s="31" t="str">
        <f t="shared" si="885"/>
        <v/>
      </c>
    </row>
    <row r="9182" spans="14:21" x14ac:dyDescent="0.2">
      <c r="N9182" s="22">
        <f>Fångster!G9187</f>
        <v>0</v>
      </c>
      <c r="O9182" s="28">
        <f t="shared" si="880"/>
        <v>0</v>
      </c>
      <c r="P9182" s="28">
        <f t="shared" si="881"/>
        <v>-2</v>
      </c>
      <c r="Q9182" s="28">
        <f t="shared" si="882"/>
        <v>0</v>
      </c>
      <c r="R9182" s="4">
        <f t="shared" si="883"/>
        <v>0</v>
      </c>
      <c r="S9182" s="4" t="str">
        <f t="shared" si="884"/>
        <v/>
      </c>
      <c r="T9182" s="21">
        <f>Fångster!J9187</f>
        <v>0</v>
      </c>
      <c r="U9182" s="31" t="str">
        <f t="shared" si="885"/>
        <v/>
      </c>
    </row>
    <row r="9183" spans="14:21" x14ac:dyDescent="0.2">
      <c r="N9183" s="22">
        <f>Fångster!G9188</f>
        <v>0</v>
      </c>
      <c r="O9183" s="28">
        <f t="shared" si="880"/>
        <v>0</v>
      </c>
      <c r="P9183" s="28">
        <f t="shared" si="881"/>
        <v>-2</v>
      </c>
      <c r="Q9183" s="28">
        <f t="shared" si="882"/>
        <v>0</v>
      </c>
      <c r="R9183" s="4">
        <f t="shared" si="883"/>
        <v>0</v>
      </c>
      <c r="S9183" s="4" t="str">
        <f t="shared" si="884"/>
        <v/>
      </c>
      <c r="T9183" s="21">
        <f>Fångster!J9188</f>
        <v>0</v>
      </c>
      <c r="U9183" s="31" t="str">
        <f t="shared" si="885"/>
        <v/>
      </c>
    </row>
    <row r="9184" spans="14:21" x14ac:dyDescent="0.2">
      <c r="N9184" s="22">
        <f>Fångster!G9189</f>
        <v>0</v>
      </c>
      <c r="O9184" s="28">
        <f t="shared" si="880"/>
        <v>0</v>
      </c>
      <c r="P9184" s="28">
        <f t="shared" si="881"/>
        <v>-2</v>
      </c>
      <c r="Q9184" s="28">
        <f t="shared" si="882"/>
        <v>0</v>
      </c>
      <c r="R9184" s="4">
        <f t="shared" si="883"/>
        <v>0</v>
      </c>
      <c r="S9184" s="4" t="str">
        <f t="shared" si="884"/>
        <v/>
      </c>
      <c r="T9184" s="21">
        <f>Fångster!J9189</f>
        <v>0</v>
      </c>
      <c r="U9184" s="31" t="str">
        <f t="shared" si="885"/>
        <v/>
      </c>
    </row>
    <row r="9185" spans="14:21" x14ac:dyDescent="0.2">
      <c r="N9185" s="22">
        <f>Fångster!G9190</f>
        <v>0</v>
      </c>
      <c r="O9185" s="28">
        <f t="shared" si="880"/>
        <v>0</v>
      </c>
      <c r="P9185" s="28">
        <f t="shared" si="881"/>
        <v>-2</v>
      </c>
      <c r="Q9185" s="28">
        <f t="shared" si="882"/>
        <v>0</v>
      </c>
      <c r="R9185" s="4">
        <f t="shared" si="883"/>
        <v>0</v>
      </c>
      <c r="S9185" s="4" t="str">
        <f t="shared" si="884"/>
        <v/>
      </c>
      <c r="T9185" s="21">
        <f>Fångster!J9190</f>
        <v>0</v>
      </c>
      <c r="U9185" s="31" t="str">
        <f t="shared" si="885"/>
        <v/>
      </c>
    </row>
    <row r="9186" spans="14:21" x14ac:dyDescent="0.2">
      <c r="N9186" s="22">
        <f>Fångster!G9191</f>
        <v>0</v>
      </c>
      <c r="O9186" s="28">
        <f t="shared" si="880"/>
        <v>0</v>
      </c>
      <c r="P9186" s="28">
        <f t="shared" si="881"/>
        <v>-2</v>
      </c>
      <c r="Q9186" s="28">
        <f t="shared" si="882"/>
        <v>0</v>
      </c>
      <c r="R9186" s="4">
        <f t="shared" si="883"/>
        <v>0</v>
      </c>
      <c r="S9186" s="4" t="str">
        <f t="shared" si="884"/>
        <v/>
      </c>
      <c r="T9186" s="21">
        <f>Fångster!J9191</f>
        <v>0</v>
      </c>
      <c r="U9186" s="31" t="str">
        <f t="shared" si="885"/>
        <v/>
      </c>
    </row>
    <row r="9187" spans="14:21" x14ac:dyDescent="0.2">
      <c r="N9187" s="22">
        <f>Fångster!G9192</f>
        <v>0</v>
      </c>
      <c r="O9187" s="28">
        <f t="shared" si="880"/>
        <v>0</v>
      </c>
      <c r="P9187" s="28">
        <f t="shared" si="881"/>
        <v>-2</v>
      </c>
      <c r="Q9187" s="28">
        <f t="shared" si="882"/>
        <v>0</v>
      </c>
      <c r="R9187" s="4">
        <f t="shared" si="883"/>
        <v>0</v>
      </c>
      <c r="S9187" s="4" t="str">
        <f t="shared" si="884"/>
        <v/>
      </c>
      <c r="T9187" s="21">
        <f>Fångster!J9192</f>
        <v>0</v>
      </c>
      <c r="U9187" s="31" t="str">
        <f t="shared" si="885"/>
        <v/>
      </c>
    </row>
    <row r="9188" spans="14:21" x14ac:dyDescent="0.2">
      <c r="N9188" s="22">
        <f>Fångster!G9193</f>
        <v>0</v>
      </c>
      <c r="O9188" s="28">
        <f t="shared" si="880"/>
        <v>0</v>
      </c>
      <c r="P9188" s="28">
        <f t="shared" si="881"/>
        <v>-2</v>
      </c>
      <c r="Q9188" s="28">
        <f t="shared" si="882"/>
        <v>0</v>
      </c>
      <c r="R9188" s="4">
        <f t="shared" si="883"/>
        <v>0</v>
      </c>
      <c r="S9188" s="4" t="str">
        <f t="shared" si="884"/>
        <v/>
      </c>
      <c r="T9188" s="21">
        <f>Fångster!J9193</f>
        <v>0</v>
      </c>
      <c r="U9188" s="31" t="str">
        <f t="shared" si="885"/>
        <v/>
      </c>
    </row>
    <row r="9189" spans="14:21" x14ac:dyDescent="0.2">
      <c r="N9189" s="22">
        <f>Fångster!G9194</f>
        <v>0</v>
      </c>
      <c r="O9189" s="28">
        <f t="shared" si="880"/>
        <v>0</v>
      </c>
      <c r="P9189" s="28">
        <f t="shared" si="881"/>
        <v>-2</v>
      </c>
      <c r="Q9189" s="28">
        <f t="shared" si="882"/>
        <v>0</v>
      </c>
      <c r="R9189" s="4">
        <f t="shared" si="883"/>
        <v>0</v>
      </c>
      <c r="S9189" s="4" t="str">
        <f t="shared" si="884"/>
        <v/>
      </c>
      <c r="T9189" s="21">
        <f>Fångster!J9194</f>
        <v>0</v>
      </c>
      <c r="U9189" s="31" t="str">
        <f t="shared" si="885"/>
        <v/>
      </c>
    </row>
    <row r="9190" spans="14:21" x14ac:dyDescent="0.2">
      <c r="N9190" s="22">
        <f>Fångster!G9195</f>
        <v>0</v>
      </c>
      <c r="O9190" s="28">
        <f t="shared" si="880"/>
        <v>0</v>
      </c>
      <c r="P9190" s="28">
        <f t="shared" si="881"/>
        <v>-2</v>
      </c>
      <c r="Q9190" s="28">
        <f t="shared" si="882"/>
        <v>0</v>
      </c>
      <c r="R9190" s="4">
        <f t="shared" si="883"/>
        <v>0</v>
      </c>
      <c r="S9190" s="4" t="str">
        <f t="shared" si="884"/>
        <v/>
      </c>
      <c r="T9190" s="21">
        <f>Fångster!J9195</f>
        <v>0</v>
      </c>
      <c r="U9190" s="31" t="str">
        <f t="shared" si="885"/>
        <v/>
      </c>
    </row>
    <row r="9191" spans="14:21" x14ac:dyDescent="0.2">
      <c r="N9191" s="22">
        <f>Fångster!G9196</f>
        <v>0</v>
      </c>
      <c r="O9191" s="28">
        <f t="shared" si="880"/>
        <v>0</v>
      </c>
      <c r="P9191" s="28">
        <f t="shared" si="881"/>
        <v>-2</v>
      </c>
      <c r="Q9191" s="28">
        <f t="shared" si="882"/>
        <v>0</v>
      </c>
      <c r="R9191" s="4">
        <f t="shared" si="883"/>
        <v>0</v>
      </c>
      <c r="S9191" s="4" t="str">
        <f t="shared" si="884"/>
        <v/>
      </c>
      <c r="T9191" s="21">
        <f>Fångster!J9196</f>
        <v>0</v>
      </c>
      <c r="U9191" s="31" t="str">
        <f t="shared" si="885"/>
        <v/>
      </c>
    </row>
    <row r="9192" spans="14:21" x14ac:dyDescent="0.2">
      <c r="N9192" s="22">
        <f>Fångster!G9197</f>
        <v>0</v>
      </c>
      <c r="O9192" s="28">
        <f t="shared" si="880"/>
        <v>0</v>
      </c>
      <c r="P9192" s="28">
        <f t="shared" si="881"/>
        <v>-2</v>
      </c>
      <c r="Q9192" s="28">
        <f t="shared" si="882"/>
        <v>0</v>
      </c>
      <c r="R9192" s="4">
        <f t="shared" si="883"/>
        <v>0</v>
      </c>
      <c r="S9192" s="4" t="str">
        <f t="shared" si="884"/>
        <v/>
      </c>
      <c r="T9192" s="21">
        <f>Fångster!J9197</f>
        <v>0</v>
      </c>
      <c r="U9192" s="31" t="str">
        <f t="shared" si="885"/>
        <v/>
      </c>
    </row>
    <row r="9193" spans="14:21" x14ac:dyDescent="0.2">
      <c r="N9193" s="22">
        <f>Fångster!G9198</f>
        <v>0</v>
      </c>
      <c r="O9193" s="28">
        <f t="shared" si="880"/>
        <v>0</v>
      </c>
      <c r="P9193" s="28">
        <f t="shared" si="881"/>
        <v>-2</v>
      </c>
      <c r="Q9193" s="28">
        <f t="shared" si="882"/>
        <v>0</v>
      </c>
      <c r="R9193" s="4">
        <f t="shared" si="883"/>
        <v>0</v>
      </c>
      <c r="S9193" s="4" t="str">
        <f t="shared" si="884"/>
        <v/>
      </c>
      <c r="T9193" s="21">
        <f>Fångster!J9198</f>
        <v>0</v>
      </c>
      <c r="U9193" s="31" t="str">
        <f t="shared" si="885"/>
        <v/>
      </c>
    </row>
    <row r="9194" spans="14:21" x14ac:dyDescent="0.2">
      <c r="N9194" s="22">
        <f>Fångster!G9199</f>
        <v>0</v>
      </c>
      <c r="O9194" s="28">
        <f t="shared" si="880"/>
        <v>0</v>
      </c>
      <c r="P9194" s="28">
        <f t="shared" si="881"/>
        <v>-2</v>
      </c>
      <c r="Q9194" s="28">
        <f t="shared" si="882"/>
        <v>0</v>
      </c>
      <c r="R9194" s="4">
        <f t="shared" si="883"/>
        <v>0</v>
      </c>
      <c r="S9194" s="4" t="str">
        <f t="shared" si="884"/>
        <v/>
      </c>
      <c r="T9194" s="21">
        <f>Fångster!J9199</f>
        <v>0</v>
      </c>
      <c r="U9194" s="31" t="str">
        <f t="shared" si="885"/>
        <v/>
      </c>
    </row>
    <row r="9195" spans="14:21" x14ac:dyDescent="0.2">
      <c r="N9195" s="22">
        <f>Fångster!G9200</f>
        <v>0</v>
      </c>
      <c r="O9195" s="28">
        <f t="shared" si="880"/>
        <v>0</v>
      </c>
      <c r="P9195" s="28">
        <f t="shared" si="881"/>
        <v>-2</v>
      </c>
      <c r="Q9195" s="28">
        <f t="shared" si="882"/>
        <v>0</v>
      </c>
      <c r="R9195" s="4">
        <f t="shared" si="883"/>
        <v>0</v>
      </c>
      <c r="S9195" s="4" t="str">
        <f t="shared" si="884"/>
        <v/>
      </c>
      <c r="T9195" s="21">
        <f>Fångster!J9200</f>
        <v>0</v>
      </c>
      <c r="U9195" s="31" t="str">
        <f t="shared" si="885"/>
        <v/>
      </c>
    </row>
    <row r="9196" spans="14:21" x14ac:dyDescent="0.2">
      <c r="N9196" s="22">
        <f>Fångster!G9201</f>
        <v>0</v>
      </c>
      <c r="O9196" s="28">
        <f t="shared" si="880"/>
        <v>0</v>
      </c>
      <c r="P9196" s="28">
        <f t="shared" si="881"/>
        <v>-2</v>
      </c>
      <c r="Q9196" s="28">
        <f t="shared" si="882"/>
        <v>0</v>
      </c>
      <c r="R9196" s="4">
        <f t="shared" si="883"/>
        <v>0</v>
      </c>
      <c r="S9196" s="4" t="str">
        <f t="shared" si="884"/>
        <v/>
      </c>
      <c r="T9196" s="21">
        <f>Fångster!J9201</f>
        <v>0</v>
      </c>
      <c r="U9196" s="31" t="str">
        <f t="shared" si="885"/>
        <v/>
      </c>
    </row>
    <row r="9197" spans="14:21" x14ac:dyDescent="0.2">
      <c r="N9197" s="22">
        <f>Fångster!G9202</f>
        <v>0</v>
      </c>
      <c r="O9197" s="28">
        <f t="shared" si="880"/>
        <v>0</v>
      </c>
      <c r="P9197" s="28">
        <f t="shared" si="881"/>
        <v>-2</v>
      </c>
      <c r="Q9197" s="28">
        <f t="shared" si="882"/>
        <v>0</v>
      </c>
      <c r="R9197" s="4">
        <f t="shared" si="883"/>
        <v>0</v>
      </c>
      <c r="S9197" s="4" t="str">
        <f t="shared" si="884"/>
        <v/>
      </c>
      <c r="T9197" s="21">
        <f>Fångster!J9202</f>
        <v>0</v>
      </c>
      <c r="U9197" s="31" t="str">
        <f t="shared" si="885"/>
        <v/>
      </c>
    </row>
    <row r="9198" spans="14:21" x14ac:dyDescent="0.2">
      <c r="N9198" s="22">
        <f>Fångster!G9203</f>
        <v>0</v>
      </c>
      <c r="O9198" s="28">
        <f t="shared" si="880"/>
        <v>0</v>
      </c>
      <c r="P9198" s="28">
        <f t="shared" si="881"/>
        <v>-2</v>
      </c>
      <c r="Q9198" s="28">
        <f t="shared" si="882"/>
        <v>0</v>
      </c>
      <c r="R9198" s="4">
        <f t="shared" si="883"/>
        <v>0</v>
      </c>
      <c r="S9198" s="4" t="str">
        <f t="shared" si="884"/>
        <v/>
      </c>
      <c r="T9198" s="21">
        <f>Fångster!J9203</f>
        <v>0</v>
      </c>
      <c r="U9198" s="31" t="str">
        <f t="shared" si="885"/>
        <v/>
      </c>
    </row>
    <row r="9199" spans="14:21" x14ac:dyDescent="0.2">
      <c r="N9199" s="22">
        <f>Fångster!G9204</f>
        <v>0</v>
      </c>
      <c r="O9199" s="28">
        <f t="shared" si="880"/>
        <v>0</v>
      </c>
      <c r="P9199" s="28">
        <f t="shared" si="881"/>
        <v>-2</v>
      </c>
      <c r="Q9199" s="28">
        <f t="shared" si="882"/>
        <v>0</v>
      </c>
      <c r="R9199" s="4">
        <f t="shared" si="883"/>
        <v>0</v>
      </c>
      <c r="S9199" s="4" t="str">
        <f t="shared" si="884"/>
        <v/>
      </c>
      <c r="T9199" s="21">
        <f>Fångster!J9204</f>
        <v>0</v>
      </c>
      <c r="U9199" s="31" t="str">
        <f t="shared" si="885"/>
        <v/>
      </c>
    </row>
    <row r="9200" spans="14:21" x14ac:dyDescent="0.2">
      <c r="N9200" s="22">
        <f>Fångster!G9205</f>
        <v>0</v>
      </c>
      <c r="O9200" s="28">
        <f t="shared" si="880"/>
        <v>0</v>
      </c>
      <c r="P9200" s="28">
        <f t="shared" si="881"/>
        <v>-2</v>
      </c>
      <c r="Q9200" s="28">
        <f t="shared" si="882"/>
        <v>0</v>
      </c>
      <c r="R9200" s="4">
        <f t="shared" si="883"/>
        <v>0</v>
      </c>
      <c r="S9200" s="4" t="str">
        <f t="shared" si="884"/>
        <v/>
      </c>
      <c r="T9200" s="21">
        <f>Fångster!J9205</f>
        <v>0</v>
      </c>
      <c r="U9200" s="31" t="str">
        <f t="shared" si="885"/>
        <v/>
      </c>
    </row>
    <row r="9201" spans="14:21" x14ac:dyDescent="0.2">
      <c r="N9201" s="22">
        <f>Fångster!G9206</f>
        <v>0</v>
      </c>
      <c r="O9201" s="28">
        <f t="shared" si="880"/>
        <v>0</v>
      </c>
      <c r="P9201" s="28">
        <f t="shared" si="881"/>
        <v>-2</v>
      </c>
      <c r="Q9201" s="28">
        <f t="shared" si="882"/>
        <v>0</v>
      </c>
      <c r="R9201" s="4">
        <f t="shared" si="883"/>
        <v>0</v>
      </c>
      <c r="S9201" s="4" t="str">
        <f t="shared" si="884"/>
        <v/>
      </c>
      <c r="T9201" s="21">
        <f>Fångster!J9206</f>
        <v>0</v>
      </c>
      <c r="U9201" s="31" t="str">
        <f t="shared" si="885"/>
        <v/>
      </c>
    </row>
    <row r="9202" spans="14:21" x14ac:dyDescent="0.2">
      <c r="N9202" s="22">
        <f>Fångster!G9207</f>
        <v>0</v>
      </c>
      <c r="O9202" s="28">
        <f t="shared" si="880"/>
        <v>0</v>
      </c>
      <c r="P9202" s="28">
        <f t="shared" si="881"/>
        <v>-2</v>
      </c>
      <c r="Q9202" s="28">
        <f t="shared" si="882"/>
        <v>0</v>
      </c>
      <c r="R9202" s="4">
        <f t="shared" si="883"/>
        <v>0</v>
      </c>
      <c r="S9202" s="4" t="str">
        <f t="shared" si="884"/>
        <v/>
      </c>
      <c r="T9202" s="21">
        <f>Fångster!J9207</f>
        <v>0</v>
      </c>
      <c r="U9202" s="31" t="str">
        <f t="shared" si="885"/>
        <v/>
      </c>
    </row>
    <row r="9203" spans="14:21" x14ac:dyDescent="0.2">
      <c r="N9203" s="22">
        <f>Fångster!G9208</f>
        <v>0</v>
      </c>
      <c r="O9203" s="28">
        <f t="shared" si="880"/>
        <v>0</v>
      </c>
      <c r="P9203" s="28">
        <f t="shared" si="881"/>
        <v>-2</v>
      </c>
      <c r="Q9203" s="28">
        <f t="shared" si="882"/>
        <v>0</v>
      </c>
      <c r="R9203" s="4">
        <f t="shared" si="883"/>
        <v>0</v>
      </c>
      <c r="S9203" s="4" t="str">
        <f t="shared" si="884"/>
        <v/>
      </c>
      <c r="T9203" s="21">
        <f>Fångster!J9208</f>
        <v>0</v>
      </c>
      <c r="U9203" s="31" t="str">
        <f t="shared" si="885"/>
        <v/>
      </c>
    </row>
    <row r="9204" spans="14:21" x14ac:dyDescent="0.2">
      <c r="N9204" s="22">
        <f>Fångster!G9209</f>
        <v>0</v>
      </c>
      <c r="O9204" s="28">
        <f t="shared" si="880"/>
        <v>0</v>
      </c>
      <c r="P9204" s="28">
        <f t="shared" si="881"/>
        <v>-2</v>
      </c>
      <c r="Q9204" s="28">
        <f t="shared" si="882"/>
        <v>0</v>
      </c>
      <c r="R9204" s="4">
        <f t="shared" si="883"/>
        <v>0</v>
      </c>
      <c r="S9204" s="4" t="str">
        <f t="shared" si="884"/>
        <v/>
      </c>
      <c r="T9204" s="21">
        <f>Fångster!J9209</f>
        <v>0</v>
      </c>
      <c r="U9204" s="31" t="str">
        <f t="shared" si="885"/>
        <v/>
      </c>
    </row>
    <row r="9205" spans="14:21" x14ac:dyDescent="0.2">
      <c r="N9205" s="22">
        <f>Fångster!G9210</f>
        <v>0</v>
      </c>
      <c r="O9205" s="28">
        <f t="shared" si="880"/>
        <v>0</v>
      </c>
      <c r="P9205" s="28">
        <f t="shared" si="881"/>
        <v>-2</v>
      </c>
      <c r="Q9205" s="28">
        <f t="shared" si="882"/>
        <v>0</v>
      </c>
      <c r="R9205" s="4">
        <f t="shared" si="883"/>
        <v>0</v>
      </c>
      <c r="S9205" s="4" t="str">
        <f t="shared" si="884"/>
        <v/>
      </c>
      <c r="T9205" s="21">
        <f>Fångster!J9210</f>
        <v>0</v>
      </c>
      <c r="U9205" s="31" t="str">
        <f t="shared" si="885"/>
        <v/>
      </c>
    </row>
    <row r="9206" spans="14:21" x14ac:dyDescent="0.2">
      <c r="N9206" s="22">
        <f>Fångster!G9211</f>
        <v>0</v>
      </c>
      <c r="O9206" s="28">
        <f t="shared" si="880"/>
        <v>0</v>
      </c>
      <c r="P9206" s="28">
        <f t="shared" si="881"/>
        <v>-2</v>
      </c>
      <c r="Q9206" s="28">
        <f t="shared" si="882"/>
        <v>0</v>
      </c>
      <c r="R9206" s="4">
        <f t="shared" si="883"/>
        <v>0</v>
      </c>
      <c r="S9206" s="4" t="str">
        <f t="shared" si="884"/>
        <v/>
      </c>
      <c r="T9206" s="21">
        <f>Fångster!J9211</f>
        <v>0</v>
      </c>
      <c r="U9206" s="31" t="str">
        <f t="shared" si="885"/>
        <v/>
      </c>
    </row>
    <row r="9207" spans="14:21" x14ac:dyDescent="0.2">
      <c r="N9207" s="22">
        <f>Fångster!G9212</f>
        <v>0</v>
      </c>
      <c r="O9207" s="28">
        <f t="shared" si="880"/>
        <v>0</v>
      </c>
      <c r="P9207" s="28">
        <f t="shared" si="881"/>
        <v>-2</v>
      </c>
      <c r="Q9207" s="28">
        <f t="shared" si="882"/>
        <v>0</v>
      </c>
      <c r="R9207" s="4">
        <f t="shared" si="883"/>
        <v>0</v>
      </c>
      <c r="S9207" s="4" t="str">
        <f t="shared" si="884"/>
        <v/>
      </c>
      <c r="T9207" s="21">
        <f>Fångster!J9212</f>
        <v>0</v>
      </c>
      <c r="U9207" s="31" t="str">
        <f t="shared" si="885"/>
        <v/>
      </c>
    </row>
    <row r="9208" spans="14:21" x14ac:dyDescent="0.2">
      <c r="N9208" s="22">
        <f>Fångster!G9213</f>
        <v>0</v>
      </c>
      <c r="O9208" s="28">
        <f t="shared" si="880"/>
        <v>0</v>
      </c>
      <c r="P9208" s="28">
        <f t="shared" si="881"/>
        <v>-2</v>
      </c>
      <c r="Q9208" s="28">
        <f t="shared" si="882"/>
        <v>0</v>
      </c>
      <c r="R9208" s="4">
        <f t="shared" si="883"/>
        <v>0</v>
      </c>
      <c r="S9208" s="4" t="str">
        <f t="shared" si="884"/>
        <v/>
      </c>
      <c r="T9208" s="21">
        <f>Fångster!J9213</f>
        <v>0</v>
      </c>
      <c r="U9208" s="31" t="str">
        <f t="shared" si="885"/>
        <v/>
      </c>
    </row>
    <row r="9209" spans="14:21" x14ac:dyDescent="0.2">
      <c r="N9209" s="22">
        <f>Fångster!G9214</f>
        <v>0</v>
      </c>
      <c r="O9209" s="28">
        <f t="shared" si="880"/>
        <v>0</v>
      </c>
      <c r="P9209" s="28">
        <f t="shared" si="881"/>
        <v>-2</v>
      </c>
      <c r="Q9209" s="28">
        <f t="shared" si="882"/>
        <v>0</v>
      </c>
      <c r="R9209" s="4">
        <f t="shared" si="883"/>
        <v>0</v>
      </c>
      <c r="S9209" s="4" t="str">
        <f t="shared" si="884"/>
        <v/>
      </c>
      <c r="T9209" s="21">
        <f>Fångster!J9214</f>
        <v>0</v>
      </c>
      <c r="U9209" s="31" t="str">
        <f t="shared" si="885"/>
        <v/>
      </c>
    </row>
    <row r="9210" spans="14:21" x14ac:dyDescent="0.2">
      <c r="N9210" s="22">
        <f>Fångster!G9215</f>
        <v>0</v>
      </c>
      <c r="O9210" s="28">
        <f t="shared" si="880"/>
        <v>0</v>
      </c>
      <c r="P9210" s="28">
        <f t="shared" si="881"/>
        <v>-2</v>
      </c>
      <c r="Q9210" s="28">
        <f t="shared" si="882"/>
        <v>0</v>
      </c>
      <c r="R9210" s="4">
        <f t="shared" si="883"/>
        <v>0</v>
      </c>
      <c r="S9210" s="4" t="str">
        <f t="shared" si="884"/>
        <v/>
      </c>
      <c r="T9210" s="21">
        <f>Fångster!J9215</f>
        <v>0</v>
      </c>
      <c r="U9210" s="31" t="str">
        <f t="shared" si="885"/>
        <v/>
      </c>
    </row>
    <row r="9211" spans="14:21" x14ac:dyDescent="0.2">
      <c r="N9211" s="22">
        <f>Fångster!G9216</f>
        <v>0</v>
      </c>
      <c r="O9211" s="28">
        <f t="shared" si="880"/>
        <v>0</v>
      </c>
      <c r="P9211" s="28">
        <f t="shared" si="881"/>
        <v>-2</v>
      </c>
      <c r="Q9211" s="28">
        <f t="shared" si="882"/>
        <v>0</v>
      </c>
      <c r="R9211" s="4">
        <f t="shared" si="883"/>
        <v>0</v>
      </c>
      <c r="S9211" s="4" t="str">
        <f t="shared" si="884"/>
        <v/>
      </c>
      <c r="T9211" s="21">
        <f>Fångster!J9216</f>
        <v>0</v>
      </c>
      <c r="U9211" s="31" t="str">
        <f t="shared" si="885"/>
        <v/>
      </c>
    </row>
    <row r="9212" spans="14:21" x14ac:dyDescent="0.2">
      <c r="N9212" s="22">
        <f>Fångster!G9217</f>
        <v>0</v>
      </c>
      <c r="O9212" s="28">
        <f t="shared" si="880"/>
        <v>0</v>
      </c>
      <c r="P9212" s="28">
        <f t="shared" si="881"/>
        <v>-2</v>
      </c>
      <c r="Q9212" s="28">
        <f t="shared" si="882"/>
        <v>0</v>
      </c>
      <c r="R9212" s="4">
        <f t="shared" si="883"/>
        <v>0</v>
      </c>
      <c r="S9212" s="4" t="str">
        <f t="shared" si="884"/>
        <v/>
      </c>
      <c r="T9212" s="21">
        <f>Fångster!J9217</f>
        <v>0</v>
      </c>
      <c r="U9212" s="31" t="str">
        <f t="shared" si="885"/>
        <v/>
      </c>
    </row>
    <row r="9213" spans="14:21" x14ac:dyDescent="0.2">
      <c r="N9213" s="22">
        <f>Fångster!G9218</f>
        <v>0</v>
      </c>
      <c r="O9213" s="28">
        <f t="shared" si="880"/>
        <v>0</v>
      </c>
      <c r="P9213" s="28">
        <f t="shared" si="881"/>
        <v>-2</v>
      </c>
      <c r="Q9213" s="28">
        <f t="shared" si="882"/>
        <v>0</v>
      </c>
      <c r="R9213" s="4">
        <f t="shared" si="883"/>
        <v>0</v>
      </c>
      <c r="S9213" s="4" t="str">
        <f t="shared" si="884"/>
        <v/>
      </c>
      <c r="T9213" s="21">
        <f>Fångster!J9218</f>
        <v>0</v>
      </c>
      <c r="U9213" s="31" t="str">
        <f t="shared" si="885"/>
        <v/>
      </c>
    </row>
    <row r="9214" spans="14:21" x14ac:dyDescent="0.2">
      <c r="N9214" s="22">
        <f>Fångster!G9219</f>
        <v>0</v>
      </c>
      <c r="O9214" s="28">
        <f t="shared" si="880"/>
        <v>0</v>
      </c>
      <c r="P9214" s="28">
        <f t="shared" si="881"/>
        <v>-2</v>
      </c>
      <c r="Q9214" s="28">
        <f t="shared" si="882"/>
        <v>0</v>
      </c>
      <c r="R9214" s="4">
        <f t="shared" si="883"/>
        <v>0</v>
      </c>
      <c r="S9214" s="4" t="str">
        <f t="shared" si="884"/>
        <v/>
      </c>
      <c r="T9214" s="21">
        <f>Fångster!J9219</f>
        <v>0</v>
      </c>
      <c r="U9214" s="31" t="str">
        <f t="shared" si="885"/>
        <v/>
      </c>
    </row>
    <row r="9215" spans="14:21" x14ac:dyDescent="0.2">
      <c r="N9215" s="22">
        <f>Fångster!G9220</f>
        <v>0</v>
      </c>
      <c r="O9215" s="28">
        <f t="shared" si="880"/>
        <v>0</v>
      </c>
      <c r="P9215" s="28">
        <f t="shared" si="881"/>
        <v>-2</v>
      </c>
      <c r="Q9215" s="28">
        <f t="shared" si="882"/>
        <v>0</v>
      </c>
      <c r="R9215" s="4">
        <f t="shared" si="883"/>
        <v>0</v>
      </c>
      <c r="S9215" s="4" t="str">
        <f t="shared" si="884"/>
        <v/>
      </c>
      <c r="T9215" s="21">
        <f>Fångster!J9220</f>
        <v>0</v>
      </c>
      <c r="U9215" s="31" t="str">
        <f t="shared" si="885"/>
        <v/>
      </c>
    </row>
    <row r="9216" spans="14:21" x14ac:dyDescent="0.2">
      <c r="N9216" s="22">
        <f>Fångster!G9221</f>
        <v>0</v>
      </c>
      <c r="O9216" s="28">
        <f t="shared" si="880"/>
        <v>0</v>
      </c>
      <c r="P9216" s="28">
        <f t="shared" si="881"/>
        <v>-2</v>
      </c>
      <c r="Q9216" s="28">
        <f t="shared" si="882"/>
        <v>0</v>
      </c>
      <c r="R9216" s="4">
        <f t="shared" si="883"/>
        <v>0</v>
      </c>
      <c r="S9216" s="4" t="str">
        <f t="shared" si="884"/>
        <v/>
      </c>
      <c r="T9216" s="21">
        <f>Fångster!J9221</f>
        <v>0</v>
      </c>
      <c r="U9216" s="31" t="str">
        <f t="shared" si="885"/>
        <v/>
      </c>
    </row>
    <row r="9217" spans="14:21" x14ac:dyDescent="0.2">
      <c r="N9217" s="22">
        <f>Fångster!G9222</f>
        <v>0</v>
      </c>
      <c r="O9217" s="28">
        <f t="shared" si="880"/>
        <v>0</v>
      </c>
      <c r="P9217" s="28">
        <f t="shared" si="881"/>
        <v>-2</v>
      </c>
      <c r="Q9217" s="28">
        <f t="shared" si="882"/>
        <v>0</v>
      </c>
      <c r="R9217" s="4">
        <f t="shared" si="883"/>
        <v>0</v>
      </c>
      <c r="S9217" s="4" t="str">
        <f t="shared" si="884"/>
        <v/>
      </c>
      <c r="T9217" s="21">
        <f>Fångster!J9222</f>
        <v>0</v>
      </c>
      <c r="U9217" s="31" t="str">
        <f t="shared" si="885"/>
        <v/>
      </c>
    </row>
    <row r="9218" spans="14:21" x14ac:dyDescent="0.2">
      <c r="N9218" s="22">
        <f>Fångster!G9223</f>
        <v>0</v>
      </c>
      <c r="O9218" s="28">
        <f t="shared" si="880"/>
        <v>0</v>
      </c>
      <c r="P9218" s="28">
        <f t="shared" si="881"/>
        <v>-2</v>
      </c>
      <c r="Q9218" s="28">
        <f t="shared" si="882"/>
        <v>0</v>
      </c>
      <c r="R9218" s="4">
        <f t="shared" si="883"/>
        <v>0</v>
      </c>
      <c r="S9218" s="4" t="str">
        <f t="shared" si="884"/>
        <v/>
      </c>
      <c r="T9218" s="21">
        <f>Fångster!J9223</f>
        <v>0</v>
      </c>
      <c r="U9218" s="31" t="str">
        <f t="shared" si="885"/>
        <v/>
      </c>
    </row>
    <row r="9219" spans="14:21" x14ac:dyDescent="0.2">
      <c r="N9219" s="22">
        <f>Fångster!G9224</f>
        <v>0</v>
      </c>
      <c r="O9219" s="28">
        <f t="shared" si="880"/>
        <v>0</v>
      </c>
      <c r="P9219" s="28">
        <f t="shared" si="881"/>
        <v>-2</v>
      </c>
      <c r="Q9219" s="28">
        <f t="shared" si="882"/>
        <v>0</v>
      </c>
      <c r="R9219" s="4">
        <f t="shared" si="883"/>
        <v>0</v>
      </c>
      <c r="S9219" s="4" t="str">
        <f t="shared" si="884"/>
        <v/>
      </c>
      <c r="T9219" s="21">
        <f>Fångster!J9224</f>
        <v>0</v>
      </c>
      <c r="U9219" s="31" t="str">
        <f t="shared" si="885"/>
        <v/>
      </c>
    </row>
    <row r="9220" spans="14:21" x14ac:dyDescent="0.2">
      <c r="N9220" s="22">
        <f>Fångster!G9225</f>
        <v>0</v>
      </c>
      <c r="O9220" s="28">
        <f t="shared" si="880"/>
        <v>0</v>
      </c>
      <c r="P9220" s="28">
        <f t="shared" si="881"/>
        <v>-2</v>
      </c>
      <c r="Q9220" s="28">
        <f t="shared" si="882"/>
        <v>0</v>
      </c>
      <c r="R9220" s="4">
        <f t="shared" si="883"/>
        <v>0</v>
      </c>
      <c r="S9220" s="4" t="str">
        <f t="shared" si="884"/>
        <v/>
      </c>
      <c r="T9220" s="21">
        <f>Fångster!J9225</f>
        <v>0</v>
      </c>
      <c r="U9220" s="31" t="str">
        <f t="shared" si="885"/>
        <v/>
      </c>
    </row>
    <row r="9221" spans="14:21" x14ac:dyDescent="0.2">
      <c r="N9221" s="22">
        <f>Fångster!G9226</f>
        <v>0</v>
      </c>
      <c r="O9221" s="28">
        <f t="shared" ref="O9221:O9284" si="886">(3.377*0.000001)*(POWER(N9221,3.205))</f>
        <v>0</v>
      </c>
      <c r="P9221" s="28">
        <f t="shared" ref="P9221:P9284" si="887">(1-(180-N9221)/60)</f>
        <v>-2</v>
      </c>
      <c r="Q9221" s="28">
        <f t="shared" ref="Q9221:Q9284" si="888">IF(P9221&lt;0,0,IF(P9221&gt;1,1,IF(P9221&gt;0&lt;1,P9221,P9221)))</f>
        <v>0</v>
      </c>
      <c r="R9221" s="4">
        <f t="shared" ref="R9221:R9284" si="889">O9221*Q9221</f>
        <v>0</v>
      </c>
      <c r="S9221" s="4" t="str">
        <f t="shared" ref="S9221:S9284" si="890">IF(N9221&gt;0,LOG10(N9221),"")</f>
        <v/>
      </c>
      <c r="T9221" s="21">
        <f>Fångster!J9226</f>
        <v>0</v>
      </c>
      <c r="U9221" s="31" t="str">
        <f t="shared" ref="U9221:U9284" si="891">IF(T9221&gt;0,LOG10(T9221),"")</f>
        <v/>
      </c>
    </row>
    <row r="9222" spans="14:21" x14ac:dyDescent="0.2">
      <c r="N9222" s="22">
        <f>Fångster!G9227</f>
        <v>0</v>
      </c>
      <c r="O9222" s="28">
        <f t="shared" si="886"/>
        <v>0</v>
      </c>
      <c r="P9222" s="28">
        <f t="shared" si="887"/>
        <v>-2</v>
      </c>
      <c r="Q9222" s="28">
        <f t="shared" si="888"/>
        <v>0</v>
      </c>
      <c r="R9222" s="4">
        <f t="shared" si="889"/>
        <v>0</v>
      </c>
      <c r="S9222" s="4" t="str">
        <f t="shared" si="890"/>
        <v/>
      </c>
      <c r="T9222" s="21">
        <f>Fångster!J9227</f>
        <v>0</v>
      </c>
      <c r="U9222" s="31" t="str">
        <f t="shared" si="891"/>
        <v/>
      </c>
    </row>
    <row r="9223" spans="14:21" x14ac:dyDescent="0.2">
      <c r="N9223" s="22">
        <f>Fångster!G9228</f>
        <v>0</v>
      </c>
      <c r="O9223" s="28">
        <f t="shared" si="886"/>
        <v>0</v>
      </c>
      <c r="P9223" s="28">
        <f t="shared" si="887"/>
        <v>-2</v>
      </c>
      <c r="Q9223" s="28">
        <f t="shared" si="888"/>
        <v>0</v>
      </c>
      <c r="R9223" s="4">
        <f t="shared" si="889"/>
        <v>0</v>
      </c>
      <c r="S9223" s="4" t="str">
        <f t="shared" si="890"/>
        <v/>
      </c>
      <c r="T9223" s="21">
        <f>Fångster!J9228</f>
        <v>0</v>
      </c>
      <c r="U9223" s="31" t="str">
        <f t="shared" si="891"/>
        <v/>
      </c>
    </row>
    <row r="9224" spans="14:21" x14ac:dyDescent="0.2">
      <c r="N9224" s="22">
        <f>Fångster!G9229</f>
        <v>0</v>
      </c>
      <c r="O9224" s="28">
        <f t="shared" si="886"/>
        <v>0</v>
      </c>
      <c r="P9224" s="28">
        <f t="shared" si="887"/>
        <v>-2</v>
      </c>
      <c r="Q9224" s="28">
        <f t="shared" si="888"/>
        <v>0</v>
      </c>
      <c r="R9224" s="4">
        <f t="shared" si="889"/>
        <v>0</v>
      </c>
      <c r="S9224" s="4" t="str">
        <f t="shared" si="890"/>
        <v/>
      </c>
      <c r="T9224" s="21">
        <f>Fångster!J9229</f>
        <v>0</v>
      </c>
      <c r="U9224" s="31" t="str">
        <f t="shared" si="891"/>
        <v/>
      </c>
    </row>
    <row r="9225" spans="14:21" x14ac:dyDescent="0.2">
      <c r="N9225" s="22">
        <f>Fångster!G9230</f>
        <v>0</v>
      </c>
      <c r="O9225" s="28">
        <f t="shared" si="886"/>
        <v>0</v>
      </c>
      <c r="P9225" s="28">
        <f t="shared" si="887"/>
        <v>-2</v>
      </c>
      <c r="Q9225" s="28">
        <f t="shared" si="888"/>
        <v>0</v>
      </c>
      <c r="R9225" s="4">
        <f t="shared" si="889"/>
        <v>0</v>
      </c>
      <c r="S9225" s="4" t="str">
        <f t="shared" si="890"/>
        <v/>
      </c>
      <c r="T9225" s="21">
        <f>Fångster!J9230</f>
        <v>0</v>
      </c>
      <c r="U9225" s="31" t="str">
        <f t="shared" si="891"/>
        <v/>
      </c>
    </row>
    <row r="9226" spans="14:21" x14ac:dyDescent="0.2">
      <c r="N9226" s="22">
        <f>Fångster!G9231</f>
        <v>0</v>
      </c>
      <c r="O9226" s="28">
        <f t="shared" si="886"/>
        <v>0</v>
      </c>
      <c r="P9226" s="28">
        <f t="shared" si="887"/>
        <v>-2</v>
      </c>
      <c r="Q9226" s="28">
        <f t="shared" si="888"/>
        <v>0</v>
      </c>
      <c r="R9226" s="4">
        <f t="shared" si="889"/>
        <v>0</v>
      </c>
      <c r="S9226" s="4" t="str">
        <f t="shared" si="890"/>
        <v/>
      </c>
      <c r="T9226" s="21">
        <f>Fångster!J9231</f>
        <v>0</v>
      </c>
      <c r="U9226" s="31" t="str">
        <f t="shared" si="891"/>
        <v/>
      </c>
    </row>
    <row r="9227" spans="14:21" x14ac:dyDescent="0.2">
      <c r="N9227" s="22">
        <f>Fångster!G9232</f>
        <v>0</v>
      </c>
      <c r="O9227" s="28">
        <f t="shared" si="886"/>
        <v>0</v>
      </c>
      <c r="P9227" s="28">
        <f t="shared" si="887"/>
        <v>-2</v>
      </c>
      <c r="Q9227" s="28">
        <f t="shared" si="888"/>
        <v>0</v>
      </c>
      <c r="R9227" s="4">
        <f t="shared" si="889"/>
        <v>0</v>
      </c>
      <c r="S9227" s="4" t="str">
        <f t="shared" si="890"/>
        <v/>
      </c>
      <c r="T9227" s="21">
        <f>Fångster!J9232</f>
        <v>0</v>
      </c>
      <c r="U9227" s="31" t="str">
        <f t="shared" si="891"/>
        <v/>
      </c>
    </row>
    <row r="9228" spans="14:21" x14ac:dyDescent="0.2">
      <c r="N9228" s="22">
        <f>Fångster!G9233</f>
        <v>0</v>
      </c>
      <c r="O9228" s="28">
        <f t="shared" si="886"/>
        <v>0</v>
      </c>
      <c r="P9228" s="28">
        <f t="shared" si="887"/>
        <v>-2</v>
      </c>
      <c r="Q9228" s="28">
        <f t="shared" si="888"/>
        <v>0</v>
      </c>
      <c r="R9228" s="4">
        <f t="shared" si="889"/>
        <v>0</v>
      </c>
      <c r="S9228" s="4" t="str">
        <f t="shared" si="890"/>
        <v/>
      </c>
      <c r="T9228" s="21">
        <f>Fångster!J9233</f>
        <v>0</v>
      </c>
      <c r="U9228" s="31" t="str">
        <f t="shared" si="891"/>
        <v/>
      </c>
    </row>
    <row r="9229" spans="14:21" x14ac:dyDescent="0.2">
      <c r="N9229" s="22">
        <f>Fångster!G9234</f>
        <v>0</v>
      </c>
      <c r="O9229" s="28">
        <f t="shared" si="886"/>
        <v>0</v>
      </c>
      <c r="P9229" s="28">
        <f t="shared" si="887"/>
        <v>-2</v>
      </c>
      <c r="Q9229" s="28">
        <f t="shared" si="888"/>
        <v>0</v>
      </c>
      <c r="R9229" s="4">
        <f t="shared" si="889"/>
        <v>0</v>
      </c>
      <c r="S9229" s="4" t="str">
        <f t="shared" si="890"/>
        <v/>
      </c>
      <c r="T9229" s="21">
        <f>Fångster!J9234</f>
        <v>0</v>
      </c>
      <c r="U9229" s="31" t="str">
        <f t="shared" si="891"/>
        <v/>
      </c>
    </row>
    <row r="9230" spans="14:21" x14ac:dyDescent="0.2">
      <c r="N9230" s="22">
        <f>Fångster!G9235</f>
        <v>0</v>
      </c>
      <c r="O9230" s="28">
        <f t="shared" si="886"/>
        <v>0</v>
      </c>
      <c r="P9230" s="28">
        <f t="shared" si="887"/>
        <v>-2</v>
      </c>
      <c r="Q9230" s="28">
        <f t="shared" si="888"/>
        <v>0</v>
      </c>
      <c r="R9230" s="4">
        <f t="shared" si="889"/>
        <v>0</v>
      </c>
      <c r="S9230" s="4" t="str">
        <f t="shared" si="890"/>
        <v/>
      </c>
      <c r="T9230" s="21">
        <f>Fångster!J9235</f>
        <v>0</v>
      </c>
      <c r="U9230" s="31" t="str">
        <f t="shared" si="891"/>
        <v/>
      </c>
    </row>
    <row r="9231" spans="14:21" x14ac:dyDescent="0.2">
      <c r="N9231" s="22">
        <f>Fångster!G9236</f>
        <v>0</v>
      </c>
      <c r="O9231" s="28">
        <f t="shared" si="886"/>
        <v>0</v>
      </c>
      <c r="P9231" s="28">
        <f t="shared" si="887"/>
        <v>-2</v>
      </c>
      <c r="Q9231" s="28">
        <f t="shared" si="888"/>
        <v>0</v>
      </c>
      <c r="R9231" s="4">
        <f t="shared" si="889"/>
        <v>0</v>
      </c>
      <c r="S9231" s="4" t="str">
        <f t="shared" si="890"/>
        <v/>
      </c>
      <c r="T9231" s="21">
        <f>Fångster!J9236</f>
        <v>0</v>
      </c>
      <c r="U9231" s="31" t="str">
        <f t="shared" si="891"/>
        <v/>
      </c>
    </row>
    <row r="9232" spans="14:21" x14ac:dyDescent="0.2">
      <c r="N9232" s="22">
        <f>Fångster!G9237</f>
        <v>0</v>
      </c>
      <c r="O9232" s="28">
        <f t="shared" si="886"/>
        <v>0</v>
      </c>
      <c r="P9232" s="28">
        <f t="shared" si="887"/>
        <v>-2</v>
      </c>
      <c r="Q9232" s="28">
        <f t="shared" si="888"/>
        <v>0</v>
      </c>
      <c r="R9232" s="4">
        <f t="shared" si="889"/>
        <v>0</v>
      </c>
      <c r="S9232" s="4" t="str">
        <f t="shared" si="890"/>
        <v/>
      </c>
      <c r="T9232" s="21">
        <f>Fångster!J9237</f>
        <v>0</v>
      </c>
      <c r="U9232" s="31" t="str">
        <f t="shared" si="891"/>
        <v/>
      </c>
    </row>
    <row r="9233" spans="14:21" x14ac:dyDescent="0.2">
      <c r="N9233" s="22">
        <f>Fångster!G9238</f>
        <v>0</v>
      </c>
      <c r="O9233" s="28">
        <f t="shared" si="886"/>
        <v>0</v>
      </c>
      <c r="P9233" s="28">
        <f t="shared" si="887"/>
        <v>-2</v>
      </c>
      <c r="Q9233" s="28">
        <f t="shared" si="888"/>
        <v>0</v>
      </c>
      <c r="R9233" s="4">
        <f t="shared" si="889"/>
        <v>0</v>
      </c>
      <c r="S9233" s="4" t="str">
        <f t="shared" si="890"/>
        <v/>
      </c>
      <c r="T9233" s="21">
        <f>Fångster!J9238</f>
        <v>0</v>
      </c>
      <c r="U9233" s="31" t="str">
        <f t="shared" si="891"/>
        <v/>
      </c>
    </row>
    <row r="9234" spans="14:21" x14ac:dyDescent="0.2">
      <c r="N9234" s="22">
        <f>Fångster!G9239</f>
        <v>0</v>
      </c>
      <c r="O9234" s="28">
        <f t="shared" si="886"/>
        <v>0</v>
      </c>
      <c r="P9234" s="28">
        <f t="shared" si="887"/>
        <v>-2</v>
      </c>
      <c r="Q9234" s="28">
        <f t="shared" si="888"/>
        <v>0</v>
      </c>
      <c r="R9234" s="4">
        <f t="shared" si="889"/>
        <v>0</v>
      </c>
      <c r="S9234" s="4" t="str">
        <f t="shared" si="890"/>
        <v/>
      </c>
      <c r="T9234" s="21">
        <f>Fångster!J9239</f>
        <v>0</v>
      </c>
      <c r="U9234" s="31" t="str">
        <f t="shared" si="891"/>
        <v/>
      </c>
    </row>
    <row r="9235" spans="14:21" x14ac:dyDescent="0.2">
      <c r="N9235" s="22">
        <f>Fångster!G9240</f>
        <v>0</v>
      </c>
      <c r="O9235" s="28">
        <f t="shared" si="886"/>
        <v>0</v>
      </c>
      <c r="P9235" s="28">
        <f t="shared" si="887"/>
        <v>-2</v>
      </c>
      <c r="Q9235" s="28">
        <f t="shared" si="888"/>
        <v>0</v>
      </c>
      <c r="R9235" s="4">
        <f t="shared" si="889"/>
        <v>0</v>
      </c>
      <c r="S9235" s="4" t="str">
        <f t="shared" si="890"/>
        <v/>
      </c>
      <c r="T9235" s="21">
        <f>Fångster!J9240</f>
        <v>0</v>
      </c>
      <c r="U9235" s="31" t="str">
        <f t="shared" si="891"/>
        <v/>
      </c>
    </row>
    <row r="9236" spans="14:21" x14ac:dyDescent="0.2">
      <c r="N9236" s="22">
        <f>Fångster!G9241</f>
        <v>0</v>
      </c>
      <c r="O9236" s="28">
        <f t="shared" si="886"/>
        <v>0</v>
      </c>
      <c r="P9236" s="28">
        <f t="shared" si="887"/>
        <v>-2</v>
      </c>
      <c r="Q9236" s="28">
        <f t="shared" si="888"/>
        <v>0</v>
      </c>
      <c r="R9236" s="4">
        <f t="shared" si="889"/>
        <v>0</v>
      </c>
      <c r="S9236" s="4" t="str">
        <f t="shared" si="890"/>
        <v/>
      </c>
      <c r="T9236" s="21">
        <f>Fångster!J9241</f>
        <v>0</v>
      </c>
      <c r="U9236" s="31" t="str">
        <f t="shared" si="891"/>
        <v/>
      </c>
    </row>
    <row r="9237" spans="14:21" x14ac:dyDescent="0.2">
      <c r="N9237" s="22">
        <f>Fångster!G9242</f>
        <v>0</v>
      </c>
      <c r="O9237" s="28">
        <f t="shared" si="886"/>
        <v>0</v>
      </c>
      <c r="P9237" s="28">
        <f t="shared" si="887"/>
        <v>-2</v>
      </c>
      <c r="Q9237" s="28">
        <f t="shared" si="888"/>
        <v>0</v>
      </c>
      <c r="R9237" s="4">
        <f t="shared" si="889"/>
        <v>0</v>
      </c>
      <c r="S9237" s="4" t="str">
        <f t="shared" si="890"/>
        <v/>
      </c>
      <c r="T9237" s="21">
        <f>Fångster!J9242</f>
        <v>0</v>
      </c>
      <c r="U9237" s="31" t="str">
        <f t="shared" si="891"/>
        <v/>
      </c>
    </row>
    <row r="9238" spans="14:21" x14ac:dyDescent="0.2">
      <c r="N9238" s="22">
        <f>Fångster!G9243</f>
        <v>0</v>
      </c>
      <c r="O9238" s="28">
        <f t="shared" si="886"/>
        <v>0</v>
      </c>
      <c r="P9238" s="28">
        <f t="shared" si="887"/>
        <v>-2</v>
      </c>
      <c r="Q9238" s="28">
        <f t="shared" si="888"/>
        <v>0</v>
      </c>
      <c r="R9238" s="4">
        <f t="shared" si="889"/>
        <v>0</v>
      </c>
      <c r="S9238" s="4" t="str">
        <f t="shared" si="890"/>
        <v/>
      </c>
      <c r="T9238" s="21">
        <f>Fångster!J9243</f>
        <v>0</v>
      </c>
      <c r="U9238" s="31" t="str">
        <f t="shared" si="891"/>
        <v/>
      </c>
    </row>
    <row r="9239" spans="14:21" x14ac:dyDescent="0.2">
      <c r="N9239" s="22">
        <f>Fångster!G9244</f>
        <v>0</v>
      </c>
      <c r="O9239" s="28">
        <f t="shared" si="886"/>
        <v>0</v>
      </c>
      <c r="P9239" s="28">
        <f t="shared" si="887"/>
        <v>-2</v>
      </c>
      <c r="Q9239" s="28">
        <f t="shared" si="888"/>
        <v>0</v>
      </c>
      <c r="R9239" s="4">
        <f t="shared" si="889"/>
        <v>0</v>
      </c>
      <c r="S9239" s="4" t="str">
        <f t="shared" si="890"/>
        <v/>
      </c>
      <c r="T9239" s="21">
        <f>Fångster!J9244</f>
        <v>0</v>
      </c>
      <c r="U9239" s="31" t="str">
        <f t="shared" si="891"/>
        <v/>
      </c>
    </row>
    <row r="9240" spans="14:21" x14ac:dyDescent="0.2">
      <c r="N9240" s="22">
        <f>Fångster!G9245</f>
        <v>0</v>
      </c>
      <c r="O9240" s="28">
        <f t="shared" si="886"/>
        <v>0</v>
      </c>
      <c r="P9240" s="28">
        <f t="shared" si="887"/>
        <v>-2</v>
      </c>
      <c r="Q9240" s="28">
        <f t="shared" si="888"/>
        <v>0</v>
      </c>
      <c r="R9240" s="4">
        <f t="shared" si="889"/>
        <v>0</v>
      </c>
      <c r="S9240" s="4" t="str">
        <f t="shared" si="890"/>
        <v/>
      </c>
      <c r="T9240" s="21">
        <f>Fångster!J9245</f>
        <v>0</v>
      </c>
      <c r="U9240" s="31" t="str">
        <f t="shared" si="891"/>
        <v/>
      </c>
    </row>
    <row r="9241" spans="14:21" x14ac:dyDescent="0.2">
      <c r="N9241" s="22">
        <f>Fångster!G9246</f>
        <v>0</v>
      </c>
      <c r="O9241" s="28">
        <f t="shared" si="886"/>
        <v>0</v>
      </c>
      <c r="P9241" s="28">
        <f t="shared" si="887"/>
        <v>-2</v>
      </c>
      <c r="Q9241" s="28">
        <f t="shared" si="888"/>
        <v>0</v>
      </c>
      <c r="R9241" s="4">
        <f t="shared" si="889"/>
        <v>0</v>
      </c>
      <c r="S9241" s="4" t="str">
        <f t="shared" si="890"/>
        <v/>
      </c>
      <c r="T9241" s="21">
        <f>Fångster!J9246</f>
        <v>0</v>
      </c>
      <c r="U9241" s="31" t="str">
        <f t="shared" si="891"/>
        <v/>
      </c>
    </row>
    <row r="9242" spans="14:21" x14ac:dyDescent="0.2">
      <c r="N9242" s="22">
        <f>Fångster!G9247</f>
        <v>0</v>
      </c>
      <c r="O9242" s="28">
        <f t="shared" si="886"/>
        <v>0</v>
      </c>
      <c r="P9242" s="28">
        <f t="shared" si="887"/>
        <v>-2</v>
      </c>
      <c r="Q9242" s="28">
        <f t="shared" si="888"/>
        <v>0</v>
      </c>
      <c r="R9242" s="4">
        <f t="shared" si="889"/>
        <v>0</v>
      </c>
      <c r="S9242" s="4" t="str">
        <f t="shared" si="890"/>
        <v/>
      </c>
      <c r="T9242" s="21">
        <f>Fångster!J9247</f>
        <v>0</v>
      </c>
      <c r="U9242" s="31" t="str">
        <f t="shared" si="891"/>
        <v/>
      </c>
    </row>
    <row r="9243" spans="14:21" x14ac:dyDescent="0.2">
      <c r="N9243" s="22">
        <f>Fångster!G9248</f>
        <v>0</v>
      </c>
      <c r="O9243" s="28">
        <f t="shared" si="886"/>
        <v>0</v>
      </c>
      <c r="P9243" s="28">
        <f t="shared" si="887"/>
        <v>-2</v>
      </c>
      <c r="Q9243" s="28">
        <f t="shared" si="888"/>
        <v>0</v>
      </c>
      <c r="R9243" s="4">
        <f t="shared" si="889"/>
        <v>0</v>
      </c>
      <c r="S9243" s="4" t="str">
        <f t="shared" si="890"/>
        <v/>
      </c>
      <c r="T9243" s="21">
        <f>Fångster!J9248</f>
        <v>0</v>
      </c>
      <c r="U9243" s="31" t="str">
        <f t="shared" si="891"/>
        <v/>
      </c>
    </row>
    <row r="9244" spans="14:21" x14ac:dyDescent="0.2">
      <c r="N9244" s="22">
        <f>Fångster!G9249</f>
        <v>0</v>
      </c>
      <c r="O9244" s="28">
        <f t="shared" si="886"/>
        <v>0</v>
      </c>
      <c r="P9244" s="28">
        <f t="shared" si="887"/>
        <v>-2</v>
      </c>
      <c r="Q9244" s="28">
        <f t="shared" si="888"/>
        <v>0</v>
      </c>
      <c r="R9244" s="4">
        <f t="shared" si="889"/>
        <v>0</v>
      </c>
      <c r="S9244" s="4" t="str">
        <f t="shared" si="890"/>
        <v/>
      </c>
      <c r="T9244" s="21">
        <f>Fångster!J9249</f>
        <v>0</v>
      </c>
      <c r="U9244" s="31" t="str">
        <f t="shared" si="891"/>
        <v/>
      </c>
    </row>
    <row r="9245" spans="14:21" x14ac:dyDescent="0.2">
      <c r="N9245" s="22">
        <f>Fångster!G9250</f>
        <v>0</v>
      </c>
      <c r="O9245" s="28">
        <f t="shared" si="886"/>
        <v>0</v>
      </c>
      <c r="P9245" s="28">
        <f t="shared" si="887"/>
        <v>-2</v>
      </c>
      <c r="Q9245" s="28">
        <f t="shared" si="888"/>
        <v>0</v>
      </c>
      <c r="R9245" s="4">
        <f t="shared" si="889"/>
        <v>0</v>
      </c>
      <c r="S9245" s="4" t="str">
        <f t="shared" si="890"/>
        <v/>
      </c>
      <c r="T9245" s="21">
        <f>Fångster!J9250</f>
        <v>0</v>
      </c>
      <c r="U9245" s="31" t="str">
        <f t="shared" si="891"/>
        <v/>
      </c>
    </row>
    <row r="9246" spans="14:21" x14ac:dyDescent="0.2">
      <c r="N9246" s="22">
        <f>Fångster!G9251</f>
        <v>0</v>
      </c>
      <c r="O9246" s="28">
        <f t="shared" si="886"/>
        <v>0</v>
      </c>
      <c r="P9246" s="28">
        <f t="shared" si="887"/>
        <v>-2</v>
      </c>
      <c r="Q9246" s="28">
        <f t="shared" si="888"/>
        <v>0</v>
      </c>
      <c r="R9246" s="4">
        <f t="shared" si="889"/>
        <v>0</v>
      </c>
      <c r="S9246" s="4" t="str">
        <f t="shared" si="890"/>
        <v/>
      </c>
      <c r="T9246" s="21">
        <f>Fångster!J9251</f>
        <v>0</v>
      </c>
      <c r="U9246" s="31" t="str">
        <f t="shared" si="891"/>
        <v/>
      </c>
    </row>
    <row r="9247" spans="14:21" x14ac:dyDescent="0.2">
      <c r="N9247" s="22">
        <f>Fångster!G9252</f>
        <v>0</v>
      </c>
      <c r="O9247" s="28">
        <f t="shared" si="886"/>
        <v>0</v>
      </c>
      <c r="P9247" s="28">
        <f t="shared" si="887"/>
        <v>-2</v>
      </c>
      <c r="Q9247" s="28">
        <f t="shared" si="888"/>
        <v>0</v>
      </c>
      <c r="R9247" s="4">
        <f t="shared" si="889"/>
        <v>0</v>
      </c>
      <c r="S9247" s="4" t="str">
        <f t="shared" si="890"/>
        <v/>
      </c>
      <c r="T9247" s="21">
        <f>Fångster!J9252</f>
        <v>0</v>
      </c>
      <c r="U9247" s="31" t="str">
        <f t="shared" si="891"/>
        <v/>
      </c>
    </row>
    <row r="9248" spans="14:21" x14ac:dyDescent="0.2">
      <c r="N9248" s="22">
        <f>Fångster!G9253</f>
        <v>0</v>
      </c>
      <c r="O9248" s="28">
        <f t="shared" si="886"/>
        <v>0</v>
      </c>
      <c r="P9248" s="28">
        <f t="shared" si="887"/>
        <v>-2</v>
      </c>
      <c r="Q9248" s="28">
        <f t="shared" si="888"/>
        <v>0</v>
      </c>
      <c r="R9248" s="4">
        <f t="shared" si="889"/>
        <v>0</v>
      </c>
      <c r="S9248" s="4" t="str">
        <f t="shared" si="890"/>
        <v/>
      </c>
      <c r="T9248" s="21">
        <f>Fångster!J9253</f>
        <v>0</v>
      </c>
      <c r="U9248" s="31" t="str">
        <f t="shared" si="891"/>
        <v/>
      </c>
    </row>
    <row r="9249" spans="14:21" x14ac:dyDescent="0.2">
      <c r="N9249" s="22">
        <f>Fångster!G9254</f>
        <v>0</v>
      </c>
      <c r="O9249" s="28">
        <f t="shared" si="886"/>
        <v>0</v>
      </c>
      <c r="P9249" s="28">
        <f t="shared" si="887"/>
        <v>-2</v>
      </c>
      <c r="Q9249" s="28">
        <f t="shared" si="888"/>
        <v>0</v>
      </c>
      <c r="R9249" s="4">
        <f t="shared" si="889"/>
        <v>0</v>
      </c>
      <c r="S9249" s="4" t="str">
        <f t="shared" si="890"/>
        <v/>
      </c>
      <c r="T9249" s="21">
        <f>Fångster!J9254</f>
        <v>0</v>
      </c>
      <c r="U9249" s="31" t="str">
        <f t="shared" si="891"/>
        <v/>
      </c>
    </row>
    <row r="9250" spans="14:21" x14ac:dyDescent="0.2">
      <c r="N9250" s="22">
        <f>Fångster!G9255</f>
        <v>0</v>
      </c>
      <c r="O9250" s="28">
        <f t="shared" si="886"/>
        <v>0</v>
      </c>
      <c r="P9250" s="28">
        <f t="shared" si="887"/>
        <v>-2</v>
      </c>
      <c r="Q9250" s="28">
        <f t="shared" si="888"/>
        <v>0</v>
      </c>
      <c r="R9250" s="4">
        <f t="shared" si="889"/>
        <v>0</v>
      </c>
      <c r="S9250" s="4" t="str">
        <f t="shared" si="890"/>
        <v/>
      </c>
      <c r="T9250" s="21">
        <f>Fångster!J9255</f>
        <v>0</v>
      </c>
      <c r="U9250" s="31" t="str">
        <f t="shared" si="891"/>
        <v/>
      </c>
    </row>
    <row r="9251" spans="14:21" x14ac:dyDescent="0.2">
      <c r="N9251" s="22">
        <f>Fångster!G9256</f>
        <v>0</v>
      </c>
      <c r="O9251" s="28">
        <f t="shared" si="886"/>
        <v>0</v>
      </c>
      <c r="P9251" s="28">
        <f t="shared" si="887"/>
        <v>-2</v>
      </c>
      <c r="Q9251" s="28">
        <f t="shared" si="888"/>
        <v>0</v>
      </c>
      <c r="R9251" s="4">
        <f t="shared" si="889"/>
        <v>0</v>
      </c>
      <c r="S9251" s="4" t="str">
        <f t="shared" si="890"/>
        <v/>
      </c>
      <c r="T9251" s="21">
        <f>Fångster!J9256</f>
        <v>0</v>
      </c>
      <c r="U9251" s="31" t="str">
        <f t="shared" si="891"/>
        <v/>
      </c>
    </row>
    <row r="9252" spans="14:21" x14ac:dyDescent="0.2">
      <c r="N9252" s="22">
        <f>Fångster!G9257</f>
        <v>0</v>
      </c>
      <c r="O9252" s="28">
        <f t="shared" si="886"/>
        <v>0</v>
      </c>
      <c r="P9252" s="28">
        <f t="shared" si="887"/>
        <v>-2</v>
      </c>
      <c r="Q9252" s="28">
        <f t="shared" si="888"/>
        <v>0</v>
      </c>
      <c r="R9252" s="4">
        <f t="shared" si="889"/>
        <v>0</v>
      </c>
      <c r="S9252" s="4" t="str">
        <f t="shared" si="890"/>
        <v/>
      </c>
      <c r="T9252" s="21">
        <f>Fångster!J9257</f>
        <v>0</v>
      </c>
      <c r="U9252" s="31" t="str">
        <f t="shared" si="891"/>
        <v/>
      </c>
    </row>
    <row r="9253" spans="14:21" x14ac:dyDescent="0.2">
      <c r="N9253" s="22">
        <f>Fångster!G9258</f>
        <v>0</v>
      </c>
      <c r="O9253" s="28">
        <f t="shared" si="886"/>
        <v>0</v>
      </c>
      <c r="P9253" s="28">
        <f t="shared" si="887"/>
        <v>-2</v>
      </c>
      <c r="Q9253" s="28">
        <f t="shared" si="888"/>
        <v>0</v>
      </c>
      <c r="R9253" s="4">
        <f t="shared" si="889"/>
        <v>0</v>
      </c>
      <c r="S9253" s="4" t="str">
        <f t="shared" si="890"/>
        <v/>
      </c>
      <c r="T9253" s="21">
        <f>Fångster!J9258</f>
        <v>0</v>
      </c>
      <c r="U9253" s="31" t="str">
        <f t="shared" si="891"/>
        <v/>
      </c>
    </row>
    <row r="9254" spans="14:21" x14ac:dyDescent="0.2">
      <c r="N9254" s="22">
        <f>Fångster!G9259</f>
        <v>0</v>
      </c>
      <c r="O9254" s="28">
        <f t="shared" si="886"/>
        <v>0</v>
      </c>
      <c r="P9254" s="28">
        <f t="shared" si="887"/>
        <v>-2</v>
      </c>
      <c r="Q9254" s="28">
        <f t="shared" si="888"/>
        <v>0</v>
      </c>
      <c r="R9254" s="4">
        <f t="shared" si="889"/>
        <v>0</v>
      </c>
      <c r="S9254" s="4" t="str">
        <f t="shared" si="890"/>
        <v/>
      </c>
      <c r="T9254" s="21">
        <f>Fångster!J9259</f>
        <v>0</v>
      </c>
      <c r="U9254" s="31" t="str">
        <f t="shared" si="891"/>
        <v/>
      </c>
    </row>
    <row r="9255" spans="14:21" x14ac:dyDescent="0.2">
      <c r="N9255" s="22">
        <f>Fångster!G9260</f>
        <v>0</v>
      </c>
      <c r="O9255" s="28">
        <f t="shared" si="886"/>
        <v>0</v>
      </c>
      <c r="P9255" s="28">
        <f t="shared" si="887"/>
        <v>-2</v>
      </c>
      <c r="Q9255" s="28">
        <f t="shared" si="888"/>
        <v>0</v>
      </c>
      <c r="R9255" s="4">
        <f t="shared" si="889"/>
        <v>0</v>
      </c>
      <c r="S9255" s="4" t="str">
        <f t="shared" si="890"/>
        <v/>
      </c>
      <c r="T9255" s="21">
        <f>Fångster!J9260</f>
        <v>0</v>
      </c>
      <c r="U9255" s="31" t="str">
        <f t="shared" si="891"/>
        <v/>
      </c>
    </row>
    <row r="9256" spans="14:21" x14ac:dyDescent="0.2">
      <c r="N9256" s="22">
        <f>Fångster!G9261</f>
        <v>0</v>
      </c>
      <c r="O9256" s="28">
        <f t="shared" si="886"/>
        <v>0</v>
      </c>
      <c r="P9256" s="28">
        <f t="shared" si="887"/>
        <v>-2</v>
      </c>
      <c r="Q9256" s="28">
        <f t="shared" si="888"/>
        <v>0</v>
      </c>
      <c r="R9256" s="4">
        <f t="shared" si="889"/>
        <v>0</v>
      </c>
      <c r="S9256" s="4" t="str">
        <f t="shared" si="890"/>
        <v/>
      </c>
      <c r="T9256" s="21">
        <f>Fångster!J9261</f>
        <v>0</v>
      </c>
      <c r="U9256" s="31" t="str">
        <f t="shared" si="891"/>
        <v/>
      </c>
    </row>
    <row r="9257" spans="14:21" x14ac:dyDescent="0.2">
      <c r="N9257" s="22">
        <f>Fångster!G9262</f>
        <v>0</v>
      </c>
      <c r="O9257" s="28">
        <f t="shared" si="886"/>
        <v>0</v>
      </c>
      <c r="P9257" s="28">
        <f t="shared" si="887"/>
        <v>-2</v>
      </c>
      <c r="Q9257" s="28">
        <f t="shared" si="888"/>
        <v>0</v>
      </c>
      <c r="R9257" s="4">
        <f t="shared" si="889"/>
        <v>0</v>
      </c>
      <c r="S9257" s="4" t="str">
        <f t="shared" si="890"/>
        <v/>
      </c>
      <c r="T9257" s="21">
        <f>Fångster!J9262</f>
        <v>0</v>
      </c>
      <c r="U9257" s="31" t="str">
        <f t="shared" si="891"/>
        <v/>
      </c>
    </row>
    <row r="9258" spans="14:21" x14ac:dyDescent="0.2">
      <c r="N9258" s="22">
        <f>Fångster!G9263</f>
        <v>0</v>
      </c>
      <c r="O9258" s="28">
        <f t="shared" si="886"/>
        <v>0</v>
      </c>
      <c r="P9258" s="28">
        <f t="shared" si="887"/>
        <v>-2</v>
      </c>
      <c r="Q9258" s="28">
        <f t="shared" si="888"/>
        <v>0</v>
      </c>
      <c r="R9258" s="4">
        <f t="shared" si="889"/>
        <v>0</v>
      </c>
      <c r="S9258" s="4" t="str">
        <f t="shared" si="890"/>
        <v/>
      </c>
      <c r="T9258" s="21">
        <f>Fångster!J9263</f>
        <v>0</v>
      </c>
      <c r="U9258" s="31" t="str">
        <f t="shared" si="891"/>
        <v/>
      </c>
    </row>
    <row r="9259" spans="14:21" x14ac:dyDescent="0.2">
      <c r="N9259" s="22">
        <f>Fångster!G9264</f>
        <v>0</v>
      </c>
      <c r="O9259" s="28">
        <f t="shared" si="886"/>
        <v>0</v>
      </c>
      <c r="P9259" s="28">
        <f t="shared" si="887"/>
        <v>-2</v>
      </c>
      <c r="Q9259" s="28">
        <f t="shared" si="888"/>
        <v>0</v>
      </c>
      <c r="R9259" s="4">
        <f t="shared" si="889"/>
        <v>0</v>
      </c>
      <c r="S9259" s="4" t="str">
        <f t="shared" si="890"/>
        <v/>
      </c>
      <c r="T9259" s="21">
        <f>Fångster!J9264</f>
        <v>0</v>
      </c>
      <c r="U9259" s="31" t="str">
        <f t="shared" si="891"/>
        <v/>
      </c>
    </row>
    <row r="9260" spans="14:21" x14ac:dyDescent="0.2">
      <c r="N9260" s="22">
        <f>Fångster!G9265</f>
        <v>0</v>
      </c>
      <c r="O9260" s="28">
        <f t="shared" si="886"/>
        <v>0</v>
      </c>
      <c r="P9260" s="28">
        <f t="shared" si="887"/>
        <v>-2</v>
      </c>
      <c r="Q9260" s="28">
        <f t="shared" si="888"/>
        <v>0</v>
      </c>
      <c r="R9260" s="4">
        <f t="shared" si="889"/>
        <v>0</v>
      </c>
      <c r="S9260" s="4" t="str">
        <f t="shared" si="890"/>
        <v/>
      </c>
      <c r="T9260" s="21">
        <f>Fångster!J9265</f>
        <v>0</v>
      </c>
      <c r="U9260" s="31" t="str">
        <f t="shared" si="891"/>
        <v/>
      </c>
    </row>
    <row r="9261" spans="14:21" x14ac:dyDescent="0.2">
      <c r="N9261" s="22">
        <f>Fångster!G9266</f>
        <v>0</v>
      </c>
      <c r="O9261" s="28">
        <f t="shared" si="886"/>
        <v>0</v>
      </c>
      <c r="P9261" s="28">
        <f t="shared" si="887"/>
        <v>-2</v>
      </c>
      <c r="Q9261" s="28">
        <f t="shared" si="888"/>
        <v>0</v>
      </c>
      <c r="R9261" s="4">
        <f t="shared" si="889"/>
        <v>0</v>
      </c>
      <c r="S9261" s="4" t="str">
        <f t="shared" si="890"/>
        <v/>
      </c>
      <c r="T9261" s="21">
        <f>Fångster!J9266</f>
        <v>0</v>
      </c>
      <c r="U9261" s="31" t="str">
        <f t="shared" si="891"/>
        <v/>
      </c>
    </row>
    <row r="9262" spans="14:21" x14ac:dyDescent="0.2">
      <c r="N9262" s="22">
        <f>Fångster!G9267</f>
        <v>0</v>
      </c>
      <c r="O9262" s="28">
        <f t="shared" si="886"/>
        <v>0</v>
      </c>
      <c r="P9262" s="28">
        <f t="shared" si="887"/>
        <v>-2</v>
      </c>
      <c r="Q9262" s="28">
        <f t="shared" si="888"/>
        <v>0</v>
      </c>
      <c r="R9262" s="4">
        <f t="shared" si="889"/>
        <v>0</v>
      </c>
      <c r="S9262" s="4" t="str">
        <f t="shared" si="890"/>
        <v/>
      </c>
      <c r="T9262" s="21">
        <f>Fångster!J9267</f>
        <v>0</v>
      </c>
      <c r="U9262" s="31" t="str">
        <f t="shared" si="891"/>
        <v/>
      </c>
    </row>
    <row r="9263" spans="14:21" x14ac:dyDescent="0.2">
      <c r="N9263" s="22">
        <f>Fångster!G9268</f>
        <v>0</v>
      </c>
      <c r="O9263" s="28">
        <f t="shared" si="886"/>
        <v>0</v>
      </c>
      <c r="P9263" s="28">
        <f t="shared" si="887"/>
        <v>-2</v>
      </c>
      <c r="Q9263" s="28">
        <f t="shared" si="888"/>
        <v>0</v>
      </c>
      <c r="R9263" s="4">
        <f t="shared" si="889"/>
        <v>0</v>
      </c>
      <c r="S9263" s="4" t="str">
        <f t="shared" si="890"/>
        <v/>
      </c>
      <c r="T9263" s="21">
        <f>Fångster!J9268</f>
        <v>0</v>
      </c>
      <c r="U9263" s="31" t="str">
        <f t="shared" si="891"/>
        <v/>
      </c>
    </row>
    <row r="9264" spans="14:21" x14ac:dyDescent="0.2">
      <c r="N9264" s="22">
        <f>Fångster!G9269</f>
        <v>0</v>
      </c>
      <c r="O9264" s="28">
        <f t="shared" si="886"/>
        <v>0</v>
      </c>
      <c r="P9264" s="28">
        <f t="shared" si="887"/>
        <v>-2</v>
      </c>
      <c r="Q9264" s="28">
        <f t="shared" si="888"/>
        <v>0</v>
      </c>
      <c r="R9264" s="4">
        <f t="shared" si="889"/>
        <v>0</v>
      </c>
      <c r="S9264" s="4" t="str">
        <f t="shared" si="890"/>
        <v/>
      </c>
      <c r="T9264" s="21">
        <f>Fångster!J9269</f>
        <v>0</v>
      </c>
      <c r="U9264" s="31" t="str">
        <f t="shared" si="891"/>
        <v/>
      </c>
    </row>
    <row r="9265" spans="14:21" x14ac:dyDescent="0.2">
      <c r="N9265" s="22">
        <f>Fångster!G9270</f>
        <v>0</v>
      </c>
      <c r="O9265" s="28">
        <f t="shared" si="886"/>
        <v>0</v>
      </c>
      <c r="P9265" s="28">
        <f t="shared" si="887"/>
        <v>-2</v>
      </c>
      <c r="Q9265" s="28">
        <f t="shared" si="888"/>
        <v>0</v>
      </c>
      <c r="R9265" s="4">
        <f t="shared" si="889"/>
        <v>0</v>
      </c>
      <c r="S9265" s="4" t="str">
        <f t="shared" si="890"/>
        <v/>
      </c>
      <c r="T9265" s="21">
        <f>Fångster!J9270</f>
        <v>0</v>
      </c>
      <c r="U9265" s="31" t="str">
        <f t="shared" si="891"/>
        <v/>
      </c>
    </row>
    <row r="9266" spans="14:21" x14ac:dyDescent="0.2">
      <c r="N9266" s="22">
        <f>Fångster!G9271</f>
        <v>0</v>
      </c>
      <c r="O9266" s="28">
        <f t="shared" si="886"/>
        <v>0</v>
      </c>
      <c r="P9266" s="28">
        <f t="shared" si="887"/>
        <v>-2</v>
      </c>
      <c r="Q9266" s="28">
        <f t="shared" si="888"/>
        <v>0</v>
      </c>
      <c r="R9266" s="4">
        <f t="shared" si="889"/>
        <v>0</v>
      </c>
      <c r="S9266" s="4" t="str">
        <f t="shared" si="890"/>
        <v/>
      </c>
      <c r="T9266" s="21">
        <f>Fångster!J9271</f>
        <v>0</v>
      </c>
      <c r="U9266" s="31" t="str">
        <f t="shared" si="891"/>
        <v/>
      </c>
    </row>
    <row r="9267" spans="14:21" x14ac:dyDescent="0.2">
      <c r="N9267" s="22">
        <f>Fångster!G9272</f>
        <v>0</v>
      </c>
      <c r="O9267" s="28">
        <f t="shared" si="886"/>
        <v>0</v>
      </c>
      <c r="P9267" s="28">
        <f t="shared" si="887"/>
        <v>-2</v>
      </c>
      <c r="Q9267" s="28">
        <f t="shared" si="888"/>
        <v>0</v>
      </c>
      <c r="R9267" s="4">
        <f t="shared" si="889"/>
        <v>0</v>
      </c>
      <c r="S9267" s="4" t="str">
        <f t="shared" si="890"/>
        <v/>
      </c>
      <c r="T9267" s="21">
        <f>Fångster!J9272</f>
        <v>0</v>
      </c>
      <c r="U9267" s="31" t="str">
        <f t="shared" si="891"/>
        <v/>
      </c>
    </row>
    <row r="9268" spans="14:21" x14ac:dyDescent="0.2">
      <c r="N9268" s="22">
        <f>Fångster!G9273</f>
        <v>0</v>
      </c>
      <c r="O9268" s="28">
        <f t="shared" si="886"/>
        <v>0</v>
      </c>
      <c r="P9268" s="28">
        <f t="shared" si="887"/>
        <v>-2</v>
      </c>
      <c r="Q9268" s="28">
        <f t="shared" si="888"/>
        <v>0</v>
      </c>
      <c r="R9268" s="4">
        <f t="shared" si="889"/>
        <v>0</v>
      </c>
      <c r="S9268" s="4" t="str">
        <f t="shared" si="890"/>
        <v/>
      </c>
      <c r="T9268" s="21">
        <f>Fångster!J9273</f>
        <v>0</v>
      </c>
      <c r="U9268" s="31" t="str">
        <f t="shared" si="891"/>
        <v/>
      </c>
    </row>
    <row r="9269" spans="14:21" x14ac:dyDescent="0.2">
      <c r="N9269" s="22">
        <f>Fångster!G9274</f>
        <v>0</v>
      </c>
      <c r="O9269" s="28">
        <f t="shared" si="886"/>
        <v>0</v>
      </c>
      <c r="P9269" s="28">
        <f t="shared" si="887"/>
        <v>-2</v>
      </c>
      <c r="Q9269" s="28">
        <f t="shared" si="888"/>
        <v>0</v>
      </c>
      <c r="R9269" s="4">
        <f t="shared" si="889"/>
        <v>0</v>
      </c>
      <c r="S9269" s="4" t="str">
        <f t="shared" si="890"/>
        <v/>
      </c>
      <c r="T9269" s="21">
        <f>Fångster!J9274</f>
        <v>0</v>
      </c>
      <c r="U9269" s="31" t="str">
        <f t="shared" si="891"/>
        <v/>
      </c>
    </row>
    <row r="9270" spans="14:21" x14ac:dyDescent="0.2">
      <c r="N9270" s="22">
        <f>Fångster!G9275</f>
        <v>0</v>
      </c>
      <c r="O9270" s="28">
        <f t="shared" si="886"/>
        <v>0</v>
      </c>
      <c r="P9270" s="28">
        <f t="shared" si="887"/>
        <v>-2</v>
      </c>
      <c r="Q9270" s="28">
        <f t="shared" si="888"/>
        <v>0</v>
      </c>
      <c r="R9270" s="4">
        <f t="shared" si="889"/>
        <v>0</v>
      </c>
      <c r="S9270" s="4" t="str">
        <f t="shared" si="890"/>
        <v/>
      </c>
      <c r="T9270" s="21">
        <f>Fångster!J9275</f>
        <v>0</v>
      </c>
      <c r="U9270" s="31" t="str">
        <f t="shared" si="891"/>
        <v/>
      </c>
    </row>
    <row r="9271" spans="14:21" x14ac:dyDescent="0.2">
      <c r="N9271" s="22">
        <f>Fångster!G9276</f>
        <v>0</v>
      </c>
      <c r="O9271" s="28">
        <f t="shared" si="886"/>
        <v>0</v>
      </c>
      <c r="P9271" s="28">
        <f t="shared" si="887"/>
        <v>-2</v>
      </c>
      <c r="Q9271" s="28">
        <f t="shared" si="888"/>
        <v>0</v>
      </c>
      <c r="R9271" s="4">
        <f t="shared" si="889"/>
        <v>0</v>
      </c>
      <c r="S9271" s="4" t="str">
        <f t="shared" si="890"/>
        <v/>
      </c>
      <c r="T9271" s="21">
        <f>Fångster!J9276</f>
        <v>0</v>
      </c>
      <c r="U9271" s="31" t="str">
        <f t="shared" si="891"/>
        <v/>
      </c>
    </row>
    <row r="9272" spans="14:21" x14ac:dyDescent="0.2">
      <c r="N9272" s="22">
        <f>Fångster!G9277</f>
        <v>0</v>
      </c>
      <c r="O9272" s="28">
        <f t="shared" si="886"/>
        <v>0</v>
      </c>
      <c r="P9272" s="28">
        <f t="shared" si="887"/>
        <v>-2</v>
      </c>
      <c r="Q9272" s="28">
        <f t="shared" si="888"/>
        <v>0</v>
      </c>
      <c r="R9272" s="4">
        <f t="shared" si="889"/>
        <v>0</v>
      </c>
      <c r="S9272" s="4" t="str">
        <f t="shared" si="890"/>
        <v/>
      </c>
      <c r="T9272" s="21">
        <f>Fångster!J9277</f>
        <v>0</v>
      </c>
      <c r="U9272" s="31" t="str">
        <f t="shared" si="891"/>
        <v/>
      </c>
    </row>
    <row r="9273" spans="14:21" x14ac:dyDescent="0.2">
      <c r="N9273" s="22">
        <f>Fångster!G9278</f>
        <v>0</v>
      </c>
      <c r="O9273" s="28">
        <f t="shared" si="886"/>
        <v>0</v>
      </c>
      <c r="P9273" s="28">
        <f t="shared" si="887"/>
        <v>-2</v>
      </c>
      <c r="Q9273" s="28">
        <f t="shared" si="888"/>
        <v>0</v>
      </c>
      <c r="R9273" s="4">
        <f t="shared" si="889"/>
        <v>0</v>
      </c>
      <c r="S9273" s="4" t="str">
        <f t="shared" si="890"/>
        <v/>
      </c>
      <c r="T9273" s="21">
        <f>Fångster!J9278</f>
        <v>0</v>
      </c>
      <c r="U9273" s="31" t="str">
        <f t="shared" si="891"/>
        <v/>
      </c>
    </row>
    <row r="9274" spans="14:21" x14ac:dyDescent="0.2">
      <c r="N9274" s="22">
        <f>Fångster!G9279</f>
        <v>0</v>
      </c>
      <c r="O9274" s="28">
        <f t="shared" si="886"/>
        <v>0</v>
      </c>
      <c r="P9274" s="28">
        <f t="shared" si="887"/>
        <v>-2</v>
      </c>
      <c r="Q9274" s="28">
        <f t="shared" si="888"/>
        <v>0</v>
      </c>
      <c r="R9274" s="4">
        <f t="shared" si="889"/>
        <v>0</v>
      </c>
      <c r="S9274" s="4" t="str">
        <f t="shared" si="890"/>
        <v/>
      </c>
      <c r="T9274" s="21">
        <f>Fångster!J9279</f>
        <v>0</v>
      </c>
      <c r="U9274" s="31" t="str">
        <f t="shared" si="891"/>
        <v/>
      </c>
    </row>
    <row r="9275" spans="14:21" x14ac:dyDescent="0.2">
      <c r="N9275" s="22">
        <f>Fångster!G9280</f>
        <v>0</v>
      </c>
      <c r="O9275" s="28">
        <f t="shared" si="886"/>
        <v>0</v>
      </c>
      <c r="P9275" s="28">
        <f t="shared" si="887"/>
        <v>-2</v>
      </c>
      <c r="Q9275" s="28">
        <f t="shared" si="888"/>
        <v>0</v>
      </c>
      <c r="R9275" s="4">
        <f t="shared" si="889"/>
        <v>0</v>
      </c>
      <c r="S9275" s="4" t="str">
        <f t="shared" si="890"/>
        <v/>
      </c>
      <c r="T9275" s="21">
        <f>Fångster!J9280</f>
        <v>0</v>
      </c>
      <c r="U9275" s="31" t="str">
        <f t="shared" si="891"/>
        <v/>
      </c>
    </row>
    <row r="9276" spans="14:21" x14ac:dyDescent="0.2">
      <c r="N9276" s="22">
        <f>Fångster!G9281</f>
        <v>0</v>
      </c>
      <c r="O9276" s="28">
        <f t="shared" si="886"/>
        <v>0</v>
      </c>
      <c r="P9276" s="28">
        <f t="shared" si="887"/>
        <v>-2</v>
      </c>
      <c r="Q9276" s="28">
        <f t="shared" si="888"/>
        <v>0</v>
      </c>
      <c r="R9276" s="4">
        <f t="shared" si="889"/>
        <v>0</v>
      </c>
      <c r="S9276" s="4" t="str">
        <f t="shared" si="890"/>
        <v/>
      </c>
      <c r="T9276" s="21">
        <f>Fångster!J9281</f>
        <v>0</v>
      </c>
      <c r="U9276" s="31" t="str">
        <f t="shared" si="891"/>
        <v/>
      </c>
    </row>
    <row r="9277" spans="14:21" x14ac:dyDescent="0.2">
      <c r="N9277" s="22">
        <f>Fångster!G9282</f>
        <v>0</v>
      </c>
      <c r="O9277" s="28">
        <f t="shared" si="886"/>
        <v>0</v>
      </c>
      <c r="P9277" s="28">
        <f t="shared" si="887"/>
        <v>-2</v>
      </c>
      <c r="Q9277" s="28">
        <f t="shared" si="888"/>
        <v>0</v>
      </c>
      <c r="R9277" s="4">
        <f t="shared" si="889"/>
        <v>0</v>
      </c>
      <c r="S9277" s="4" t="str">
        <f t="shared" si="890"/>
        <v/>
      </c>
      <c r="T9277" s="21">
        <f>Fångster!J9282</f>
        <v>0</v>
      </c>
      <c r="U9277" s="31" t="str">
        <f t="shared" si="891"/>
        <v/>
      </c>
    </row>
    <row r="9278" spans="14:21" x14ac:dyDescent="0.2">
      <c r="N9278" s="22">
        <f>Fångster!G9283</f>
        <v>0</v>
      </c>
      <c r="O9278" s="28">
        <f t="shared" si="886"/>
        <v>0</v>
      </c>
      <c r="P9278" s="28">
        <f t="shared" si="887"/>
        <v>-2</v>
      </c>
      <c r="Q9278" s="28">
        <f t="shared" si="888"/>
        <v>0</v>
      </c>
      <c r="R9278" s="4">
        <f t="shared" si="889"/>
        <v>0</v>
      </c>
      <c r="S9278" s="4" t="str">
        <f t="shared" si="890"/>
        <v/>
      </c>
      <c r="T9278" s="21">
        <f>Fångster!J9283</f>
        <v>0</v>
      </c>
      <c r="U9278" s="31" t="str">
        <f t="shared" si="891"/>
        <v/>
      </c>
    </row>
    <row r="9279" spans="14:21" x14ac:dyDescent="0.2">
      <c r="N9279" s="22">
        <f>Fångster!G9284</f>
        <v>0</v>
      </c>
      <c r="O9279" s="28">
        <f t="shared" si="886"/>
        <v>0</v>
      </c>
      <c r="P9279" s="28">
        <f t="shared" si="887"/>
        <v>-2</v>
      </c>
      <c r="Q9279" s="28">
        <f t="shared" si="888"/>
        <v>0</v>
      </c>
      <c r="R9279" s="4">
        <f t="shared" si="889"/>
        <v>0</v>
      </c>
      <c r="S9279" s="4" t="str">
        <f t="shared" si="890"/>
        <v/>
      </c>
      <c r="T9279" s="21">
        <f>Fångster!J9284</f>
        <v>0</v>
      </c>
      <c r="U9279" s="31" t="str">
        <f t="shared" si="891"/>
        <v/>
      </c>
    </row>
    <row r="9280" spans="14:21" x14ac:dyDescent="0.2">
      <c r="N9280" s="22">
        <f>Fångster!G9285</f>
        <v>0</v>
      </c>
      <c r="O9280" s="28">
        <f t="shared" si="886"/>
        <v>0</v>
      </c>
      <c r="P9280" s="28">
        <f t="shared" si="887"/>
        <v>-2</v>
      </c>
      <c r="Q9280" s="28">
        <f t="shared" si="888"/>
        <v>0</v>
      </c>
      <c r="R9280" s="4">
        <f t="shared" si="889"/>
        <v>0</v>
      </c>
      <c r="S9280" s="4" t="str">
        <f t="shared" si="890"/>
        <v/>
      </c>
      <c r="T9280" s="21">
        <f>Fångster!J9285</f>
        <v>0</v>
      </c>
      <c r="U9280" s="31" t="str">
        <f t="shared" si="891"/>
        <v/>
      </c>
    </row>
    <row r="9281" spans="14:21" x14ac:dyDescent="0.2">
      <c r="N9281" s="22">
        <f>Fångster!G9286</f>
        <v>0</v>
      </c>
      <c r="O9281" s="28">
        <f t="shared" si="886"/>
        <v>0</v>
      </c>
      <c r="P9281" s="28">
        <f t="shared" si="887"/>
        <v>-2</v>
      </c>
      <c r="Q9281" s="28">
        <f t="shared" si="888"/>
        <v>0</v>
      </c>
      <c r="R9281" s="4">
        <f t="shared" si="889"/>
        <v>0</v>
      </c>
      <c r="S9281" s="4" t="str">
        <f t="shared" si="890"/>
        <v/>
      </c>
      <c r="T9281" s="21">
        <f>Fångster!J9286</f>
        <v>0</v>
      </c>
      <c r="U9281" s="31" t="str">
        <f t="shared" si="891"/>
        <v/>
      </c>
    </row>
    <row r="9282" spans="14:21" x14ac:dyDescent="0.2">
      <c r="N9282" s="22">
        <f>Fångster!G9287</f>
        <v>0</v>
      </c>
      <c r="O9282" s="28">
        <f t="shared" si="886"/>
        <v>0</v>
      </c>
      <c r="P9282" s="28">
        <f t="shared" si="887"/>
        <v>-2</v>
      </c>
      <c r="Q9282" s="28">
        <f t="shared" si="888"/>
        <v>0</v>
      </c>
      <c r="R9282" s="4">
        <f t="shared" si="889"/>
        <v>0</v>
      </c>
      <c r="S9282" s="4" t="str">
        <f t="shared" si="890"/>
        <v/>
      </c>
      <c r="T9282" s="21">
        <f>Fångster!J9287</f>
        <v>0</v>
      </c>
      <c r="U9282" s="31" t="str">
        <f t="shared" si="891"/>
        <v/>
      </c>
    </row>
    <row r="9283" spans="14:21" x14ac:dyDescent="0.2">
      <c r="N9283" s="22">
        <f>Fångster!G9288</f>
        <v>0</v>
      </c>
      <c r="O9283" s="28">
        <f t="shared" si="886"/>
        <v>0</v>
      </c>
      <c r="P9283" s="28">
        <f t="shared" si="887"/>
        <v>-2</v>
      </c>
      <c r="Q9283" s="28">
        <f t="shared" si="888"/>
        <v>0</v>
      </c>
      <c r="R9283" s="4">
        <f t="shared" si="889"/>
        <v>0</v>
      </c>
      <c r="S9283" s="4" t="str">
        <f t="shared" si="890"/>
        <v/>
      </c>
      <c r="T9283" s="21">
        <f>Fångster!J9288</f>
        <v>0</v>
      </c>
      <c r="U9283" s="31" t="str">
        <f t="shared" si="891"/>
        <v/>
      </c>
    </row>
    <row r="9284" spans="14:21" x14ac:dyDescent="0.2">
      <c r="N9284" s="22">
        <f>Fångster!G9289</f>
        <v>0</v>
      </c>
      <c r="O9284" s="28">
        <f t="shared" si="886"/>
        <v>0</v>
      </c>
      <c r="P9284" s="28">
        <f t="shared" si="887"/>
        <v>-2</v>
      </c>
      <c r="Q9284" s="28">
        <f t="shared" si="888"/>
        <v>0</v>
      </c>
      <c r="R9284" s="4">
        <f t="shared" si="889"/>
        <v>0</v>
      </c>
      <c r="S9284" s="4" t="str">
        <f t="shared" si="890"/>
        <v/>
      </c>
      <c r="T9284" s="21">
        <f>Fångster!J9289</f>
        <v>0</v>
      </c>
      <c r="U9284" s="31" t="str">
        <f t="shared" si="891"/>
        <v/>
      </c>
    </row>
    <row r="9285" spans="14:21" x14ac:dyDescent="0.2">
      <c r="N9285" s="22">
        <f>Fångster!G9290</f>
        <v>0</v>
      </c>
      <c r="O9285" s="28">
        <f t="shared" ref="O9285:O9348" si="892">(3.377*0.000001)*(POWER(N9285,3.205))</f>
        <v>0</v>
      </c>
      <c r="P9285" s="28">
        <f t="shared" ref="P9285:P9348" si="893">(1-(180-N9285)/60)</f>
        <v>-2</v>
      </c>
      <c r="Q9285" s="28">
        <f t="shared" ref="Q9285:Q9348" si="894">IF(P9285&lt;0,0,IF(P9285&gt;1,1,IF(P9285&gt;0&lt;1,P9285,P9285)))</f>
        <v>0</v>
      </c>
      <c r="R9285" s="4">
        <f t="shared" ref="R9285:R9348" si="895">O9285*Q9285</f>
        <v>0</v>
      </c>
      <c r="S9285" s="4" t="str">
        <f t="shared" ref="S9285:S9348" si="896">IF(N9285&gt;0,LOG10(N9285),"")</f>
        <v/>
      </c>
      <c r="T9285" s="21">
        <f>Fångster!J9290</f>
        <v>0</v>
      </c>
      <c r="U9285" s="31" t="str">
        <f t="shared" ref="U9285:U9348" si="897">IF(T9285&gt;0,LOG10(T9285),"")</f>
        <v/>
      </c>
    </row>
    <row r="9286" spans="14:21" x14ac:dyDescent="0.2">
      <c r="N9286" s="22">
        <f>Fångster!G9291</f>
        <v>0</v>
      </c>
      <c r="O9286" s="28">
        <f t="shared" si="892"/>
        <v>0</v>
      </c>
      <c r="P9286" s="28">
        <f t="shared" si="893"/>
        <v>-2</v>
      </c>
      <c r="Q9286" s="28">
        <f t="shared" si="894"/>
        <v>0</v>
      </c>
      <c r="R9286" s="4">
        <f t="shared" si="895"/>
        <v>0</v>
      </c>
      <c r="S9286" s="4" t="str">
        <f t="shared" si="896"/>
        <v/>
      </c>
      <c r="T9286" s="21">
        <f>Fångster!J9291</f>
        <v>0</v>
      </c>
      <c r="U9286" s="31" t="str">
        <f t="shared" si="897"/>
        <v/>
      </c>
    </row>
    <row r="9287" spans="14:21" x14ac:dyDescent="0.2">
      <c r="N9287" s="22">
        <f>Fångster!G9292</f>
        <v>0</v>
      </c>
      <c r="O9287" s="28">
        <f t="shared" si="892"/>
        <v>0</v>
      </c>
      <c r="P9287" s="28">
        <f t="shared" si="893"/>
        <v>-2</v>
      </c>
      <c r="Q9287" s="28">
        <f t="shared" si="894"/>
        <v>0</v>
      </c>
      <c r="R9287" s="4">
        <f t="shared" si="895"/>
        <v>0</v>
      </c>
      <c r="S9287" s="4" t="str">
        <f t="shared" si="896"/>
        <v/>
      </c>
      <c r="T9287" s="21">
        <f>Fångster!J9292</f>
        <v>0</v>
      </c>
      <c r="U9287" s="31" t="str">
        <f t="shared" si="897"/>
        <v/>
      </c>
    </row>
    <row r="9288" spans="14:21" x14ac:dyDescent="0.2">
      <c r="N9288" s="22">
        <f>Fångster!G9293</f>
        <v>0</v>
      </c>
      <c r="O9288" s="28">
        <f t="shared" si="892"/>
        <v>0</v>
      </c>
      <c r="P9288" s="28">
        <f t="shared" si="893"/>
        <v>-2</v>
      </c>
      <c r="Q9288" s="28">
        <f t="shared" si="894"/>
        <v>0</v>
      </c>
      <c r="R9288" s="4">
        <f t="shared" si="895"/>
        <v>0</v>
      </c>
      <c r="S9288" s="4" t="str">
        <f t="shared" si="896"/>
        <v/>
      </c>
      <c r="T9288" s="21">
        <f>Fångster!J9293</f>
        <v>0</v>
      </c>
      <c r="U9288" s="31" t="str">
        <f t="shared" si="897"/>
        <v/>
      </c>
    </row>
    <row r="9289" spans="14:21" x14ac:dyDescent="0.2">
      <c r="N9289" s="22">
        <f>Fångster!G9294</f>
        <v>0</v>
      </c>
      <c r="O9289" s="28">
        <f t="shared" si="892"/>
        <v>0</v>
      </c>
      <c r="P9289" s="28">
        <f t="shared" si="893"/>
        <v>-2</v>
      </c>
      <c r="Q9289" s="28">
        <f t="shared" si="894"/>
        <v>0</v>
      </c>
      <c r="R9289" s="4">
        <f t="shared" si="895"/>
        <v>0</v>
      </c>
      <c r="S9289" s="4" t="str">
        <f t="shared" si="896"/>
        <v/>
      </c>
      <c r="T9289" s="21">
        <f>Fångster!J9294</f>
        <v>0</v>
      </c>
      <c r="U9289" s="31" t="str">
        <f t="shared" si="897"/>
        <v/>
      </c>
    </row>
    <row r="9290" spans="14:21" x14ac:dyDescent="0.2">
      <c r="N9290" s="22">
        <f>Fångster!G9295</f>
        <v>0</v>
      </c>
      <c r="O9290" s="28">
        <f t="shared" si="892"/>
        <v>0</v>
      </c>
      <c r="P9290" s="28">
        <f t="shared" si="893"/>
        <v>-2</v>
      </c>
      <c r="Q9290" s="28">
        <f t="shared" si="894"/>
        <v>0</v>
      </c>
      <c r="R9290" s="4">
        <f t="shared" si="895"/>
        <v>0</v>
      </c>
      <c r="S9290" s="4" t="str">
        <f t="shared" si="896"/>
        <v/>
      </c>
      <c r="T9290" s="21">
        <f>Fångster!J9295</f>
        <v>0</v>
      </c>
      <c r="U9290" s="31" t="str">
        <f t="shared" si="897"/>
        <v/>
      </c>
    </row>
    <row r="9291" spans="14:21" x14ac:dyDescent="0.2">
      <c r="N9291" s="22">
        <f>Fångster!G9296</f>
        <v>0</v>
      </c>
      <c r="O9291" s="28">
        <f t="shared" si="892"/>
        <v>0</v>
      </c>
      <c r="P9291" s="28">
        <f t="shared" si="893"/>
        <v>-2</v>
      </c>
      <c r="Q9291" s="28">
        <f t="shared" si="894"/>
        <v>0</v>
      </c>
      <c r="R9291" s="4">
        <f t="shared" si="895"/>
        <v>0</v>
      </c>
      <c r="S9291" s="4" t="str">
        <f t="shared" si="896"/>
        <v/>
      </c>
      <c r="T9291" s="21">
        <f>Fångster!J9296</f>
        <v>0</v>
      </c>
      <c r="U9291" s="31" t="str">
        <f t="shared" si="897"/>
        <v/>
      </c>
    </row>
    <row r="9292" spans="14:21" x14ac:dyDescent="0.2">
      <c r="N9292" s="22">
        <f>Fångster!G9297</f>
        <v>0</v>
      </c>
      <c r="O9292" s="28">
        <f t="shared" si="892"/>
        <v>0</v>
      </c>
      <c r="P9292" s="28">
        <f t="shared" si="893"/>
        <v>-2</v>
      </c>
      <c r="Q9292" s="28">
        <f t="shared" si="894"/>
        <v>0</v>
      </c>
      <c r="R9292" s="4">
        <f t="shared" si="895"/>
        <v>0</v>
      </c>
      <c r="S9292" s="4" t="str">
        <f t="shared" si="896"/>
        <v/>
      </c>
      <c r="T9292" s="21">
        <f>Fångster!J9297</f>
        <v>0</v>
      </c>
      <c r="U9292" s="31" t="str">
        <f t="shared" si="897"/>
        <v/>
      </c>
    </row>
    <row r="9293" spans="14:21" x14ac:dyDescent="0.2">
      <c r="N9293" s="22">
        <f>Fångster!G9298</f>
        <v>0</v>
      </c>
      <c r="O9293" s="28">
        <f t="shared" si="892"/>
        <v>0</v>
      </c>
      <c r="P9293" s="28">
        <f t="shared" si="893"/>
        <v>-2</v>
      </c>
      <c r="Q9293" s="28">
        <f t="shared" si="894"/>
        <v>0</v>
      </c>
      <c r="R9293" s="4">
        <f t="shared" si="895"/>
        <v>0</v>
      </c>
      <c r="S9293" s="4" t="str">
        <f t="shared" si="896"/>
        <v/>
      </c>
      <c r="T9293" s="21">
        <f>Fångster!J9298</f>
        <v>0</v>
      </c>
      <c r="U9293" s="31" t="str">
        <f t="shared" si="897"/>
        <v/>
      </c>
    </row>
    <row r="9294" spans="14:21" x14ac:dyDescent="0.2">
      <c r="N9294" s="22">
        <f>Fångster!G9299</f>
        <v>0</v>
      </c>
      <c r="O9294" s="28">
        <f t="shared" si="892"/>
        <v>0</v>
      </c>
      <c r="P9294" s="28">
        <f t="shared" si="893"/>
        <v>-2</v>
      </c>
      <c r="Q9294" s="28">
        <f t="shared" si="894"/>
        <v>0</v>
      </c>
      <c r="R9294" s="4">
        <f t="shared" si="895"/>
        <v>0</v>
      </c>
      <c r="S9294" s="4" t="str">
        <f t="shared" si="896"/>
        <v/>
      </c>
      <c r="T9294" s="21">
        <f>Fångster!J9299</f>
        <v>0</v>
      </c>
      <c r="U9294" s="31" t="str">
        <f t="shared" si="897"/>
        <v/>
      </c>
    </row>
    <row r="9295" spans="14:21" x14ac:dyDescent="0.2">
      <c r="N9295" s="22">
        <f>Fångster!G9300</f>
        <v>0</v>
      </c>
      <c r="O9295" s="28">
        <f t="shared" si="892"/>
        <v>0</v>
      </c>
      <c r="P9295" s="28">
        <f t="shared" si="893"/>
        <v>-2</v>
      </c>
      <c r="Q9295" s="28">
        <f t="shared" si="894"/>
        <v>0</v>
      </c>
      <c r="R9295" s="4">
        <f t="shared" si="895"/>
        <v>0</v>
      </c>
      <c r="S9295" s="4" t="str">
        <f t="shared" si="896"/>
        <v/>
      </c>
      <c r="T9295" s="21">
        <f>Fångster!J9300</f>
        <v>0</v>
      </c>
      <c r="U9295" s="31" t="str">
        <f t="shared" si="897"/>
        <v/>
      </c>
    </row>
    <row r="9296" spans="14:21" x14ac:dyDescent="0.2">
      <c r="N9296" s="22">
        <f>Fångster!G9301</f>
        <v>0</v>
      </c>
      <c r="O9296" s="28">
        <f t="shared" si="892"/>
        <v>0</v>
      </c>
      <c r="P9296" s="28">
        <f t="shared" si="893"/>
        <v>-2</v>
      </c>
      <c r="Q9296" s="28">
        <f t="shared" si="894"/>
        <v>0</v>
      </c>
      <c r="R9296" s="4">
        <f t="shared" si="895"/>
        <v>0</v>
      </c>
      <c r="S9296" s="4" t="str">
        <f t="shared" si="896"/>
        <v/>
      </c>
      <c r="T9296" s="21">
        <f>Fångster!J9301</f>
        <v>0</v>
      </c>
      <c r="U9296" s="31" t="str">
        <f t="shared" si="897"/>
        <v/>
      </c>
    </row>
    <row r="9297" spans="14:21" x14ac:dyDescent="0.2">
      <c r="N9297" s="22">
        <f>Fångster!G9302</f>
        <v>0</v>
      </c>
      <c r="O9297" s="28">
        <f t="shared" si="892"/>
        <v>0</v>
      </c>
      <c r="P9297" s="28">
        <f t="shared" si="893"/>
        <v>-2</v>
      </c>
      <c r="Q9297" s="28">
        <f t="shared" si="894"/>
        <v>0</v>
      </c>
      <c r="R9297" s="4">
        <f t="shared" si="895"/>
        <v>0</v>
      </c>
      <c r="S9297" s="4" t="str">
        <f t="shared" si="896"/>
        <v/>
      </c>
      <c r="T9297" s="21">
        <f>Fångster!J9302</f>
        <v>0</v>
      </c>
      <c r="U9297" s="31" t="str">
        <f t="shared" si="897"/>
        <v/>
      </c>
    </row>
    <row r="9298" spans="14:21" x14ac:dyDescent="0.2">
      <c r="N9298" s="22">
        <f>Fångster!G9303</f>
        <v>0</v>
      </c>
      <c r="O9298" s="28">
        <f t="shared" si="892"/>
        <v>0</v>
      </c>
      <c r="P9298" s="28">
        <f t="shared" si="893"/>
        <v>-2</v>
      </c>
      <c r="Q9298" s="28">
        <f t="shared" si="894"/>
        <v>0</v>
      </c>
      <c r="R9298" s="4">
        <f t="shared" si="895"/>
        <v>0</v>
      </c>
      <c r="S9298" s="4" t="str">
        <f t="shared" si="896"/>
        <v/>
      </c>
      <c r="T9298" s="21">
        <f>Fångster!J9303</f>
        <v>0</v>
      </c>
      <c r="U9298" s="31" t="str">
        <f t="shared" si="897"/>
        <v/>
      </c>
    </row>
    <row r="9299" spans="14:21" x14ac:dyDescent="0.2">
      <c r="N9299" s="22">
        <f>Fångster!G9304</f>
        <v>0</v>
      </c>
      <c r="O9299" s="28">
        <f t="shared" si="892"/>
        <v>0</v>
      </c>
      <c r="P9299" s="28">
        <f t="shared" si="893"/>
        <v>-2</v>
      </c>
      <c r="Q9299" s="28">
        <f t="shared" si="894"/>
        <v>0</v>
      </c>
      <c r="R9299" s="4">
        <f t="shared" si="895"/>
        <v>0</v>
      </c>
      <c r="S9299" s="4" t="str">
        <f t="shared" si="896"/>
        <v/>
      </c>
      <c r="T9299" s="21">
        <f>Fångster!J9304</f>
        <v>0</v>
      </c>
      <c r="U9299" s="31" t="str">
        <f t="shared" si="897"/>
        <v/>
      </c>
    </row>
    <row r="9300" spans="14:21" x14ac:dyDescent="0.2">
      <c r="N9300" s="22">
        <f>Fångster!G9305</f>
        <v>0</v>
      </c>
      <c r="O9300" s="28">
        <f t="shared" si="892"/>
        <v>0</v>
      </c>
      <c r="P9300" s="28">
        <f t="shared" si="893"/>
        <v>-2</v>
      </c>
      <c r="Q9300" s="28">
        <f t="shared" si="894"/>
        <v>0</v>
      </c>
      <c r="R9300" s="4">
        <f t="shared" si="895"/>
        <v>0</v>
      </c>
      <c r="S9300" s="4" t="str">
        <f t="shared" si="896"/>
        <v/>
      </c>
      <c r="T9300" s="21">
        <f>Fångster!J9305</f>
        <v>0</v>
      </c>
      <c r="U9300" s="31" t="str">
        <f t="shared" si="897"/>
        <v/>
      </c>
    </row>
    <row r="9301" spans="14:21" x14ac:dyDescent="0.2">
      <c r="N9301" s="22">
        <f>Fångster!G9306</f>
        <v>0</v>
      </c>
      <c r="O9301" s="28">
        <f t="shared" si="892"/>
        <v>0</v>
      </c>
      <c r="P9301" s="28">
        <f t="shared" si="893"/>
        <v>-2</v>
      </c>
      <c r="Q9301" s="28">
        <f t="shared" si="894"/>
        <v>0</v>
      </c>
      <c r="R9301" s="4">
        <f t="shared" si="895"/>
        <v>0</v>
      </c>
      <c r="S9301" s="4" t="str">
        <f t="shared" si="896"/>
        <v/>
      </c>
      <c r="T9301" s="21">
        <f>Fångster!J9306</f>
        <v>0</v>
      </c>
      <c r="U9301" s="31" t="str">
        <f t="shared" si="897"/>
        <v/>
      </c>
    </row>
    <row r="9302" spans="14:21" x14ac:dyDescent="0.2">
      <c r="N9302" s="22">
        <f>Fångster!G9307</f>
        <v>0</v>
      </c>
      <c r="O9302" s="28">
        <f t="shared" si="892"/>
        <v>0</v>
      </c>
      <c r="P9302" s="28">
        <f t="shared" si="893"/>
        <v>-2</v>
      </c>
      <c r="Q9302" s="28">
        <f t="shared" si="894"/>
        <v>0</v>
      </c>
      <c r="R9302" s="4">
        <f t="shared" si="895"/>
        <v>0</v>
      </c>
      <c r="S9302" s="4" t="str">
        <f t="shared" si="896"/>
        <v/>
      </c>
      <c r="T9302" s="21">
        <f>Fångster!J9307</f>
        <v>0</v>
      </c>
      <c r="U9302" s="31" t="str">
        <f t="shared" si="897"/>
        <v/>
      </c>
    </row>
    <row r="9303" spans="14:21" x14ac:dyDescent="0.2">
      <c r="N9303" s="22">
        <f>Fångster!G9308</f>
        <v>0</v>
      </c>
      <c r="O9303" s="28">
        <f t="shared" si="892"/>
        <v>0</v>
      </c>
      <c r="P9303" s="28">
        <f t="shared" si="893"/>
        <v>-2</v>
      </c>
      <c r="Q9303" s="28">
        <f t="shared" si="894"/>
        <v>0</v>
      </c>
      <c r="R9303" s="4">
        <f t="shared" si="895"/>
        <v>0</v>
      </c>
      <c r="S9303" s="4" t="str">
        <f t="shared" si="896"/>
        <v/>
      </c>
      <c r="T9303" s="21">
        <f>Fångster!J9308</f>
        <v>0</v>
      </c>
      <c r="U9303" s="31" t="str">
        <f t="shared" si="897"/>
        <v/>
      </c>
    </row>
    <row r="9304" spans="14:21" x14ac:dyDescent="0.2">
      <c r="N9304" s="22">
        <f>Fångster!G9309</f>
        <v>0</v>
      </c>
      <c r="O9304" s="28">
        <f t="shared" si="892"/>
        <v>0</v>
      </c>
      <c r="P9304" s="28">
        <f t="shared" si="893"/>
        <v>-2</v>
      </c>
      <c r="Q9304" s="28">
        <f t="shared" si="894"/>
        <v>0</v>
      </c>
      <c r="R9304" s="4">
        <f t="shared" si="895"/>
        <v>0</v>
      </c>
      <c r="S9304" s="4" t="str">
        <f t="shared" si="896"/>
        <v/>
      </c>
      <c r="T9304" s="21">
        <f>Fångster!J9309</f>
        <v>0</v>
      </c>
      <c r="U9304" s="31" t="str">
        <f t="shared" si="897"/>
        <v/>
      </c>
    </row>
    <row r="9305" spans="14:21" x14ac:dyDescent="0.2">
      <c r="N9305" s="22">
        <f>Fångster!G9310</f>
        <v>0</v>
      </c>
      <c r="O9305" s="28">
        <f t="shared" si="892"/>
        <v>0</v>
      </c>
      <c r="P9305" s="28">
        <f t="shared" si="893"/>
        <v>-2</v>
      </c>
      <c r="Q9305" s="28">
        <f t="shared" si="894"/>
        <v>0</v>
      </c>
      <c r="R9305" s="4">
        <f t="shared" si="895"/>
        <v>0</v>
      </c>
      <c r="S9305" s="4" t="str">
        <f t="shared" si="896"/>
        <v/>
      </c>
      <c r="T9305" s="21">
        <f>Fångster!J9310</f>
        <v>0</v>
      </c>
      <c r="U9305" s="31" t="str">
        <f t="shared" si="897"/>
        <v/>
      </c>
    </row>
    <row r="9306" spans="14:21" x14ac:dyDescent="0.2">
      <c r="N9306" s="22">
        <f>Fångster!G9311</f>
        <v>0</v>
      </c>
      <c r="O9306" s="28">
        <f t="shared" si="892"/>
        <v>0</v>
      </c>
      <c r="P9306" s="28">
        <f t="shared" si="893"/>
        <v>-2</v>
      </c>
      <c r="Q9306" s="28">
        <f t="shared" si="894"/>
        <v>0</v>
      </c>
      <c r="R9306" s="4">
        <f t="shared" si="895"/>
        <v>0</v>
      </c>
      <c r="S9306" s="4" t="str">
        <f t="shared" si="896"/>
        <v/>
      </c>
      <c r="T9306" s="21">
        <f>Fångster!J9311</f>
        <v>0</v>
      </c>
      <c r="U9306" s="31" t="str">
        <f t="shared" si="897"/>
        <v/>
      </c>
    </row>
    <row r="9307" spans="14:21" x14ac:dyDescent="0.2">
      <c r="N9307" s="22">
        <f>Fångster!G9312</f>
        <v>0</v>
      </c>
      <c r="O9307" s="28">
        <f t="shared" si="892"/>
        <v>0</v>
      </c>
      <c r="P9307" s="28">
        <f t="shared" si="893"/>
        <v>-2</v>
      </c>
      <c r="Q9307" s="28">
        <f t="shared" si="894"/>
        <v>0</v>
      </c>
      <c r="R9307" s="4">
        <f t="shared" si="895"/>
        <v>0</v>
      </c>
      <c r="S9307" s="4" t="str">
        <f t="shared" si="896"/>
        <v/>
      </c>
      <c r="T9307" s="21">
        <f>Fångster!J9312</f>
        <v>0</v>
      </c>
      <c r="U9307" s="31" t="str">
        <f t="shared" si="897"/>
        <v/>
      </c>
    </row>
    <row r="9308" spans="14:21" x14ac:dyDescent="0.2">
      <c r="N9308" s="22">
        <f>Fångster!G9313</f>
        <v>0</v>
      </c>
      <c r="O9308" s="28">
        <f t="shared" si="892"/>
        <v>0</v>
      </c>
      <c r="P9308" s="28">
        <f t="shared" si="893"/>
        <v>-2</v>
      </c>
      <c r="Q9308" s="28">
        <f t="shared" si="894"/>
        <v>0</v>
      </c>
      <c r="R9308" s="4">
        <f t="shared" si="895"/>
        <v>0</v>
      </c>
      <c r="S9308" s="4" t="str">
        <f t="shared" si="896"/>
        <v/>
      </c>
      <c r="T9308" s="21">
        <f>Fångster!J9313</f>
        <v>0</v>
      </c>
      <c r="U9308" s="31" t="str">
        <f t="shared" si="897"/>
        <v/>
      </c>
    </row>
    <row r="9309" spans="14:21" x14ac:dyDescent="0.2">
      <c r="N9309" s="22">
        <f>Fångster!G9314</f>
        <v>0</v>
      </c>
      <c r="O9309" s="28">
        <f t="shared" si="892"/>
        <v>0</v>
      </c>
      <c r="P9309" s="28">
        <f t="shared" si="893"/>
        <v>-2</v>
      </c>
      <c r="Q9309" s="28">
        <f t="shared" si="894"/>
        <v>0</v>
      </c>
      <c r="R9309" s="4">
        <f t="shared" si="895"/>
        <v>0</v>
      </c>
      <c r="S9309" s="4" t="str">
        <f t="shared" si="896"/>
        <v/>
      </c>
      <c r="T9309" s="21">
        <f>Fångster!J9314</f>
        <v>0</v>
      </c>
      <c r="U9309" s="31" t="str">
        <f t="shared" si="897"/>
        <v/>
      </c>
    </row>
    <row r="9310" spans="14:21" x14ac:dyDescent="0.2">
      <c r="N9310" s="22">
        <f>Fångster!G9315</f>
        <v>0</v>
      </c>
      <c r="O9310" s="28">
        <f t="shared" si="892"/>
        <v>0</v>
      </c>
      <c r="P9310" s="28">
        <f t="shared" si="893"/>
        <v>-2</v>
      </c>
      <c r="Q9310" s="28">
        <f t="shared" si="894"/>
        <v>0</v>
      </c>
      <c r="R9310" s="4">
        <f t="shared" si="895"/>
        <v>0</v>
      </c>
      <c r="S9310" s="4" t="str">
        <f t="shared" si="896"/>
        <v/>
      </c>
      <c r="T9310" s="21">
        <f>Fångster!J9315</f>
        <v>0</v>
      </c>
      <c r="U9310" s="31" t="str">
        <f t="shared" si="897"/>
        <v/>
      </c>
    </row>
    <row r="9311" spans="14:21" x14ac:dyDescent="0.2">
      <c r="N9311" s="22">
        <f>Fångster!G9316</f>
        <v>0</v>
      </c>
      <c r="O9311" s="28">
        <f t="shared" si="892"/>
        <v>0</v>
      </c>
      <c r="P9311" s="28">
        <f t="shared" si="893"/>
        <v>-2</v>
      </c>
      <c r="Q9311" s="28">
        <f t="shared" si="894"/>
        <v>0</v>
      </c>
      <c r="R9311" s="4">
        <f t="shared" si="895"/>
        <v>0</v>
      </c>
      <c r="S9311" s="4" t="str">
        <f t="shared" si="896"/>
        <v/>
      </c>
      <c r="T9311" s="21">
        <f>Fångster!J9316</f>
        <v>0</v>
      </c>
      <c r="U9311" s="31" t="str">
        <f t="shared" si="897"/>
        <v/>
      </c>
    </row>
    <row r="9312" spans="14:21" x14ac:dyDescent="0.2">
      <c r="N9312" s="22">
        <f>Fångster!G9317</f>
        <v>0</v>
      </c>
      <c r="O9312" s="28">
        <f t="shared" si="892"/>
        <v>0</v>
      </c>
      <c r="P9312" s="28">
        <f t="shared" si="893"/>
        <v>-2</v>
      </c>
      <c r="Q9312" s="28">
        <f t="shared" si="894"/>
        <v>0</v>
      </c>
      <c r="R9312" s="4">
        <f t="shared" si="895"/>
        <v>0</v>
      </c>
      <c r="S9312" s="4" t="str">
        <f t="shared" si="896"/>
        <v/>
      </c>
      <c r="T9312" s="21">
        <f>Fångster!J9317</f>
        <v>0</v>
      </c>
      <c r="U9312" s="31" t="str">
        <f t="shared" si="897"/>
        <v/>
      </c>
    </row>
    <row r="9313" spans="14:21" x14ac:dyDescent="0.2">
      <c r="N9313" s="22">
        <f>Fångster!G9318</f>
        <v>0</v>
      </c>
      <c r="O9313" s="28">
        <f t="shared" si="892"/>
        <v>0</v>
      </c>
      <c r="P9313" s="28">
        <f t="shared" si="893"/>
        <v>-2</v>
      </c>
      <c r="Q9313" s="28">
        <f t="shared" si="894"/>
        <v>0</v>
      </c>
      <c r="R9313" s="4">
        <f t="shared" si="895"/>
        <v>0</v>
      </c>
      <c r="S9313" s="4" t="str">
        <f t="shared" si="896"/>
        <v/>
      </c>
      <c r="T9313" s="21">
        <f>Fångster!J9318</f>
        <v>0</v>
      </c>
      <c r="U9313" s="31" t="str">
        <f t="shared" si="897"/>
        <v/>
      </c>
    </row>
    <row r="9314" spans="14:21" x14ac:dyDescent="0.2">
      <c r="N9314" s="22">
        <f>Fångster!G9319</f>
        <v>0</v>
      </c>
      <c r="O9314" s="28">
        <f t="shared" si="892"/>
        <v>0</v>
      </c>
      <c r="P9314" s="28">
        <f t="shared" si="893"/>
        <v>-2</v>
      </c>
      <c r="Q9314" s="28">
        <f t="shared" si="894"/>
        <v>0</v>
      </c>
      <c r="R9314" s="4">
        <f t="shared" si="895"/>
        <v>0</v>
      </c>
      <c r="S9314" s="4" t="str">
        <f t="shared" si="896"/>
        <v/>
      </c>
      <c r="T9314" s="21">
        <f>Fångster!J9319</f>
        <v>0</v>
      </c>
      <c r="U9314" s="31" t="str">
        <f t="shared" si="897"/>
        <v/>
      </c>
    </row>
    <row r="9315" spans="14:21" x14ac:dyDescent="0.2">
      <c r="N9315" s="22">
        <f>Fångster!G9320</f>
        <v>0</v>
      </c>
      <c r="O9315" s="28">
        <f t="shared" si="892"/>
        <v>0</v>
      </c>
      <c r="P9315" s="28">
        <f t="shared" si="893"/>
        <v>-2</v>
      </c>
      <c r="Q9315" s="28">
        <f t="shared" si="894"/>
        <v>0</v>
      </c>
      <c r="R9315" s="4">
        <f t="shared" si="895"/>
        <v>0</v>
      </c>
      <c r="S9315" s="4" t="str">
        <f t="shared" si="896"/>
        <v/>
      </c>
      <c r="T9315" s="21">
        <f>Fångster!J9320</f>
        <v>0</v>
      </c>
      <c r="U9315" s="31" t="str">
        <f t="shared" si="897"/>
        <v/>
      </c>
    </row>
    <row r="9316" spans="14:21" x14ac:dyDescent="0.2">
      <c r="N9316" s="22">
        <f>Fångster!G9321</f>
        <v>0</v>
      </c>
      <c r="O9316" s="28">
        <f t="shared" si="892"/>
        <v>0</v>
      </c>
      <c r="P9316" s="28">
        <f t="shared" si="893"/>
        <v>-2</v>
      </c>
      <c r="Q9316" s="28">
        <f t="shared" si="894"/>
        <v>0</v>
      </c>
      <c r="R9316" s="4">
        <f t="shared" si="895"/>
        <v>0</v>
      </c>
      <c r="S9316" s="4" t="str">
        <f t="shared" si="896"/>
        <v/>
      </c>
      <c r="T9316" s="21">
        <f>Fångster!J9321</f>
        <v>0</v>
      </c>
      <c r="U9316" s="31" t="str">
        <f t="shared" si="897"/>
        <v/>
      </c>
    </row>
    <row r="9317" spans="14:21" x14ac:dyDescent="0.2">
      <c r="N9317" s="22">
        <f>Fångster!G9322</f>
        <v>0</v>
      </c>
      <c r="O9317" s="28">
        <f t="shared" si="892"/>
        <v>0</v>
      </c>
      <c r="P9317" s="28">
        <f t="shared" si="893"/>
        <v>-2</v>
      </c>
      <c r="Q9317" s="28">
        <f t="shared" si="894"/>
        <v>0</v>
      </c>
      <c r="R9317" s="4">
        <f t="shared" si="895"/>
        <v>0</v>
      </c>
      <c r="S9317" s="4" t="str">
        <f t="shared" si="896"/>
        <v/>
      </c>
      <c r="T9317" s="21">
        <f>Fångster!J9322</f>
        <v>0</v>
      </c>
      <c r="U9317" s="31" t="str">
        <f t="shared" si="897"/>
        <v/>
      </c>
    </row>
    <row r="9318" spans="14:21" x14ac:dyDescent="0.2">
      <c r="N9318" s="22">
        <f>Fångster!G9323</f>
        <v>0</v>
      </c>
      <c r="O9318" s="28">
        <f t="shared" si="892"/>
        <v>0</v>
      </c>
      <c r="P9318" s="28">
        <f t="shared" si="893"/>
        <v>-2</v>
      </c>
      <c r="Q9318" s="28">
        <f t="shared" si="894"/>
        <v>0</v>
      </c>
      <c r="R9318" s="4">
        <f t="shared" si="895"/>
        <v>0</v>
      </c>
      <c r="S9318" s="4" t="str">
        <f t="shared" si="896"/>
        <v/>
      </c>
      <c r="T9318" s="21">
        <f>Fångster!J9323</f>
        <v>0</v>
      </c>
      <c r="U9318" s="31" t="str">
        <f t="shared" si="897"/>
        <v/>
      </c>
    </row>
    <row r="9319" spans="14:21" x14ac:dyDescent="0.2">
      <c r="N9319" s="22">
        <f>Fångster!G9324</f>
        <v>0</v>
      </c>
      <c r="O9319" s="28">
        <f t="shared" si="892"/>
        <v>0</v>
      </c>
      <c r="P9319" s="28">
        <f t="shared" si="893"/>
        <v>-2</v>
      </c>
      <c r="Q9319" s="28">
        <f t="shared" si="894"/>
        <v>0</v>
      </c>
      <c r="R9319" s="4">
        <f t="shared" si="895"/>
        <v>0</v>
      </c>
      <c r="S9319" s="4" t="str">
        <f t="shared" si="896"/>
        <v/>
      </c>
      <c r="T9319" s="21">
        <f>Fångster!J9324</f>
        <v>0</v>
      </c>
      <c r="U9319" s="31" t="str">
        <f t="shared" si="897"/>
        <v/>
      </c>
    </row>
    <row r="9320" spans="14:21" x14ac:dyDescent="0.2">
      <c r="N9320" s="22">
        <f>Fångster!G9325</f>
        <v>0</v>
      </c>
      <c r="O9320" s="28">
        <f t="shared" si="892"/>
        <v>0</v>
      </c>
      <c r="P9320" s="28">
        <f t="shared" si="893"/>
        <v>-2</v>
      </c>
      <c r="Q9320" s="28">
        <f t="shared" si="894"/>
        <v>0</v>
      </c>
      <c r="R9320" s="4">
        <f t="shared" si="895"/>
        <v>0</v>
      </c>
      <c r="S9320" s="4" t="str">
        <f t="shared" si="896"/>
        <v/>
      </c>
      <c r="T9320" s="21">
        <f>Fångster!J9325</f>
        <v>0</v>
      </c>
      <c r="U9320" s="31" t="str">
        <f t="shared" si="897"/>
        <v/>
      </c>
    </row>
    <row r="9321" spans="14:21" x14ac:dyDescent="0.2">
      <c r="N9321" s="22">
        <f>Fångster!G9326</f>
        <v>0</v>
      </c>
      <c r="O9321" s="28">
        <f t="shared" si="892"/>
        <v>0</v>
      </c>
      <c r="P9321" s="28">
        <f t="shared" si="893"/>
        <v>-2</v>
      </c>
      <c r="Q9321" s="28">
        <f t="shared" si="894"/>
        <v>0</v>
      </c>
      <c r="R9321" s="4">
        <f t="shared" si="895"/>
        <v>0</v>
      </c>
      <c r="S9321" s="4" t="str">
        <f t="shared" si="896"/>
        <v/>
      </c>
      <c r="T9321" s="21">
        <f>Fångster!J9326</f>
        <v>0</v>
      </c>
      <c r="U9321" s="31" t="str">
        <f t="shared" si="897"/>
        <v/>
      </c>
    </row>
    <row r="9322" spans="14:21" x14ac:dyDescent="0.2">
      <c r="N9322" s="22">
        <f>Fångster!G9327</f>
        <v>0</v>
      </c>
      <c r="O9322" s="28">
        <f t="shared" si="892"/>
        <v>0</v>
      </c>
      <c r="P9322" s="28">
        <f t="shared" si="893"/>
        <v>-2</v>
      </c>
      <c r="Q9322" s="28">
        <f t="shared" si="894"/>
        <v>0</v>
      </c>
      <c r="R9322" s="4">
        <f t="shared" si="895"/>
        <v>0</v>
      </c>
      <c r="S9322" s="4" t="str">
        <f t="shared" si="896"/>
        <v/>
      </c>
      <c r="T9322" s="21">
        <f>Fångster!J9327</f>
        <v>0</v>
      </c>
      <c r="U9322" s="31" t="str">
        <f t="shared" si="897"/>
        <v/>
      </c>
    </row>
    <row r="9323" spans="14:21" x14ac:dyDescent="0.2">
      <c r="N9323" s="22">
        <f>Fångster!G9328</f>
        <v>0</v>
      </c>
      <c r="O9323" s="28">
        <f t="shared" si="892"/>
        <v>0</v>
      </c>
      <c r="P9323" s="28">
        <f t="shared" si="893"/>
        <v>-2</v>
      </c>
      <c r="Q9323" s="28">
        <f t="shared" si="894"/>
        <v>0</v>
      </c>
      <c r="R9323" s="4">
        <f t="shared" si="895"/>
        <v>0</v>
      </c>
      <c r="S9323" s="4" t="str">
        <f t="shared" si="896"/>
        <v/>
      </c>
      <c r="T9323" s="21">
        <f>Fångster!J9328</f>
        <v>0</v>
      </c>
      <c r="U9323" s="31" t="str">
        <f t="shared" si="897"/>
        <v/>
      </c>
    </row>
    <row r="9324" spans="14:21" x14ac:dyDescent="0.2">
      <c r="N9324" s="22">
        <f>Fångster!G9329</f>
        <v>0</v>
      </c>
      <c r="O9324" s="28">
        <f t="shared" si="892"/>
        <v>0</v>
      </c>
      <c r="P9324" s="28">
        <f t="shared" si="893"/>
        <v>-2</v>
      </c>
      <c r="Q9324" s="28">
        <f t="shared" si="894"/>
        <v>0</v>
      </c>
      <c r="R9324" s="4">
        <f t="shared" si="895"/>
        <v>0</v>
      </c>
      <c r="S9324" s="4" t="str">
        <f t="shared" si="896"/>
        <v/>
      </c>
      <c r="T9324" s="21">
        <f>Fångster!J9329</f>
        <v>0</v>
      </c>
      <c r="U9324" s="31" t="str">
        <f t="shared" si="897"/>
        <v/>
      </c>
    </row>
    <row r="9325" spans="14:21" x14ac:dyDescent="0.2">
      <c r="N9325" s="22">
        <f>Fångster!G9330</f>
        <v>0</v>
      </c>
      <c r="O9325" s="28">
        <f t="shared" si="892"/>
        <v>0</v>
      </c>
      <c r="P9325" s="28">
        <f t="shared" si="893"/>
        <v>-2</v>
      </c>
      <c r="Q9325" s="28">
        <f t="shared" si="894"/>
        <v>0</v>
      </c>
      <c r="R9325" s="4">
        <f t="shared" si="895"/>
        <v>0</v>
      </c>
      <c r="S9325" s="4" t="str">
        <f t="shared" si="896"/>
        <v/>
      </c>
      <c r="T9325" s="21">
        <f>Fångster!J9330</f>
        <v>0</v>
      </c>
      <c r="U9325" s="31" t="str">
        <f t="shared" si="897"/>
        <v/>
      </c>
    </row>
    <row r="9326" spans="14:21" x14ac:dyDescent="0.2">
      <c r="N9326" s="22">
        <f>Fångster!G9331</f>
        <v>0</v>
      </c>
      <c r="O9326" s="28">
        <f t="shared" si="892"/>
        <v>0</v>
      </c>
      <c r="P9326" s="28">
        <f t="shared" si="893"/>
        <v>-2</v>
      </c>
      <c r="Q9326" s="28">
        <f t="shared" si="894"/>
        <v>0</v>
      </c>
      <c r="R9326" s="4">
        <f t="shared" si="895"/>
        <v>0</v>
      </c>
      <c r="S9326" s="4" t="str">
        <f t="shared" si="896"/>
        <v/>
      </c>
      <c r="T9326" s="21">
        <f>Fångster!J9331</f>
        <v>0</v>
      </c>
      <c r="U9326" s="31" t="str">
        <f t="shared" si="897"/>
        <v/>
      </c>
    </row>
    <row r="9327" spans="14:21" x14ac:dyDescent="0.2">
      <c r="N9327" s="22">
        <f>Fångster!G9332</f>
        <v>0</v>
      </c>
      <c r="O9327" s="28">
        <f t="shared" si="892"/>
        <v>0</v>
      </c>
      <c r="P9327" s="28">
        <f t="shared" si="893"/>
        <v>-2</v>
      </c>
      <c r="Q9327" s="28">
        <f t="shared" si="894"/>
        <v>0</v>
      </c>
      <c r="R9327" s="4">
        <f t="shared" si="895"/>
        <v>0</v>
      </c>
      <c r="S9327" s="4" t="str">
        <f t="shared" si="896"/>
        <v/>
      </c>
      <c r="T9327" s="21">
        <f>Fångster!J9332</f>
        <v>0</v>
      </c>
      <c r="U9327" s="31" t="str">
        <f t="shared" si="897"/>
        <v/>
      </c>
    </row>
    <row r="9328" spans="14:21" x14ac:dyDescent="0.2">
      <c r="N9328" s="22">
        <f>Fångster!G9333</f>
        <v>0</v>
      </c>
      <c r="O9328" s="28">
        <f t="shared" si="892"/>
        <v>0</v>
      </c>
      <c r="P9328" s="28">
        <f t="shared" si="893"/>
        <v>-2</v>
      </c>
      <c r="Q9328" s="28">
        <f t="shared" si="894"/>
        <v>0</v>
      </c>
      <c r="R9328" s="4">
        <f t="shared" si="895"/>
        <v>0</v>
      </c>
      <c r="S9328" s="4" t="str">
        <f t="shared" si="896"/>
        <v/>
      </c>
      <c r="T9328" s="21">
        <f>Fångster!J9333</f>
        <v>0</v>
      </c>
      <c r="U9328" s="31" t="str">
        <f t="shared" si="897"/>
        <v/>
      </c>
    </row>
    <row r="9329" spans="14:21" x14ac:dyDescent="0.2">
      <c r="N9329" s="22">
        <f>Fångster!G9334</f>
        <v>0</v>
      </c>
      <c r="O9329" s="28">
        <f t="shared" si="892"/>
        <v>0</v>
      </c>
      <c r="P9329" s="28">
        <f t="shared" si="893"/>
        <v>-2</v>
      </c>
      <c r="Q9329" s="28">
        <f t="shared" si="894"/>
        <v>0</v>
      </c>
      <c r="R9329" s="4">
        <f t="shared" si="895"/>
        <v>0</v>
      </c>
      <c r="S9329" s="4" t="str">
        <f t="shared" si="896"/>
        <v/>
      </c>
      <c r="T9329" s="21">
        <f>Fångster!J9334</f>
        <v>0</v>
      </c>
      <c r="U9329" s="31" t="str">
        <f t="shared" si="897"/>
        <v/>
      </c>
    </row>
    <row r="9330" spans="14:21" x14ac:dyDescent="0.2">
      <c r="N9330" s="22">
        <f>Fångster!G9335</f>
        <v>0</v>
      </c>
      <c r="O9330" s="28">
        <f t="shared" si="892"/>
        <v>0</v>
      </c>
      <c r="P9330" s="28">
        <f t="shared" si="893"/>
        <v>-2</v>
      </c>
      <c r="Q9330" s="28">
        <f t="shared" si="894"/>
        <v>0</v>
      </c>
      <c r="R9330" s="4">
        <f t="shared" si="895"/>
        <v>0</v>
      </c>
      <c r="S9330" s="4" t="str">
        <f t="shared" si="896"/>
        <v/>
      </c>
      <c r="T9330" s="21">
        <f>Fångster!J9335</f>
        <v>0</v>
      </c>
      <c r="U9330" s="31" t="str">
        <f t="shared" si="897"/>
        <v/>
      </c>
    </row>
    <row r="9331" spans="14:21" x14ac:dyDescent="0.2">
      <c r="N9331" s="22">
        <f>Fångster!G9336</f>
        <v>0</v>
      </c>
      <c r="O9331" s="28">
        <f t="shared" si="892"/>
        <v>0</v>
      </c>
      <c r="P9331" s="28">
        <f t="shared" si="893"/>
        <v>-2</v>
      </c>
      <c r="Q9331" s="28">
        <f t="shared" si="894"/>
        <v>0</v>
      </c>
      <c r="R9331" s="4">
        <f t="shared" si="895"/>
        <v>0</v>
      </c>
      <c r="S9331" s="4" t="str">
        <f t="shared" si="896"/>
        <v/>
      </c>
      <c r="T9331" s="21">
        <f>Fångster!J9336</f>
        <v>0</v>
      </c>
      <c r="U9331" s="31" t="str">
        <f t="shared" si="897"/>
        <v/>
      </c>
    </row>
    <row r="9332" spans="14:21" x14ac:dyDescent="0.2">
      <c r="N9332" s="22">
        <f>Fångster!G9337</f>
        <v>0</v>
      </c>
      <c r="O9332" s="28">
        <f t="shared" si="892"/>
        <v>0</v>
      </c>
      <c r="P9332" s="28">
        <f t="shared" si="893"/>
        <v>-2</v>
      </c>
      <c r="Q9332" s="28">
        <f t="shared" si="894"/>
        <v>0</v>
      </c>
      <c r="R9332" s="4">
        <f t="shared" si="895"/>
        <v>0</v>
      </c>
      <c r="S9332" s="4" t="str">
        <f t="shared" si="896"/>
        <v/>
      </c>
      <c r="T9332" s="21">
        <f>Fångster!J9337</f>
        <v>0</v>
      </c>
      <c r="U9332" s="31" t="str">
        <f t="shared" si="897"/>
        <v/>
      </c>
    </row>
    <row r="9333" spans="14:21" x14ac:dyDescent="0.2">
      <c r="N9333" s="22">
        <f>Fångster!G9338</f>
        <v>0</v>
      </c>
      <c r="O9333" s="28">
        <f t="shared" si="892"/>
        <v>0</v>
      </c>
      <c r="P9333" s="28">
        <f t="shared" si="893"/>
        <v>-2</v>
      </c>
      <c r="Q9333" s="28">
        <f t="shared" si="894"/>
        <v>0</v>
      </c>
      <c r="R9333" s="4">
        <f t="shared" si="895"/>
        <v>0</v>
      </c>
      <c r="S9333" s="4" t="str">
        <f t="shared" si="896"/>
        <v/>
      </c>
      <c r="T9333" s="21">
        <f>Fångster!J9338</f>
        <v>0</v>
      </c>
      <c r="U9333" s="31" t="str">
        <f t="shared" si="897"/>
        <v/>
      </c>
    </row>
    <row r="9334" spans="14:21" x14ac:dyDescent="0.2">
      <c r="N9334" s="22">
        <f>Fångster!G9339</f>
        <v>0</v>
      </c>
      <c r="O9334" s="28">
        <f t="shared" si="892"/>
        <v>0</v>
      </c>
      <c r="P9334" s="28">
        <f t="shared" si="893"/>
        <v>-2</v>
      </c>
      <c r="Q9334" s="28">
        <f t="shared" si="894"/>
        <v>0</v>
      </c>
      <c r="R9334" s="4">
        <f t="shared" si="895"/>
        <v>0</v>
      </c>
      <c r="S9334" s="4" t="str">
        <f t="shared" si="896"/>
        <v/>
      </c>
      <c r="T9334" s="21">
        <f>Fångster!J9339</f>
        <v>0</v>
      </c>
      <c r="U9334" s="31" t="str">
        <f t="shared" si="897"/>
        <v/>
      </c>
    </row>
    <row r="9335" spans="14:21" x14ac:dyDescent="0.2">
      <c r="N9335" s="22">
        <f>Fångster!G9340</f>
        <v>0</v>
      </c>
      <c r="O9335" s="28">
        <f t="shared" si="892"/>
        <v>0</v>
      </c>
      <c r="P9335" s="28">
        <f t="shared" si="893"/>
        <v>-2</v>
      </c>
      <c r="Q9335" s="28">
        <f t="shared" si="894"/>
        <v>0</v>
      </c>
      <c r="R9335" s="4">
        <f t="shared" si="895"/>
        <v>0</v>
      </c>
      <c r="S9335" s="4" t="str">
        <f t="shared" si="896"/>
        <v/>
      </c>
      <c r="T9335" s="21">
        <f>Fångster!J9340</f>
        <v>0</v>
      </c>
      <c r="U9335" s="31" t="str">
        <f t="shared" si="897"/>
        <v/>
      </c>
    </row>
    <row r="9336" spans="14:21" x14ac:dyDescent="0.2">
      <c r="N9336" s="22">
        <f>Fångster!G9341</f>
        <v>0</v>
      </c>
      <c r="O9336" s="28">
        <f t="shared" si="892"/>
        <v>0</v>
      </c>
      <c r="P9336" s="28">
        <f t="shared" si="893"/>
        <v>-2</v>
      </c>
      <c r="Q9336" s="28">
        <f t="shared" si="894"/>
        <v>0</v>
      </c>
      <c r="R9336" s="4">
        <f t="shared" si="895"/>
        <v>0</v>
      </c>
      <c r="S9336" s="4" t="str">
        <f t="shared" si="896"/>
        <v/>
      </c>
      <c r="T9336" s="21">
        <f>Fångster!J9341</f>
        <v>0</v>
      </c>
      <c r="U9336" s="31" t="str">
        <f t="shared" si="897"/>
        <v/>
      </c>
    </row>
    <row r="9337" spans="14:21" x14ac:dyDescent="0.2">
      <c r="N9337" s="22">
        <f>Fångster!G9342</f>
        <v>0</v>
      </c>
      <c r="O9337" s="28">
        <f t="shared" si="892"/>
        <v>0</v>
      </c>
      <c r="P9337" s="28">
        <f t="shared" si="893"/>
        <v>-2</v>
      </c>
      <c r="Q9337" s="28">
        <f t="shared" si="894"/>
        <v>0</v>
      </c>
      <c r="R9337" s="4">
        <f t="shared" si="895"/>
        <v>0</v>
      </c>
      <c r="S9337" s="4" t="str">
        <f t="shared" si="896"/>
        <v/>
      </c>
      <c r="T9337" s="21">
        <f>Fångster!J9342</f>
        <v>0</v>
      </c>
      <c r="U9337" s="31" t="str">
        <f t="shared" si="897"/>
        <v/>
      </c>
    </row>
    <row r="9338" spans="14:21" x14ac:dyDescent="0.2">
      <c r="N9338" s="22">
        <f>Fångster!G9343</f>
        <v>0</v>
      </c>
      <c r="O9338" s="28">
        <f t="shared" si="892"/>
        <v>0</v>
      </c>
      <c r="P9338" s="28">
        <f t="shared" si="893"/>
        <v>-2</v>
      </c>
      <c r="Q9338" s="28">
        <f t="shared" si="894"/>
        <v>0</v>
      </c>
      <c r="R9338" s="4">
        <f t="shared" si="895"/>
        <v>0</v>
      </c>
      <c r="S9338" s="4" t="str">
        <f t="shared" si="896"/>
        <v/>
      </c>
      <c r="T9338" s="21">
        <f>Fångster!J9343</f>
        <v>0</v>
      </c>
      <c r="U9338" s="31" t="str">
        <f t="shared" si="897"/>
        <v/>
      </c>
    </row>
    <row r="9339" spans="14:21" x14ac:dyDescent="0.2">
      <c r="N9339" s="22">
        <f>Fångster!G9344</f>
        <v>0</v>
      </c>
      <c r="O9339" s="28">
        <f t="shared" si="892"/>
        <v>0</v>
      </c>
      <c r="P9339" s="28">
        <f t="shared" si="893"/>
        <v>-2</v>
      </c>
      <c r="Q9339" s="28">
        <f t="shared" si="894"/>
        <v>0</v>
      </c>
      <c r="R9339" s="4">
        <f t="shared" si="895"/>
        <v>0</v>
      </c>
      <c r="S9339" s="4" t="str">
        <f t="shared" si="896"/>
        <v/>
      </c>
      <c r="T9339" s="21">
        <f>Fångster!J9344</f>
        <v>0</v>
      </c>
      <c r="U9339" s="31" t="str">
        <f t="shared" si="897"/>
        <v/>
      </c>
    </row>
    <row r="9340" spans="14:21" x14ac:dyDescent="0.2">
      <c r="N9340" s="22">
        <f>Fångster!G9345</f>
        <v>0</v>
      </c>
      <c r="O9340" s="28">
        <f t="shared" si="892"/>
        <v>0</v>
      </c>
      <c r="P9340" s="28">
        <f t="shared" si="893"/>
        <v>-2</v>
      </c>
      <c r="Q9340" s="28">
        <f t="shared" si="894"/>
        <v>0</v>
      </c>
      <c r="R9340" s="4">
        <f t="shared" si="895"/>
        <v>0</v>
      </c>
      <c r="S9340" s="4" t="str">
        <f t="shared" si="896"/>
        <v/>
      </c>
      <c r="T9340" s="21">
        <f>Fångster!J9345</f>
        <v>0</v>
      </c>
      <c r="U9340" s="31" t="str">
        <f t="shared" si="897"/>
        <v/>
      </c>
    </row>
    <row r="9341" spans="14:21" x14ac:dyDescent="0.2">
      <c r="N9341" s="22">
        <f>Fångster!G9346</f>
        <v>0</v>
      </c>
      <c r="O9341" s="28">
        <f t="shared" si="892"/>
        <v>0</v>
      </c>
      <c r="P9341" s="28">
        <f t="shared" si="893"/>
        <v>-2</v>
      </c>
      <c r="Q9341" s="28">
        <f t="shared" si="894"/>
        <v>0</v>
      </c>
      <c r="R9341" s="4">
        <f t="shared" si="895"/>
        <v>0</v>
      </c>
      <c r="S9341" s="4" t="str">
        <f t="shared" si="896"/>
        <v/>
      </c>
      <c r="T9341" s="21">
        <f>Fångster!J9346</f>
        <v>0</v>
      </c>
      <c r="U9341" s="31" t="str">
        <f t="shared" si="897"/>
        <v/>
      </c>
    </row>
    <row r="9342" spans="14:21" x14ac:dyDescent="0.2">
      <c r="N9342" s="22">
        <f>Fångster!G9347</f>
        <v>0</v>
      </c>
      <c r="O9342" s="28">
        <f t="shared" si="892"/>
        <v>0</v>
      </c>
      <c r="P9342" s="28">
        <f t="shared" si="893"/>
        <v>-2</v>
      </c>
      <c r="Q9342" s="28">
        <f t="shared" si="894"/>
        <v>0</v>
      </c>
      <c r="R9342" s="4">
        <f t="shared" si="895"/>
        <v>0</v>
      </c>
      <c r="S9342" s="4" t="str">
        <f t="shared" si="896"/>
        <v/>
      </c>
      <c r="T9342" s="21">
        <f>Fångster!J9347</f>
        <v>0</v>
      </c>
      <c r="U9342" s="31" t="str">
        <f t="shared" si="897"/>
        <v/>
      </c>
    </row>
    <row r="9343" spans="14:21" x14ac:dyDescent="0.2">
      <c r="N9343" s="22">
        <f>Fångster!G9348</f>
        <v>0</v>
      </c>
      <c r="O9343" s="28">
        <f t="shared" si="892"/>
        <v>0</v>
      </c>
      <c r="P9343" s="28">
        <f t="shared" si="893"/>
        <v>-2</v>
      </c>
      <c r="Q9343" s="28">
        <f t="shared" si="894"/>
        <v>0</v>
      </c>
      <c r="R9343" s="4">
        <f t="shared" si="895"/>
        <v>0</v>
      </c>
      <c r="S9343" s="4" t="str">
        <f t="shared" si="896"/>
        <v/>
      </c>
      <c r="T9343" s="21">
        <f>Fångster!J9348</f>
        <v>0</v>
      </c>
      <c r="U9343" s="31" t="str">
        <f t="shared" si="897"/>
        <v/>
      </c>
    </row>
    <row r="9344" spans="14:21" x14ac:dyDescent="0.2">
      <c r="N9344" s="22">
        <f>Fångster!G9349</f>
        <v>0</v>
      </c>
      <c r="O9344" s="28">
        <f t="shared" si="892"/>
        <v>0</v>
      </c>
      <c r="P9344" s="28">
        <f t="shared" si="893"/>
        <v>-2</v>
      </c>
      <c r="Q9344" s="28">
        <f t="shared" si="894"/>
        <v>0</v>
      </c>
      <c r="R9344" s="4">
        <f t="shared" si="895"/>
        <v>0</v>
      </c>
      <c r="S9344" s="4" t="str">
        <f t="shared" si="896"/>
        <v/>
      </c>
      <c r="T9344" s="21">
        <f>Fångster!J9349</f>
        <v>0</v>
      </c>
      <c r="U9344" s="31" t="str">
        <f t="shared" si="897"/>
        <v/>
      </c>
    </row>
    <row r="9345" spans="14:21" x14ac:dyDescent="0.2">
      <c r="N9345" s="22">
        <f>Fångster!G9350</f>
        <v>0</v>
      </c>
      <c r="O9345" s="28">
        <f t="shared" si="892"/>
        <v>0</v>
      </c>
      <c r="P9345" s="28">
        <f t="shared" si="893"/>
        <v>-2</v>
      </c>
      <c r="Q9345" s="28">
        <f t="shared" si="894"/>
        <v>0</v>
      </c>
      <c r="R9345" s="4">
        <f t="shared" si="895"/>
        <v>0</v>
      </c>
      <c r="S9345" s="4" t="str">
        <f t="shared" si="896"/>
        <v/>
      </c>
      <c r="T9345" s="21">
        <f>Fångster!J9350</f>
        <v>0</v>
      </c>
      <c r="U9345" s="31" t="str">
        <f t="shared" si="897"/>
        <v/>
      </c>
    </row>
    <row r="9346" spans="14:21" x14ac:dyDescent="0.2">
      <c r="N9346" s="22">
        <f>Fångster!G9351</f>
        <v>0</v>
      </c>
      <c r="O9346" s="28">
        <f t="shared" si="892"/>
        <v>0</v>
      </c>
      <c r="P9346" s="28">
        <f t="shared" si="893"/>
        <v>-2</v>
      </c>
      <c r="Q9346" s="28">
        <f t="shared" si="894"/>
        <v>0</v>
      </c>
      <c r="R9346" s="4">
        <f t="shared" si="895"/>
        <v>0</v>
      </c>
      <c r="S9346" s="4" t="str">
        <f t="shared" si="896"/>
        <v/>
      </c>
      <c r="T9346" s="21">
        <f>Fångster!J9351</f>
        <v>0</v>
      </c>
      <c r="U9346" s="31" t="str">
        <f t="shared" si="897"/>
        <v/>
      </c>
    </row>
    <row r="9347" spans="14:21" x14ac:dyDescent="0.2">
      <c r="N9347" s="22">
        <f>Fångster!G9352</f>
        <v>0</v>
      </c>
      <c r="O9347" s="28">
        <f t="shared" si="892"/>
        <v>0</v>
      </c>
      <c r="P9347" s="28">
        <f t="shared" si="893"/>
        <v>-2</v>
      </c>
      <c r="Q9347" s="28">
        <f t="shared" si="894"/>
        <v>0</v>
      </c>
      <c r="R9347" s="4">
        <f t="shared" si="895"/>
        <v>0</v>
      </c>
      <c r="S9347" s="4" t="str">
        <f t="shared" si="896"/>
        <v/>
      </c>
      <c r="T9347" s="21">
        <f>Fångster!J9352</f>
        <v>0</v>
      </c>
      <c r="U9347" s="31" t="str">
        <f t="shared" si="897"/>
        <v/>
      </c>
    </row>
    <row r="9348" spans="14:21" x14ac:dyDescent="0.2">
      <c r="N9348" s="22">
        <f>Fångster!G9353</f>
        <v>0</v>
      </c>
      <c r="O9348" s="28">
        <f t="shared" si="892"/>
        <v>0</v>
      </c>
      <c r="P9348" s="28">
        <f t="shared" si="893"/>
        <v>-2</v>
      </c>
      <c r="Q9348" s="28">
        <f t="shared" si="894"/>
        <v>0</v>
      </c>
      <c r="R9348" s="4">
        <f t="shared" si="895"/>
        <v>0</v>
      </c>
      <c r="S9348" s="4" t="str">
        <f t="shared" si="896"/>
        <v/>
      </c>
      <c r="T9348" s="21">
        <f>Fångster!J9353</f>
        <v>0</v>
      </c>
      <c r="U9348" s="31" t="str">
        <f t="shared" si="897"/>
        <v/>
      </c>
    </row>
    <row r="9349" spans="14:21" x14ac:dyDescent="0.2">
      <c r="N9349" s="22">
        <f>Fångster!G9354</f>
        <v>0</v>
      </c>
      <c r="O9349" s="28">
        <f t="shared" ref="O9349:O9412" si="898">(3.377*0.000001)*(POWER(N9349,3.205))</f>
        <v>0</v>
      </c>
      <c r="P9349" s="28">
        <f t="shared" ref="P9349:P9412" si="899">(1-(180-N9349)/60)</f>
        <v>-2</v>
      </c>
      <c r="Q9349" s="28">
        <f t="shared" ref="Q9349:Q9412" si="900">IF(P9349&lt;0,0,IF(P9349&gt;1,1,IF(P9349&gt;0&lt;1,P9349,P9349)))</f>
        <v>0</v>
      </c>
      <c r="R9349" s="4">
        <f t="shared" ref="R9349:R9412" si="901">O9349*Q9349</f>
        <v>0</v>
      </c>
      <c r="S9349" s="4" t="str">
        <f t="shared" ref="S9349:S9412" si="902">IF(N9349&gt;0,LOG10(N9349),"")</f>
        <v/>
      </c>
      <c r="T9349" s="21">
        <f>Fångster!J9354</f>
        <v>0</v>
      </c>
      <c r="U9349" s="31" t="str">
        <f t="shared" ref="U9349:U9412" si="903">IF(T9349&gt;0,LOG10(T9349),"")</f>
        <v/>
      </c>
    </row>
    <row r="9350" spans="14:21" x14ac:dyDescent="0.2">
      <c r="N9350" s="22">
        <f>Fångster!G9355</f>
        <v>0</v>
      </c>
      <c r="O9350" s="28">
        <f t="shared" si="898"/>
        <v>0</v>
      </c>
      <c r="P9350" s="28">
        <f t="shared" si="899"/>
        <v>-2</v>
      </c>
      <c r="Q9350" s="28">
        <f t="shared" si="900"/>
        <v>0</v>
      </c>
      <c r="R9350" s="4">
        <f t="shared" si="901"/>
        <v>0</v>
      </c>
      <c r="S9350" s="4" t="str">
        <f t="shared" si="902"/>
        <v/>
      </c>
      <c r="T9350" s="21">
        <f>Fångster!J9355</f>
        <v>0</v>
      </c>
      <c r="U9350" s="31" t="str">
        <f t="shared" si="903"/>
        <v/>
      </c>
    </row>
    <row r="9351" spans="14:21" x14ac:dyDescent="0.2">
      <c r="N9351" s="22">
        <f>Fångster!G9356</f>
        <v>0</v>
      </c>
      <c r="O9351" s="28">
        <f t="shared" si="898"/>
        <v>0</v>
      </c>
      <c r="P9351" s="28">
        <f t="shared" si="899"/>
        <v>-2</v>
      </c>
      <c r="Q9351" s="28">
        <f t="shared" si="900"/>
        <v>0</v>
      </c>
      <c r="R9351" s="4">
        <f t="shared" si="901"/>
        <v>0</v>
      </c>
      <c r="S9351" s="4" t="str">
        <f t="shared" si="902"/>
        <v/>
      </c>
      <c r="T9351" s="21">
        <f>Fångster!J9356</f>
        <v>0</v>
      </c>
      <c r="U9351" s="31" t="str">
        <f t="shared" si="903"/>
        <v/>
      </c>
    </row>
    <row r="9352" spans="14:21" x14ac:dyDescent="0.2">
      <c r="N9352" s="22">
        <f>Fångster!G9357</f>
        <v>0</v>
      </c>
      <c r="O9352" s="28">
        <f t="shared" si="898"/>
        <v>0</v>
      </c>
      <c r="P9352" s="28">
        <f t="shared" si="899"/>
        <v>-2</v>
      </c>
      <c r="Q9352" s="28">
        <f t="shared" si="900"/>
        <v>0</v>
      </c>
      <c r="R9352" s="4">
        <f t="shared" si="901"/>
        <v>0</v>
      </c>
      <c r="S9352" s="4" t="str">
        <f t="shared" si="902"/>
        <v/>
      </c>
      <c r="T9352" s="21">
        <f>Fångster!J9357</f>
        <v>0</v>
      </c>
      <c r="U9352" s="31" t="str">
        <f t="shared" si="903"/>
        <v/>
      </c>
    </row>
    <row r="9353" spans="14:21" x14ac:dyDescent="0.2">
      <c r="N9353" s="22">
        <f>Fångster!G9358</f>
        <v>0</v>
      </c>
      <c r="O9353" s="28">
        <f t="shared" si="898"/>
        <v>0</v>
      </c>
      <c r="P9353" s="28">
        <f t="shared" si="899"/>
        <v>-2</v>
      </c>
      <c r="Q9353" s="28">
        <f t="shared" si="900"/>
        <v>0</v>
      </c>
      <c r="R9353" s="4">
        <f t="shared" si="901"/>
        <v>0</v>
      </c>
      <c r="S9353" s="4" t="str">
        <f t="shared" si="902"/>
        <v/>
      </c>
      <c r="T9353" s="21">
        <f>Fångster!J9358</f>
        <v>0</v>
      </c>
      <c r="U9353" s="31" t="str">
        <f t="shared" si="903"/>
        <v/>
      </c>
    </row>
    <row r="9354" spans="14:21" x14ac:dyDescent="0.2">
      <c r="N9354" s="22">
        <f>Fångster!G9359</f>
        <v>0</v>
      </c>
      <c r="O9354" s="28">
        <f t="shared" si="898"/>
        <v>0</v>
      </c>
      <c r="P9354" s="28">
        <f t="shared" si="899"/>
        <v>-2</v>
      </c>
      <c r="Q9354" s="28">
        <f t="shared" si="900"/>
        <v>0</v>
      </c>
      <c r="R9354" s="4">
        <f t="shared" si="901"/>
        <v>0</v>
      </c>
      <c r="S9354" s="4" t="str">
        <f t="shared" si="902"/>
        <v/>
      </c>
      <c r="T9354" s="21">
        <f>Fångster!J9359</f>
        <v>0</v>
      </c>
      <c r="U9354" s="31" t="str">
        <f t="shared" si="903"/>
        <v/>
      </c>
    </row>
    <row r="9355" spans="14:21" x14ac:dyDescent="0.2">
      <c r="N9355" s="22">
        <f>Fångster!G9360</f>
        <v>0</v>
      </c>
      <c r="O9355" s="28">
        <f t="shared" si="898"/>
        <v>0</v>
      </c>
      <c r="P9355" s="28">
        <f t="shared" si="899"/>
        <v>-2</v>
      </c>
      <c r="Q9355" s="28">
        <f t="shared" si="900"/>
        <v>0</v>
      </c>
      <c r="R9355" s="4">
        <f t="shared" si="901"/>
        <v>0</v>
      </c>
      <c r="S9355" s="4" t="str">
        <f t="shared" si="902"/>
        <v/>
      </c>
      <c r="T9355" s="21">
        <f>Fångster!J9360</f>
        <v>0</v>
      </c>
      <c r="U9355" s="31" t="str">
        <f t="shared" si="903"/>
        <v/>
      </c>
    </row>
    <row r="9356" spans="14:21" x14ac:dyDescent="0.2">
      <c r="N9356" s="22">
        <f>Fångster!G9361</f>
        <v>0</v>
      </c>
      <c r="O9356" s="28">
        <f t="shared" si="898"/>
        <v>0</v>
      </c>
      <c r="P9356" s="28">
        <f t="shared" si="899"/>
        <v>-2</v>
      </c>
      <c r="Q9356" s="28">
        <f t="shared" si="900"/>
        <v>0</v>
      </c>
      <c r="R9356" s="4">
        <f t="shared" si="901"/>
        <v>0</v>
      </c>
      <c r="S9356" s="4" t="str">
        <f t="shared" si="902"/>
        <v/>
      </c>
      <c r="T9356" s="21">
        <f>Fångster!J9361</f>
        <v>0</v>
      </c>
      <c r="U9356" s="31" t="str">
        <f t="shared" si="903"/>
        <v/>
      </c>
    </row>
    <row r="9357" spans="14:21" x14ac:dyDescent="0.2">
      <c r="N9357" s="22">
        <f>Fångster!G9362</f>
        <v>0</v>
      </c>
      <c r="O9357" s="28">
        <f t="shared" si="898"/>
        <v>0</v>
      </c>
      <c r="P9357" s="28">
        <f t="shared" si="899"/>
        <v>-2</v>
      </c>
      <c r="Q9357" s="28">
        <f t="shared" si="900"/>
        <v>0</v>
      </c>
      <c r="R9357" s="4">
        <f t="shared" si="901"/>
        <v>0</v>
      </c>
      <c r="S9357" s="4" t="str">
        <f t="shared" si="902"/>
        <v/>
      </c>
      <c r="T9357" s="21">
        <f>Fångster!J9362</f>
        <v>0</v>
      </c>
      <c r="U9357" s="31" t="str">
        <f t="shared" si="903"/>
        <v/>
      </c>
    </row>
    <row r="9358" spans="14:21" x14ac:dyDescent="0.2">
      <c r="N9358" s="22">
        <f>Fångster!G9363</f>
        <v>0</v>
      </c>
      <c r="O9358" s="28">
        <f t="shared" si="898"/>
        <v>0</v>
      </c>
      <c r="P9358" s="28">
        <f t="shared" si="899"/>
        <v>-2</v>
      </c>
      <c r="Q9358" s="28">
        <f t="shared" si="900"/>
        <v>0</v>
      </c>
      <c r="R9358" s="4">
        <f t="shared" si="901"/>
        <v>0</v>
      </c>
      <c r="S9358" s="4" t="str">
        <f t="shared" si="902"/>
        <v/>
      </c>
      <c r="T9358" s="21">
        <f>Fångster!J9363</f>
        <v>0</v>
      </c>
      <c r="U9358" s="31" t="str">
        <f t="shared" si="903"/>
        <v/>
      </c>
    </row>
    <row r="9359" spans="14:21" x14ac:dyDescent="0.2">
      <c r="N9359" s="22">
        <f>Fångster!G9364</f>
        <v>0</v>
      </c>
      <c r="O9359" s="28">
        <f t="shared" si="898"/>
        <v>0</v>
      </c>
      <c r="P9359" s="28">
        <f t="shared" si="899"/>
        <v>-2</v>
      </c>
      <c r="Q9359" s="28">
        <f t="shared" si="900"/>
        <v>0</v>
      </c>
      <c r="R9359" s="4">
        <f t="shared" si="901"/>
        <v>0</v>
      </c>
      <c r="S9359" s="4" t="str">
        <f t="shared" si="902"/>
        <v/>
      </c>
      <c r="T9359" s="21">
        <f>Fångster!J9364</f>
        <v>0</v>
      </c>
      <c r="U9359" s="31" t="str">
        <f t="shared" si="903"/>
        <v/>
      </c>
    </row>
    <row r="9360" spans="14:21" x14ac:dyDescent="0.2">
      <c r="N9360" s="22">
        <f>Fångster!G9365</f>
        <v>0</v>
      </c>
      <c r="O9360" s="28">
        <f t="shared" si="898"/>
        <v>0</v>
      </c>
      <c r="P9360" s="28">
        <f t="shared" si="899"/>
        <v>-2</v>
      </c>
      <c r="Q9360" s="28">
        <f t="shared" si="900"/>
        <v>0</v>
      </c>
      <c r="R9360" s="4">
        <f t="shared" si="901"/>
        <v>0</v>
      </c>
      <c r="S9360" s="4" t="str">
        <f t="shared" si="902"/>
        <v/>
      </c>
      <c r="T9360" s="21">
        <f>Fångster!J9365</f>
        <v>0</v>
      </c>
      <c r="U9360" s="31" t="str">
        <f t="shared" si="903"/>
        <v/>
      </c>
    </row>
    <row r="9361" spans="14:21" x14ac:dyDescent="0.2">
      <c r="N9361" s="22">
        <f>Fångster!G9366</f>
        <v>0</v>
      </c>
      <c r="O9361" s="28">
        <f t="shared" si="898"/>
        <v>0</v>
      </c>
      <c r="P9361" s="28">
        <f t="shared" si="899"/>
        <v>-2</v>
      </c>
      <c r="Q9361" s="28">
        <f t="shared" si="900"/>
        <v>0</v>
      </c>
      <c r="R9361" s="4">
        <f t="shared" si="901"/>
        <v>0</v>
      </c>
      <c r="S9361" s="4" t="str">
        <f t="shared" si="902"/>
        <v/>
      </c>
      <c r="T9361" s="21">
        <f>Fångster!J9366</f>
        <v>0</v>
      </c>
      <c r="U9361" s="31" t="str">
        <f t="shared" si="903"/>
        <v/>
      </c>
    </row>
    <row r="9362" spans="14:21" x14ac:dyDescent="0.2">
      <c r="N9362" s="22">
        <f>Fångster!G9367</f>
        <v>0</v>
      </c>
      <c r="O9362" s="28">
        <f t="shared" si="898"/>
        <v>0</v>
      </c>
      <c r="P9362" s="28">
        <f t="shared" si="899"/>
        <v>-2</v>
      </c>
      <c r="Q9362" s="28">
        <f t="shared" si="900"/>
        <v>0</v>
      </c>
      <c r="R9362" s="4">
        <f t="shared" si="901"/>
        <v>0</v>
      </c>
      <c r="S9362" s="4" t="str">
        <f t="shared" si="902"/>
        <v/>
      </c>
      <c r="T9362" s="21">
        <f>Fångster!J9367</f>
        <v>0</v>
      </c>
      <c r="U9362" s="31" t="str">
        <f t="shared" si="903"/>
        <v/>
      </c>
    </row>
    <row r="9363" spans="14:21" x14ac:dyDescent="0.2">
      <c r="N9363" s="22">
        <f>Fångster!G9368</f>
        <v>0</v>
      </c>
      <c r="O9363" s="28">
        <f t="shared" si="898"/>
        <v>0</v>
      </c>
      <c r="P9363" s="28">
        <f t="shared" si="899"/>
        <v>-2</v>
      </c>
      <c r="Q9363" s="28">
        <f t="shared" si="900"/>
        <v>0</v>
      </c>
      <c r="R9363" s="4">
        <f t="shared" si="901"/>
        <v>0</v>
      </c>
      <c r="S9363" s="4" t="str">
        <f t="shared" si="902"/>
        <v/>
      </c>
      <c r="T9363" s="21">
        <f>Fångster!J9368</f>
        <v>0</v>
      </c>
      <c r="U9363" s="31" t="str">
        <f t="shared" si="903"/>
        <v/>
      </c>
    </row>
    <row r="9364" spans="14:21" x14ac:dyDescent="0.2">
      <c r="N9364" s="22">
        <f>Fångster!G9369</f>
        <v>0</v>
      </c>
      <c r="O9364" s="28">
        <f t="shared" si="898"/>
        <v>0</v>
      </c>
      <c r="P9364" s="28">
        <f t="shared" si="899"/>
        <v>-2</v>
      </c>
      <c r="Q9364" s="28">
        <f t="shared" si="900"/>
        <v>0</v>
      </c>
      <c r="R9364" s="4">
        <f t="shared" si="901"/>
        <v>0</v>
      </c>
      <c r="S9364" s="4" t="str">
        <f t="shared" si="902"/>
        <v/>
      </c>
      <c r="T9364" s="21">
        <f>Fångster!J9369</f>
        <v>0</v>
      </c>
      <c r="U9364" s="31" t="str">
        <f t="shared" si="903"/>
        <v/>
      </c>
    </row>
    <row r="9365" spans="14:21" x14ac:dyDescent="0.2">
      <c r="N9365" s="22">
        <f>Fångster!G9370</f>
        <v>0</v>
      </c>
      <c r="O9365" s="28">
        <f t="shared" si="898"/>
        <v>0</v>
      </c>
      <c r="P9365" s="28">
        <f t="shared" si="899"/>
        <v>-2</v>
      </c>
      <c r="Q9365" s="28">
        <f t="shared" si="900"/>
        <v>0</v>
      </c>
      <c r="R9365" s="4">
        <f t="shared" si="901"/>
        <v>0</v>
      </c>
      <c r="S9365" s="4" t="str">
        <f t="shared" si="902"/>
        <v/>
      </c>
      <c r="T9365" s="21">
        <f>Fångster!J9370</f>
        <v>0</v>
      </c>
      <c r="U9365" s="31" t="str">
        <f t="shared" si="903"/>
        <v/>
      </c>
    </row>
    <row r="9366" spans="14:21" x14ac:dyDescent="0.2">
      <c r="N9366" s="22">
        <f>Fångster!G9371</f>
        <v>0</v>
      </c>
      <c r="O9366" s="28">
        <f t="shared" si="898"/>
        <v>0</v>
      </c>
      <c r="P9366" s="28">
        <f t="shared" si="899"/>
        <v>-2</v>
      </c>
      <c r="Q9366" s="28">
        <f t="shared" si="900"/>
        <v>0</v>
      </c>
      <c r="R9366" s="4">
        <f t="shared" si="901"/>
        <v>0</v>
      </c>
      <c r="S9366" s="4" t="str">
        <f t="shared" si="902"/>
        <v/>
      </c>
      <c r="T9366" s="21">
        <f>Fångster!J9371</f>
        <v>0</v>
      </c>
      <c r="U9366" s="31" t="str">
        <f t="shared" si="903"/>
        <v/>
      </c>
    </row>
    <row r="9367" spans="14:21" x14ac:dyDescent="0.2">
      <c r="N9367" s="22">
        <f>Fångster!G9372</f>
        <v>0</v>
      </c>
      <c r="O9367" s="28">
        <f t="shared" si="898"/>
        <v>0</v>
      </c>
      <c r="P9367" s="28">
        <f t="shared" si="899"/>
        <v>-2</v>
      </c>
      <c r="Q9367" s="28">
        <f t="shared" si="900"/>
        <v>0</v>
      </c>
      <c r="R9367" s="4">
        <f t="shared" si="901"/>
        <v>0</v>
      </c>
      <c r="S9367" s="4" t="str">
        <f t="shared" si="902"/>
        <v/>
      </c>
      <c r="T9367" s="21">
        <f>Fångster!J9372</f>
        <v>0</v>
      </c>
      <c r="U9367" s="31" t="str">
        <f t="shared" si="903"/>
        <v/>
      </c>
    </row>
    <row r="9368" spans="14:21" x14ac:dyDescent="0.2">
      <c r="N9368" s="22">
        <f>Fångster!G9373</f>
        <v>0</v>
      </c>
      <c r="O9368" s="28">
        <f t="shared" si="898"/>
        <v>0</v>
      </c>
      <c r="P9368" s="28">
        <f t="shared" si="899"/>
        <v>-2</v>
      </c>
      <c r="Q9368" s="28">
        <f t="shared" si="900"/>
        <v>0</v>
      </c>
      <c r="R9368" s="4">
        <f t="shared" si="901"/>
        <v>0</v>
      </c>
      <c r="S9368" s="4" t="str">
        <f t="shared" si="902"/>
        <v/>
      </c>
      <c r="T9368" s="21">
        <f>Fångster!J9373</f>
        <v>0</v>
      </c>
      <c r="U9368" s="31" t="str">
        <f t="shared" si="903"/>
        <v/>
      </c>
    </row>
    <row r="9369" spans="14:21" x14ac:dyDescent="0.2">
      <c r="N9369" s="22">
        <f>Fångster!G9374</f>
        <v>0</v>
      </c>
      <c r="O9369" s="28">
        <f t="shared" si="898"/>
        <v>0</v>
      </c>
      <c r="P9369" s="28">
        <f t="shared" si="899"/>
        <v>-2</v>
      </c>
      <c r="Q9369" s="28">
        <f t="shared" si="900"/>
        <v>0</v>
      </c>
      <c r="R9369" s="4">
        <f t="shared" si="901"/>
        <v>0</v>
      </c>
      <c r="S9369" s="4" t="str">
        <f t="shared" si="902"/>
        <v/>
      </c>
      <c r="T9369" s="21">
        <f>Fångster!J9374</f>
        <v>0</v>
      </c>
      <c r="U9369" s="31" t="str">
        <f t="shared" si="903"/>
        <v/>
      </c>
    </row>
    <row r="9370" spans="14:21" x14ac:dyDescent="0.2">
      <c r="N9370" s="22">
        <f>Fångster!G9375</f>
        <v>0</v>
      </c>
      <c r="O9370" s="28">
        <f t="shared" si="898"/>
        <v>0</v>
      </c>
      <c r="P9370" s="28">
        <f t="shared" si="899"/>
        <v>-2</v>
      </c>
      <c r="Q9370" s="28">
        <f t="shared" si="900"/>
        <v>0</v>
      </c>
      <c r="R9370" s="4">
        <f t="shared" si="901"/>
        <v>0</v>
      </c>
      <c r="S9370" s="4" t="str">
        <f t="shared" si="902"/>
        <v/>
      </c>
      <c r="T9370" s="21">
        <f>Fångster!J9375</f>
        <v>0</v>
      </c>
      <c r="U9370" s="31" t="str">
        <f t="shared" si="903"/>
        <v/>
      </c>
    </row>
    <row r="9371" spans="14:21" x14ac:dyDescent="0.2">
      <c r="N9371" s="22">
        <f>Fångster!G9376</f>
        <v>0</v>
      </c>
      <c r="O9371" s="28">
        <f t="shared" si="898"/>
        <v>0</v>
      </c>
      <c r="P9371" s="28">
        <f t="shared" si="899"/>
        <v>-2</v>
      </c>
      <c r="Q9371" s="28">
        <f t="shared" si="900"/>
        <v>0</v>
      </c>
      <c r="R9371" s="4">
        <f t="shared" si="901"/>
        <v>0</v>
      </c>
      <c r="S9371" s="4" t="str">
        <f t="shared" si="902"/>
        <v/>
      </c>
      <c r="T9371" s="21">
        <f>Fångster!J9376</f>
        <v>0</v>
      </c>
      <c r="U9371" s="31" t="str">
        <f t="shared" si="903"/>
        <v/>
      </c>
    </row>
    <row r="9372" spans="14:21" x14ac:dyDescent="0.2">
      <c r="N9372" s="22">
        <f>Fångster!G9377</f>
        <v>0</v>
      </c>
      <c r="O9372" s="28">
        <f t="shared" si="898"/>
        <v>0</v>
      </c>
      <c r="P9372" s="28">
        <f t="shared" si="899"/>
        <v>-2</v>
      </c>
      <c r="Q9372" s="28">
        <f t="shared" si="900"/>
        <v>0</v>
      </c>
      <c r="R9372" s="4">
        <f t="shared" si="901"/>
        <v>0</v>
      </c>
      <c r="S9372" s="4" t="str">
        <f t="shared" si="902"/>
        <v/>
      </c>
      <c r="T9372" s="21">
        <f>Fångster!J9377</f>
        <v>0</v>
      </c>
      <c r="U9372" s="31" t="str">
        <f t="shared" si="903"/>
        <v/>
      </c>
    </row>
    <row r="9373" spans="14:21" x14ac:dyDescent="0.2">
      <c r="N9373" s="22">
        <f>Fångster!G9378</f>
        <v>0</v>
      </c>
      <c r="O9373" s="28">
        <f t="shared" si="898"/>
        <v>0</v>
      </c>
      <c r="P9373" s="28">
        <f t="shared" si="899"/>
        <v>-2</v>
      </c>
      <c r="Q9373" s="28">
        <f t="shared" si="900"/>
        <v>0</v>
      </c>
      <c r="R9373" s="4">
        <f t="shared" si="901"/>
        <v>0</v>
      </c>
      <c r="S9373" s="4" t="str">
        <f t="shared" si="902"/>
        <v/>
      </c>
      <c r="T9373" s="21">
        <f>Fångster!J9378</f>
        <v>0</v>
      </c>
      <c r="U9373" s="31" t="str">
        <f t="shared" si="903"/>
        <v/>
      </c>
    </row>
    <row r="9374" spans="14:21" x14ac:dyDescent="0.2">
      <c r="N9374" s="22">
        <f>Fångster!G9379</f>
        <v>0</v>
      </c>
      <c r="O9374" s="28">
        <f t="shared" si="898"/>
        <v>0</v>
      </c>
      <c r="P9374" s="28">
        <f t="shared" si="899"/>
        <v>-2</v>
      </c>
      <c r="Q9374" s="28">
        <f t="shared" si="900"/>
        <v>0</v>
      </c>
      <c r="R9374" s="4">
        <f t="shared" si="901"/>
        <v>0</v>
      </c>
      <c r="S9374" s="4" t="str">
        <f t="shared" si="902"/>
        <v/>
      </c>
      <c r="T9374" s="21">
        <f>Fångster!J9379</f>
        <v>0</v>
      </c>
      <c r="U9374" s="31" t="str">
        <f t="shared" si="903"/>
        <v/>
      </c>
    </row>
    <row r="9375" spans="14:21" x14ac:dyDescent="0.2">
      <c r="N9375" s="22">
        <f>Fångster!G9380</f>
        <v>0</v>
      </c>
      <c r="O9375" s="28">
        <f t="shared" si="898"/>
        <v>0</v>
      </c>
      <c r="P9375" s="28">
        <f t="shared" si="899"/>
        <v>-2</v>
      </c>
      <c r="Q9375" s="28">
        <f t="shared" si="900"/>
        <v>0</v>
      </c>
      <c r="R9375" s="4">
        <f t="shared" si="901"/>
        <v>0</v>
      </c>
      <c r="S9375" s="4" t="str">
        <f t="shared" si="902"/>
        <v/>
      </c>
      <c r="T9375" s="21">
        <f>Fångster!J9380</f>
        <v>0</v>
      </c>
      <c r="U9375" s="31" t="str">
        <f t="shared" si="903"/>
        <v/>
      </c>
    </row>
    <row r="9376" spans="14:21" x14ac:dyDescent="0.2">
      <c r="N9376" s="22">
        <f>Fångster!G9381</f>
        <v>0</v>
      </c>
      <c r="O9376" s="28">
        <f t="shared" si="898"/>
        <v>0</v>
      </c>
      <c r="P9376" s="28">
        <f t="shared" si="899"/>
        <v>-2</v>
      </c>
      <c r="Q9376" s="28">
        <f t="shared" si="900"/>
        <v>0</v>
      </c>
      <c r="R9376" s="4">
        <f t="shared" si="901"/>
        <v>0</v>
      </c>
      <c r="S9376" s="4" t="str">
        <f t="shared" si="902"/>
        <v/>
      </c>
      <c r="T9376" s="21">
        <f>Fångster!J9381</f>
        <v>0</v>
      </c>
      <c r="U9376" s="31" t="str">
        <f t="shared" si="903"/>
        <v/>
      </c>
    </row>
    <row r="9377" spans="14:21" x14ac:dyDescent="0.2">
      <c r="N9377" s="22">
        <f>Fångster!G9382</f>
        <v>0</v>
      </c>
      <c r="O9377" s="28">
        <f t="shared" si="898"/>
        <v>0</v>
      </c>
      <c r="P9377" s="28">
        <f t="shared" si="899"/>
        <v>-2</v>
      </c>
      <c r="Q9377" s="28">
        <f t="shared" si="900"/>
        <v>0</v>
      </c>
      <c r="R9377" s="4">
        <f t="shared" si="901"/>
        <v>0</v>
      </c>
      <c r="S9377" s="4" t="str">
        <f t="shared" si="902"/>
        <v/>
      </c>
      <c r="T9377" s="21">
        <f>Fångster!J9382</f>
        <v>0</v>
      </c>
      <c r="U9377" s="31" t="str">
        <f t="shared" si="903"/>
        <v/>
      </c>
    </row>
    <row r="9378" spans="14:21" x14ac:dyDescent="0.2">
      <c r="N9378" s="22">
        <f>Fångster!G9383</f>
        <v>0</v>
      </c>
      <c r="O9378" s="28">
        <f t="shared" si="898"/>
        <v>0</v>
      </c>
      <c r="P9378" s="28">
        <f t="shared" si="899"/>
        <v>-2</v>
      </c>
      <c r="Q9378" s="28">
        <f t="shared" si="900"/>
        <v>0</v>
      </c>
      <c r="R9378" s="4">
        <f t="shared" si="901"/>
        <v>0</v>
      </c>
      <c r="S9378" s="4" t="str">
        <f t="shared" si="902"/>
        <v/>
      </c>
      <c r="T9378" s="21">
        <f>Fångster!J9383</f>
        <v>0</v>
      </c>
      <c r="U9378" s="31" t="str">
        <f t="shared" si="903"/>
        <v/>
      </c>
    </row>
    <row r="9379" spans="14:21" x14ac:dyDescent="0.2">
      <c r="N9379" s="22">
        <f>Fångster!G9384</f>
        <v>0</v>
      </c>
      <c r="O9379" s="28">
        <f t="shared" si="898"/>
        <v>0</v>
      </c>
      <c r="P9379" s="28">
        <f t="shared" si="899"/>
        <v>-2</v>
      </c>
      <c r="Q9379" s="28">
        <f t="shared" si="900"/>
        <v>0</v>
      </c>
      <c r="R9379" s="4">
        <f t="shared" si="901"/>
        <v>0</v>
      </c>
      <c r="S9379" s="4" t="str">
        <f t="shared" si="902"/>
        <v/>
      </c>
      <c r="T9379" s="21">
        <f>Fångster!J9384</f>
        <v>0</v>
      </c>
      <c r="U9379" s="31" t="str">
        <f t="shared" si="903"/>
        <v/>
      </c>
    </row>
    <row r="9380" spans="14:21" x14ac:dyDescent="0.2">
      <c r="N9380" s="22">
        <f>Fångster!G9385</f>
        <v>0</v>
      </c>
      <c r="O9380" s="28">
        <f t="shared" si="898"/>
        <v>0</v>
      </c>
      <c r="P9380" s="28">
        <f t="shared" si="899"/>
        <v>-2</v>
      </c>
      <c r="Q9380" s="28">
        <f t="shared" si="900"/>
        <v>0</v>
      </c>
      <c r="R9380" s="4">
        <f t="shared" si="901"/>
        <v>0</v>
      </c>
      <c r="S9380" s="4" t="str">
        <f t="shared" si="902"/>
        <v/>
      </c>
      <c r="T9380" s="21">
        <f>Fångster!J9385</f>
        <v>0</v>
      </c>
      <c r="U9380" s="31" t="str">
        <f t="shared" si="903"/>
        <v/>
      </c>
    </row>
    <row r="9381" spans="14:21" x14ac:dyDescent="0.2">
      <c r="N9381" s="22">
        <f>Fångster!G9386</f>
        <v>0</v>
      </c>
      <c r="O9381" s="28">
        <f t="shared" si="898"/>
        <v>0</v>
      </c>
      <c r="P9381" s="28">
        <f t="shared" si="899"/>
        <v>-2</v>
      </c>
      <c r="Q9381" s="28">
        <f t="shared" si="900"/>
        <v>0</v>
      </c>
      <c r="R9381" s="4">
        <f t="shared" si="901"/>
        <v>0</v>
      </c>
      <c r="S9381" s="4" t="str">
        <f t="shared" si="902"/>
        <v/>
      </c>
      <c r="T9381" s="21">
        <f>Fångster!J9386</f>
        <v>0</v>
      </c>
      <c r="U9381" s="31" t="str">
        <f t="shared" si="903"/>
        <v/>
      </c>
    </row>
    <row r="9382" spans="14:21" x14ac:dyDescent="0.2">
      <c r="N9382" s="22">
        <f>Fångster!G9387</f>
        <v>0</v>
      </c>
      <c r="O9382" s="28">
        <f t="shared" si="898"/>
        <v>0</v>
      </c>
      <c r="P9382" s="28">
        <f t="shared" si="899"/>
        <v>-2</v>
      </c>
      <c r="Q9382" s="28">
        <f t="shared" si="900"/>
        <v>0</v>
      </c>
      <c r="R9382" s="4">
        <f t="shared" si="901"/>
        <v>0</v>
      </c>
      <c r="S9382" s="4" t="str">
        <f t="shared" si="902"/>
        <v/>
      </c>
      <c r="T9382" s="21">
        <f>Fångster!J9387</f>
        <v>0</v>
      </c>
      <c r="U9382" s="31" t="str">
        <f t="shared" si="903"/>
        <v/>
      </c>
    </row>
    <row r="9383" spans="14:21" x14ac:dyDescent="0.2">
      <c r="N9383" s="22">
        <f>Fångster!G9388</f>
        <v>0</v>
      </c>
      <c r="O9383" s="28">
        <f t="shared" si="898"/>
        <v>0</v>
      </c>
      <c r="P9383" s="28">
        <f t="shared" si="899"/>
        <v>-2</v>
      </c>
      <c r="Q9383" s="28">
        <f t="shared" si="900"/>
        <v>0</v>
      </c>
      <c r="R9383" s="4">
        <f t="shared" si="901"/>
        <v>0</v>
      </c>
      <c r="S9383" s="4" t="str">
        <f t="shared" si="902"/>
        <v/>
      </c>
      <c r="T9383" s="21">
        <f>Fångster!J9388</f>
        <v>0</v>
      </c>
      <c r="U9383" s="31" t="str">
        <f t="shared" si="903"/>
        <v/>
      </c>
    </row>
    <row r="9384" spans="14:21" x14ac:dyDescent="0.2">
      <c r="N9384" s="22">
        <f>Fångster!G9389</f>
        <v>0</v>
      </c>
      <c r="O9384" s="28">
        <f t="shared" si="898"/>
        <v>0</v>
      </c>
      <c r="P9384" s="28">
        <f t="shared" si="899"/>
        <v>-2</v>
      </c>
      <c r="Q9384" s="28">
        <f t="shared" si="900"/>
        <v>0</v>
      </c>
      <c r="R9384" s="4">
        <f t="shared" si="901"/>
        <v>0</v>
      </c>
      <c r="S9384" s="4" t="str">
        <f t="shared" si="902"/>
        <v/>
      </c>
      <c r="T9384" s="21">
        <f>Fångster!J9389</f>
        <v>0</v>
      </c>
      <c r="U9384" s="31" t="str">
        <f t="shared" si="903"/>
        <v/>
      </c>
    </row>
    <row r="9385" spans="14:21" x14ac:dyDescent="0.2">
      <c r="N9385" s="22">
        <f>Fångster!G9390</f>
        <v>0</v>
      </c>
      <c r="O9385" s="28">
        <f t="shared" si="898"/>
        <v>0</v>
      </c>
      <c r="P9385" s="28">
        <f t="shared" si="899"/>
        <v>-2</v>
      </c>
      <c r="Q9385" s="28">
        <f t="shared" si="900"/>
        <v>0</v>
      </c>
      <c r="R9385" s="4">
        <f t="shared" si="901"/>
        <v>0</v>
      </c>
      <c r="S9385" s="4" t="str">
        <f t="shared" si="902"/>
        <v/>
      </c>
      <c r="T9385" s="21">
        <f>Fångster!J9390</f>
        <v>0</v>
      </c>
      <c r="U9385" s="31" t="str">
        <f t="shared" si="903"/>
        <v/>
      </c>
    </row>
    <row r="9386" spans="14:21" x14ac:dyDescent="0.2">
      <c r="N9386" s="22">
        <f>Fångster!G9391</f>
        <v>0</v>
      </c>
      <c r="O9386" s="28">
        <f t="shared" si="898"/>
        <v>0</v>
      </c>
      <c r="P9386" s="28">
        <f t="shared" si="899"/>
        <v>-2</v>
      </c>
      <c r="Q9386" s="28">
        <f t="shared" si="900"/>
        <v>0</v>
      </c>
      <c r="R9386" s="4">
        <f t="shared" si="901"/>
        <v>0</v>
      </c>
      <c r="S9386" s="4" t="str">
        <f t="shared" si="902"/>
        <v/>
      </c>
      <c r="T9386" s="21">
        <f>Fångster!J9391</f>
        <v>0</v>
      </c>
      <c r="U9386" s="31" t="str">
        <f t="shared" si="903"/>
        <v/>
      </c>
    </row>
    <row r="9387" spans="14:21" x14ac:dyDescent="0.2">
      <c r="N9387" s="22">
        <f>Fångster!G9392</f>
        <v>0</v>
      </c>
      <c r="O9387" s="28">
        <f t="shared" si="898"/>
        <v>0</v>
      </c>
      <c r="P9387" s="28">
        <f t="shared" si="899"/>
        <v>-2</v>
      </c>
      <c r="Q9387" s="28">
        <f t="shared" si="900"/>
        <v>0</v>
      </c>
      <c r="R9387" s="4">
        <f t="shared" si="901"/>
        <v>0</v>
      </c>
      <c r="S9387" s="4" t="str">
        <f t="shared" si="902"/>
        <v/>
      </c>
      <c r="T9387" s="21">
        <f>Fångster!J9392</f>
        <v>0</v>
      </c>
      <c r="U9387" s="31" t="str">
        <f t="shared" si="903"/>
        <v/>
      </c>
    </row>
    <row r="9388" spans="14:21" x14ac:dyDescent="0.2">
      <c r="N9388" s="22">
        <f>Fångster!G9393</f>
        <v>0</v>
      </c>
      <c r="O9388" s="28">
        <f t="shared" si="898"/>
        <v>0</v>
      </c>
      <c r="P9388" s="28">
        <f t="shared" si="899"/>
        <v>-2</v>
      </c>
      <c r="Q9388" s="28">
        <f t="shared" si="900"/>
        <v>0</v>
      </c>
      <c r="R9388" s="4">
        <f t="shared" si="901"/>
        <v>0</v>
      </c>
      <c r="S9388" s="4" t="str">
        <f t="shared" si="902"/>
        <v/>
      </c>
      <c r="T9388" s="21">
        <f>Fångster!J9393</f>
        <v>0</v>
      </c>
      <c r="U9388" s="31" t="str">
        <f t="shared" si="903"/>
        <v/>
      </c>
    </row>
    <row r="9389" spans="14:21" x14ac:dyDescent="0.2">
      <c r="N9389" s="22">
        <f>Fångster!G9394</f>
        <v>0</v>
      </c>
      <c r="O9389" s="28">
        <f t="shared" si="898"/>
        <v>0</v>
      </c>
      <c r="P9389" s="28">
        <f t="shared" si="899"/>
        <v>-2</v>
      </c>
      <c r="Q9389" s="28">
        <f t="shared" si="900"/>
        <v>0</v>
      </c>
      <c r="R9389" s="4">
        <f t="shared" si="901"/>
        <v>0</v>
      </c>
      <c r="S9389" s="4" t="str">
        <f t="shared" si="902"/>
        <v/>
      </c>
      <c r="T9389" s="21">
        <f>Fångster!J9394</f>
        <v>0</v>
      </c>
      <c r="U9389" s="31" t="str">
        <f t="shared" si="903"/>
        <v/>
      </c>
    </row>
    <row r="9390" spans="14:21" x14ac:dyDescent="0.2">
      <c r="N9390" s="22">
        <f>Fångster!G9395</f>
        <v>0</v>
      </c>
      <c r="O9390" s="28">
        <f t="shared" si="898"/>
        <v>0</v>
      </c>
      <c r="P9390" s="28">
        <f t="shared" si="899"/>
        <v>-2</v>
      </c>
      <c r="Q9390" s="28">
        <f t="shared" si="900"/>
        <v>0</v>
      </c>
      <c r="R9390" s="4">
        <f t="shared" si="901"/>
        <v>0</v>
      </c>
      <c r="S9390" s="4" t="str">
        <f t="shared" si="902"/>
        <v/>
      </c>
      <c r="T9390" s="21">
        <f>Fångster!J9395</f>
        <v>0</v>
      </c>
      <c r="U9390" s="31" t="str">
        <f t="shared" si="903"/>
        <v/>
      </c>
    </row>
    <row r="9391" spans="14:21" x14ac:dyDescent="0.2">
      <c r="N9391" s="22">
        <f>Fångster!G9396</f>
        <v>0</v>
      </c>
      <c r="O9391" s="28">
        <f t="shared" si="898"/>
        <v>0</v>
      </c>
      <c r="P9391" s="28">
        <f t="shared" si="899"/>
        <v>-2</v>
      </c>
      <c r="Q9391" s="28">
        <f t="shared" si="900"/>
        <v>0</v>
      </c>
      <c r="R9391" s="4">
        <f t="shared" si="901"/>
        <v>0</v>
      </c>
      <c r="S9391" s="4" t="str">
        <f t="shared" si="902"/>
        <v/>
      </c>
      <c r="T9391" s="21">
        <f>Fångster!J9396</f>
        <v>0</v>
      </c>
      <c r="U9391" s="31" t="str">
        <f t="shared" si="903"/>
        <v/>
      </c>
    </row>
    <row r="9392" spans="14:21" x14ac:dyDescent="0.2">
      <c r="N9392" s="22">
        <f>Fångster!G9397</f>
        <v>0</v>
      </c>
      <c r="O9392" s="28">
        <f t="shared" si="898"/>
        <v>0</v>
      </c>
      <c r="P9392" s="28">
        <f t="shared" si="899"/>
        <v>-2</v>
      </c>
      <c r="Q9392" s="28">
        <f t="shared" si="900"/>
        <v>0</v>
      </c>
      <c r="R9392" s="4">
        <f t="shared" si="901"/>
        <v>0</v>
      </c>
      <c r="S9392" s="4" t="str">
        <f t="shared" si="902"/>
        <v/>
      </c>
      <c r="T9392" s="21">
        <f>Fångster!J9397</f>
        <v>0</v>
      </c>
      <c r="U9392" s="31" t="str">
        <f t="shared" si="903"/>
        <v/>
      </c>
    </row>
    <row r="9393" spans="14:21" x14ac:dyDescent="0.2">
      <c r="N9393" s="22">
        <f>Fångster!G9398</f>
        <v>0</v>
      </c>
      <c r="O9393" s="28">
        <f t="shared" si="898"/>
        <v>0</v>
      </c>
      <c r="P9393" s="28">
        <f t="shared" si="899"/>
        <v>-2</v>
      </c>
      <c r="Q9393" s="28">
        <f t="shared" si="900"/>
        <v>0</v>
      </c>
      <c r="R9393" s="4">
        <f t="shared" si="901"/>
        <v>0</v>
      </c>
      <c r="S9393" s="4" t="str">
        <f t="shared" si="902"/>
        <v/>
      </c>
      <c r="T9393" s="21">
        <f>Fångster!J9398</f>
        <v>0</v>
      </c>
      <c r="U9393" s="31" t="str">
        <f t="shared" si="903"/>
        <v/>
      </c>
    </row>
    <row r="9394" spans="14:21" x14ac:dyDescent="0.2">
      <c r="N9394" s="22">
        <f>Fångster!G9399</f>
        <v>0</v>
      </c>
      <c r="O9394" s="28">
        <f t="shared" si="898"/>
        <v>0</v>
      </c>
      <c r="P9394" s="28">
        <f t="shared" si="899"/>
        <v>-2</v>
      </c>
      <c r="Q9394" s="28">
        <f t="shared" si="900"/>
        <v>0</v>
      </c>
      <c r="R9394" s="4">
        <f t="shared" si="901"/>
        <v>0</v>
      </c>
      <c r="S9394" s="4" t="str">
        <f t="shared" si="902"/>
        <v/>
      </c>
      <c r="T9394" s="21">
        <f>Fångster!J9399</f>
        <v>0</v>
      </c>
      <c r="U9394" s="31" t="str">
        <f t="shared" si="903"/>
        <v/>
      </c>
    </row>
    <row r="9395" spans="14:21" x14ac:dyDescent="0.2">
      <c r="N9395" s="22">
        <f>Fångster!G9400</f>
        <v>0</v>
      </c>
      <c r="O9395" s="28">
        <f t="shared" si="898"/>
        <v>0</v>
      </c>
      <c r="P9395" s="28">
        <f t="shared" si="899"/>
        <v>-2</v>
      </c>
      <c r="Q9395" s="28">
        <f t="shared" si="900"/>
        <v>0</v>
      </c>
      <c r="R9395" s="4">
        <f t="shared" si="901"/>
        <v>0</v>
      </c>
      <c r="S9395" s="4" t="str">
        <f t="shared" si="902"/>
        <v/>
      </c>
      <c r="T9395" s="21">
        <f>Fångster!J9400</f>
        <v>0</v>
      </c>
      <c r="U9395" s="31" t="str">
        <f t="shared" si="903"/>
        <v/>
      </c>
    </row>
    <row r="9396" spans="14:21" x14ac:dyDescent="0.2">
      <c r="N9396" s="22">
        <f>Fångster!G9401</f>
        <v>0</v>
      </c>
      <c r="O9396" s="28">
        <f t="shared" si="898"/>
        <v>0</v>
      </c>
      <c r="P9396" s="28">
        <f t="shared" si="899"/>
        <v>-2</v>
      </c>
      <c r="Q9396" s="28">
        <f t="shared" si="900"/>
        <v>0</v>
      </c>
      <c r="R9396" s="4">
        <f t="shared" si="901"/>
        <v>0</v>
      </c>
      <c r="S9396" s="4" t="str">
        <f t="shared" si="902"/>
        <v/>
      </c>
      <c r="T9396" s="21">
        <f>Fångster!J9401</f>
        <v>0</v>
      </c>
      <c r="U9396" s="31" t="str">
        <f t="shared" si="903"/>
        <v/>
      </c>
    </row>
    <row r="9397" spans="14:21" x14ac:dyDescent="0.2">
      <c r="N9397" s="22">
        <f>Fångster!G9402</f>
        <v>0</v>
      </c>
      <c r="O9397" s="28">
        <f t="shared" si="898"/>
        <v>0</v>
      </c>
      <c r="P9397" s="28">
        <f t="shared" si="899"/>
        <v>-2</v>
      </c>
      <c r="Q9397" s="28">
        <f t="shared" si="900"/>
        <v>0</v>
      </c>
      <c r="R9397" s="4">
        <f t="shared" si="901"/>
        <v>0</v>
      </c>
      <c r="S9397" s="4" t="str">
        <f t="shared" si="902"/>
        <v/>
      </c>
      <c r="T9397" s="21">
        <f>Fångster!J9402</f>
        <v>0</v>
      </c>
      <c r="U9397" s="31" t="str">
        <f t="shared" si="903"/>
        <v/>
      </c>
    </row>
    <row r="9398" spans="14:21" x14ac:dyDescent="0.2">
      <c r="N9398" s="22">
        <f>Fångster!G9403</f>
        <v>0</v>
      </c>
      <c r="O9398" s="28">
        <f t="shared" si="898"/>
        <v>0</v>
      </c>
      <c r="P9398" s="28">
        <f t="shared" si="899"/>
        <v>-2</v>
      </c>
      <c r="Q9398" s="28">
        <f t="shared" si="900"/>
        <v>0</v>
      </c>
      <c r="R9398" s="4">
        <f t="shared" si="901"/>
        <v>0</v>
      </c>
      <c r="S9398" s="4" t="str">
        <f t="shared" si="902"/>
        <v/>
      </c>
      <c r="T9398" s="21">
        <f>Fångster!J9403</f>
        <v>0</v>
      </c>
      <c r="U9398" s="31" t="str">
        <f t="shared" si="903"/>
        <v/>
      </c>
    </row>
    <row r="9399" spans="14:21" x14ac:dyDescent="0.2">
      <c r="N9399" s="22">
        <f>Fångster!G9404</f>
        <v>0</v>
      </c>
      <c r="O9399" s="28">
        <f t="shared" si="898"/>
        <v>0</v>
      </c>
      <c r="P9399" s="28">
        <f t="shared" si="899"/>
        <v>-2</v>
      </c>
      <c r="Q9399" s="28">
        <f t="shared" si="900"/>
        <v>0</v>
      </c>
      <c r="R9399" s="4">
        <f t="shared" si="901"/>
        <v>0</v>
      </c>
      <c r="S9399" s="4" t="str">
        <f t="shared" si="902"/>
        <v/>
      </c>
      <c r="T9399" s="21">
        <f>Fångster!J9404</f>
        <v>0</v>
      </c>
      <c r="U9399" s="31" t="str">
        <f t="shared" si="903"/>
        <v/>
      </c>
    </row>
    <row r="9400" spans="14:21" x14ac:dyDescent="0.2">
      <c r="N9400" s="22">
        <f>Fångster!G9405</f>
        <v>0</v>
      </c>
      <c r="O9400" s="28">
        <f t="shared" si="898"/>
        <v>0</v>
      </c>
      <c r="P9400" s="28">
        <f t="shared" si="899"/>
        <v>-2</v>
      </c>
      <c r="Q9400" s="28">
        <f t="shared" si="900"/>
        <v>0</v>
      </c>
      <c r="R9400" s="4">
        <f t="shared" si="901"/>
        <v>0</v>
      </c>
      <c r="S9400" s="4" t="str">
        <f t="shared" si="902"/>
        <v/>
      </c>
      <c r="T9400" s="21">
        <f>Fångster!J9405</f>
        <v>0</v>
      </c>
      <c r="U9400" s="31" t="str">
        <f t="shared" si="903"/>
        <v/>
      </c>
    </row>
    <row r="9401" spans="14:21" x14ac:dyDescent="0.2">
      <c r="N9401" s="22">
        <f>Fångster!G9406</f>
        <v>0</v>
      </c>
      <c r="O9401" s="28">
        <f t="shared" si="898"/>
        <v>0</v>
      </c>
      <c r="P9401" s="28">
        <f t="shared" si="899"/>
        <v>-2</v>
      </c>
      <c r="Q9401" s="28">
        <f t="shared" si="900"/>
        <v>0</v>
      </c>
      <c r="R9401" s="4">
        <f t="shared" si="901"/>
        <v>0</v>
      </c>
      <c r="S9401" s="4" t="str">
        <f t="shared" si="902"/>
        <v/>
      </c>
      <c r="T9401" s="21">
        <f>Fångster!J9406</f>
        <v>0</v>
      </c>
      <c r="U9401" s="31" t="str">
        <f t="shared" si="903"/>
        <v/>
      </c>
    </row>
    <row r="9402" spans="14:21" x14ac:dyDescent="0.2">
      <c r="N9402" s="22">
        <f>Fångster!G9407</f>
        <v>0</v>
      </c>
      <c r="O9402" s="28">
        <f t="shared" si="898"/>
        <v>0</v>
      </c>
      <c r="P9402" s="28">
        <f t="shared" si="899"/>
        <v>-2</v>
      </c>
      <c r="Q9402" s="28">
        <f t="shared" si="900"/>
        <v>0</v>
      </c>
      <c r="R9402" s="4">
        <f t="shared" si="901"/>
        <v>0</v>
      </c>
      <c r="S9402" s="4" t="str">
        <f t="shared" si="902"/>
        <v/>
      </c>
      <c r="T9402" s="21">
        <f>Fångster!J9407</f>
        <v>0</v>
      </c>
      <c r="U9402" s="31" t="str">
        <f t="shared" si="903"/>
        <v/>
      </c>
    </row>
    <row r="9403" spans="14:21" x14ac:dyDescent="0.2">
      <c r="N9403" s="22">
        <f>Fångster!G9408</f>
        <v>0</v>
      </c>
      <c r="O9403" s="28">
        <f t="shared" si="898"/>
        <v>0</v>
      </c>
      <c r="P9403" s="28">
        <f t="shared" si="899"/>
        <v>-2</v>
      </c>
      <c r="Q9403" s="28">
        <f t="shared" si="900"/>
        <v>0</v>
      </c>
      <c r="R9403" s="4">
        <f t="shared" si="901"/>
        <v>0</v>
      </c>
      <c r="S9403" s="4" t="str">
        <f t="shared" si="902"/>
        <v/>
      </c>
      <c r="T9403" s="21">
        <f>Fångster!J9408</f>
        <v>0</v>
      </c>
      <c r="U9403" s="31" t="str">
        <f t="shared" si="903"/>
        <v/>
      </c>
    </row>
    <row r="9404" spans="14:21" x14ac:dyDescent="0.2">
      <c r="N9404" s="22">
        <f>Fångster!G9409</f>
        <v>0</v>
      </c>
      <c r="O9404" s="28">
        <f t="shared" si="898"/>
        <v>0</v>
      </c>
      <c r="P9404" s="28">
        <f t="shared" si="899"/>
        <v>-2</v>
      </c>
      <c r="Q9404" s="28">
        <f t="shared" si="900"/>
        <v>0</v>
      </c>
      <c r="R9404" s="4">
        <f t="shared" si="901"/>
        <v>0</v>
      </c>
      <c r="S9404" s="4" t="str">
        <f t="shared" si="902"/>
        <v/>
      </c>
      <c r="T9404" s="21">
        <f>Fångster!J9409</f>
        <v>0</v>
      </c>
      <c r="U9404" s="31" t="str">
        <f t="shared" si="903"/>
        <v/>
      </c>
    </row>
    <row r="9405" spans="14:21" x14ac:dyDescent="0.2">
      <c r="N9405" s="22">
        <f>Fångster!G9410</f>
        <v>0</v>
      </c>
      <c r="O9405" s="28">
        <f t="shared" si="898"/>
        <v>0</v>
      </c>
      <c r="P9405" s="28">
        <f t="shared" si="899"/>
        <v>-2</v>
      </c>
      <c r="Q9405" s="28">
        <f t="shared" si="900"/>
        <v>0</v>
      </c>
      <c r="R9405" s="4">
        <f t="shared" si="901"/>
        <v>0</v>
      </c>
      <c r="S9405" s="4" t="str">
        <f t="shared" si="902"/>
        <v/>
      </c>
      <c r="T9405" s="21">
        <f>Fångster!J9410</f>
        <v>0</v>
      </c>
      <c r="U9405" s="31" t="str">
        <f t="shared" si="903"/>
        <v/>
      </c>
    </row>
    <row r="9406" spans="14:21" x14ac:dyDescent="0.2">
      <c r="N9406" s="22">
        <f>Fångster!G9411</f>
        <v>0</v>
      </c>
      <c r="O9406" s="28">
        <f t="shared" si="898"/>
        <v>0</v>
      </c>
      <c r="P9406" s="28">
        <f t="shared" si="899"/>
        <v>-2</v>
      </c>
      <c r="Q9406" s="28">
        <f t="shared" si="900"/>
        <v>0</v>
      </c>
      <c r="R9406" s="4">
        <f t="shared" si="901"/>
        <v>0</v>
      </c>
      <c r="S9406" s="4" t="str">
        <f t="shared" si="902"/>
        <v/>
      </c>
      <c r="T9406" s="21">
        <f>Fångster!J9411</f>
        <v>0</v>
      </c>
      <c r="U9406" s="31" t="str">
        <f t="shared" si="903"/>
        <v/>
      </c>
    </row>
    <row r="9407" spans="14:21" x14ac:dyDescent="0.2">
      <c r="N9407" s="22">
        <f>Fångster!G9412</f>
        <v>0</v>
      </c>
      <c r="O9407" s="28">
        <f t="shared" si="898"/>
        <v>0</v>
      </c>
      <c r="P9407" s="28">
        <f t="shared" si="899"/>
        <v>-2</v>
      </c>
      <c r="Q9407" s="28">
        <f t="shared" si="900"/>
        <v>0</v>
      </c>
      <c r="R9407" s="4">
        <f t="shared" si="901"/>
        <v>0</v>
      </c>
      <c r="S9407" s="4" t="str">
        <f t="shared" si="902"/>
        <v/>
      </c>
      <c r="T9407" s="21">
        <f>Fångster!J9412</f>
        <v>0</v>
      </c>
      <c r="U9407" s="31" t="str">
        <f t="shared" si="903"/>
        <v/>
      </c>
    </row>
    <row r="9408" spans="14:21" x14ac:dyDescent="0.2">
      <c r="N9408" s="22">
        <f>Fångster!G9413</f>
        <v>0</v>
      </c>
      <c r="O9408" s="28">
        <f t="shared" si="898"/>
        <v>0</v>
      </c>
      <c r="P9408" s="28">
        <f t="shared" si="899"/>
        <v>-2</v>
      </c>
      <c r="Q9408" s="28">
        <f t="shared" si="900"/>
        <v>0</v>
      </c>
      <c r="R9408" s="4">
        <f t="shared" si="901"/>
        <v>0</v>
      </c>
      <c r="S9408" s="4" t="str">
        <f t="shared" si="902"/>
        <v/>
      </c>
      <c r="T9408" s="21">
        <f>Fångster!J9413</f>
        <v>0</v>
      </c>
      <c r="U9408" s="31" t="str">
        <f t="shared" si="903"/>
        <v/>
      </c>
    </row>
    <row r="9409" spans="14:21" x14ac:dyDescent="0.2">
      <c r="N9409" s="22">
        <f>Fångster!G9414</f>
        <v>0</v>
      </c>
      <c r="O9409" s="28">
        <f t="shared" si="898"/>
        <v>0</v>
      </c>
      <c r="P9409" s="28">
        <f t="shared" si="899"/>
        <v>-2</v>
      </c>
      <c r="Q9409" s="28">
        <f t="shared" si="900"/>
        <v>0</v>
      </c>
      <c r="R9409" s="4">
        <f t="shared" si="901"/>
        <v>0</v>
      </c>
      <c r="S9409" s="4" t="str">
        <f t="shared" si="902"/>
        <v/>
      </c>
      <c r="T9409" s="21">
        <f>Fångster!J9414</f>
        <v>0</v>
      </c>
      <c r="U9409" s="31" t="str">
        <f t="shared" si="903"/>
        <v/>
      </c>
    </row>
    <row r="9410" spans="14:21" x14ac:dyDescent="0.2">
      <c r="N9410" s="22">
        <f>Fångster!G9415</f>
        <v>0</v>
      </c>
      <c r="O9410" s="28">
        <f t="shared" si="898"/>
        <v>0</v>
      </c>
      <c r="P9410" s="28">
        <f t="shared" si="899"/>
        <v>-2</v>
      </c>
      <c r="Q9410" s="28">
        <f t="shared" si="900"/>
        <v>0</v>
      </c>
      <c r="R9410" s="4">
        <f t="shared" si="901"/>
        <v>0</v>
      </c>
      <c r="S9410" s="4" t="str">
        <f t="shared" si="902"/>
        <v/>
      </c>
      <c r="T9410" s="21">
        <f>Fångster!J9415</f>
        <v>0</v>
      </c>
      <c r="U9410" s="31" t="str">
        <f t="shared" si="903"/>
        <v/>
      </c>
    </row>
    <row r="9411" spans="14:21" x14ac:dyDescent="0.2">
      <c r="N9411" s="22">
        <f>Fångster!G9416</f>
        <v>0</v>
      </c>
      <c r="O9411" s="28">
        <f t="shared" si="898"/>
        <v>0</v>
      </c>
      <c r="P9411" s="28">
        <f t="shared" si="899"/>
        <v>-2</v>
      </c>
      <c r="Q9411" s="28">
        <f t="shared" si="900"/>
        <v>0</v>
      </c>
      <c r="R9411" s="4">
        <f t="shared" si="901"/>
        <v>0</v>
      </c>
      <c r="S9411" s="4" t="str">
        <f t="shared" si="902"/>
        <v/>
      </c>
      <c r="T9411" s="21">
        <f>Fångster!J9416</f>
        <v>0</v>
      </c>
      <c r="U9411" s="31" t="str">
        <f t="shared" si="903"/>
        <v/>
      </c>
    </row>
    <row r="9412" spans="14:21" x14ac:dyDescent="0.2">
      <c r="N9412" s="22">
        <f>Fångster!G9417</f>
        <v>0</v>
      </c>
      <c r="O9412" s="28">
        <f t="shared" si="898"/>
        <v>0</v>
      </c>
      <c r="P9412" s="28">
        <f t="shared" si="899"/>
        <v>-2</v>
      </c>
      <c r="Q9412" s="28">
        <f t="shared" si="900"/>
        <v>0</v>
      </c>
      <c r="R9412" s="4">
        <f t="shared" si="901"/>
        <v>0</v>
      </c>
      <c r="S9412" s="4" t="str">
        <f t="shared" si="902"/>
        <v/>
      </c>
      <c r="T9412" s="21">
        <f>Fångster!J9417</f>
        <v>0</v>
      </c>
      <c r="U9412" s="31" t="str">
        <f t="shared" si="903"/>
        <v/>
      </c>
    </row>
    <row r="9413" spans="14:21" x14ac:dyDescent="0.2">
      <c r="N9413" s="22">
        <f>Fångster!G9418</f>
        <v>0</v>
      </c>
      <c r="O9413" s="28">
        <f t="shared" ref="O9413:O9476" si="904">(3.377*0.000001)*(POWER(N9413,3.205))</f>
        <v>0</v>
      </c>
      <c r="P9413" s="28">
        <f t="shared" ref="P9413:P9476" si="905">(1-(180-N9413)/60)</f>
        <v>-2</v>
      </c>
      <c r="Q9413" s="28">
        <f t="shared" ref="Q9413:Q9476" si="906">IF(P9413&lt;0,0,IF(P9413&gt;1,1,IF(P9413&gt;0&lt;1,P9413,P9413)))</f>
        <v>0</v>
      </c>
      <c r="R9413" s="4">
        <f t="shared" ref="R9413:R9476" si="907">O9413*Q9413</f>
        <v>0</v>
      </c>
      <c r="S9413" s="4" t="str">
        <f t="shared" ref="S9413:S9476" si="908">IF(N9413&gt;0,LOG10(N9413),"")</f>
        <v/>
      </c>
      <c r="T9413" s="21">
        <f>Fångster!J9418</f>
        <v>0</v>
      </c>
      <c r="U9413" s="31" t="str">
        <f t="shared" ref="U9413:U9476" si="909">IF(T9413&gt;0,LOG10(T9413),"")</f>
        <v/>
      </c>
    </row>
    <row r="9414" spans="14:21" x14ac:dyDescent="0.2">
      <c r="N9414" s="22">
        <f>Fångster!G9419</f>
        <v>0</v>
      </c>
      <c r="O9414" s="28">
        <f t="shared" si="904"/>
        <v>0</v>
      </c>
      <c r="P9414" s="28">
        <f t="shared" si="905"/>
        <v>-2</v>
      </c>
      <c r="Q9414" s="28">
        <f t="shared" si="906"/>
        <v>0</v>
      </c>
      <c r="R9414" s="4">
        <f t="shared" si="907"/>
        <v>0</v>
      </c>
      <c r="S9414" s="4" t="str">
        <f t="shared" si="908"/>
        <v/>
      </c>
      <c r="T9414" s="21">
        <f>Fångster!J9419</f>
        <v>0</v>
      </c>
      <c r="U9414" s="31" t="str">
        <f t="shared" si="909"/>
        <v/>
      </c>
    </row>
    <row r="9415" spans="14:21" x14ac:dyDescent="0.2">
      <c r="N9415" s="22">
        <f>Fångster!G9420</f>
        <v>0</v>
      </c>
      <c r="O9415" s="28">
        <f t="shared" si="904"/>
        <v>0</v>
      </c>
      <c r="P9415" s="28">
        <f t="shared" si="905"/>
        <v>-2</v>
      </c>
      <c r="Q9415" s="28">
        <f t="shared" si="906"/>
        <v>0</v>
      </c>
      <c r="R9415" s="4">
        <f t="shared" si="907"/>
        <v>0</v>
      </c>
      <c r="S9415" s="4" t="str">
        <f t="shared" si="908"/>
        <v/>
      </c>
      <c r="T9415" s="21">
        <f>Fångster!J9420</f>
        <v>0</v>
      </c>
      <c r="U9415" s="31" t="str">
        <f t="shared" si="909"/>
        <v/>
      </c>
    </row>
    <row r="9416" spans="14:21" x14ac:dyDescent="0.2">
      <c r="N9416" s="22">
        <f>Fångster!G9421</f>
        <v>0</v>
      </c>
      <c r="O9416" s="28">
        <f t="shared" si="904"/>
        <v>0</v>
      </c>
      <c r="P9416" s="28">
        <f t="shared" si="905"/>
        <v>-2</v>
      </c>
      <c r="Q9416" s="28">
        <f t="shared" si="906"/>
        <v>0</v>
      </c>
      <c r="R9416" s="4">
        <f t="shared" si="907"/>
        <v>0</v>
      </c>
      <c r="S9416" s="4" t="str">
        <f t="shared" si="908"/>
        <v/>
      </c>
      <c r="T9416" s="21">
        <f>Fångster!J9421</f>
        <v>0</v>
      </c>
      <c r="U9416" s="31" t="str">
        <f t="shared" si="909"/>
        <v/>
      </c>
    </row>
    <row r="9417" spans="14:21" x14ac:dyDescent="0.2">
      <c r="N9417" s="22">
        <f>Fångster!G9422</f>
        <v>0</v>
      </c>
      <c r="O9417" s="28">
        <f t="shared" si="904"/>
        <v>0</v>
      </c>
      <c r="P9417" s="28">
        <f t="shared" si="905"/>
        <v>-2</v>
      </c>
      <c r="Q9417" s="28">
        <f t="shared" si="906"/>
        <v>0</v>
      </c>
      <c r="R9417" s="4">
        <f t="shared" si="907"/>
        <v>0</v>
      </c>
      <c r="S9417" s="4" t="str">
        <f t="shared" si="908"/>
        <v/>
      </c>
      <c r="T9417" s="21">
        <f>Fångster!J9422</f>
        <v>0</v>
      </c>
      <c r="U9417" s="31" t="str">
        <f t="shared" si="909"/>
        <v/>
      </c>
    </row>
    <row r="9418" spans="14:21" x14ac:dyDescent="0.2">
      <c r="N9418" s="22">
        <f>Fångster!G9423</f>
        <v>0</v>
      </c>
      <c r="O9418" s="28">
        <f t="shared" si="904"/>
        <v>0</v>
      </c>
      <c r="P9418" s="28">
        <f t="shared" si="905"/>
        <v>-2</v>
      </c>
      <c r="Q9418" s="28">
        <f t="shared" si="906"/>
        <v>0</v>
      </c>
      <c r="R9418" s="4">
        <f t="shared" si="907"/>
        <v>0</v>
      </c>
      <c r="S9418" s="4" t="str">
        <f t="shared" si="908"/>
        <v/>
      </c>
      <c r="T9418" s="21">
        <f>Fångster!J9423</f>
        <v>0</v>
      </c>
      <c r="U9418" s="31" t="str">
        <f t="shared" si="909"/>
        <v/>
      </c>
    </row>
    <row r="9419" spans="14:21" x14ac:dyDescent="0.2">
      <c r="N9419" s="22">
        <f>Fångster!G9424</f>
        <v>0</v>
      </c>
      <c r="O9419" s="28">
        <f t="shared" si="904"/>
        <v>0</v>
      </c>
      <c r="P9419" s="28">
        <f t="shared" si="905"/>
        <v>-2</v>
      </c>
      <c r="Q9419" s="28">
        <f t="shared" si="906"/>
        <v>0</v>
      </c>
      <c r="R9419" s="4">
        <f t="shared" si="907"/>
        <v>0</v>
      </c>
      <c r="S9419" s="4" t="str">
        <f t="shared" si="908"/>
        <v/>
      </c>
      <c r="T9419" s="21">
        <f>Fångster!J9424</f>
        <v>0</v>
      </c>
      <c r="U9419" s="31" t="str">
        <f t="shared" si="909"/>
        <v/>
      </c>
    </row>
    <row r="9420" spans="14:21" x14ac:dyDescent="0.2">
      <c r="N9420" s="22">
        <f>Fångster!G9425</f>
        <v>0</v>
      </c>
      <c r="O9420" s="28">
        <f t="shared" si="904"/>
        <v>0</v>
      </c>
      <c r="P9420" s="28">
        <f t="shared" si="905"/>
        <v>-2</v>
      </c>
      <c r="Q9420" s="28">
        <f t="shared" si="906"/>
        <v>0</v>
      </c>
      <c r="R9420" s="4">
        <f t="shared" si="907"/>
        <v>0</v>
      </c>
      <c r="S9420" s="4" t="str">
        <f t="shared" si="908"/>
        <v/>
      </c>
      <c r="T9420" s="21">
        <f>Fångster!J9425</f>
        <v>0</v>
      </c>
      <c r="U9420" s="31" t="str">
        <f t="shared" si="909"/>
        <v/>
      </c>
    </row>
    <row r="9421" spans="14:21" x14ac:dyDescent="0.2">
      <c r="N9421" s="22">
        <f>Fångster!G9426</f>
        <v>0</v>
      </c>
      <c r="O9421" s="28">
        <f t="shared" si="904"/>
        <v>0</v>
      </c>
      <c r="P9421" s="28">
        <f t="shared" si="905"/>
        <v>-2</v>
      </c>
      <c r="Q9421" s="28">
        <f t="shared" si="906"/>
        <v>0</v>
      </c>
      <c r="R9421" s="4">
        <f t="shared" si="907"/>
        <v>0</v>
      </c>
      <c r="S9421" s="4" t="str">
        <f t="shared" si="908"/>
        <v/>
      </c>
      <c r="T9421" s="21">
        <f>Fångster!J9426</f>
        <v>0</v>
      </c>
      <c r="U9421" s="31" t="str">
        <f t="shared" si="909"/>
        <v/>
      </c>
    </row>
    <row r="9422" spans="14:21" x14ac:dyDescent="0.2">
      <c r="N9422" s="22">
        <f>Fångster!G9427</f>
        <v>0</v>
      </c>
      <c r="O9422" s="28">
        <f t="shared" si="904"/>
        <v>0</v>
      </c>
      <c r="P9422" s="28">
        <f t="shared" si="905"/>
        <v>-2</v>
      </c>
      <c r="Q9422" s="28">
        <f t="shared" si="906"/>
        <v>0</v>
      </c>
      <c r="R9422" s="4">
        <f t="shared" si="907"/>
        <v>0</v>
      </c>
      <c r="S9422" s="4" t="str">
        <f t="shared" si="908"/>
        <v/>
      </c>
      <c r="T9422" s="21">
        <f>Fångster!J9427</f>
        <v>0</v>
      </c>
      <c r="U9422" s="31" t="str">
        <f t="shared" si="909"/>
        <v/>
      </c>
    </row>
    <row r="9423" spans="14:21" x14ac:dyDescent="0.2">
      <c r="N9423" s="22">
        <f>Fångster!G9428</f>
        <v>0</v>
      </c>
      <c r="O9423" s="28">
        <f t="shared" si="904"/>
        <v>0</v>
      </c>
      <c r="P9423" s="28">
        <f t="shared" si="905"/>
        <v>-2</v>
      </c>
      <c r="Q9423" s="28">
        <f t="shared" si="906"/>
        <v>0</v>
      </c>
      <c r="R9423" s="4">
        <f t="shared" si="907"/>
        <v>0</v>
      </c>
      <c r="S9423" s="4" t="str">
        <f t="shared" si="908"/>
        <v/>
      </c>
      <c r="T9423" s="21">
        <f>Fångster!J9428</f>
        <v>0</v>
      </c>
      <c r="U9423" s="31" t="str">
        <f t="shared" si="909"/>
        <v/>
      </c>
    </row>
    <row r="9424" spans="14:21" x14ac:dyDescent="0.2">
      <c r="N9424" s="22">
        <f>Fångster!G9429</f>
        <v>0</v>
      </c>
      <c r="O9424" s="28">
        <f t="shared" si="904"/>
        <v>0</v>
      </c>
      <c r="P9424" s="28">
        <f t="shared" si="905"/>
        <v>-2</v>
      </c>
      <c r="Q9424" s="28">
        <f t="shared" si="906"/>
        <v>0</v>
      </c>
      <c r="R9424" s="4">
        <f t="shared" si="907"/>
        <v>0</v>
      </c>
      <c r="S9424" s="4" t="str">
        <f t="shared" si="908"/>
        <v/>
      </c>
      <c r="T9424" s="21">
        <f>Fångster!J9429</f>
        <v>0</v>
      </c>
      <c r="U9424" s="31" t="str">
        <f t="shared" si="909"/>
        <v/>
      </c>
    </row>
    <row r="9425" spans="14:21" x14ac:dyDescent="0.2">
      <c r="N9425" s="22">
        <f>Fångster!G9430</f>
        <v>0</v>
      </c>
      <c r="O9425" s="28">
        <f t="shared" si="904"/>
        <v>0</v>
      </c>
      <c r="P9425" s="28">
        <f t="shared" si="905"/>
        <v>-2</v>
      </c>
      <c r="Q9425" s="28">
        <f t="shared" si="906"/>
        <v>0</v>
      </c>
      <c r="R9425" s="4">
        <f t="shared" si="907"/>
        <v>0</v>
      </c>
      <c r="S9425" s="4" t="str">
        <f t="shared" si="908"/>
        <v/>
      </c>
      <c r="T9425" s="21">
        <f>Fångster!J9430</f>
        <v>0</v>
      </c>
      <c r="U9425" s="31" t="str">
        <f t="shared" si="909"/>
        <v/>
      </c>
    </row>
    <row r="9426" spans="14:21" x14ac:dyDescent="0.2">
      <c r="N9426" s="22">
        <f>Fångster!G9431</f>
        <v>0</v>
      </c>
      <c r="O9426" s="28">
        <f t="shared" si="904"/>
        <v>0</v>
      </c>
      <c r="P9426" s="28">
        <f t="shared" si="905"/>
        <v>-2</v>
      </c>
      <c r="Q9426" s="28">
        <f t="shared" si="906"/>
        <v>0</v>
      </c>
      <c r="R9426" s="4">
        <f t="shared" si="907"/>
        <v>0</v>
      </c>
      <c r="S9426" s="4" t="str">
        <f t="shared" si="908"/>
        <v/>
      </c>
      <c r="T9426" s="21">
        <f>Fångster!J9431</f>
        <v>0</v>
      </c>
      <c r="U9426" s="31" t="str">
        <f t="shared" si="909"/>
        <v/>
      </c>
    </row>
    <row r="9427" spans="14:21" x14ac:dyDescent="0.2">
      <c r="N9427" s="22">
        <f>Fångster!G9432</f>
        <v>0</v>
      </c>
      <c r="O9427" s="28">
        <f t="shared" si="904"/>
        <v>0</v>
      </c>
      <c r="P9427" s="28">
        <f t="shared" si="905"/>
        <v>-2</v>
      </c>
      <c r="Q9427" s="28">
        <f t="shared" si="906"/>
        <v>0</v>
      </c>
      <c r="R9427" s="4">
        <f t="shared" si="907"/>
        <v>0</v>
      </c>
      <c r="S9427" s="4" t="str">
        <f t="shared" si="908"/>
        <v/>
      </c>
      <c r="T9427" s="21">
        <f>Fångster!J9432</f>
        <v>0</v>
      </c>
      <c r="U9427" s="31" t="str">
        <f t="shared" si="909"/>
        <v/>
      </c>
    </row>
    <row r="9428" spans="14:21" x14ac:dyDescent="0.2">
      <c r="N9428" s="22">
        <f>Fångster!G9433</f>
        <v>0</v>
      </c>
      <c r="O9428" s="28">
        <f t="shared" si="904"/>
        <v>0</v>
      </c>
      <c r="P9428" s="28">
        <f t="shared" si="905"/>
        <v>-2</v>
      </c>
      <c r="Q9428" s="28">
        <f t="shared" si="906"/>
        <v>0</v>
      </c>
      <c r="R9428" s="4">
        <f t="shared" si="907"/>
        <v>0</v>
      </c>
      <c r="S9428" s="4" t="str">
        <f t="shared" si="908"/>
        <v/>
      </c>
      <c r="T9428" s="21">
        <f>Fångster!J9433</f>
        <v>0</v>
      </c>
      <c r="U9428" s="31" t="str">
        <f t="shared" si="909"/>
        <v/>
      </c>
    </row>
    <row r="9429" spans="14:21" x14ac:dyDescent="0.2">
      <c r="N9429" s="22">
        <f>Fångster!G9434</f>
        <v>0</v>
      </c>
      <c r="O9429" s="28">
        <f t="shared" si="904"/>
        <v>0</v>
      </c>
      <c r="P9429" s="28">
        <f t="shared" si="905"/>
        <v>-2</v>
      </c>
      <c r="Q9429" s="28">
        <f t="shared" si="906"/>
        <v>0</v>
      </c>
      <c r="R9429" s="4">
        <f t="shared" si="907"/>
        <v>0</v>
      </c>
      <c r="S9429" s="4" t="str">
        <f t="shared" si="908"/>
        <v/>
      </c>
      <c r="T9429" s="21">
        <f>Fångster!J9434</f>
        <v>0</v>
      </c>
      <c r="U9429" s="31" t="str">
        <f t="shared" si="909"/>
        <v/>
      </c>
    </row>
    <row r="9430" spans="14:21" x14ac:dyDescent="0.2">
      <c r="N9430" s="22">
        <f>Fångster!G9435</f>
        <v>0</v>
      </c>
      <c r="O9430" s="28">
        <f t="shared" si="904"/>
        <v>0</v>
      </c>
      <c r="P9430" s="28">
        <f t="shared" si="905"/>
        <v>-2</v>
      </c>
      <c r="Q9430" s="28">
        <f t="shared" si="906"/>
        <v>0</v>
      </c>
      <c r="R9430" s="4">
        <f t="shared" si="907"/>
        <v>0</v>
      </c>
      <c r="S9430" s="4" t="str">
        <f t="shared" si="908"/>
        <v/>
      </c>
      <c r="T9430" s="21">
        <f>Fångster!J9435</f>
        <v>0</v>
      </c>
      <c r="U9430" s="31" t="str">
        <f t="shared" si="909"/>
        <v/>
      </c>
    </row>
    <row r="9431" spans="14:21" x14ac:dyDescent="0.2">
      <c r="N9431" s="22">
        <f>Fångster!G9436</f>
        <v>0</v>
      </c>
      <c r="O9431" s="28">
        <f t="shared" si="904"/>
        <v>0</v>
      </c>
      <c r="P9431" s="28">
        <f t="shared" si="905"/>
        <v>-2</v>
      </c>
      <c r="Q9431" s="28">
        <f t="shared" si="906"/>
        <v>0</v>
      </c>
      <c r="R9431" s="4">
        <f t="shared" si="907"/>
        <v>0</v>
      </c>
      <c r="S9431" s="4" t="str">
        <f t="shared" si="908"/>
        <v/>
      </c>
      <c r="T9431" s="21">
        <f>Fångster!J9436</f>
        <v>0</v>
      </c>
      <c r="U9431" s="31" t="str">
        <f t="shared" si="909"/>
        <v/>
      </c>
    </row>
    <row r="9432" spans="14:21" x14ac:dyDescent="0.2">
      <c r="N9432" s="22">
        <f>Fångster!G9437</f>
        <v>0</v>
      </c>
      <c r="O9432" s="28">
        <f t="shared" si="904"/>
        <v>0</v>
      </c>
      <c r="P9432" s="28">
        <f t="shared" si="905"/>
        <v>-2</v>
      </c>
      <c r="Q9432" s="28">
        <f t="shared" si="906"/>
        <v>0</v>
      </c>
      <c r="R9432" s="4">
        <f t="shared" si="907"/>
        <v>0</v>
      </c>
      <c r="S9432" s="4" t="str">
        <f t="shared" si="908"/>
        <v/>
      </c>
      <c r="T9432" s="21">
        <f>Fångster!J9437</f>
        <v>0</v>
      </c>
      <c r="U9432" s="31" t="str">
        <f t="shared" si="909"/>
        <v/>
      </c>
    </row>
    <row r="9433" spans="14:21" x14ac:dyDescent="0.2">
      <c r="N9433" s="22">
        <f>Fångster!G9438</f>
        <v>0</v>
      </c>
      <c r="O9433" s="28">
        <f t="shared" si="904"/>
        <v>0</v>
      </c>
      <c r="P9433" s="28">
        <f t="shared" si="905"/>
        <v>-2</v>
      </c>
      <c r="Q9433" s="28">
        <f t="shared" si="906"/>
        <v>0</v>
      </c>
      <c r="R9433" s="4">
        <f t="shared" si="907"/>
        <v>0</v>
      </c>
      <c r="S9433" s="4" t="str">
        <f t="shared" si="908"/>
        <v/>
      </c>
      <c r="T9433" s="21">
        <f>Fångster!J9438</f>
        <v>0</v>
      </c>
      <c r="U9433" s="31" t="str">
        <f t="shared" si="909"/>
        <v/>
      </c>
    </row>
    <row r="9434" spans="14:21" x14ac:dyDescent="0.2">
      <c r="N9434" s="22">
        <f>Fångster!G9439</f>
        <v>0</v>
      </c>
      <c r="O9434" s="28">
        <f t="shared" si="904"/>
        <v>0</v>
      </c>
      <c r="P9434" s="28">
        <f t="shared" si="905"/>
        <v>-2</v>
      </c>
      <c r="Q9434" s="28">
        <f t="shared" si="906"/>
        <v>0</v>
      </c>
      <c r="R9434" s="4">
        <f t="shared" si="907"/>
        <v>0</v>
      </c>
      <c r="S9434" s="4" t="str">
        <f t="shared" si="908"/>
        <v/>
      </c>
      <c r="T9434" s="21">
        <f>Fångster!J9439</f>
        <v>0</v>
      </c>
      <c r="U9434" s="31" t="str">
        <f t="shared" si="909"/>
        <v/>
      </c>
    </row>
    <row r="9435" spans="14:21" x14ac:dyDescent="0.2">
      <c r="N9435" s="22">
        <f>Fångster!G9440</f>
        <v>0</v>
      </c>
      <c r="O9435" s="28">
        <f t="shared" si="904"/>
        <v>0</v>
      </c>
      <c r="P9435" s="28">
        <f t="shared" si="905"/>
        <v>-2</v>
      </c>
      <c r="Q9435" s="28">
        <f t="shared" si="906"/>
        <v>0</v>
      </c>
      <c r="R9435" s="4">
        <f t="shared" si="907"/>
        <v>0</v>
      </c>
      <c r="S9435" s="4" t="str">
        <f t="shared" si="908"/>
        <v/>
      </c>
      <c r="T9435" s="21">
        <f>Fångster!J9440</f>
        <v>0</v>
      </c>
      <c r="U9435" s="31" t="str">
        <f t="shared" si="909"/>
        <v/>
      </c>
    </row>
    <row r="9436" spans="14:21" x14ac:dyDescent="0.2">
      <c r="N9436" s="22">
        <f>Fångster!G9441</f>
        <v>0</v>
      </c>
      <c r="O9436" s="28">
        <f t="shared" si="904"/>
        <v>0</v>
      </c>
      <c r="P9436" s="28">
        <f t="shared" si="905"/>
        <v>-2</v>
      </c>
      <c r="Q9436" s="28">
        <f t="shared" si="906"/>
        <v>0</v>
      </c>
      <c r="R9436" s="4">
        <f t="shared" si="907"/>
        <v>0</v>
      </c>
      <c r="S9436" s="4" t="str">
        <f t="shared" si="908"/>
        <v/>
      </c>
      <c r="T9436" s="21">
        <f>Fångster!J9441</f>
        <v>0</v>
      </c>
      <c r="U9436" s="31" t="str">
        <f t="shared" si="909"/>
        <v/>
      </c>
    </row>
    <row r="9437" spans="14:21" x14ac:dyDescent="0.2">
      <c r="N9437" s="22">
        <f>Fångster!G9442</f>
        <v>0</v>
      </c>
      <c r="O9437" s="28">
        <f t="shared" si="904"/>
        <v>0</v>
      </c>
      <c r="P9437" s="28">
        <f t="shared" si="905"/>
        <v>-2</v>
      </c>
      <c r="Q9437" s="28">
        <f t="shared" si="906"/>
        <v>0</v>
      </c>
      <c r="R9437" s="4">
        <f t="shared" si="907"/>
        <v>0</v>
      </c>
      <c r="S9437" s="4" t="str">
        <f t="shared" si="908"/>
        <v/>
      </c>
      <c r="T9437" s="21">
        <f>Fångster!J9442</f>
        <v>0</v>
      </c>
      <c r="U9437" s="31" t="str">
        <f t="shared" si="909"/>
        <v/>
      </c>
    </row>
    <row r="9438" spans="14:21" x14ac:dyDescent="0.2">
      <c r="N9438" s="22">
        <f>Fångster!G9443</f>
        <v>0</v>
      </c>
      <c r="O9438" s="28">
        <f t="shared" si="904"/>
        <v>0</v>
      </c>
      <c r="P9438" s="28">
        <f t="shared" si="905"/>
        <v>-2</v>
      </c>
      <c r="Q9438" s="28">
        <f t="shared" si="906"/>
        <v>0</v>
      </c>
      <c r="R9438" s="4">
        <f t="shared" si="907"/>
        <v>0</v>
      </c>
      <c r="S9438" s="4" t="str">
        <f t="shared" si="908"/>
        <v/>
      </c>
      <c r="T9438" s="21">
        <f>Fångster!J9443</f>
        <v>0</v>
      </c>
      <c r="U9438" s="31" t="str">
        <f t="shared" si="909"/>
        <v/>
      </c>
    </row>
    <row r="9439" spans="14:21" x14ac:dyDescent="0.2">
      <c r="N9439" s="22">
        <f>Fångster!G9444</f>
        <v>0</v>
      </c>
      <c r="O9439" s="28">
        <f t="shared" si="904"/>
        <v>0</v>
      </c>
      <c r="P9439" s="28">
        <f t="shared" si="905"/>
        <v>-2</v>
      </c>
      <c r="Q9439" s="28">
        <f t="shared" si="906"/>
        <v>0</v>
      </c>
      <c r="R9439" s="4">
        <f t="shared" si="907"/>
        <v>0</v>
      </c>
      <c r="S9439" s="4" t="str">
        <f t="shared" si="908"/>
        <v/>
      </c>
      <c r="T9439" s="21">
        <f>Fångster!J9444</f>
        <v>0</v>
      </c>
      <c r="U9439" s="31" t="str">
        <f t="shared" si="909"/>
        <v/>
      </c>
    </row>
    <row r="9440" spans="14:21" x14ac:dyDescent="0.2">
      <c r="N9440" s="22">
        <f>Fångster!G9445</f>
        <v>0</v>
      </c>
      <c r="O9440" s="28">
        <f t="shared" si="904"/>
        <v>0</v>
      </c>
      <c r="P9440" s="28">
        <f t="shared" si="905"/>
        <v>-2</v>
      </c>
      <c r="Q9440" s="28">
        <f t="shared" si="906"/>
        <v>0</v>
      </c>
      <c r="R9440" s="4">
        <f t="shared" si="907"/>
        <v>0</v>
      </c>
      <c r="S9440" s="4" t="str">
        <f t="shared" si="908"/>
        <v/>
      </c>
      <c r="T9440" s="21">
        <f>Fångster!J9445</f>
        <v>0</v>
      </c>
      <c r="U9440" s="31" t="str">
        <f t="shared" si="909"/>
        <v/>
      </c>
    </row>
    <row r="9441" spans="14:21" x14ac:dyDescent="0.2">
      <c r="N9441" s="22">
        <f>Fångster!G9446</f>
        <v>0</v>
      </c>
      <c r="O9441" s="28">
        <f t="shared" si="904"/>
        <v>0</v>
      </c>
      <c r="P9441" s="28">
        <f t="shared" si="905"/>
        <v>-2</v>
      </c>
      <c r="Q9441" s="28">
        <f t="shared" si="906"/>
        <v>0</v>
      </c>
      <c r="R9441" s="4">
        <f t="shared" si="907"/>
        <v>0</v>
      </c>
      <c r="S9441" s="4" t="str">
        <f t="shared" si="908"/>
        <v/>
      </c>
      <c r="T9441" s="21">
        <f>Fångster!J9446</f>
        <v>0</v>
      </c>
      <c r="U9441" s="31" t="str">
        <f t="shared" si="909"/>
        <v/>
      </c>
    </row>
    <row r="9442" spans="14:21" x14ac:dyDescent="0.2">
      <c r="N9442" s="22">
        <f>Fångster!G9447</f>
        <v>0</v>
      </c>
      <c r="O9442" s="28">
        <f t="shared" si="904"/>
        <v>0</v>
      </c>
      <c r="P9442" s="28">
        <f t="shared" si="905"/>
        <v>-2</v>
      </c>
      <c r="Q9442" s="28">
        <f t="shared" si="906"/>
        <v>0</v>
      </c>
      <c r="R9442" s="4">
        <f t="shared" si="907"/>
        <v>0</v>
      </c>
      <c r="S9442" s="4" t="str">
        <f t="shared" si="908"/>
        <v/>
      </c>
      <c r="T9442" s="21">
        <f>Fångster!J9447</f>
        <v>0</v>
      </c>
      <c r="U9442" s="31" t="str">
        <f t="shared" si="909"/>
        <v/>
      </c>
    </row>
    <row r="9443" spans="14:21" x14ac:dyDescent="0.2">
      <c r="N9443" s="22">
        <f>Fångster!G9448</f>
        <v>0</v>
      </c>
      <c r="O9443" s="28">
        <f t="shared" si="904"/>
        <v>0</v>
      </c>
      <c r="P9443" s="28">
        <f t="shared" si="905"/>
        <v>-2</v>
      </c>
      <c r="Q9443" s="28">
        <f t="shared" si="906"/>
        <v>0</v>
      </c>
      <c r="R9443" s="4">
        <f t="shared" si="907"/>
        <v>0</v>
      </c>
      <c r="S9443" s="4" t="str">
        <f t="shared" si="908"/>
        <v/>
      </c>
      <c r="T9443" s="21">
        <f>Fångster!J9448</f>
        <v>0</v>
      </c>
      <c r="U9443" s="31" t="str">
        <f t="shared" si="909"/>
        <v/>
      </c>
    </row>
    <row r="9444" spans="14:21" x14ac:dyDescent="0.2">
      <c r="N9444" s="22">
        <f>Fångster!G9449</f>
        <v>0</v>
      </c>
      <c r="O9444" s="28">
        <f t="shared" si="904"/>
        <v>0</v>
      </c>
      <c r="P9444" s="28">
        <f t="shared" si="905"/>
        <v>-2</v>
      </c>
      <c r="Q9444" s="28">
        <f t="shared" si="906"/>
        <v>0</v>
      </c>
      <c r="R9444" s="4">
        <f t="shared" si="907"/>
        <v>0</v>
      </c>
      <c r="S9444" s="4" t="str">
        <f t="shared" si="908"/>
        <v/>
      </c>
      <c r="T9444" s="21">
        <f>Fångster!J9449</f>
        <v>0</v>
      </c>
      <c r="U9444" s="31" t="str">
        <f t="shared" si="909"/>
        <v/>
      </c>
    </row>
    <row r="9445" spans="14:21" x14ac:dyDescent="0.2">
      <c r="N9445" s="22">
        <f>Fångster!G9450</f>
        <v>0</v>
      </c>
      <c r="O9445" s="28">
        <f t="shared" si="904"/>
        <v>0</v>
      </c>
      <c r="P9445" s="28">
        <f t="shared" si="905"/>
        <v>-2</v>
      </c>
      <c r="Q9445" s="28">
        <f t="shared" si="906"/>
        <v>0</v>
      </c>
      <c r="R9445" s="4">
        <f t="shared" si="907"/>
        <v>0</v>
      </c>
      <c r="S9445" s="4" t="str">
        <f t="shared" si="908"/>
        <v/>
      </c>
      <c r="T9445" s="21">
        <f>Fångster!J9450</f>
        <v>0</v>
      </c>
      <c r="U9445" s="31" t="str">
        <f t="shared" si="909"/>
        <v/>
      </c>
    </row>
    <row r="9446" spans="14:21" x14ac:dyDescent="0.2">
      <c r="N9446" s="22">
        <f>Fångster!G9451</f>
        <v>0</v>
      </c>
      <c r="O9446" s="28">
        <f t="shared" si="904"/>
        <v>0</v>
      </c>
      <c r="P9446" s="28">
        <f t="shared" si="905"/>
        <v>-2</v>
      </c>
      <c r="Q9446" s="28">
        <f t="shared" si="906"/>
        <v>0</v>
      </c>
      <c r="R9446" s="4">
        <f t="shared" si="907"/>
        <v>0</v>
      </c>
      <c r="S9446" s="4" t="str">
        <f t="shared" si="908"/>
        <v/>
      </c>
      <c r="T9446" s="21">
        <f>Fångster!J9451</f>
        <v>0</v>
      </c>
      <c r="U9446" s="31" t="str">
        <f t="shared" si="909"/>
        <v/>
      </c>
    </row>
    <row r="9447" spans="14:21" x14ac:dyDescent="0.2">
      <c r="N9447" s="22">
        <f>Fångster!G9452</f>
        <v>0</v>
      </c>
      <c r="O9447" s="28">
        <f t="shared" si="904"/>
        <v>0</v>
      </c>
      <c r="P9447" s="28">
        <f t="shared" si="905"/>
        <v>-2</v>
      </c>
      <c r="Q9447" s="28">
        <f t="shared" si="906"/>
        <v>0</v>
      </c>
      <c r="R9447" s="4">
        <f t="shared" si="907"/>
        <v>0</v>
      </c>
      <c r="S9447" s="4" t="str">
        <f t="shared" si="908"/>
        <v/>
      </c>
      <c r="T9447" s="21">
        <f>Fångster!J9452</f>
        <v>0</v>
      </c>
      <c r="U9447" s="31" t="str">
        <f t="shared" si="909"/>
        <v/>
      </c>
    </row>
    <row r="9448" spans="14:21" x14ac:dyDescent="0.2">
      <c r="N9448" s="22">
        <f>Fångster!G9453</f>
        <v>0</v>
      </c>
      <c r="O9448" s="28">
        <f t="shared" si="904"/>
        <v>0</v>
      </c>
      <c r="P9448" s="28">
        <f t="shared" si="905"/>
        <v>-2</v>
      </c>
      <c r="Q9448" s="28">
        <f t="shared" si="906"/>
        <v>0</v>
      </c>
      <c r="R9448" s="4">
        <f t="shared" si="907"/>
        <v>0</v>
      </c>
      <c r="S9448" s="4" t="str">
        <f t="shared" si="908"/>
        <v/>
      </c>
      <c r="T9448" s="21">
        <f>Fångster!J9453</f>
        <v>0</v>
      </c>
      <c r="U9448" s="31" t="str">
        <f t="shared" si="909"/>
        <v/>
      </c>
    </row>
    <row r="9449" spans="14:21" x14ac:dyDescent="0.2">
      <c r="N9449" s="22">
        <f>Fångster!G9454</f>
        <v>0</v>
      </c>
      <c r="O9449" s="28">
        <f t="shared" si="904"/>
        <v>0</v>
      </c>
      <c r="P9449" s="28">
        <f t="shared" si="905"/>
        <v>-2</v>
      </c>
      <c r="Q9449" s="28">
        <f t="shared" si="906"/>
        <v>0</v>
      </c>
      <c r="R9449" s="4">
        <f t="shared" si="907"/>
        <v>0</v>
      </c>
      <c r="S9449" s="4" t="str">
        <f t="shared" si="908"/>
        <v/>
      </c>
      <c r="T9449" s="21">
        <f>Fångster!J9454</f>
        <v>0</v>
      </c>
      <c r="U9449" s="31" t="str">
        <f t="shared" si="909"/>
        <v/>
      </c>
    </row>
    <row r="9450" spans="14:21" x14ac:dyDescent="0.2">
      <c r="N9450" s="22">
        <f>Fångster!G9455</f>
        <v>0</v>
      </c>
      <c r="O9450" s="28">
        <f t="shared" si="904"/>
        <v>0</v>
      </c>
      <c r="P9450" s="28">
        <f t="shared" si="905"/>
        <v>-2</v>
      </c>
      <c r="Q9450" s="28">
        <f t="shared" si="906"/>
        <v>0</v>
      </c>
      <c r="R9450" s="4">
        <f t="shared" si="907"/>
        <v>0</v>
      </c>
      <c r="S9450" s="4" t="str">
        <f t="shared" si="908"/>
        <v/>
      </c>
      <c r="T9450" s="21">
        <f>Fångster!J9455</f>
        <v>0</v>
      </c>
      <c r="U9450" s="31" t="str">
        <f t="shared" si="909"/>
        <v/>
      </c>
    </row>
    <row r="9451" spans="14:21" x14ac:dyDescent="0.2">
      <c r="N9451" s="22">
        <f>Fångster!G9456</f>
        <v>0</v>
      </c>
      <c r="O9451" s="28">
        <f t="shared" si="904"/>
        <v>0</v>
      </c>
      <c r="P9451" s="28">
        <f t="shared" si="905"/>
        <v>-2</v>
      </c>
      <c r="Q9451" s="28">
        <f t="shared" si="906"/>
        <v>0</v>
      </c>
      <c r="R9451" s="4">
        <f t="shared" si="907"/>
        <v>0</v>
      </c>
      <c r="S9451" s="4" t="str">
        <f t="shared" si="908"/>
        <v/>
      </c>
      <c r="T9451" s="21">
        <f>Fångster!J9456</f>
        <v>0</v>
      </c>
      <c r="U9451" s="31" t="str">
        <f t="shared" si="909"/>
        <v/>
      </c>
    </row>
    <row r="9452" spans="14:21" x14ac:dyDescent="0.2">
      <c r="N9452" s="22">
        <f>Fångster!G9457</f>
        <v>0</v>
      </c>
      <c r="O9452" s="28">
        <f t="shared" si="904"/>
        <v>0</v>
      </c>
      <c r="P9452" s="28">
        <f t="shared" si="905"/>
        <v>-2</v>
      </c>
      <c r="Q9452" s="28">
        <f t="shared" si="906"/>
        <v>0</v>
      </c>
      <c r="R9452" s="4">
        <f t="shared" si="907"/>
        <v>0</v>
      </c>
      <c r="S9452" s="4" t="str">
        <f t="shared" si="908"/>
        <v/>
      </c>
      <c r="T9452" s="21">
        <f>Fångster!J9457</f>
        <v>0</v>
      </c>
      <c r="U9452" s="31" t="str">
        <f t="shared" si="909"/>
        <v/>
      </c>
    </row>
    <row r="9453" spans="14:21" x14ac:dyDescent="0.2">
      <c r="N9453" s="22">
        <f>Fångster!G9458</f>
        <v>0</v>
      </c>
      <c r="O9453" s="28">
        <f t="shared" si="904"/>
        <v>0</v>
      </c>
      <c r="P9453" s="28">
        <f t="shared" si="905"/>
        <v>-2</v>
      </c>
      <c r="Q9453" s="28">
        <f t="shared" si="906"/>
        <v>0</v>
      </c>
      <c r="R9453" s="4">
        <f t="shared" si="907"/>
        <v>0</v>
      </c>
      <c r="S9453" s="4" t="str">
        <f t="shared" si="908"/>
        <v/>
      </c>
      <c r="T9453" s="21">
        <f>Fångster!J9458</f>
        <v>0</v>
      </c>
      <c r="U9453" s="31" t="str">
        <f t="shared" si="909"/>
        <v/>
      </c>
    </row>
    <row r="9454" spans="14:21" x14ac:dyDescent="0.2">
      <c r="N9454" s="22">
        <f>Fångster!G9459</f>
        <v>0</v>
      </c>
      <c r="O9454" s="28">
        <f t="shared" si="904"/>
        <v>0</v>
      </c>
      <c r="P9454" s="28">
        <f t="shared" si="905"/>
        <v>-2</v>
      </c>
      <c r="Q9454" s="28">
        <f t="shared" si="906"/>
        <v>0</v>
      </c>
      <c r="R9454" s="4">
        <f t="shared" si="907"/>
        <v>0</v>
      </c>
      <c r="S9454" s="4" t="str">
        <f t="shared" si="908"/>
        <v/>
      </c>
      <c r="T9454" s="21">
        <f>Fångster!J9459</f>
        <v>0</v>
      </c>
      <c r="U9454" s="31" t="str">
        <f t="shared" si="909"/>
        <v/>
      </c>
    </row>
    <row r="9455" spans="14:21" x14ac:dyDescent="0.2">
      <c r="N9455" s="22">
        <f>Fångster!G9460</f>
        <v>0</v>
      </c>
      <c r="O9455" s="28">
        <f t="shared" si="904"/>
        <v>0</v>
      </c>
      <c r="P9455" s="28">
        <f t="shared" si="905"/>
        <v>-2</v>
      </c>
      <c r="Q9455" s="28">
        <f t="shared" si="906"/>
        <v>0</v>
      </c>
      <c r="R9455" s="4">
        <f t="shared" si="907"/>
        <v>0</v>
      </c>
      <c r="S9455" s="4" t="str">
        <f t="shared" si="908"/>
        <v/>
      </c>
      <c r="T9455" s="21">
        <f>Fångster!J9460</f>
        <v>0</v>
      </c>
      <c r="U9455" s="31" t="str">
        <f t="shared" si="909"/>
        <v/>
      </c>
    </row>
    <row r="9456" spans="14:21" x14ac:dyDescent="0.2">
      <c r="N9456" s="22">
        <f>Fångster!G9461</f>
        <v>0</v>
      </c>
      <c r="O9456" s="28">
        <f t="shared" si="904"/>
        <v>0</v>
      </c>
      <c r="P9456" s="28">
        <f t="shared" si="905"/>
        <v>-2</v>
      </c>
      <c r="Q9456" s="28">
        <f t="shared" si="906"/>
        <v>0</v>
      </c>
      <c r="R9456" s="4">
        <f t="shared" si="907"/>
        <v>0</v>
      </c>
      <c r="S9456" s="4" t="str">
        <f t="shared" si="908"/>
        <v/>
      </c>
      <c r="T9456" s="21">
        <f>Fångster!J9461</f>
        <v>0</v>
      </c>
      <c r="U9456" s="31" t="str">
        <f t="shared" si="909"/>
        <v/>
      </c>
    </row>
    <row r="9457" spans="14:21" x14ac:dyDescent="0.2">
      <c r="N9457" s="22">
        <f>Fångster!G9462</f>
        <v>0</v>
      </c>
      <c r="O9457" s="28">
        <f t="shared" si="904"/>
        <v>0</v>
      </c>
      <c r="P9457" s="28">
        <f t="shared" si="905"/>
        <v>-2</v>
      </c>
      <c r="Q9457" s="28">
        <f t="shared" si="906"/>
        <v>0</v>
      </c>
      <c r="R9457" s="4">
        <f t="shared" si="907"/>
        <v>0</v>
      </c>
      <c r="S9457" s="4" t="str">
        <f t="shared" si="908"/>
        <v/>
      </c>
      <c r="T9457" s="21">
        <f>Fångster!J9462</f>
        <v>0</v>
      </c>
      <c r="U9457" s="31" t="str">
        <f t="shared" si="909"/>
        <v/>
      </c>
    </row>
    <row r="9458" spans="14:21" x14ac:dyDescent="0.2">
      <c r="N9458" s="22">
        <f>Fångster!G9463</f>
        <v>0</v>
      </c>
      <c r="O9458" s="28">
        <f t="shared" si="904"/>
        <v>0</v>
      </c>
      <c r="P9458" s="28">
        <f t="shared" si="905"/>
        <v>-2</v>
      </c>
      <c r="Q9458" s="28">
        <f t="shared" si="906"/>
        <v>0</v>
      </c>
      <c r="R9458" s="4">
        <f t="shared" si="907"/>
        <v>0</v>
      </c>
      <c r="S9458" s="4" t="str">
        <f t="shared" si="908"/>
        <v/>
      </c>
      <c r="T9458" s="21">
        <f>Fångster!J9463</f>
        <v>0</v>
      </c>
      <c r="U9458" s="31" t="str">
        <f t="shared" si="909"/>
        <v/>
      </c>
    </row>
    <row r="9459" spans="14:21" x14ac:dyDescent="0.2">
      <c r="N9459" s="22">
        <f>Fångster!G9464</f>
        <v>0</v>
      </c>
      <c r="O9459" s="28">
        <f t="shared" si="904"/>
        <v>0</v>
      </c>
      <c r="P9459" s="28">
        <f t="shared" si="905"/>
        <v>-2</v>
      </c>
      <c r="Q9459" s="28">
        <f t="shared" si="906"/>
        <v>0</v>
      </c>
      <c r="R9459" s="4">
        <f t="shared" si="907"/>
        <v>0</v>
      </c>
      <c r="S9459" s="4" t="str">
        <f t="shared" si="908"/>
        <v/>
      </c>
      <c r="T9459" s="21">
        <f>Fångster!J9464</f>
        <v>0</v>
      </c>
      <c r="U9459" s="31" t="str">
        <f t="shared" si="909"/>
        <v/>
      </c>
    </row>
    <row r="9460" spans="14:21" x14ac:dyDescent="0.2">
      <c r="N9460" s="22">
        <f>Fångster!G9465</f>
        <v>0</v>
      </c>
      <c r="O9460" s="28">
        <f t="shared" si="904"/>
        <v>0</v>
      </c>
      <c r="P9460" s="28">
        <f t="shared" si="905"/>
        <v>-2</v>
      </c>
      <c r="Q9460" s="28">
        <f t="shared" si="906"/>
        <v>0</v>
      </c>
      <c r="R9460" s="4">
        <f t="shared" si="907"/>
        <v>0</v>
      </c>
      <c r="S9460" s="4" t="str">
        <f t="shared" si="908"/>
        <v/>
      </c>
      <c r="T9460" s="21">
        <f>Fångster!J9465</f>
        <v>0</v>
      </c>
      <c r="U9460" s="31" t="str">
        <f t="shared" si="909"/>
        <v/>
      </c>
    </row>
    <row r="9461" spans="14:21" x14ac:dyDescent="0.2">
      <c r="N9461" s="22">
        <f>Fångster!G9466</f>
        <v>0</v>
      </c>
      <c r="O9461" s="28">
        <f t="shared" si="904"/>
        <v>0</v>
      </c>
      <c r="P9461" s="28">
        <f t="shared" si="905"/>
        <v>-2</v>
      </c>
      <c r="Q9461" s="28">
        <f t="shared" si="906"/>
        <v>0</v>
      </c>
      <c r="R9461" s="4">
        <f t="shared" si="907"/>
        <v>0</v>
      </c>
      <c r="S9461" s="4" t="str">
        <f t="shared" si="908"/>
        <v/>
      </c>
      <c r="T9461" s="21">
        <f>Fångster!J9466</f>
        <v>0</v>
      </c>
      <c r="U9461" s="31" t="str">
        <f t="shared" si="909"/>
        <v/>
      </c>
    </row>
    <row r="9462" spans="14:21" x14ac:dyDescent="0.2">
      <c r="N9462" s="22">
        <f>Fångster!G9467</f>
        <v>0</v>
      </c>
      <c r="O9462" s="28">
        <f t="shared" si="904"/>
        <v>0</v>
      </c>
      <c r="P9462" s="28">
        <f t="shared" si="905"/>
        <v>-2</v>
      </c>
      <c r="Q9462" s="28">
        <f t="shared" si="906"/>
        <v>0</v>
      </c>
      <c r="R9462" s="4">
        <f t="shared" si="907"/>
        <v>0</v>
      </c>
      <c r="S9462" s="4" t="str">
        <f t="shared" si="908"/>
        <v/>
      </c>
      <c r="T9462" s="21">
        <f>Fångster!J9467</f>
        <v>0</v>
      </c>
      <c r="U9462" s="31" t="str">
        <f t="shared" si="909"/>
        <v/>
      </c>
    </row>
    <row r="9463" spans="14:21" x14ac:dyDescent="0.2">
      <c r="N9463" s="22">
        <f>Fångster!G9468</f>
        <v>0</v>
      </c>
      <c r="O9463" s="28">
        <f t="shared" si="904"/>
        <v>0</v>
      </c>
      <c r="P9463" s="28">
        <f t="shared" si="905"/>
        <v>-2</v>
      </c>
      <c r="Q9463" s="28">
        <f t="shared" si="906"/>
        <v>0</v>
      </c>
      <c r="R9463" s="4">
        <f t="shared" si="907"/>
        <v>0</v>
      </c>
      <c r="S9463" s="4" t="str">
        <f t="shared" si="908"/>
        <v/>
      </c>
      <c r="T9463" s="21">
        <f>Fångster!J9468</f>
        <v>0</v>
      </c>
      <c r="U9463" s="31" t="str">
        <f t="shared" si="909"/>
        <v/>
      </c>
    </row>
    <row r="9464" spans="14:21" x14ac:dyDescent="0.2">
      <c r="N9464" s="22">
        <f>Fångster!G9469</f>
        <v>0</v>
      </c>
      <c r="O9464" s="28">
        <f t="shared" si="904"/>
        <v>0</v>
      </c>
      <c r="P9464" s="28">
        <f t="shared" si="905"/>
        <v>-2</v>
      </c>
      <c r="Q9464" s="28">
        <f t="shared" si="906"/>
        <v>0</v>
      </c>
      <c r="R9464" s="4">
        <f t="shared" si="907"/>
        <v>0</v>
      </c>
      <c r="S9464" s="4" t="str">
        <f t="shared" si="908"/>
        <v/>
      </c>
      <c r="T9464" s="21">
        <f>Fångster!J9469</f>
        <v>0</v>
      </c>
      <c r="U9464" s="31" t="str">
        <f t="shared" si="909"/>
        <v/>
      </c>
    </row>
    <row r="9465" spans="14:21" x14ac:dyDescent="0.2">
      <c r="N9465" s="22">
        <f>Fångster!G9470</f>
        <v>0</v>
      </c>
      <c r="O9465" s="28">
        <f t="shared" si="904"/>
        <v>0</v>
      </c>
      <c r="P9465" s="28">
        <f t="shared" si="905"/>
        <v>-2</v>
      </c>
      <c r="Q9465" s="28">
        <f t="shared" si="906"/>
        <v>0</v>
      </c>
      <c r="R9465" s="4">
        <f t="shared" si="907"/>
        <v>0</v>
      </c>
      <c r="S9465" s="4" t="str">
        <f t="shared" si="908"/>
        <v/>
      </c>
      <c r="T9465" s="21">
        <f>Fångster!J9470</f>
        <v>0</v>
      </c>
      <c r="U9465" s="31" t="str">
        <f t="shared" si="909"/>
        <v/>
      </c>
    </row>
    <row r="9466" spans="14:21" x14ac:dyDescent="0.2">
      <c r="N9466" s="22">
        <f>Fångster!G9471</f>
        <v>0</v>
      </c>
      <c r="O9466" s="28">
        <f t="shared" si="904"/>
        <v>0</v>
      </c>
      <c r="P9466" s="28">
        <f t="shared" si="905"/>
        <v>-2</v>
      </c>
      <c r="Q9466" s="28">
        <f t="shared" si="906"/>
        <v>0</v>
      </c>
      <c r="R9466" s="4">
        <f t="shared" si="907"/>
        <v>0</v>
      </c>
      <c r="S9466" s="4" t="str">
        <f t="shared" si="908"/>
        <v/>
      </c>
      <c r="T9466" s="21">
        <f>Fångster!J9471</f>
        <v>0</v>
      </c>
      <c r="U9466" s="31" t="str">
        <f t="shared" si="909"/>
        <v/>
      </c>
    </row>
    <row r="9467" spans="14:21" x14ac:dyDescent="0.2">
      <c r="N9467" s="22">
        <f>Fångster!G9472</f>
        <v>0</v>
      </c>
      <c r="O9467" s="28">
        <f t="shared" si="904"/>
        <v>0</v>
      </c>
      <c r="P9467" s="28">
        <f t="shared" si="905"/>
        <v>-2</v>
      </c>
      <c r="Q9467" s="28">
        <f t="shared" si="906"/>
        <v>0</v>
      </c>
      <c r="R9467" s="4">
        <f t="shared" si="907"/>
        <v>0</v>
      </c>
      <c r="S9467" s="4" t="str">
        <f t="shared" si="908"/>
        <v/>
      </c>
      <c r="T9467" s="21">
        <f>Fångster!J9472</f>
        <v>0</v>
      </c>
      <c r="U9467" s="31" t="str">
        <f t="shared" si="909"/>
        <v/>
      </c>
    </row>
    <row r="9468" spans="14:21" x14ac:dyDescent="0.2">
      <c r="N9468" s="22">
        <f>Fångster!G9473</f>
        <v>0</v>
      </c>
      <c r="O9468" s="28">
        <f t="shared" si="904"/>
        <v>0</v>
      </c>
      <c r="P9468" s="28">
        <f t="shared" si="905"/>
        <v>-2</v>
      </c>
      <c r="Q9468" s="28">
        <f t="shared" si="906"/>
        <v>0</v>
      </c>
      <c r="R9468" s="4">
        <f t="shared" si="907"/>
        <v>0</v>
      </c>
      <c r="S9468" s="4" t="str">
        <f t="shared" si="908"/>
        <v/>
      </c>
      <c r="T9468" s="21">
        <f>Fångster!J9473</f>
        <v>0</v>
      </c>
      <c r="U9468" s="31" t="str">
        <f t="shared" si="909"/>
        <v/>
      </c>
    </row>
    <row r="9469" spans="14:21" x14ac:dyDescent="0.2">
      <c r="N9469" s="22">
        <f>Fångster!G9474</f>
        <v>0</v>
      </c>
      <c r="O9469" s="28">
        <f t="shared" si="904"/>
        <v>0</v>
      </c>
      <c r="P9469" s="28">
        <f t="shared" si="905"/>
        <v>-2</v>
      </c>
      <c r="Q9469" s="28">
        <f t="shared" si="906"/>
        <v>0</v>
      </c>
      <c r="R9469" s="4">
        <f t="shared" si="907"/>
        <v>0</v>
      </c>
      <c r="S9469" s="4" t="str">
        <f t="shared" si="908"/>
        <v/>
      </c>
      <c r="T9469" s="21">
        <f>Fångster!J9474</f>
        <v>0</v>
      </c>
      <c r="U9469" s="31" t="str">
        <f t="shared" si="909"/>
        <v/>
      </c>
    </row>
    <row r="9470" spans="14:21" x14ac:dyDescent="0.2">
      <c r="N9470" s="22">
        <f>Fångster!G9475</f>
        <v>0</v>
      </c>
      <c r="O9470" s="28">
        <f t="shared" si="904"/>
        <v>0</v>
      </c>
      <c r="P9470" s="28">
        <f t="shared" si="905"/>
        <v>-2</v>
      </c>
      <c r="Q9470" s="28">
        <f t="shared" si="906"/>
        <v>0</v>
      </c>
      <c r="R9470" s="4">
        <f t="shared" si="907"/>
        <v>0</v>
      </c>
      <c r="S9470" s="4" t="str">
        <f t="shared" si="908"/>
        <v/>
      </c>
      <c r="T9470" s="21">
        <f>Fångster!J9475</f>
        <v>0</v>
      </c>
      <c r="U9470" s="31" t="str">
        <f t="shared" si="909"/>
        <v/>
      </c>
    </row>
    <row r="9471" spans="14:21" x14ac:dyDescent="0.2">
      <c r="N9471" s="22">
        <f>Fångster!G9476</f>
        <v>0</v>
      </c>
      <c r="O9471" s="28">
        <f t="shared" si="904"/>
        <v>0</v>
      </c>
      <c r="P9471" s="28">
        <f t="shared" si="905"/>
        <v>-2</v>
      </c>
      <c r="Q9471" s="28">
        <f t="shared" si="906"/>
        <v>0</v>
      </c>
      <c r="R9471" s="4">
        <f t="shared" si="907"/>
        <v>0</v>
      </c>
      <c r="S9471" s="4" t="str">
        <f t="shared" si="908"/>
        <v/>
      </c>
      <c r="T9471" s="21">
        <f>Fångster!J9476</f>
        <v>0</v>
      </c>
      <c r="U9471" s="31" t="str">
        <f t="shared" si="909"/>
        <v/>
      </c>
    </row>
    <row r="9472" spans="14:21" x14ac:dyDescent="0.2">
      <c r="N9472" s="22">
        <f>Fångster!G9477</f>
        <v>0</v>
      </c>
      <c r="O9472" s="28">
        <f t="shared" si="904"/>
        <v>0</v>
      </c>
      <c r="P9472" s="28">
        <f t="shared" si="905"/>
        <v>-2</v>
      </c>
      <c r="Q9472" s="28">
        <f t="shared" si="906"/>
        <v>0</v>
      </c>
      <c r="R9472" s="4">
        <f t="shared" si="907"/>
        <v>0</v>
      </c>
      <c r="S9472" s="4" t="str">
        <f t="shared" si="908"/>
        <v/>
      </c>
      <c r="T9472" s="21">
        <f>Fångster!J9477</f>
        <v>0</v>
      </c>
      <c r="U9472" s="31" t="str">
        <f t="shared" si="909"/>
        <v/>
      </c>
    </row>
    <row r="9473" spans="14:21" x14ac:dyDescent="0.2">
      <c r="N9473" s="22">
        <f>Fångster!G9478</f>
        <v>0</v>
      </c>
      <c r="O9473" s="28">
        <f t="shared" si="904"/>
        <v>0</v>
      </c>
      <c r="P9473" s="28">
        <f t="shared" si="905"/>
        <v>-2</v>
      </c>
      <c r="Q9473" s="28">
        <f t="shared" si="906"/>
        <v>0</v>
      </c>
      <c r="R9473" s="4">
        <f t="shared" si="907"/>
        <v>0</v>
      </c>
      <c r="S9473" s="4" t="str">
        <f t="shared" si="908"/>
        <v/>
      </c>
      <c r="T9473" s="21">
        <f>Fångster!J9478</f>
        <v>0</v>
      </c>
      <c r="U9473" s="31" t="str">
        <f t="shared" si="909"/>
        <v/>
      </c>
    </row>
    <row r="9474" spans="14:21" x14ac:dyDescent="0.2">
      <c r="N9474" s="22">
        <f>Fångster!G9479</f>
        <v>0</v>
      </c>
      <c r="O9474" s="28">
        <f t="shared" si="904"/>
        <v>0</v>
      </c>
      <c r="P9474" s="28">
        <f t="shared" si="905"/>
        <v>-2</v>
      </c>
      <c r="Q9474" s="28">
        <f t="shared" si="906"/>
        <v>0</v>
      </c>
      <c r="R9474" s="4">
        <f t="shared" si="907"/>
        <v>0</v>
      </c>
      <c r="S9474" s="4" t="str">
        <f t="shared" si="908"/>
        <v/>
      </c>
      <c r="T9474" s="21">
        <f>Fångster!J9479</f>
        <v>0</v>
      </c>
      <c r="U9474" s="31" t="str">
        <f t="shared" si="909"/>
        <v/>
      </c>
    </row>
    <row r="9475" spans="14:21" x14ac:dyDescent="0.2">
      <c r="N9475" s="22">
        <f>Fångster!G9480</f>
        <v>0</v>
      </c>
      <c r="O9475" s="28">
        <f t="shared" si="904"/>
        <v>0</v>
      </c>
      <c r="P9475" s="28">
        <f t="shared" si="905"/>
        <v>-2</v>
      </c>
      <c r="Q9475" s="28">
        <f t="shared" si="906"/>
        <v>0</v>
      </c>
      <c r="R9475" s="4">
        <f t="shared" si="907"/>
        <v>0</v>
      </c>
      <c r="S9475" s="4" t="str">
        <f t="shared" si="908"/>
        <v/>
      </c>
      <c r="T9475" s="21">
        <f>Fångster!J9480</f>
        <v>0</v>
      </c>
      <c r="U9475" s="31" t="str">
        <f t="shared" si="909"/>
        <v/>
      </c>
    </row>
    <row r="9476" spans="14:21" x14ac:dyDescent="0.2">
      <c r="N9476" s="22">
        <f>Fångster!G9481</f>
        <v>0</v>
      </c>
      <c r="O9476" s="28">
        <f t="shared" si="904"/>
        <v>0</v>
      </c>
      <c r="P9476" s="28">
        <f t="shared" si="905"/>
        <v>-2</v>
      </c>
      <c r="Q9476" s="28">
        <f t="shared" si="906"/>
        <v>0</v>
      </c>
      <c r="R9476" s="4">
        <f t="shared" si="907"/>
        <v>0</v>
      </c>
      <c r="S9476" s="4" t="str">
        <f t="shared" si="908"/>
        <v/>
      </c>
      <c r="T9476" s="21">
        <f>Fångster!J9481</f>
        <v>0</v>
      </c>
      <c r="U9476" s="31" t="str">
        <f t="shared" si="909"/>
        <v/>
      </c>
    </row>
    <row r="9477" spans="14:21" x14ac:dyDescent="0.2">
      <c r="N9477" s="22">
        <f>Fångster!G9482</f>
        <v>0</v>
      </c>
      <c r="O9477" s="28">
        <f t="shared" ref="O9477:O9540" si="910">(3.377*0.000001)*(POWER(N9477,3.205))</f>
        <v>0</v>
      </c>
      <c r="P9477" s="28">
        <f t="shared" ref="P9477:P9540" si="911">(1-(180-N9477)/60)</f>
        <v>-2</v>
      </c>
      <c r="Q9477" s="28">
        <f t="shared" ref="Q9477:Q9540" si="912">IF(P9477&lt;0,0,IF(P9477&gt;1,1,IF(P9477&gt;0&lt;1,P9477,P9477)))</f>
        <v>0</v>
      </c>
      <c r="R9477" s="4">
        <f t="shared" ref="R9477:R9540" si="913">O9477*Q9477</f>
        <v>0</v>
      </c>
      <c r="S9477" s="4" t="str">
        <f t="shared" ref="S9477:S9540" si="914">IF(N9477&gt;0,LOG10(N9477),"")</f>
        <v/>
      </c>
      <c r="T9477" s="21">
        <f>Fångster!J9482</f>
        <v>0</v>
      </c>
      <c r="U9477" s="31" t="str">
        <f t="shared" ref="U9477:U9540" si="915">IF(T9477&gt;0,LOG10(T9477),"")</f>
        <v/>
      </c>
    </row>
    <row r="9478" spans="14:21" x14ac:dyDescent="0.2">
      <c r="N9478" s="22">
        <f>Fångster!G9483</f>
        <v>0</v>
      </c>
      <c r="O9478" s="28">
        <f t="shared" si="910"/>
        <v>0</v>
      </c>
      <c r="P9478" s="28">
        <f t="shared" si="911"/>
        <v>-2</v>
      </c>
      <c r="Q9478" s="28">
        <f t="shared" si="912"/>
        <v>0</v>
      </c>
      <c r="R9478" s="4">
        <f t="shared" si="913"/>
        <v>0</v>
      </c>
      <c r="S9478" s="4" t="str">
        <f t="shared" si="914"/>
        <v/>
      </c>
      <c r="T9478" s="21">
        <f>Fångster!J9483</f>
        <v>0</v>
      </c>
      <c r="U9478" s="31" t="str">
        <f t="shared" si="915"/>
        <v/>
      </c>
    </row>
    <row r="9479" spans="14:21" x14ac:dyDescent="0.2">
      <c r="N9479" s="22">
        <f>Fångster!G9484</f>
        <v>0</v>
      </c>
      <c r="O9479" s="28">
        <f t="shared" si="910"/>
        <v>0</v>
      </c>
      <c r="P9479" s="28">
        <f t="shared" si="911"/>
        <v>-2</v>
      </c>
      <c r="Q9479" s="28">
        <f t="shared" si="912"/>
        <v>0</v>
      </c>
      <c r="R9479" s="4">
        <f t="shared" si="913"/>
        <v>0</v>
      </c>
      <c r="S9479" s="4" t="str">
        <f t="shared" si="914"/>
        <v/>
      </c>
      <c r="T9479" s="21">
        <f>Fångster!J9484</f>
        <v>0</v>
      </c>
      <c r="U9479" s="31" t="str">
        <f t="shared" si="915"/>
        <v/>
      </c>
    </row>
    <row r="9480" spans="14:21" x14ac:dyDescent="0.2">
      <c r="N9480" s="22">
        <f>Fångster!G9485</f>
        <v>0</v>
      </c>
      <c r="O9480" s="28">
        <f t="shared" si="910"/>
        <v>0</v>
      </c>
      <c r="P9480" s="28">
        <f t="shared" si="911"/>
        <v>-2</v>
      </c>
      <c r="Q9480" s="28">
        <f t="shared" si="912"/>
        <v>0</v>
      </c>
      <c r="R9480" s="4">
        <f t="shared" si="913"/>
        <v>0</v>
      </c>
      <c r="S9480" s="4" t="str">
        <f t="shared" si="914"/>
        <v/>
      </c>
      <c r="T9480" s="21">
        <f>Fångster!J9485</f>
        <v>0</v>
      </c>
      <c r="U9480" s="31" t="str">
        <f t="shared" si="915"/>
        <v/>
      </c>
    </row>
    <row r="9481" spans="14:21" x14ac:dyDescent="0.2">
      <c r="N9481" s="22">
        <f>Fångster!G9486</f>
        <v>0</v>
      </c>
      <c r="O9481" s="28">
        <f t="shared" si="910"/>
        <v>0</v>
      </c>
      <c r="P9481" s="28">
        <f t="shared" si="911"/>
        <v>-2</v>
      </c>
      <c r="Q9481" s="28">
        <f t="shared" si="912"/>
        <v>0</v>
      </c>
      <c r="R9481" s="4">
        <f t="shared" si="913"/>
        <v>0</v>
      </c>
      <c r="S9481" s="4" t="str">
        <f t="shared" si="914"/>
        <v/>
      </c>
      <c r="T9481" s="21">
        <f>Fångster!J9486</f>
        <v>0</v>
      </c>
      <c r="U9481" s="31" t="str">
        <f t="shared" si="915"/>
        <v/>
      </c>
    </row>
    <row r="9482" spans="14:21" x14ac:dyDescent="0.2">
      <c r="N9482" s="22">
        <f>Fångster!G9487</f>
        <v>0</v>
      </c>
      <c r="O9482" s="28">
        <f t="shared" si="910"/>
        <v>0</v>
      </c>
      <c r="P9482" s="28">
        <f t="shared" si="911"/>
        <v>-2</v>
      </c>
      <c r="Q9482" s="28">
        <f t="shared" si="912"/>
        <v>0</v>
      </c>
      <c r="R9482" s="4">
        <f t="shared" si="913"/>
        <v>0</v>
      </c>
      <c r="S9482" s="4" t="str">
        <f t="shared" si="914"/>
        <v/>
      </c>
      <c r="T9482" s="21">
        <f>Fångster!J9487</f>
        <v>0</v>
      </c>
      <c r="U9482" s="31" t="str">
        <f t="shared" si="915"/>
        <v/>
      </c>
    </row>
    <row r="9483" spans="14:21" x14ac:dyDescent="0.2">
      <c r="N9483" s="22">
        <f>Fångster!G9488</f>
        <v>0</v>
      </c>
      <c r="O9483" s="28">
        <f t="shared" si="910"/>
        <v>0</v>
      </c>
      <c r="P9483" s="28">
        <f t="shared" si="911"/>
        <v>-2</v>
      </c>
      <c r="Q9483" s="28">
        <f t="shared" si="912"/>
        <v>0</v>
      </c>
      <c r="R9483" s="4">
        <f t="shared" si="913"/>
        <v>0</v>
      </c>
      <c r="S9483" s="4" t="str">
        <f t="shared" si="914"/>
        <v/>
      </c>
      <c r="T9483" s="21">
        <f>Fångster!J9488</f>
        <v>0</v>
      </c>
      <c r="U9483" s="31" t="str">
        <f t="shared" si="915"/>
        <v/>
      </c>
    </row>
    <row r="9484" spans="14:21" x14ac:dyDescent="0.2">
      <c r="N9484" s="22">
        <f>Fångster!G9489</f>
        <v>0</v>
      </c>
      <c r="O9484" s="28">
        <f t="shared" si="910"/>
        <v>0</v>
      </c>
      <c r="P9484" s="28">
        <f t="shared" si="911"/>
        <v>-2</v>
      </c>
      <c r="Q9484" s="28">
        <f t="shared" si="912"/>
        <v>0</v>
      </c>
      <c r="R9484" s="4">
        <f t="shared" si="913"/>
        <v>0</v>
      </c>
      <c r="S9484" s="4" t="str">
        <f t="shared" si="914"/>
        <v/>
      </c>
      <c r="T9484" s="21">
        <f>Fångster!J9489</f>
        <v>0</v>
      </c>
      <c r="U9484" s="31" t="str">
        <f t="shared" si="915"/>
        <v/>
      </c>
    </row>
    <row r="9485" spans="14:21" x14ac:dyDescent="0.2">
      <c r="N9485" s="22">
        <f>Fångster!G9490</f>
        <v>0</v>
      </c>
      <c r="O9485" s="28">
        <f t="shared" si="910"/>
        <v>0</v>
      </c>
      <c r="P9485" s="28">
        <f t="shared" si="911"/>
        <v>-2</v>
      </c>
      <c r="Q9485" s="28">
        <f t="shared" si="912"/>
        <v>0</v>
      </c>
      <c r="R9485" s="4">
        <f t="shared" si="913"/>
        <v>0</v>
      </c>
      <c r="S9485" s="4" t="str">
        <f t="shared" si="914"/>
        <v/>
      </c>
      <c r="T9485" s="21">
        <f>Fångster!J9490</f>
        <v>0</v>
      </c>
      <c r="U9485" s="31" t="str">
        <f t="shared" si="915"/>
        <v/>
      </c>
    </row>
    <row r="9486" spans="14:21" x14ac:dyDescent="0.2">
      <c r="N9486" s="22">
        <f>Fångster!G9491</f>
        <v>0</v>
      </c>
      <c r="O9486" s="28">
        <f t="shared" si="910"/>
        <v>0</v>
      </c>
      <c r="P9486" s="28">
        <f t="shared" si="911"/>
        <v>-2</v>
      </c>
      <c r="Q9486" s="28">
        <f t="shared" si="912"/>
        <v>0</v>
      </c>
      <c r="R9486" s="4">
        <f t="shared" si="913"/>
        <v>0</v>
      </c>
      <c r="S9486" s="4" t="str">
        <f t="shared" si="914"/>
        <v/>
      </c>
      <c r="T9486" s="21">
        <f>Fångster!J9491</f>
        <v>0</v>
      </c>
      <c r="U9486" s="31" t="str">
        <f t="shared" si="915"/>
        <v/>
      </c>
    </row>
    <row r="9487" spans="14:21" x14ac:dyDescent="0.2">
      <c r="N9487" s="22">
        <f>Fångster!G9492</f>
        <v>0</v>
      </c>
      <c r="O9487" s="28">
        <f t="shared" si="910"/>
        <v>0</v>
      </c>
      <c r="P9487" s="28">
        <f t="shared" si="911"/>
        <v>-2</v>
      </c>
      <c r="Q9487" s="28">
        <f t="shared" si="912"/>
        <v>0</v>
      </c>
      <c r="R9487" s="4">
        <f t="shared" si="913"/>
        <v>0</v>
      </c>
      <c r="S9487" s="4" t="str">
        <f t="shared" si="914"/>
        <v/>
      </c>
      <c r="T9487" s="21">
        <f>Fångster!J9492</f>
        <v>0</v>
      </c>
      <c r="U9487" s="31" t="str">
        <f t="shared" si="915"/>
        <v/>
      </c>
    </row>
    <row r="9488" spans="14:21" x14ac:dyDescent="0.2">
      <c r="N9488" s="22">
        <f>Fångster!G9493</f>
        <v>0</v>
      </c>
      <c r="O9488" s="28">
        <f t="shared" si="910"/>
        <v>0</v>
      </c>
      <c r="P9488" s="28">
        <f t="shared" si="911"/>
        <v>-2</v>
      </c>
      <c r="Q9488" s="28">
        <f t="shared" si="912"/>
        <v>0</v>
      </c>
      <c r="R9488" s="4">
        <f t="shared" si="913"/>
        <v>0</v>
      </c>
      <c r="S9488" s="4" t="str">
        <f t="shared" si="914"/>
        <v/>
      </c>
      <c r="T9488" s="21">
        <f>Fångster!J9493</f>
        <v>0</v>
      </c>
      <c r="U9488" s="31" t="str">
        <f t="shared" si="915"/>
        <v/>
      </c>
    </row>
    <row r="9489" spans="14:21" x14ac:dyDescent="0.2">
      <c r="N9489" s="22">
        <f>Fångster!G9494</f>
        <v>0</v>
      </c>
      <c r="O9489" s="28">
        <f t="shared" si="910"/>
        <v>0</v>
      </c>
      <c r="P9489" s="28">
        <f t="shared" si="911"/>
        <v>-2</v>
      </c>
      <c r="Q9489" s="28">
        <f t="shared" si="912"/>
        <v>0</v>
      </c>
      <c r="R9489" s="4">
        <f t="shared" si="913"/>
        <v>0</v>
      </c>
      <c r="S9489" s="4" t="str">
        <f t="shared" si="914"/>
        <v/>
      </c>
      <c r="T9489" s="21">
        <f>Fångster!J9494</f>
        <v>0</v>
      </c>
      <c r="U9489" s="31" t="str">
        <f t="shared" si="915"/>
        <v/>
      </c>
    </row>
    <row r="9490" spans="14:21" x14ac:dyDescent="0.2">
      <c r="N9490" s="22">
        <f>Fångster!G9495</f>
        <v>0</v>
      </c>
      <c r="O9490" s="28">
        <f t="shared" si="910"/>
        <v>0</v>
      </c>
      <c r="P9490" s="28">
        <f t="shared" si="911"/>
        <v>-2</v>
      </c>
      <c r="Q9490" s="28">
        <f t="shared" si="912"/>
        <v>0</v>
      </c>
      <c r="R9490" s="4">
        <f t="shared" si="913"/>
        <v>0</v>
      </c>
      <c r="S9490" s="4" t="str">
        <f t="shared" si="914"/>
        <v/>
      </c>
      <c r="T9490" s="21">
        <f>Fångster!J9495</f>
        <v>0</v>
      </c>
      <c r="U9490" s="31" t="str">
        <f t="shared" si="915"/>
        <v/>
      </c>
    </row>
    <row r="9491" spans="14:21" x14ac:dyDescent="0.2">
      <c r="N9491" s="22">
        <f>Fångster!G9496</f>
        <v>0</v>
      </c>
      <c r="O9491" s="28">
        <f t="shared" si="910"/>
        <v>0</v>
      </c>
      <c r="P9491" s="28">
        <f t="shared" si="911"/>
        <v>-2</v>
      </c>
      <c r="Q9491" s="28">
        <f t="shared" si="912"/>
        <v>0</v>
      </c>
      <c r="R9491" s="4">
        <f t="shared" si="913"/>
        <v>0</v>
      </c>
      <c r="S9491" s="4" t="str">
        <f t="shared" si="914"/>
        <v/>
      </c>
      <c r="T9491" s="21">
        <f>Fångster!J9496</f>
        <v>0</v>
      </c>
      <c r="U9491" s="31" t="str">
        <f t="shared" si="915"/>
        <v/>
      </c>
    </row>
    <row r="9492" spans="14:21" x14ac:dyDescent="0.2">
      <c r="N9492" s="22">
        <f>Fångster!G9497</f>
        <v>0</v>
      </c>
      <c r="O9492" s="28">
        <f t="shared" si="910"/>
        <v>0</v>
      </c>
      <c r="P9492" s="28">
        <f t="shared" si="911"/>
        <v>-2</v>
      </c>
      <c r="Q9492" s="28">
        <f t="shared" si="912"/>
        <v>0</v>
      </c>
      <c r="R9492" s="4">
        <f t="shared" si="913"/>
        <v>0</v>
      </c>
      <c r="S9492" s="4" t="str">
        <f t="shared" si="914"/>
        <v/>
      </c>
      <c r="T9492" s="21">
        <f>Fångster!J9497</f>
        <v>0</v>
      </c>
      <c r="U9492" s="31" t="str">
        <f t="shared" si="915"/>
        <v/>
      </c>
    </row>
    <row r="9493" spans="14:21" x14ac:dyDescent="0.2">
      <c r="N9493" s="22">
        <f>Fångster!G9498</f>
        <v>0</v>
      </c>
      <c r="O9493" s="28">
        <f t="shared" si="910"/>
        <v>0</v>
      </c>
      <c r="P9493" s="28">
        <f t="shared" si="911"/>
        <v>-2</v>
      </c>
      <c r="Q9493" s="28">
        <f t="shared" si="912"/>
        <v>0</v>
      </c>
      <c r="R9493" s="4">
        <f t="shared" si="913"/>
        <v>0</v>
      </c>
      <c r="S9493" s="4" t="str">
        <f t="shared" si="914"/>
        <v/>
      </c>
      <c r="T9493" s="21">
        <f>Fångster!J9498</f>
        <v>0</v>
      </c>
      <c r="U9493" s="31" t="str">
        <f t="shared" si="915"/>
        <v/>
      </c>
    </row>
    <row r="9494" spans="14:21" x14ac:dyDescent="0.2">
      <c r="N9494" s="22">
        <f>Fångster!G9499</f>
        <v>0</v>
      </c>
      <c r="O9494" s="28">
        <f t="shared" si="910"/>
        <v>0</v>
      </c>
      <c r="P9494" s="28">
        <f t="shared" si="911"/>
        <v>-2</v>
      </c>
      <c r="Q9494" s="28">
        <f t="shared" si="912"/>
        <v>0</v>
      </c>
      <c r="R9494" s="4">
        <f t="shared" si="913"/>
        <v>0</v>
      </c>
      <c r="S9494" s="4" t="str">
        <f t="shared" si="914"/>
        <v/>
      </c>
      <c r="T9494" s="21">
        <f>Fångster!J9499</f>
        <v>0</v>
      </c>
      <c r="U9494" s="31" t="str">
        <f t="shared" si="915"/>
        <v/>
      </c>
    </row>
    <row r="9495" spans="14:21" x14ac:dyDescent="0.2">
      <c r="N9495" s="22">
        <f>Fångster!G9500</f>
        <v>0</v>
      </c>
      <c r="O9495" s="28">
        <f t="shared" si="910"/>
        <v>0</v>
      </c>
      <c r="P9495" s="28">
        <f t="shared" si="911"/>
        <v>-2</v>
      </c>
      <c r="Q9495" s="28">
        <f t="shared" si="912"/>
        <v>0</v>
      </c>
      <c r="R9495" s="4">
        <f t="shared" si="913"/>
        <v>0</v>
      </c>
      <c r="S9495" s="4" t="str">
        <f t="shared" si="914"/>
        <v/>
      </c>
      <c r="T9495" s="21">
        <f>Fångster!J9500</f>
        <v>0</v>
      </c>
      <c r="U9495" s="31" t="str">
        <f t="shared" si="915"/>
        <v/>
      </c>
    </row>
    <row r="9496" spans="14:21" x14ac:dyDescent="0.2">
      <c r="N9496" s="22">
        <f>Fångster!G9501</f>
        <v>0</v>
      </c>
      <c r="O9496" s="28">
        <f t="shared" si="910"/>
        <v>0</v>
      </c>
      <c r="P9496" s="28">
        <f t="shared" si="911"/>
        <v>-2</v>
      </c>
      <c r="Q9496" s="28">
        <f t="shared" si="912"/>
        <v>0</v>
      </c>
      <c r="R9496" s="4">
        <f t="shared" si="913"/>
        <v>0</v>
      </c>
      <c r="S9496" s="4" t="str">
        <f t="shared" si="914"/>
        <v/>
      </c>
      <c r="T9496" s="21">
        <f>Fångster!J9501</f>
        <v>0</v>
      </c>
      <c r="U9496" s="31" t="str">
        <f t="shared" si="915"/>
        <v/>
      </c>
    </row>
    <row r="9497" spans="14:21" x14ac:dyDescent="0.2">
      <c r="N9497" s="22">
        <f>Fångster!G9502</f>
        <v>0</v>
      </c>
      <c r="O9497" s="28">
        <f t="shared" si="910"/>
        <v>0</v>
      </c>
      <c r="P9497" s="28">
        <f t="shared" si="911"/>
        <v>-2</v>
      </c>
      <c r="Q9497" s="28">
        <f t="shared" si="912"/>
        <v>0</v>
      </c>
      <c r="R9497" s="4">
        <f t="shared" si="913"/>
        <v>0</v>
      </c>
      <c r="S9497" s="4" t="str">
        <f t="shared" si="914"/>
        <v/>
      </c>
      <c r="T9497" s="21">
        <f>Fångster!J9502</f>
        <v>0</v>
      </c>
      <c r="U9497" s="31" t="str">
        <f t="shared" si="915"/>
        <v/>
      </c>
    </row>
    <row r="9498" spans="14:21" x14ac:dyDescent="0.2">
      <c r="N9498" s="22">
        <f>Fångster!G9503</f>
        <v>0</v>
      </c>
      <c r="O9498" s="28">
        <f t="shared" si="910"/>
        <v>0</v>
      </c>
      <c r="P9498" s="28">
        <f t="shared" si="911"/>
        <v>-2</v>
      </c>
      <c r="Q9498" s="28">
        <f t="shared" si="912"/>
        <v>0</v>
      </c>
      <c r="R9498" s="4">
        <f t="shared" si="913"/>
        <v>0</v>
      </c>
      <c r="S9498" s="4" t="str">
        <f t="shared" si="914"/>
        <v/>
      </c>
      <c r="T9498" s="21">
        <f>Fångster!J9503</f>
        <v>0</v>
      </c>
      <c r="U9498" s="31" t="str">
        <f t="shared" si="915"/>
        <v/>
      </c>
    </row>
    <row r="9499" spans="14:21" x14ac:dyDescent="0.2">
      <c r="N9499" s="22">
        <f>Fångster!G9504</f>
        <v>0</v>
      </c>
      <c r="O9499" s="28">
        <f t="shared" si="910"/>
        <v>0</v>
      </c>
      <c r="P9499" s="28">
        <f t="shared" si="911"/>
        <v>-2</v>
      </c>
      <c r="Q9499" s="28">
        <f t="shared" si="912"/>
        <v>0</v>
      </c>
      <c r="R9499" s="4">
        <f t="shared" si="913"/>
        <v>0</v>
      </c>
      <c r="S9499" s="4" t="str">
        <f t="shared" si="914"/>
        <v/>
      </c>
      <c r="T9499" s="21">
        <f>Fångster!J9504</f>
        <v>0</v>
      </c>
      <c r="U9499" s="31" t="str">
        <f t="shared" si="915"/>
        <v/>
      </c>
    </row>
    <row r="9500" spans="14:21" x14ac:dyDescent="0.2">
      <c r="N9500" s="22">
        <f>Fångster!G9505</f>
        <v>0</v>
      </c>
      <c r="O9500" s="28">
        <f t="shared" si="910"/>
        <v>0</v>
      </c>
      <c r="P9500" s="28">
        <f t="shared" si="911"/>
        <v>-2</v>
      </c>
      <c r="Q9500" s="28">
        <f t="shared" si="912"/>
        <v>0</v>
      </c>
      <c r="R9500" s="4">
        <f t="shared" si="913"/>
        <v>0</v>
      </c>
      <c r="S9500" s="4" t="str">
        <f t="shared" si="914"/>
        <v/>
      </c>
      <c r="T9500" s="21">
        <f>Fångster!J9505</f>
        <v>0</v>
      </c>
      <c r="U9500" s="31" t="str">
        <f t="shared" si="915"/>
        <v/>
      </c>
    </row>
    <row r="9501" spans="14:21" x14ac:dyDescent="0.2">
      <c r="N9501" s="22">
        <f>Fångster!G9506</f>
        <v>0</v>
      </c>
      <c r="O9501" s="28">
        <f t="shared" si="910"/>
        <v>0</v>
      </c>
      <c r="P9501" s="28">
        <f t="shared" si="911"/>
        <v>-2</v>
      </c>
      <c r="Q9501" s="28">
        <f t="shared" si="912"/>
        <v>0</v>
      </c>
      <c r="R9501" s="4">
        <f t="shared" si="913"/>
        <v>0</v>
      </c>
      <c r="S9501" s="4" t="str">
        <f t="shared" si="914"/>
        <v/>
      </c>
      <c r="T9501" s="21">
        <f>Fångster!J9506</f>
        <v>0</v>
      </c>
      <c r="U9501" s="31" t="str">
        <f t="shared" si="915"/>
        <v/>
      </c>
    </row>
    <row r="9502" spans="14:21" x14ac:dyDescent="0.2">
      <c r="N9502" s="22">
        <f>Fångster!G9507</f>
        <v>0</v>
      </c>
      <c r="O9502" s="28">
        <f t="shared" si="910"/>
        <v>0</v>
      </c>
      <c r="P9502" s="28">
        <f t="shared" si="911"/>
        <v>-2</v>
      </c>
      <c r="Q9502" s="28">
        <f t="shared" si="912"/>
        <v>0</v>
      </c>
      <c r="R9502" s="4">
        <f t="shared" si="913"/>
        <v>0</v>
      </c>
      <c r="S9502" s="4" t="str">
        <f t="shared" si="914"/>
        <v/>
      </c>
      <c r="T9502" s="21">
        <f>Fångster!J9507</f>
        <v>0</v>
      </c>
      <c r="U9502" s="31" t="str">
        <f t="shared" si="915"/>
        <v/>
      </c>
    </row>
    <row r="9503" spans="14:21" x14ac:dyDescent="0.2">
      <c r="N9503" s="22">
        <f>Fångster!G9508</f>
        <v>0</v>
      </c>
      <c r="O9503" s="28">
        <f t="shared" si="910"/>
        <v>0</v>
      </c>
      <c r="P9503" s="28">
        <f t="shared" si="911"/>
        <v>-2</v>
      </c>
      <c r="Q9503" s="28">
        <f t="shared" si="912"/>
        <v>0</v>
      </c>
      <c r="R9503" s="4">
        <f t="shared" si="913"/>
        <v>0</v>
      </c>
      <c r="S9503" s="4" t="str">
        <f t="shared" si="914"/>
        <v/>
      </c>
      <c r="T9503" s="21">
        <f>Fångster!J9508</f>
        <v>0</v>
      </c>
      <c r="U9503" s="31" t="str">
        <f t="shared" si="915"/>
        <v/>
      </c>
    </row>
    <row r="9504" spans="14:21" x14ac:dyDescent="0.2">
      <c r="N9504" s="22">
        <f>Fångster!G9509</f>
        <v>0</v>
      </c>
      <c r="O9504" s="28">
        <f t="shared" si="910"/>
        <v>0</v>
      </c>
      <c r="P9504" s="28">
        <f t="shared" si="911"/>
        <v>-2</v>
      </c>
      <c r="Q9504" s="28">
        <f t="shared" si="912"/>
        <v>0</v>
      </c>
      <c r="R9504" s="4">
        <f t="shared" si="913"/>
        <v>0</v>
      </c>
      <c r="S9504" s="4" t="str">
        <f t="shared" si="914"/>
        <v/>
      </c>
      <c r="T9504" s="21">
        <f>Fångster!J9509</f>
        <v>0</v>
      </c>
      <c r="U9504" s="31" t="str">
        <f t="shared" si="915"/>
        <v/>
      </c>
    </row>
    <row r="9505" spans="14:21" x14ac:dyDescent="0.2">
      <c r="N9505" s="22">
        <f>Fångster!G9510</f>
        <v>0</v>
      </c>
      <c r="O9505" s="28">
        <f t="shared" si="910"/>
        <v>0</v>
      </c>
      <c r="P9505" s="28">
        <f t="shared" si="911"/>
        <v>-2</v>
      </c>
      <c r="Q9505" s="28">
        <f t="shared" si="912"/>
        <v>0</v>
      </c>
      <c r="R9505" s="4">
        <f t="shared" si="913"/>
        <v>0</v>
      </c>
      <c r="S9505" s="4" t="str">
        <f t="shared" si="914"/>
        <v/>
      </c>
      <c r="T9505" s="21">
        <f>Fångster!J9510</f>
        <v>0</v>
      </c>
      <c r="U9505" s="31" t="str">
        <f t="shared" si="915"/>
        <v/>
      </c>
    </row>
    <row r="9506" spans="14:21" x14ac:dyDescent="0.2">
      <c r="N9506" s="22">
        <f>Fångster!G9511</f>
        <v>0</v>
      </c>
      <c r="O9506" s="28">
        <f t="shared" si="910"/>
        <v>0</v>
      </c>
      <c r="P9506" s="28">
        <f t="shared" si="911"/>
        <v>-2</v>
      </c>
      <c r="Q9506" s="28">
        <f t="shared" si="912"/>
        <v>0</v>
      </c>
      <c r="R9506" s="4">
        <f t="shared" si="913"/>
        <v>0</v>
      </c>
      <c r="S9506" s="4" t="str">
        <f t="shared" si="914"/>
        <v/>
      </c>
      <c r="T9506" s="21">
        <f>Fångster!J9511</f>
        <v>0</v>
      </c>
      <c r="U9506" s="31" t="str">
        <f t="shared" si="915"/>
        <v/>
      </c>
    </row>
    <row r="9507" spans="14:21" x14ac:dyDescent="0.2">
      <c r="N9507" s="22">
        <f>Fångster!G9512</f>
        <v>0</v>
      </c>
      <c r="O9507" s="28">
        <f t="shared" si="910"/>
        <v>0</v>
      </c>
      <c r="P9507" s="28">
        <f t="shared" si="911"/>
        <v>-2</v>
      </c>
      <c r="Q9507" s="28">
        <f t="shared" si="912"/>
        <v>0</v>
      </c>
      <c r="R9507" s="4">
        <f t="shared" si="913"/>
        <v>0</v>
      </c>
      <c r="S9507" s="4" t="str">
        <f t="shared" si="914"/>
        <v/>
      </c>
      <c r="T9507" s="21">
        <f>Fångster!J9512</f>
        <v>0</v>
      </c>
      <c r="U9507" s="31" t="str">
        <f t="shared" si="915"/>
        <v/>
      </c>
    </row>
    <row r="9508" spans="14:21" x14ac:dyDescent="0.2">
      <c r="N9508" s="22">
        <f>Fångster!G9513</f>
        <v>0</v>
      </c>
      <c r="O9508" s="28">
        <f t="shared" si="910"/>
        <v>0</v>
      </c>
      <c r="P9508" s="28">
        <f t="shared" si="911"/>
        <v>-2</v>
      </c>
      <c r="Q9508" s="28">
        <f t="shared" si="912"/>
        <v>0</v>
      </c>
      <c r="R9508" s="4">
        <f t="shared" si="913"/>
        <v>0</v>
      </c>
      <c r="S9508" s="4" t="str">
        <f t="shared" si="914"/>
        <v/>
      </c>
      <c r="T9508" s="21">
        <f>Fångster!J9513</f>
        <v>0</v>
      </c>
      <c r="U9508" s="31" t="str">
        <f t="shared" si="915"/>
        <v/>
      </c>
    </row>
    <row r="9509" spans="14:21" x14ac:dyDescent="0.2">
      <c r="N9509" s="22">
        <f>Fångster!G9514</f>
        <v>0</v>
      </c>
      <c r="O9509" s="28">
        <f t="shared" si="910"/>
        <v>0</v>
      </c>
      <c r="P9509" s="28">
        <f t="shared" si="911"/>
        <v>-2</v>
      </c>
      <c r="Q9509" s="28">
        <f t="shared" si="912"/>
        <v>0</v>
      </c>
      <c r="R9509" s="4">
        <f t="shared" si="913"/>
        <v>0</v>
      </c>
      <c r="S9509" s="4" t="str">
        <f t="shared" si="914"/>
        <v/>
      </c>
      <c r="T9509" s="21">
        <f>Fångster!J9514</f>
        <v>0</v>
      </c>
      <c r="U9509" s="31" t="str">
        <f t="shared" si="915"/>
        <v/>
      </c>
    </row>
    <row r="9510" spans="14:21" x14ac:dyDescent="0.2">
      <c r="N9510" s="22">
        <f>Fångster!G9515</f>
        <v>0</v>
      </c>
      <c r="O9510" s="28">
        <f t="shared" si="910"/>
        <v>0</v>
      </c>
      <c r="P9510" s="28">
        <f t="shared" si="911"/>
        <v>-2</v>
      </c>
      <c r="Q9510" s="28">
        <f t="shared" si="912"/>
        <v>0</v>
      </c>
      <c r="R9510" s="4">
        <f t="shared" si="913"/>
        <v>0</v>
      </c>
      <c r="S9510" s="4" t="str">
        <f t="shared" si="914"/>
        <v/>
      </c>
      <c r="T9510" s="21">
        <f>Fångster!J9515</f>
        <v>0</v>
      </c>
      <c r="U9510" s="31" t="str">
        <f t="shared" si="915"/>
        <v/>
      </c>
    </row>
    <row r="9511" spans="14:21" x14ac:dyDescent="0.2">
      <c r="N9511" s="22">
        <f>Fångster!G9516</f>
        <v>0</v>
      </c>
      <c r="O9511" s="28">
        <f t="shared" si="910"/>
        <v>0</v>
      </c>
      <c r="P9511" s="28">
        <f t="shared" si="911"/>
        <v>-2</v>
      </c>
      <c r="Q9511" s="28">
        <f t="shared" si="912"/>
        <v>0</v>
      </c>
      <c r="R9511" s="4">
        <f t="shared" si="913"/>
        <v>0</v>
      </c>
      <c r="S9511" s="4" t="str">
        <f t="shared" si="914"/>
        <v/>
      </c>
      <c r="T9511" s="21">
        <f>Fångster!J9516</f>
        <v>0</v>
      </c>
      <c r="U9511" s="31" t="str">
        <f t="shared" si="915"/>
        <v/>
      </c>
    </row>
    <row r="9512" spans="14:21" x14ac:dyDescent="0.2">
      <c r="N9512" s="22">
        <f>Fångster!G9517</f>
        <v>0</v>
      </c>
      <c r="O9512" s="28">
        <f t="shared" si="910"/>
        <v>0</v>
      </c>
      <c r="P9512" s="28">
        <f t="shared" si="911"/>
        <v>-2</v>
      </c>
      <c r="Q9512" s="28">
        <f t="shared" si="912"/>
        <v>0</v>
      </c>
      <c r="R9512" s="4">
        <f t="shared" si="913"/>
        <v>0</v>
      </c>
      <c r="S9512" s="4" t="str">
        <f t="shared" si="914"/>
        <v/>
      </c>
      <c r="T9512" s="21">
        <f>Fångster!J9517</f>
        <v>0</v>
      </c>
      <c r="U9512" s="31" t="str">
        <f t="shared" si="915"/>
        <v/>
      </c>
    </row>
    <row r="9513" spans="14:21" x14ac:dyDescent="0.2">
      <c r="N9513" s="22">
        <f>Fångster!G9518</f>
        <v>0</v>
      </c>
      <c r="O9513" s="28">
        <f t="shared" si="910"/>
        <v>0</v>
      </c>
      <c r="P9513" s="28">
        <f t="shared" si="911"/>
        <v>-2</v>
      </c>
      <c r="Q9513" s="28">
        <f t="shared" si="912"/>
        <v>0</v>
      </c>
      <c r="R9513" s="4">
        <f t="shared" si="913"/>
        <v>0</v>
      </c>
      <c r="S9513" s="4" t="str">
        <f t="shared" si="914"/>
        <v/>
      </c>
      <c r="T9513" s="21">
        <f>Fångster!J9518</f>
        <v>0</v>
      </c>
      <c r="U9513" s="31" t="str">
        <f t="shared" si="915"/>
        <v/>
      </c>
    </row>
    <row r="9514" spans="14:21" x14ac:dyDescent="0.2">
      <c r="N9514" s="22">
        <f>Fångster!G9519</f>
        <v>0</v>
      </c>
      <c r="O9514" s="28">
        <f t="shared" si="910"/>
        <v>0</v>
      </c>
      <c r="P9514" s="28">
        <f t="shared" si="911"/>
        <v>-2</v>
      </c>
      <c r="Q9514" s="28">
        <f t="shared" si="912"/>
        <v>0</v>
      </c>
      <c r="R9514" s="4">
        <f t="shared" si="913"/>
        <v>0</v>
      </c>
      <c r="S9514" s="4" t="str">
        <f t="shared" si="914"/>
        <v/>
      </c>
      <c r="T9514" s="21">
        <f>Fångster!J9519</f>
        <v>0</v>
      </c>
      <c r="U9514" s="31" t="str">
        <f t="shared" si="915"/>
        <v/>
      </c>
    </row>
    <row r="9515" spans="14:21" x14ac:dyDescent="0.2">
      <c r="N9515" s="22">
        <f>Fångster!G9520</f>
        <v>0</v>
      </c>
      <c r="O9515" s="28">
        <f t="shared" si="910"/>
        <v>0</v>
      </c>
      <c r="P9515" s="28">
        <f t="shared" si="911"/>
        <v>-2</v>
      </c>
      <c r="Q9515" s="28">
        <f t="shared" si="912"/>
        <v>0</v>
      </c>
      <c r="R9515" s="4">
        <f t="shared" si="913"/>
        <v>0</v>
      </c>
      <c r="S9515" s="4" t="str">
        <f t="shared" si="914"/>
        <v/>
      </c>
      <c r="T9515" s="21">
        <f>Fångster!J9520</f>
        <v>0</v>
      </c>
      <c r="U9515" s="31" t="str">
        <f t="shared" si="915"/>
        <v/>
      </c>
    </row>
    <row r="9516" spans="14:21" x14ac:dyDescent="0.2">
      <c r="N9516" s="22">
        <f>Fångster!G9521</f>
        <v>0</v>
      </c>
      <c r="O9516" s="28">
        <f t="shared" si="910"/>
        <v>0</v>
      </c>
      <c r="P9516" s="28">
        <f t="shared" si="911"/>
        <v>-2</v>
      </c>
      <c r="Q9516" s="28">
        <f t="shared" si="912"/>
        <v>0</v>
      </c>
      <c r="R9516" s="4">
        <f t="shared" si="913"/>
        <v>0</v>
      </c>
      <c r="S9516" s="4" t="str">
        <f t="shared" si="914"/>
        <v/>
      </c>
      <c r="T9516" s="21">
        <f>Fångster!J9521</f>
        <v>0</v>
      </c>
      <c r="U9516" s="31" t="str">
        <f t="shared" si="915"/>
        <v/>
      </c>
    </row>
    <row r="9517" spans="14:21" x14ac:dyDescent="0.2">
      <c r="N9517" s="22">
        <f>Fångster!G9522</f>
        <v>0</v>
      </c>
      <c r="O9517" s="28">
        <f t="shared" si="910"/>
        <v>0</v>
      </c>
      <c r="P9517" s="28">
        <f t="shared" si="911"/>
        <v>-2</v>
      </c>
      <c r="Q9517" s="28">
        <f t="shared" si="912"/>
        <v>0</v>
      </c>
      <c r="R9517" s="4">
        <f t="shared" si="913"/>
        <v>0</v>
      </c>
      <c r="S9517" s="4" t="str">
        <f t="shared" si="914"/>
        <v/>
      </c>
      <c r="T9517" s="21">
        <f>Fångster!J9522</f>
        <v>0</v>
      </c>
      <c r="U9517" s="31" t="str">
        <f t="shared" si="915"/>
        <v/>
      </c>
    </row>
    <row r="9518" spans="14:21" x14ac:dyDescent="0.2">
      <c r="N9518" s="22">
        <f>Fångster!G9523</f>
        <v>0</v>
      </c>
      <c r="O9518" s="28">
        <f t="shared" si="910"/>
        <v>0</v>
      </c>
      <c r="P9518" s="28">
        <f t="shared" si="911"/>
        <v>-2</v>
      </c>
      <c r="Q9518" s="28">
        <f t="shared" si="912"/>
        <v>0</v>
      </c>
      <c r="R9518" s="4">
        <f t="shared" si="913"/>
        <v>0</v>
      </c>
      <c r="S9518" s="4" t="str">
        <f t="shared" si="914"/>
        <v/>
      </c>
      <c r="T9518" s="21">
        <f>Fångster!J9523</f>
        <v>0</v>
      </c>
      <c r="U9518" s="31" t="str">
        <f t="shared" si="915"/>
        <v/>
      </c>
    </row>
    <row r="9519" spans="14:21" x14ac:dyDescent="0.2">
      <c r="N9519" s="22">
        <f>Fångster!G9524</f>
        <v>0</v>
      </c>
      <c r="O9519" s="28">
        <f t="shared" si="910"/>
        <v>0</v>
      </c>
      <c r="P9519" s="28">
        <f t="shared" si="911"/>
        <v>-2</v>
      </c>
      <c r="Q9519" s="28">
        <f t="shared" si="912"/>
        <v>0</v>
      </c>
      <c r="R9519" s="4">
        <f t="shared" si="913"/>
        <v>0</v>
      </c>
      <c r="S9519" s="4" t="str">
        <f t="shared" si="914"/>
        <v/>
      </c>
      <c r="T9519" s="21">
        <f>Fångster!J9524</f>
        <v>0</v>
      </c>
      <c r="U9519" s="31" t="str">
        <f t="shared" si="915"/>
        <v/>
      </c>
    </row>
    <row r="9520" spans="14:21" x14ac:dyDescent="0.2">
      <c r="N9520" s="22">
        <f>Fångster!G9525</f>
        <v>0</v>
      </c>
      <c r="O9520" s="28">
        <f t="shared" si="910"/>
        <v>0</v>
      </c>
      <c r="P9520" s="28">
        <f t="shared" si="911"/>
        <v>-2</v>
      </c>
      <c r="Q9520" s="28">
        <f t="shared" si="912"/>
        <v>0</v>
      </c>
      <c r="R9520" s="4">
        <f t="shared" si="913"/>
        <v>0</v>
      </c>
      <c r="S9520" s="4" t="str">
        <f t="shared" si="914"/>
        <v/>
      </c>
      <c r="T9520" s="21">
        <f>Fångster!J9525</f>
        <v>0</v>
      </c>
      <c r="U9520" s="31" t="str">
        <f t="shared" si="915"/>
        <v/>
      </c>
    </row>
    <row r="9521" spans="14:21" x14ac:dyDescent="0.2">
      <c r="N9521" s="22">
        <f>Fångster!G9526</f>
        <v>0</v>
      </c>
      <c r="O9521" s="28">
        <f t="shared" si="910"/>
        <v>0</v>
      </c>
      <c r="P9521" s="28">
        <f t="shared" si="911"/>
        <v>-2</v>
      </c>
      <c r="Q9521" s="28">
        <f t="shared" si="912"/>
        <v>0</v>
      </c>
      <c r="R9521" s="4">
        <f t="shared" si="913"/>
        <v>0</v>
      </c>
      <c r="S9521" s="4" t="str">
        <f t="shared" si="914"/>
        <v/>
      </c>
      <c r="T9521" s="21">
        <f>Fångster!J9526</f>
        <v>0</v>
      </c>
      <c r="U9521" s="31" t="str">
        <f t="shared" si="915"/>
        <v/>
      </c>
    </row>
    <row r="9522" spans="14:21" x14ac:dyDescent="0.2">
      <c r="N9522" s="22">
        <f>Fångster!G9527</f>
        <v>0</v>
      </c>
      <c r="O9522" s="28">
        <f t="shared" si="910"/>
        <v>0</v>
      </c>
      <c r="P9522" s="28">
        <f t="shared" si="911"/>
        <v>-2</v>
      </c>
      <c r="Q9522" s="28">
        <f t="shared" si="912"/>
        <v>0</v>
      </c>
      <c r="R9522" s="4">
        <f t="shared" si="913"/>
        <v>0</v>
      </c>
      <c r="S9522" s="4" t="str">
        <f t="shared" si="914"/>
        <v/>
      </c>
      <c r="T9522" s="21">
        <f>Fångster!J9527</f>
        <v>0</v>
      </c>
      <c r="U9522" s="31" t="str">
        <f t="shared" si="915"/>
        <v/>
      </c>
    </row>
    <row r="9523" spans="14:21" x14ac:dyDescent="0.2">
      <c r="N9523" s="22">
        <f>Fångster!G9528</f>
        <v>0</v>
      </c>
      <c r="O9523" s="28">
        <f t="shared" si="910"/>
        <v>0</v>
      </c>
      <c r="P9523" s="28">
        <f t="shared" si="911"/>
        <v>-2</v>
      </c>
      <c r="Q9523" s="28">
        <f t="shared" si="912"/>
        <v>0</v>
      </c>
      <c r="R9523" s="4">
        <f t="shared" si="913"/>
        <v>0</v>
      </c>
      <c r="S9523" s="4" t="str">
        <f t="shared" si="914"/>
        <v/>
      </c>
      <c r="T9523" s="21">
        <f>Fångster!J9528</f>
        <v>0</v>
      </c>
      <c r="U9523" s="31" t="str">
        <f t="shared" si="915"/>
        <v/>
      </c>
    </row>
    <row r="9524" spans="14:21" x14ac:dyDescent="0.2">
      <c r="N9524" s="22">
        <f>Fångster!G9529</f>
        <v>0</v>
      </c>
      <c r="O9524" s="28">
        <f t="shared" si="910"/>
        <v>0</v>
      </c>
      <c r="P9524" s="28">
        <f t="shared" si="911"/>
        <v>-2</v>
      </c>
      <c r="Q9524" s="28">
        <f t="shared" si="912"/>
        <v>0</v>
      </c>
      <c r="R9524" s="4">
        <f t="shared" si="913"/>
        <v>0</v>
      </c>
      <c r="S9524" s="4" t="str">
        <f t="shared" si="914"/>
        <v/>
      </c>
      <c r="T9524" s="21">
        <f>Fångster!J9529</f>
        <v>0</v>
      </c>
      <c r="U9524" s="31" t="str">
        <f t="shared" si="915"/>
        <v/>
      </c>
    </row>
    <row r="9525" spans="14:21" x14ac:dyDescent="0.2">
      <c r="N9525" s="22">
        <f>Fångster!G9530</f>
        <v>0</v>
      </c>
      <c r="O9525" s="28">
        <f t="shared" si="910"/>
        <v>0</v>
      </c>
      <c r="P9525" s="28">
        <f t="shared" si="911"/>
        <v>-2</v>
      </c>
      <c r="Q9525" s="28">
        <f t="shared" si="912"/>
        <v>0</v>
      </c>
      <c r="R9525" s="4">
        <f t="shared" si="913"/>
        <v>0</v>
      </c>
      <c r="S9525" s="4" t="str">
        <f t="shared" si="914"/>
        <v/>
      </c>
      <c r="T9525" s="21">
        <f>Fångster!J9530</f>
        <v>0</v>
      </c>
      <c r="U9525" s="31" t="str">
        <f t="shared" si="915"/>
        <v/>
      </c>
    </row>
    <row r="9526" spans="14:21" x14ac:dyDescent="0.2">
      <c r="N9526" s="22">
        <f>Fångster!G9531</f>
        <v>0</v>
      </c>
      <c r="O9526" s="28">
        <f t="shared" si="910"/>
        <v>0</v>
      </c>
      <c r="P9526" s="28">
        <f t="shared" si="911"/>
        <v>-2</v>
      </c>
      <c r="Q9526" s="28">
        <f t="shared" si="912"/>
        <v>0</v>
      </c>
      <c r="R9526" s="4">
        <f t="shared" si="913"/>
        <v>0</v>
      </c>
      <c r="S9526" s="4" t="str">
        <f t="shared" si="914"/>
        <v/>
      </c>
      <c r="T9526" s="21">
        <f>Fångster!J9531</f>
        <v>0</v>
      </c>
      <c r="U9526" s="31" t="str">
        <f t="shared" si="915"/>
        <v/>
      </c>
    </row>
    <row r="9527" spans="14:21" x14ac:dyDescent="0.2">
      <c r="N9527" s="22">
        <f>Fångster!G9532</f>
        <v>0</v>
      </c>
      <c r="O9527" s="28">
        <f t="shared" si="910"/>
        <v>0</v>
      </c>
      <c r="P9527" s="28">
        <f t="shared" si="911"/>
        <v>-2</v>
      </c>
      <c r="Q9527" s="28">
        <f t="shared" si="912"/>
        <v>0</v>
      </c>
      <c r="R9527" s="4">
        <f t="shared" si="913"/>
        <v>0</v>
      </c>
      <c r="S9527" s="4" t="str">
        <f t="shared" si="914"/>
        <v/>
      </c>
      <c r="T9527" s="21">
        <f>Fångster!J9532</f>
        <v>0</v>
      </c>
      <c r="U9527" s="31" t="str">
        <f t="shared" si="915"/>
        <v/>
      </c>
    </row>
    <row r="9528" spans="14:21" x14ac:dyDescent="0.2">
      <c r="N9528" s="22">
        <f>Fångster!G9533</f>
        <v>0</v>
      </c>
      <c r="O9528" s="28">
        <f t="shared" si="910"/>
        <v>0</v>
      </c>
      <c r="P9528" s="28">
        <f t="shared" si="911"/>
        <v>-2</v>
      </c>
      <c r="Q9528" s="28">
        <f t="shared" si="912"/>
        <v>0</v>
      </c>
      <c r="R9528" s="4">
        <f t="shared" si="913"/>
        <v>0</v>
      </c>
      <c r="S9528" s="4" t="str">
        <f t="shared" si="914"/>
        <v/>
      </c>
      <c r="T9528" s="21">
        <f>Fångster!J9533</f>
        <v>0</v>
      </c>
      <c r="U9528" s="31" t="str">
        <f t="shared" si="915"/>
        <v/>
      </c>
    </row>
    <row r="9529" spans="14:21" x14ac:dyDescent="0.2">
      <c r="N9529" s="22">
        <f>Fångster!G9534</f>
        <v>0</v>
      </c>
      <c r="O9529" s="28">
        <f t="shared" si="910"/>
        <v>0</v>
      </c>
      <c r="P9529" s="28">
        <f t="shared" si="911"/>
        <v>-2</v>
      </c>
      <c r="Q9529" s="28">
        <f t="shared" si="912"/>
        <v>0</v>
      </c>
      <c r="R9529" s="4">
        <f t="shared" si="913"/>
        <v>0</v>
      </c>
      <c r="S9529" s="4" t="str">
        <f t="shared" si="914"/>
        <v/>
      </c>
      <c r="T9529" s="21">
        <f>Fångster!J9534</f>
        <v>0</v>
      </c>
      <c r="U9529" s="31" t="str">
        <f t="shared" si="915"/>
        <v/>
      </c>
    </row>
    <row r="9530" spans="14:21" x14ac:dyDescent="0.2">
      <c r="N9530" s="22">
        <f>Fångster!G9535</f>
        <v>0</v>
      </c>
      <c r="O9530" s="28">
        <f t="shared" si="910"/>
        <v>0</v>
      </c>
      <c r="P9530" s="28">
        <f t="shared" si="911"/>
        <v>-2</v>
      </c>
      <c r="Q9530" s="28">
        <f t="shared" si="912"/>
        <v>0</v>
      </c>
      <c r="R9530" s="4">
        <f t="shared" si="913"/>
        <v>0</v>
      </c>
      <c r="S9530" s="4" t="str">
        <f t="shared" si="914"/>
        <v/>
      </c>
      <c r="T9530" s="21">
        <f>Fångster!J9535</f>
        <v>0</v>
      </c>
      <c r="U9530" s="31" t="str">
        <f t="shared" si="915"/>
        <v/>
      </c>
    </row>
    <row r="9531" spans="14:21" x14ac:dyDescent="0.2">
      <c r="N9531" s="22">
        <f>Fångster!G9536</f>
        <v>0</v>
      </c>
      <c r="O9531" s="28">
        <f t="shared" si="910"/>
        <v>0</v>
      </c>
      <c r="P9531" s="28">
        <f t="shared" si="911"/>
        <v>-2</v>
      </c>
      <c r="Q9531" s="28">
        <f t="shared" si="912"/>
        <v>0</v>
      </c>
      <c r="R9531" s="4">
        <f t="shared" si="913"/>
        <v>0</v>
      </c>
      <c r="S9531" s="4" t="str">
        <f t="shared" si="914"/>
        <v/>
      </c>
      <c r="T9531" s="21">
        <f>Fångster!J9536</f>
        <v>0</v>
      </c>
      <c r="U9531" s="31" t="str">
        <f t="shared" si="915"/>
        <v/>
      </c>
    </row>
    <row r="9532" spans="14:21" x14ac:dyDescent="0.2">
      <c r="N9532" s="22">
        <f>Fångster!G9537</f>
        <v>0</v>
      </c>
      <c r="O9532" s="28">
        <f t="shared" si="910"/>
        <v>0</v>
      </c>
      <c r="P9532" s="28">
        <f t="shared" si="911"/>
        <v>-2</v>
      </c>
      <c r="Q9532" s="28">
        <f t="shared" si="912"/>
        <v>0</v>
      </c>
      <c r="R9532" s="4">
        <f t="shared" si="913"/>
        <v>0</v>
      </c>
      <c r="S9532" s="4" t="str">
        <f t="shared" si="914"/>
        <v/>
      </c>
      <c r="T9532" s="21">
        <f>Fångster!J9537</f>
        <v>0</v>
      </c>
      <c r="U9532" s="31" t="str">
        <f t="shared" si="915"/>
        <v/>
      </c>
    </row>
    <row r="9533" spans="14:21" x14ac:dyDescent="0.2">
      <c r="N9533" s="22">
        <f>Fångster!G9538</f>
        <v>0</v>
      </c>
      <c r="O9533" s="28">
        <f t="shared" si="910"/>
        <v>0</v>
      </c>
      <c r="P9533" s="28">
        <f t="shared" si="911"/>
        <v>-2</v>
      </c>
      <c r="Q9533" s="28">
        <f t="shared" si="912"/>
        <v>0</v>
      </c>
      <c r="R9533" s="4">
        <f t="shared" si="913"/>
        <v>0</v>
      </c>
      <c r="S9533" s="4" t="str">
        <f t="shared" si="914"/>
        <v/>
      </c>
      <c r="T9533" s="21">
        <f>Fångster!J9538</f>
        <v>0</v>
      </c>
      <c r="U9533" s="31" t="str">
        <f t="shared" si="915"/>
        <v/>
      </c>
    </row>
    <row r="9534" spans="14:21" x14ac:dyDescent="0.2">
      <c r="N9534" s="22">
        <f>Fångster!G9539</f>
        <v>0</v>
      </c>
      <c r="O9534" s="28">
        <f t="shared" si="910"/>
        <v>0</v>
      </c>
      <c r="P9534" s="28">
        <f t="shared" si="911"/>
        <v>-2</v>
      </c>
      <c r="Q9534" s="28">
        <f t="shared" si="912"/>
        <v>0</v>
      </c>
      <c r="R9534" s="4">
        <f t="shared" si="913"/>
        <v>0</v>
      </c>
      <c r="S9534" s="4" t="str">
        <f t="shared" si="914"/>
        <v/>
      </c>
      <c r="T9534" s="21">
        <f>Fångster!J9539</f>
        <v>0</v>
      </c>
      <c r="U9534" s="31" t="str">
        <f t="shared" si="915"/>
        <v/>
      </c>
    </row>
    <row r="9535" spans="14:21" x14ac:dyDescent="0.2">
      <c r="N9535" s="22">
        <f>Fångster!G9540</f>
        <v>0</v>
      </c>
      <c r="O9535" s="28">
        <f t="shared" si="910"/>
        <v>0</v>
      </c>
      <c r="P9535" s="28">
        <f t="shared" si="911"/>
        <v>-2</v>
      </c>
      <c r="Q9535" s="28">
        <f t="shared" si="912"/>
        <v>0</v>
      </c>
      <c r="R9535" s="4">
        <f t="shared" si="913"/>
        <v>0</v>
      </c>
      <c r="S9535" s="4" t="str">
        <f t="shared" si="914"/>
        <v/>
      </c>
      <c r="T9535" s="21">
        <f>Fångster!J9540</f>
        <v>0</v>
      </c>
      <c r="U9535" s="31" t="str">
        <f t="shared" si="915"/>
        <v/>
      </c>
    </row>
    <row r="9536" spans="14:21" x14ac:dyDescent="0.2">
      <c r="N9536" s="22">
        <f>Fångster!G9541</f>
        <v>0</v>
      </c>
      <c r="O9536" s="28">
        <f t="shared" si="910"/>
        <v>0</v>
      </c>
      <c r="P9536" s="28">
        <f t="shared" si="911"/>
        <v>-2</v>
      </c>
      <c r="Q9536" s="28">
        <f t="shared" si="912"/>
        <v>0</v>
      </c>
      <c r="R9536" s="4">
        <f t="shared" si="913"/>
        <v>0</v>
      </c>
      <c r="S9536" s="4" t="str">
        <f t="shared" si="914"/>
        <v/>
      </c>
      <c r="T9536" s="21">
        <f>Fångster!J9541</f>
        <v>0</v>
      </c>
      <c r="U9536" s="31" t="str">
        <f t="shared" si="915"/>
        <v/>
      </c>
    </row>
    <row r="9537" spans="14:21" x14ac:dyDescent="0.2">
      <c r="N9537" s="22">
        <f>Fångster!G9542</f>
        <v>0</v>
      </c>
      <c r="O9537" s="28">
        <f t="shared" si="910"/>
        <v>0</v>
      </c>
      <c r="P9537" s="28">
        <f t="shared" si="911"/>
        <v>-2</v>
      </c>
      <c r="Q9537" s="28">
        <f t="shared" si="912"/>
        <v>0</v>
      </c>
      <c r="R9537" s="4">
        <f t="shared" si="913"/>
        <v>0</v>
      </c>
      <c r="S9537" s="4" t="str">
        <f t="shared" si="914"/>
        <v/>
      </c>
      <c r="T9537" s="21">
        <f>Fångster!J9542</f>
        <v>0</v>
      </c>
      <c r="U9537" s="31" t="str">
        <f t="shared" si="915"/>
        <v/>
      </c>
    </row>
    <row r="9538" spans="14:21" x14ac:dyDescent="0.2">
      <c r="N9538" s="22">
        <f>Fångster!G9543</f>
        <v>0</v>
      </c>
      <c r="O9538" s="28">
        <f t="shared" si="910"/>
        <v>0</v>
      </c>
      <c r="P9538" s="28">
        <f t="shared" si="911"/>
        <v>-2</v>
      </c>
      <c r="Q9538" s="28">
        <f t="shared" si="912"/>
        <v>0</v>
      </c>
      <c r="R9538" s="4">
        <f t="shared" si="913"/>
        <v>0</v>
      </c>
      <c r="S9538" s="4" t="str">
        <f t="shared" si="914"/>
        <v/>
      </c>
      <c r="T9538" s="21">
        <f>Fångster!J9543</f>
        <v>0</v>
      </c>
      <c r="U9538" s="31" t="str">
        <f t="shared" si="915"/>
        <v/>
      </c>
    </row>
    <row r="9539" spans="14:21" x14ac:dyDescent="0.2">
      <c r="N9539" s="22">
        <f>Fångster!G9544</f>
        <v>0</v>
      </c>
      <c r="O9539" s="28">
        <f t="shared" si="910"/>
        <v>0</v>
      </c>
      <c r="P9539" s="28">
        <f t="shared" si="911"/>
        <v>-2</v>
      </c>
      <c r="Q9539" s="28">
        <f t="shared" si="912"/>
        <v>0</v>
      </c>
      <c r="R9539" s="4">
        <f t="shared" si="913"/>
        <v>0</v>
      </c>
      <c r="S9539" s="4" t="str">
        <f t="shared" si="914"/>
        <v/>
      </c>
      <c r="T9539" s="21">
        <f>Fångster!J9544</f>
        <v>0</v>
      </c>
      <c r="U9539" s="31" t="str">
        <f t="shared" si="915"/>
        <v/>
      </c>
    </row>
    <row r="9540" spans="14:21" x14ac:dyDescent="0.2">
      <c r="N9540" s="22">
        <f>Fångster!G9545</f>
        <v>0</v>
      </c>
      <c r="O9540" s="28">
        <f t="shared" si="910"/>
        <v>0</v>
      </c>
      <c r="P9540" s="28">
        <f t="shared" si="911"/>
        <v>-2</v>
      </c>
      <c r="Q9540" s="28">
        <f t="shared" si="912"/>
        <v>0</v>
      </c>
      <c r="R9540" s="4">
        <f t="shared" si="913"/>
        <v>0</v>
      </c>
      <c r="S9540" s="4" t="str">
        <f t="shared" si="914"/>
        <v/>
      </c>
      <c r="T9540" s="21">
        <f>Fångster!J9545</f>
        <v>0</v>
      </c>
      <c r="U9540" s="31" t="str">
        <f t="shared" si="915"/>
        <v/>
      </c>
    </row>
    <row r="9541" spans="14:21" x14ac:dyDescent="0.2">
      <c r="N9541" s="22">
        <f>Fångster!G9546</f>
        <v>0</v>
      </c>
      <c r="O9541" s="28">
        <f t="shared" ref="O9541:O9604" si="916">(3.377*0.000001)*(POWER(N9541,3.205))</f>
        <v>0</v>
      </c>
      <c r="P9541" s="28">
        <f t="shared" ref="P9541:P9604" si="917">(1-(180-N9541)/60)</f>
        <v>-2</v>
      </c>
      <c r="Q9541" s="28">
        <f t="shared" ref="Q9541:Q9604" si="918">IF(P9541&lt;0,0,IF(P9541&gt;1,1,IF(P9541&gt;0&lt;1,P9541,P9541)))</f>
        <v>0</v>
      </c>
      <c r="R9541" s="4">
        <f t="shared" ref="R9541:R9604" si="919">O9541*Q9541</f>
        <v>0</v>
      </c>
      <c r="S9541" s="4" t="str">
        <f t="shared" ref="S9541:S9604" si="920">IF(N9541&gt;0,LOG10(N9541),"")</f>
        <v/>
      </c>
      <c r="T9541" s="21">
        <f>Fångster!J9546</f>
        <v>0</v>
      </c>
      <c r="U9541" s="31" t="str">
        <f t="shared" ref="U9541:U9604" si="921">IF(T9541&gt;0,LOG10(T9541),"")</f>
        <v/>
      </c>
    </row>
    <row r="9542" spans="14:21" x14ac:dyDescent="0.2">
      <c r="N9542" s="22">
        <f>Fångster!G9547</f>
        <v>0</v>
      </c>
      <c r="O9542" s="28">
        <f t="shared" si="916"/>
        <v>0</v>
      </c>
      <c r="P9542" s="28">
        <f t="shared" si="917"/>
        <v>-2</v>
      </c>
      <c r="Q9542" s="28">
        <f t="shared" si="918"/>
        <v>0</v>
      </c>
      <c r="R9542" s="4">
        <f t="shared" si="919"/>
        <v>0</v>
      </c>
      <c r="S9542" s="4" t="str">
        <f t="shared" si="920"/>
        <v/>
      </c>
      <c r="T9542" s="21">
        <f>Fångster!J9547</f>
        <v>0</v>
      </c>
      <c r="U9542" s="31" t="str">
        <f t="shared" si="921"/>
        <v/>
      </c>
    </row>
    <row r="9543" spans="14:21" x14ac:dyDescent="0.2">
      <c r="N9543" s="22">
        <f>Fångster!G9548</f>
        <v>0</v>
      </c>
      <c r="O9543" s="28">
        <f t="shared" si="916"/>
        <v>0</v>
      </c>
      <c r="P9543" s="28">
        <f t="shared" si="917"/>
        <v>-2</v>
      </c>
      <c r="Q9543" s="28">
        <f t="shared" si="918"/>
        <v>0</v>
      </c>
      <c r="R9543" s="4">
        <f t="shared" si="919"/>
        <v>0</v>
      </c>
      <c r="S9543" s="4" t="str">
        <f t="shared" si="920"/>
        <v/>
      </c>
      <c r="T9543" s="21">
        <f>Fångster!J9548</f>
        <v>0</v>
      </c>
      <c r="U9543" s="31" t="str">
        <f t="shared" si="921"/>
        <v/>
      </c>
    </row>
    <row r="9544" spans="14:21" x14ac:dyDescent="0.2">
      <c r="N9544" s="22">
        <f>Fångster!G9549</f>
        <v>0</v>
      </c>
      <c r="O9544" s="28">
        <f t="shared" si="916"/>
        <v>0</v>
      </c>
      <c r="P9544" s="28">
        <f t="shared" si="917"/>
        <v>-2</v>
      </c>
      <c r="Q9544" s="28">
        <f t="shared" si="918"/>
        <v>0</v>
      </c>
      <c r="R9544" s="4">
        <f t="shared" si="919"/>
        <v>0</v>
      </c>
      <c r="S9544" s="4" t="str">
        <f t="shared" si="920"/>
        <v/>
      </c>
      <c r="T9544" s="21">
        <f>Fångster!J9549</f>
        <v>0</v>
      </c>
      <c r="U9544" s="31" t="str">
        <f t="shared" si="921"/>
        <v/>
      </c>
    </row>
    <row r="9545" spans="14:21" x14ac:dyDescent="0.2">
      <c r="N9545" s="22">
        <f>Fångster!G9550</f>
        <v>0</v>
      </c>
      <c r="O9545" s="28">
        <f t="shared" si="916"/>
        <v>0</v>
      </c>
      <c r="P9545" s="28">
        <f t="shared" si="917"/>
        <v>-2</v>
      </c>
      <c r="Q9545" s="28">
        <f t="shared" si="918"/>
        <v>0</v>
      </c>
      <c r="R9545" s="4">
        <f t="shared" si="919"/>
        <v>0</v>
      </c>
      <c r="S9545" s="4" t="str">
        <f t="shared" si="920"/>
        <v/>
      </c>
      <c r="T9545" s="21">
        <f>Fångster!J9550</f>
        <v>0</v>
      </c>
      <c r="U9545" s="31" t="str">
        <f t="shared" si="921"/>
        <v/>
      </c>
    </row>
    <row r="9546" spans="14:21" x14ac:dyDescent="0.2">
      <c r="N9546" s="22">
        <f>Fångster!G9551</f>
        <v>0</v>
      </c>
      <c r="O9546" s="28">
        <f t="shared" si="916"/>
        <v>0</v>
      </c>
      <c r="P9546" s="28">
        <f t="shared" si="917"/>
        <v>-2</v>
      </c>
      <c r="Q9546" s="28">
        <f t="shared" si="918"/>
        <v>0</v>
      </c>
      <c r="R9546" s="4">
        <f t="shared" si="919"/>
        <v>0</v>
      </c>
      <c r="S9546" s="4" t="str">
        <f t="shared" si="920"/>
        <v/>
      </c>
      <c r="T9546" s="21">
        <f>Fångster!J9551</f>
        <v>0</v>
      </c>
      <c r="U9546" s="31" t="str">
        <f t="shared" si="921"/>
        <v/>
      </c>
    </row>
    <row r="9547" spans="14:21" x14ac:dyDescent="0.2">
      <c r="N9547" s="22">
        <f>Fångster!G9552</f>
        <v>0</v>
      </c>
      <c r="O9547" s="28">
        <f t="shared" si="916"/>
        <v>0</v>
      </c>
      <c r="P9547" s="28">
        <f t="shared" si="917"/>
        <v>-2</v>
      </c>
      <c r="Q9547" s="28">
        <f t="shared" si="918"/>
        <v>0</v>
      </c>
      <c r="R9547" s="4">
        <f t="shared" si="919"/>
        <v>0</v>
      </c>
      <c r="S9547" s="4" t="str">
        <f t="shared" si="920"/>
        <v/>
      </c>
      <c r="T9547" s="21">
        <f>Fångster!J9552</f>
        <v>0</v>
      </c>
      <c r="U9547" s="31" t="str">
        <f t="shared" si="921"/>
        <v/>
      </c>
    </row>
    <row r="9548" spans="14:21" x14ac:dyDescent="0.2">
      <c r="N9548" s="22">
        <f>Fångster!G9553</f>
        <v>0</v>
      </c>
      <c r="O9548" s="28">
        <f t="shared" si="916"/>
        <v>0</v>
      </c>
      <c r="P9548" s="28">
        <f t="shared" si="917"/>
        <v>-2</v>
      </c>
      <c r="Q9548" s="28">
        <f t="shared" si="918"/>
        <v>0</v>
      </c>
      <c r="R9548" s="4">
        <f t="shared" si="919"/>
        <v>0</v>
      </c>
      <c r="S9548" s="4" t="str">
        <f t="shared" si="920"/>
        <v/>
      </c>
      <c r="T9548" s="21">
        <f>Fångster!J9553</f>
        <v>0</v>
      </c>
      <c r="U9548" s="31" t="str">
        <f t="shared" si="921"/>
        <v/>
      </c>
    </row>
    <row r="9549" spans="14:21" x14ac:dyDescent="0.2">
      <c r="N9549" s="22">
        <f>Fångster!G9554</f>
        <v>0</v>
      </c>
      <c r="O9549" s="28">
        <f t="shared" si="916"/>
        <v>0</v>
      </c>
      <c r="P9549" s="28">
        <f t="shared" si="917"/>
        <v>-2</v>
      </c>
      <c r="Q9549" s="28">
        <f t="shared" si="918"/>
        <v>0</v>
      </c>
      <c r="R9549" s="4">
        <f t="shared" si="919"/>
        <v>0</v>
      </c>
      <c r="S9549" s="4" t="str">
        <f t="shared" si="920"/>
        <v/>
      </c>
      <c r="T9549" s="21">
        <f>Fångster!J9554</f>
        <v>0</v>
      </c>
      <c r="U9549" s="31" t="str">
        <f t="shared" si="921"/>
        <v/>
      </c>
    </row>
    <row r="9550" spans="14:21" x14ac:dyDescent="0.2">
      <c r="N9550" s="22">
        <f>Fångster!G9555</f>
        <v>0</v>
      </c>
      <c r="O9550" s="28">
        <f t="shared" si="916"/>
        <v>0</v>
      </c>
      <c r="P9550" s="28">
        <f t="shared" si="917"/>
        <v>-2</v>
      </c>
      <c r="Q9550" s="28">
        <f t="shared" si="918"/>
        <v>0</v>
      </c>
      <c r="R9550" s="4">
        <f t="shared" si="919"/>
        <v>0</v>
      </c>
      <c r="S9550" s="4" t="str">
        <f t="shared" si="920"/>
        <v/>
      </c>
      <c r="T9550" s="21">
        <f>Fångster!J9555</f>
        <v>0</v>
      </c>
      <c r="U9550" s="31" t="str">
        <f t="shared" si="921"/>
        <v/>
      </c>
    </row>
    <row r="9551" spans="14:21" x14ac:dyDescent="0.2">
      <c r="N9551" s="22">
        <f>Fångster!G9556</f>
        <v>0</v>
      </c>
      <c r="O9551" s="28">
        <f t="shared" si="916"/>
        <v>0</v>
      </c>
      <c r="P9551" s="28">
        <f t="shared" si="917"/>
        <v>-2</v>
      </c>
      <c r="Q9551" s="28">
        <f t="shared" si="918"/>
        <v>0</v>
      </c>
      <c r="R9551" s="4">
        <f t="shared" si="919"/>
        <v>0</v>
      </c>
      <c r="S9551" s="4" t="str">
        <f t="shared" si="920"/>
        <v/>
      </c>
      <c r="T9551" s="21">
        <f>Fångster!J9556</f>
        <v>0</v>
      </c>
      <c r="U9551" s="31" t="str">
        <f t="shared" si="921"/>
        <v/>
      </c>
    </row>
    <row r="9552" spans="14:21" x14ac:dyDescent="0.2">
      <c r="N9552" s="22">
        <f>Fångster!G9557</f>
        <v>0</v>
      </c>
      <c r="O9552" s="28">
        <f t="shared" si="916"/>
        <v>0</v>
      </c>
      <c r="P9552" s="28">
        <f t="shared" si="917"/>
        <v>-2</v>
      </c>
      <c r="Q9552" s="28">
        <f t="shared" si="918"/>
        <v>0</v>
      </c>
      <c r="R9552" s="4">
        <f t="shared" si="919"/>
        <v>0</v>
      </c>
      <c r="S9552" s="4" t="str">
        <f t="shared" si="920"/>
        <v/>
      </c>
      <c r="T9552" s="21">
        <f>Fångster!J9557</f>
        <v>0</v>
      </c>
      <c r="U9552" s="31" t="str">
        <f t="shared" si="921"/>
        <v/>
      </c>
    </row>
    <row r="9553" spans="14:21" x14ac:dyDescent="0.2">
      <c r="N9553" s="22">
        <f>Fångster!G9558</f>
        <v>0</v>
      </c>
      <c r="O9553" s="28">
        <f t="shared" si="916"/>
        <v>0</v>
      </c>
      <c r="P9553" s="28">
        <f t="shared" si="917"/>
        <v>-2</v>
      </c>
      <c r="Q9553" s="28">
        <f t="shared" si="918"/>
        <v>0</v>
      </c>
      <c r="R9553" s="4">
        <f t="shared" si="919"/>
        <v>0</v>
      </c>
      <c r="S9553" s="4" t="str">
        <f t="shared" si="920"/>
        <v/>
      </c>
      <c r="T9553" s="21">
        <f>Fångster!J9558</f>
        <v>0</v>
      </c>
      <c r="U9553" s="31" t="str">
        <f t="shared" si="921"/>
        <v/>
      </c>
    </row>
    <row r="9554" spans="14:21" x14ac:dyDescent="0.2">
      <c r="N9554" s="22">
        <f>Fångster!G9559</f>
        <v>0</v>
      </c>
      <c r="O9554" s="28">
        <f t="shared" si="916"/>
        <v>0</v>
      </c>
      <c r="P9554" s="28">
        <f t="shared" si="917"/>
        <v>-2</v>
      </c>
      <c r="Q9554" s="28">
        <f t="shared" si="918"/>
        <v>0</v>
      </c>
      <c r="R9554" s="4">
        <f t="shared" si="919"/>
        <v>0</v>
      </c>
      <c r="S9554" s="4" t="str">
        <f t="shared" si="920"/>
        <v/>
      </c>
      <c r="T9554" s="21">
        <f>Fångster!J9559</f>
        <v>0</v>
      </c>
      <c r="U9554" s="31" t="str">
        <f t="shared" si="921"/>
        <v/>
      </c>
    </row>
    <row r="9555" spans="14:21" x14ac:dyDescent="0.2">
      <c r="N9555" s="22">
        <f>Fångster!G9560</f>
        <v>0</v>
      </c>
      <c r="O9555" s="28">
        <f t="shared" si="916"/>
        <v>0</v>
      </c>
      <c r="P9555" s="28">
        <f t="shared" si="917"/>
        <v>-2</v>
      </c>
      <c r="Q9555" s="28">
        <f t="shared" si="918"/>
        <v>0</v>
      </c>
      <c r="R9555" s="4">
        <f t="shared" si="919"/>
        <v>0</v>
      </c>
      <c r="S9555" s="4" t="str">
        <f t="shared" si="920"/>
        <v/>
      </c>
      <c r="T9555" s="21">
        <f>Fångster!J9560</f>
        <v>0</v>
      </c>
      <c r="U9555" s="31" t="str">
        <f t="shared" si="921"/>
        <v/>
      </c>
    </row>
    <row r="9556" spans="14:21" x14ac:dyDescent="0.2">
      <c r="N9556" s="22">
        <f>Fångster!G9561</f>
        <v>0</v>
      </c>
      <c r="O9556" s="28">
        <f t="shared" si="916"/>
        <v>0</v>
      </c>
      <c r="P9556" s="28">
        <f t="shared" si="917"/>
        <v>-2</v>
      </c>
      <c r="Q9556" s="28">
        <f t="shared" si="918"/>
        <v>0</v>
      </c>
      <c r="R9556" s="4">
        <f t="shared" si="919"/>
        <v>0</v>
      </c>
      <c r="S9556" s="4" t="str">
        <f t="shared" si="920"/>
        <v/>
      </c>
      <c r="T9556" s="21">
        <f>Fångster!J9561</f>
        <v>0</v>
      </c>
      <c r="U9556" s="31" t="str">
        <f t="shared" si="921"/>
        <v/>
      </c>
    </row>
    <row r="9557" spans="14:21" x14ac:dyDescent="0.2">
      <c r="N9557" s="22">
        <f>Fångster!G9562</f>
        <v>0</v>
      </c>
      <c r="O9557" s="28">
        <f t="shared" si="916"/>
        <v>0</v>
      </c>
      <c r="P9557" s="28">
        <f t="shared" si="917"/>
        <v>-2</v>
      </c>
      <c r="Q9557" s="28">
        <f t="shared" si="918"/>
        <v>0</v>
      </c>
      <c r="R9557" s="4">
        <f t="shared" si="919"/>
        <v>0</v>
      </c>
      <c r="S9557" s="4" t="str">
        <f t="shared" si="920"/>
        <v/>
      </c>
      <c r="T9557" s="21">
        <f>Fångster!J9562</f>
        <v>0</v>
      </c>
      <c r="U9557" s="31" t="str">
        <f t="shared" si="921"/>
        <v/>
      </c>
    </row>
    <row r="9558" spans="14:21" x14ac:dyDescent="0.2">
      <c r="N9558" s="22">
        <f>Fångster!G9563</f>
        <v>0</v>
      </c>
      <c r="O9558" s="28">
        <f t="shared" si="916"/>
        <v>0</v>
      </c>
      <c r="P9558" s="28">
        <f t="shared" si="917"/>
        <v>-2</v>
      </c>
      <c r="Q9558" s="28">
        <f t="shared" si="918"/>
        <v>0</v>
      </c>
      <c r="R9558" s="4">
        <f t="shared" si="919"/>
        <v>0</v>
      </c>
      <c r="S9558" s="4" t="str">
        <f t="shared" si="920"/>
        <v/>
      </c>
      <c r="T9558" s="21">
        <f>Fångster!J9563</f>
        <v>0</v>
      </c>
      <c r="U9558" s="31" t="str">
        <f t="shared" si="921"/>
        <v/>
      </c>
    </row>
    <row r="9559" spans="14:21" x14ac:dyDescent="0.2">
      <c r="N9559" s="22">
        <f>Fångster!G9564</f>
        <v>0</v>
      </c>
      <c r="O9559" s="28">
        <f t="shared" si="916"/>
        <v>0</v>
      </c>
      <c r="P9559" s="28">
        <f t="shared" si="917"/>
        <v>-2</v>
      </c>
      <c r="Q9559" s="28">
        <f t="shared" si="918"/>
        <v>0</v>
      </c>
      <c r="R9559" s="4">
        <f t="shared" si="919"/>
        <v>0</v>
      </c>
      <c r="S9559" s="4" t="str">
        <f t="shared" si="920"/>
        <v/>
      </c>
      <c r="T9559" s="21">
        <f>Fångster!J9564</f>
        <v>0</v>
      </c>
      <c r="U9559" s="31" t="str">
        <f t="shared" si="921"/>
        <v/>
      </c>
    </row>
    <row r="9560" spans="14:21" x14ac:dyDescent="0.2">
      <c r="N9560" s="22">
        <f>Fångster!G9565</f>
        <v>0</v>
      </c>
      <c r="O9560" s="28">
        <f t="shared" si="916"/>
        <v>0</v>
      </c>
      <c r="P9560" s="28">
        <f t="shared" si="917"/>
        <v>-2</v>
      </c>
      <c r="Q9560" s="28">
        <f t="shared" si="918"/>
        <v>0</v>
      </c>
      <c r="R9560" s="4">
        <f t="shared" si="919"/>
        <v>0</v>
      </c>
      <c r="S9560" s="4" t="str">
        <f t="shared" si="920"/>
        <v/>
      </c>
      <c r="T9560" s="21">
        <f>Fångster!J9565</f>
        <v>0</v>
      </c>
      <c r="U9560" s="31" t="str">
        <f t="shared" si="921"/>
        <v/>
      </c>
    </row>
    <row r="9561" spans="14:21" x14ac:dyDescent="0.2">
      <c r="N9561" s="22">
        <f>Fångster!G9566</f>
        <v>0</v>
      </c>
      <c r="O9561" s="28">
        <f t="shared" si="916"/>
        <v>0</v>
      </c>
      <c r="P9561" s="28">
        <f t="shared" si="917"/>
        <v>-2</v>
      </c>
      <c r="Q9561" s="28">
        <f t="shared" si="918"/>
        <v>0</v>
      </c>
      <c r="R9561" s="4">
        <f t="shared" si="919"/>
        <v>0</v>
      </c>
      <c r="S9561" s="4" t="str">
        <f t="shared" si="920"/>
        <v/>
      </c>
      <c r="T9561" s="21">
        <f>Fångster!J9566</f>
        <v>0</v>
      </c>
      <c r="U9561" s="31" t="str">
        <f t="shared" si="921"/>
        <v/>
      </c>
    </row>
    <row r="9562" spans="14:21" x14ac:dyDescent="0.2">
      <c r="N9562" s="22">
        <f>Fångster!G9567</f>
        <v>0</v>
      </c>
      <c r="O9562" s="28">
        <f t="shared" si="916"/>
        <v>0</v>
      </c>
      <c r="P9562" s="28">
        <f t="shared" si="917"/>
        <v>-2</v>
      </c>
      <c r="Q9562" s="28">
        <f t="shared" si="918"/>
        <v>0</v>
      </c>
      <c r="R9562" s="4">
        <f t="shared" si="919"/>
        <v>0</v>
      </c>
      <c r="S9562" s="4" t="str">
        <f t="shared" si="920"/>
        <v/>
      </c>
      <c r="T9562" s="21">
        <f>Fångster!J9567</f>
        <v>0</v>
      </c>
      <c r="U9562" s="31" t="str">
        <f t="shared" si="921"/>
        <v/>
      </c>
    </row>
    <row r="9563" spans="14:21" x14ac:dyDescent="0.2">
      <c r="N9563" s="22">
        <f>Fångster!G9568</f>
        <v>0</v>
      </c>
      <c r="O9563" s="28">
        <f t="shared" si="916"/>
        <v>0</v>
      </c>
      <c r="P9563" s="28">
        <f t="shared" si="917"/>
        <v>-2</v>
      </c>
      <c r="Q9563" s="28">
        <f t="shared" si="918"/>
        <v>0</v>
      </c>
      <c r="R9563" s="4">
        <f t="shared" si="919"/>
        <v>0</v>
      </c>
      <c r="S9563" s="4" t="str">
        <f t="shared" si="920"/>
        <v/>
      </c>
      <c r="T9563" s="21">
        <f>Fångster!J9568</f>
        <v>0</v>
      </c>
      <c r="U9563" s="31" t="str">
        <f t="shared" si="921"/>
        <v/>
      </c>
    </row>
    <row r="9564" spans="14:21" x14ac:dyDescent="0.2">
      <c r="N9564" s="22">
        <f>Fångster!G9569</f>
        <v>0</v>
      </c>
      <c r="O9564" s="28">
        <f t="shared" si="916"/>
        <v>0</v>
      </c>
      <c r="P9564" s="28">
        <f t="shared" si="917"/>
        <v>-2</v>
      </c>
      <c r="Q9564" s="28">
        <f t="shared" si="918"/>
        <v>0</v>
      </c>
      <c r="R9564" s="4">
        <f t="shared" si="919"/>
        <v>0</v>
      </c>
      <c r="S9564" s="4" t="str">
        <f t="shared" si="920"/>
        <v/>
      </c>
      <c r="T9564" s="21">
        <f>Fångster!J9569</f>
        <v>0</v>
      </c>
      <c r="U9564" s="31" t="str">
        <f t="shared" si="921"/>
        <v/>
      </c>
    </row>
    <row r="9565" spans="14:21" x14ac:dyDescent="0.2">
      <c r="N9565" s="22">
        <f>Fångster!G9570</f>
        <v>0</v>
      </c>
      <c r="O9565" s="28">
        <f t="shared" si="916"/>
        <v>0</v>
      </c>
      <c r="P9565" s="28">
        <f t="shared" si="917"/>
        <v>-2</v>
      </c>
      <c r="Q9565" s="28">
        <f t="shared" si="918"/>
        <v>0</v>
      </c>
      <c r="R9565" s="4">
        <f t="shared" si="919"/>
        <v>0</v>
      </c>
      <c r="S9565" s="4" t="str">
        <f t="shared" si="920"/>
        <v/>
      </c>
      <c r="T9565" s="21">
        <f>Fångster!J9570</f>
        <v>0</v>
      </c>
      <c r="U9565" s="31" t="str">
        <f t="shared" si="921"/>
        <v/>
      </c>
    </row>
    <row r="9566" spans="14:21" x14ac:dyDescent="0.2">
      <c r="N9566" s="22">
        <f>Fångster!G9571</f>
        <v>0</v>
      </c>
      <c r="O9566" s="28">
        <f t="shared" si="916"/>
        <v>0</v>
      </c>
      <c r="P9566" s="28">
        <f t="shared" si="917"/>
        <v>-2</v>
      </c>
      <c r="Q9566" s="28">
        <f t="shared" si="918"/>
        <v>0</v>
      </c>
      <c r="R9566" s="4">
        <f t="shared" si="919"/>
        <v>0</v>
      </c>
      <c r="S9566" s="4" t="str">
        <f t="shared" si="920"/>
        <v/>
      </c>
      <c r="T9566" s="21">
        <f>Fångster!J9571</f>
        <v>0</v>
      </c>
      <c r="U9566" s="31" t="str">
        <f t="shared" si="921"/>
        <v/>
      </c>
    </row>
    <row r="9567" spans="14:21" x14ac:dyDescent="0.2">
      <c r="N9567" s="22">
        <f>Fångster!G9572</f>
        <v>0</v>
      </c>
      <c r="O9567" s="28">
        <f t="shared" si="916"/>
        <v>0</v>
      </c>
      <c r="P9567" s="28">
        <f t="shared" si="917"/>
        <v>-2</v>
      </c>
      <c r="Q9567" s="28">
        <f t="shared" si="918"/>
        <v>0</v>
      </c>
      <c r="R9567" s="4">
        <f t="shared" si="919"/>
        <v>0</v>
      </c>
      <c r="S9567" s="4" t="str">
        <f t="shared" si="920"/>
        <v/>
      </c>
      <c r="T9567" s="21">
        <f>Fångster!J9572</f>
        <v>0</v>
      </c>
      <c r="U9567" s="31" t="str">
        <f t="shared" si="921"/>
        <v/>
      </c>
    </row>
    <row r="9568" spans="14:21" x14ac:dyDescent="0.2">
      <c r="N9568" s="22">
        <f>Fångster!G9573</f>
        <v>0</v>
      </c>
      <c r="O9568" s="28">
        <f t="shared" si="916"/>
        <v>0</v>
      </c>
      <c r="P9568" s="28">
        <f t="shared" si="917"/>
        <v>-2</v>
      </c>
      <c r="Q9568" s="28">
        <f t="shared" si="918"/>
        <v>0</v>
      </c>
      <c r="R9568" s="4">
        <f t="shared" si="919"/>
        <v>0</v>
      </c>
      <c r="S9568" s="4" t="str">
        <f t="shared" si="920"/>
        <v/>
      </c>
      <c r="T9568" s="21">
        <f>Fångster!J9573</f>
        <v>0</v>
      </c>
      <c r="U9568" s="31" t="str">
        <f t="shared" si="921"/>
        <v/>
      </c>
    </row>
    <row r="9569" spans="14:21" x14ac:dyDescent="0.2">
      <c r="N9569" s="22">
        <f>Fångster!G9574</f>
        <v>0</v>
      </c>
      <c r="O9569" s="28">
        <f t="shared" si="916"/>
        <v>0</v>
      </c>
      <c r="P9569" s="28">
        <f t="shared" si="917"/>
        <v>-2</v>
      </c>
      <c r="Q9569" s="28">
        <f t="shared" si="918"/>
        <v>0</v>
      </c>
      <c r="R9569" s="4">
        <f t="shared" si="919"/>
        <v>0</v>
      </c>
      <c r="S9569" s="4" t="str">
        <f t="shared" si="920"/>
        <v/>
      </c>
      <c r="T9569" s="21">
        <f>Fångster!J9574</f>
        <v>0</v>
      </c>
      <c r="U9569" s="31" t="str">
        <f t="shared" si="921"/>
        <v/>
      </c>
    </row>
    <row r="9570" spans="14:21" x14ac:dyDescent="0.2">
      <c r="N9570" s="22">
        <f>Fångster!G9575</f>
        <v>0</v>
      </c>
      <c r="O9570" s="28">
        <f t="shared" si="916"/>
        <v>0</v>
      </c>
      <c r="P9570" s="28">
        <f t="shared" si="917"/>
        <v>-2</v>
      </c>
      <c r="Q9570" s="28">
        <f t="shared" si="918"/>
        <v>0</v>
      </c>
      <c r="R9570" s="4">
        <f t="shared" si="919"/>
        <v>0</v>
      </c>
      <c r="S9570" s="4" t="str">
        <f t="shared" si="920"/>
        <v/>
      </c>
      <c r="T9570" s="21">
        <f>Fångster!J9575</f>
        <v>0</v>
      </c>
      <c r="U9570" s="31" t="str">
        <f t="shared" si="921"/>
        <v/>
      </c>
    </row>
    <row r="9571" spans="14:21" x14ac:dyDescent="0.2">
      <c r="N9571" s="22">
        <f>Fångster!G9576</f>
        <v>0</v>
      </c>
      <c r="O9571" s="28">
        <f t="shared" si="916"/>
        <v>0</v>
      </c>
      <c r="P9571" s="28">
        <f t="shared" si="917"/>
        <v>-2</v>
      </c>
      <c r="Q9571" s="28">
        <f t="shared" si="918"/>
        <v>0</v>
      </c>
      <c r="R9571" s="4">
        <f t="shared" si="919"/>
        <v>0</v>
      </c>
      <c r="S9571" s="4" t="str">
        <f t="shared" si="920"/>
        <v/>
      </c>
      <c r="T9571" s="21">
        <f>Fångster!J9576</f>
        <v>0</v>
      </c>
      <c r="U9571" s="31" t="str">
        <f t="shared" si="921"/>
        <v/>
      </c>
    </row>
    <row r="9572" spans="14:21" x14ac:dyDescent="0.2">
      <c r="N9572" s="22">
        <f>Fångster!G9577</f>
        <v>0</v>
      </c>
      <c r="O9572" s="28">
        <f t="shared" si="916"/>
        <v>0</v>
      </c>
      <c r="P9572" s="28">
        <f t="shared" si="917"/>
        <v>-2</v>
      </c>
      <c r="Q9572" s="28">
        <f t="shared" si="918"/>
        <v>0</v>
      </c>
      <c r="R9572" s="4">
        <f t="shared" si="919"/>
        <v>0</v>
      </c>
      <c r="S9572" s="4" t="str">
        <f t="shared" si="920"/>
        <v/>
      </c>
      <c r="T9572" s="21">
        <f>Fångster!J9577</f>
        <v>0</v>
      </c>
      <c r="U9572" s="31" t="str">
        <f t="shared" si="921"/>
        <v/>
      </c>
    </row>
    <row r="9573" spans="14:21" x14ac:dyDescent="0.2">
      <c r="N9573" s="22">
        <f>Fångster!G9578</f>
        <v>0</v>
      </c>
      <c r="O9573" s="28">
        <f t="shared" si="916"/>
        <v>0</v>
      </c>
      <c r="P9573" s="28">
        <f t="shared" si="917"/>
        <v>-2</v>
      </c>
      <c r="Q9573" s="28">
        <f t="shared" si="918"/>
        <v>0</v>
      </c>
      <c r="R9573" s="4">
        <f t="shared" si="919"/>
        <v>0</v>
      </c>
      <c r="S9573" s="4" t="str">
        <f t="shared" si="920"/>
        <v/>
      </c>
      <c r="T9573" s="21">
        <f>Fångster!J9578</f>
        <v>0</v>
      </c>
      <c r="U9573" s="31" t="str">
        <f t="shared" si="921"/>
        <v/>
      </c>
    </row>
    <row r="9574" spans="14:21" x14ac:dyDescent="0.2">
      <c r="N9574" s="22">
        <f>Fångster!G9579</f>
        <v>0</v>
      </c>
      <c r="O9574" s="28">
        <f t="shared" si="916"/>
        <v>0</v>
      </c>
      <c r="P9574" s="28">
        <f t="shared" si="917"/>
        <v>-2</v>
      </c>
      <c r="Q9574" s="28">
        <f t="shared" si="918"/>
        <v>0</v>
      </c>
      <c r="R9574" s="4">
        <f t="shared" si="919"/>
        <v>0</v>
      </c>
      <c r="S9574" s="4" t="str">
        <f t="shared" si="920"/>
        <v/>
      </c>
      <c r="T9574" s="21">
        <f>Fångster!J9579</f>
        <v>0</v>
      </c>
      <c r="U9574" s="31" t="str">
        <f t="shared" si="921"/>
        <v/>
      </c>
    </row>
    <row r="9575" spans="14:21" x14ac:dyDescent="0.2">
      <c r="N9575" s="22">
        <f>Fångster!G9580</f>
        <v>0</v>
      </c>
      <c r="O9575" s="28">
        <f t="shared" si="916"/>
        <v>0</v>
      </c>
      <c r="P9575" s="28">
        <f t="shared" si="917"/>
        <v>-2</v>
      </c>
      <c r="Q9575" s="28">
        <f t="shared" si="918"/>
        <v>0</v>
      </c>
      <c r="R9575" s="4">
        <f t="shared" si="919"/>
        <v>0</v>
      </c>
      <c r="S9575" s="4" t="str">
        <f t="shared" si="920"/>
        <v/>
      </c>
      <c r="T9575" s="21">
        <f>Fångster!J9580</f>
        <v>0</v>
      </c>
      <c r="U9575" s="31" t="str">
        <f t="shared" si="921"/>
        <v/>
      </c>
    </row>
    <row r="9576" spans="14:21" x14ac:dyDescent="0.2">
      <c r="N9576" s="22">
        <f>Fångster!G9581</f>
        <v>0</v>
      </c>
      <c r="O9576" s="28">
        <f t="shared" si="916"/>
        <v>0</v>
      </c>
      <c r="P9576" s="28">
        <f t="shared" si="917"/>
        <v>-2</v>
      </c>
      <c r="Q9576" s="28">
        <f t="shared" si="918"/>
        <v>0</v>
      </c>
      <c r="R9576" s="4">
        <f t="shared" si="919"/>
        <v>0</v>
      </c>
      <c r="S9576" s="4" t="str">
        <f t="shared" si="920"/>
        <v/>
      </c>
      <c r="T9576" s="21">
        <f>Fångster!J9581</f>
        <v>0</v>
      </c>
      <c r="U9576" s="31" t="str">
        <f t="shared" si="921"/>
        <v/>
      </c>
    </row>
    <row r="9577" spans="14:21" x14ac:dyDescent="0.2">
      <c r="N9577" s="22">
        <f>Fångster!G9582</f>
        <v>0</v>
      </c>
      <c r="O9577" s="28">
        <f t="shared" si="916"/>
        <v>0</v>
      </c>
      <c r="P9577" s="28">
        <f t="shared" si="917"/>
        <v>-2</v>
      </c>
      <c r="Q9577" s="28">
        <f t="shared" si="918"/>
        <v>0</v>
      </c>
      <c r="R9577" s="4">
        <f t="shared" si="919"/>
        <v>0</v>
      </c>
      <c r="S9577" s="4" t="str">
        <f t="shared" si="920"/>
        <v/>
      </c>
      <c r="T9577" s="21">
        <f>Fångster!J9582</f>
        <v>0</v>
      </c>
      <c r="U9577" s="31" t="str">
        <f t="shared" si="921"/>
        <v/>
      </c>
    </row>
    <row r="9578" spans="14:21" x14ac:dyDescent="0.2">
      <c r="N9578" s="22">
        <f>Fångster!G9583</f>
        <v>0</v>
      </c>
      <c r="O9578" s="28">
        <f t="shared" si="916"/>
        <v>0</v>
      </c>
      <c r="P9578" s="28">
        <f t="shared" si="917"/>
        <v>-2</v>
      </c>
      <c r="Q9578" s="28">
        <f t="shared" si="918"/>
        <v>0</v>
      </c>
      <c r="R9578" s="4">
        <f t="shared" si="919"/>
        <v>0</v>
      </c>
      <c r="S9578" s="4" t="str">
        <f t="shared" si="920"/>
        <v/>
      </c>
      <c r="T9578" s="21">
        <f>Fångster!J9583</f>
        <v>0</v>
      </c>
      <c r="U9578" s="31" t="str">
        <f t="shared" si="921"/>
        <v/>
      </c>
    </row>
    <row r="9579" spans="14:21" x14ac:dyDescent="0.2">
      <c r="N9579" s="22">
        <f>Fångster!G9584</f>
        <v>0</v>
      </c>
      <c r="O9579" s="28">
        <f t="shared" si="916"/>
        <v>0</v>
      </c>
      <c r="P9579" s="28">
        <f t="shared" si="917"/>
        <v>-2</v>
      </c>
      <c r="Q9579" s="28">
        <f t="shared" si="918"/>
        <v>0</v>
      </c>
      <c r="R9579" s="4">
        <f t="shared" si="919"/>
        <v>0</v>
      </c>
      <c r="S9579" s="4" t="str">
        <f t="shared" si="920"/>
        <v/>
      </c>
      <c r="T9579" s="21">
        <f>Fångster!J9584</f>
        <v>0</v>
      </c>
      <c r="U9579" s="31" t="str">
        <f t="shared" si="921"/>
        <v/>
      </c>
    </row>
    <row r="9580" spans="14:21" x14ac:dyDescent="0.2">
      <c r="N9580" s="22">
        <f>Fångster!G9585</f>
        <v>0</v>
      </c>
      <c r="O9580" s="28">
        <f t="shared" si="916"/>
        <v>0</v>
      </c>
      <c r="P9580" s="28">
        <f t="shared" si="917"/>
        <v>-2</v>
      </c>
      <c r="Q9580" s="28">
        <f t="shared" si="918"/>
        <v>0</v>
      </c>
      <c r="R9580" s="4">
        <f t="shared" si="919"/>
        <v>0</v>
      </c>
      <c r="S9580" s="4" t="str">
        <f t="shared" si="920"/>
        <v/>
      </c>
      <c r="T9580" s="21">
        <f>Fångster!J9585</f>
        <v>0</v>
      </c>
      <c r="U9580" s="31" t="str">
        <f t="shared" si="921"/>
        <v/>
      </c>
    </row>
    <row r="9581" spans="14:21" x14ac:dyDescent="0.2">
      <c r="N9581" s="22">
        <f>Fångster!G9586</f>
        <v>0</v>
      </c>
      <c r="O9581" s="28">
        <f t="shared" si="916"/>
        <v>0</v>
      </c>
      <c r="P9581" s="28">
        <f t="shared" si="917"/>
        <v>-2</v>
      </c>
      <c r="Q9581" s="28">
        <f t="shared" si="918"/>
        <v>0</v>
      </c>
      <c r="R9581" s="4">
        <f t="shared" si="919"/>
        <v>0</v>
      </c>
      <c r="S9581" s="4" t="str">
        <f t="shared" si="920"/>
        <v/>
      </c>
      <c r="T9581" s="21">
        <f>Fångster!J9586</f>
        <v>0</v>
      </c>
      <c r="U9581" s="31" t="str">
        <f t="shared" si="921"/>
        <v/>
      </c>
    </row>
    <row r="9582" spans="14:21" x14ac:dyDescent="0.2">
      <c r="N9582" s="22">
        <f>Fångster!G9587</f>
        <v>0</v>
      </c>
      <c r="O9582" s="28">
        <f t="shared" si="916"/>
        <v>0</v>
      </c>
      <c r="P9582" s="28">
        <f t="shared" si="917"/>
        <v>-2</v>
      </c>
      <c r="Q9582" s="28">
        <f t="shared" si="918"/>
        <v>0</v>
      </c>
      <c r="R9582" s="4">
        <f t="shared" si="919"/>
        <v>0</v>
      </c>
      <c r="S9582" s="4" t="str">
        <f t="shared" si="920"/>
        <v/>
      </c>
      <c r="T9582" s="21">
        <f>Fångster!J9587</f>
        <v>0</v>
      </c>
      <c r="U9582" s="31" t="str">
        <f t="shared" si="921"/>
        <v/>
      </c>
    </row>
    <row r="9583" spans="14:21" x14ac:dyDescent="0.2">
      <c r="N9583" s="22">
        <f>Fångster!G9588</f>
        <v>0</v>
      </c>
      <c r="O9583" s="28">
        <f t="shared" si="916"/>
        <v>0</v>
      </c>
      <c r="P9583" s="28">
        <f t="shared" si="917"/>
        <v>-2</v>
      </c>
      <c r="Q9583" s="28">
        <f t="shared" si="918"/>
        <v>0</v>
      </c>
      <c r="R9583" s="4">
        <f t="shared" si="919"/>
        <v>0</v>
      </c>
      <c r="S9583" s="4" t="str">
        <f t="shared" si="920"/>
        <v/>
      </c>
      <c r="T9583" s="21">
        <f>Fångster!J9588</f>
        <v>0</v>
      </c>
      <c r="U9583" s="31" t="str">
        <f t="shared" si="921"/>
        <v/>
      </c>
    </row>
    <row r="9584" spans="14:21" x14ac:dyDescent="0.2">
      <c r="N9584" s="22">
        <f>Fångster!G9589</f>
        <v>0</v>
      </c>
      <c r="O9584" s="28">
        <f t="shared" si="916"/>
        <v>0</v>
      </c>
      <c r="P9584" s="28">
        <f t="shared" si="917"/>
        <v>-2</v>
      </c>
      <c r="Q9584" s="28">
        <f t="shared" si="918"/>
        <v>0</v>
      </c>
      <c r="R9584" s="4">
        <f t="shared" si="919"/>
        <v>0</v>
      </c>
      <c r="S9584" s="4" t="str">
        <f t="shared" si="920"/>
        <v/>
      </c>
      <c r="T9584" s="21">
        <f>Fångster!J9589</f>
        <v>0</v>
      </c>
      <c r="U9584" s="31" t="str">
        <f t="shared" si="921"/>
        <v/>
      </c>
    </row>
    <row r="9585" spans="14:21" x14ac:dyDescent="0.2">
      <c r="N9585" s="22">
        <f>Fångster!G9590</f>
        <v>0</v>
      </c>
      <c r="O9585" s="28">
        <f t="shared" si="916"/>
        <v>0</v>
      </c>
      <c r="P9585" s="28">
        <f t="shared" si="917"/>
        <v>-2</v>
      </c>
      <c r="Q9585" s="28">
        <f t="shared" si="918"/>
        <v>0</v>
      </c>
      <c r="R9585" s="4">
        <f t="shared" si="919"/>
        <v>0</v>
      </c>
      <c r="S9585" s="4" t="str">
        <f t="shared" si="920"/>
        <v/>
      </c>
      <c r="T9585" s="21">
        <f>Fångster!J9590</f>
        <v>0</v>
      </c>
      <c r="U9585" s="31" t="str">
        <f t="shared" si="921"/>
        <v/>
      </c>
    </row>
    <row r="9586" spans="14:21" x14ac:dyDescent="0.2">
      <c r="N9586" s="22">
        <f>Fångster!G9591</f>
        <v>0</v>
      </c>
      <c r="O9586" s="28">
        <f t="shared" si="916"/>
        <v>0</v>
      </c>
      <c r="P9586" s="28">
        <f t="shared" si="917"/>
        <v>-2</v>
      </c>
      <c r="Q9586" s="28">
        <f t="shared" si="918"/>
        <v>0</v>
      </c>
      <c r="R9586" s="4">
        <f t="shared" si="919"/>
        <v>0</v>
      </c>
      <c r="S9586" s="4" t="str">
        <f t="shared" si="920"/>
        <v/>
      </c>
      <c r="T9586" s="21">
        <f>Fångster!J9591</f>
        <v>0</v>
      </c>
      <c r="U9586" s="31" t="str">
        <f t="shared" si="921"/>
        <v/>
      </c>
    </row>
    <row r="9587" spans="14:21" x14ac:dyDescent="0.2">
      <c r="N9587" s="22">
        <f>Fångster!G9592</f>
        <v>0</v>
      </c>
      <c r="O9587" s="28">
        <f t="shared" si="916"/>
        <v>0</v>
      </c>
      <c r="P9587" s="28">
        <f t="shared" si="917"/>
        <v>-2</v>
      </c>
      <c r="Q9587" s="28">
        <f t="shared" si="918"/>
        <v>0</v>
      </c>
      <c r="R9587" s="4">
        <f t="shared" si="919"/>
        <v>0</v>
      </c>
      <c r="S9587" s="4" t="str">
        <f t="shared" si="920"/>
        <v/>
      </c>
      <c r="T9587" s="21">
        <f>Fångster!J9592</f>
        <v>0</v>
      </c>
      <c r="U9587" s="31" t="str">
        <f t="shared" si="921"/>
        <v/>
      </c>
    </row>
    <row r="9588" spans="14:21" x14ac:dyDescent="0.2">
      <c r="N9588" s="22">
        <f>Fångster!G9593</f>
        <v>0</v>
      </c>
      <c r="O9588" s="28">
        <f t="shared" si="916"/>
        <v>0</v>
      </c>
      <c r="P9588" s="28">
        <f t="shared" si="917"/>
        <v>-2</v>
      </c>
      <c r="Q9588" s="28">
        <f t="shared" si="918"/>
        <v>0</v>
      </c>
      <c r="R9588" s="4">
        <f t="shared" si="919"/>
        <v>0</v>
      </c>
      <c r="S9588" s="4" t="str">
        <f t="shared" si="920"/>
        <v/>
      </c>
      <c r="T9588" s="21">
        <f>Fångster!J9593</f>
        <v>0</v>
      </c>
      <c r="U9588" s="31" t="str">
        <f t="shared" si="921"/>
        <v/>
      </c>
    </row>
    <row r="9589" spans="14:21" x14ac:dyDescent="0.2">
      <c r="N9589" s="22">
        <f>Fångster!G9594</f>
        <v>0</v>
      </c>
      <c r="O9589" s="28">
        <f t="shared" si="916"/>
        <v>0</v>
      </c>
      <c r="P9589" s="28">
        <f t="shared" si="917"/>
        <v>-2</v>
      </c>
      <c r="Q9589" s="28">
        <f t="shared" si="918"/>
        <v>0</v>
      </c>
      <c r="R9589" s="4">
        <f t="shared" si="919"/>
        <v>0</v>
      </c>
      <c r="S9589" s="4" t="str">
        <f t="shared" si="920"/>
        <v/>
      </c>
      <c r="T9589" s="21">
        <f>Fångster!J9594</f>
        <v>0</v>
      </c>
      <c r="U9589" s="31" t="str">
        <f t="shared" si="921"/>
        <v/>
      </c>
    </row>
    <row r="9590" spans="14:21" x14ac:dyDescent="0.2">
      <c r="N9590" s="22">
        <f>Fångster!G9595</f>
        <v>0</v>
      </c>
      <c r="O9590" s="28">
        <f t="shared" si="916"/>
        <v>0</v>
      </c>
      <c r="P9590" s="28">
        <f t="shared" si="917"/>
        <v>-2</v>
      </c>
      <c r="Q9590" s="28">
        <f t="shared" si="918"/>
        <v>0</v>
      </c>
      <c r="R9590" s="4">
        <f t="shared" si="919"/>
        <v>0</v>
      </c>
      <c r="S9590" s="4" t="str">
        <f t="shared" si="920"/>
        <v/>
      </c>
      <c r="T9590" s="21">
        <f>Fångster!J9595</f>
        <v>0</v>
      </c>
      <c r="U9590" s="31" t="str">
        <f t="shared" si="921"/>
        <v/>
      </c>
    </row>
    <row r="9591" spans="14:21" x14ac:dyDescent="0.2">
      <c r="N9591" s="22">
        <f>Fångster!G9596</f>
        <v>0</v>
      </c>
      <c r="O9591" s="28">
        <f t="shared" si="916"/>
        <v>0</v>
      </c>
      <c r="P9591" s="28">
        <f t="shared" si="917"/>
        <v>-2</v>
      </c>
      <c r="Q9591" s="28">
        <f t="shared" si="918"/>
        <v>0</v>
      </c>
      <c r="R9591" s="4">
        <f t="shared" si="919"/>
        <v>0</v>
      </c>
      <c r="S9591" s="4" t="str">
        <f t="shared" si="920"/>
        <v/>
      </c>
      <c r="T9591" s="21">
        <f>Fångster!J9596</f>
        <v>0</v>
      </c>
      <c r="U9591" s="31" t="str">
        <f t="shared" si="921"/>
        <v/>
      </c>
    </row>
    <row r="9592" spans="14:21" x14ac:dyDescent="0.2">
      <c r="N9592" s="22">
        <f>Fångster!G9597</f>
        <v>0</v>
      </c>
      <c r="O9592" s="28">
        <f t="shared" si="916"/>
        <v>0</v>
      </c>
      <c r="P9592" s="28">
        <f t="shared" si="917"/>
        <v>-2</v>
      </c>
      <c r="Q9592" s="28">
        <f t="shared" si="918"/>
        <v>0</v>
      </c>
      <c r="R9592" s="4">
        <f t="shared" si="919"/>
        <v>0</v>
      </c>
      <c r="S9592" s="4" t="str">
        <f t="shared" si="920"/>
        <v/>
      </c>
      <c r="T9592" s="21">
        <f>Fångster!J9597</f>
        <v>0</v>
      </c>
      <c r="U9592" s="31" t="str">
        <f t="shared" si="921"/>
        <v/>
      </c>
    </row>
    <row r="9593" spans="14:21" x14ac:dyDescent="0.2">
      <c r="N9593" s="22">
        <f>Fångster!G9598</f>
        <v>0</v>
      </c>
      <c r="O9593" s="28">
        <f t="shared" si="916"/>
        <v>0</v>
      </c>
      <c r="P9593" s="28">
        <f t="shared" si="917"/>
        <v>-2</v>
      </c>
      <c r="Q9593" s="28">
        <f t="shared" si="918"/>
        <v>0</v>
      </c>
      <c r="R9593" s="4">
        <f t="shared" si="919"/>
        <v>0</v>
      </c>
      <c r="S9593" s="4" t="str">
        <f t="shared" si="920"/>
        <v/>
      </c>
      <c r="T9593" s="21">
        <f>Fångster!J9598</f>
        <v>0</v>
      </c>
      <c r="U9593" s="31" t="str">
        <f t="shared" si="921"/>
        <v/>
      </c>
    </row>
    <row r="9594" spans="14:21" x14ac:dyDescent="0.2">
      <c r="N9594" s="22">
        <f>Fångster!G9599</f>
        <v>0</v>
      </c>
      <c r="O9594" s="28">
        <f t="shared" si="916"/>
        <v>0</v>
      </c>
      <c r="P9594" s="28">
        <f t="shared" si="917"/>
        <v>-2</v>
      </c>
      <c r="Q9594" s="28">
        <f t="shared" si="918"/>
        <v>0</v>
      </c>
      <c r="R9594" s="4">
        <f t="shared" si="919"/>
        <v>0</v>
      </c>
      <c r="S9594" s="4" t="str">
        <f t="shared" si="920"/>
        <v/>
      </c>
      <c r="T9594" s="21">
        <f>Fångster!J9599</f>
        <v>0</v>
      </c>
      <c r="U9594" s="31" t="str">
        <f t="shared" si="921"/>
        <v/>
      </c>
    </row>
    <row r="9595" spans="14:21" x14ac:dyDescent="0.2">
      <c r="N9595" s="22">
        <f>Fångster!G9600</f>
        <v>0</v>
      </c>
      <c r="O9595" s="28">
        <f t="shared" si="916"/>
        <v>0</v>
      </c>
      <c r="P9595" s="28">
        <f t="shared" si="917"/>
        <v>-2</v>
      </c>
      <c r="Q9595" s="28">
        <f t="shared" si="918"/>
        <v>0</v>
      </c>
      <c r="R9595" s="4">
        <f t="shared" si="919"/>
        <v>0</v>
      </c>
      <c r="S9595" s="4" t="str">
        <f t="shared" si="920"/>
        <v/>
      </c>
      <c r="T9595" s="21">
        <f>Fångster!J9600</f>
        <v>0</v>
      </c>
      <c r="U9595" s="31" t="str">
        <f t="shared" si="921"/>
        <v/>
      </c>
    </row>
    <row r="9596" spans="14:21" x14ac:dyDescent="0.2">
      <c r="N9596" s="22">
        <f>Fångster!G9601</f>
        <v>0</v>
      </c>
      <c r="O9596" s="28">
        <f t="shared" si="916"/>
        <v>0</v>
      </c>
      <c r="P9596" s="28">
        <f t="shared" si="917"/>
        <v>-2</v>
      </c>
      <c r="Q9596" s="28">
        <f t="shared" si="918"/>
        <v>0</v>
      </c>
      <c r="R9596" s="4">
        <f t="shared" si="919"/>
        <v>0</v>
      </c>
      <c r="S9596" s="4" t="str">
        <f t="shared" si="920"/>
        <v/>
      </c>
      <c r="T9596" s="21">
        <f>Fångster!J9601</f>
        <v>0</v>
      </c>
      <c r="U9596" s="31" t="str">
        <f t="shared" si="921"/>
        <v/>
      </c>
    </row>
    <row r="9597" spans="14:21" x14ac:dyDescent="0.2">
      <c r="N9597" s="22">
        <f>Fångster!G9602</f>
        <v>0</v>
      </c>
      <c r="O9597" s="28">
        <f t="shared" si="916"/>
        <v>0</v>
      </c>
      <c r="P9597" s="28">
        <f t="shared" si="917"/>
        <v>-2</v>
      </c>
      <c r="Q9597" s="28">
        <f t="shared" si="918"/>
        <v>0</v>
      </c>
      <c r="R9597" s="4">
        <f t="shared" si="919"/>
        <v>0</v>
      </c>
      <c r="S9597" s="4" t="str">
        <f t="shared" si="920"/>
        <v/>
      </c>
      <c r="T9597" s="21">
        <f>Fångster!J9602</f>
        <v>0</v>
      </c>
      <c r="U9597" s="31" t="str">
        <f t="shared" si="921"/>
        <v/>
      </c>
    </row>
    <row r="9598" spans="14:21" x14ac:dyDescent="0.2">
      <c r="N9598" s="22">
        <f>Fångster!G9603</f>
        <v>0</v>
      </c>
      <c r="O9598" s="28">
        <f t="shared" si="916"/>
        <v>0</v>
      </c>
      <c r="P9598" s="28">
        <f t="shared" si="917"/>
        <v>-2</v>
      </c>
      <c r="Q9598" s="28">
        <f t="shared" si="918"/>
        <v>0</v>
      </c>
      <c r="R9598" s="4">
        <f t="shared" si="919"/>
        <v>0</v>
      </c>
      <c r="S9598" s="4" t="str">
        <f t="shared" si="920"/>
        <v/>
      </c>
      <c r="T9598" s="21">
        <f>Fångster!J9603</f>
        <v>0</v>
      </c>
      <c r="U9598" s="31" t="str">
        <f t="shared" si="921"/>
        <v/>
      </c>
    </row>
    <row r="9599" spans="14:21" x14ac:dyDescent="0.2">
      <c r="N9599" s="22">
        <f>Fångster!G9604</f>
        <v>0</v>
      </c>
      <c r="O9599" s="28">
        <f t="shared" si="916"/>
        <v>0</v>
      </c>
      <c r="P9599" s="28">
        <f t="shared" si="917"/>
        <v>-2</v>
      </c>
      <c r="Q9599" s="28">
        <f t="shared" si="918"/>
        <v>0</v>
      </c>
      <c r="R9599" s="4">
        <f t="shared" si="919"/>
        <v>0</v>
      </c>
      <c r="S9599" s="4" t="str">
        <f t="shared" si="920"/>
        <v/>
      </c>
      <c r="T9599" s="21">
        <f>Fångster!J9604</f>
        <v>0</v>
      </c>
      <c r="U9599" s="31" t="str">
        <f t="shared" si="921"/>
        <v/>
      </c>
    </row>
    <row r="9600" spans="14:21" x14ac:dyDescent="0.2">
      <c r="N9600" s="22">
        <f>Fångster!G9605</f>
        <v>0</v>
      </c>
      <c r="O9600" s="28">
        <f t="shared" si="916"/>
        <v>0</v>
      </c>
      <c r="P9600" s="28">
        <f t="shared" si="917"/>
        <v>-2</v>
      </c>
      <c r="Q9600" s="28">
        <f t="shared" si="918"/>
        <v>0</v>
      </c>
      <c r="R9600" s="4">
        <f t="shared" si="919"/>
        <v>0</v>
      </c>
      <c r="S9600" s="4" t="str">
        <f t="shared" si="920"/>
        <v/>
      </c>
      <c r="T9600" s="21">
        <f>Fångster!J9605</f>
        <v>0</v>
      </c>
      <c r="U9600" s="31" t="str">
        <f t="shared" si="921"/>
        <v/>
      </c>
    </row>
    <row r="9601" spans="14:21" x14ac:dyDescent="0.2">
      <c r="N9601" s="22">
        <f>Fångster!G9606</f>
        <v>0</v>
      </c>
      <c r="O9601" s="28">
        <f t="shared" si="916"/>
        <v>0</v>
      </c>
      <c r="P9601" s="28">
        <f t="shared" si="917"/>
        <v>-2</v>
      </c>
      <c r="Q9601" s="28">
        <f t="shared" si="918"/>
        <v>0</v>
      </c>
      <c r="R9601" s="4">
        <f t="shared" si="919"/>
        <v>0</v>
      </c>
      <c r="S9601" s="4" t="str">
        <f t="shared" si="920"/>
        <v/>
      </c>
      <c r="T9601" s="21">
        <f>Fångster!J9606</f>
        <v>0</v>
      </c>
      <c r="U9601" s="31" t="str">
        <f t="shared" si="921"/>
        <v/>
      </c>
    </row>
    <row r="9602" spans="14:21" x14ac:dyDescent="0.2">
      <c r="N9602" s="22">
        <f>Fångster!G9607</f>
        <v>0</v>
      </c>
      <c r="O9602" s="28">
        <f t="shared" si="916"/>
        <v>0</v>
      </c>
      <c r="P9602" s="28">
        <f t="shared" si="917"/>
        <v>-2</v>
      </c>
      <c r="Q9602" s="28">
        <f t="shared" si="918"/>
        <v>0</v>
      </c>
      <c r="R9602" s="4">
        <f t="shared" si="919"/>
        <v>0</v>
      </c>
      <c r="S9602" s="4" t="str">
        <f t="shared" si="920"/>
        <v/>
      </c>
      <c r="T9602" s="21">
        <f>Fångster!J9607</f>
        <v>0</v>
      </c>
      <c r="U9602" s="31" t="str">
        <f t="shared" si="921"/>
        <v/>
      </c>
    </row>
    <row r="9603" spans="14:21" x14ac:dyDescent="0.2">
      <c r="N9603" s="22">
        <f>Fångster!G9608</f>
        <v>0</v>
      </c>
      <c r="O9603" s="28">
        <f t="shared" si="916"/>
        <v>0</v>
      </c>
      <c r="P9603" s="28">
        <f t="shared" si="917"/>
        <v>-2</v>
      </c>
      <c r="Q9603" s="28">
        <f t="shared" si="918"/>
        <v>0</v>
      </c>
      <c r="R9603" s="4">
        <f t="shared" si="919"/>
        <v>0</v>
      </c>
      <c r="S9603" s="4" t="str">
        <f t="shared" si="920"/>
        <v/>
      </c>
      <c r="T9603" s="21">
        <f>Fångster!J9608</f>
        <v>0</v>
      </c>
      <c r="U9603" s="31" t="str">
        <f t="shared" si="921"/>
        <v/>
      </c>
    </row>
    <row r="9604" spans="14:21" x14ac:dyDescent="0.2">
      <c r="N9604" s="22">
        <f>Fångster!G9609</f>
        <v>0</v>
      </c>
      <c r="O9604" s="28">
        <f t="shared" si="916"/>
        <v>0</v>
      </c>
      <c r="P9604" s="28">
        <f t="shared" si="917"/>
        <v>-2</v>
      </c>
      <c r="Q9604" s="28">
        <f t="shared" si="918"/>
        <v>0</v>
      </c>
      <c r="R9604" s="4">
        <f t="shared" si="919"/>
        <v>0</v>
      </c>
      <c r="S9604" s="4" t="str">
        <f t="shared" si="920"/>
        <v/>
      </c>
      <c r="T9604" s="21">
        <f>Fångster!J9609</f>
        <v>0</v>
      </c>
      <c r="U9604" s="31" t="str">
        <f t="shared" si="921"/>
        <v/>
      </c>
    </row>
    <row r="9605" spans="14:21" x14ac:dyDescent="0.2">
      <c r="N9605" s="22">
        <f>Fångster!G9610</f>
        <v>0</v>
      </c>
      <c r="O9605" s="28">
        <f t="shared" ref="O9605:O9668" si="922">(3.377*0.000001)*(POWER(N9605,3.205))</f>
        <v>0</v>
      </c>
      <c r="P9605" s="28">
        <f t="shared" ref="P9605:P9668" si="923">(1-(180-N9605)/60)</f>
        <v>-2</v>
      </c>
      <c r="Q9605" s="28">
        <f t="shared" ref="Q9605:Q9668" si="924">IF(P9605&lt;0,0,IF(P9605&gt;1,1,IF(P9605&gt;0&lt;1,P9605,P9605)))</f>
        <v>0</v>
      </c>
      <c r="R9605" s="4">
        <f t="shared" ref="R9605:R9668" si="925">O9605*Q9605</f>
        <v>0</v>
      </c>
      <c r="S9605" s="4" t="str">
        <f t="shared" ref="S9605:S9668" si="926">IF(N9605&gt;0,LOG10(N9605),"")</f>
        <v/>
      </c>
      <c r="T9605" s="21">
        <f>Fångster!J9610</f>
        <v>0</v>
      </c>
      <c r="U9605" s="31" t="str">
        <f t="shared" ref="U9605:U9668" si="927">IF(T9605&gt;0,LOG10(T9605),"")</f>
        <v/>
      </c>
    </row>
    <row r="9606" spans="14:21" x14ac:dyDescent="0.2">
      <c r="N9606" s="22">
        <f>Fångster!G9611</f>
        <v>0</v>
      </c>
      <c r="O9606" s="28">
        <f t="shared" si="922"/>
        <v>0</v>
      </c>
      <c r="P9606" s="28">
        <f t="shared" si="923"/>
        <v>-2</v>
      </c>
      <c r="Q9606" s="28">
        <f t="shared" si="924"/>
        <v>0</v>
      </c>
      <c r="R9606" s="4">
        <f t="shared" si="925"/>
        <v>0</v>
      </c>
      <c r="S9606" s="4" t="str">
        <f t="shared" si="926"/>
        <v/>
      </c>
      <c r="T9606" s="21">
        <f>Fångster!J9611</f>
        <v>0</v>
      </c>
      <c r="U9606" s="31" t="str">
        <f t="shared" si="927"/>
        <v/>
      </c>
    </row>
    <row r="9607" spans="14:21" x14ac:dyDescent="0.2">
      <c r="N9607" s="22">
        <f>Fångster!G9612</f>
        <v>0</v>
      </c>
      <c r="O9607" s="28">
        <f t="shared" si="922"/>
        <v>0</v>
      </c>
      <c r="P9607" s="28">
        <f t="shared" si="923"/>
        <v>-2</v>
      </c>
      <c r="Q9607" s="28">
        <f t="shared" si="924"/>
        <v>0</v>
      </c>
      <c r="R9607" s="4">
        <f t="shared" si="925"/>
        <v>0</v>
      </c>
      <c r="S9607" s="4" t="str">
        <f t="shared" si="926"/>
        <v/>
      </c>
      <c r="T9607" s="21">
        <f>Fångster!J9612</f>
        <v>0</v>
      </c>
      <c r="U9607" s="31" t="str">
        <f t="shared" si="927"/>
        <v/>
      </c>
    </row>
    <row r="9608" spans="14:21" x14ac:dyDescent="0.2">
      <c r="N9608" s="22">
        <f>Fångster!G9613</f>
        <v>0</v>
      </c>
      <c r="O9608" s="28">
        <f t="shared" si="922"/>
        <v>0</v>
      </c>
      <c r="P9608" s="28">
        <f t="shared" si="923"/>
        <v>-2</v>
      </c>
      <c r="Q9608" s="28">
        <f t="shared" si="924"/>
        <v>0</v>
      </c>
      <c r="R9608" s="4">
        <f t="shared" si="925"/>
        <v>0</v>
      </c>
      <c r="S9608" s="4" t="str">
        <f t="shared" si="926"/>
        <v/>
      </c>
      <c r="T9608" s="21">
        <f>Fångster!J9613</f>
        <v>0</v>
      </c>
      <c r="U9608" s="31" t="str">
        <f t="shared" si="927"/>
        <v/>
      </c>
    </row>
    <row r="9609" spans="14:21" x14ac:dyDescent="0.2">
      <c r="N9609" s="22">
        <f>Fångster!G9614</f>
        <v>0</v>
      </c>
      <c r="O9609" s="28">
        <f t="shared" si="922"/>
        <v>0</v>
      </c>
      <c r="P9609" s="28">
        <f t="shared" si="923"/>
        <v>-2</v>
      </c>
      <c r="Q9609" s="28">
        <f t="shared" si="924"/>
        <v>0</v>
      </c>
      <c r="R9609" s="4">
        <f t="shared" si="925"/>
        <v>0</v>
      </c>
      <c r="S9609" s="4" t="str">
        <f t="shared" si="926"/>
        <v/>
      </c>
      <c r="T9609" s="21">
        <f>Fångster!J9614</f>
        <v>0</v>
      </c>
      <c r="U9609" s="31" t="str">
        <f t="shared" si="927"/>
        <v/>
      </c>
    </row>
    <row r="9610" spans="14:21" x14ac:dyDescent="0.2">
      <c r="N9610" s="22">
        <f>Fångster!G9615</f>
        <v>0</v>
      </c>
      <c r="O9610" s="28">
        <f t="shared" si="922"/>
        <v>0</v>
      </c>
      <c r="P9610" s="28">
        <f t="shared" si="923"/>
        <v>-2</v>
      </c>
      <c r="Q9610" s="28">
        <f t="shared" si="924"/>
        <v>0</v>
      </c>
      <c r="R9610" s="4">
        <f t="shared" si="925"/>
        <v>0</v>
      </c>
      <c r="S9610" s="4" t="str">
        <f t="shared" si="926"/>
        <v/>
      </c>
      <c r="T9610" s="21">
        <f>Fångster!J9615</f>
        <v>0</v>
      </c>
      <c r="U9610" s="31" t="str">
        <f t="shared" si="927"/>
        <v/>
      </c>
    </row>
    <row r="9611" spans="14:21" x14ac:dyDescent="0.2">
      <c r="N9611" s="22">
        <f>Fångster!G9616</f>
        <v>0</v>
      </c>
      <c r="O9611" s="28">
        <f t="shared" si="922"/>
        <v>0</v>
      </c>
      <c r="P9611" s="28">
        <f t="shared" si="923"/>
        <v>-2</v>
      </c>
      <c r="Q9611" s="28">
        <f t="shared" si="924"/>
        <v>0</v>
      </c>
      <c r="R9611" s="4">
        <f t="shared" si="925"/>
        <v>0</v>
      </c>
      <c r="S9611" s="4" t="str">
        <f t="shared" si="926"/>
        <v/>
      </c>
      <c r="T9611" s="21">
        <f>Fångster!J9616</f>
        <v>0</v>
      </c>
      <c r="U9611" s="31" t="str">
        <f t="shared" si="927"/>
        <v/>
      </c>
    </row>
    <row r="9612" spans="14:21" x14ac:dyDescent="0.2">
      <c r="N9612" s="22">
        <f>Fångster!G9617</f>
        <v>0</v>
      </c>
      <c r="O9612" s="28">
        <f t="shared" si="922"/>
        <v>0</v>
      </c>
      <c r="P9612" s="28">
        <f t="shared" si="923"/>
        <v>-2</v>
      </c>
      <c r="Q9612" s="28">
        <f t="shared" si="924"/>
        <v>0</v>
      </c>
      <c r="R9612" s="4">
        <f t="shared" si="925"/>
        <v>0</v>
      </c>
      <c r="S9612" s="4" t="str">
        <f t="shared" si="926"/>
        <v/>
      </c>
      <c r="T9612" s="21">
        <f>Fångster!J9617</f>
        <v>0</v>
      </c>
      <c r="U9612" s="31" t="str">
        <f t="shared" si="927"/>
        <v/>
      </c>
    </row>
    <row r="9613" spans="14:21" x14ac:dyDescent="0.2">
      <c r="N9613" s="22">
        <f>Fångster!G9618</f>
        <v>0</v>
      </c>
      <c r="O9613" s="28">
        <f t="shared" si="922"/>
        <v>0</v>
      </c>
      <c r="P9613" s="28">
        <f t="shared" si="923"/>
        <v>-2</v>
      </c>
      <c r="Q9613" s="28">
        <f t="shared" si="924"/>
        <v>0</v>
      </c>
      <c r="R9613" s="4">
        <f t="shared" si="925"/>
        <v>0</v>
      </c>
      <c r="S9613" s="4" t="str">
        <f t="shared" si="926"/>
        <v/>
      </c>
      <c r="T9613" s="21">
        <f>Fångster!J9618</f>
        <v>0</v>
      </c>
      <c r="U9613" s="31" t="str">
        <f t="shared" si="927"/>
        <v/>
      </c>
    </row>
    <row r="9614" spans="14:21" x14ac:dyDescent="0.2">
      <c r="N9614" s="22">
        <f>Fångster!G9619</f>
        <v>0</v>
      </c>
      <c r="O9614" s="28">
        <f t="shared" si="922"/>
        <v>0</v>
      </c>
      <c r="P9614" s="28">
        <f t="shared" si="923"/>
        <v>-2</v>
      </c>
      <c r="Q9614" s="28">
        <f t="shared" si="924"/>
        <v>0</v>
      </c>
      <c r="R9614" s="4">
        <f t="shared" si="925"/>
        <v>0</v>
      </c>
      <c r="S9614" s="4" t="str">
        <f t="shared" si="926"/>
        <v/>
      </c>
      <c r="T9614" s="21">
        <f>Fångster!J9619</f>
        <v>0</v>
      </c>
      <c r="U9614" s="31" t="str">
        <f t="shared" si="927"/>
        <v/>
      </c>
    </row>
    <row r="9615" spans="14:21" x14ac:dyDescent="0.2">
      <c r="N9615" s="22">
        <f>Fångster!G9620</f>
        <v>0</v>
      </c>
      <c r="O9615" s="28">
        <f t="shared" si="922"/>
        <v>0</v>
      </c>
      <c r="P9615" s="28">
        <f t="shared" si="923"/>
        <v>-2</v>
      </c>
      <c r="Q9615" s="28">
        <f t="shared" si="924"/>
        <v>0</v>
      </c>
      <c r="R9615" s="4">
        <f t="shared" si="925"/>
        <v>0</v>
      </c>
      <c r="S9615" s="4" t="str">
        <f t="shared" si="926"/>
        <v/>
      </c>
      <c r="T9615" s="21">
        <f>Fångster!J9620</f>
        <v>0</v>
      </c>
      <c r="U9615" s="31" t="str">
        <f t="shared" si="927"/>
        <v/>
      </c>
    </row>
    <row r="9616" spans="14:21" x14ac:dyDescent="0.2">
      <c r="N9616" s="22">
        <f>Fångster!G9621</f>
        <v>0</v>
      </c>
      <c r="O9616" s="28">
        <f t="shared" si="922"/>
        <v>0</v>
      </c>
      <c r="P9616" s="28">
        <f t="shared" si="923"/>
        <v>-2</v>
      </c>
      <c r="Q9616" s="28">
        <f t="shared" si="924"/>
        <v>0</v>
      </c>
      <c r="R9616" s="4">
        <f t="shared" si="925"/>
        <v>0</v>
      </c>
      <c r="S9616" s="4" t="str">
        <f t="shared" si="926"/>
        <v/>
      </c>
      <c r="T9616" s="21">
        <f>Fångster!J9621</f>
        <v>0</v>
      </c>
      <c r="U9616" s="31" t="str">
        <f t="shared" si="927"/>
        <v/>
      </c>
    </row>
    <row r="9617" spans="14:21" x14ac:dyDescent="0.2">
      <c r="N9617" s="22">
        <f>Fångster!G9622</f>
        <v>0</v>
      </c>
      <c r="O9617" s="28">
        <f t="shared" si="922"/>
        <v>0</v>
      </c>
      <c r="P9617" s="28">
        <f t="shared" si="923"/>
        <v>-2</v>
      </c>
      <c r="Q9617" s="28">
        <f t="shared" si="924"/>
        <v>0</v>
      </c>
      <c r="R9617" s="4">
        <f t="shared" si="925"/>
        <v>0</v>
      </c>
      <c r="S9617" s="4" t="str">
        <f t="shared" si="926"/>
        <v/>
      </c>
      <c r="T9617" s="21">
        <f>Fångster!J9622</f>
        <v>0</v>
      </c>
      <c r="U9617" s="31" t="str">
        <f t="shared" si="927"/>
        <v/>
      </c>
    </row>
    <row r="9618" spans="14:21" x14ac:dyDescent="0.2">
      <c r="N9618" s="22">
        <f>Fångster!G9623</f>
        <v>0</v>
      </c>
      <c r="O9618" s="28">
        <f t="shared" si="922"/>
        <v>0</v>
      </c>
      <c r="P9618" s="28">
        <f t="shared" si="923"/>
        <v>-2</v>
      </c>
      <c r="Q9618" s="28">
        <f t="shared" si="924"/>
        <v>0</v>
      </c>
      <c r="R9618" s="4">
        <f t="shared" si="925"/>
        <v>0</v>
      </c>
      <c r="S9618" s="4" t="str">
        <f t="shared" si="926"/>
        <v/>
      </c>
      <c r="T9618" s="21">
        <f>Fångster!J9623</f>
        <v>0</v>
      </c>
      <c r="U9618" s="31" t="str">
        <f t="shared" si="927"/>
        <v/>
      </c>
    </row>
    <row r="9619" spans="14:21" x14ac:dyDescent="0.2">
      <c r="N9619" s="22">
        <f>Fångster!G9624</f>
        <v>0</v>
      </c>
      <c r="O9619" s="28">
        <f t="shared" si="922"/>
        <v>0</v>
      </c>
      <c r="P9619" s="28">
        <f t="shared" si="923"/>
        <v>-2</v>
      </c>
      <c r="Q9619" s="28">
        <f t="shared" si="924"/>
        <v>0</v>
      </c>
      <c r="R9619" s="4">
        <f t="shared" si="925"/>
        <v>0</v>
      </c>
      <c r="S9619" s="4" t="str">
        <f t="shared" si="926"/>
        <v/>
      </c>
      <c r="T9619" s="21">
        <f>Fångster!J9624</f>
        <v>0</v>
      </c>
      <c r="U9619" s="31" t="str">
        <f t="shared" si="927"/>
        <v/>
      </c>
    </row>
    <row r="9620" spans="14:21" x14ac:dyDescent="0.2">
      <c r="N9620" s="22">
        <f>Fångster!G9625</f>
        <v>0</v>
      </c>
      <c r="O9620" s="28">
        <f t="shared" si="922"/>
        <v>0</v>
      </c>
      <c r="P9620" s="28">
        <f t="shared" si="923"/>
        <v>-2</v>
      </c>
      <c r="Q9620" s="28">
        <f t="shared" si="924"/>
        <v>0</v>
      </c>
      <c r="R9620" s="4">
        <f t="shared" si="925"/>
        <v>0</v>
      </c>
      <c r="S9620" s="4" t="str">
        <f t="shared" si="926"/>
        <v/>
      </c>
      <c r="T9620" s="21">
        <f>Fångster!J9625</f>
        <v>0</v>
      </c>
      <c r="U9620" s="31" t="str">
        <f t="shared" si="927"/>
        <v/>
      </c>
    </row>
    <row r="9621" spans="14:21" x14ac:dyDescent="0.2">
      <c r="N9621" s="22">
        <f>Fångster!G9626</f>
        <v>0</v>
      </c>
      <c r="O9621" s="28">
        <f t="shared" si="922"/>
        <v>0</v>
      </c>
      <c r="P9621" s="28">
        <f t="shared" si="923"/>
        <v>-2</v>
      </c>
      <c r="Q9621" s="28">
        <f t="shared" si="924"/>
        <v>0</v>
      </c>
      <c r="R9621" s="4">
        <f t="shared" si="925"/>
        <v>0</v>
      </c>
      <c r="S9621" s="4" t="str">
        <f t="shared" si="926"/>
        <v/>
      </c>
      <c r="T9621" s="21">
        <f>Fångster!J9626</f>
        <v>0</v>
      </c>
      <c r="U9621" s="31" t="str">
        <f t="shared" si="927"/>
        <v/>
      </c>
    </row>
    <row r="9622" spans="14:21" x14ac:dyDescent="0.2">
      <c r="N9622" s="22">
        <f>Fångster!G9627</f>
        <v>0</v>
      </c>
      <c r="O9622" s="28">
        <f t="shared" si="922"/>
        <v>0</v>
      </c>
      <c r="P9622" s="28">
        <f t="shared" si="923"/>
        <v>-2</v>
      </c>
      <c r="Q9622" s="28">
        <f t="shared" si="924"/>
        <v>0</v>
      </c>
      <c r="R9622" s="4">
        <f t="shared" si="925"/>
        <v>0</v>
      </c>
      <c r="S9622" s="4" t="str">
        <f t="shared" si="926"/>
        <v/>
      </c>
      <c r="T9622" s="21">
        <f>Fångster!J9627</f>
        <v>0</v>
      </c>
      <c r="U9622" s="31" t="str">
        <f t="shared" si="927"/>
        <v/>
      </c>
    </row>
    <row r="9623" spans="14:21" x14ac:dyDescent="0.2">
      <c r="N9623" s="22">
        <f>Fångster!G9628</f>
        <v>0</v>
      </c>
      <c r="O9623" s="28">
        <f t="shared" si="922"/>
        <v>0</v>
      </c>
      <c r="P9623" s="28">
        <f t="shared" si="923"/>
        <v>-2</v>
      </c>
      <c r="Q9623" s="28">
        <f t="shared" si="924"/>
        <v>0</v>
      </c>
      <c r="R9623" s="4">
        <f t="shared" si="925"/>
        <v>0</v>
      </c>
      <c r="S9623" s="4" t="str">
        <f t="shared" si="926"/>
        <v/>
      </c>
      <c r="T9623" s="21">
        <f>Fångster!J9628</f>
        <v>0</v>
      </c>
      <c r="U9623" s="31" t="str">
        <f t="shared" si="927"/>
        <v/>
      </c>
    </row>
    <row r="9624" spans="14:21" x14ac:dyDescent="0.2">
      <c r="N9624" s="22">
        <f>Fångster!G9629</f>
        <v>0</v>
      </c>
      <c r="O9624" s="28">
        <f t="shared" si="922"/>
        <v>0</v>
      </c>
      <c r="P9624" s="28">
        <f t="shared" si="923"/>
        <v>-2</v>
      </c>
      <c r="Q9624" s="28">
        <f t="shared" si="924"/>
        <v>0</v>
      </c>
      <c r="R9624" s="4">
        <f t="shared" si="925"/>
        <v>0</v>
      </c>
      <c r="S9624" s="4" t="str">
        <f t="shared" si="926"/>
        <v/>
      </c>
      <c r="T9624" s="21">
        <f>Fångster!J9629</f>
        <v>0</v>
      </c>
      <c r="U9624" s="31" t="str">
        <f t="shared" si="927"/>
        <v/>
      </c>
    </row>
    <row r="9625" spans="14:21" x14ac:dyDescent="0.2">
      <c r="N9625" s="22">
        <f>Fångster!G9630</f>
        <v>0</v>
      </c>
      <c r="O9625" s="28">
        <f t="shared" si="922"/>
        <v>0</v>
      </c>
      <c r="P9625" s="28">
        <f t="shared" si="923"/>
        <v>-2</v>
      </c>
      <c r="Q9625" s="28">
        <f t="shared" si="924"/>
        <v>0</v>
      </c>
      <c r="R9625" s="4">
        <f t="shared" si="925"/>
        <v>0</v>
      </c>
      <c r="S9625" s="4" t="str">
        <f t="shared" si="926"/>
        <v/>
      </c>
      <c r="T9625" s="21">
        <f>Fångster!J9630</f>
        <v>0</v>
      </c>
      <c r="U9625" s="31" t="str">
        <f t="shared" si="927"/>
        <v/>
      </c>
    </row>
    <row r="9626" spans="14:21" x14ac:dyDescent="0.2">
      <c r="N9626" s="22">
        <f>Fångster!G9631</f>
        <v>0</v>
      </c>
      <c r="O9626" s="28">
        <f t="shared" si="922"/>
        <v>0</v>
      </c>
      <c r="P9626" s="28">
        <f t="shared" si="923"/>
        <v>-2</v>
      </c>
      <c r="Q9626" s="28">
        <f t="shared" si="924"/>
        <v>0</v>
      </c>
      <c r="R9626" s="4">
        <f t="shared" si="925"/>
        <v>0</v>
      </c>
      <c r="S9626" s="4" t="str">
        <f t="shared" si="926"/>
        <v/>
      </c>
      <c r="T9626" s="21">
        <f>Fångster!J9631</f>
        <v>0</v>
      </c>
      <c r="U9626" s="31" t="str">
        <f t="shared" si="927"/>
        <v/>
      </c>
    </row>
    <row r="9627" spans="14:21" x14ac:dyDescent="0.2">
      <c r="N9627" s="22">
        <f>Fångster!G9632</f>
        <v>0</v>
      </c>
      <c r="O9627" s="28">
        <f t="shared" si="922"/>
        <v>0</v>
      </c>
      <c r="P9627" s="28">
        <f t="shared" si="923"/>
        <v>-2</v>
      </c>
      <c r="Q9627" s="28">
        <f t="shared" si="924"/>
        <v>0</v>
      </c>
      <c r="R9627" s="4">
        <f t="shared" si="925"/>
        <v>0</v>
      </c>
      <c r="S9627" s="4" t="str">
        <f t="shared" si="926"/>
        <v/>
      </c>
      <c r="T9627" s="21">
        <f>Fångster!J9632</f>
        <v>0</v>
      </c>
      <c r="U9627" s="31" t="str">
        <f t="shared" si="927"/>
        <v/>
      </c>
    </row>
    <row r="9628" spans="14:21" x14ac:dyDescent="0.2">
      <c r="N9628" s="22">
        <f>Fångster!G9633</f>
        <v>0</v>
      </c>
      <c r="O9628" s="28">
        <f t="shared" si="922"/>
        <v>0</v>
      </c>
      <c r="P9628" s="28">
        <f t="shared" si="923"/>
        <v>-2</v>
      </c>
      <c r="Q9628" s="28">
        <f t="shared" si="924"/>
        <v>0</v>
      </c>
      <c r="R9628" s="4">
        <f t="shared" si="925"/>
        <v>0</v>
      </c>
      <c r="S9628" s="4" t="str">
        <f t="shared" si="926"/>
        <v/>
      </c>
      <c r="T9628" s="21">
        <f>Fångster!J9633</f>
        <v>0</v>
      </c>
      <c r="U9628" s="31" t="str">
        <f t="shared" si="927"/>
        <v/>
      </c>
    </row>
    <row r="9629" spans="14:21" x14ac:dyDescent="0.2">
      <c r="N9629" s="22">
        <f>Fångster!G9634</f>
        <v>0</v>
      </c>
      <c r="O9629" s="28">
        <f t="shared" si="922"/>
        <v>0</v>
      </c>
      <c r="P9629" s="28">
        <f t="shared" si="923"/>
        <v>-2</v>
      </c>
      <c r="Q9629" s="28">
        <f t="shared" si="924"/>
        <v>0</v>
      </c>
      <c r="R9629" s="4">
        <f t="shared" si="925"/>
        <v>0</v>
      </c>
      <c r="S9629" s="4" t="str">
        <f t="shared" si="926"/>
        <v/>
      </c>
      <c r="T9629" s="21">
        <f>Fångster!J9634</f>
        <v>0</v>
      </c>
      <c r="U9629" s="31" t="str">
        <f t="shared" si="927"/>
        <v/>
      </c>
    </row>
    <row r="9630" spans="14:21" x14ac:dyDescent="0.2">
      <c r="N9630" s="22">
        <f>Fångster!G9635</f>
        <v>0</v>
      </c>
      <c r="O9630" s="28">
        <f t="shared" si="922"/>
        <v>0</v>
      </c>
      <c r="P9630" s="28">
        <f t="shared" si="923"/>
        <v>-2</v>
      </c>
      <c r="Q9630" s="28">
        <f t="shared" si="924"/>
        <v>0</v>
      </c>
      <c r="R9630" s="4">
        <f t="shared" si="925"/>
        <v>0</v>
      </c>
      <c r="S9630" s="4" t="str">
        <f t="shared" si="926"/>
        <v/>
      </c>
      <c r="T9630" s="21">
        <f>Fångster!J9635</f>
        <v>0</v>
      </c>
      <c r="U9630" s="31" t="str">
        <f t="shared" si="927"/>
        <v/>
      </c>
    </row>
    <row r="9631" spans="14:21" x14ac:dyDescent="0.2">
      <c r="N9631" s="22">
        <f>Fångster!G9636</f>
        <v>0</v>
      </c>
      <c r="O9631" s="28">
        <f t="shared" si="922"/>
        <v>0</v>
      </c>
      <c r="P9631" s="28">
        <f t="shared" si="923"/>
        <v>-2</v>
      </c>
      <c r="Q9631" s="28">
        <f t="shared" si="924"/>
        <v>0</v>
      </c>
      <c r="R9631" s="4">
        <f t="shared" si="925"/>
        <v>0</v>
      </c>
      <c r="S9631" s="4" t="str">
        <f t="shared" si="926"/>
        <v/>
      </c>
      <c r="T9631" s="21">
        <f>Fångster!J9636</f>
        <v>0</v>
      </c>
      <c r="U9631" s="31" t="str">
        <f t="shared" si="927"/>
        <v/>
      </c>
    </row>
    <row r="9632" spans="14:21" x14ac:dyDescent="0.2">
      <c r="N9632" s="22">
        <f>Fångster!G9637</f>
        <v>0</v>
      </c>
      <c r="O9632" s="28">
        <f t="shared" si="922"/>
        <v>0</v>
      </c>
      <c r="P9632" s="28">
        <f t="shared" si="923"/>
        <v>-2</v>
      </c>
      <c r="Q9632" s="28">
        <f t="shared" si="924"/>
        <v>0</v>
      </c>
      <c r="R9632" s="4">
        <f t="shared" si="925"/>
        <v>0</v>
      </c>
      <c r="S9632" s="4" t="str">
        <f t="shared" si="926"/>
        <v/>
      </c>
      <c r="T9632" s="21">
        <f>Fångster!J9637</f>
        <v>0</v>
      </c>
      <c r="U9632" s="31" t="str">
        <f t="shared" si="927"/>
        <v/>
      </c>
    </row>
    <row r="9633" spans="14:21" x14ac:dyDescent="0.2">
      <c r="N9633" s="22">
        <f>Fångster!G9638</f>
        <v>0</v>
      </c>
      <c r="O9633" s="28">
        <f t="shared" si="922"/>
        <v>0</v>
      </c>
      <c r="P9633" s="28">
        <f t="shared" si="923"/>
        <v>-2</v>
      </c>
      <c r="Q9633" s="28">
        <f t="shared" si="924"/>
        <v>0</v>
      </c>
      <c r="R9633" s="4">
        <f t="shared" si="925"/>
        <v>0</v>
      </c>
      <c r="S9633" s="4" t="str">
        <f t="shared" si="926"/>
        <v/>
      </c>
      <c r="T9633" s="21">
        <f>Fångster!J9638</f>
        <v>0</v>
      </c>
      <c r="U9633" s="31" t="str">
        <f t="shared" si="927"/>
        <v/>
      </c>
    </row>
    <row r="9634" spans="14:21" x14ac:dyDescent="0.2">
      <c r="N9634" s="22">
        <f>Fångster!G9639</f>
        <v>0</v>
      </c>
      <c r="O9634" s="28">
        <f t="shared" si="922"/>
        <v>0</v>
      </c>
      <c r="P9634" s="28">
        <f t="shared" si="923"/>
        <v>-2</v>
      </c>
      <c r="Q9634" s="28">
        <f t="shared" si="924"/>
        <v>0</v>
      </c>
      <c r="R9634" s="4">
        <f t="shared" si="925"/>
        <v>0</v>
      </c>
      <c r="S9634" s="4" t="str">
        <f t="shared" si="926"/>
        <v/>
      </c>
      <c r="T9634" s="21">
        <f>Fångster!J9639</f>
        <v>0</v>
      </c>
      <c r="U9634" s="31" t="str">
        <f t="shared" si="927"/>
        <v/>
      </c>
    </row>
    <row r="9635" spans="14:21" x14ac:dyDescent="0.2">
      <c r="N9635" s="22">
        <f>Fångster!G9640</f>
        <v>0</v>
      </c>
      <c r="O9635" s="28">
        <f t="shared" si="922"/>
        <v>0</v>
      </c>
      <c r="P9635" s="28">
        <f t="shared" si="923"/>
        <v>-2</v>
      </c>
      <c r="Q9635" s="28">
        <f t="shared" si="924"/>
        <v>0</v>
      </c>
      <c r="R9635" s="4">
        <f t="shared" si="925"/>
        <v>0</v>
      </c>
      <c r="S9635" s="4" t="str">
        <f t="shared" si="926"/>
        <v/>
      </c>
      <c r="T9635" s="21">
        <f>Fångster!J9640</f>
        <v>0</v>
      </c>
      <c r="U9635" s="31" t="str">
        <f t="shared" si="927"/>
        <v/>
      </c>
    </row>
    <row r="9636" spans="14:21" x14ac:dyDescent="0.2">
      <c r="N9636" s="22">
        <f>Fångster!G9641</f>
        <v>0</v>
      </c>
      <c r="O9636" s="28">
        <f t="shared" si="922"/>
        <v>0</v>
      </c>
      <c r="P9636" s="28">
        <f t="shared" si="923"/>
        <v>-2</v>
      </c>
      <c r="Q9636" s="28">
        <f t="shared" si="924"/>
        <v>0</v>
      </c>
      <c r="R9636" s="4">
        <f t="shared" si="925"/>
        <v>0</v>
      </c>
      <c r="S9636" s="4" t="str">
        <f t="shared" si="926"/>
        <v/>
      </c>
      <c r="T9636" s="21">
        <f>Fångster!J9641</f>
        <v>0</v>
      </c>
      <c r="U9636" s="31" t="str">
        <f t="shared" si="927"/>
        <v/>
      </c>
    </row>
    <row r="9637" spans="14:21" x14ac:dyDescent="0.2">
      <c r="N9637" s="22">
        <f>Fångster!G9642</f>
        <v>0</v>
      </c>
      <c r="O9637" s="28">
        <f t="shared" si="922"/>
        <v>0</v>
      </c>
      <c r="P9637" s="28">
        <f t="shared" si="923"/>
        <v>-2</v>
      </c>
      <c r="Q9637" s="28">
        <f t="shared" si="924"/>
        <v>0</v>
      </c>
      <c r="R9637" s="4">
        <f t="shared" si="925"/>
        <v>0</v>
      </c>
      <c r="S9637" s="4" t="str">
        <f t="shared" si="926"/>
        <v/>
      </c>
      <c r="T9637" s="21">
        <f>Fångster!J9642</f>
        <v>0</v>
      </c>
      <c r="U9637" s="31" t="str">
        <f t="shared" si="927"/>
        <v/>
      </c>
    </row>
    <row r="9638" spans="14:21" x14ac:dyDescent="0.2">
      <c r="N9638" s="22">
        <f>Fångster!G9643</f>
        <v>0</v>
      </c>
      <c r="O9638" s="28">
        <f t="shared" si="922"/>
        <v>0</v>
      </c>
      <c r="P9638" s="28">
        <f t="shared" si="923"/>
        <v>-2</v>
      </c>
      <c r="Q9638" s="28">
        <f t="shared" si="924"/>
        <v>0</v>
      </c>
      <c r="R9638" s="4">
        <f t="shared" si="925"/>
        <v>0</v>
      </c>
      <c r="S9638" s="4" t="str">
        <f t="shared" si="926"/>
        <v/>
      </c>
      <c r="T9638" s="21">
        <f>Fångster!J9643</f>
        <v>0</v>
      </c>
      <c r="U9638" s="31" t="str">
        <f t="shared" si="927"/>
        <v/>
      </c>
    </row>
    <row r="9639" spans="14:21" x14ac:dyDescent="0.2">
      <c r="N9639" s="22">
        <f>Fångster!G9644</f>
        <v>0</v>
      </c>
      <c r="O9639" s="28">
        <f t="shared" si="922"/>
        <v>0</v>
      </c>
      <c r="P9639" s="28">
        <f t="shared" si="923"/>
        <v>-2</v>
      </c>
      <c r="Q9639" s="28">
        <f t="shared" si="924"/>
        <v>0</v>
      </c>
      <c r="R9639" s="4">
        <f t="shared" si="925"/>
        <v>0</v>
      </c>
      <c r="S9639" s="4" t="str">
        <f t="shared" si="926"/>
        <v/>
      </c>
      <c r="T9639" s="21">
        <f>Fångster!J9644</f>
        <v>0</v>
      </c>
      <c r="U9639" s="31" t="str">
        <f t="shared" si="927"/>
        <v/>
      </c>
    </row>
    <row r="9640" spans="14:21" x14ac:dyDescent="0.2">
      <c r="N9640" s="22">
        <f>Fångster!G9645</f>
        <v>0</v>
      </c>
      <c r="O9640" s="28">
        <f t="shared" si="922"/>
        <v>0</v>
      </c>
      <c r="P9640" s="28">
        <f t="shared" si="923"/>
        <v>-2</v>
      </c>
      <c r="Q9640" s="28">
        <f t="shared" si="924"/>
        <v>0</v>
      </c>
      <c r="R9640" s="4">
        <f t="shared" si="925"/>
        <v>0</v>
      </c>
      <c r="S9640" s="4" t="str">
        <f t="shared" si="926"/>
        <v/>
      </c>
      <c r="T9640" s="21">
        <f>Fångster!J9645</f>
        <v>0</v>
      </c>
      <c r="U9640" s="31" t="str">
        <f t="shared" si="927"/>
        <v/>
      </c>
    </row>
    <row r="9641" spans="14:21" x14ac:dyDescent="0.2">
      <c r="N9641" s="22">
        <f>Fångster!G9646</f>
        <v>0</v>
      </c>
      <c r="O9641" s="28">
        <f t="shared" si="922"/>
        <v>0</v>
      </c>
      <c r="P9641" s="28">
        <f t="shared" si="923"/>
        <v>-2</v>
      </c>
      <c r="Q9641" s="28">
        <f t="shared" si="924"/>
        <v>0</v>
      </c>
      <c r="R9641" s="4">
        <f t="shared" si="925"/>
        <v>0</v>
      </c>
      <c r="S9641" s="4" t="str">
        <f t="shared" si="926"/>
        <v/>
      </c>
      <c r="T9641" s="21">
        <f>Fångster!J9646</f>
        <v>0</v>
      </c>
      <c r="U9641" s="31" t="str">
        <f t="shared" si="927"/>
        <v/>
      </c>
    </row>
    <row r="9642" spans="14:21" x14ac:dyDescent="0.2">
      <c r="N9642" s="22">
        <f>Fångster!G9647</f>
        <v>0</v>
      </c>
      <c r="O9642" s="28">
        <f t="shared" si="922"/>
        <v>0</v>
      </c>
      <c r="P9642" s="28">
        <f t="shared" si="923"/>
        <v>-2</v>
      </c>
      <c r="Q9642" s="28">
        <f t="shared" si="924"/>
        <v>0</v>
      </c>
      <c r="R9642" s="4">
        <f t="shared" si="925"/>
        <v>0</v>
      </c>
      <c r="S9642" s="4" t="str">
        <f t="shared" si="926"/>
        <v/>
      </c>
      <c r="T9642" s="21">
        <f>Fångster!J9647</f>
        <v>0</v>
      </c>
      <c r="U9642" s="31" t="str">
        <f t="shared" si="927"/>
        <v/>
      </c>
    </row>
    <row r="9643" spans="14:21" x14ac:dyDescent="0.2">
      <c r="N9643" s="22">
        <f>Fångster!G9648</f>
        <v>0</v>
      </c>
      <c r="O9643" s="28">
        <f t="shared" si="922"/>
        <v>0</v>
      </c>
      <c r="P9643" s="28">
        <f t="shared" si="923"/>
        <v>-2</v>
      </c>
      <c r="Q9643" s="28">
        <f t="shared" si="924"/>
        <v>0</v>
      </c>
      <c r="R9643" s="4">
        <f t="shared" si="925"/>
        <v>0</v>
      </c>
      <c r="S9643" s="4" t="str">
        <f t="shared" si="926"/>
        <v/>
      </c>
      <c r="T9643" s="21">
        <f>Fångster!J9648</f>
        <v>0</v>
      </c>
      <c r="U9643" s="31" t="str">
        <f t="shared" si="927"/>
        <v/>
      </c>
    </row>
    <row r="9644" spans="14:21" x14ac:dyDescent="0.2">
      <c r="N9644" s="22">
        <f>Fångster!G9649</f>
        <v>0</v>
      </c>
      <c r="O9644" s="28">
        <f t="shared" si="922"/>
        <v>0</v>
      </c>
      <c r="P9644" s="28">
        <f t="shared" si="923"/>
        <v>-2</v>
      </c>
      <c r="Q9644" s="28">
        <f t="shared" si="924"/>
        <v>0</v>
      </c>
      <c r="R9644" s="4">
        <f t="shared" si="925"/>
        <v>0</v>
      </c>
      <c r="S9644" s="4" t="str">
        <f t="shared" si="926"/>
        <v/>
      </c>
      <c r="T9644" s="21">
        <f>Fångster!J9649</f>
        <v>0</v>
      </c>
      <c r="U9644" s="31" t="str">
        <f t="shared" si="927"/>
        <v/>
      </c>
    </row>
    <row r="9645" spans="14:21" x14ac:dyDescent="0.2">
      <c r="N9645" s="22">
        <f>Fångster!G9650</f>
        <v>0</v>
      </c>
      <c r="O9645" s="28">
        <f t="shared" si="922"/>
        <v>0</v>
      </c>
      <c r="P9645" s="28">
        <f t="shared" si="923"/>
        <v>-2</v>
      </c>
      <c r="Q9645" s="28">
        <f t="shared" si="924"/>
        <v>0</v>
      </c>
      <c r="R9645" s="4">
        <f t="shared" si="925"/>
        <v>0</v>
      </c>
      <c r="S9645" s="4" t="str">
        <f t="shared" si="926"/>
        <v/>
      </c>
      <c r="T9645" s="21">
        <f>Fångster!J9650</f>
        <v>0</v>
      </c>
      <c r="U9645" s="31" t="str">
        <f t="shared" si="927"/>
        <v/>
      </c>
    </row>
    <row r="9646" spans="14:21" x14ac:dyDescent="0.2">
      <c r="N9646" s="22">
        <f>Fångster!G9651</f>
        <v>0</v>
      </c>
      <c r="O9646" s="28">
        <f t="shared" si="922"/>
        <v>0</v>
      </c>
      <c r="P9646" s="28">
        <f t="shared" si="923"/>
        <v>-2</v>
      </c>
      <c r="Q9646" s="28">
        <f t="shared" si="924"/>
        <v>0</v>
      </c>
      <c r="R9646" s="4">
        <f t="shared" si="925"/>
        <v>0</v>
      </c>
      <c r="S9646" s="4" t="str">
        <f t="shared" si="926"/>
        <v/>
      </c>
      <c r="T9646" s="21">
        <f>Fångster!J9651</f>
        <v>0</v>
      </c>
      <c r="U9646" s="31" t="str">
        <f t="shared" si="927"/>
        <v/>
      </c>
    </row>
    <row r="9647" spans="14:21" x14ac:dyDescent="0.2">
      <c r="N9647" s="22">
        <f>Fångster!G9652</f>
        <v>0</v>
      </c>
      <c r="O9647" s="28">
        <f t="shared" si="922"/>
        <v>0</v>
      </c>
      <c r="P9647" s="28">
        <f t="shared" si="923"/>
        <v>-2</v>
      </c>
      <c r="Q9647" s="28">
        <f t="shared" si="924"/>
        <v>0</v>
      </c>
      <c r="R9647" s="4">
        <f t="shared" si="925"/>
        <v>0</v>
      </c>
      <c r="S9647" s="4" t="str">
        <f t="shared" si="926"/>
        <v/>
      </c>
      <c r="T9647" s="21">
        <f>Fångster!J9652</f>
        <v>0</v>
      </c>
      <c r="U9647" s="31" t="str">
        <f t="shared" si="927"/>
        <v/>
      </c>
    </row>
    <row r="9648" spans="14:21" x14ac:dyDescent="0.2">
      <c r="N9648" s="22">
        <f>Fångster!G9653</f>
        <v>0</v>
      </c>
      <c r="O9648" s="28">
        <f t="shared" si="922"/>
        <v>0</v>
      </c>
      <c r="P9648" s="28">
        <f t="shared" si="923"/>
        <v>-2</v>
      </c>
      <c r="Q9648" s="28">
        <f t="shared" si="924"/>
        <v>0</v>
      </c>
      <c r="R9648" s="4">
        <f t="shared" si="925"/>
        <v>0</v>
      </c>
      <c r="S9648" s="4" t="str">
        <f t="shared" si="926"/>
        <v/>
      </c>
      <c r="T9648" s="21">
        <f>Fångster!J9653</f>
        <v>0</v>
      </c>
      <c r="U9648" s="31" t="str">
        <f t="shared" si="927"/>
        <v/>
      </c>
    </row>
    <row r="9649" spans="14:21" x14ac:dyDescent="0.2">
      <c r="N9649" s="22">
        <f>Fångster!G9654</f>
        <v>0</v>
      </c>
      <c r="O9649" s="28">
        <f t="shared" si="922"/>
        <v>0</v>
      </c>
      <c r="P9649" s="28">
        <f t="shared" si="923"/>
        <v>-2</v>
      </c>
      <c r="Q9649" s="28">
        <f t="shared" si="924"/>
        <v>0</v>
      </c>
      <c r="R9649" s="4">
        <f t="shared" si="925"/>
        <v>0</v>
      </c>
      <c r="S9649" s="4" t="str">
        <f t="shared" si="926"/>
        <v/>
      </c>
      <c r="T9649" s="21">
        <f>Fångster!J9654</f>
        <v>0</v>
      </c>
      <c r="U9649" s="31" t="str">
        <f t="shared" si="927"/>
        <v/>
      </c>
    </row>
    <row r="9650" spans="14:21" x14ac:dyDescent="0.2">
      <c r="N9650" s="22">
        <f>Fångster!G9655</f>
        <v>0</v>
      </c>
      <c r="O9650" s="28">
        <f t="shared" si="922"/>
        <v>0</v>
      </c>
      <c r="P9650" s="28">
        <f t="shared" si="923"/>
        <v>-2</v>
      </c>
      <c r="Q9650" s="28">
        <f t="shared" si="924"/>
        <v>0</v>
      </c>
      <c r="R9650" s="4">
        <f t="shared" si="925"/>
        <v>0</v>
      </c>
      <c r="S9650" s="4" t="str">
        <f t="shared" si="926"/>
        <v/>
      </c>
      <c r="T9650" s="21">
        <f>Fångster!J9655</f>
        <v>0</v>
      </c>
      <c r="U9650" s="31" t="str">
        <f t="shared" si="927"/>
        <v/>
      </c>
    </row>
    <row r="9651" spans="14:21" x14ac:dyDescent="0.2">
      <c r="N9651" s="22">
        <f>Fångster!G9656</f>
        <v>0</v>
      </c>
      <c r="O9651" s="28">
        <f t="shared" si="922"/>
        <v>0</v>
      </c>
      <c r="P9651" s="28">
        <f t="shared" si="923"/>
        <v>-2</v>
      </c>
      <c r="Q9651" s="28">
        <f t="shared" si="924"/>
        <v>0</v>
      </c>
      <c r="R9651" s="4">
        <f t="shared" si="925"/>
        <v>0</v>
      </c>
      <c r="S9651" s="4" t="str">
        <f t="shared" si="926"/>
        <v/>
      </c>
      <c r="T9651" s="21">
        <f>Fångster!J9656</f>
        <v>0</v>
      </c>
      <c r="U9651" s="31" t="str">
        <f t="shared" si="927"/>
        <v/>
      </c>
    </row>
    <row r="9652" spans="14:21" x14ac:dyDescent="0.2">
      <c r="N9652" s="22">
        <f>Fångster!G9657</f>
        <v>0</v>
      </c>
      <c r="O9652" s="28">
        <f t="shared" si="922"/>
        <v>0</v>
      </c>
      <c r="P9652" s="28">
        <f t="shared" si="923"/>
        <v>-2</v>
      </c>
      <c r="Q9652" s="28">
        <f t="shared" si="924"/>
        <v>0</v>
      </c>
      <c r="R9652" s="4">
        <f t="shared" si="925"/>
        <v>0</v>
      </c>
      <c r="S9652" s="4" t="str">
        <f t="shared" si="926"/>
        <v/>
      </c>
      <c r="T9652" s="21">
        <f>Fångster!J9657</f>
        <v>0</v>
      </c>
      <c r="U9652" s="31" t="str">
        <f t="shared" si="927"/>
        <v/>
      </c>
    </row>
    <row r="9653" spans="14:21" x14ac:dyDescent="0.2">
      <c r="N9653" s="22">
        <f>Fångster!G9658</f>
        <v>0</v>
      </c>
      <c r="O9653" s="28">
        <f t="shared" si="922"/>
        <v>0</v>
      </c>
      <c r="P9653" s="28">
        <f t="shared" si="923"/>
        <v>-2</v>
      </c>
      <c r="Q9653" s="28">
        <f t="shared" si="924"/>
        <v>0</v>
      </c>
      <c r="R9653" s="4">
        <f t="shared" si="925"/>
        <v>0</v>
      </c>
      <c r="S9653" s="4" t="str">
        <f t="shared" si="926"/>
        <v/>
      </c>
      <c r="T9653" s="21">
        <f>Fångster!J9658</f>
        <v>0</v>
      </c>
      <c r="U9653" s="31" t="str">
        <f t="shared" si="927"/>
        <v/>
      </c>
    </row>
    <row r="9654" spans="14:21" x14ac:dyDescent="0.2">
      <c r="N9654" s="22">
        <f>Fångster!G9659</f>
        <v>0</v>
      </c>
      <c r="O9654" s="28">
        <f t="shared" si="922"/>
        <v>0</v>
      </c>
      <c r="P9654" s="28">
        <f t="shared" si="923"/>
        <v>-2</v>
      </c>
      <c r="Q9654" s="28">
        <f t="shared" si="924"/>
        <v>0</v>
      </c>
      <c r="R9654" s="4">
        <f t="shared" si="925"/>
        <v>0</v>
      </c>
      <c r="S9654" s="4" t="str">
        <f t="shared" si="926"/>
        <v/>
      </c>
      <c r="T9654" s="21">
        <f>Fångster!J9659</f>
        <v>0</v>
      </c>
      <c r="U9654" s="31" t="str">
        <f t="shared" si="927"/>
        <v/>
      </c>
    </row>
    <row r="9655" spans="14:21" x14ac:dyDescent="0.2">
      <c r="N9655" s="22">
        <f>Fångster!G9660</f>
        <v>0</v>
      </c>
      <c r="O9655" s="28">
        <f t="shared" si="922"/>
        <v>0</v>
      </c>
      <c r="P9655" s="28">
        <f t="shared" si="923"/>
        <v>-2</v>
      </c>
      <c r="Q9655" s="28">
        <f t="shared" si="924"/>
        <v>0</v>
      </c>
      <c r="R9655" s="4">
        <f t="shared" si="925"/>
        <v>0</v>
      </c>
      <c r="S9655" s="4" t="str">
        <f t="shared" si="926"/>
        <v/>
      </c>
      <c r="T9655" s="21">
        <f>Fångster!J9660</f>
        <v>0</v>
      </c>
      <c r="U9655" s="31" t="str">
        <f t="shared" si="927"/>
        <v/>
      </c>
    </row>
    <row r="9656" spans="14:21" x14ac:dyDescent="0.2">
      <c r="N9656" s="22">
        <f>Fångster!G9661</f>
        <v>0</v>
      </c>
      <c r="O9656" s="28">
        <f t="shared" si="922"/>
        <v>0</v>
      </c>
      <c r="P9656" s="28">
        <f t="shared" si="923"/>
        <v>-2</v>
      </c>
      <c r="Q9656" s="28">
        <f t="shared" si="924"/>
        <v>0</v>
      </c>
      <c r="R9656" s="4">
        <f t="shared" si="925"/>
        <v>0</v>
      </c>
      <c r="S9656" s="4" t="str">
        <f t="shared" si="926"/>
        <v/>
      </c>
      <c r="T9656" s="21">
        <f>Fångster!J9661</f>
        <v>0</v>
      </c>
      <c r="U9656" s="31" t="str">
        <f t="shared" si="927"/>
        <v/>
      </c>
    </row>
    <row r="9657" spans="14:21" x14ac:dyDescent="0.2">
      <c r="N9657" s="22">
        <f>Fångster!G9662</f>
        <v>0</v>
      </c>
      <c r="O9657" s="28">
        <f t="shared" si="922"/>
        <v>0</v>
      </c>
      <c r="P9657" s="28">
        <f t="shared" si="923"/>
        <v>-2</v>
      </c>
      <c r="Q9657" s="28">
        <f t="shared" si="924"/>
        <v>0</v>
      </c>
      <c r="R9657" s="4">
        <f t="shared" si="925"/>
        <v>0</v>
      </c>
      <c r="S9657" s="4" t="str">
        <f t="shared" si="926"/>
        <v/>
      </c>
      <c r="T9657" s="21">
        <f>Fångster!J9662</f>
        <v>0</v>
      </c>
      <c r="U9657" s="31" t="str">
        <f t="shared" si="927"/>
        <v/>
      </c>
    </row>
    <row r="9658" spans="14:21" x14ac:dyDescent="0.2">
      <c r="N9658" s="22">
        <f>Fångster!G9663</f>
        <v>0</v>
      </c>
      <c r="O9658" s="28">
        <f t="shared" si="922"/>
        <v>0</v>
      </c>
      <c r="P9658" s="28">
        <f t="shared" si="923"/>
        <v>-2</v>
      </c>
      <c r="Q9658" s="28">
        <f t="shared" si="924"/>
        <v>0</v>
      </c>
      <c r="R9658" s="4">
        <f t="shared" si="925"/>
        <v>0</v>
      </c>
      <c r="S9658" s="4" t="str">
        <f t="shared" si="926"/>
        <v/>
      </c>
      <c r="T9658" s="21">
        <f>Fångster!J9663</f>
        <v>0</v>
      </c>
      <c r="U9658" s="31" t="str">
        <f t="shared" si="927"/>
        <v/>
      </c>
    </row>
    <row r="9659" spans="14:21" x14ac:dyDescent="0.2">
      <c r="N9659" s="22">
        <f>Fångster!G9664</f>
        <v>0</v>
      </c>
      <c r="O9659" s="28">
        <f t="shared" si="922"/>
        <v>0</v>
      </c>
      <c r="P9659" s="28">
        <f t="shared" si="923"/>
        <v>-2</v>
      </c>
      <c r="Q9659" s="28">
        <f t="shared" si="924"/>
        <v>0</v>
      </c>
      <c r="R9659" s="4">
        <f t="shared" si="925"/>
        <v>0</v>
      </c>
      <c r="S9659" s="4" t="str">
        <f t="shared" si="926"/>
        <v/>
      </c>
      <c r="T9659" s="21">
        <f>Fångster!J9664</f>
        <v>0</v>
      </c>
      <c r="U9659" s="31" t="str">
        <f t="shared" si="927"/>
        <v/>
      </c>
    </row>
    <row r="9660" spans="14:21" x14ac:dyDescent="0.2">
      <c r="N9660" s="22">
        <f>Fångster!G9665</f>
        <v>0</v>
      </c>
      <c r="O9660" s="28">
        <f t="shared" si="922"/>
        <v>0</v>
      </c>
      <c r="P9660" s="28">
        <f t="shared" si="923"/>
        <v>-2</v>
      </c>
      <c r="Q9660" s="28">
        <f t="shared" si="924"/>
        <v>0</v>
      </c>
      <c r="R9660" s="4">
        <f t="shared" si="925"/>
        <v>0</v>
      </c>
      <c r="S9660" s="4" t="str">
        <f t="shared" si="926"/>
        <v/>
      </c>
      <c r="T9660" s="21">
        <f>Fångster!J9665</f>
        <v>0</v>
      </c>
      <c r="U9660" s="31" t="str">
        <f t="shared" si="927"/>
        <v/>
      </c>
    </row>
    <row r="9661" spans="14:21" x14ac:dyDescent="0.2">
      <c r="N9661" s="22">
        <f>Fångster!G9666</f>
        <v>0</v>
      </c>
      <c r="O9661" s="28">
        <f t="shared" si="922"/>
        <v>0</v>
      </c>
      <c r="P9661" s="28">
        <f t="shared" si="923"/>
        <v>-2</v>
      </c>
      <c r="Q9661" s="28">
        <f t="shared" si="924"/>
        <v>0</v>
      </c>
      <c r="R9661" s="4">
        <f t="shared" si="925"/>
        <v>0</v>
      </c>
      <c r="S9661" s="4" t="str">
        <f t="shared" si="926"/>
        <v/>
      </c>
      <c r="T9661" s="21">
        <f>Fångster!J9666</f>
        <v>0</v>
      </c>
      <c r="U9661" s="31" t="str">
        <f t="shared" si="927"/>
        <v/>
      </c>
    </row>
    <row r="9662" spans="14:21" x14ac:dyDescent="0.2">
      <c r="N9662" s="22">
        <f>Fångster!G9667</f>
        <v>0</v>
      </c>
      <c r="O9662" s="28">
        <f t="shared" si="922"/>
        <v>0</v>
      </c>
      <c r="P9662" s="28">
        <f t="shared" si="923"/>
        <v>-2</v>
      </c>
      <c r="Q9662" s="28">
        <f t="shared" si="924"/>
        <v>0</v>
      </c>
      <c r="R9662" s="4">
        <f t="shared" si="925"/>
        <v>0</v>
      </c>
      <c r="S9662" s="4" t="str">
        <f t="shared" si="926"/>
        <v/>
      </c>
      <c r="T9662" s="21">
        <f>Fångster!J9667</f>
        <v>0</v>
      </c>
      <c r="U9662" s="31" t="str">
        <f t="shared" si="927"/>
        <v/>
      </c>
    </row>
    <row r="9663" spans="14:21" x14ac:dyDescent="0.2">
      <c r="N9663" s="22">
        <f>Fångster!G9668</f>
        <v>0</v>
      </c>
      <c r="O9663" s="28">
        <f t="shared" si="922"/>
        <v>0</v>
      </c>
      <c r="P9663" s="28">
        <f t="shared" si="923"/>
        <v>-2</v>
      </c>
      <c r="Q9663" s="28">
        <f t="shared" si="924"/>
        <v>0</v>
      </c>
      <c r="R9663" s="4">
        <f t="shared" si="925"/>
        <v>0</v>
      </c>
      <c r="S9663" s="4" t="str">
        <f t="shared" si="926"/>
        <v/>
      </c>
      <c r="T9663" s="21">
        <f>Fångster!J9668</f>
        <v>0</v>
      </c>
      <c r="U9663" s="31" t="str">
        <f t="shared" si="927"/>
        <v/>
      </c>
    </row>
    <row r="9664" spans="14:21" x14ac:dyDescent="0.2">
      <c r="N9664" s="22">
        <f>Fångster!G9669</f>
        <v>0</v>
      </c>
      <c r="O9664" s="28">
        <f t="shared" si="922"/>
        <v>0</v>
      </c>
      <c r="P9664" s="28">
        <f t="shared" si="923"/>
        <v>-2</v>
      </c>
      <c r="Q9664" s="28">
        <f t="shared" si="924"/>
        <v>0</v>
      </c>
      <c r="R9664" s="4">
        <f t="shared" si="925"/>
        <v>0</v>
      </c>
      <c r="S9664" s="4" t="str">
        <f t="shared" si="926"/>
        <v/>
      </c>
      <c r="T9664" s="21">
        <f>Fångster!J9669</f>
        <v>0</v>
      </c>
      <c r="U9664" s="31" t="str">
        <f t="shared" si="927"/>
        <v/>
      </c>
    </row>
    <row r="9665" spans="14:21" x14ac:dyDescent="0.2">
      <c r="N9665" s="22">
        <f>Fångster!G9670</f>
        <v>0</v>
      </c>
      <c r="O9665" s="28">
        <f t="shared" si="922"/>
        <v>0</v>
      </c>
      <c r="P9665" s="28">
        <f t="shared" si="923"/>
        <v>-2</v>
      </c>
      <c r="Q9665" s="28">
        <f t="shared" si="924"/>
        <v>0</v>
      </c>
      <c r="R9665" s="4">
        <f t="shared" si="925"/>
        <v>0</v>
      </c>
      <c r="S9665" s="4" t="str">
        <f t="shared" si="926"/>
        <v/>
      </c>
      <c r="T9665" s="21">
        <f>Fångster!J9670</f>
        <v>0</v>
      </c>
      <c r="U9665" s="31" t="str">
        <f t="shared" si="927"/>
        <v/>
      </c>
    </row>
    <row r="9666" spans="14:21" x14ac:dyDescent="0.2">
      <c r="N9666" s="22">
        <f>Fångster!G9671</f>
        <v>0</v>
      </c>
      <c r="O9666" s="28">
        <f t="shared" si="922"/>
        <v>0</v>
      </c>
      <c r="P9666" s="28">
        <f t="shared" si="923"/>
        <v>-2</v>
      </c>
      <c r="Q9666" s="28">
        <f t="shared" si="924"/>
        <v>0</v>
      </c>
      <c r="R9666" s="4">
        <f t="shared" si="925"/>
        <v>0</v>
      </c>
      <c r="S9666" s="4" t="str">
        <f t="shared" si="926"/>
        <v/>
      </c>
      <c r="T9666" s="21">
        <f>Fångster!J9671</f>
        <v>0</v>
      </c>
      <c r="U9666" s="31" t="str">
        <f t="shared" si="927"/>
        <v/>
      </c>
    </row>
    <row r="9667" spans="14:21" x14ac:dyDescent="0.2">
      <c r="N9667" s="22">
        <f>Fångster!G9672</f>
        <v>0</v>
      </c>
      <c r="O9667" s="28">
        <f t="shared" si="922"/>
        <v>0</v>
      </c>
      <c r="P9667" s="28">
        <f t="shared" si="923"/>
        <v>-2</v>
      </c>
      <c r="Q9667" s="28">
        <f t="shared" si="924"/>
        <v>0</v>
      </c>
      <c r="R9667" s="4">
        <f t="shared" si="925"/>
        <v>0</v>
      </c>
      <c r="S9667" s="4" t="str">
        <f t="shared" si="926"/>
        <v/>
      </c>
      <c r="T9667" s="21">
        <f>Fångster!J9672</f>
        <v>0</v>
      </c>
      <c r="U9667" s="31" t="str">
        <f t="shared" si="927"/>
        <v/>
      </c>
    </row>
    <row r="9668" spans="14:21" x14ac:dyDescent="0.2">
      <c r="N9668" s="22">
        <f>Fångster!G9673</f>
        <v>0</v>
      </c>
      <c r="O9668" s="28">
        <f t="shared" si="922"/>
        <v>0</v>
      </c>
      <c r="P9668" s="28">
        <f t="shared" si="923"/>
        <v>-2</v>
      </c>
      <c r="Q9668" s="28">
        <f t="shared" si="924"/>
        <v>0</v>
      </c>
      <c r="R9668" s="4">
        <f t="shared" si="925"/>
        <v>0</v>
      </c>
      <c r="S9668" s="4" t="str">
        <f t="shared" si="926"/>
        <v/>
      </c>
      <c r="T9668" s="21">
        <f>Fångster!J9673</f>
        <v>0</v>
      </c>
      <c r="U9668" s="31" t="str">
        <f t="shared" si="927"/>
        <v/>
      </c>
    </row>
    <row r="9669" spans="14:21" x14ac:dyDescent="0.2">
      <c r="N9669" s="22">
        <f>Fångster!G9674</f>
        <v>0</v>
      </c>
      <c r="O9669" s="28">
        <f t="shared" ref="O9669:O9732" si="928">(3.377*0.000001)*(POWER(N9669,3.205))</f>
        <v>0</v>
      </c>
      <c r="P9669" s="28">
        <f t="shared" ref="P9669:P9732" si="929">(1-(180-N9669)/60)</f>
        <v>-2</v>
      </c>
      <c r="Q9669" s="28">
        <f t="shared" ref="Q9669:Q9732" si="930">IF(P9669&lt;0,0,IF(P9669&gt;1,1,IF(P9669&gt;0&lt;1,P9669,P9669)))</f>
        <v>0</v>
      </c>
      <c r="R9669" s="4">
        <f t="shared" ref="R9669:R9732" si="931">O9669*Q9669</f>
        <v>0</v>
      </c>
      <c r="S9669" s="4" t="str">
        <f t="shared" ref="S9669:S9732" si="932">IF(N9669&gt;0,LOG10(N9669),"")</f>
        <v/>
      </c>
      <c r="T9669" s="21">
        <f>Fångster!J9674</f>
        <v>0</v>
      </c>
      <c r="U9669" s="31" t="str">
        <f t="shared" ref="U9669:U9732" si="933">IF(T9669&gt;0,LOG10(T9669),"")</f>
        <v/>
      </c>
    </row>
    <row r="9670" spans="14:21" x14ac:dyDescent="0.2">
      <c r="N9670" s="22">
        <f>Fångster!G9675</f>
        <v>0</v>
      </c>
      <c r="O9670" s="28">
        <f t="shared" si="928"/>
        <v>0</v>
      </c>
      <c r="P9670" s="28">
        <f t="shared" si="929"/>
        <v>-2</v>
      </c>
      <c r="Q9670" s="28">
        <f t="shared" si="930"/>
        <v>0</v>
      </c>
      <c r="R9670" s="4">
        <f t="shared" si="931"/>
        <v>0</v>
      </c>
      <c r="S9670" s="4" t="str">
        <f t="shared" si="932"/>
        <v/>
      </c>
      <c r="T9670" s="21">
        <f>Fångster!J9675</f>
        <v>0</v>
      </c>
      <c r="U9670" s="31" t="str">
        <f t="shared" si="933"/>
        <v/>
      </c>
    </row>
    <row r="9671" spans="14:21" x14ac:dyDescent="0.2">
      <c r="N9671" s="22">
        <f>Fångster!G9676</f>
        <v>0</v>
      </c>
      <c r="O9671" s="28">
        <f t="shared" si="928"/>
        <v>0</v>
      </c>
      <c r="P9671" s="28">
        <f t="shared" si="929"/>
        <v>-2</v>
      </c>
      <c r="Q9671" s="28">
        <f t="shared" si="930"/>
        <v>0</v>
      </c>
      <c r="R9671" s="4">
        <f t="shared" si="931"/>
        <v>0</v>
      </c>
      <c r="S9671" s="4" t="str">
        <f t="shared" si="932"/>
        <v/>
      </c>
      <c r="T9671" s="21">
        <f>Fångster!J9676</f>
        <v>0</v>
      </c>
      <c r="U9671" s="31" t="str">
        <f t="shared" si="933"/>
        <v/>
      </c>
    </row>
    <row r="9672" spans="14:21" x14ac:dyDescent="0.2">
      <c r="N9672" s="22">
        <f>Fångster!G9677</f>
        <v>0</v>
      </c>
      <c r="O9672" s="28">
        <f t="shared" si="928"/>
        <v>0</v>
      </c>
      <c r="P9672" s="28">
        <f t="shared" si="929"/>
        <v>-2</v>
      </c>
      <c r="Q9672" s="28">
        <f t="shared" si="930"/>
        <v>0</v>
      </c>
      <c r="R9672" s="4">
        <f t="shared" si="931"/>
        <v>0</v>
      </c>
      <c r="S9672" s="4" t="str">
        <f t="shared" si="932"/>
        <v/>
      </c>
      <c r="T9672" s="21">
        <f>Fångster!J9677</f>
        <v>0</v>
      </c>
      <c r="U9672" s="31" t="str">
        <f t="shared" si="933"/>
        <v/>
      </c>
    </row>
    <row r="9673" spans="14:21" x14ac:dyDescent="0.2">
      <c r="N9673" s="22">
        <f>Fångster!G9678</f>
        <v>0</v>
      </c>
      <c r="O9673" s="28">
        <f t="shared" si="928"/>
        <v>0</v>
      </c>
      <c r="P9673" s="28">
        <f t="shared" si="929"/>
        <v>-2</v>
      </c>
      <c r="Q9673" s="28">
        <f t="shared" si="930"/>
        <v>0</v>
      </c>
      <c r="R9673" s="4">
        <f t="shared" si="931"/>
        <v>0</v>
      </c>
      <c r="S9673" s="4" t="str">
        <f t="shared" si="932"/>
        <v/>
      </c>
      <c r="T9673" s="21">
        <f>Fångster!J9678</f>
        <v>0</v>
      </c>
      <c r="U9673" s="31" t="str">
        <f t="shared" si="933"/>
        <v/>
      </c>
    </row>
    <row r="9674" spans="14:21" x14ac:dyDescent="0.2">
      <c r="N9674" s="22">
        <f>Fångster!G9679</f>
        <v>0</v>
      </c>
      <c r="O9674" s="28">
        <f t="shared" si="928"/>
        <v>0</v>
      </c>
      <c r="P9674" s="28">
        <f t="shared" si="929"/>
        <v>-2</v>
      </c>
      <c r="Q9674" s="28">
        <f t="shared" si="930"/>
        <v>0</v>
      </c>
      <c r="R9674" s="4">
        <f t="shared" si="931"/>
        <v>0</v>
      </c>
      <c r="S9674" s="4" t="str">
        <f t="shared" si="932"/>
        <v/>
      </c>
      <c r="T9674" s="21">
        <f>Fångster!J9679</f>
        <v>0</v>
      </c>
      <c r="U9674" s="31" t="str">
        <f t="shared" si="933"/>
        <v/>
      </c>
    </row>
    <row r="9675" spans="14:21" x14ac:dyDescent="0.2">
      <c r="N9675" s="22">
        <f>Fångster!G9680</f>
        <v>0</v>
      </c>
      <c r="O9675" s="28">
        <f t="shared" si="928"/>
        <v>0</v>
      </c>
      <c r="P9675" s="28">
        <f t="shared" si="929"/>
        <v>-2</v>
      </c>
      <c r="Q9675" s="28">
        <f t="shared" si="930"/>
        <v>0</v>
      </c>
      <c r="R9675" s="4">
        <f t="shared" si="931"/>
        <v>0</v>
      </c>
      <c r="S9675" s="4" t="str">
        <f t="shared" si="932"/>
        <v/>
      </c>
      <c r="T9675" s="21">
        <f>Fångster!J9680</f>
        <v>0</v>
      </c>
      <c r="U9675" s="31" t="str">
        <f t="shared" si="933"/>
        <v/>
      </c>
    </row>
    <row r="9676" spans="14:21" x14ac:dyDescent="0.2">
      <c r="N9676" s="22">
        <f>Fångster!G9681</f>
        <v>0</v>
      </c>
      <c r="O9676" s="28">
        <f t="shared" si="928"/>
        <v>0</v>
      </c>
      <c r="P9676" s="28">
        <f t="shared" si="929"/>
        <v>-2</v>
      </c>
      <c r="Q9676" s="28">
        <f t="shared" si="930"/>
        <v>0</v>
      </c>
      <c r="R9676" s="4">
        <f t="shared" si="931"/>
        <v>0</v>
      </c>
      <c r="S9676" s="4" t="str">
        <f t="shared" si="932"/>
        <v/>
      </c>
      <c r="T9676" s="21">
        <f>Fångster!J9681</f>
        <v>0</v>
      </c>
      <c r="U9676" s="31" t="str">
        <f t="shared" si="933"/>
        <v/>
      </c>
    </row>
    <row r="9677" spans="14:21" x14ac:dyDescent="0.2">
      <c r="N9677" s="22">
        <f>Fångster!G9682</f>
        <v>0</v>
      </c>
      <c r="O9677" s="28">
        <f t="shared" si="928"/>
        <v>0</v>
      </c>
      <c r="P9677" s="28">
        <f t="shared" si="929"/>
        <v>-2</v>
      </c>
      <c r="Q9677" s="28">
        <f t="shared" si="930"/>
        <v>0</v>
      </c>
      <c r="R9677" s="4">
        <f t="shared" si="931"/>
        <v>0</v>
      </c>
      <c r="S9677" s="4" t="str">
        <f t="shared" si="932"/>
        <v/>
      </c>
      <c r="T9677" s="21">
        <f>Fångster!J9682</f>
        <v>0</v>
      </c>
      <c r="U9677" s="31" t="str">
        <f t="shared" si="933"/>
        <v/>
      </c>
    </row>
    <row r="9678" spans="14:21" x14ac:dyDescent="0.2">
      <c r="N9678" s="22">
        <f>Fångster!G9683</f>
        <v>0</v>
      </c>
      <c r="O9678" s="28">
        <f t="shared" si="928"/>
        <v>0</v>
      </c>
      <c r="P9678" s="28">
        <f t="shared" si="929"/>
        <v>-2</v>
      </c>
      <c r="Q9678" s="28">
        <f t="shared" si="930"/>
        <v>0</v>
      </c>
      <c r="R9678" s="4">
        <f t="shared" si="931"/>
        <v>0</v>
      </c>
      <c r="S9678" s="4" t="str">
        <f t="shared" si="932"/>
        <v/>
      </c>
      <c r="T9678" s="21">
        <f>Fångster!J9683</f>
        <v>0</v>
      </c>
      <c r="U9678" s="31" t="str">
        <f t="shared" si="933"/>
        <v/>
      </c>
    </row>
    <row r="9679" spans="14:21" x14ac:dyDescent="0.2">
      <c r="N9679" s="22">
        <f>Fångster!G9684</f>
        <v>0</v>
      </c>
      <c r="O9679" s="28">
        <f t="shared" si="928"/>
        <v>0</v>
      </c>
      <c r="P9679" s="28">
        <f t="shared" si="929"/>
        <v>-2</v>
      </c>
      <c r="Q9679" s="28">
        <f t="shared" si="930"/>
        <v>0</v>
      </c>
      <c r="R9679" s="4">
        <f t="shared" si="931"/>
        <v>0</v>
      </c>
      <c r="S9679" s="4" t="str">
        <f t="shared" si="932"/>
        <v/>
      </c>
      <c r="T9679" s="21">
        <f>Fångster!J9684</f>
        <v>0</v>
      </c>
      <c r="U9679" s="31" t="str">
        <f t="shared" si="933"/>
        <v/>
      </c>
    </row>
    <row r="9680" spans="14:21" x14ac:dyDescent="0.2">
      <c r="N9680" s="22">
        <f>Fångster!G9685</f>
        <v>0</v>
      </c>
      <c r="O9680" s="28">
        <f t="shared" si="928"/>
        <v>0</v>
      </c>
      <c r="P9680" s="28">
        <f t="shared" si="929"/>
        <v>-2</v>
      </c>
      <c r="Q9680" s="28">
        <f t="shared" si="930"/>
        <v>0</v>
      </c>
      <c r="R9680" s="4">
        <f t="shared" si="931"/>
        <v>0</v>
      </c>
      <c r="S9680" s="4" t="str">
        <f t="shared" si="932"/>
        <v/>
      </c>
      <c r="T9680" s="21">
        <f>Fångster!J9685</f>
        <v>0</v>
      </c>
      <c r="U9680" s="31" t="str">
        <f t="shared" si="933"/>
        <v/>
      </c>
    </row>
    <row r="9681" spans="14:21" x14ac:dyDescent="0.2">
      <c r="N9681" s="22">
        <f>Fångster!G9686</f>
        <v>0</v>
      </c>
      <c r="O9681" s="28">
        <f t="shared" si="928"/>
        <v>0</v>
      </c>
      <c r="P9681" s="28">
        <f t="shared" si="929"/>
        <v>-2</v>
      </c>
      <c r="Q9681" s="28">
        <f t="shared" si="930"/>
        <v>0</v>
      </c>
      <c r="R9681" s="4">
        <f t="shared" si="931"/>
        <v>0</v>
      </c>
      <c r="S9681" s="4" t="str">
        <f t="shared" si="932"/>
        <v/>
      </c>
      <c r="T9681" s="21">
        <f>Fångster!J9686</f>
        <v>0</v>
      </c>
      <c r="U9681" s="31" t="str">
        <f t="shared" si="933"/>
        <v/>
      </c>
    </row>
    <row r="9682" spans="14:21" x14ac:dyDescent="0.2">
      <c r="N9682" s="22">
        <f>Fångster!G9687</f>
        <v>0</v>
      </c>
      <c r="O9682" s="28">
        <f t="shared" si="928"/>
        <v>0</v>
      </c>
      <c r="P9682" s="28">
        <f t="shared" si="929"/>
        <v>-2</v>
      </c>
      <c r="Q9682" s="28">
        <f t="shared" si="930"/>
        <v>0</v>
      </c>
      <c r="R9682" s="4">
        <f t="shared" si="931"/>
        <v>0</v>
      </c>
      <c r="S9682" s="4" t="str">
        <f t="shared" si="932"/>
        <v/>
      </c>
      <c r="T9682" s="21">
        <f>Fångster!J9687</f>
        <v>0</v>
      </c>
      <c r="U9682" s="31" t="str">
        <f t="shared" si="933"/>
        <v/>
      </c>
    </row>
    <row r="9683" spans="14:21" x14ac:dyDescent="0.2">
      <c r="N9683" s="22">
        <f>Fångster!G9688</f>
        <v>0</v>
      </c>
      <c r="O9683" s="28">
        <f t="shared" si="928"/>
        <v>0</v>
      </c>
      <c r="P9683" s="28">
        <f t="shared" si="929"/>
        <v>-2</v>
      </c>
      <c r="Q9683" s="28">
        <f t="shared" si="930"/>
        <v>0</v>
      </c>
      <c r="R9683" s="4">
        <f t="shared" si="931"/>
        <v>0</v>
      </c>
      <c r="S9683" s="4" t="str">
        <f t="shared" si="932"/>
        <v/>
      </c>
      <c r="T9683" s="21">
        <f>Fångster!J9688</f>
        <v>0</v>
      </c>
      <c r="U9683" s="31" t="str">
        <f t="shared" si="933"/>
        <v/>
      </c>
    </row>
    <row r="9684" spans="14:21" x14ac:dyDescent="0.2">
      <c r="N9684" s="22">
        <f>Fångster!G9689</f>
        <v>0</v>
      </c>
      <c r="O9684" s="28">
        <f t="shared" si="928"/>
        <v>0</v>
      </c>
      <c r="P9684" s="28">
        <f t="shared" si="929"/>
        <v>-2</v>
      </c>
      <c r="Q9684" s="28">
        <f t="shared" si="930"/>
        <v>0</v>
      </c>
      <c r="R9684" s="4">
        <f t="shared" si="931"/>
        <v>0</v>
      </c>
      <c r="S9684" s="4" t="str">
        <f t="shared" si="932"/>
        <v/>
      </c>
      <c r="T9684" s="21">
        <f>Fångster!J9689</f>
        <v>0</v>
      </c>
      <c r="U9684" s="31" t="str">
        <f t="shared" si="933"/>
        <v/>
      </c>
    </row>
    <row r="9685" spans="14:21" x14ac:dyDescent="0.2">
      <c r="N9685" s="22">
        <f>Fångster!G9690</f>
        <v>0</v>
      </c>
      <c r="O9685" s="28">
        <f t="shared" si="928"/>
        <v>0</v>
      </c>
      <c r="P9685" s="28">
        <f t="shared" si="929"/>
        <v>-2</v>
      </c>
      <c r="Q9685" s="28">
        <f t="shared" si="930"/>
        <v>0</v>
      </c>
      <c r="R9685" s="4">
        <f t="shared" si="931"/>
        <v>0</v>
      </c>
      <c r="S9685" s="4" t="str">
        <f t="shared" si="932"/>
        <v/>
      </c>
      <c r="T9685" s="21">
        <f>Fångster!J9690</f>
        <v>0</v>
      </c>
      <c r="U9685" s="31" t="str">
        <f t="shared" si="933"/>
        <v/>
      </c>
    </row>
    <row r="9686" spans="14:21" x14ac:dyDescent="0.2">
      <c r="N9686" s="22">
        <f>Fångster!G9691</f>
        <v>0</v>
      </c>
      <c r="O9686" s="28">
        <f t="shared" si="928"/>
        <v>0</v>
      </c>
      <c r="P9686" s="28">
        <f t="shared" si="929"/>
        <v>-2</v>
      </c>
      <c r="Q9686" s="28">
        <f t="shared" si="930"/>
        <v>0</v>
      </c>
      <c r="R9686" s="4">
        <f t="shared" si="931"/>
        <v>0</v>
      </c>
      <c r="S9686" s="4" t="str">
        <f t="shared" si="932"/>
        <v/>
      </c>
      <c r="T9686" s="21">
        <f>Fångster!J9691</f>
        <v>0</v>
      </c>
      <c r="U9686" s="31" t="str">
        <f t="shared" si="933"/>
        <v/>
      </c>
    </row>
    <row r="9687" spans="14:21" x14ac:dyDescent="0.2">
      <c r="N9687" s="22">
        <f>Fångster!G9692</f>
        <v>0</v>
      </c>
      <c r="O9687" s="28">
        <f t="shared" si="928"/>
        <v>0</v>
      </c>
      <c r="P9687" s="28">
        <f t="shared" si="929"/>
        <v>-2</v>
      </c>
      <c r="Q9687" s="28">
        <f t="shared" si="930"/>
        <v>0</v>
      </c>
      <c r="R9687" s="4">
        <f t="shared" si="931"/>
        <v>0</v>
      </c>
      <c r="S9687" s="4" t="str">
        <f t="shared" si="932"/>
        <v/>
      </c>
      <c r="T9687" s="21">
        <f>Fångster!J9692</f>
        <v>0</v>
      </c>
      <c r="U9687" s="31" t="str">
        <f t="shared" si="933"/>
        <v/>
      </c>
    </row>
    <row r="9688" spans="14:21" x14ac:dyDescent="0.2">
      <c r="N9688" s="22">
        <f>Fångster!G9693</f>
        <v>0</v>
      </c>
      <c r="O9688" s="28">
        <f t="shared" si="928"/>
        <v>0</v>
      </c>
      <c r="P9688" s="28">
        <f t="shared" si="929"/>
        <v>-2</v>
      </c>
      <c r="Q9688" s="28">
        <f t="shared" si="930"/>
        <v>0</v>
      </c>
      <c r="R9688" s="4">
        <f t="shared" si="931"/>
        <v>0</v>
      </c>
      <c r="S9688" s="4" t="str">
        <f t="shared" si="932"/>
        <v/>
      </c>
      <c r="T9688" s="21">
        <f>Fångster!J9693</f>
        <v>0</v>
      </c>
      <c r="U9688" s="31" t="str">
        <f t="shared" si="933"/>
        <v/>
      </c>
    </row>
    <row r="9689" spans="14:21" x14ac:dyDescent="0.2">
      <c r="N9689" s="22">
        <f>Fångster!G9694</f>
        <v>0</v>
      </c>
      <c r="O9689" s="28">
        <f t="shared" si="928"/>
        <v>0</v>
      </c>
      <c r="P9689" s="28">
        <f t="shared" si="929"/>
        <v>-2</v>
      </c>
      <c r="Q9689" s="28">
        <f t="shared" si="930"/>
        <v>0</v>
      </c>
      <c r="R9689" s="4">
        <f t="shared" si="931"/>
        <v>0</v>
      </c>
      <c r="S9689" s="4" t="str">
        <f t="shared" si="932"/>
        <v/>
      </c>
      <c r="T9689" s="21">
        <f>Fångster!J9694</f>
        <v>0</v>
      </c>
      <c r="U9689" s="31" t="str">
        <f t="shared" si="933"/>
        <v/>
      </c>
    </row>
    <row r="9690" spans="14:21" x14ac:dyDescent="0.2">
      <c r="N9690" s="22">
        <f>Fångster!G9695</f>
        <v>0</v>
      </c>
      <c r="O9690" s="28">
        <f t="shared" si="928"/>
        <v>0</v>
      </c>
      <c r="P9690" s="28">
        <f t="shared" si="929"/>
        <v>-2</v>
      </c>
      <c r="Q9690" s="28">
        <f t="shared" si="930"/>
        <v>0</v>
      </c>
      <c r="R9690" s="4">
        <f t="shared" si="931"/>
        <v>0</v>
      </c>
      <c r="S9690" s="4" t="str">
        <f t="shared" si="932"/>
        <v/>
      </c>
      <c r="T9690" s="21">
        <f>Fångster!J9695</f>
        <v>0</v>
      </c>
      <c r="U9690" s="31" t="str">
        <f t="shared" si="933"/>
        <v/>
      </c>
    </row>
    <row r="9691" spans="14:21" x14ac:dyDescent="0.2">
      <c r="N9691" s="22">
        <f>Fångster!G9696</f>
        <v>0</v>
      </c>
      <c r="O9691" s="28">
        <f t="shared" si="928"/>
        <v>0</v>
      </c>
      <c r="P9691" s="28">
        <f t="shared" si="929"/>
        <v>-2</v>
      </c>
      <c r="Q9691" s="28">
        <f t="shared" si="930"/>
        <v>0</v>
      </c>
      <c r="R9691" s="4">
        <f t="shared" si="931"/>
        <v>0</v>
      </c>
      <c r="S9691" s="4" t="str">
        <f t="shared" si="932"/>
        <v/>
      </c>
      <c r="T9691" s="21">
        <f>Fångster!J9696</f>
        <v>0</v>
      </c>
      <c r="U9691" s="31" t="str">
        <f t="shared" si="933"/>
        <v/>
      </c>
    </row>
    <row r="9692" spans="14:21" x14ac:dyDescent="0.2">
      <c r="N9692" s="22">
        <f>Fångster!G9697</f>
        <v>0</v>
      </c>
      <c r="O9692" s="28">
        <f t="shared" si="928"/>
        <v>0</v>
      </c>
      <c r="P9692" s="28">
        <f t="shared" si="929"/>
        <v>-2</v>
      </c>
      <c r="Q9692" s="28">
        <f t="shared" si="930"/>
        <v>0</v>
      </c>
      <c r="R9692" s="4">
        <f t="shared" si="931"/>
        <v>0</v>
      </c>
      <c r="S9692" s="4" t="str">
        <f t="shared" si="932"/>
        <v/>
      </c>
      <c r="T9692" s="21">
        <f>Fångster!J9697</f>
        <v>0</v>
      </c>
      <c r="U9692" s="31" t="str">
        <f t="shared" si="933"/>
        <v/>
      </c>
    </row>
    <row r="9693" spans="14:21" x14ac:dyDescent="0.2">
      <c r="N9693" s="22">
        <f>Fångster!G9698</f>
        <v>0</v>
      </c>
      <c r="O9693" s="28">
        <f t="shared" si="928"/>
        <v>0</v>
      </c>
      <c r="P9693" s="28">
        <f t="shared" si="929"/>
        <v>-2</v>
      </c>
      <c r="Q9693" s="28">
        <f t="shared" si="930"/>
        <v>0</v>
      </c>
      <c r="R9693" s="4">
        <f t="shared" si="931"/>
        <v>0</v>
      </c>
      <c r="S9693" s="4" t="str">
        <f t="shared" si="932"/>
        <v/>
      </c>
      <c r="T9693" s="21">
        <f>Fångster!J9698</f>
        <v>0</v>
      </c>
      <c r="U9693" s="31" t="str">
        <f t="shared" si="933"/>
        <v/>
      </c>
    </row>
    <row r="9694" spans="14:21" x14ac:dyDescent="0.2">
      <c r="N9694" s="22">
        <f>Fångster!G9699</f>
        <v>0</v>
      </c>
      <c r="O9694" s="28">
        <f t="shared" si="928"/>
        <v>0</v>
      </c>
      <c r="P9694" s="28">
        <f t="shared" si="929"/>
        <v>-2</v>
      </c>
      <c r="Q9694" s="28">
        <f t="shared" si="930"/>
        <v>0</v>
      </c>
      <c r="R9694" s="4">
        <f t="shared" si="931"/>
        <v>0</v>
      </c>
      <c r="S9694" s="4" t="str">
        <f t="shared" si="932"/>
        <v/>
      </c>
      <c r="T9694" s="21">
        <f>Fångster!J9699</f>
        <v>0</v>
      </c>
      <c r="U9694" s="31" t="str">
        <f t="shared" si="933"/>
        <v/>
      </c>
    </row>
    <row r="9695" spans="14:21" x14ac:dyDescent="0.2">
      <c r="N9695" s="22">
        <f>Fångster!G9700</f>
        <v>0</v>
      </c>
      <c r="O9695" s="28">
        <f t="shared" si="928"/>
        <v>0</v>
      </c>
      <c r="P9695" s="28">
        <f t="shared" si="929"/>
        <v>-2</v>
      </c>
      <c r="Q9695" s="28">
        <f t="shared" si="930"/>
        <v>0</v>
      </c>
      <c r="R9695" s="4">
        <f t="shared" si="931"/>
        <v>0</v>
      </c>
      <c r="S9695" s="4" t="str">
        <f t="shared" si="932"/>
        <v/>
      </c>
      <c r="T9695" s="21">
        <f>Fångster!J9700</f>
        <v>0</v>
      </c>
      <c r="U9695" s="31" t="str">
        <f t="shared" si="933"/>
        <v/>
      </c>
    </row>
    <row r="9696" spans="14:21" x14ac:dyDescent="0.2">
      <c r="N9696" s="22">
        <f>Fångster!G9701</f>
        <v>0</v>
      </c>
      <c r="O9696" s="28">
        <f t="shared" si="928"/>
        <v>0</v>
      </c>
      <c r="P9696" s="28">
        <f t="shared" si="929"/>
        <v>-2</v>
      </c>
      <c r="Q9696" s="28">
        <f t="shared" si="930"/>
        <v>0</v>
      </c>
      <c r="R9696" s="4">
        <f t="shared" si="931"/>
        <v>0</v>
      </c>
      <c r="S9696" s="4" t="str">
        <f t="shared" si="932"/>
        <v/>
      </c>
      <c r="T9696" s="21">
        <f>Fångster!J9701</f>
        <v>0</v>
      </c>
      <c r="U9696" s="31" t="str">
        <f t="shared" si="933"/>
        <v/>
      </c>
    </row>
    <row r="9697" spans="14:21" x14ac:dyDescent="0.2">
      <c r="N9697" s="22">
        <f>Fångster!G9702</f>
        <v>0</v>
      </c>
      <c r="O9697" s="28">
        <f t="shared" si="928"/>
        <v>0</v>
      </c>
      <c r="P9697" s="28">
        <f t="shared" si="929"/>
        <v>-2</v>
      </c>
      <c r="Q9697" s="28">
        <f t="shared" si="930"/>
        <v>0</v>
      </c>
      <c r="R9697" s="4">
        <f t="shared" si="931"/>
        <v>0</v>
      </c>
      <c r="S9697" s="4" t="str">
        <f t="shared" si="932"/>
        <v/>
      </c>
      <c r="T9697" s="21">
        <f>Fångster!J9702</f>
        <v>0</v>
      </c>
      <c r="U9697" s="31" t="str">
        <f t="shared" si="933"/>
        <v/>
      </c>
    </row>
    <row r="9698" spans="14:21" x14ac:dyDescent="0.2">
      <c r="N9698" s="22">
        <f>Fångster!G9703</f>
        <v>0</v>
      </c>
      <c r="O9698" s="28">
        <f t="shared" si="928"/>
        <v>0</v>
      </c>
      <c r="P9698" s="28">
        <f t="shared" si="929"/>
        <v>-2</v>
      </c>
      <c r="Q9698" s="28">
        <f t="shared" si="930"/>
        <v>0</v>
      </c>
      <c r="R9698" s="4">
        <f t="shared" si="931"/>
        <v>0</v>
      </c>
      <c r="S9698" s="4" t="str">
        <f t="shared" si="932"/>
        <v/>
      </c>
      <c r="T9698" s="21">
        <f>Fångster!J9703</f>
        <v>0</v>
      </c>
      <c r="U9698" s="31" t="str">
        <f t="shared" si="933"/>
        <v/>
      </c>
    </row>
    <row r="9699" spans="14:21" x14ac:dyDescent="0.2">
      <c r="N9699" s="22">
        <f>Fångster!G9704</f>
        <v>0</v>
      </c>
      <c r="O9699" s="28">
        <f t="shared" si="928"/>
        <v>0</v>
      </c>
      <c r="P9699" s="28">
        <f t="shared" si="929"/>
        <v>-2</v>
      </c>
      <c r="Q9699" s="28">
        <f t="shared" si="930"/>
        <v>0</v>
      </c>
      <c r="R9699" s="4">
        <f t="shared" si="931"/>
        <v>0</v>
      </c>
      <c r="S9699" s="4" t="str">
        <f t="shared" si="932"/>
        <v/>
      </c>
      <c r="T9699" s="21">
        <f>Fångster!J9704</f>
        <v>0</v>
      </c>
      <c r="U9699" s="31" t="str">
        <f t="shared" si="933"/>
        <v/>
      </c>
    </row>
    <row r="9700" spans="14:21" x14ac:dyDescent="0.2">
      <c r="N9700" s="22">
        <f>Fångster!G9705</f>
        <v>0</v>
      </c>
      <c r="O9700" s="28">
        <f t="shared" si="928"/>
        <v>0</v>
      </c>
      <c r="P9700" s="28">
        <f t="shared" si="929"/>
        <v>-2</v>
      </c>
      <c r="Q9700" s="28">
        <f t="shared" si="930"/>
        <v>0</v>
      </c>
      <c r="R9700" s="4">
        <f t="shared" si="931"/>
        <v>0</v>
      </c>
      <c r="S9700" s="4" t="str">
        <f t="shared" si="932"/>
        <v/>
      </c>
      <c r="T9700" s="21">
        <f>Fångster!J9705</f>
        <v>0</v>
      </c>
      <c r="U9700" s="31" t="str">
        <f t="shared" si="933"/>
        <v/>
      </c>
    </row>
    <row r="9701" spans="14:21" x14ac:dyDescent="0.2">
      <c r="N9701" s="22">
        <f>Fångster!G9706</f>
        <v>0</v>
      </c>
      <c r="O9701" s="28">
        <f t="shared" si="928"/>
        <v>0</v>
      </c>
      <c r="P9701" s="28">
        <f t="shared" si="929"/>
        <v>-2</v>
      </c>
      <c r="Q9701" s="28">
        <f t="shared" si="930"/>
        <v>0</v>
      </c>
      <c r="R9701" s="4">
        <f t="shared" si="931"/>
        <v>0</v>
      </c>
      <c r="S9701" s="4" t="str">
        <f t="shared" si="932"/>
        <v/>
      </c>
      <c r="T9701" s="21">
        <f>Fångster!J9706</f>
        <v>0</v>
      </c>
      <c r="U9701" s="31" t="str">
        <f t="shared" si="933"/>
        <v/>
      </c>
    </row>
    <row r="9702" spans="14:21" x14ac:dyDescent="0.2">
      <c r="N9702" s="22">
        <f>Fångster!G9707</f>
        <v>0</v>
      </c>
      <c r="O9702" s="28">
        <f t="shared" si="928"/>
        <v>0</v>
      </c>
      <c r="P9702" s="28">
        <f t="shared" si="929"/>
        <v>-2</v>
      </c>
      <c r="Q9702" s="28">
        <f t="shared" si="930"/>
        <v>0</v>
      </c>
      <c r="R9702" s="4">
        <f t="shared" si="931"/>
        <v>0</v>
      </c>
      <c r="S9702" s="4" t="str">
        <f t="shared" si="932"/>
        <v/>
      </c>
      <c r="T9702" s="21">
        <f>Fångster!J9707</f>
        <v>0</v>
      </c>
      <c r="U9702" s="31" t="str">
        <f t="shared" si="933"/>
        <v/>
      </c>
    </row>
    <row r="9703" spans="14:21" x14ac:dyDescent="0.2">
      <c r="N9703" s="22">
        <f>Fångster!G9708</f>
        <v>0</v>
      </c>
      <c r="O9703" s="28">
        <f t="shared" si="928"/>
        <v>0</v>
      </c>
      <c r="P9703" s="28">
        <f t="shared" si="929"/>
        <v>-2</v>
      </c>
      <c r="Q9703" s="28">
        <f t="shared" si="930"/>
        <v>0</v>
      </c>
      <c r="R9703" s="4">
        <f t="shared" si="931"/>
        <v>0</v>
      </c>
      <c r="S9703" s="4" t="str">
        <f t="shared" si="932"/>
        <v/>
      </c>
      <c r="T9703" s="21">
        <f>Fångster!J9708</f>
        <v>0</v>
      </c>
      <c r="U9703" s="31" t="str">
        <f t="shared" si="933"/>
        <v/>
      </c>
    </row>
    <row r="9704" spans="14:21" x14ac:dyDescent="0.2">
      <c r="N9704" s="22">
        <f>Fångster!G9709</f>
        <v>0</v>
      </c>
      <c r="O9704" s="28">
        <f t="shared" si="928"/>
        <v>0</v>
      </c>
      <c r="P9704" s="28">
        <f t="shared" si="929"/>
        <v>-2</v>
      </c>
      <c r="Q9704" s="28">
        <f t="shared" si="930"/>
        <v>0</v>
      </c>
      <c r="R9704" s="4">
        <f t="shared" si="931"/>
        <v>0</v>
      </c>
      <c r="S9704" s="4" t="str">
        <f t="shared" si="932"/>
        <v/>
      </c>
      <c r="T9704" s="21">
        <f>Fångster!J9709</f>
        <v>0</v>
      </c>
      <c r="U9704" s="31" t="str">
        <f t="shared" si="933"/>
        <v/>
      </c>
    </row>
    <row r="9705" spans="14:21" x14ac:dyDescent="0.2">
      <c r="N9705" s="22">
        <f>Fångster!G9710</f>
        <v>0</v>
      </c>
      <c r="O9705" s="28">
        <f t="shared" si="928"/>
        <v>0</v>
      </c>
      <c r="P9705" s="28">
        <f t="shared" si="929"/>
        <v>-2</v>
      </c>
      <c r="Q9705" s="28">
        <f t="shared" si="930"/>
        <v>0</v>
      </c>
      <c r="R9705" s="4">
        <f t="shared" si="931"/>
        <v>0</v>
      </c>
      <c r="S9705" s="4" t="str">
        <f t="shared" si="932"/>
        <v/>
      </c>
      <c r="T9705" s="21">
        <f>Fångster!J9710</f>
        <v>0</v>
      </c>
      <c r="U9705" s="31" t="str">
        <f t="shared" si="933"/>
        <v/>
      </c>
    </row>
    <row r="9706" spans="14:21" x14ac:dyDescent="0.2">
      <c r="N9706" s="22">
        <f>Fångster!G9711</f>
        <v>0</v>
      </c>
      <c r="O9706" s="28">
        <f t="shared" si="928"/>
        <v>0</v>
      </c>
      <c r="P9706" s="28">
        <f t="shared" si="929"/>
        <v>-2</v>
      </c>
      <c r="Q9706" s="28">
        <f t="shared" si="930"/>
        <v>0</v>
      </c>
      <c r="R9706" s="4">
        <f t="shared" si="931"/>
        <v>0</v>
      </c>
      <c r="S9706" s="4" t="str">
        <f t="shared" si="932"/>
        <v/>
      </c>
      <c r="T9706" s="21">
        <f>Fångster!J9711</f>
        <v>0</v>
      </c>
      <c r="U9706" s="31" t="str">
        <f t="shared" si="933"/>
        <v/>
      </c>
    </row>
    <row r="9707" spans="14:21" x14ac:dyDescent="0.2">
      <c r="N9707" s="22">
        <f>Fångster!G9712</f>
        <v>0</v>
      </c>
      <c r="O9707" s="28">
        <f t="shared" si="928"/>
        <v>0</v>
      </c>
      <c r="P9707" s="28">
        <f t="shared" si="929"/>
        <v>-2</v>
      </c>
      <c r="Q9707" s="28">
        <f t="shared" si="930"/>
        <v>0</v>
      </c>
      <c r="R9707" s="4">
        <f t="shared" si="931"/>
        <v>0</v>
      </c>
      <c r="S9707" s="4" t="str">
        <f t="shared" si="932"/>
        <v/>
      </c>
      <c r="T9707" s="21">
        <f>Fångster!J9712</f>
        <v>0</v>
      </c>
      <c r="U9707" s="31" t="str">
        <f t="shared" si="933"/>
        <v/>
      </c>
    </row>
    <row r="9708" spans="14:21" x14ac:dyDescent="0.2">
      <c r="N9708" s="22">
        <f>Fångster!G9713</f>
        <v>0</v>
      </c>
      <c r="O9708" s="28">
        <f t="shared" si="928"/>
        <v>0</v>
      </c>
      <c r="P9708" s="28">
        <f t="shared" si="929"/>
        <v>-2</v>
      </c>
      <c r="Q9708" s="28">
        <f t="shared" si="930"/>
        <v>0</v>
      </c>
      <c r="R9708" s="4">
        <f t="shared" si="931"/>
        <v>0</v>
      </c>
      <c r="S9708" s="4" t="str">
        <f t="shared" si="932"/>
        <v/>
      </c>
      <c r="T9708" s="21">
        <f>Fångster!J9713</f>
        <v>0</v>
      </c>
      <c r="U9708" s="31" t="str">
        <f t="shared" si="933"/>
        <v/>
      </c>
    </row>
    <row r="9709" spans="14:21" x14ac:dyDescent="0.2">
      <c r="N9709" s="22">
        <f>Fångster!G9714</f>
        <v>0</v>
      </c>
      <c r="O9709" s="28">
        <f t="shared" si="928"/>
        <v>0</v>
      </c>
      <c r="P9709" s="28">
        <f t="shared" si="929"/>
        <v>-2</v>
      </c>
      <c r="Q9709" s="28">
        <f t="shared" si="930"/>
        <v>0</v>
      </c>
      <c r="R9709" s="4">
        <f t="shared" si="931"/>
        <v>0</v>
      </c>
      <c r="S9709" s="4" t="str">
        <f t="shared" si="932"/>
        <v/>
      </c>
      <c r="T9709" s="21">
        <f>Fångster!J9714</f>
        <v>0</v>
      </c>
      <c r="U9709" s="31" t="str">
        <f t="shared" si="933"/>
        <v/>
      </c>
    </row>
    <row r="9710" spans="14:21" x14ac:dyDescent="0.2">
      <c r="N9710" s="22">
        <f>Fångster!G9715</f>
        <v>0</v>
      </c>
      <c r="O9710" s="28">
        <f t="shared" si="928"/>
        <v>0</v>
      </c>
      <c r="P9710" s="28">
        <f t="shared" si="929"/>
        <v>-2</v>
      </c>
      <c r="Q9710" s="28">
        <f t="shared" si="930"/>
        <v>0</v>
      </c>
      <c r="R9710" s="4">
        <f t="shared" si="931"/>
        <v>0</v>
      </c>
      <c r="S9710" s="4" t="str">
        <f t="shared" si="932"/>
        <v/>
      </c>
      <c r="T9710" s="21">
        <f>Fångster!J9715</f>
        <v>0</v>
      </c>
      <c r="U9710" s="31" t="str">
        <f t="shared" si="933"/>
        <v/>
      </c>
    </row>
    <row r="9711" spans="14:21" x14ac:dyDescent="0.2">
      <c r="N9711" s="22">
        <f>Fångster!G9716</f>
        <v>0</v>
      </c>
      <c r="O9711" s="28">
        <f t="shared" si="928"/>
        <v>0</v>
      </c>
      <c r="P9711" s="28">
        <f t="shared" si="929"/>
        <v>-2</v>
      </c>
      <c r="Q9711" s="28">
        <f t="shared" si="930"/>
        <v>0</v>
      </c>
      <c r="R9711" s="4">
        <f t="shared" si="931"/>
        <v>0</v>
      </c>
      <c r="S9711" s="4" t="str">
        <f t="shared" si="932"/>
        <v/>
      </c>
      <c r="T9711" s="21">
        <f>Fångster!J9716</f>
        <v>0</v>
      </c>
      <c r="U9711" s="31" t="str">
        <f t="shared" si="933"/>
        <v/>
      </c>
    </row>
    <row r="9712" spans="14:21" x14ac:dyDescent="0.2">
      <c r="N9712" s="22">
        <f>Fångster!G9717</f>
        <v>0</v>
      </c>
      <c r="O9712" s="28">
        <f t="shared" si="928"/>
        <v>0</v>
      </c>
      <c r="P9712" s="28">
        <f t="shared" si="929"/>
        <v>-2</v>
      </c>
      <c r="Q9712" s="28">
        <f t="shared" si="930"/>
        <v>0</v>
      </c>
      <c r="R9712" s="4">
        <f t="shared" si="931"/>
        <v>0</v>
      </c>
      <c r="S9712" s="4" t="str">
        <f t="shared" si="932"/>
        <v/>
      </c>
      <c r="T9712" s="21">
        <f>Fångster!J9717</f>
        <v>0</v>
      </c>
      <c r="U9712" s="31" t="str">
        <f t="shared" si="933"/>
        <v/>
      </c>
    </row>
    <row r="9713" spans="14:21" x14ac:dyDescent="0.2">
      <c r="N9713" s="22">
        <f>Fångster!G9718</f>
        <v>0</v>
      </c>
      <c r="O9713" s="28">
        <f t="shared" si="928"/>
        <v>0</v>
      </c>
      <c r="P9713" s="28">
        <f t="shared" si="929"/>
        <v>-2</v>
      </c>
      <c r="Q9713" s="28">
        <f t="shared" si="930"/>
        <v>0</v>
      </c>
      <c r="R9713" s="4">
        <f t="shared" si="931"/>
        <v>0</v>
      </c>
      <c r="S9713" s="4" t="str">
        <f t="shared" si="932"/>
        <v/>
      </c>
      <c r="T9713" s="21">
        <f>Fångster!J9718</f>
        <v>0</v>
      </c>
      <c r="U9713" s="31" t="str">
        <f t="shared" si="933"/>
        <v/>
      </c>
    </row>
    <row r="9714" spans="14:21" x14ac:dyDescent="0.2">
      <c r="N9714" s="22">
        <f>Fångster!G9719</f>
        <v>0</v>
      </c>
      <c r="O9714" s="28">
        <f t="shared" si="928"/>
        <v>0</v>
      </c>
      <c r="P9714" s="28">
        <f t="shared" si="929"/>
        <v>-2</v>
      </c>
      <c r="Q9714" s="28">
        <f t="shared" si="930"/>
        <v>0</v>
      </c>
      <c r="R9714" s="4">
        <f t="shared" si="931"/>
        <v>0</v>
      </c>
      <c r="S9714" s="4" t="str">
        <f t="shared" si="932"/>
        <v/>
      </c>
      <c r="T9714" s="21">
        <f>Fångster!J9719</f>
        <v>0</v>
      </c>
      <c r="U9714" s="31" t="str">
        <f t="shared" si="933"/>
        <v/>
      </c>
    </row>
    <row r="9715" spans="14:21" x14ac:dyDescent="0.2">
      <c r="N9715" s="22">
        <f>Fångster!G9720</f>
        <v>0</v>
      </c>
      <c r="O9715" s="28">
        <f t="shared" si="928"/>
        <v>0</v>
      </c>
      <c r="P9715" s="28">
        <f t="shared" si="929"/>
        <v>-2</v>
      </c>
      <c r="Q9715" s="28">
        <f t="shared" si="930"/>
        <v>0</v>
      </c>
      <c r="R9715" s="4">
        <f t="shared" si="931"/>
        <v>0</v>
      </c>
      <c r="S9715" s="4" t="str">
        <f t="shared" si="932"/>
        <v/>
      </c>
      <c r="T9715" s="21">
        <f>Fångster!J9720</f>
        <v>0</v>
      </c>
      <c r="U9715" s="31" t="str">
        <f t="shared" si="933"/>
        <v/>
      </c>
    </row>
    <row r="9716" spans="14:21" x14ac:dyDescent="0.2">
      <c r="N9716" s="22">
        <f>Fångster!G9721</f>
        <v>0</v>
      </c>
      <c r="O9716" s="28">
        <f t="shared" si="928"/>
        <v>0</v>
      </c>
      <c r="P9716" s="28">
        <f t="shared" si="929"/>
        <v>-2</v>
      </c>
      <c r="Q9716" s="28">
        <f t="shared" si="930"/>
        <v>0</v>
      </c>
      <c r="R9716" s="4">
        <f t="shared" si="931"/>
        <v>0</v>
      </c>
      <c r="S9716" s="4" t="str">
        <f t="shared" si="932"/>
        <v/>
      </c>
      <c r="T9716" s="21">
        <f>Fångster!J9721</f>
        <v>0</v>
      </c>
      <c r="U9716" s="31" t="str">
        <f t="shared" si="933"/>
        <v/>
      </c>
    </row>
    <row r="9717" spans="14:21" x14ac:dyDescent="0.2">
      <c r="N9717" s="22">
        <f>Fångster!G9722</f>
        <v>0</v>
      </c>
      <c r="O9717" s="28">
        <f t="shared" si="928"/>
        <v>0</v>
      </c>
      <c r="P9717" s="28">
        <f t="shared" si="929"/>
        <v>-2</v>
      </c>
      <c r="Q9717" s="28">
        <f t="shared" si="930"/>
        <v>0</v>
      </c>
      <c r="R9717" s="4">
        <f t="shared" si="931"/>
        <v>0</v>
      </c>
      <c r="S9717" s="4" t="str">
        <f t="shared" si="932"/>
        <v/>
      </c>
      <c r="T9717" s="21">
        <f>Fångster!J9722</f>
        <v>0</v>
      </c>
      <c r="U9717" s="31" t="str">
        <f t="shared" si="933"/>
        <v/>
      </c>
    </row>
    <row r="9718" spans="14:21" x14ac:dyDescent="0.2">
      <c r="N9718" s="22">
        <f>Fångster!G9723</f>
        <v>0</v>
      </c>
      <c r="O9718" s="28">
        <f t="shared" si="928"/>
        <v>0</v>
      </c>
      <c r="P9718" s="28">
        <f t="shared" si="929"/>
        <v>-2</v>
      </c>
      <c r="Q9718" s="28">
        <f t="shared" si="930"/>
        <v>0</v>
      </c>
      <c r="R9718" s="4">
        <f t="shared" si="931"/>
        <v>0</v>
      </c>
      <c r="S9718" s="4" t="str">
        <f t="shared" si="932"/>
        <v/>
      </c>
      <c r="T9718" s="21">
        <f>Fångster!J9723</f>
        <v>0</v>
      </c>
      <c r="U9718" s="31" t="str">
        <f t="shared" si="933"/>
        <v/>
      </c>
    </row>
    <row r="9719" spans="14:21" x14ac:dyDescent="0.2">
      <c r="N9719" s="22">
        <f>Fångster!G9724</f>
        <v>0</v>
      </c>
      <c r="O9719" s="28">
        <f t="shared" si="928"/>
        <v>0</v>
      </c>
      <c r="P9719" s="28">
        <f t="shared" si="929"/>
        <v>-2</v>
      </c>
      <c r="Q9719" s="28">
        <f t="shared" si="930"/>
        <v>0</v>
      </c>
      <c r="R9719" s="4">
        <f t="shared" si="931"/>
        <v>0</v>
      </c>
      <c r="S9719" s="4" t="str">
        <f t="shared" si="932"/>
        <v/>
      </c>
      <c r="T9719" s="21">
        <f>Fångster!J9724</f>
        <v>0</v>
      </c>
      <c r="U9719" s="31" t="str">
        <f t="shared" si="933"/>
        <v/>
      </c>
    </row>
    <row r="9720" spans="14:21" x14ac:dyDescent="0.2">
      <c r="N9720" s="22">
        <f>Fångster!G9725</f>
        <v>0</v>
      </c>
      <c r="O9720" s="28">
        <f t="shared" si="928"/>
        <v>0</v>
      </c>
      <c r="P9720" s="28">
        <f t="shared" si="929"/>
        <v>-2</v>
      </c>
      <c r="Q9720" s="28">
        <f t="shared" si="930"/>
        <v>0</v>
      </c>
      <c r="R9720" s="4">
        <f t="shared" si="931"/>
        <v>0</v>
      </c>
      <c r="S9720" s="4" t="str">
        <f t="shared" si="932"/>
        <v/>
      </c>
      <c r="T9720" s="21">
        <f>Fångster!J9725</f>
        <v>0</v>
      </c>
      <c r="U9720" s="31" t="str">
        <f t="shared" si="933"/>
        <v/>
      </c>
    </row>
    <row r="9721" spans="14:21" x14ac:dyDescent="0.2">
      <c r="N9721" s="22">
        <f>Fångster!G9726</f>
        <v>0</v>
      </c>
      <c r="O9721" s="28">
        <f t="shared" si="928"/>
        <v>0</v>
      </c>
      <c r="P9721" s="28">
        <f t="shared" si="929"/>
        <v>-2</v>
      </c>
      <c r="Q9721" s="28">
        <f t="shared" si="930"/>
        <v>0</v>
      </c>
      <c r="R9721" s="4">
        <f t="shared" si="931"/>
        <v>0</v>
      </c>
      <c r="S9721" s="4" t="str">
        <f t="shared" si="932"/>
        <v/>
      </c>
      <c r="T9721" s="21">
        <f>Fångster!J9726</f>
        <v>0</v>
      </c>
      <c r="U9721" s="31" t="str">
        <f t="shared" si="933"/>
        <v/>
      </c>
    </row>
    <row r="9722" spans="14:21" x14ac:dyDescent="0.2">
      <c r="N9722" s="22">
        <f>Fångster!G9727</f>
        <v>0</v>
      </c>
      <c r="O9722" s="28">
        <f t="shared" si="928"/>
        <v>0</v>
      </c>
      <c r="P9722" s="28">
        <f t="shared" si="929"/>
        <v>-2</v>
      </c>
      <c r="Q9722" s="28">
        <f t="shared" si="930"/>
        <v>0</v>
      </c>
      <c r="R9722" s="4">
        <f t="shared" si="931"/>
        <v>0</v>
      </c>
      <c r="S9722" s="4" t="str">
        <f t="shared" si="932"/>
        <v/>
      </c>
      <c r="T9722" s="21">
        <f>Fångster!J9727</f>
        <v>0</v>
      </c>
      <c r="U9722" s="31" t="str">
        <f t="shared" si="933"/>
        <v/>
      </c>
    </row>
    <row r="9723" spans="14:21" x14ac:dyDescent="0.2">
      <c r="N9723" s="22">
        <f>Fångster!G9728</f>
        <v>0</v>
      </c>
      <c r="O9723" s="28">
        <f t="shared" si="928"/>
        <v>0</v>
      </c>
      <c r="P9723" s="28">
        <f t="shared" si="929"/>
        <v>-2</v>
      </c>
      <c r="Q9723" s="28">
        <f t="shared" si="930"/>
        <v>0</v>
      </c>
      <c r="R9723" s="4">
        <f t="shared" si="931"/>
        <v>0</v>
      </c>
      <c r="S9723" s="4" t="str">
        <f t="shared" si="932"/>
        <v/>
      </c>
      <c r="T9723" s="21">
        <f>Fångster!J9728</f>
        <v>0</v>
      </c>
      <c r="U9723" s="31" t="str">
        <f t="shared" si="933"/>
        <v/>
      </c>
    </row>
    <row r="9724" spans="14:21" x14ac:dyDescent="0.2">
      <c r="N9724" s="22">
        <f>Fångster!G9729</f>
        <v>0</v>
      </c>
      <c r="O9724" s="28">
        <f t="shared" si="928"/>
        <v>0</v>
      </c>
      <c r="P9724" s="28">
        <f t="shared" si="929"/>
        <v>-2</v>
      </c>
      <c r="Q9724" s="28">
        <f t="shared" si="930"/>
        <v>0</v>
      </c>
      <c r="R9724" s="4">
        <f t="shared" si="931"/>
        <v>0</v>
      </c>
      <c r="S9724" s="4" t="str">
        <f t="shared" si="932"/>
        <v/>
      </c>
      <c r="T9724" s="21">
        <f>Fångster!J9729</f>
        <v>0</v>
      </c>
      <c r="U9724" s="31" t="str">
        <f t="shared" si="933"/>
        <v/>
      </c>
    </row>
    <row r="9725" spans="14:21" x14ac:dyDescent="0.2">
      <c r="N9725" s="22">
        <f>Fångster!G9730</f>
        <v>0</v>
      </c>
      <c r="O9725" s="28">
        <f t="shared" si="928"/>
        <v>0</v>
      </c>
      <c r="P9725" s="28">
        <f t="shared" si="929"/>
        <v>-2</v>
      </c>
      <c r="Q9725" s="28">
        <f t="shared" si="930"/>
        <v>0</v>
      </c>
      <c r="R9725" s="4">
        <f t="shared" si="931"/>
        <v>0</v>
      </c>
      <c r="S9725" s="4" t="str">
        <f t="shared" si="932"/>
        <v/>
      </c>
      <c r="T9725" s="21">
        <f>Fångster!J9730</f>
        <v>0</v>
      </c>
      <c r="U9725" s="31" t="str">
        <f t="shared" si="933"/>
        <v/>
      </c>
    </row>
    <row r="9726" spans="14:21" x14ac:dyDescent="0.2">
      <c r="N9726" s="22">
        <f>Fångster!G9731</f>
        <v>0</v>
      </c>
      <c r="O9726" s="28">
        <f t="shared" si="928"/>
        <v>0</v>
      </c>
      <c r="P9726" s="28">
        <f t="shared" si="929"/>
        <v>-2</v>
      </c>
      <c r="Q9726" s="28">
        <f t="shared" si="930"/>
        <v>0</v>
      </c>
      <c r="R9726" s="4">
        <f t="shared" si="931"/>
        <v>0</v>
      </c>
      <c r="S9726" s="4" t="str">
        <f t="shared" si="932"/>
        <v/>
      </c>
      <c r="T9726" s="21">
        <f>Fångster!J9731</f>
        <v>0</v>
      </c>
      <c r="U9726" s="31" t="str">
        <f t="shared" si="933"/>
        <v/>
      </c>
    </row>
    <row r="9727" spans="14:21" x14ac:dyDescent="0.2">
      <c r="N9727" s="22">
        <f>Fångster!G9732</f>
        <v>0</v>
      </c>
      <c r="O9727" s="28">
        <f t="shared" si="928"/>
        <v>0</v>
      </c>
      <c r="P9727" s="28">
        <f t="shared" si="929"/>
        <v>-2</v>
      </c>
      <c r="Q9727" s="28">
        <f t="shared" si="930"/>
        <v>0</v>
      </c>
      <c r="R9727" s="4">
        <f t="shared" si="931"/>
        <v>0</v>
      </c>
      <c r="S9727" s="4" t="str">
        <f t="shared" si="932"/>
        <v/>
      </c>
      <c r="T9727" s="21">
        <f>Fångster!J9732</f>
        <v>0</v>
      </c>
      <c r="U9727" s="31" t="str">
        <f t="shared" si="933"/>
        <v/>
      </c>
    </row>
    <row r="9728" spans="14:21" x14ac:dyDescent="0.2">
      <c r="N9728" s="22">
        <f>Fångster!G9733</f>
        <v>0</v>
      </c>
      <c r="O9728" s="28">
        <f t="shared" si="928"/>
        <v>0</v>
      </c>
      <c r="P9728" s="28">
        <f t="shared" si="929"/>
        <v>-2</v>
      </c>
      <c r="Q9728" s="28">
        <f t="shared" si="930"/>
        <v>0</v>
      </c>
      <c r="R9728" s="4">
        <f t="shared" si="931"/>
        <v>0</v>
      </c>
      <c r="S9728" s="4" t="str">
        <f t="shared" si="932"/>
        <v/>
      </c>
      <c r="T9728" s="21">
        <f>Fångster!J9733</f>
        <v>0</v>
      </c>
      <c r="U9728" s="31" t="str">
        <f t="shared" si="933"/>
        <v/>
      </c>
    </row>
    <row r="9729" spans="14:21" x14ac:dyDescent="0.2">
      <c r="N9729" s="22">
        <f>Fångster!G9734</f>
        <v>0</v>
      </c>
      <c r="O9729" s="28">
        <f t="shared" si="928"/>
        <v>0</v>
      </c>
      <c r="P9729" s="28">
        <f t="shared" si="929"/>
        <v>-2</v>
      </c>
      <c r="Q9729" s="28">
        <f t="shared" si="930"/>
        <v>0</v>
      </c>
      <c r="R9729" s="4">
        <f t="shared" si="931"/>
        <v>0</v>
      </c>
      <c r="S9729" s="4" t="str">
        <f t="shared" si="932"/>
        <v/>
      </c>
      <c r="T9729" s="21">
        <f>Fångster!J9734</f>
        <v>0</v>
      </c>
      <c r="U9729" s="31" t="str">
        <f t="shared" si="933"/>
        <v/>
      </c>
    </row>
    <row r="9730" spans="14:21" x14ac:dyDescent="0.2">
      <c r="N9730" s="22">
        <f>Fångster!G9735</f>
        <v>0</v>
      </c>
      <c r="O9730" s="28">
        <f t="shared" si="928"/>
        <v>0</v>
      </c>
      <c r="P9730" s="28">
        <f t="shared" si="929"/>
        <v>-2</v>
      </c>
      <c r="Q9730" s="28">
        <f t="shared" si="930"/>
        <v>0</v>
      </c>
      <c r="R9730" s="4">
        <f t="shared" si="931"/>
        <v>0</v>
      </c>
      <c r="S9730" s="4" t="str">
        <f t="shared" si="932"/>
        <v/>
      </c>
      <c r="T9730" s="21">
        <f>Fångster!J9735</f>
        <v>0</v>
      </c>
      <c r="U9730" s="31" t="str">
        <f t="shared" si="933"/>
        <v/>
      </c>
    </row>
    <row r="9731" spans="14:21" x14ac:dyDescent="0.2">
      <c r="N9731" s="22">
        <f>Fångster!G9736</f>
        <v>0</v>
      </c>
      <c r="O9731" s="28">
        <f t="shared" si="928"/>
        <v>0</v>
      </c>
      <c r="P9731" s="28">
        <f t="shared" si="929"/>
        <v>-2</v>
      </c>
      <c r="Q9731" s="28">
        <f t="shared" si="930"/>
        <v>0</v>
      </c>
      <c r="R9731" s="4">
        <f t="shared" si="931"/>
        <v>0</v>
      </c>
      <c r="S9731" s="4" t="str">
        <f t="shared" si="932"/>
        <v/>
      </c>
      <c r="T9731" s="21">
        <f>Fångster!J9736</f>
        <v>0</v>
      </c>
      <c r="U9731" s="31" t="str">
        <f t="shared" si="933"/>
        <v/>
      </c>
    </row>
    <row r="9732" spans="14:21" x14ac:dyDescent="0.2">
      <c r="N9732" s="22">
        <f>Fångster!G9737</f>
        <v>0</v>
      </c>
      <c r="O9732" s="28">
        <f t="shared" si="928"/>
        <v>0</v>
      </c>
      <c r="P9732" s="28">
        <f t="shared" si="929"/>
        <v>-2</v>
      </c>
      <c r="Q9732" s="28">
        <f t="shared" si="930"/>
        <v>0</v>
      </c>
      <c r="R9732" s="4">
        <f t="shared" si="931"/>
        <v>0</v>
      </c>
      <c r="S9732" s="4" t="str">
        <f t="shared" si="932"/>
        <v/>
      </c>
      <c r="T9732" s="21">
        <f>Fångster!J9737</f>
        <v>0</v>
      </c>
      <c r="U9732" s="31" t="str">
        <f t="shared" si="933"/>
        <v/>
      </c>
    </row>
    <row r="9733" spans="14:21" x14ac:dyDescent="0.2">
      <c r="N9733" s="22">
        <f>Fångster!G9738</f>
        <v>0</v>
      </c>
      <c r="O9733" s="28">
        <f t="shared" ref="O9733:O9796" si="934">(3.377*0.000001)*(POWER(N9733,3.205))</f>
        <v>0</v>
      </c>
      <c r="P9733" s="28">
        <f t="shared" ref="P9733:P9796" si="935">(1-(180-N9733)/60)</f>
        <v>-2</v>
      </c>
      <c r="Q9733" s="28">
        <f t="shared" ref="Q9733:Q9796" si="936">IF(P9733&lt;0,0,IF(P9733&gt;1,1,IF(P9733&gt;0&lt;1,P9733,P9733)))</f>
        <v>0</v>
      </c>
      <c r="R9733" s="4">
        <f t="shared" ref="R9733:R9796" si="937">O9733*Q9733</f>
        <v>0</v>
      </c>
      <c r="S9733" s="4" t="str">
        <f t="shared" ref="S9733:S9796" si="938">IF(N9733&gt;0,LOG10(N9733),"")</f>
        <v/>
      </c>
      <c r="T9733" s="21">
        <f>Fångster!J9738</f>
        <v>0</v>
      </c>
      <c r="U9733" s="31" t="str">
        <f t="shared" ref="U9733:U9796" si="939">IF(T9733&gt;0,LOG10(T9733),"")</f>
        <v/>
      </c>
    </row>
    <row r="9734" spans="14:21" x14ac:dyDescent="0.2">
      <c r="N9734" s="22">
        <f>Fångster!G9739</f>
        <v>0</v>
      </c>
      <c r="O9734" s="28">
        <f t="shared" si="934"/>
        <v>0</v>
      </c>
      <c r="P9734" s="28">
        <f t="shared" si="935"/>
        <v>-2</v>
      </c>
      <c r="Q9734" s="28">
        <f t="shared" si="936"/>
        <v>0</v>
      </c>
      <c r="R9734" s="4">
        <f t="shared" si="937"/>
        <v>0</v>
      </c>
      <c r="S9734" s="4" t="str">
        <f t="shared" si="938"/>
        <v/>
      </c>
      <c r="T9734" s="21">
        <f>Fångster!J9739</f>
        <v>0</v>
      </c>
      <c r="U9734" s="31" t="str">
        <f t="shared" si="939"/>
        <v/>
      </c>
    </row>
    <row r="9735" spans="14:21" x14ac:dyDescent="0.2">
      <c r="N9735" s="22">
        <f>Fångster!G9740</f>
        <v>0</v>
      </c>
      <c r="O9735" s="28">
        <f t="shared" si="934"/>
        <v>0</v>
      </c>
      <c r="P9735" s="28">
        <f t="shared" si="935"/>
        <v>-2</v>
      </c>
      <c r="Q9735" s="28">
        <f t="shared" si="936"/>
        <v>0</v>
      </c>
      <c r="R9735" s="4">
        <f t="shared" si="937"/>
        <v>0</v>
      </c>
      <c r="S9735" s="4" t="str">
        <f t="shared" si="938"/>
        <v/>
      </c>
      <c r="T9735" s="21">
        <f>Fångster!J9740</f>
        <v>0</v>
      </c>
      <c r="U9735" s="31" t="str">
        <f t="shared" si="939"/>
        <v/>
      </c>
    </row>
    <row r="9736" spans="14:21" x14ac:dyDescent="0.2">
      <c r="N9736" s="22">
        <f>Fångster!G9741</f>
        <v>0</v>
      </c>
      <c r="O9736" s="28">
        <f t="shared" si="934"/>
        <v>0</v>
      </c>
      <c r="P9736" s="28">
        <f t="shared" si="935"/>
        <v>-2</v>
      </c>
      <c r="Q9736" s="28">
        <f t="shared" si="936"/>
        <v>0</v>
      </c>
      <c r="R9736" s="4">
        <f t="shared" si="937"/>
        <v>0</v>
      </c>
      <c r="S9736" s="4" t="str">
        <f t="shared" si="938"/>
        <v/>
      </c>
      <c r="T9736" s="21">
        <f>Fångster!J9741</f>
        <v>0</v>
      </c>
      <c r="U9736" s="31" t="str">
        <f t="shared" si="939"/>
        <v/>
      </c>
    </row>
    <row r="9737" spans="14:21" x14ac:dyDescent="0.2">
      <c r="N9737" s="22">
        <f>Fångster!G9742</f>
        <v>0</v>
      </c>
      <c r="O9737" s="28">
        <f t="shared" si="934"/>
        <v>0</v>
      </c>
      <c r="P9737" s="28">
        <f t="shared" si="935"/>
        <v>-2</v>
      </c>
      <c r="Q9737" s="28">
        <f t="shared" si="936"/>
        <v>0</v>
      </c>
      <c r="R9737" s="4">
        <f t="shared" si="937"/>
        <v>0</v>
      </c>
      <c r="S9737" s="4" t="str">
        <f t="shared" si="938"/>
        <v/>
      </c>
      <c r="T9737" s="21">
        <f>Fångster!J9742</f>
        <v>0</v>
      </c>
      <c r="U9737" s="31" t="str">
        <f t="shared" si="939"/>
        <v/>
      </c>
    </row>
    <row r="9738" spans="14:21" x14ac:dyDescent="0.2">
      <c r="N9738" s="22">
        <f>Fångster!G9743</f>
        <v>0</v>
      </c>
      <c r="O9738" s="28">
        <f t="shared" si="934"/>
        <v>0</v>
      </c>
      <c r="P9738" s="28">
        <f t="shared" si="935"/>
        <v>-2</v>
      </c>
      <c r="Q9738" s="28">
        <f t="shared" si="936"/>
        <v>0</v>
      </c>
      <c r="R9738" s="4">
        <f t="shared" si="937"/>
        <v>0</v>
      </c>
      <c r="S9738" s="4" t="str">
        <f t="shared" si="938"/>
        <v/>
      </c>
      <c r="T9738" s="21">
        <f>Fångster!J9743</f>
        <v>0</v>
      </c>
      <c r="U9738" s="31" t="str">
        <f t="shared" si="939"/>
        <v/>
      </c>
    </row>
    <row r="9739" spans="14:21" x14ac:dyDescent="0.2">
      <c r="N9739" s="22">
        <f>Fångster!G9744</f>
        <v>0</v>
      </c>
      <c r="O9739" s="28">
        <f t="shared" si="934"/>
        <v>0</v>
      </c>
      <c r="P9739" s="28">
        <f t="shared" si="935"/>
        <v>-2</v>
      </c>
      <c r="Q9739" s="28">
        <f t="shared" si="936"/>
        <v>0</v>
      </c>
      <c r="R9739" s="4">
        <f t="shared" si="937"/>
        <v>0</v>
      </c>
      <c r="S9739" s="4" t="str">
        <f t="shared" si="938"/>
        <v/>
      </c>
      <c r="T9739" s="21">
        <f>Fångster!J9744</f>
        <v>0</v>
      </c>
      <c r="U9739" s="31" t="str">
        <f t="shared" si="939"/>
        <v/>
      </c>
    </row>
    <row r="9740" spans="14:21" x14ac:dyDescent="0.2">
      <c r="N9740" s="22">
        <f>Fångster!G9745</f>
        <v>0</v>
      </c>
      <c r="O9740" s="28">
        <f t="shared" si="934"/>
        <v>0</v>
      </c>
      <c r="P9740" s="28">
        <f t="shared" si="935"/>
        <v>-2</v>
      </c>
      <c r="Q9740" s="28">
        <f t="shared" si="936"/>
        <v>0</v>
      </c>
      <c r="R9740" s="4">
        <f t="shared" si="937"/>
        <v>0</v>
      </c>
      <c r="S9740" s="4" t="str">
        <f t="shared" si="938"/>
        <v/>
      </c>
      <c r="T9740" s="21">
        <f>Fångster!J9745</f>
        <v>0</v>
      </c>
      <c r="U9740" s="31" t="str">
        <f t="shared" si="939"/>
        <v/>
      </c>
    </row>
    <row r="9741" spans="14:21" x14ac:dyDescent="0.2">
      <c r="N9741" s="22">
        <f>Fångster!G9746</f>
        <v>0</v>
      </c>
      <c r="O9741" s="28">
        <f t="shared" si="934"/>
        <v>0</v>
      </c>
      <c r="P9741" s="28">
        <f t="shared" si="935"/>
        <v>-2</v>
      </c>
      <c r="Q9741" s="28">
        <f t="shared" si="936"/>
        <v>0</v>
      </c>
      <c r="R9741" s="4">
        <f t="shared" si="937"/>
        <v>0</v>
      </c>
      <c r="S9741" s="4" t="str">
        <f t="shared" si="938"/>
        <v/>
      </c>
      <c r="T9741" s="21">
        <f>Fångster!J9746</f>
        <v>0</v>
      </c>
      <c r="U9741" s="31" t="str">
        <f t="shared" si="939"/>
        <v/>
      </c>
    </row>
    <row r="9742" spans="14:21" x14ac:dyDescent="0.2">
      <c r="N9742" s="22">
        <f>Fångster!G9747</f>
        <v>0</v>
      </c>
      <c r="O9742" s="28">
        <f t="shared" si="934"/>
        <v>0</v>
      </c>
      <c r="P9742" s="28">
        <f t="shared" si="935"/>
        <v>-2</v>
      </c>
      <c r="Q9742" s="28">
        <f t="shared" si="936"/>
        <v>0</v>
      </c>
      <c r="R9742" s="4">
        <f t="shared" si="937"/>
        <v>0</v>
      </c>
      <c r="S9742" s="4" t="str">
        <f t="shared" si="938"/>
        <v/>
      </c>
      <c r="T9742" s="21">
        <f>Fångster!J9747</f>
        <v>0</v>
      </c>
      <c r="U9742" s="31" t="str">
        <f t="shared" si="939"/>
        <v/>
      </c>
    </row>
    <row r="9743" spans="14:21" x14ac:dyDescent="0.2">
      <c r="N9743" s="22">
        <f>Fångster!G9748</f>
        <v>0</v>
      </c>
      <c r="O9743" s="28">
        <f t="shared" si="934"/>
        <v>0</v>
      </c>
      <c r="P9743" s="28">
        <f t="shared" si="935"/>
        <v>-2</v>
      </c>
      <c r="Q9743" s="28">
        <f t="shared" si="936"/>
        <v>0</v>
      </c>
      <c r="R9743" s="4">
        <f t="shared" si="937"/>
        <v>0</v>
      </c>
      <c r="S9743" s="4" t="str">
        <f t="shared" si="938"/>
        <v/>
      </c>
      <c r="T9743" s="21">
        <f>Fångster!J9748</f>
        <v>0</v>
      </c>
      <c r="U9743" s="31" t="str">
        <f t="shared" si="939"/>
        <v/>
      </c>
    </row>
    <row r="9744" spans="14:21" x14ac:dyDescent="0.2">
      <c r="N9744" s="22">
        <f>Fångster!G9749</f>
        <v>0</v>
      </c>
      <c r="O9744" s="28">
        <f t="shared" si="934"/>
        <v>0</v>
      </c>
      <c r="P9744" s="28">
        <f t="shared" si="935"/>
        <v>-2</v>
      </c>
      <c r="Q9744" s="28">
        <f t="shared" si="936"/>
        <v>0</v>
      </c>
      <c r="R9744" s="4">
        <f t="shared" si="937"/>
        <v>0</v>
      </c>
      <c r="S9744" s="4" t="str">
        <f t="shared" si="938"/>
        <v/>
      </c>
      <c r="T9744" s="21">
        <f>Fångster!J9749</f>
        <v>0</v>
      </c>
      <c r="U9744" s="31" t="str">
        <f t="shared" si="939"/>
        <v/>
      </c>
    </row>
    <row r="9745" spans="14:21" x14ac:dyDescent="0.2">
      <c r="N9745" s="22">
        <f>Fångster!G9750</f>
        <v>0</v>
      </c>
      <c r="O9745" s="28">
        <f t="shared" si="934"/>
        <v>0</v>
      </c>
      <c r="P9745" s="28">
        <f t="shared" si="935"/>
        <v>-2</v>
      </c>
      <c r="Q9745" s="28">
        <f t="shared" si="936"/>
        <v>0</v>
      </c>
      <c r="R9745" s="4">
        <f t="shared" si="937"/>
        <v>0</v>
      </c>
      <c r="S9745" s="4" t="str">
        <f t="shared" si="938"/>
        <v/>
      </c>
      <c r="T9745" s="21">
        <f>Fångster!J9750</f>
        <v>0</v>
      </c>
      <c r="U9745" s="31" t="str">
        <f t="shared" si="939"/>
        <v/>
      </c>
    </row>
    <row r="9746" spans="14:21" x14ac:dyDescent="0.2">
      <c r="N9746" s="22">
        <f>Fångster!G9751</f>
        <v>0</v>
      </c>
      <c r="O9746" s="28">
        <f t="shared" si="934"/>
        <v>0</v>
      </c>
      <c r="P9746" s="28">
        <f t="shared" si="935"/>
        <v>-2</v>
      </c>
      <c r="Q9746" s="28">
        <f t="shared" si="936"/>
        <v>0</v>
      </c>
      <c r="R9746" s="4">
        <f t="shared" si="937"/>
        <v>0</v>
      </c>
      <c r="S9746" s="4" t="str">
        <f t="shared" si="938"/>
        <v/>
      </c>
      <c r="T9746" s="21">
        <f>Fångster!J9751</f>
        <v>0</v>
      </c>
      <c r="U9746" s="31" t="str">
        <f t="shared" si="939"/>
        <v/>
      </c>
    </row>
    <row r="9747" spans="14:21" x14ac:dyDescent="0.2">
      <c r="N9747" s="22">
        <f>Fångster!G9752</f>
        <v>0</v>
      </c>
      <c r="O9747" s="28">
        <f t="shared" si="934"/>
        <v>0</v>
      </c>
      <c r="P9747" s="28">
        <f t="shared" si="935"/>
        <v>-2</v>
      </c>
      <c r="Q9747" s="28">
        <f t="shared" si="936"/>
        <v>0</v>
      </c>
      <c r="R9747" s="4">
        <f t="shared" si="937"/>
        <v>0</v>
      </c>
      <c r="S9747" s="4" t="str">
        <f t="shared" si="938"/>
        <v/>
      </c>
      <c r="T9747" s="21">
        <f>Fångster!J9752</f>
        <v>0</v>
      </c>
      <c r="U9747" s="31" t="str">
        <f t="shared" si="939"/>
        <v/>
      </c>
    </row>
    <row r="9748" spans="14:21" x14ac:dyDescent="0.2">
      <c r="N9748" s="22">
        <f>Fångster!G9753</f>
        <v>0</v>
      </c>
      <c r="O9748" s="28">
        <f t="shared" si="934"/>
        <v>0</v>
      </c>
      <c r="P9748" s="28">
        <f t="shared" si="935"/>
        <v>-2</v>
      </c>
      <c r="Q9748" s="28">
        <f t="shared" si="936"/>
        <v>0</v>
      </c>
      <c r="R9748" s="4">
        <f t="shared" si="937"/>
        <v>0</v>
      </c>
      <c r="S9748" s="4" t="str">
        <f t="shared" si="938"/>
        <v/>
      </c>
      <c r="T9748" s="21">
        <f>Fångster!J9753</f>
        <v>0</v>
      </c>
      <c r="U9748" s="31" t="str">
        <f t="shared" si="939"/>
        <v/>
      </c>
    </row>
    <row r="9749" spans="14:21" x14ac:dyDescent="0.2">
      <c r="N9749" s="22">
        <f>Fångster!G9754</f>
        <v>0</v>
      </c>
      <c r="O9749" s="28">
        <f t="shared" si="934"/>
        <v>0</v>
      </c>
      <c r="P9749" s="28">
        <f t="shared" si="935"/>
        <v>-2</v>
      </c>
      <c r="Q9749" s="28">
        <f t="shared" si="936"/>
        <v>0</v>
      </c>
      <c r="R9749" s="4">
        <f t="shared" si="937"/>
        <v>0</v>
      </c>
      <c r="S9749" s="4" t="str">
        <f t="shared" si="938"/>
        <v/>
      </c>
      <c r="T9749" s="21">
        <f>Fångster!J9754</f>
        <v>0</v>
      </c>
      <c r="U9749" s="31" t="str">
        <f t="shared" si="939"/>
        <v/>
      </c>
    </row>
    <row r="9750" spans="14:21" x14ac:dyDescent="0.2">
      <c r="N9750" s="22">
        <f>Fångster!G9755</f>
        <v>0</v>
      </c>
      <c r="O9750" s="28">
        <f t="shared" si="934"/>
        <v>0</v>
      </c>
      <c r="P9750" s="28">
        <f t="shared" si="935"/>
        <v>-2</v>
      </c>
      <c r="Q9750" s="28">
        <f t="shared" si="936"/>
        <v>0</v>
      </c>
      <c r="R9750" s="4">
        <f t="shared" si="937"/>
        <v>0</v>
      </c>
      <c r="S9750" s="4" t="str">
        <f t="shared" si="938"/>
        <v/>
      </c>
      <c r="T9750" s="21">
        <f>Fångster!J9755</f>
        <v>0</v>
      </c>
      <c r="U9750" s="31" t="str">
        <f t="shared" si="939"/>
        <v/>
      </c>
    </row>
    <row r="9751" spans="14:21" x14ac:dyDescent="0.2">
      <c r="N9751" s="22">
        <f>Fångster!G9756</f>
        <v>0</v>
      </c>
      <c r="O9751" s="28">
        <f t="shared" si="934"/>
        <v>0</v>
      </c>
      <c r="P9751" s="28">
        <f t="shared" si="935"/>
        <v>-2</v>
      </c>
      <c r="Q9751" s="28">
        <f t="shared" si="936"/>
        <v>0</v>
      </c>
      <c r="R9751" s="4">
        <f t="shared" si="937"/>
        <v>0</v>
      </c>
      <c r="S9751" s="4" t="str">
        <f t="shared" si="938"/>
        <v/>
      </c>
      <c r="T9751" s="21">
        <f>Fångster!J9756</f>
        <v>0</v>
      </c>
      <c r="U9751" s="31" t="str">
        <f t="shared" si="939"/>
        <v/>
      </c>
    </row>
    <row r="9752" spans="14:21" x14ac:dyDescent="0.2">
      <c r="N9752" s="22">
        <f>Fångster!G9757</f>
        <v>0</v>
      </c>
      <c r="O9752" s="28">
        <f t="shared" si="934"/>
        <v>0</v>
      </c>
      <c r="P9752" s="28">
        <f t="shared" si="935"/>
        <v>-2</v>
      </c>
      <c r="Q9752" s="28">
        <f t="shared" si="936"/>
        <v>0</v>
      </c>
      <c r="R9752" s="4">
        <f t="shared" si="937"/>
        <v>0</v>
      </c>
      <c r="S9752" s="4" t="str">
        <f t="shared" si="938"/>
        <v/>
      </c>
      <c r="T9752" s="21">
        <f>Fångster!J9757</f>
        <v>0</v>
      </c>
      <c r="U9752" s="31" t="str">
        <f t="shared" si="939"/>
        <v/>
      </c>
    </row>
    <row r="9753" spans="14:21" x14ac:dyDescent="0.2">
      <c r="N9753" s="22">
        <f>Fångster!G9758</f>
        <v>0</v>
      </c>
      <c r="O9753" s="28">
        <f t="shared" si="934"/>
        <v>0</v>
      </c>
      <c r="P9753" s="28">
        <f t="shared" si="935"/>
        <v>-2</v>
      </c>
      <c r="Q9753" s="28">
        <f t="shared" si="936"/>
        <v>0</v>
      </c>
      <c r="R9753" s="4">
        <f t="shared" si="937"/>
        <v>0</v>
      </c>
      <c r="S9753" s="4" t="str">
        <f t="shared" si="938"/>
        <v/>
      </c>
      <c r="T9753" s="21">
        <f>Fångster!J9758</f>
        <v>0</v>
      </c>
      <c r="U9753" s="31" t="str">
        <f t="shared" si="939"/>
        <v/>
      </c>
    </row>
    <row r="9754" spans="14:21" x14ac:dyDescent="0.2">
      <c r="N9754" s="22">
        <f>Fångster!G9759</f>
        <v>0</v>
      </c>
      <c r="O9754" s="28">
        <f t="shared" si="934"/>
        <v>0</v>
      </c>
      <c r="P9754" s="28">
        <f t="shared" si="935"/>
        <v>-2</v>
      </c>
      <c r="Q9754" s="28">
        <f t="shared" si="936"/>
        <v>0</v>
      </c>
      <c r="R9754" s="4">
        <f t="shared" si="937"/>
        <v>0</v>
      </c>
      <c r="S9754" s="4" t="str">
        <f t="shared" si="938"/>
        <v/>
      </c>
      <c r="T9754" s="21">
        <f>Fångster!J9759</f>
        <v>0</v>
      </c>
      <c r="U9754" s="31" t="str">
        <f t="shared" si="939"/>
        <v/>
      </c>
    </row>
    <row r="9755" spans="14:21" x14ac:dyDescent="0.2">
      <c r="N9755" s="22">
        <f>Fångster!G9760</f>
        <v>0</v>
      </c>
      <c r="O9755" s="28">
        <f t="shared" si="934"/>
        <v>0</v>
      </c>
      <c r="P9755" s="28">
        <f t="shared" si="935"/>
        <v>-2</v>
      </c>
      <c r="Q9755" s="28">
        <f t="shared" si="936"/>
        <v>0</v>
      </c>
      <c r="R9755" s="4">
        <f t="shared" si="937"/>
        <v>0</v>
      </c>
      <c r="S9755" s="4" t="str">
        <f t="shared" si="938"/>
        <v/>
      </c>
      <c r="T9755" s="21">
        <f>Fångster!J9760</f>
        <v>0</v>
      </c>
      <c r="U9755" s="31" t="str">
        <f t="shared" si="939"/>
        <v/>
      </c>
    </row>
    <row r="9756" spans="14:21" x14ac:dyDescent="0.2">
      <c r="N9756" s="22">
        <f>Fångster!G9761</f>
        <v>0</v>
      </c>
      <c r="O9756" s="28">
        <f t="shared" si="934"/>
        <v>0</v>
      </c>
      <c r="P9756" s="28">
        <f t="shared" si="935"/>
        <v>-2</v>
      </c>
      <c r="Q9756" s="28">
        <f t="shared" si="936"/>
        <v>0</v>
      </c>
      <c r="R9756" s="4">
        <f t="shared" si="937"/>
        <v>0</v>
      </c>
      <c r="S9756" s="4" t="str">
        <f t="shared" si="938"/>
        <v/>
      </c>
      <c r="T9756" s="21">
        <f>Fångster!J9761</f>
        <v>0</v>
      </c>
      <c r="U9756" s="31" t="str">
        <f t="shared" si="939"/>
        <v/>
      </c>
    </row>
    <row r="9757" spans="14:21" x14ac:dyDescent="0.2">
      <c r="N9757" s="22">
        <f>Fångster!G9762</f>
        <v>0</v>
      </c>
      <c r="O9757" s="28">
        <f t="shared" si="934"/>
        <v>0</v>
      </c>
      <c r="P9757" s="28">
        <f t="shared" si="935"/>
        <v>-2</v>
      </c>
      <c r="Q9757" s="28">
        <f t="shared" si="936"/>
        <v>0</v>
      </c>
      <c r="R9757" s="4">
        <f t="shared" si="937"/>
        <v>0</v>
      </c>
      <c r="S9757" s="4" t="str">
        <f t="shared" si="938"/>
        <v/>
      </c>
      <c r="T9757" s="21">
        <f>Fångster!J9762</f>
        <v>0</v>
      </c>
      <c r="U9757" s="31" t="str">
        <f t="shared" si="939"/>
        <v/>
      </c>
    </row>
    <row r="9758" spans="14:21" x14ac:dyDescent="0.2">
      <c r="N9758" s="22">
        <f>Fångster!G9763</f>
        <v>0</v>
      </c>
      <c r="O9758" s="28">
        <f t="shared" si="934"/>
        <v>0</v>
      </c>
      <c r="P9758" s="28">
        <f t="shared" si="935"/>
        <v>-2</v>
      </c>
      <c r="Q9758" s="28">
        <f t="shared" si="936"/>
        <v>0</v>
      </c>
      <c r="R9758" s="4">
        <f t="shared" si="937"/>
        <v>0</v>
      </c>
      <c r="S9758" s="4" t="str">
        <f t="shared" si="938"/>
        <v/>
      </c>
      <c r="T9758" s="21">
        <f>Fångster!J9763</f>
        <v>0</v>
      </c>
      <c r="U9758" s="31" t="str">
        <f t="shared" si="939"/>
        <v/>
      </c>
    </row>
    <row r="9759" spans="14:21" x14ac:dyDescent="0.2">
      <c r="N9759" s="22">
        <f>Fångster!G9764</f>
        <v>0</v>
      </c>
      <c r="O9759" s="28">
        <f t="shared" si="934"/>
        <v>0</v>
      </c>
      <c r="P9759" s="28">
        <f t="shared" si="935"/>
        <v>-2</v>
      </c>
      <c r="Q9759" s="28">
        <f t="shared" si="936"/>
        <v>0</v>
      </c>
      <c r="R9759" s="4">
        <f t="shared" si="937"/>
        <v>0</v>
      </c>
      <c r="S9759" s="4" t="str">
        <f t="shared" si="938"/>
        <v/>
      </c>
      <c r="T9759" s="21">
        <f>Fångster!J9764</f>
        <v>0</v>
      </c>
      <c r="U9759" s="31" t="str">
        <f t="shared" si="939"/>
        <v/>
      </c>
    </row>
    <row r="9760" spans="14:21" x14ac:dyDescent="0.2">
      <c r="N9760" s="22">
        <f>Fångster!G9765</f>
        <v>0</v>
      </c>
      <c r="O9760" s="28">
        <f t="shared" si="934"/>
        <v>0</v>
      </c>
      <c r="P9760" s="28">
        <f t="shared" si="935"/>
        <v>-2</v>
      </c>
      <c r="Q9760" s="28">
        <f t="shared" si="936"/>
        <v>0</v>
      </c>
      <c r="R9760" s="4">
        <f t="shared" si="937"/>
        <v>0</v>
      </c>
      <c r="S9760" s="4" t="str">
        <f t="shared" si="938"/>
        <v/>
      </c>
      <c r="T9760" s="21">
        <f>Fångster!J9765</f>
        <v>0</v>
      </c>
      <c r="U9760" s="31" t="str">
        <f t="shared" si="939"/>
        <v/>
      </c>
    </row>
    <row r="9761" spans="14:21" x14ac:dyDescent="0.2">
      <c r="N9761" s="22">
        <f>Fångster!G9766</f>
        <v>0</v>
      </c>
      <c r="O9761" s="28">
        <f t="shared" si="934"/>
        <v>0</v>
      </c>
      <c r="P9761" s="28">
        <f t="shared" si="935"/>
        <v>-2</v>
      </c>
      <c r="Q9761" s="28">
        <f t="shared" si="936"/>
        <v>0</v>
      </c>
      <c r="R9761" s="4">
        <f t="shared" si="937"/>
        <v>0</v>
      </c>
      <c r="S9761" s="4" t="str">
        <f t="shared" si="938"/>
        <v/>
      </c>
      <c r="T9761" s="21">
        <f>Fångster!J9766</f>
        <v>0</v>
      </c>
      <c r="U9761" s="31" t="str">
        <f t="shared" si="939"/>
        <v/>
      </c>
    </row>
    <row r="9762" spans="14:21" x14ac:dyDescent="0.2">
      <c r="N9762" s="22">
        <f>Fångster!G9767</f>
        <v>0</v>
      </c>
      <c r="O9762" s="28">
        <f t="shared" si="934"/>
        <v>0</v>
      </c>
      <c r="P9762" s="28">
        <f t="shared" si="935"/>
        <v>-2</v>
      </c>
      <c r="Q9762" s="28">
        <f t="shared" si="936"/>
        <v>0</v>
      </c>
      <c r="R9762" s="4">
        <f t="shared" si="937"/>
        <v>0</v>
      </c>
      <c r="S9762" s="4" t="str">
        <f t="shared" si="938"/>
        <v/>
      </c>
      <c r="T9762" s="21">
        <f>Fångster!J9767</f>
        <v>0</v>
      </c>
      <c r="U9762" s="31" t="str">
        <f t="shared" si="939"/>
        <v/>
      </c>
    </row>
    <row r="9763" spans="14:21" x14ac:dyDescent="0.2">
      <c r="N9763" s="22">
        <f>Fångster!G9768</f>
        <v>0</v>
      </c>
      <c r="O9763" s="28">
        <f t="shared" si="934"/>
        <v>0</v>
      </c>
      <c r="P9763" s="28">
        <f t="shared" si="935"/>
        <v>-2</v>
      </c>
      <c r="Q9763" s="28">
        <f t="shared" si="936"/>
        <v>0</v>
      </c>
      <c r="R9763" s="4">
        <f t="shared" si="937"/>
        <v>0</v>
      </c>
      <c r="S9763" s="4" t="str">
        <f t="shared" si="938"/>
        <v/>
      </c>
      <c r="T9763" s="21">
        <f>Fångster!J9768</f>
        <v>0</v>
      </c>
      <c r="U9763" s="31" t="str">
        <f t="shared" si="939"/>
        <v/>
      </c>
    </row>
    <row r="9764" spans="14:21" x14ac:dyDescent="0.2">
      <c r="N9764" s="22">
        <f>Fångster!G9769</f>
        <v>0</v>
      </c>
      <c r="O9764" s="28">
        <f t="shared" si="934"/>
        <v>0</v>
      </c>
      <c r="P9764" s="28">
        <f t="shared" si="935"/>
        <v>-2</v>
      </c>
      <c r="Q9764" s="28">
        <f t="shared" si="936"/>
        <v>0</v>
      </c>
      <c r="R9764" s="4">
        <f t="shared" si="937"/>
        <v>0</v>
      </c>
      <c r="S9764" s="4" t="str">
        <f t="shared" si="938"/>
        <v/>
      </c>
      <c r="T9764" s="21">
        <f>Fångster!J9769</f>
        <v>0</v>
      </c>
      <c r="U9764" s="31" t="str">
        <f t="shared" si="939"/>
        <v/>
      </c>
    </row>
    <row r="9765" spans="14:21" x14ac:dyDescent="0.2">
      <c r="N9765" s="22">
        <f>Fångster!G9770</f>
        <v>0</v>
      </c>
      <c r="O9765" s="28">
        <f t="shared" si="934"/>
        <v>0</v>
      </c>
      <c r="P9765" s="28">
        <f t="shared" si="935"/>
        <v>-2</v>
      </c>
      <c r="Q9765" s="28">
        <f t="shared" si="936"/>
        <v>0</v>
      </c>
      <c r="R9765" s="4">
        <f t="shared" si="937"/>
        <v>0</v>
      </c>
      <c r="S9765" s="4" t="str">
        <f t="shared" si="938"/>
        <v/>
      </c>
      <c r="T9765" s="21">
        <f>Fångster!J9770</f>
        <v>0</v>
      </c>
      <c r="U9765" s="31" t="str">
        <f t="shared" si="939"/>
        <v/>
      </c>
    </row>
    <row r="9766" spans="14:21" x14ac:dyDescent="0.2">
      <c r="N9766" s="22">
        <f>Fångster!G9771</f>
        <v>0</v>
      </c>
      <c r="O9766" s="28">
        <f t="shared" si="934"/>
        <v>0</v>
      </c>
      <c r="P9766" s="28">
        <f t="shared" si="935"/>
        <v>-2</v>
      </c>
      <c r="Q9766" s="28">
        <f t="shared" si="936"/>
        <v>0</v>
      </c>
      <c r="R9766" s="4">
        <f t="shared" si="937"/>
        <v>0</v>
      </c>
      <c r="S9766" s="4" t="str">
        <f t="shared" si="938"/>
        <v/>
      </c>
      <c r="T9766" s="21">
        <f>Fångster!J9771</f>
        <v>0</v>
      </c>
      <c r="U9766" s="31" t="str">
        <f t="shared" si="939"/>
        <v/>
      </c>
    </row>
    <row r="9767" spans="14:21" x14ac:dyDescent="0.2">
      <c r="N9767" s="22">
        <f>Fångster!G9772</f>
        <v>0</v>
      </c>
      <c r="O9767" s="28">
        <f t="shared" si="934"/>
        <v>0</v>
      </c>
      <c r="P9767" s="28">
        <f t="shared" si="935"/>
        <v>-2</v>
      </c>
      <c r="Q9767" s="28">
        <f t="shared" si="936"/>
        <v>0</v>
      </c>
      <c r="R9767" s="4">
        <f t="shared" si="937"/>
        <v>0</v>
      </c>
      <c r="S9767" s="4" t="str">
        <f t="shared" si="938"/>
        <v/>
      </c>
      <c r="T9767" s="21">
        <f>Fångster!J9772</f>
        <v>0</v>
      </c>
      <c r="U9767" s="31" t="str">
        <f t="shared" si="939"/>
        <v/>
      </c>
    </row>
    <row r="9768" spans="14:21" x14ac:dyDescent="0.2">
      <c r="N9768" s="22">
        <f>Fångster!G9773</f>
        <v>0</v>
      </c>
      <c r="O9768" s="28">
        <f t="shared" si="934"/>
        <v>0</v>
      </c>
      <c r="P9768" s="28">
        <f t="shared" si="935"/>
        <v>-2</v>
      </c>
      <c r="Q9768" s="28">
        <f t="shared" si="936"/>
        <v>0</v>
      </c>
      <c r="R9768" s="4">
        <f t="shared" si="937"/>
        <v>0</v>
      </c>
      <c r="S9768" s="4" t="str">
        <f t="shared" si="938"/>
        <v/>
      </c>
      <c r="T9768" s="21">
        <f>Fångster!J9773</f>
        <v>0</v>
      </c>
      <c r="U9768" s="31" t="str">
        <f t="shared" si="939"/>
        <v/>
      </c>
    </row>
    <row r="9769" spans="14:21" x14ac:dyDescent="0.2">
      <c r="N9769" s="22">
        <f>Fångster!G9774</f>
        <v>0</v>
      </c>
      <c r="O9769" s="28">
        <f t="shared" si="934"/>
        <v>0</v>
      </c>
      <c r="P9769" s="28">
        <f t="shared" si="935"/>
        <v>-2</v>
      </c>
      <c r="Q9769" s="28">
        <f t="shared" si="936"/>
        <v>0</v>
      </c>
      <c r="R9769" s="4">
        <f t="shared" si="937"/>
        <v>0</v>
      </c>
      <c r="S9769" s="4" t="str">
        <f t="shared" si="938"/>
        <v/>
      </c>
      <c r="T9769" s="21">
        <f>Fångster!J9774</f>
        <v>0</v>
      </c>
      <c r="U9769" s="31" t="str">
        <f t="shared" si="939"/>
        <v/>
      </c>
    </row>
    <row r="9770" spans="14:21" x14ac:dyDescent="0.2">
      <c r="N9770" s="22">
        <f>Fångster!G9775</f>
        <v>0</v>
      </c>
      <c r="O9770" s="28">
        <f t="shared" si="934"/>
        <v>0</v>
      </c>
      <c r="P9770" s="28">
        <f t="shared" si="935"/>
        <v>-2</v>
      </c>
      <c r="Q9770" s="28">
        <f t="shared" si="936"/>
        <v>0</v>
      </c>
      <c r="R9770" s="4">
        <f t="shared" si="937"/>
        <v>0</v>
      </c>
      <c r="S9770" s="4" t="str">
        <f t="shared" si="938"/>
        <v/>
      </c>
      <c r="T9770" s="21">
        <f>Fångster!J9775</f>
        <v>0</v>
      </c>
      <c r="U9770" s="31" t="str">
        <f t="shared" si="939"/>
        <v/>
      </c>
    </row>
    <row r="9771" spans="14:21" x14ac:dyDescent="0.2">
      <c r="N9771" s="22">
        <f>Fångster!G9776</f>
        <v>0</v>
      </c>
      <c r="O9771" s="28">
        <f t="shared" si="934"/>
        <v>0</v>
      </c>
      <c r="P9771" s="28">
        <f t="shared" si="935"/>
        <v>-2</v>
      </c>
      <c r="Q9771" s="28">
        <f t="shared" si="936"/>
        <v>0</v>
      </c>
      <c r="R9771" s="4">
        <f t="shared" si="937"/>
        <v>0</v>
      </c>
      <c r="S9771" s="4" t="str">
        <f t="shared" si="938"/>
        <v/>
      </c>
      <c r="T9771" s="21">
        <f>Fångster!J9776</f>
        <v>0</v>
      </c>
      <c r="U9771" s="31" t="str">
        <f t="shared" si="939"/>
        <v/>
      </c>
    </row>
    <row r="9772" spans="14:21" x14ac:dyDescent="0.2">
      <c r="N9772" s="22">
        <f>Fångster!G9777</f>
        <v>0</v>
      </c>
      <c r="O9772" s="28">
        <f t="shared" si="934"/>
        <v>0</v>
      </c>
      <c r="P9772" s="28">
        <f t="shared" si="935"/>
        <v>-2</v>
      </c>
      <c r="Q9772" s="28">
        <f t="shared" si="936"/>
        <v>0</v>
      </c>
      <c r="R9772" s="4">
        <f t="shared" si="937"/>
        <v>0</v>
      </c>
      <c r="S9772" s="4" t="str">
        <f t="shared" si="938"/>
        <v/>
      </c>
      <c r="T9772" s="21">
        <f>Fångster!J9777</f>
        <v>0</v>
      </c>
      <c r="U9772" s="31" t="str">
        <f t="shared" si="939"/>
        <v/>
      </c>
    </row>
    <row r="9773" spans="14:21" x14ac:dyDescent="0.2">
      <c r="N9773" s="22">
        <f>Fångster!G9778</f>
        <v>0</v>
      </c>
      <c r="O9773" s="28">
        <f t="shared" si="934"/>
        <v>0</v>
      </c>
      <c r="P9773" s="28">
        <f t="shared" si="935"/>
        <v>-2</v>
      </c>
      <c r="Q9773" s="28">
        <f t="shared" si="936"/>
        <v>0</v>
      </c>
      <c r="R9773" s="4">
        <f t="shared" si="937"/>
        <v>0</v>
      </c>
      <c r="S9773" s="4" t="str">
        <f t="shared" si="938"/>
        <v/>
      </c>
      <c r="T9773" s="21">
        <f>Fångster!J9778</f>
        <v>0</v>
      </c>
      <c r="U9773" s="31" t="str">
        <f t="shared" si="939"/>
        <v/>
      </c>
    </row>
    <row r="9774" spans="14:21" x14ac:dyDescent="0.2">
      <c r="N9774" s="22">
        <f>Fångster!G9779</f>
        <v>0</v>
      </c>
      <c r="O9774" s="28">
        <f t="shared" si="934"/>
        <v>0</v>
      </c>
      <c r="P9774" s="28">
        <f t="shared" si="935"/>
        <v>-2</v>
      </c>
      <c r="Q9774" s="28">
        <f t="shared" si="936"/>
        <v>0</v>
      </c>
      <c r="R9774" s="4">
        <f t="shared" si="937"/>
        <v>0</v>
      </c>
      <c r="S9774" s="4" t="str">
        <f t="shared" si="938"/>
        <v/>
      </c>
      <c r="T9774" s="21">
        <f>Fångster!J9779</f>
        <v>0</v>
      </c>
      <c r="U9774" s="31" t="str">
        <f t="shared" si="939"/>
        <v/>
      </c>
    </row>
    <row r="9775" spans="14:21" x14ac:dyDescent="0.2">
      <c r="N9775" s="22">
        <f>Fångster!G9780</f>
        <v>0</v>
      </c>
      <c r="O9775" s="28">
        <f t="shared" si="934"/>
        <v>0</v>
      </c>
      <c r="P9775" s="28">
        <f t="shared" si="935"/>
        <v>-2</v>
      </c>
      <c r="Q9775" s="28">
        <f t="shared" si="936"/>
        <v>0</v>
      </c>
      <c r="R9775" s="4">
        <f t="shared" si="937"/>
        <v>0</v>
      </c>
      <c r="S9775" s="4" t="str">
        <f t="shared" si="938"/>
        <v/>
      </c>
      <c r="T9775" s="21">
        <f>Fångster!J9780</f>
        <v>0</v>
      </c>
      <c r="U9775" s="31" t="str">
        <f t="shared" si="939"/>
        <v/>
      </c>
    </row>
    <row r="9776" spans="14:21" x14ac:dyDescent="0.2">
      <c r="N9776" s="22">
        <f>Fångster!G9781</f>
        <v>0</v>
      </c>
      <c r="O9776" s="28">
        <f t="shared" si="934"/>
        <v>0</v>
      </c>
      <c r="P9776" s="28">
        <f t="shared" si="935"/>
        <v>-2</v>
      </c>
      <c r="Q9776" s="28">
        <f t="shared" si="936"/>
        <v>0</v>
      </c>
      <c r="R9776" s="4">
        <f t="shared" si="937"/>
        <v>0</v>
      </c>
      <c r="S9776" s="4" t="str">
        <f t="shared" si="938"/>
        <v/>
      </c>
      <c r="T9776" s="21">
        <f>Fångster!J9781</f>
        <v>0</v>
      </c>
      <c r="U9776" s="31" t="str">
        <f t="shared" si="939"/>
        <v/>
      </c>
    </row>
    <row r="9777" spans="14:21" x14ac:dyDescent="0.2">
      <c r="N9777" s="22">
        <f>Fångster!G9782</f>
        <v>0</v>
      </c>
      <c r="O9777" s="28">
        <f t="shared" si="934"/>
        <v>0</v>
      </c>
      <c r="P9777" s="28">
        <f t="shared" si="935"/>
        <v>-2</v>
      </c>
      <c r="Q9777" s="28">
        <f t="shared" si="936"/>
        <v>0</v>
      </c>
      <c r="R9777" s="4">
        <f t="shared" si="937"/>
        <v>0</v>
      </c>
      <c r="S9777" s="4" t="str">
        <f t="shared" si="938"/>
        <v/>
      </c>
      <c r="T9777" s="21">
        <f>Fångster!J9782</f>
        <v>0</v>
      </c>
      <c r="U9777" s="31" t="str">
        <f t="shared" si="939"/>
        <v/>
      </c>
    </row>
    <row r="9778" spans="14:21" x14ac:dyDescent="0.2">
      <c r="N9778" s="22">
        <f>Fångster!G9783</f>
        <v>0</v>
      </c>
      <c r="O9778" s="28">
        <f t="shared" si="934"/>
        <v>0</v>
      </c>
      <c r="P9778" s="28">
        <f t="shared" si="935"/>
        <v>-2</v>
      </c>
      <c r="Q9778" s="28">
        <f t="shared" si="936"/>
        <v>0</v>
      </c>
      <c r="R9778" s="4">
        <f t="shared" si="937"/>
        <v>0</v>
      </c>
      <c r="S9778" s="4" t="str">
        <f t="shared" si="938"/>
        <v/>
      </c>
      <c r="T9778" s="21">
        <f>Fångster!J9783</f>
        <v>0</v>
      </c>
      <c r="U9778" s="31" t="str">
        <f t="shared" si="939"/>
        <v/>
      </c>
    </row>
    <row r="9779" spans="14:21" x14ac:dyDescent="0.2">
      <c r="N9779" s="22">
        <f>Fångster!G9784</f>
        <v>0</v>
      </c>
      <c r="O9779" s="28">
        <f t="shared" si="934"/>
        <v>0</v>
      </c>
      <c r="P9779" s="28">
        <f t="shared" si="935"/>
        <v>-2</v>
      </c>
      <c r="Q9779" s="28">
        <f t="shared" si="936"/>
        <v>0</v>
      </c>
      <c r="R9779" s="4">
        <f t="shared" si="937"/>
        <v>0</v>
      </c>
      <c r="S9779" s="4" t="str">
        <f t="shared" si="938"/>
        <v/>
      </c>
      <c r="T9779" s="21">
        <f>Fångster!J9784</f>
        <v>0</v>
      </c>
      <c r="U9779" s="31" t="str">
        <f t="shared" si="939"/>
        <v/>
      </c>
    </row>
    <row r="9780" spans="14:21" x14ac:dyDescent="0.2">
      <c r="N9780" s="22">
        <f>Fångster!G9785</f>
        <v>0</v>
      </c>
      <c r="O9780" s="28">
        <f t="shared" si="934"/>
        <v>0</v>
      </c>
      <c r="P9780" s="28">
        <f t="shared" si="935"/>
        <v>-2</v>
      </c>
      <c r="Q9780" s="28">
        <f t="shared" si="936"/>
        <v>0</v>
      </c>
      <c r="R9780" s="4">
        <f t="shared" si="937"/>
        <v>0</v>
      </c>
      <c r="S9780" s="4" t="str">
        <f t="shared" si="938"/>
        <v/>
      </c>
      <c r="T9780" s="21">
        <f>Fångster!J9785</f>
        <v>0</v>
      </c>
      <c r="U9780" s="31" t="str">
        <f t="shared" si="939"/>
        <v/>
      </c>
    </row>
    <row r="9781" spans="14:21" x14ac:dyDescent="0.2">
      <c r="N9781" s="22">
        <f>Fångster!G9786</f>
        <v>0</v>
      </c>
      <c r="O9781" s="28">
        <f t="shared" si="934"/>
        <v>0</v>
      </c>
      <c r="P9781" s="28">
        <f t="shared" si="935"/>
        <v>-2</v>
      </c>
      <c r="Q9781" s="28">
        <f t="shared" si="936"/>
        <v>0</v>
      </c>
      <c r="R9781" s="4">
        <f t="shared" si="937"/>
        <v>0</v>
      </c>
      <c r="S9781" s="4" t="str">
        <f t="shared" si="938"/>
        <v/>
      </c>
      <c r="T9781" s="21">
        <f>Fångster!J9786</f>
        <v>0</v>
      </c>
      <c r="U9781" s="31" t="str">
        <f t="shared" si="939"/>
        <v/>
      </c>
    </row>
    <row r="9782" spans="14:21" x14ac:dyDescent="0.2">
      <c r="N9782" s="22">
        <f>Fångster!G9787</f>
        <v>0</v>
      </c>
      <c r="O9782" s="28">
        <f t="shared" si="934"/>
        <v>0</v>
      </c>
      <c r="P9782" s="28">
        <f t="shared" si="935"/>
        <v>-2</v>
      </c>
      <c r="Q9782" s="28">
        <f t="shared" si="936"/>
        <v>0</v>
      </c>
      <c r="R9782" s="4">
        <f t="shared" si="937"/>
        <v>0</v>
      </c>
      <c r="S9782" s="4" t="str">
        <f t="shared" si="938"/>
        <v/>
      </c>
      <c r="T9782" s="21">
        <f>Fångster!J9787</f>
        <v>0</v>
      </c>
      <c r="U9782" s="31" t="str">
        <f t="shared" si="939"/>
        <v/>
      </c>
    </row>
    <row r="9783" spans="14:21" x14ac:dyDescent="0.2">
      <c r="N9783" s="22">
        <f>Fångster!G9788</f>
        <v>0</v>
      </c>
      <c r="O9783" s="28">
        <f t="shared" si="934"/>
        <v>0</v>
      </c>
      <c r="P9783" s="28">
        <f t="shared" si="935"/>
        <v>-2</v>
      </c>
      <c r="Q9783" s="28">
        <f t="shared" si="936"/>
        <v>0</v>
      </c>
      <c r="R9783" s="4">
        <f t="shared" si="937"/>
        <v>0</v>
      </c>
      <c r="S9783" s="4" t="str">
        <f t="shared" si="938"/>
        <v/>
      </c>
      <c r="T9783" s="21">
        <f>Fångster!J9788</f>
        <v>0</v>
      </c>
      <c r="U9783" s="31" t="str">
        <f t="shared" si="939"/>
        <v/>
      </c>
    </row>
    <row r="9784" spans="14:21" x14ac:dyDescent="0.2">
      <c r="N9784" s="22">
        <f>Fångster!G9789</f>
        <v>0</v>
      </c>
      <c r="O9784" s="28">
        <f t="shared" si="934"/>
        <v>0</v>
      </c>
      <c r="P9784" s="28">
        <f t="shared" si="935"/>
        <v>-2</v>
      </c>
      <c r="Q9784" s="28">
        <f t="shared" si="936"/>
        <v>0</v>
      </c>
      <c r="R9784" s="4">
        <f t="shared" si="937"/>
        <v>0</v>
      </c>
      <c r="S9784" s="4" t="str">
        <f t="shared" si="938"/>
        <v/>
      </c>
      <c r="T9784" s="21">
        <f>Fångster!J9789</f>
        <v>0</v>
      </c>
      <c r="U9784" s="31" t="str">
        <f t="shared" si="939"/>
        <v/>
      </c>
    </row>
    <row r="9785" spans="14:21" x14ac:dyDescent="0.2">
      <c r="N9785" s="22">
        <f>Fångster!G9790</f>
        <v>0</v>
      </c>
      <c r="O9785" s="28">
        <f t="shared" si="934"/>
        <v>0</v>
      </c>
      <c r="P9785" s="28">
        <f t="shared" si="935"/>
        <v>-2</v>
      </c>
      <c r="Q9785" s="28">
        <f t="shared" si="936"/>
        <v>0</v>
      </c>
      <c r="R9785" s="4">
        <f t="shared" si="937"/>
        <v>0</v>
      </c>
      <c r="S9785" s="4" t="str">
        <f t="shared" si="938"/>
        <v/>
      </c>
      <c r="T9785" s="21">
        <f>Fångster!J9790</f>
        <v>0</v>
      </c>
      <c r="U9785" s="31" t="str">
        <f t="shared" si="939"/>
        <v/>
      </c>
    </row>
    <row r="9786" spans="14:21" x14ac:dyDescent="0.2">
      <c r="N9786" s="22">
        <f>Fångster!G9791</f>
        <v>0</v>
      </c>
      <c r="O9786" s="28">
        <f t="shared" si="934"/>
        <v>0</v>
      </c>
      <c r="P9786" s="28">
        <f t="shared" si="935"/>
        <v>-2</v>
      </c>
      <c r="Q9786" s="28">
        <f t="shared" si="936"/>
        <v>0</v>
      </c>
      <c r="R9786" s="4">
        <f t="shared" si="937"/>
        <v>0</v>
      </c>
      <c r="S9786" s="4" t="str">
        <f t="shared" si="938"/>
        <v/>
      </c>
      <c r="T9786" s="21">
        <f>Fångster!J9791</f>
        <v>0</v>
      </c>
      <c r="U9786" s="31" t="str">
        <f t="shared" si="939"/>
        <v/>
      </c>
    </row>
    <row r="9787" spans="14:21" x14ac:dyDescent="0.2">
      <c r="N9787" s="22">
        <f>Fångster!G9792</f>
        <v>0</v>
      </c>
      <c r="O9787" s="28">
        <f t="shared" si="934"/>
        <v>0</v>
      </c>
      <c r="P9787" s="28">
        <f t="shared" si="935"/>
        <v>-2</v>
      </c>
      <c r="Q9787" s="28">
        <f t="shared" si="936"/>
        <v>0</v>
      </c>
      <c r="R9787" s="4">
        <f t="shared" si="937"/>
        <v>0</v>
      </c>
      <c r="S9787" s="4" t="str">
        <f t="shared" si="938"/>
        <v/>
      </c>
      <c r="T9787" s="21">
        <f>Fångster!J9792</f>
        <v>0</v>
      </c>
      <c r="U9787" s="31" t="str">
        <f t="shared" si="939"/>
        <v/>
      </c>
    </row>
    <row r="9788" spans="14:21" x14ac:dyDescent="0.2">
      <c r="N9788" s="22">
        <f>Fångster!G9793</f>
        <v>0</v>
      </c>
      <c r="O9788" s="28">
        <f t="shared" si="934"/>
        <v>0</v>
      </c>
      <c r="P9788" s="28">
        <f t="shared" si="935"/>
        <v>-2</v>
      </c>
      <c r="Q9788" s="28">
        <f t="shared" si="936"/>
        <v>0</v>
      </c>
      <c r="R9788" s="4">
        <f t="shared" si="937"/>
        <v>0</v>
      </c>
      <c r="S9788" s="4" t="str">
        <f t="shared" si="938"/>
        <v/>
      </c>
      <c r="T9788" s="21">
        <f>Fångster!J9793</f>
        <v>0</v>
      </c>
      <c r="U9788" s="31" t="str">
        <f t="shared" si="939"/>
        <v/>
      </c>
    </row>
    <row r="9789" spans="14:21" x14ac:dyDescent="0.2">
      <c r="N9789" s="22">
        <f>Fångster!G9794</f>
        <v>0</v>
      </c>
      <c r="O9789" s="28">
        <f t="shared" si="934"/>
        <v>0</v>
      </c>
      <c r="P9789" s="28">
        <f t="shared" si="935"/>
        <v>-2</v>
      </c>
      <c r="Q9789" s="28">
        <f t="shared" si="936"/>
        <v>0</v>
      </c>
      <c r="R9789" s="4">
        <f t="shared" si="937"/>
        <v>0</v>
      </c>
      <c r="S9789" s="4" t="str">
        <f t="shared" si="938"/>
        <v/>
      </c>
      <c r="T9789" s="21">
        <f>Fångster!J9794</f>
        <v>0</v>
      </c>
      <c r="U9789" s="31" t="str">
        <f t="shared" si="939"/>
        <v/>
      </c>
    </row>
    <row r="9790" spans="14:21" x14ac:dyDescent="0.2">
      <c r="N9790" s="22">
        <f>Fångster!G9795</f>
        <v>0</v>
      </c>
      <c r="O9790" s="28">
        <f t="shared" si="934"/>
        <v>0</v>
      </c>
      <c r="P9790" s="28">
        <f t="shared" si="935"/>
        <v>-2</v>
      </c>
      <c r="Q9790" s="28">
        <f t="shared" si="936"/>
        <v>0</v>
      </c>
      <c r="R9790" s="4">
        <f t="shared" si="937"/>
        <v>0</v>
      </c>
      <c r="S9790" s="4" t="str">
        <f t="shared" si="938"/>
        <v/>
      </c>
      <c r="T9790" s="21">
        <f>Fångster!J9795</f>
        <v>0</v>
      </c>
      <c r="U9790" s="31" t="str">
        <f t="shared" si="939"/>
        <v/>
      </c>
    </row>
    <row r="9791" spans="14:21" x14ac:dyDescent="0.2">
      <c r="N9791" s="22">
        <f>Fångster!G9796</f>
        <v>0</v>
      </c>
      <c r="O9791" s="28">
        <f t="shared" si="934"/>
        <v>0</v>
      </c>
      <c r="P9791" s="28">
        <f t="shared" si="935"/>
        <v>-2</v>
      </c>
      <c r="Q9791" s="28">
        <f t="shared" si="936"/>
        <v>0</v>
      </c>
      <c r="R9791" s="4">
        <f t="shared" si="937"/>
        <v>0</v>
      </c>
      <c r="S9791" s="4" t="str">
        <f t="shared" si="938"/>
        <v/>
      </c>
      <c r="T9791" s="21">
        <f>Fångster!J9796</f>
        <v>0</v>
      </c>
      <c r="U9791" s="31" t="str">
        <f t="shared" si="939"/>
        <v/>
      </c>
    </row>
    <row r="9792" spans="14:21" x14ac:dyDescent="0.2">
      <c r="N9792" s="22">
        <f>Fångster!G9797</f>
        <v>0</v>
      </c>
      <c r="O9792" s="28">
        <f t="shared" si="934"/>
        <v>0</v>
      </c>
      <c r="P9792" s="28">
        <f t="shared" si="935"/>
        <v>-2</v>
      </c>
      <c r="Q9792" s="28">
        <f t="shared" si="936"/>
        <v>0</v>
      </c>
      <c r="R9792" s="4">
        <f t="shared" si="937"/>
        <v>0</v>
      </c>
      <c r="S9792" s="4" t="str">
        <f t="shared" si="938"/>
        <v/>
      </c>
      <c r="T9792" s="21">
        <f>Fångster!J9797</f>
        <v>0</v>
      </c>
      <c r="U9792" s="31" t="str">
        <f t="shared" si="939"/>
        <v/>
      </c>
    </row>
    <row r="9793" spans="14:21" x14ac:dyDescent="0.2">
      <c r="N9793" s="22">
        <f>Fångster!G9798</f>
        <v>0</v>
      </c>
      <c r="O9793" s="28">
        <f t="shared" si="934"/>
        <v>0</v>
      </c>
      <c r="P9793" s="28">
        <f t="shared" si="935"/>
        <v>-2</v>
      </c>
      <c r="Q9793" s="28">
        <f t="shared" si="936"/>
        <v>0</v>
      </c>
      <c r="R9793" s="4">
        <f t="shared" si="937"/>
        <v>0</v>
      </c>
      <c r="S9793" s="4" t="str">
        <f t="shared" si="938"/>
        <v/>
      </c>
      <c r="T9793" s="21">
        <f>Fångster!J9798</f>
        <v>0</v>
      </c>
      <c r="U9793" s="31" t="str">
        <f t="shared" si="939"/>
        <v/>
      </c>
    </row>
    <row r="9794" spans="14:21" x14ac:dyDescent="0.2">
      <c r="N9794" s="22">
        <f>Fångster!G9799</f>
        <v>0</v>
      </c>
      <c r="O9794" s="28">
        <f t="shared" si="934"/>
        <v>0</v>
      </c>
      <c r="P9794" s="28">
        <f t="shared" si="935"/>
        <v>-2</v>
      </c>
      <c r="Q9794" s="28">
        <f t="shared" si="936"/>
        <v>0</v>
      </c>
      <c r="R9794" s="4">
        <f t="shared" si="937"/>
        <v>0</v>
      </c>
      <c r="S9794" s="4" t="str">
        <f t="shared" si="938"/>
        <v/>
      </c>
      <c r="T9794" s="21">
        <f>Fångster!J9799</f>
        <v>0</v>
      </c>
      <c r="U9794" s="31" t="str">
        <f t="shared" si="939"/>
        <v/>
      </c>
    </row>
    <row r="9795" spans="14:21" x14ac:dyDescent="0.2">
      <c r="N9795" s="22">
        <f>Fångster!G9800</f>
        <v>0</v>
      </c>
      <c r="O9795" s="28">
        <f t="shared" si="934"/>
        <v>0</v>
      </c>
      <c r="P9795" s="28">
        <f t="shared" si="935"/>
        <v>-2</v>
      </c>
      <c r="Q9795" s="28">
        <f t="shared" si="936"/>
        <v>0</v>
      </c>
      <c r="R9795" s="4">
        <f t="shared" si="937"/>
        <v>0</v>
      </c>
      <c r="S9795" s="4" t="str">
        <f t="shared" si="938"/>
        <v/>
      </c>
      <c r="T9795" s="21">
        <f>Fångster!J9800</f>
        <v>0</v>
      </c>
      <c r="U9795" s="31" t="str">
        <f t="shared" si="939"/>
        <v/>
      </c>
    </row>
    <row r="9796" spans="14:21" x14ac:dyDescent="0.2">
      <c r="N9796" s="22">
        <f>Fångster!G9801</f>
        <v>0</v>
      </c>
      <c r="O9796" s="28">
        <f t="shared" si="934"/>
        <v>0</v>
      </c>
      <c r="P9796" s="28">
        <f t="shared" si="935"/>
        <v>-2</v>
      </c>
      <c r="Q9796" s="28">
        <f t="shared" si="936"/>
        <v>0</v>
      </c>
      <c r="R9796" s="4">
        <f t="shared" si="937"/>
        <v>0</v>
      </c>
      <c r="S9796" s="4" t="str">
        <f t="shared" si="938"/>
        <v/>
      </c>
      <c r="T9796" s="21">
        <f>Fångster!J9801</f>
        <v>0</v>
      </c>
      <c r="U9796" s="31" t="str">
        <f t="shared" si="939"/>
        <v/>
      </c>
    </row>
    <row r="9797" spans="14:21" x14ac:dyDescent="0.2">
      <c r="N9797" s="22">
        <f>Fångster!G9802</f>
        <v>0</v>
      </c>
      <c r="O9797" s="28">
        <f t="shared" ref="O9797:O9860" si="940">(3.377*0.000001)*(POWER(N9797,3.205))</f>
        <v>0</v>
      </c>
      <c r="P9797" s="28">
        <f t="shared" ref="P9797:P9860" si="941">(1-(180-N9797)/60)</f>
        <v>-2</v>
      </c>
      <c r="Q9797" s="28">
        <f t="shared" ref="Q9797:Q9860" si="942">IF(P9797&lt;0,0,IF(P9797&gt;1,1,IF(P9797&gt;0&lt;1,P9797,P9797)))</f>
        <v>0</v>
      </c>
      <c r="R9797" s="4">
        <f t="shared" ref="R9797:R9860" si="943">O9797*Q9797</f>
        <v>0</v>
      </c>
      <c r="S9797" s="4" t="str">
        <f t="shared" ref="S9797:S9860" si="944">IF(N9797&gt;0,LOG10(N9797),"")</f>
        <v/>
      </c>
      <c r="T9797" s="21">
        <f>Fångster!J9802</f>
        <v>0</v>
      </c>
      <c r="U9797" s="31" t="str">
        <f t="shared" ref="U9797:U9860" si="945">IF(T9797&gt;0,LOG10(T9797),"")</f>
        <v/>
      </c>
    </row>
    <row r="9798" spans="14:21" x14ac:dyDescent="0.2">
      <c r="N9798" s="22">
        <f>Fångster!G9803</f>
        <v>0</v>
      </c>
      <c r="O9798" s="28">
        <f t="shared" si="940"/>
        <v>0</v>
      </c>
      <c r="P9798" s="28">
        <f t="shared" si="941"/>
        <v>-2</v>
      </c>
      <c r="Q9798" s="28">
        <f t="shared" si="942"/>
        <v>0</v>
      </c>
      <c r="R9798" s="4">
        <f t="shared" si="943"/>
        <v>0</v>
      </c>
      <c r="S9798" s="4" t="str">
        <f t="shared" si="944"/>
        <v/>
      </c>
      <c r="T9798" s="21">
        <f>Fångster!J9803</f>
        <v>0</v>
      </c>
      <c r="U9798" s="31" t="str">
        <f t="shared" si="945"/>
        <v/>
      </c>
    </row>
    <row r="9799" spans="14:21" x14ac:dyDescent="0.2">
      <c r="N9799" s="22">
        <f>Fångster!G9804</f>
        <v>0</v>
      </c>
      <c r="O9799" s="28">
        <f t="shared" si="940"/>
        <v>0</v>
      </c>
      <c r="P9799" s="28">
        <f t="shared" si="941"/>
        <v>-2</v>
      </c>
      <c r="Q9799" s="28">
        <f t="shared" si="942"/>
        <v>0</v>
      </c>
      <c r="R9799" s="4">
        <f t="shared" si="943"/>
        <v>0</v>
      </c>
      <c r="S9799" s="4" t="str">
        <f t="shared" si="944"/>
        <v/>
      </c>
      <c r="T9799" s="21">
        <f>Fångster!J9804</f>
        <v>0</v>
      </c>
      <c r="U9799" s="31" t="str">
        <f t="shared" si="945"/>
        <v/>
      </c>
    </row>
    <row r="9800" spans="14:21" x14ac:dyDescent="0.2">
      <c r="N9800" s="22">
        <f>Fångster!G9805</f>
        <v>0</v>
      </c>
      <c r="O9800" s="28">
        <f t="shared" si="940"/>
        <v>0</v>
      </c>
      <c r="P9800" s="28">
        <f t="shared" si="941"/>
        <v>-2</v>
      </c>
      <c r="Q9800" s="28">
        <f t="shared" si="942"/>
        <v>0</v>
      </c>
      <c r="R9800" s="4">
        <f t="shared" si="943"/>
        <v>0</v>
      </c>
      <c r="S9800" s="4" t="str">
        <f t="shared" si="944"/>
        <v/>
      </c>
      <c r="T9800" s="21">
        <f>Fångster!J9805</f>
        <v>0</v>
      </c>
      <c r="U9800" s="31" t="str">
        <f t="shared" si="945"/>
        <v/>
      </c>
    </row>
    <row r="9801" spans="14:21" x14ac:dyDescent="0.2">
      <c r="N9801" s="22">
        <f>Fångster!G9806</f>
        <v>0</v>
      </c>
      <c r="O9801" s="28">
        <f t="shared" si="940"/>
        <v>0</v>
      </c>
      <c r="P9801" s="28">
        <f t="shared" si="941"/>
        <v>-2</v>
      </c>
      <c r="Q9801" s="28">
        <f t="shared" si="942"/>
        <v>0</v>
      </c>
      <c r="R9801" s="4">
        <f t="shared" si="943"/>
        <v>0</v>
      </c>
      <c r="S9801" s="4" t="str">
        <f t="shared" si="944"/>
        <v/>
      </c>
      <c r="T9801" s="21">
        <f>Fångster!J9806</f>
        <v>0</v>
      </c>
      <c r="U9801" s="31" t="str">
        <f t="shared" si="945"/>
        <v/>
      </c>
    </row>
    <row r="9802" spans="14:21" x14ac:dyDescent="0.2">
      <c r="N9802" s="22">
        <f>Fångster!G9807</f>
        <v>0</v>
      </c>
      <c r="O9802" s="28">
        <f t="shared" si="940"/>
        <v>0</v>
      </c>
      <c r="P9802" s="28">
        <f t="shared" si="941"/>
        <v>-2</v>
      </c>
      <c r="Q9802" s="28">
        <f t="shared" si="942"/>
        <v>0</v>
      </c>
      <c r="R9802" s="4">
        <f t="shared" si="943"/>
        <v>0</v>
      </c>
      <c r="S9802" s="4" t="str">
        <f t="shared" si="944"/>
        <v/>
      </c>
      <c r="T9802" s="21">
        <f>Fångster!J9807</f>
        <v>0</v>
      </c>
      <c r="U9802" s="31" t="str">
        <f t="shared" si="945"/>
        <v/>
      </c>
    </row>
    <row r="9803" spans="14:21" x14ac:dyDescent="0.2">
      <c r="N9803" s="22">
        <f>Fångster!G9808</f>
        <v>0</v>
      </c>
      <c r="O9803" s="28">
        <f t="shared" si="940"/>
        <v>0</v>
      </c>
      <c r="P9803" s="28">
        <f t="shared" si="941"/>
        <v>-2</v>
      </c>
      <c r="Q9803" s="28">
        <f t="shared" si="942"/>
        <v>0</v>
      </c>
      <c r="R9803" s="4">
        <f t="shared" si="943"/>
        <v>0</v>
      </c>
      <c r="S9803" s="4" t="str">
        <f t="shared" si="944"/>
        <v/>
      </c>
      <c r="T9803" s="21">
        <f>Fångster!J9808</f>
        <v>0</v>
      </c>
      <c r="U9803" s="31" t="str">
        <f t="shared" si="945"/>
        <v/>
      </c>
    </row>
    <row r="9804" spans="14:21" x14ac:dyDescent="0.2">
      <c r="N9804" s="22">
        <f>Fångster!G9809</f>
        <v>0</v>
      </c>
      <c r="O9804" s="28">
        <f t="shared" si="940"/>
        <v>0</v>
      </c>
      <c r="P9804" s="28">
        <f t="shared" si="941"/>
        <v>-2</v>
      </c>
      <c r="Q9804" s="28">
        <f t="shared" si="942"/>
        <v>0</v>
      </c>
      <c r="R9804" s="4">
        <f t="shared" si="943"/>
        <v>0</v>
      </c>
      <c r="S9804" s="4" t="str">
        <f t="shared" si="944"/>
        <v/>
      </c>
      <c r="T9804" s="21">
        <f>Fångster!J9809</f>
        <v>0</v>
      </c>
      <c r="U9804" s="31" t="str">
        <f t="shared" si="945"/>
        <v/>
      </c>
    </row>
    <row r="9805" spans="14:21" x14ac:dyDescent="0.2">
      <c r="N9805" s="22">
        <f>Fångster!G9810</f>
        <v>0</v>
      </c>
      <c r="O9805" s="28">
        <f t="shared" si="940"/>
        <v>0</v>
      </c>
      <c r="P9805" s="28">
        <f t="shared" si="941"/>
        <v>-2</v>
      </c>
      <c r="Q9805" s="28">
        <f t="shared" si="942"/>
        <v>0</v>
      </c>
      <c r="R9805" s="4">
        <f t="shared" si="943"/>
        <v>0</v>
      </c>
      <c r="S9805" s="4" t="str">
        <f t="shared" si="944"/>
        <v/>
      </c>
      <c r="T9805" s="21">
        <f>Fångster!J9810</f>
        <v>0</v>
      </c>
      <c r="U9805" s="31" t="str">
        <f t="shared" si="945"/>
        <v/>
      </c>
    </row>
    <row r="9806" spans="14:21" x14ac:dyDescent="0.2">
      <c r="N9806" s="22">
        <f>Fångster!G9811</f>
        <v>0</v>
      </c>
      <c r="O9806" s="28">
        <f t="shared" si="940"/>
        <v>0</v>
      </c>
      <c r="P9806" s="28">
        <f t="shared" si="941"/>
        <v>-2</v>
      </c>
      <c r="Q9806" s="28">
        <f t="shared" si="942"/>
        <v>0</v>
      </c>
      <c r="R9806" s="4">
        <f t="shared" si="943"/>
        <v>0</v>
      </c>
      <c r="S9806" s="4" t="str">
        <f t="shared" si="944"/>
        <v/>
      </c>
      <c r="T9806" s="21">
        <f>Fångster!J9811</f>
        <v>0</v>
      </c>
      <c r="U9806" s="31" t="str">
        <f t="shared" si="945"/>
        <v/>
      </c>
    </row>
    <row r="9807" spans="14:21" x14ac:dyDescent="0.2">
      <c r="N9807" s="22">
        <f>Fångster!G9812</f>
        <v>0</v>
      </c>
      <c r="O9807" s="28">
        <f t="shared" si="940"/>
        <v>0</v>
      </c>
      <c r="P9807" s="28">
        <f t="shared" si="941"/>
        <v>-2</v>
      </c>
      <c r="Q9807" s="28">
        <f t="shared" si="942"/>
        <v>0</v>
      </c>
      <c r="R9807" s="4">
        <f t="shared" si="943"/>
        <v>0</v>
      </c>
      <c r="S9807" s="4" t="str">
        <f t="shared" si="944"/>
        <v/>
      </c>
      <c r="T9807" s="21">
        <f>Fångster!J9812</f>
        <v>0</v>
      </c>
      <c r="U9807" s="31" t="str">
        <f t="shared" si="945"/>
        <v/>
      </c>
    </row>
    <row r="9808" spans="14:21" x14ac:dyDescent="0.2">
      <c r="N9808" s="22">
        <f>Fångster!G9813</f>
        <v>0</v>
      </c>
      <c r="O9808" s="28">
        <f t="shared" si="940"/>
        <v>0</v>
      </c>
      <c r="P9808" s="28">
        <f t="shared" si="941"/>
        <v>-2</v>
      </c>
      <c r="Q9808" s="28">
        <f t="shared" si="942"/>
        <v>0</v>
      </c>
      <c r="R9808" s="4">
        <f t="shared" si="943"/>
        <v>0</v>
      </c>
      <c r="S9808" s="4" t="str">
        <f t="shared" si="944"/>
        <v/>
      </c>
      <c r="T9808" s="21">
        <f>Fångster!J9813</f>
        <v>0</v>
      </c>
      <c r="U9808" s="31" t="str">
        <f t="shared" si="945"/>
        <v/>
      </c>
    </row>
    <row r="9809" spans="14:21" x14ac:dyDescent="0.2">
      <c r="N9809" s="22">
        <f>Fångster!G9814</f>
        <v>0</v>
      </c>
      <c r="O9809" s="28">
        <f t="shared" si="940"/>
        <v>0</v>
      </c>
      <c r="P9809" s="28">
        <f t="shared" si="941"/>
        <v>-2</v>
      </c>
      <c r="Q9809" s="28">
        <f t="shared" si="942"/>
        <v>0</v>
      </c>
      <c r="R9809" s="4">
        <f t="shared" si="943"/>
        <v>0</v>
      </c>
      <c r="S9809" s="4" t="str">
        <f t="shared" si="944"/>
        <v/>
      </c>
      <c r="T9809" s="21">
        <f>Fångster!J9814</f>
        <v>0</v>
      </c>
      <c r="U9809" s="31" t="str">
        <f t="shared" si="945"/>
        <v/>
      </c>
    </row>
    <row r="9810" spans="14:21" x14ac:dyDescent="0.2">
      <c r="N9810" s="22">
        <f>Fångster!G9815</f>
        <v>0</v>
      </c>
      <c r="O9810" s="28">
        <f t="shared" si="940"/>
        <v>0</v>
      </c>
      <c r="P9810" s="28">
        <f t="shared" si="941"/>
        <v>-2</v>
      </c>
      <c r="Q9810" s="28">
        <f t="shared" si="942"/>
        <v>0</v>
      </c>
      <c r="R9810" s="4">
        <f t="shared" si="943"/>
        <v>0</v>
      </c>
      <c r="S9810" s="4" t="str">
        <f t="shared" si="944"/>
        <v/>
      </c>
      <c r="T9810" s="21">
        <f>Fångster!J9815</f>
        <v>0</v>
      </c>
      <c r="U9810" s="31" t="str">
        <f t="shared" si="945"/>
        <v/>
      </c>
    </row>
    <row r="9811" spans="14:21" x14ac:dyDescent="0.2">
      <c r="N9811" s="22">
        <f>Fångster!G9816</f>
        <v>0</v>
      </c>
      <c r="O9811" s="28">
        <f t="shared" si="940"/>
        <v>0</v>
      </c>
      <c r="P9811" s="28">
        <f t="shared" si="941"/>
        <v>-2</v>
      </c>
      <c r="Q9811" s="28">
        <f t="shared" si="942"/>
        <v>0</v>
      </c>
      <c r="R9811" s="4">
        <f t="shared" si="943"/>
        <v>0</v>
      </c>
      <c r="S9811" s="4" t="str">
        <f t="shared" si="944"/>
        <v/>
      </c>
      <c r="T9811" s="21">
        <f>Fångster!J9816</f>
        <v>0</v>
      </c>
      <c r="U9811" s="31" t="str">
        <f t="shared" si="945"/>
        <v/>
      </c>
    </row>
    <row r="9812" spans="14:21" x14ac:dyDescent="0.2">
      <c r="N9812" s="22">
        <f>Fångster!G9817</f>
        <v>0</v>
      </c>
      <c r="O9812" s="28">
        <f t="shared" si="940"/>
        <v>0</v>
      </c>
      <c r="P9812" s="28">
        <f t="shared" si="941"/>
        <v>-2</v>
      </c>
      <c r="Q9812" s="28">
        <f t="shared" si="942"/>
        <v>0</v>
      </c>
      <c r="R9812" s="4">
        <f t="shared" si="943"/>
        <v>0</v>
      </c>
      <c r="S9812" s="4" t="str">
        <f t="shared" si="944"/>
        <v/>
      </c>
      <c r="T9812" s="21">
        <f>Fångster!J9817</f>
        <v>0</v>
      </c>
      <c r="U9812" s="31" t="str">
        <f t="shared" si="945"/>
        <v/>
      </c>
    </row>
    <row r="9813" spans="14:21" x14ac:dyDescent="0.2">
      <c r="N9813" s="22">
        <f>Fångster!G9818</f>
        <v>0</v>
      </c>
      <c r="O9813" s="28">
        <f t="shared" si="940"/>
        <v>0</v>
      </c>
      <c r="P9813" s="28">
        <f t="shared" si="941"/>
        <v>-2</v>
      </c>
      <c r="Q9813" s="28">
        <f t="shared" si="942"/>
        <v>0</v>
      </c>
      <c r="R9813" s="4">
        <f t="shared" si="943"/>
        <v>0</v>
      </c>
      <c r="S9813" s="4" t="str">
        <f t="shared" si="944"/>
        <v/>
      </c>
      <c r="T9813" s="21">
        <f>Fångster!J9818</f>
        <v>0</v>
      </c>
      <c r="U9813" s="31" t="str">
        <f t="shared" si="945"/>
        <v/>
      </c>
    </row>
    <row r="9814" spans="14:21" x14ac:dyDescent="0.2">
      <c r="N9814" s="22">
        <f>Fångster!G9819</f>
        <v>0</v>
      </c>
      <c r="O9814" s="28">
        <f t="shared" si="940"/>
        <v>0</v>
      </c>
      <c r="P9814" s="28">
        <f t="shared" si="941"/>
        <v>-2</v>
      </c>
      <c r="Q9814" s="28">
        <f t="shared" si="942"/>
        <v>0</v>
      </c>
      <c r="R9814" s="4">
        <f t="shared" si="943"/>
        <v>0</v>
      </c>
      <c r="S9814" s="4" t="str">
        <f t="shared" si="944"/>
        <v/>
      </c>
      <c r="T9814" s="21">
        <f>Fångster!J9819</f>
        <v>0</v>
      </c>
      <c r="U9814" s="31" t="str">
        <f t="shared" si="945"/>
        <v/>
      </c>
    </row>
    <row r="9815" spans="14:21" x14ac:dyDescent="0.2">
      <c r="N9815" s="22">
        <f>Fångster!G9820</f>
        <v>0</v>
      </c>
      <c r="O9815" s="28">
        <f t="shared" si="940"/>
        <v>0</v>
      </c>
      <c r="P9815" s="28">
        <f t="shared" si="941"/>
        <v>-2</v>
      </c>
      <c r="Q9815" s="28">
        <f t="shared" si="942"/>
        <v>0</v>
      </c>
      <c r="R9815" s="4">
        <f t="shared" si="943"/>
        <v>0</v>
      </c>
      <c r="S9815" s="4" t="str">
        <f t="shared" si="944"/>
        <v/>
      </c>
      <c r="T9815" s="21">
        <f>Fångster!J9820</f>
        <v>0</v>
      </c>
      <c r="U9815" s="31" t="str">
        <f t="shared" si="945"/>
        <v/>
      </c>
    </row>
    <row r="9816" spans="14:21" x14ac:dyDescent="0.2">
      <c r="N9816" s="22">
        <f>Fångster!G9821</f>
        <v>0</v>
      </c>
      <c r="O9816" s="28">
        <f t="shared" si="940"/>
        <v>0</v>
      </c>
      <c r="P9816" s="28">
        <f t="shared" si="941"/>
        <v>-2</v>
      </c>
      <c r="Q9816" s="28">
        <f t="shared" si="942"/>
        <v>0</v>
      </c>
      <c r="R9816" s="4">
        <f t="shared" si="943"/>
        <v>0</v>
      </c>
      <c r="S9816" s="4" t="str">
        <f t="shared" si="944"/>
        <v/>
      </c>
      <c r="T9816" s="21">
        <f>Fångster!J9821</f>
        <v>0</v>
      </c>
      <c r="U9816" s="31" t="str">
        <f t="shared" si="945"/>
        <v/>
      </c>
    </row>
    <row r="9817" spans="14:21" x14ac:dyDescent="0.2">
      <c r="N9817" s="22">
        <f>Fångster!G9822</f>
        <v>0</v>
      </c>
      <c r="O9817" s="28">
        <f t="shared" si="940"/>
        <v>0</v>
      </c>
      <c r="P9817" s="28">
        <f t="shared" si="941"/>
        <v>-2</v>
      </c>
      <c r="Q9817" s="28">
        <f t="shared" si="942"/>
        <v>0</v>
      </c>
      <c r="R9817" s="4">
        <f t="shared" si="943"/>
        <v>0</v>
      </c>
      <c r="S9817" s="4" t="str">
        <f t="shared" si="944"/>
        <v/>
      </c>
      <c r="T9817" s="21">
        <f>Fångster!J9822</f>
        <v>0</v>
      </c>
      <c r="U9817" s="31" t="str">
        <f t="shared" si="945"/>
        <v/>
      </c>
    </row>
    <row r="9818" spans="14:21" x14ac:dyDescent="0.2">
      <c r="N9818" s="22">
        <f>Fångster!G9823</f>
        <v>0</v>
      </c>
      <c r="O9818" s="28">
        <f t="shared" si="940"/>
        <v>0</v>
      </c>
      <c r="P9818" s="28">
        <f t="shared" si="941"/>
        <v>-2</v>
      </c>
      <c r="Q9818" s="28">
        <f t="shared" si="942"/>
        <v>0</v>
      </c>
      <c r="R9818" s="4">
        <f t="shared" si="943"/>
        <v>0</v>
      </c>
      <c r="S9818" s="4" t="str">
        <f t="shared" si="944"/>
        <v/>
      </c>
      <c r="T9818" s="21">
        <f>Fångster!J9823</f>
        <v>0</v>
      </c>
      <c r="U9818" s="31" t="str">
        <f t="shared" si="945"/>
        <v/>
      </c>
    </row>
    <row r="9819" spans="14:21" x14ac:dyDescent="0.2">
      <c r="N9819" s="22">
        <f>Fångster!G9824</f>
        <v>0</v>
      </c>
      <c r="O9819" s="28">
        <f t="shared" si="940"/>
        <v>0</v>
      </c>
      <c r="P9819" s="28">
        <f t="shared" si="941"/>
        <v>-2</v>
      </c>
      <c r="Q9819" s="28">
        <f t="shared" si="942"/>
        <v>0</v>
      </c>
      <c r="R9819" s="4">
        <f t="shared" si="943"/>
        <v>0</v>
      </c>
      <c r="S9819" s="4" t="str">
        <f t="shared" si="944"/>
        <v/>
      </c>
      <c r="T9819" s="21">
        <f>Fångster!J9824</f>
        <v>0</v>
      </c>
      <c r="U9819" s="31" t="str">
        <f t="shared" si="945"/>
        <v/>
      </c>
    </row>
    <row r="9820" spans="14:21" x14ac:dyDescent="0.2">
      <c r="N9820" s="22">
        <f>Fångster!G9825</f>
        <v>0</v>
      </c>
      <c r="O9820" s="28">
        <f t="shared" si="940"/>
        <v>0</v>
      </c>
      <c r="P9820" s="28">
        <f t="shared" si="941"/>
        <v>-2</v>
      </c>
      <c r="Q9820" s="28">
        <f t="shared" si="942"/>
        <v>0</v>
      </c>
      <c r="R9820" s="4">
        <f t="shared" si="943"/>
        <v>0</v>
      </c>
      <c r="S9820" s="4" t="str">
        <f t="shared" si="944"/>
        <v/>
      </c>
      <c r="T9820" s="21">
        <f>Fångster!J9825</f>
        <v>0</v>
      </c>
      <c r="U9820" s="31" t="str">
        <f t="shared" si="945"/>
        <v/>
      </c>
    </row>
    <row r="9821" spans="14:21" x14ac:dyDescent="0.2">
      <c r="N9821" s="22">
        <f>Fångster!G9826</f>
        <v>0</v>
      </c>
      <c r="O9821" s="28">
        <f t="shared" si="940"/>
        <v>0</v>
      </c>
      <c r="P9821" s="28">
        <f t="shared" si="941"/>
        <v>-2</v>
      </c>
      <c r="Q9821" s="28">
        <f t="shared" si="942"/>
        <v>0</v>
      </c>
      <c r="R9821" s="4">
        <f t="shared" si="943"/>
        <v>0</v>
      </c>
      <c r="S9821" s="4" t="str">
        <f t="shared" si="944"/>
        <v/>
      </c>
      <c r="T9821" s="21">
        <f>Fångster!J9826</f>
        <v>0</v>
      </c>
      <c r="U9821" s="31" t="str">
        <f t="shared" si="945"/>
        <v/>
      </c>
    </row>
    <row r="9822" spans="14:21" x14ac:dyDescent="0.2">
      <c r="N9822" s="22">
        <f>Fångster!G9827</f>
        <v>0</v>
      </c>
      <c r="O9822" s="28">
        <f t="shared" si="940"/>
        <v>0</v>
      </c>
      <c r="P9822" s="28">
        <f t="shared" si="941"/>
        <v>-2</v>
      </c>
      <c r="Q9822" s="28">
        <f t="shared" si="942"/>
        <v>0</v>
      </c>
      <c r="R9822" s="4">
        <f t="shared" si="943"/>
        <v>0</v>
      </c>
      <c r="S9822" s="4" t="str">
        <f t="shared" si="944"/>
        <v/>
      </c>
      <c r="T9822" s="21">
        <f>Fångster!J9827</f>
        <v>0</v>
      </c>
      <c r="U9822" s="31" t="str">
        <f t="shared" si="945"/>
        <v/>
      </c>
    </row>
    <row r="9823" spans="14:21" x14ac:dyDescent="0.2">
      <c r="N9823" s="22">
        <f>Fångster!G9828</f>
        <v>0</v>
      </c>
      <c r="O9823" s="28">
        <f t="shared" si="940"/>
        <v>0</v>
      </c>
      <c r="P9823" s="28">
        <f t="shared" si="941"/>
        <v>-2</v>
      </c>
      <c r="Q9823" s="28">
        <f t="shared" si="942"/>
        <v>0</v>
      </c>
      <c r="R9823" s="4">
        <f t="shared" si="943"/>
        <v>0</v>
      </c>
      <c r="S9823" s="4" t="str">
        <f t="shared" si="944"/>
        <v/>
      </c>
      <c r="T9823" s="21">
        <f>Fångster!J9828</f>
        <v>0</v>
      </c>
      <c r="U9823" s="31" t="str">
        <f t="shared" si="945"/>
        <v/>
      </c>
    </row>
    <row r="9824" spans="14:21" x14ac:dyDescent="0.2">
      <c r="N9824" s="22">
        <f>Fångster!G9829</f>
        <v>0</v>
      </c>
      <c r="O9824" s="28">
        <f t="shared" si="940"/>
        <v>0</v>
      </c>
      <c r="P9824" s="28">
        <f t="shared" si="941"/>
        <v>-2</v>
      </c>
      <c r="Q9824" s="28">
        <f t="shared" si="942"/>
        <v>0</v>
      </c>
      <c r="R9824" s="4">
        <f t="shared" si="943"/>
        <v>0</v>
      </c>
      <c r="S9824" s="4" t="str">
        <f t="shared" si="944"/>
        <v/>
      </c>
      <c r="T9824" s="21">
        <f>Fångster!J9829</f>
        <v>0</v>
      </c>
      <c r="U9824" s="31" t="str">
        <f t="shared" si="945"/>
        <v/>
      </c>
    </row>
    <row r="9825" spans="14:21" x14ac:dyDescent="0.2">
      <c r="N9825" s="22">
        <f>Fångster!G9830</f>
        <v>0</v>
      </c>
      <c r="O9825" s="28">
        <f t="shared" si="940"/>
        <v>0</v>
      </c>
      <c r="P9825" s="28">
        <f t="shared" si="941"/>
        <v>-2</v>
      </c>
      <c r="Q9825" s="28">
        <f t="shared" si="942"/>
        <v>0</v>
      </c>
      <c r="R9825" s="4">
        <f t="shared" si="943"/>
        <v>0</v>
      </c>
      <c r="S9825" s="4" t="str">
        <f t="shared" si="944"/>
        <v/>
      </c>
      <c r="T9825" s="21">
        <f>Fångster!J9830</f>
        <v>0</v>
      </c>
      <c r="U9825" s="31" t="str">
        <f t="shared" si="945"/>
        <v/>
      </c>
    </row>
    <row r="9826" spans="14:21" x14ac:dyDescent="0.2">
      <c r="N9826" s="22">
        <f>Fångster!G9831</f>
        <v>0</v>
      </c>
      <c r="O9826" s="28">
        <f t="shared" si="940"/>
        <v>0</v>
      </c>
      <c r="P9826" s="28">
        <f t="shared" si="941"/>
        <v>-2</v>
      </c>
      <c r="Q9826" s="28">
        <f t="shared" si="942"/>
        <v>0</v>
      </c>
      <c r="R9826" s="4">
        <f t="shared" si="943"/>
        <v>0</v>
      </c>
      <c r="S9826" s="4" t="str">
        <f t="shared" si="944"/>
        <v/>
      </c>
      <c r="T9826" s="21">
        <f>Fångster!J9831</f>
        <v>0</v>
      </c>
      <c r="U9826" s="31" t="str">
        <f t="shared" si="945"/>
        <v/>
      </c>
    </row>
    <row r="9827" spans="14:21" x14ac:dyDescent="0.2">
      <c r="N9827" s="22">
        <f>Fångster!G9832</f>
        <v>0</v>
      </c>
      <c r="O9827" s="28">
        <f t="shared" si="940"/>
        <v>0</v>
      </c>
      <c r="P9827" s="28">
        <f t="shared" si="941"/>
        <v>-2</v>
      </c>
      <c r="Q9827" s="28">
        <f t="shared" si="942"/>
        <v>0</v>
      </c>
      <c r="R9827" s="4">
        <f t="shared" si="943"/>
        <v>0</v>
      </c>
      <c r="S9827" s="4" t="str">
        <f t="shared" si="944"/>
        <v/>
      </c>
      <c r="T9827" s="21">
        <f>Fångster!J9832</f>
        <v>0</v>
      </c>
      <c r="U9827" s="31" t="str">
        <f t="shared" si="945"/>
        <v/>
      </c>
    </row>
    <row r="9828" spans="14:21" x14ac:dyDescent="0.2">
      <c r="N9828" s="22">
        <f>Fångster!G9833</f>
        <v>0</v>
      </c>
      <c r="O9828" s="28">
        <f t="shared" si="940"/>
        <v>0</v>
      </c>
      <c r="P9828" s="28">
        <f t="shared" si="941"/>
        <v>-2</v>
      </c>
      <c r="Q9828" s="28">
        <f t="shared" si="942"/>
        <v>0</v>
      </c>
      <c r="R9828" s="4">
        <f t="shared" si="943"/>
        <v>0</v>
      </c>
      <c r="S9828" s="4" t="str">
        <f t="shared" si="944"/>
        <v/>
      </c>
      <c r="T9828" s="21">
        <f>Fångster!J9833</f>
        <v>0</v>
      </c>
      <c r="U9828" s="31" t="str">
        <f t="shared" si="945"/>
        <v/>
      </c>
    </row>
    <row r="9829" spans="14:21" x14ac:dyDescent="0.2">
      <c r="N9829" s="22">
        <f>Fångster!G9834</f>
        <v>0</v>
      </c>
      <c r="O9829" s="28">
        <f t="shared" si="940"/>
        <v>0</v>
      </c>
      <c r="P9829" s="28">
        <f t="shared" si="941"/>
        <v>-2</v>
      </c>
      <c r="Q9829" s="28">
        <f t="shared" si="942"/>
        <v>0</v>
      </c>
      <c r="R9829" s="4">
        <f t="shared" si="943"/>
        <v>0</v>
      </c>
      <c r="S9829" s="4" t="str">
        <f t="shared" si="944"/>
        <v/>
      </c>
      <c r="T9829" s="21">
        <f>Fångster!J9834</f>
        <v>0</v>
      </c>
      <c r="U9829" s="31" t="str">
        <f t="shared" si="945"/>
        <v/>
      </c>
    </row>
    <row r="9830" spans="14:21" x14ac:dyDescent="0.2">
      <c r="N9830" s="22">
        <f>Fångster!G9835</f>
        <v>0</v>
      </c>
      <c r="O9830" s="28">
        <f t="shared" si="940"/>
        <v>0</v>
      </c>
      <c r="P9830" s="28">
        <f t="shared" si="941"/>
        <v>-2</v>
      </c>
      <c r="Q9830" s="28">
        <f t="shared" si="942"/>
        <v>0</v>
      </c>
      <c r="R9830" s="4">
        <f t="shared" si="943"/>
        <v>0</v>
      </c>
      <c r="S9830" s="4" t="str">
        <f t="shared" si="944"/>
        <v/>
      </c>
      <c r="T9830" s="21">
        <f>Fångster!J9835</f>
        <v>0</v>
      </c>
      <c r="U9830" s="31" t="str">
        <f t="shared" si="945"/>
        <v/>
      </c>
    </row>
    <row r="9831" spans="14:21" x14ac:dyDescent="0.2">
      <c r="N9831" s="22">
        <f>Fångster!G9836</f>
        <v>0</v>
      </c>
      <c r="O9831" s="28">
        <f t="shared" si="940"/>
        <v>0</v>
      </c>
      <c r="P9831" s="28">
        <f t="shared" si="941"/>
        <v>-2</v>
      </c>
      <c r="Q9831" s="28">
        <f t="shared" si="942"/>
        <v>0</v>
      </c>
      <c r="R9831" s="4">
        <f t="shared" si="943"/>
        <v>0</v>
      </c>
      <c r="S9831" s="4" t="str">
        <f t="shared" si="944"/>
        <v/>
      </c>
      <c r="T9831" s="21">
        <f>Fångster!J9836</f>
        <v>0</v>
      </c>
      <c r="U9831" s="31" t="str">
        <f t="shared" si="945"/>
        <v/>
      </c>
    </row>
    <row r="9832" spans="14:21" x14ac:dyDescent="0.2">
      <c r="N9832" s="22">
        <f>Fångster!G9837</f>
        <v>0</v>
      </c>
      <c r="O9832" s="28">
        <f t="shared" si="940"/>
        <v>0</v>
      </c>
      <c r="P9832" s="28">
        <f t="shared" si="941"/>
        <v>-2</v>
      </c>
      <c r="Q9832" s="28">
        <f t="shared" si="942"/>
        <v>0</v>
      </c>
      <c r="R9832" s="4">
        <f t="shared" si="943"/>
        <v>0</v>
      </c>
      <c r="S9832" s="4" t="str">
        <f t="shared" si="944"/>
        <v/>
      </c>
      <c r="T9832" s="21">
        <f>Fångster!J9837</f>
        <v>0</v>
      </c>
      <c r="U9832" s="31" t="str">
        <f t="shared" si="945"/>
        <v/>
      </c>
    </row>
    <row r="9833" spans="14:21" x14ac:dyDescent="0.2">
      <c r="N9833" s="22">
        <f>Fångster!G9838</f>
        <v>0</v>
      </c>
      <c r="O9833" s="28">
        <f t="shared" si="940"/>
        <v>0</v>
      </c>
      <c r="P9833" s="28">
        <f t="shared" si="941"/>
        <v>-2</v>
      </c>
      <c r="Q9833" s="28">
        <f t="shared" si="942"/>
        <v>0</v>
      </c>
      <c r="R9833" s="4">
        <f t="shared" si="943"/>
        <v>0</v>
      </c>
      <c r="S9833" s="4" t="str">
        <f t="shared" si="944"/>
        <v/>
      </c>
      <c r="T9833" s="21">
        <f>Fångster!J9838</f>
        <v>0</v>
      </c>
      <c r="U9833" s="31" t="str">
        <f t="shared" si="945"/>
        <v/>
      </c>
    </row>
    <row r="9834" spans="14:21" x14ac:dyDescent="0.2">
      <c r="N9834" s="22">
        <f>Fångster!G9839</f>
        <v>0</v>
      </c>
      <c r="O9834" s="28">
        <f t="shared" si="940"/>
        <v>0</v>
      </c>
      <c r="P9834" s="28">
        <f t="shared" si="941"/>
        <v>-2</v>
      </c>
      <c r="Q9834" s="28">
        <f t="shared" si="942"/>
        <v>0</v>
      </c>
      <c r="R9834" s="4">
        <f t="shared" si="943"/>
        <v>0</v>
      </c>
      <c r="S9834" s="4" t="str">
        <f t="shared" si="944"/>
        <v/>
      </c>
      <c r="T9834" s="21">
        <f>Fångster!J9839</f>
        <v>0</v>
      </c>
      <c r="U9834" s="31" t="str">
        <f t="shared" si="945"/>
        <v/>
      </c>
    </row>
    <row r="9835" spans="14:21" x14ac:dyDescent="0.2">
      <c r="N9835" s="22">
        <f>Fångster!G9840</f>
        <v>0</v>
      </c>
      <c r="O9835" s="28">
        <f t="shared" si="940"/>
        <v>0</v>
      </c>
      <c r="P9835" s="28">
        <f t="shared" si="941"/>
        <v>-2</v>
      </c>
      <c r="Q9835" s="28">
        <f t="shared" si="942"/>
        <v>0</v>
      </c>
      <c r="R9835" s="4">
        <f t="shared" si="943"/>
        <v>0</v>
      </c>
      <c r="S9835" s="4" t="str">
        <f t="shared" si="944"/>
        <v/>
      </c>
      <c r="T9835" s="21">
        <f>Fångster!J9840</f>
        <v>0</v>
      </c>
      <c r="U9835" s="31" t="str">
        <f t="shared" si="945"/>
        <v/>
      </c>
    </row>
    <row r="9836" spans="14:21" x14ac:dyDescent="0.2">
      <c r="N9836" s="22">
        <f>Fångster!G9841</f>
        <v>0</v>
      </c>
      <c r="O9836" s="28">
        <f t="shared" si="940"/>
        <v>0</v>
      </c>
      <c r="P9836" s="28">
        <f t="shared" si="941"/>
        <v>-2</v>
      </c>
      <c r="Q9836" s="28">
        <f t="shared" si="942"/>
        <v>0</v>
      </c>
      <c r="R9836" s="4">
        <f t="shared" si="943"/>
        <v>0</v>
      </c>
      <c r="S9836" s="4" t="str">
        <f t="shared" si="944"/>
        <v/>
      </c>
      <c r="T9836" s="21">
        <f>Fångster!J9841</f>
        <v>0</v>
      </c>
      <c r="U9836" s="31" t="str">
        <f t="shared" si="945"/>
        <v/>
      </c>
    </row>
    <row r="9837" spans="14:21" x14ac:dyDescent="0.2">
      <c r="N9837" s="22">
        <f>Fångster!G9842</f>
        <v>0</v>
      </c>
      <c r="O9837" s="28">
        <f t="shared" si="940"/>
        <v>0</v>
      </c>
      <c r="P9837" s="28">
        <f t="shared" si="941"/>
        <v>-2</v>
      </c>
      <c r="Q9837" s="28">
        <f t="shared" si="942"/>
        <v>0</v>
      </c>
      <c r="R9837" s="4">
        <f t="shared" si="943"/>
        <v>0</v>
      </c>
      <c r="S9837" s="4" t="str">
        <f t="shared" si="944"/>
        <v/>
      </c>
      <c r="T9837" s="21">
        <f>Fångster!J9842</f>
        <v>0</v>
      </c>
      <c r="U9837" s="31" t="str">
        <f t="shared" si="945"/>
        <v/>
      </c>
    </row>
    <row r="9838" spans="14:21" x14ac:dyDescent="0.2">
      <c r="N9838" s="22">
        <f>Fångster!G9843</f>
        <v>0</v>
      </c>
      <c r="O9838" s="28">
        <f t="shared" si="940"/>
        <v>0</v>
      </c>
      <c r="P9838" s="28">
        <f t="shared" si="941"/>
        <v>-2</v>
      </c>
      <c r="Q9838" s="28">
        <f t="shared" si="942"/>
        <v>0</v>
      </c>
      <c r="R9838" s="4">
        <f t="shared" si="943"/>
        <v>0</v>
      </c>
      <c r="S9838" s="4" t="str">
        <f t="shared" si="944"/>
        <v/>
      </c>
      <c r="T9838" s="21">
        <f>Fångster!J9843</f>
        <v>0</v>
      </c>
      <c r="U9838" s="31" t="str">
        <f t="shared" si="945"/>
        <v/>
      </c>
    </row>
    <row r="9839" spans="14:21" x14ac:dyDescent="0.2">
      <c r="N9839" s="22">
        <f>Fångster!G9844</f>
        <v>0</v>
      </c>
      <c r="O9839" s="28">
        <f t="shared" si="940"/>
        <v>0</v>
      </c>
      <c r="P9839" s="28">
        <f t="shared" si="941"/>
        <v>-2</v>
      </c>
      <c r="Q9839" s="28">
        <f t="shared" si="942"/>
        <v>0</v>
      </c>
      <c r="R9839" s="4">
        <f t="shared" si="943"/>
        <v>0</v>
      </c>
      <c r="S9839" s="4" t="str">
        <f t="shared" si="944"/>
        <v/>
      </c>
      <c r="T9839" s="21">
        <f>Fångster!J9844</f>
        <v>0</v>
      </c>
      <c r="U9839" s="31" t="str">
        <f t="shared" si="945"/>
        <v/>
      </c>
    </row>
    <row r="9840" spans="14:21" x14ac:dyDescent="0.2">
      <c r="N9840" s="22">
        <f>Fångster!G9845</f>
        <v>0</v>
      </c>
      <c r="O9840" s="28">
        <f t="shared" si="940"/>
        <v>0</v>
      </c>
      <c r="P9840" s="28">
        <f t="shared" si="941"/>
        <v>-2</v>
      </c>
      <c r="Q9840" s="28">
        <f t="shared" si="942"/>
        <v>0</v>
      </c>
      <c r="R9840" s="4">
        <f t="shared" si="943"/>
        <v>0</v>
      </c>
      <c r="S9840" s="4" t="str">
        <f t="shared" si="944"/>
        <v/>
      </c>
      <c r="T9840" s="21">
        <f>Fångster!J9845</f>
        <v>0</v>
      </c>
      <c r="U9840" s="31" t="str">
        <f t="shared" si="945"/>
        <v/>
      </c>
    </row>
    <row r="9841" spans="14:21" x14ac:dyDescent="0.2">
      <c r="N9841" s="22">
        <f>Fångster!G9846</f>
        <v>0</v>
      </c>
      <c r="O9841" s="28">
        <f t="shared" si="940"/>
        <v>0</v>
      </c>
      <c r="P9841" s="28">
        <f t="shared" si="941"/>
        <v>-2</v>
      </c>
      <c r="Q9841" s="28">
        <f t="shared" si="942"/>
        <v>0</v>
      </c>
      <c r="R9841" s="4">
        <f t="shared" si="943"/>
        <v>0</v>
      </c>
      <c r="S9841" s="4" t="str">
        <f t="shared" si="944"/>
        <v/>
      </c>
      <c r="T9841" s="21">
        <f>Fångster!J9846</f>
        <v>0</v>
      </c>
      <c r="U9841" s="31" t="str">
        <f t="shared" si="945"/>
        <v/>
      </c>
    </row>
    <row r="9842" spans="14:21" x14ac:dyDescent="0.2">
      <c r="N9842" s="22">
        <f>Fångster!G9847</f>
        <v>0</v>
      </c>
      <c r="O9842" s="28">
        <f t="shared" si="940"/>
        <v>0</v>
      </c>
      <c r="P9842" s="28">
        <f t="shared" si="941"/>
        <v>-2</v>
      </c>
      <c r="Q9842" s="28">
        <f t="shared" si="942"/>
        <v>0</v>
      </c>
      <c r="R9842" s="4">
        <f t="shared" si="943"/>
        <v>0</v>
      </c>
      <c r="S9842" s="4" t="str">
        <f t="shared" si="944"/>
        <v/>
      </c>
      <c r="T9842" s="21">
        <f>Fångster!J9847</f>
        <v>0</v>
      </c>
      <c r="U9842" s="31" t="str">
        <f t="shared" si="945"/>
        <v/>
      </c>
    </row>
    <row r="9843" spans="14:21" x14ac:dyDescent="0.2">
      <c r="N9843" s="22">
        <f>Fångster!G9848</f>
        <v>0</v>
      </c>
      <c r="O9843" s="28">
        <f t="shared" si="940"/>
        <v>0</v>
      </c>
      <c r="P9843" s="28">
        <f t="shared" si="941"/>
        <v>-2</v>
      </c>
      <c r="Q9843" s="28">
        <f t="shared" si="942"/>
        <v>0</v>
      </c>
      <c r="R9843" s="4">
        <f t="shared" si="943"/>
        <v>0</v>
      </c>
      <c r="S9843" s="4" t="str">
        <f t="shared" si="944"/>
        <v/>
      </c>
      <c r="T9843" s="21">
        <f>Fångster!J9848</f>
        <v>0</v>
      </c>
      <c r="U9843" s="31" t="str">
        <f t="shared" si="945"/>
        <v/>
      </c>
    </row>
    <row r="9844" spans="14:21" x14ac:dyDescent="0.2">
      <c r="N9844" s="22">
        <f>Fångster!G9849</f>
        <v>0</v>
      </c>
      <c r="O9844" s="28">
        <f t="shared" si="940"/>
        <v>0</v>
      </c>
      <c r="P9844" s="28">
        <f t="shared" si="941"/>
        <v>-2</v>
      </c>
      <c r="Q9844" s="28">
        <f t="shared" si="942"/>
        <v>0</v>
      </c>
      <c r="R9844" s="4">
        <f t="shared" si="943"/>
        <v>0</v>
      </c>
      <c r="S9844" s="4" t="str">
        <f t="shared" si="944"/>
        <v/>
      </c>
      <c r="T9844" s="21">
        <f>Fångster!J9849</f>
        <v>0</v>
      </c>
      <c r="U9844" s="31" t="str">
        <f t="shared" si="945"/>
        <v/>
      </c>
    </row>
    <row r="9845" spans="14:21" x14ac:dyDescent="0.2">
      <c r="N9845" s="22">
        <f>Fångster!G9850</f>
        <v>0</v>
      </c>
      <c r="O9845" s="28">
        <f t="shared" si="940"/>
        <v>0</v>
      </c>
      <c r="P9845" s="28">
        <f t="shared" si="941"/>
        <v>-2</v>
      </c>
      <c r="Q9845" s="28">
        <f t="shared" si="942"/>
        <v>0</v>
      </c>
      <c r="R9845" s="4">
        <f t="shared" si="943"/>
        <v>0</v>
      </c>
      <c r="S9845" s="4" t="str">
        <f t="shared" si="944"/>
        <v/>
      </c>
      <c r="T9845" s="21">
        <f>Fångster!J9850</f>
        <v>0</v>
      </c>
      <c r="U9845" s="31" t="str">
        <f t="shared" si="945"/>
        <v/>
      </c>
    </row>
    <row r="9846" spans="14:21" x14ac:dyDescent="0.2">
      <c r="N9846" s="22">
        <f>Fångster!G9851</f>
        <v>0</v>
      </c>
      <c r="O9846" s="28">
        <f t="shared" si="940"/>
        <v>0</v>
      </c>
      <c r="P9846" s="28">
        <f t="shared" si="941"/>
        <v>-2</v>
      </c>
      <c r="Q9846" s="28">
        <f t="shared" si="942"/>
        <v>0</v>
      </c>
      <c r="R9846" s="4">
        <f t="shared" si="943"/>
        <v>0</v>
      </c>
      <c r="S9846" s="4" t="str">
        <f t="shared" si="944"/>
        <v/>
      </c>
      <c r="T9846" s="21">
        <f>Fångster!J9851</f>
        <v>0</v>
      </c>
      <c r="U9846" s="31" t="str">
        <f t="shared" si="945"/>
        <v/>
      </c>
    </row>
    <row r="9847" spans="14:21" x14ac:dyDescent="0.2">
      <c r="N9847" s="22">
        <f>Fångster!G9852</f>
        <v>0</v>
      </c>
      <c r="O9847" s="28">
        <f t="shared" si="940"/>
        <v>0</v>
      </c>
      <c r="P9847" s="28">
        <f t="shared" si="941"/>
        <v>-2</v>
      </c>
      <c r="Q9847" s="28">
        <f t="shared" si="942"/>
        <v>0</v>
      </c>
      <c r="R9847" s="4">
        <f t="shared" si="943"/>
        <v>0</v>
      </c>
      <c r="S9847" s="4" t="str">
        <f t="shared" si="944"/>
        <v/>
      </c>
      <c r="T9847" s="21">
        <f>Fångster!J9852</f>
        <v>0</v>
      </c>
      <c r="U9847" s="31" t="str">
        <f t="shared" si="945"/>
        <v/>
      </c>
    </row>
    <row r="9848" spans="14:21" x14ac:dyDescent="0.2">
      <c r="N9848" s="22">
        <f>Fångster!G9853</f>
        <v>0</v>
      </c>
      <c r="O9848" s="28">
        <f t="shared" si="940"/>
        <v>0</v>
      </c>
      <c r="P9848" s="28">
        <f t="shared" si="941"/>
        <v>-2</v>
      </c>
      <c r="Q9848" s="28">
        <f t="shared" si="942"/>
        <v>0</v>
      </c>
      <c r="R9848" s="4">
        <f t="shared" si="943"/>
        <v>0</v>
      </c>
      <c r="S9848" s="4" t="str">
        <f t="shared" si="944"/>
        <v/>
      </c>
      <c r="T9848" s="21">
        <f>Fångster!J9853</f>
        <v>0</v>
      </c>
      <c r="U9848" s="31" t="str">
        <f t="shared" si="945"/>
        <v/>
      </c>
    </row>
    <row r="9849" spans="14:21" x14ac:dyDescent="0.2">
      <c r="N9849" s="22">
        <f>Fångster!G9854</f>
        <v>0</v>
      </c>
      <c r="O9849" s="28">
        <f t="shared" si="940"/>
        <v>0</v>
      </c>
      <c r="P9849" s="28">
        <f t="shared" si="941"/>
        <v>-2</v>
      </c>
      <c r="Q9849" s="28">
        <f t="shared" si="942"/>
        <v>0</v>
      </c>
      <c r="R9849" s="4">
        <f t="shared" si="943"/>
        <v>0</v>
      </c>
      <c r="S9849" s="4" t="str">
        <f t="shared" si="944"/>
        <v/>
      </c>
      <c r="T9849" s="21">
        <f>Fångster!J9854</f>
        <v>0</v>
      </c>
      <c r="U9849" s="31" t="str">
        <f t="shared" si="945"/>
        <v/>
      </c>
    </row>
    <row r="9850" spans="14:21" x14ac:dyDescent="0.2">
      <c r="N9850" s="22">
        <f>Fångster!G9855</f>
        <v>0</v>
      </c>
      <c r="O9850" s="28">
        <f t="shared" si="940"/>
        <v>0</v>
      </c>
      <c r="P9850" s="28">
        <f t="shared" si="941"/>
        <v>-2</v>
      </c>
      <c r="Q9850" s="28">
        <f t="shared" si="942"/>
        <v>0</v>
      </c>
      <c r="R9850" s="4">
        <f t="shared" si="943"/>
        <v>0</v>
      </c>
      <c r="S9850" s="4" t="str">
        <f t="shared" si="944"/>
        <v/>
      </c>
      <c r="T9850" s="21">
        <f>Fångster!J9855</f>
        <v>0</v>
      </c>
      <c r="U9850" s="31" t="str">
        <f t="shared" si="945"/>
        <v/>
      </c>
    </row>
    <row r="9851" spans="14:21" x14ac:dyDescent="0.2">
      <c r="N9851" s="22">
        <f>Fångster!G9856</f>
        <v>0</v>
      </c>
      <c r="O9851" s="28">
        <f t="shared" si="940"/>
        <v>0</v>
      </c>
      <c r="P9851" s="28">
        <f t="shared" si="941"/>
        <v>-2</v>
      </c>
      <c r="Q9851" s="28">
        <f t="shared" si="942"/>
        <v>0</v>
      </c>
      <c r="R9851" s="4">
        <f t="shared" si="943"/>
        <v>0</v>
      </c>
      <c r="S9851" s="4" t="str">
        <f t="shared" si="944"/>
        <v/>
      </c>
      <c r="T9851" s="21">
        <f>Fångster!J9856</f>
        <v>0</v>
      </c>
      <c r="U9851" s="31" t="str">
        <f t="shared" si="945"/>
        <v/>
      </c>
    </row>
    <row r="9852" spans="14:21" x14ac:dyDescent="0.2">
      <c r="N9852" s="22">
        <f>Fångster!G9857</f>
        <v>0</v>
      </c>
      <c r="O9852" s="28">
        <f t="shared" si="940"/>
        <v>0</v>
      </c>
      <c r="P9852" s="28">
        <f t="shared" si="941"/>
        <v>-2</v>
      </c>
      <c r="Q9852" s="28">
        <f t="shared" si="942"/>
        <v>0</v>
      </c>
      <c r="R9852" s="4">
        <f t="shared" si="943"/>
        <v>0</v>
      </c>
      <c r="S9852" s="4" t="str">
        <f t="shared" si="944"/>
        <v/>
      </c>
      <c r="T9852" s="21">
        <f>Fångster!J9857</f>
        <v>0</v>
      </c>
      <c r="U9852" s="31" t="str">
        <f t="shared" si="945"/>
        <v/>
      </c>
    </row>
    <row r="9853" spans="14:21" x14ac:dyDescent="0.2">
      <c r="N9853" s="22">
        <f>Fångster!G9858</f>
        <v>0</v>
      </c>
      <c r="O9853" s="28">
        <f t="shared" si="940"/>
        <v>0</v>
      </c>
      <c r="P9853" s="28">
        <f t="shared" si="941"/>
        <v>-2</v>
      </c>
      <c r="Q9853" s="28">
        <f t="shared" si="942"/>
        <v>0</v>
      </c>
      <c r="R9853" s="4">
        <f t="shared" si="943"/>
        <v>0</v>
      </c>
      <c r="S9853" s="4" t="str">
        <f t="shared" si="944"/>
        <v/>
      </c>
      <c r="T9853" s="21">
        <f>Fångster!J9858</f>
        <v>0</v>
      </c>
      <c r="U9853" s="31" t="str">
        <f t="shared" si="945"/>
        <v/>
      </c>
    </row>
    <row r="9854" spans="14:21" x14ac:dyDescent="0.2">
      <c r="N9854" s="22">
        <f>Fångster!G9859</f>
        <v>0</v>
      </c>
      <c r="O9854" s="28">
        <f t="shared" si="940"/>
        <v>0</v>
      </c>
      <c r="P9854" s="28">
        <f t="shared" si="941"/>
        <v>-2</v>
      </c>
      <c r="Q9854" s="28">
        <f t="shared" si="942"/>
        <v>0</v>
      </c>
      <c r="R9854" s="4">
        <f t="shared" si="943"/>
        <v>0</v>
      </c>
      <c r="S9854" s="4" t="str">
        <f t="shared" si="944"/>
        <v/>
      </c>
      <c r="T9854" s="21">
        <f>Fångster!J9859</f>
        <v>0</v>
      </c>
      <c r="U9854" s="31" t="str">
        <f t="shared" si="945"/>
        <v/>
      </c>
    </row>
    <row r="9855" spans="14:21" x14ac:dyDescent="0.2">
      <c r="N9855" s="22">
        <f>Fångster!G9860</f>
        <v>0</v>
      </c>
      <c r="O9855" s="28">
        <f t="shared" si="940"/>
        <v>0</v>
      </c>
      <c r="P9855" s="28">
        <f t="shared" si="941"/>
        <v>-2</v>
      </c>
      <c r="Q9855" s="28">
        <f t="shared" si="942"/>
        <v>0</v>
      </c>
      <c r="R9855" s="4">
        <f t="shared" si="943"/>
        <v>0</v>
      </c>
      <c r="S9855" s="4" t="str">
        <f t="shared" si="944"/>
        <v/>
      </c>
      <c r="T9855" s="21">
        <f>Fångster!J9860</f>
        <v>0</v>
      </c>
      <c r="U9855" s="31" t="str">
        <f t="shared" si="945"/>
        <v/>
      </c>
    </row>
    <row r="9856" spans="14:21" x14ac:dyDescent="0.2">
      <c r="N9856" s="22">
        <f>Fångster!G9861</f>
        <v>0</v>
      </c>
      <c r="O9856" s="28">
        <f t="shared" si="940"/>
        <v>0</v>
      </c>
      <c r="P9856" s="28">
        <f t="shared" si="941"/>
        <v>-2</v>
      </c>
      <c r="Q9856" s="28">
        <f t="shared" si="942"/>
        <v>0</v>
      </c>
      <c r="R9856" s="4">
        <f t="shared" si="943"/>
        <v>0</v>
      </c>
      <c r="S9856" s="4" t="str">
        <f t="shared" si="944"/>
        <v/>
      </c>
      <c r="T9856" s="21">
        <f>Fångster!J9861</f>
        <v>0</v>
      </c>
      <c r="U9856" s="31" t="str">
        <f t="shared" si="945"/>
        <v/>
      </c>
    </row>
    <row r="9857" spans="14:21" x14ac:dyDescent="0.2">
      <c r="N9857" s="22">
        <f>Fångster!G9862</f>
        <v>0</v>
      </c>
      <c r="O9857" s="28">
        <f t="shared" si="940"/>
        <v>0</v>
      </c>
      <c r="P9857" s="28">
        <f t="shared" si="941"/>
        <v>-2</v>
      </c>
      <c r="Q9857" s="28">
        <f t="shared" si="942"/>
        <v>0</v>
      </c>
      <c r="R9857" s="4">
        <f t="shared" si="943"/>
        <v>0</v>
      </c>
      <c r="S9857" s="4" t="str">
        <f t="shared" si="944"/>
        <v/>
      </c>
      <c r="T9857" s="21">
        <f>Fångster!J9862</f>
        <v>0</v>
      </c>
      <c r="U9857" s="31" t="str">
        <f t="shared" si="945"/>
        <v/>
      </c>
    </row>
    <row r="9858" spans="14:21" x14ac:dyDescent="0.2">
      <c r="N9858" s="22">
        <f>Fångster!G9863</f>
        <v>0</v>
      </c>
      <c r="O9858" s="28">
        <f t="shared" si="940"/>
        <v>0</v>
      </c>
      <c r="P9858" s="28">
        <f t="shared" si="941"/>
        <v>-2</v>
      </c>
      <c r="Q9858" s="28">
        <f t="shared" si="942"/>
        <v>0</v>
      </c>
      <c r="R9858" s="4">
        <f t="shared" si="943"/>
        <v>0</v>
      </c>
      <c r="S9858" s="4" t="str">
        <f t="shared" si="944"/>
        <v/>
      </c>
      <c r="T9858" s="21">
        <f>Fångster!J9863</f>
        <v>0</v>
      </c>
      <c r="U9858" s="31" t="str">
        <f t="shared" si="945"/>
        <v/>
      </c>
    </row>
    <row r="9859" spans="14:21" x14ac:dyDescent="0.2">
      <c r="N9859" s="22">
        <f>Fångster!G9864</f>
        <v>0</v>
      </c>
      <c r="O9859" s="28">
        <f t="shared" si="940"/>
        <v>0</v>
      </c>
      <c r="P9859" s="28">
        <f t="shared" si="941"/>
        <v>-2</v>
      </c>
      <c r="Q9859" s="28">
        <f t="shared" si="942"/>
        <v>0</v>
      </c>
      <c r="R9859" s="4">
        <f t="shared" si="943"/>
        <v>0</v>
      </c>
      <c r="S9859" s="4" t="str">
        <f t="shared" si="944"/>
        <v/>
      </c>
      <c r="T9859" s="21">
        <f>Fångster!J9864</f>
        <v>0</v>
      </c>
      <c r="U9859" s="31" t="str">
        <f t="shared" si="945"/>
        <v/>
      </c>
    </row>
    <row r="9860" spans="14:21" x14ac:dyDescent="0.2">
      <c r="N9860" s="22">
        <f>Fångster!G9865</f>
        <v>0</v>
      </c>
      <c r="O9860" s="28">
        <f t="shared" si="940"/>
        <v>0</v>
      </c>
      <c r="P9860" s="28">
        <f t="shared" si="941"/>
        <v>-2</v>
      </c>
      <c r="Q9860" s="28">
        <f t="shared" si="942"/>
        <v>0</v>
      </c>
      <c r="R9860" s="4">
        <f t="shared" si="943"/>
        <v>0</v>
      </c>
      <c r="S9860" s="4" t="str">
        <f t="shared" si="944"/>
        <v/>
      </c>
      <c r="T9860" s="21">
        <f>Fångster!J9865</f>
        <v>0</v>
      </c>
      <c r="U9860" s="31" t="str">
        <f t="shared" si="945"/>
        <v/>
      </c>
    </row>
    <row r="9861" spans="14:21" x14ac:dyDescent="0.2">
      <c r="N9861" s="22">
        <f>Fångster!G9866</f>
        <v>0</v>
      </c>
      <c r="O9861" s="28">
        <f t="shared" ref="O9861:O9924" si="946">(3.377*0.000001)*(POWER(N9861,3.205))</f>
        <v>0</v>
      </c>
      <c r="P9861" s="28">
        <f t="shared" ref="P9861:P9924" si="947">(1-(180-N9861)/60)</f>
        <v>-2</v>
      </c>
      <c r="Q9861" s="28">
        <f t="shared" ref="Q9861:Q9924" si="948">IF(P9861&lt;0,0,IF(P9861&gt;1,1,IF(P9861&gt;0&lt;1,P9861,P9861)))</f>
        <v>0</v>
      </c>
      <c r="R9861" s="4">
        <f t="shared" ref="R9861:R9924" si="949">O9861*Q9861</f>
        <v>0</v>
      </c>
      <c r="S9861" s="4" t="str">
        <f t="shared" ref="S9861:S9924" si="950">IF(N9861&gt;0,LOG10(N9861),"")</f>
        <v/>
      </c>
      <c r="T9861" s="21">
        <f>Fångster!J9866</f>
        <v>0</v>
      </c>
      <c r="U9861" s="31" t="str">
        <f t="shared" ref="U9861:U9924" si="951">IF(T9861&gt;0,LOG10(T9861),"")</f>
        <v/>
      </c>
    </row>
    <row r="9862" spans="14:21" x14ac:dyDescent="0.2">
      <c r="N9862" s="22">
        <f>Fångster!G9867</f>
        <v>0</v>
      </c>
      <c r="O9862" s="28">
        <f t="shared" si="946"/>
        <v>0</v>
      </c>
      <c r="P9862" s="28">
        <f t="shared" si="947"/>
        <v>-2</v>
      </c>
      <c r="Q9862" s="28">
        <f t="shared" si="948"/>
        <v>0</v>
      </c>
      <c r="R9862" s="4">
        <f t="shared" si="949"/>
        <v>0</v>
      </c>
      <c r="S9862" s="4" t="str">
        <f t="shared" si="950"/>
        <v/>
      </c>
      <c r="T9862" s="21">
        <f>Fångster!J9867</f>
        <v>0</v>
      </c>
      <c r="U9862" s="31" t="str">
        <f t="shared" si="951"/>
        <v/>
      </c>
    </row>
    <row r="9863" spans="14:21" x14ac:dyDescent="0.2">
      <c r="N9863" s="22">
        <f>Fångster!G9868</f>
        <v>0</v>
      </c>
      <c r="O9863" s="28">
        <f t="shared" si="946"/>
        <v>0</v>
      </c>
      <c r="P9863" s="28">
        <f t="shared" si="947"/>
        <v>-2</v>
      </c>
      <c r="Q9863" s="28">
        <f t="shared" si="948"/>
        <v>0</v>
      </c>
      <c r="R9863" s="4">
        <f t="shared" si="949"/>
        <v>0</v>
      </c>
      <c r="S9863" s="4" t="str">
        <f t="shared" si="950"/>
        <v/>
      </c>
      <c r="T9863" s="21">
        <f>Fångster!J9868</f>
        <v>0</v>
      </c>
      <c r="U9863" s="31" t="str">
        <f t="shared" si="951"/>
        <v/>
      </c>
    </row>
    <row r="9864" spans="14:21" x14ac:dyDescent="0.2">
      <c r="N9864" s="22">
        <f>Fångster!G9869</f>
        <v>0</v>
      </c>
      <c r="O9864" s="28">
        <f t="shared" si="946"/>
        <v>0</v>
      </c>
      <c r="P9864" s="28">
        <f t="shared" si="947"/>
        <v>-2</v>
      </c>
      <c r="Q9864" s="28">
        <f t="shared" si="948"/>
        <v>0</v>
      </c>
      <c r="R9864" s="4">
        <f t="shared" si="949"/>
        <v>0</v>
      </c>
      <c r="S9864" s="4" t="str">
        <f t="shared" si="950"/>
        <v/>
      </c>
      <c r="T9864" s="21">
        <f>Fångster!J9869</f>
        <v>0</v>
      </c>
      <c r="U9864" s="31" t="str">
        <f t="shared" si="951"/>
        <v/>
      </c>
    </row>
    <row r="9865" spans="14:21" x14ac:dyDescent="0.2">
      <c r="N9865" s="22">
        <f>Fångster!G9870</f>
        <v>0</v>
      </c>
      <c r="O9865" s="28">
        <f t="shared" si="946"/>
        <v>0</v>
      </c>
      <c r="P9865" s="28">
        <f t="shared" si="947"/>
        <v>-2</v>
      </c>
      <c r="Q9865" s="28">
        <f t="shared" si="948"/>
        <v>0</v>
      </c>
      <c r="R9865" s="4">
        <f t="shared" si="949"/>
        <v>0</v>
      </c>
      <c r="S9865" s="4" t="str">
        <f t="shared" si="950"/>
        <v/>
      </c>
      <c r="T9865" s="21">
        <f>Fångster!J9870</f>
        <v>0</v>
      </c>
      <c r="U9865" s="31" t="str">
        <f t="shared" si="951"/>
        <v/>
      </c>
    </row>
    <row r="9866" spans="14:21" x14ac:dyDescent="0.2">
      <c r="N9866" s="22">
        <f>Fångster!G9871</f>
        <v>0</v>
      </c>
      <c r="O9866" s="28">
        <f t="shared" si="946"/>
        <v>0</v>
      </c>
      <c r="P9866" s="28">
        <f t="shared" si="947"/>
        <v>-2</v>
      </c>
      <c r="Q9866" s="28">
        <f t="shared" si="948"/>
        <v>0</v>
      </c>
      <c r="R9866" s="4">
        <f t="shared" si="949"/>
        <v>0</v>
      </c>
      <c r="S9866" s="4" t="str">
        <f t="shared" si="950"/>
        <v/>
      </c>
      <c r="T9866" s="21">
        <f>Fångster!J9871</f>
        <v>0</v>
      </c>
      <c r="U9866" s="31" t="str">
        <f t="shared" si="951"/>
        <v/>
      </c>
    </row>
    <row r="9867" spans="14:21" x14ac:dyDescent="0.2">
      <c r="N9867" s="22">
        <f>Fångster!G9872</f>
        <v>0</v>
      </c>
      <c r="O9867" s="28">
        <f t="shared" si="946"/>
        <v>0</v>
      </c>
      <c r="P9867" s="28">
        <f t="shared" si="947"/>
        <v>-2</v>
      </c>
      <c r="Q9867" s="28">
        <f t="shared" si="948"/>
        <v>0</v>
      </c>
      <c r="R9867" s="4">
        <f t="shared" si="949"/>
        <v>0</v>
      </c>
      <c r="S9867" s="4" t="str">
        <f t="shared" si="950"/>
        <v/>
      </c>
      <c r="T9867" s="21">
        <f>Fångster!J9872</f>
        <v>0</v>
      </c>
      <c r="U9867" s="31" t="str">
        <f t="shared" si="951"/>
        <v/>
      </c>
    </row>
    <row r="9868" spans="14:21" x14ac:dyDescent="0.2">
      <c r="N9868" s="22">
        <f>Fångster!G9873</f>
        <v>0</v>
      </c>
      <c r="O9868" s="28">
        <f t="shared" si="946"/>
        <v>0</v>
      </c>
      <c r="P9868" s="28">
        <f t="shared" si="947"/>
        <v>-2</v>
      </c>
      <c r="Q9868" s="28">
        <f t="shared" si="948"/>
        <v>0</v>
      </c>
      <c r="R9868" s="4">
        <f t="shared" si="949"/>
        <v>0</v>
      </c>
      <c r="S9868" s="4" t="str">
        <f t="shared" si="950"/>
        <v/>
      </c>
      <c r="T9868" s="21">
        <f>Fångster!J9873</f>
        <v>0</v>
      </c>
      <c r="U9868" s="31" t="str">
        <f t="shared" si="951"/>
        <v/>
      </c>
    </row>
    <row r="9869" spans="14:21" x14ac:dyDescent="0.2">
      <c r="N9869" s="22">
        <f>Fångster!G9874</f>
        <v>0</v>
      </c>
      <c r="O9869" s="28">
        <f t="shared" si="946"/>
        <v>0</v>
      </c>
      <c r="P9869" s="28">
        <f t="shared" si="947"/>
        <v>-2</v>
      </c>
      <c r="Q9869" s="28">
        <f t="shared" si="948"/>
        <v>0</v>
      </c>
      <c r="R9869" s="4">
        <f t="shared" si="949"/>
        <v>0</v>
      </c>
      <c r="S9869" s="4" t="str">
        <f t="shared" si="950"/>
        <v/>
      </c>
      <c r="T9869" s="21">
        <f>Fångster!J9874</f>
        <v>0</v>
      </c>
      <c r="U9869" s="31" t="str">
        <f t="shared" si="951"/>
        <v/>
      </c>
    </row>
    <row r="9870" spans="14:21" x14ac:dyDescent="0.2">
      <c r="N9870" s="22">
        <f>Fångster!G9875</f>
        <v>0</v>
      </c>
      <c r="O9870" s="28">
        <f t="shared" si="946"/>
        <v>0</v>
      </c>
      <c r="P9870" s="28">
        <f t="shared" si="947"/>
        <v>-2</v>
      </c>
      <c r="Q9870" s="28">
        <f t="shared" si="948"/>
        <v>0</v>
      </c>
      <c r="R9870" s="4">
        <f t="shared" si="949"/>
        <v>0</v>
      </c>
      <c r="S9870" s="4" t="str">
        <f t="shared" si="950"/>
        <v/>
      </c>
      <c r="T9870" s="21">
        <f>Fångster!J9875</f>
        <v>0</v>
      </c>
      <c r="U9870" s="31" t="str">
        <f t="shared" si="951"/>
        <v/>
      </c>
    </row>
    <row r="9871" spans="14:21" x14ac:dyDescent="0.2">
      <c r="N9871" s="22">
        <f>Fångster!G9876</f>
        <v>0</v>
      </c>
      <c r="O9871" s="28">
        <f t="shared" si="946"/>
        <v>0</v>
      </c>
      <c r="P9871" s="28">
        <f t="shared" si="947"/>
        <v>-2</v>
      </c>
      <c r="Q9871" s="28">
        <f t="shared" si="948"/>
        <v>0</v>
      </c>
      <c r="R9871" s="4">
        <f t="shared" si="949"/>
        <v>0</v>
      </c>
      <c r="S9871" s="4" t="str">
        <f t="shared" si="950"/>
        <v/>
      </c>
      <c r="T9871" s="21">
        <f>Fångster!J9876</f>
        <v>0</v>
      </c>
      <c r="U9871" s="31" t="str">
        <f t="shared" si="951"/>
        <v/>
      </c>
    </row>
    <row r="9872" spans="14:21" x14ac:dyDescent="0.2">
      <c r="N9872" s="22">
        <f>Fångster!G9877</f>
        <v>0</v>
      </c>
      <c r="O9872" s="28">
        <f t="shared" si="946"/>
        <v>0</v>
      </c>
      <c r="P9872" s="28">
        <f t="shared" si="947"/>
        <v>-2</v>
      </c>
      <c r="Q9872" s="28">
        <f t="shared" si="948"/>
        <v>0</v>
      </c>
      <c r="R9872" s="4">
        <f t="shared" si="949"/>
        <v>0</v>
      </c>
      <c r="S9872" s="4" t="str">
        <f t="shared" si="950"/>
        <v/>
      </c>
      <c r="T9872" s="21">
        <f>Fångster!J9877</f>
        <v>0</v>
      </c>
      <c r="U9872" s="31" t="str">
        <f t="shared" si="951"/>
        <v/>
      </c>
    </row>
    <row r="9873" spans="14:21" x14ac:dyDescent="0.2">
      <c r="N9873" s="22">
        <f>Fångster!G9878</f>
        <v>0</v>
      </c>
      <c r="O9873" s="28">
        <f t="shared" si="946"/>
        <v>0</v>
      </c>
      <c r="P9873" s="28">
        <f t="shared" si="947"/>
        <v>-2</v>
      </c>
      <c r="Q9873" s="28">
        <f t="shared" si="948"/>
        <v>0</v>
      </c>
      <c r="R9873" s="4">
        <f t="shared" si="949"/>
        <v>0</v>
      </c>
      <c r="S9873" s="4" t="str">
        <f t="shared" si="950"/>
        <v/>
      </c>
      <c r="T9873" s="21">
        <f>Fångster!J9878</f>
        <v>0</v>
      </c>
      <c r="U9873" s="31" t="str">
        <f t="shared" si="951"/>
        <v/>
      </c>
    </row>
    <row r="9874" spans="14:21" x14ac:dyDescent="0.2">
      <c r="N9874" s="22">
        <f>Fångster!G9879</f>
        <v>0</v>
      </c>
      <c r="O9874" s="28">
        <f t="shared" si="946"/>
        <v>0</v>
      </c>
      <c r="P9874" s="28">
        <f t="shared" si="947"/>
        <v>-2</v>
      </c>
      <c r="Q9874" s="28">
        <f t="shared" si="948"/>
        <v>0</v>
      </c>
      <c r="R9874" s="4">
        <f t="shared" si="949"/>
        <v>0</v>
      </c>
      <c r="S9874" s="4" t="str">
        <f t="shared" si="950"/>
        <v/>
      </c>
      <c r="T9874" s="21">
        <f>Fångster!J9879</f>
        <v>0</v>
      </c>
      <c r="U9874" s="31" t="str">
        <f t="shared" si="951"/>
        <v/>
      </c>
    </row>
    <row r="9875" spans="14:21" x14ac:dyDescent="0.2">
      <c r="N9875" s="22">
        <f>Fångster!G9880</f>
        <v>0</v>
      </c>
      <c r="O9875" s="28">
        <f t="shared" si="946"/>
        <v>0</v>
      </c>
      <c r="P9875" s="28">
        <f t="shared" si="947"/>
        <v>-2</v>
      </c>
      <c r="Q9875" s="28">
        <f t="shared" si="948"/>
        <v>0</v>
      </c>
      <c r="R9875" s="4">
        <f t="shared" si="949"/>
        <v>0</v>
      </c>
      <c r="S9875" s="4" t="str">
        <f t="shared" si="950"/>
        <v/>
      </c>
      <c r="T9875" s="21">
        <f>Fångster!J9880</f>
        <v>0</v>
      </c>
      <c r="U9875" s="31" t="str">
        <f t="shared" si="951"/>
        <v/>
      </c>
    </row>
    <row r="9876" spans="14:21" x14ac:dyDescent="0.2">
      <c r="N9876" s="22">
        <f>Fångster!G9881</f>
        <v>0</v>
      </c>
      <c r="O9876" s="28">
        <f t="shared" si="946"/>
        <v>0</v>
      </c>
      <c r="P9876" s="28">
        <f t="shared" si="947"/>
        <v>-2</v>
      </c>
      <c r="Q9876" s="28">
        <f t="shared" si="948"/>
        <v>0</v>
      </c>
      <c r="R9876" s="4">
        <f t="shared" si="949"/>
        <v>0</v>
      </c>
      <c r="S9876" s="4" t="str">
        <f t="shared" si="950"/>
        <v/>
      </c>
      <c r="T9876" s="21">
        <f>Fångster!J9881</f>
        <v>0</v>
      </c>
      <c r="U9876" s="31" t="str">
        <f t="shared" si="951"/>
        <v/>
      </c>
    </row>
    <row r="9877" spans="14:21" x14ac:dyDescent="0.2">
      <c r="N9877" s="22">
        <f>Fångster!G9882</f>
        <v>0</v>
      </c>
      <c r="O9877" s="28">
        <f t="shared" si="946"/>
        <v>0</v>
      </c>
      <c r="P9877" s="28">
        <f t="shared" si="947"/>
        <v>-2</v>
      </c>
      <c r="Q9877" s="28">
        <f t="shared" si="948"/>
        <v>0</v>
      </c>
      <c r="R9877" s="4">
        <f t="shared" si="949"/>
        <v>0</v>
      </c>
      <c r="S9877" s="4" t="str">
        <f t="shared" si="950"/>
        <v/>
      </c>
      <c r="T9877" s="21">
        <f>Fångster!J9882</f>
        <v>0</v>
      </c>
      <c r="U9877" s="31" t="str">
        <f t="shared" si="951"/>
        <v/>
      </c>
    </row>
    <row r="9878" spans="14:21" x14ac:dyDescent="0.2">
      <c r="N9878" s="22">
        <f>Fångster!G9883</f>
        <v>0</v>
      </c>
      <c r="O9878" s="28">
        <f t="shared" si="946"/>
        <v>0</v>
      </c>
      <c r="P9878" s="28">
        <f t="shared" si="947"/>
        <v>-2</v>
      </c>
      <c r="Q9878" s="28">
        <f t="shared" si="948"/>
        <v>0</v>
      </c>
      <c r="R9878" s="4">
        <f t="shared" si="949"/>
        <v>0</v>
      </c>
      <c r="S9878" s="4" t="str">
        <f t="shared" si="950"/>
        <v/>
      </c>
      <c r="T9878" s="21">
        <f>Fångster!J9883</f>
        <v>0</v>
      </c>
      <c r="U9878" s="31" t="str">
        <f t="shared" si="951"/>
        <v/>
      </c>
    </row>
    <row r="9879" spans="14:21" x14ac:dyDescent="0.2">
      <c r="N9879" s="22">
        <f>Fångster!G9884</f>
        <v>0</v>
      </c>
      <c r="O9879" s="28">
        <f t="shared" si="946"/>
        <v>0</v>
      </c>
      <c r="P9879" s="28">
        <f t="shared" si="947"/>
        <v>-2</v>
      </c>
      <c r="Q9879" s="28">
        <f t="shared" si="948"/>
        <v>0</v>
      </c>
      <c r="R9879" s="4">
        <f t="shared" si="949"/>
        <v>0</v>
      </c>
      <c r="S9879" s="4" t="str">
        <f t="shared" si="950"/>
        <v/>
      </c>
      <c r="T9879" s="21">
        <f>Fångster!J9884</f>
        <v>0</v>
      </c>
      <c r="U9879" s="31" t="str">
        <f t="shared" si="951"/>
        <v/>
      </c>
    </row>
    <row r="9880" spans="14:21" x14ac:dyDescent="0.2">
      <c r="N9880" s="22">
        <f>Fångster!G9885</f>
        <v>0</v>
      </c>
      <c r="O9880" s="28">
        <f t="shared" si="946"/>
        <v>0</v>
      </c>
      <c r="P9880" s="28">
        <f t="shared" si="947"/>
        <v>-2</v>
      </c>
      <c r="Q9880" s="28">
        <f t="shared" si="948"/>
        <v>0</v>
      </c>
      <c r="R9880" s="4">
        <f t="shared" si="949"/>
        <v>0</v>
      </c>
      <c r="S9880" s="4" t="str">
        <f t="shared" si="950"/>
        <v/>
      </c>
      <c r="T9880" s="21">
        <f>Fångster!J9885</f>
        <v>0</v>
      </c>
      <c r="U9880" s="31" t="str">
        <f t="shared" si="951"/>
        <v/>
      </c>
    </row>
    <row r="9881" spans="14:21" x14ac:dyDescent="0.2">
      <c r="N9881" s="22">
        <f>Fångster!G9886</f>
        <v>0</v>
      </c>
      <c r="O9881" s="28">
        <f t="shared" si="946"/>
        <v>0</v>
      </c>
      <c r="P9881" s="28">
        <f t="shared" si="947"/>
        <v>-2</v>
      </c>
      <c r="Q9881" s="28">
        <f t="shared" si="948"/>
        <v>0</v>
      </c>
      <c r="R9881" s="4">
        <f t="shared" si="949"/>
        <v>0</v>
      </c>
      <c r="S9881" s="4" t="str">
        <f t="shared" si="950"/>
        <v/>
      </c>
      <c r="T9881" s="21">
        <f>Fångster!J9886</f>
        <v>0</v>
      </c>
      <c r="U9881" s="31" t="str">
        <f t="shared" si="951"/>
        <v/>
      </c>
    </row>
    <row r="9882" spans="14:21" x14ac:dyDescent="0.2">
      <c r="N9882" s="22">
        <f>Fångster!G9887</f>
        <v>0</v>
      </c>
      <c r="O9882" s="28">
        <f t="shared" si="946"/>
        <v>0</v>
      </c>
      <c r="P9882" s="28">
        <f t="shared" si="947"/>
        <v>-2</v>
      </c>
      <c r="Q9882" s="28">
        <f t="shared" si="948"/>
        <v>0</v>
      </c>
      <c r="R9882" s="4">
        <f t="shared" si="949"/>
        <v>0</v>
      </c>
      <c r="S9882" s="4" t="str">
        <f t="shared" si="950"/>
        <v/>
      </c>
      <c r="T9882" s="21">
        <f>Fångster!J9887</f>
        <v>0</v>
      </c>
      <c r="U9882" s="31" t="str">
        <f t="shared" si="951"/>
        <v/>
      </c>
    </row>
    <row r="9883" spans="14:21" x14ac:dyDescent="0.2">
      <c r="N9883" s="22">
        <f>Fångster!G9888</f>
        <v>0</v>
      </c>
      <c r="O9883" s="28">
        <f t="shared" si="946"/>
        <v>0</v>
      </c>
      <c r="P9883" s="28">
        <f t="shared" si="947"/>
        <v>-2</v>
      </c>
      <c r="Q9883" s="28">
        <f t="shared" si="948"/>
        <v>0</v>
      </c>
      <c r="R9883" s="4">
        <f t="shared" si="949"/>
        <v>0</v>
      </c>
      <c r="S9883" s="4" t="str">
        <f t="shared" si="950"/>
        <v/>
      </c>
      <c r="T9883" s="21">
        <f>Fångster!J9888</f>
        <v>0</v>
      </c>
      <c r="U9883" s="31" t="str">
        <f t="shared" si="951"/>
        <v/>
      </c>
    </row>
    <row r="9884" spans="14:21" x14ac:dyDescent="0.2">
      <c r="N9884" s="22">
        <f>Fångster!G9889</f>
        <v>0</v>
      </c>
      <c r="O9884" s="28">
        <f t="shared" si="946"/>
        <v>0</v>
      </c>
      <c r="P9884" s="28">
        <f t="shared" si="947"/>
        <v>-2</v>
      </c>
      <c r="Q9884" s="28">
        <f t="shared" si="948"/>
        <v>0</v>
      </c>
      <c r="R9884" s="4">
        <f t="shared" si="949"/>
        <v>0</v>
      </c>
      <c r="S9884" s="4" t="str">
        <f t="shared" si="950"/>
        <v/>
      </c>
      <c r="T9884" s="21">
        <f>Fångster!J9889</f>
        <v>0</v>
      </c>
      <c r="U9884" s="31" t="str">
        <f t="shared" si="951"/>
        <v/>
      </c>
    </row>
    <row r="9885" spans="14:21" x14ac:dyDescent="0.2">
      <c r="N9885" s="22">
        <f>Fångster!G9890</f>
        <v>0</v>
      </c>
      <c r="O9885" s="28">
        <f t="shared" si="946"/>
        <v>0</v>
      </c>
      <c r="P9885" s="28">
        <f t="shared" si="947"/>
        <v>-2</v>
      </c>
      <c r="Q9885" s="28">
        <f t="shared" si="948"/>
        <v>0</v>
      </c>
      <c r="R9885" s="4">
        <f t="shared" si="949"/>
        <v>0</v>
      </c>
      <c r="S9885" s="4" t="str">
        <f t="shared" si="950"/>
        <v/>
      </c>
      <c r="T9885" s="21">
        <f>Fångster!J9890</f>
        <v>0</v>
      </c>
      <c r="U9885" s="31" t="str">
        <f t="shared" si="951"/>
        <v/>
      </c>
    </row>
    <row r="9886" spans="14:21" x14ac:dyDescent="0.2">
      <c r="N9886" s="22">
        <f>Fångster!G9891</f>
        <v>0</v>
      </c>
      <c r="O9886" s="28">
        <f t="shared" si="946"/>
        <v>0</v>
      </c>
      <c r="P9886" s="28">
        <f t="shared" si="947"/>
        <v>-2</v>
      </c>
      <c r="Q9886" s="28">
        <f t="shared" si="948"/>
        <v>0</v>
      </c>
      <c r="R9886" s="4">
        <f t="shared" si="949"/>
        <v>0</v>
      </c>
      <c r="S9886" s="4" t="str">
        <f t="shared" si="950"/>
        <v/>
      </c>
      <c r="T9886" s="21">
        <f>Fångster!J9891</f>
        <v>0</v>
      </c>
      <c r="U9886" s="31" t="str">
        <f t="shared" si="951"/>
        <v/>
      </c>
    </row>
    <row r="9887" spans="14:21" x14ac:dyDescent="0.2">
      <c r="N9887" s="22">
        <f>Fångster!G9892</f>
        <v>0</v>
      </c>
      <c r="O9887" s="28">
        <f t="shared" si="946"/>
        <v>0</v>
      </c>
      <c r="P9887" s="28">
        <f t="shared" si="947"/>
        <v>-2</v>
      </c>
      <c r="Q9887" s="28">
        <f t="shared" si="948"/>
        <v>0</v>
      </c>
      <c r="R9887" s="4">
        <f t="shared" si="949"/>
        <v>0</v>
      </c>
      <c r="S9887" s="4" t="str">
        <f t="shared" si="950"/>
        <v/>
      </c>
      <c r="T9887" s="21">
        <f>Fångster!J9892</f>
        <v>0</v>
      </c>
      <c r="U9887" s="31" t="str">
        <f t="shared" si="951"/>
        <v/>
      </c>
    </row>
    <row r="9888" spans="14:21" x14ac:dyDescent="0.2">
      <c r="N9888" s="22">
        <f>Fångster!G9893</f>
        <v>0</v>
      </c>
      <c r="O9888" s="28">
        <f t="shared" si="946"/>
        <v>0</v>
      </c>
      <c r="P9888" s="28">
        <f t="shared" si="947"/>
        <v>-2</v>
      </c>
      <c r="Q9888" s="28">
        <f t="shared" si="948"/>
        <v>0</v>
      </c>
      <c r="R9888" s="4">
        <f t="shared" si="949"/>
        <v>0</v>
      </c>
      <c r="S9888" s="4" t="str">
        <f t="shared" si="950"/>
        <v/>
      </c>
      <c r="T9888" s="21">
        <f>Fångster!J9893</f>
        <v>0</v>
      </c>
      <c r="U9888" s="31" t="str">
        <f t="shared" si="951"/>
        <v/>
      </c>
    </row>
    <row r="9889" spans="14:21" x14ac:dyDescent="0.2">
      <c r="N9889" s="22">
        <f>Fångster!G9894</f>
        <v>0</v>
      </c>
      <c r="O9889" s="28">
        <f t="shared" si="946"/>
        <v>0</v>
      </c>
      <c r="P9889" s="28">
        <f t="shared" si="947"/>
        <v>-2</v>
      </c>
      <c r="Q9889" s="28">
        <f t="shared" si="948"/>
        <v>0</v>
      </c>
      <c r="R9889" s="4">
        <f t="shared" si="949"/>
        <v>0</v>
      </c>
      <c r="S9889" s="4" t="str">
        <f t="shared" si="950"/>
        <v/>
      </c>
      <c r="T9889" s="21">
        <f>Fångster!J9894</f>
        <v>0</v>
      </c>
      <c r="U9889" s="31" t="str">
        <f t="shared" si="951"/>
        <v/>
      </c>
    </row>
    <row r="9890" spans="14:21" x14ac:dyDescent="0.2">
      <c r="N9890" s="22">
        <f>Fångster!G9895</f>
        <v>0</v>
      </c>
      <c r="O9890" s="28">
        <f t="shared" si="946"/>
        <v>0</v>
      </c>
      <c r="P9890" s="28">
        <f t="shared" si="947"/>
        <v>-2</v>
      </c>
      <c r="Q9890" s="28">
        <f t="shared" si="948"/>
        <v>0</v>
      </c>
      <c r="R9890" s="4">
        <f t="shared" si="949"/>
        <v>0</v>
      </c>
      <c r="S9890" s="4" t="str">
        <f t="shared" si="950"/>
        <v/>
      </c>
      <c r="T9890" s="21">
        <f>Fångster!J9895</f>
        <v>0</v>
      </c>
      <c r="U9890" s="31" t="str">
        <f t="shared" si="951"/>
        <v/>
      </c>
    </row>
    <row r="9891" spans="14:21" x14ac:dyDescent="0.2">
      <c r="N9891" s="22">
        <f>Fångster!G9896</f>
        <v>0</v>
      </c>
      <c r="O9891" s="28">
        <f t="shared" si="946"/>
        <v>0</v>
      </c>
      <c r="P9891" s="28">
        <f t="shared" si="947"/>
        <v>-2</v>
      </c>
      <c r="Q9891" s="28">
        <f t="shared" si="948"/>
        <v>0</v>
      </c>
      <c r="R9891" s="4">
        <f t="shared" si="949"/>
        <v>0</v>
      </c>
      <c r="S9891" s="4" t="str">
        <f t="shared" si="950"/>
        <v/>
      </c>
      <c r="T9891" s="21">
        <f>Fångster!J9896</f>
        <v>0</v>
      </c>
      <c r="U9891" s="31" t="str">
        <f t="shared" si="951"/>
        <v/>
      </c>
    </row>
    <row r="9892" spans="14:21" x14ac:dyDescent="0.2">
      <c r="N9892" s="22">
        <f>Fångster!G9897</f>
        <v>0</v>
      </c>
      <c r="O9892" s="28">
        <f t="shared" si="946"/>
        <v>0</v>
      </c>
      <c r="P9892" s="28">
        <f t="shared" si="947"/>
        <v>-2</v>
      </c>
      <c r="Q9892" s="28">
        <f t="shared" si="948"/>
        <v>0</v>
      </c>
      <c r="R9892" s="4">
        <f t="shared" si="949"/>
        <v>0</v>
      </c>
      <c r="S9892" s="4" t="str">
        <f t="shared" si="950"/>
        <v/>
      </c>
      <c r="T9892" s="21">
        <f>Fångster!J9897</f>
        <v>0</v>
      </c>
      <c r="U9892" s="31" t="str">
        <f t="shared" si="951"/>
        <v/>
      </c>
    </row>
    <row r="9893" spans="14:21" x14ac:dyDescent="0.2">
      <c r="N9893" s="22">
        <f>Fångster!G9898</f>
        <v>0</v>
      </c>
      <c r="O9893" s="28">
        <f t="shared" si="946"/>
        <v>0</v>
      </c>
      <c r="P9893" s="28">
        <f t="shared" si="947"/>
        <v>-2</v>
      </c>
      <c r="Q9893" s="28">
        <f t="shared" si="948"/>
        <v>0</v>
      </c>
      <c r="R9893" s="4">
        <f t="shared" si="949"/>
        <v>0</v>
      </c>
      <c r="S9893" s="4" t="str">
        <f t="shared" si="950"/>
        <v/>
      </c>
      <c r="T9893" s="21">
        <f>Fångster!J9898</f>
        <v>0</v>
      </c>
      <c r="U9893" s="31" t="str">
        <f t="shared" si="951"/>
        <v/>
      </c>
    </row>
    <row r="9894" spans="14:21" x14ac:dyDescent="0.2">
      <c r="N9894" s="22">
        <f>Fångster!G9899</f>
        <v>0</v>
      </c>
      <c r="O9894" s="28">
        <f t="shared" si="946"/>
        <v>0</v>
      </c>
      <c r="P9894" s="28">
        <f t="shared" si="947"/>
        <v>-2</v>
      </c>
      <c r="Q9894" s="28">
        <f t="shared" si="948"/>
        <v>0</v>
      </c>
      <c r="R9894" s="4">
        <f t="shared" si="949"/>
        <v>0</v>
      </c>
      <c r="S9894" s="4" t="str">
        <f t="shared" si="950"/>
        <v/>
      </c>
      <c r="T9894" s="21">
        <f>Fångster!J9899</f>
        <v>0</v>
      </c>
      <c r="U9894" s="31" t="str">
        <f t="shared" si="951"/>
        <v/>
      </c>
    </row>
    <row r="9895" spans="14:21" x14ac:dyDescent="0.2">
      <c r="N9895" s="22">
        <f>Fångster!G9900</f>
        <v>0</v>
      </c>
      <c r="O9895" s="28">
        <f t="shared" si="946"/>
        <v>0</v>
      </c>
      <c r="P9895" s="28">
        <f t="shared" si="947"/>
        <v>-2</v>
      </c>
      <c r="Q9895" s="28">
        <f t="shared" si="948"/>
        <v>0</v>
      </c>
      <c r="R9895" s="4">
        <f t="shared" si="949"/>
        <v>0</v>
      </c>
      <c r="S9895" s="4" t="str">
        <f t="shared" si="950"/>
        <v/>
      </c>
      <c r="T9895" s="21">
        <f>Fångster!J9900</f>
        <v>0</v>
      </c>
      <c r="U9895" s="31" t="str">
        <f t="shared" si="951"/>
        <v/>
      </c>
    </row>
    <row r="9896" spans="14:21" x14ac:dyDescent="0.2">
      <c r="N9896" s="22">
        <f>Fångster!G9901</f>
        <v>0</v>
      </c>
      <c r="O9896" s="28">
        <f t="shared" si="946"/>
        <v>0</v>
      </c>
      <c r="P9896" s="28">
        <f t="shared" si="947"/>
        <v>-2</v>
      </c>
      <c r="Q9896" s="28">
        <f t="shared" si="948"/>
        <v>0</v>
      </c>
      <c r="R9896" s="4">
        <f t="shared" si="949"/>
        <v>0</v>
      </c>
      <c r="S9896" s="4" t="str">
        <f t="shared" si="950"/>
        <v/>
      </c>
      <c r="T9896" s="21">
        <f>Fångster!J9901</f>
        <v>0</v>
      </c>
      <c r="U9896" s="31" t="str">
        <f t="shared" si="951"/>
        <v/>
      </c>
    </row>
    <row r="9897" spans="14:21" x14ac:dyDescent="0.2">
      <c r="N9897" s="22">
        <f>Fångster!G9902</f>
        <v>0</v>
      </c>
      <c r="O9897" s="28">
        <f t="shared" si="946"/>
        <v>0</v>
      </c>
      <c r="P9897" s="28">
        <f t="shared" si="947"/>
        <v>-2</v>
      </c>
      <c r="Q9897" s="28">
        <f t="shared" si="948"/>
        <v>0</v>
      </c>
      <c r="R9897" s="4">
        <f t="shared" si="949"/>
        <v>0</v>
      </c>
      <c r="S9897" s="4" t="str">
        <f t="shared" si="950"/>
        <v/>
      </c>
      <c r="T9897" s="21">
        <f>Fångster!J9902</f>
        <v>0</v>
      </c>
      <c r="U9897" s="31" t="str">
        <f t="shared" si="951"/>
        <v/>
      </c>
    </row>
    <row r="9898" spans="14:21" x14ac:dyDescent="0.2">
      <c r="N9898" s="22">
        <f>Fångster!G9903</f>
        <v>0</v>
      </c>
      <c r="O9898" s="28">
        <f t="shared" si="946"/>
        <v>0</v>
      </c>
      <c r="P9898" s="28">
        <f t="shared" si="947"/>
        <v>-2</v>
      </c>
      <c r="Q9898" s="28">
        <f t="shared" si="948"/>
        <v>0</v>
      </c>
      <c r="R9898" s="4">
        <f t="shared" si="949"/>
        <v>0</v>
      </c>
      <c r="S9898" s="4" t="str">
        <f t="shared" si="950"/>
        <v/>
      </c>
      <c r="T9898" s="21">
        <f>Fångster!J9903</f>
        <v>0</v>
      </c>
      <c r="U9898" s="31" t="str">
        <f t="shared" si="951"/>
        <v/>
      </c>
    </row>
    <row r="9899" spans="14:21" x14ac:dyDescent="0.2">
      <c r="N9899" s="22">
        <f>Fångster!G9904</f>
        <v>0</v>
      </c>
      <c r="O9899" s="28">
        <f t="shared" si="946"/>
        <v>0</v>
      </c>
      <c r="P9899" s="28">
        <f t="shared" si="947"/>
        <v>-2</v>
      </c>
      <c r="Q9899" s="28">
        <f t="shared" si="948"/>
        <v>0</v>
      </c>
      <c r="R9899" s="4">
        <f t="shared" si="949"/>
        <v>0</v>
      </c>
      <c r="S9899" s="4" t="str">
        <f t="shared" si="950"/>
        <v/>
      </c>
      <c r="T9899" s="21">
        <f>Fångster!J9904</f>
        <v>0</v>
      </c>
      <c r="U9899" s="31" t="str">
        <f t="shared" si="951"/>
        <v/>
      </c>
    </row>
    <row r="9900" spans="14:21" x14ac:dyDescent="0.2">
      <c r="N9900" s="22">
        <f>Fångster!G9905</f>
        <v>0</v>
      </c>
      <c r="O9900" s="28">
        <f t="shared" si="946"/>
        <v>0</v>
      </c>
      <c r="P9900" s="28">
        <f t="shared" si="947"/>
        <v>-2</v>
      </c>
      <c r="Q9900" s="28">
        <f t="shared" si="948"/>
        <v>0</v>
      </c>
      <c r="R9900" s="4">
        <f t="shared" si="949"/>
        <v>0</v>
      </c>
      <c r="S9900" s="4" t="str">
        <f t="shared" si="950"/>
        <v/>
      </c>
      <c r="T9900" s="21">
        <f>Fångster!J9905</f>
        <v>0</v>
      </c>
      <c r="U9900" s="31" t="str">
        <f t="shared" si="951"/>
        <v/>
      </c>
    </row>
    <row r="9901" spans="14:21" x14ac:dyDescent="0.2">
      <c r="N9901" s="22">
        <f>Fångster!G9906</f>
        <v>0</v>
      </c>
      <c r="O9901" s="28">
        <f t="shared" si="946"/>
        <v>0</v>
      </c>
      <c r="P9901" s="28">
        <f t="shared" si="947"/>
        <v>-2</v>
      </c>
      <c r="Q9901" s="28">
        <f t="shared" si="948"/>
        <v>0</v>
      </c>
      <c r="R9901" s="4">
        <f t="shared" si="949"/>
        <v>0</v>
      </c>
      <c r="S9901" s="4" t="str">
        <f t="shared" si="950"/>
        <v/>
      </c>
      <c r="T9901" s="21">
        <f>Fångster!J9906</f>
        <v>0</v>
      </c>
      <c r="U9901" s="31" t="str">
        <f t="shared" si="951"/>
        <v/>
      </c>
    </row>
    <row r="9902" spans="14:21" x14ac:dyDescent="0.2">
      <c r="N9902" s="22">
        <f>Fångster!G9907</f>
        <v>0</v>
      </c>
      <c r="O9902" s="28">
        <f t="shared" si="946"/>
        <v>0</v>
      </c>
      <c r="P9902" s="28">
        <f t="shared" si="947"/>
        <v>-2</v>
      </c>
      <c r="Q9902" s="28">
        <f t="shared" si="948"/>
        <v>0</v>
      </c>
      <c r="R9902" s="4">
        <f t="shared" si="949"/>
        <v>0</v>
      </c>
      <c r="S9902" s="4" t="str">
        <f t="shared" si="950"/>
        <v/>
      </c>
      <c r="T9902" s="21">
        <f>Fångster!J9907</f>
        <v>0</v>
      </c>
      <c r="U9902" s="31" t="str">
        <f t="shared" si="951"/>
        <v/>
      </c>
    </row>
    <row r="9903" spans="14:21" x14ac:dyDescent="0.2">
      <c r="N9903" s="22">
        <f>Fångster!G9908</f>
        <v>0</v>
      </c>
      <c r="O9903" s="28">
        <f t="shared" si="946"/>
        <v>0</v>
      </c>
      <c r="P9903" s="28">
        <f t="shared" si="947"/>
        <v>-2</v>
      </c>
      <c r="Q9903" s="28">
        <f t="shared" si="948"/>
        <v>0</v>
      </c>
      <c r="R9903" s="4">
        <f t="shared" si="949"/>
        <v>0</v>
      </c>
      <c r="S9903" s="4" t="str">
        <f t="shared" si="950"/>
        <v/>
      </c>
      <c r="T9903" s="21">
        <f>Fångster!J9908</f>
        <v>0</v>
      </c>
      <c r="U9903" s="31" t="str">
        <f t="shared" si="951"/>
        <v/>
      </c>
    </row>
    <row r="9904" spans="14:21" x14ac:dyDescent="0.2">
      <c r="N9904" s="22">
        <f>Fångster!G9909</f>
        <v>0</v>
      </c>
      <c r="O9904" s="28">
        <f t="shared" si="946"/>
        <v>0</v>
      </c>
      <c r="P9904" s="28">
        <f t="shared" si="947"/>
        <v>-2</v>
      </c>
      <c r="Q9904" s="28">
        <f t="shared" si="948"/>
        <v>0</v>
      </c>
      <c r="R9904" s="4">
        <f t="shared" si="949"/>
        <v>0</v>
      </c>
      <c r="S9904" s="4" t="str">
        <f t="shared" si="950"/>
        <v/>
      </c>
      <c r="T9904" s="21">
        <f>Fångster!J9909</f>
        <v>0</v>
      </c>
      <c r="U9904" s="31" t="str">
        <f t="shared" si="951"/>
        <v/>
      </c>
    </row>
    <row r="9905" spans="14:21" x14ac:dyDescent="0.2">
      <c r="N9905" s="22">
        <f>Fångster!G9910</f>
        <v>0</v>
      </c>
      <c r="O9905" s="28">
        <f t="shared" si="946"/>
        <v>0</v>
      </c>
      <c r="P9905" s="28">
        <f t="shared" si="947"/>
        <v>-2</v>
      </c>
      <c r="Q9905" s="28">
        <f t="shared" si="948"/>
        <v>0</v>
      </c>
      <c r="R9905" s="4">
        <f t="shared" si="949"/>
        <v>0</v>
      </c>
      <c r="S9905" s="4" t="str">
        <f t="shared" si="950"/>
        <v/>
      </c>
      <c r="T9905" s="21">
        <f>Fångster!J9910</f>
        <v>0</v>
      </c>
      <c r="U9905" s="31" t="str">
        <f t="shared" si="951"/>
        <v/>
      </c>
    </row>
    <row r="9906" spans="14:21" x14ac:dyDescent="0.2">
      <c r="N9906" s="22">
        <f>Fångster!G9911</f>
        <v>0</v>
      </c>
      <c r="O9906" s="28">
        <f t="shared" si="946"/>
        <v>0</v>
      </c>
      <c r="P9906" s="28">
        <f t="shared" si="947"/>
        <v>-2</v>
      </c>
      <c r="Q9906" s="28">
        <f t="shared" si="948"/>
        <v>0</v>
      </c>
      <c r="R9906" s="4">
        <f t="shared" si="949"/>
        <v>0</v>
      </c>
      <c r="S9906" s="4" t="str">
        <f t="shared" si="950"/>
        <v/>
      </c>
      <c r="T9906" s="21">
        <f>Fångster!J9911</f>
        <v>0</v>
      </c>
      <c r="U9906" s="31" t="str">
        <f t="shared" si="951"/>
        <v/>
      </c>
    </row>
    <row r="9907" spans="14:21" x14ac:dyDescent="0.2">
      <c r="N9907" s="22">
        <f>Fångster!G9912</f>
        <v>0</v>
      </c>
      <c r="O9907" s="28">
        <f t="shared" si="946"/>
        <v>0</v>
      </c>
      <c r="P9907" s="28">
        <f t="shared" si="947"/>
        <v>-2</v>
      </c>
      <c r="Q9907" s="28">
        <f t="shared" si="948"/>
        <v>0</v>
      </c>
      <c r="R9907" s="4">
        <f t="shared" si="949"/>
        <v>0</v>
      </c>
      <c r="S9907" s="4" t="str">
        <f t="shared" si="950"/>
        <v/>
      </c>
      <c r="T9907" s="21">
        <f>Fångster!J9912</f>
        <v>0</v>
      </c>
      <c r="U9907" s="31" t="str">
        <f t="shared" si="951"/>
        <v/>
      </c>
    </row>
    <row r="9908" spans="14:21" x14ac:dyDescent="0.2">
      <c r="N9908" s="22">
        <f>Fångster!G9913</f>
        <v>0</v>
      </c>
      <c r="O9908" s="28">
        <f t="shared" si="946"/>
        <v>0</v>
      </c>
      <c r="P9908" s="28">
        <f t="shared" si="947"/>
        <v>-2</v>
      </c>
      <c r="Q9908" s="28">
        <f t="shared" si="948"/>
        <v>0</v>
      </c>
      <c r="R9908" s="4">
        <f t="shared" si="949"/>
        <v>0</v>
      </c>
      <c r="S9908" s="4" t="str">
        <f t="shared" si="950"/>
        <v/>
      </c>
      <c r="T9908" s="21">
        <f>Fångster!J9913</f>
        <v>0</v>
      </c>
      <c r="U9908" s="31" t="str">
        <f t="shared" si="951"/>
        <v/>
      </c>
    </row>
    <row r="9909" spans="14:21" x14ac:dyDescent="0.2">
      <c r="N9909" s="22">
        <f>Fångster!G9914</f>
        <v>0</v>
      </c>
      <c r="O9909" s="28">
        <f t="shared" si="946"/>
        <v>0</v>
      </c>
      <c r="P9909" s="28">
        <f t="shared" si="947"/>
        <v>-2</v>
      </c>
      <c r="Q9909" s="28">
        <f t="shared" si="948"/>
        <v>0</v>
      </c>
      <c r="R9909" s="4">
        <f t="shared" si="949"/>
        <v>0</v>
      </c>
      <c r="S9909" s="4" t="str">
        <f t="shared" si="950"/>
        <v/>
      </c>
      <c r="T9909" s="21">
        <f>Fångster!J9914</f>
        <v>0</v>
      </c>
      <c r="U9909" s="31" t="str">
        <f t="shared" si="951"/>
        <v/>
      </c>
    </row>
    <row r="9910" spans="14:21" x14ac:dyDescent="0.2">
      <c r="N9910" s="22">
        <f>Fångster!G9915</f>
        <v>0</v>
      </c>
      <c r="O9910" s="28">
        <f t="shared" si="946"/>
        <v>0</v>
      </c>
      <c r="P9910" s="28">
        <f t="shared" si="947"/>
        <v>-2</v>
      </c>
      <c r="Q9910" s="28">
        <f t="shared" si="948"/>
        <v>0</v>
      </c>
      <c r="R9910" s="4">
        <f t="shared" si="949"/>
        <v>0</v>
      </c>
      <c r="S9910" s="4" t="str">
        <f t="shared" si="950"/>
        <v/>
      </c>
      <c r="T9910" s="21">
        <f>Fångster!J9915</f>
        <v>0</v>
      </c>
      <c r="U9910" s="31" t="str">
        <f t="shared" si="951"/>
        <v/>
      </c>
    </row>
    <row r="9911" spans="14:21" x14ac:dyDescent="0.2">
      <c r="N9911" s="22">
        <f>Fångster!G9916</f>
        <v>0</v>
      </c>
      <c r="O9911" s="28">
        <f t="shared" si="946"/>
        <v>0</v>
      </c>
      <c r="P9911" s="28">
        <f t="shared" si="947"/>
        <v>-2</v>
      </c>
      <c r="Q9911" s="28">
        <f t="shared" si="948"/>
        <v>0</v>
      </c>
      <c r="R9911" s="4">
        <f t="shared" si="949"/>
        <v>0</v>
      </c>
      <c r="S9911" s="4" t="str">
        <f t="shared" si="950"/>
        <v/>
      </c>
      <c r="T9911" s="21">
        <f>Fångster!J9916</f>
        <v>0</v>
      </c>
      <c r="U9911" s="31" t="str">
        <f t="shared" si="951"/>
        <v/>
      </c>
    </row>
    <row r="9912" spans="14:21" x14ac:dyDescent="0.2">
      <c r="N9912" s="22">
        <f>Fångster!G9917</f>
        <v>0</v>
      </c>
      <c r="O9912" s="28">
        <f t="shared" si="946"/>
        <v>0</v>
      </c>
      <c r="P9912" s="28">
        <f t="shared" si="947"/>
        <v>-2</v>
      </c>
      <c r="Q9912" s="28">
        <f t="shared" si="948"/>
        <v>0</v>
      </c>
      <c r="R9912" s="4">
        <f t="shared" si="949"/>
        <v>0</v>
      </c>
      <c r="S9912" s="4" t="str">
        <f t="shared" si="950"/>
        <v/>
      </c>
      <c r="T9912" s="21">
        <f>Fångster!J9917</f>
        <v>0</v>
      </c>
      <c r="U9912" s="31" t="str">
        <f t="shared" si="951"/>
        <v/>
      </c>
    </row>
    <row r="9913" spans="14:21" x14ac:dyDescent="0.2">
      <c r="N9913" s="22">
        <f>Fångster!G9918</f>
        <v>0</v>
      </c>
      <c r="O9913" s="28">
        <f t="shared" si="946"/>
        <v>0</v>
      </c>
      <c r="P9913" s="28">
        <f t="shared" si="947"/>
        <v>-2</v>
      </c>
      <c r="Q9913" s="28">
        <f t="shared" si="948"/>
        <v>0</v>
      </c>
      <c r="R9913" s="4">
        <f t="shared" si="949"/>
        <v>0</v>
      </c>
      <c r="S9913" s="4" t="str">
        <f t="shared" si="950"/>
        <v/>
      </c>
      <c r="T9913" s="21">
        <f>Fångster!J9918</f>
        <v>0</v>
      </c>
      <c r="U9913" s="31" t="str">
        <f t="shared" si="951"/>
        <v/>
      </c>
    </row>
    <row r="9914" spans="14:21" x14ac:dyDescent="0.2">
      <c r="N9914" s="22">
        <f>Fångster!G9919</f>
        <v>0</v>
      </c>
      <c r="O9914" s="28">
        <f t="shared" si="946"/>
        <v>0</v>
      </c>
      <c r="P9914" s="28">
        <f t="shared" si="947"/>
        <v>-2</v>
      </c>
      <c r="Q9914" s="28">
        <f t="shared" si="948"/>
        <v>0</v>
      </c>
      <c r="R9914" s="4">
        <f t="shared" si="949"/>
        <v>0</v>
      </c>
      <c r="S9914" s="4" t="str">
        <f t="shared" si="950"/>
        <v/>
      </c>
      <c r="T9914" s="21">
        <f>Fångster!J9919</f>
        <v>0</v>
      </c>
      <c r="U9914" s="31" t="str">
        <f t="shared" si="951"/>
        <v/>
      </c>
    </row>
    <row r="9915" spans="14:21" x14ac:dyDescent="0.2">
      <c r="N9915" s="22">
        <f>Fångster!G9920</f>
        <v>0</v>
      </c>
      <c r="O9915" s="28">
        <f t="shared" si="946"/>
        <v>0</v>
      </c>
      <c r="P9915" s="28">
        <f t="shared" si="947"/>
        <v>-2</v>
      </c>
      <c r="Q9915" s="28">
        <f t="shared" si="948"/>
        <v>0</v>
      </c>
      <c r="R9915" s="4">
        <f t="shared" si="949"/>
        <v>0</v>
      </c>
      <c r="S9915" s="4" t="str">
        <f t="shared" si="950"/>
        <v/>
      </c>
      <c r="T9915" s="21">
        <f>Fångster!J9920</f>
        <v>0</v>
      </c>
      <c r="U9915" s="31" t="str">
        <f t="shared" si="951"/>
        <v/>
      </c>
    </row>
    <row r="9916" spans="14:21" x14ac:dyDescent="0.2">
      <c r="N9916" s="22">
        <f>Fångster!G9921</f>
        <v>0</v>
      </c>
      <c r="O9916" s="28">
        <f t="shared" si="946"/>
        <v>0</v>
      </c>
      <c r="P9916" s="28">
        <f t="shared" si="947"/>
        <v>-2</v>
      </c>
      <c r="Q9916" s="28">
        <f t="shared" si="948"/>
        <v>0</v>
      </c>
      <c r="R9916" s="4">
        <f t="shared" si="949"/>
        <v>0</v>
      </c>
      <c r="S9916" s="4" t="str">
        <f t="shared" si="950"/>
        <v/>
      </c>
      <c r="T9916" s="21">
        <f>Fångster!J9921</f>
        <v>0</v>
      </c>
      <c r="U9916" s="31" t="str">
        <f t="shared" si="951"/>
        <v/>
      </c>
    </row>
    <row r="9917" spans="14:21" x14ac:dyDescent="0.2">
      <c r="N9917" s="22">
        <f>Fångster!G9922</f>
        <v>0</v>
      </c>
      <c r="O9917" s="28">
        <f t="shared" si="946"/>
        <v>0</v>
      </c>
      <c r="P9917" s="28">
        <f t="shared" si="947"/>
        <v>-2</v>
      </c>
      <c r="Q9917" s="28">
        <f t="shared" si="948"/>
        <v>0</v>
      </c>
      <c r="R9917" s="4">
        <f t="shared" si="949"/>
        <v>0</v>
      </c>
      <c r="S9917" s="4" t="str">
        <f t="shared" si="950"/>
        <v/>
      </c>
      <c r="T9917" s="21">
        <f>Fångster!J9922</f>
        <v>0</v>
      </c>
      <c r="U9917" s="31" t="str">
        <f t="shared" si="951"/>
        <v/>
      </c>
    </row>
    <row r="9918" spans="14:21" x14ac:dyDescent="0.2">
      <c r="N9918" s="22">
        <f>Fångster!G9923</f>
        <v>0</v>
      </c>
      <c r="O9918" s="28">
        <f t="shared" si="946"/>
        <v>0</v>
      </c>
      <c r="P9918" s="28">
        <f t="shared" si="947"/>
        <v>-2</v>
      </c>
      <c r="Q9918" s="28">
        <f t="shared" si="948"/>
        <v>0</v>
      </c>
      <c r="R9918" s="4">
        <f t="shared" si="949"/>
        <v>0</v>
      </c>
      <c r="S9918" s="4" t="str">
        <f t="shared" si="950"/>
        <v/>
      </c>
      <c r="T9918" s="21">
        <f>Fångster!J9923</f>
        <v>0</v>
      </c>
      <c r="U9918" s="31" t="str">
        <f t="shared" si="951"/>
        <v/>
      </c>
    </row>
    <row r="9919" spans="14:21" x14ac:dyDescent="0.2">
      <c r="N9919" s="22">
        <f>Fångster!G9924</f>
        <v>0</v>
      </c>
      <c r="O9919" s="28">
        <f t="shared" si="946"/>
        <v>0</v>
      </c>
      <c r="P9919" s="28">
        <f t="shared" si="947"/>
        <v>-2</v>
      </c>
      <c r="Q9919" s="28">
        <f t="shared" si="948"/>
        <v>0</v>
      </c>
      <c r="R9919" s="4">
        <f t="shared" si="949"/>
        <v>0</v>
      </c>
      <c r="S9919" s="4" t="str">
        <f t="shared" si="950"/>
        <v/>
      </c>
      <c r="T9919" s="21">
        <f>Fångster!J9924</f>
        <v>0</v>
      </c>
      <c r="U9919" s="31" t="str">
        <f t="shared" si="951"/>
        <v/>
      </c>
    </row>
    <row r="9920" spans="14:21" x14ac:dyDescent="0.2">
      <c r="N9920" s="22">
        <f>Fångster!G9925</f>
        <v>0</v>
      </c>
      <c r="O9920" s="28">
        <f t="shared" si="946"/>
        <v>0</v>
      </c>
      <c r="P9920" s="28">
        <f t="shared" si="947"/>
        <v>-2</v>
      </c>
      <c r="Q9920" s="28">
        <f t="shared" si="948"/>
        <v>0</v>
      </c>
      <c r="R9920" s="4">
        <f t="shared" si="949"/>
        <v>0</v>
      </c>
      <c r="S9920" s="4" t="str">
        <f t="shared" si="950"/>
        <v/>
      </c>
      <c r="T9920" s="21">
        <f>Fångster!J9925</f>
        <v>0</v>
      </c>
      <c r="U9920" s="31" t="str">
        <f t="shared" si="951"/>
        <v/>
      </c>
    </row>
    <row r="9921" spans="14:21" x14ac:dyDescent="0.2">
      <c r="N9921" s="22">
        <f>Fångster!G9926</f>
        <v>0</v>
      </c>
      <c r="O9921" s="28">
        <f t="shared" si="946"/>
        <v>0</v>
      </c>
      <c r="P9921" s="28">
        <f t="shared" si="947"/>
        <v>-2</v>
      </c>
      <c r="Q9921" s="28">
        <f t="shared" si="948"/>
        <v>0</v>
      </c>
      <c r="R9921" s="4">
        <f t="shared" si="949"/>
        <v>0</v>
      </c>
      <c r="S9921" s="4" t="str">
        <f t="shared" si="950"/>
        <v/>
      </c>
      <c r="T9921" s="21">
        <f>Fångster!J9926</f>
        <v>0</v>
      </c>
      <c r="U9921" s="31" t="str">
        <f t="shared" si="951"/>
        <v/>
      </c>
    </row>
    <row r="9922" spans="14:21" x14ac:dyDescent="0.2">
      <c r="N9922" s="22">
        <f>Fångster!G9927</f>
        <v>0</v>
      </c>
      <c r="O9922" s="28">
        <f t="shared" si="946"/>
        <v>0</v>
      </c>
      <c r="P9922" s="28">
        <f t="shared" si="947"/>
        <v>-2</v>
      </c>
      <c r="Q9922" s="28">
        <f t="shared" si="948"/>
        <v>0</v>
      </c>
      <c r="R9922" s="4">
        <f t="shared" si="949"/>
        <v>0</v>
      </c>
      <c r="S9922" s="4" t="str">
        <f t="shared" si="950"/>
        <v/>
      </c>
      <c r="T9922" s="21">
        <f>Fångster!J9927</f>
        <v>0</v>
      </c>
      <c r="U9922" s="31" t="str">
        <f t="shared" si="951"/>
        <v/>
      </c>
    </row>
    <row r="9923" spans="14:21" x14ac:dyDescent="0.2">
      <c r="N9923" s="22">
        <f>Fångster!G9928</f>
        <v>0</v>
      </c>
      <c r="O9923" s="28">
        <f t="shared" si="946"/>
        <v>0</v>
      </c>
      <c r="P9923" s="28">
        <f t="shared" si="947"/>
        <v>-2</v>
      </c>
      <c r="Q9923" s="28">
        <f t="shared" si="948"/>
        <v>0</v>
      </c>
      <c r="R9923" s="4">
        <f t="shared" si="949"/>
        <v>0</v>
      </c>
      <c r="S9923" s="4" t="str">
        <f t="shared" si="950"/>
        <v/>
      </c>
      <c r="T9923" s="21">
        <f>Fångster!J9928</f>
        <v>0</v>
      </c>
      <c r="U9923" s="31" t="str">
        <f t="shared" si="951"/>
        <v/>
      </c>
    </row>
    <row r="9924" spans="14:21" x14ac:dyDescent="0.2">
      <c r="N9924" s="22">
        <f>Fångster!G9929</f>
        <v>0</v>
      </c>
      <c r="O9924" s="28">
        <f t="shared" si="946"/>
        <v>0</v>
      </c>
      <c r="P9924" s="28">
        <f t="shared" si="947"/>
        <v>-2</v>
      </c>
      <c r="Q9924" s="28">
        <f t="shared" si="948"/>
        <v>0</v>
      </c>
      <c r="R9924" s="4">
        <f t="shared" si="949"/>
        <v>0</v>
      </c>
      <c r="S9924" s="4" t="str">
        <f t="shared" si="950"/>
        <v/>
      </c>
      <c r="T9924" s="21">
        <f>Fångster!J9929</f>
        <v>0</v>
      </c>
      <c r="U9924" s="31" t="str">
        <f t="shared" si="951"/>
        <v/>
      </c>
    </row>
    <row r="9925" spans="14:21" x14ac:dyDescent="0.2">
      <c r="N9925" s="22">
        <f>Fångster!G9930</f>
        <v>0</v>
      </c>
      <c r="O9925" s="28">
        <f t="shared" ref="O9925:O9988" si="952">(3.377*0.000001)*(POWER(N9925,3.205))</f>
        <v>0</v>
      </c>
      <c r="P9925" s="28">
        <f t="shared" ref="P9925:P9988" si="953">(1-(180-N9925)/60)</f>
        <v>-2</v>
      </c>
      <c r="Q9925" s="28">
        <f t="shared" ref="Q9925:Q9988" si="954">IF(P9925&lt;0,0,IF(P9925&gt;1,1,IF(P9925&gt;0&lt;1,P9925,P9925)))</f>
        <v>0</v>
      </c>
      <c r="R9925" s="4">
        <f t="shared" ref="R9925:R9988" si="955">O9925*Q9925</f>
        <v>0</v>
      </c>
      <c r="S9925" s="4" t="str">
        <f t="shared" ref="S9925:S9988" si="956">IF(N9925&gt;0,LOG10(N9925),"")</f>
        <v/>
      </c>
      <c r="T9925" s="21">
        <f>Fångster!J9930</f>
        <v>0</v>
      </c>
      <c r="U9925" s="31" t="str">
        <f t="shared" ref="U9925:U9988" si="957">IF(T9925&gt;0,LOG10(T9925),"")</f>
        <v/>
      </c>
    </row>
    <row r="9926" spans="14:21" x14ac:dyDescent="0.2">
      <c r="N9926" s="22">
        <f>Fångster!G9931</f>
        <v>0</v>
      </c>
      <c r="O9926" s="28">
        <f t="shared" si="952"/>
        <v>0</v>
      </c>
      <c r="P9926" s="28">
        <f t="shared" si="953"/>
        <v>-2</v>
      </c>
      <c r="Q9926" s="28">
        <f t="shared" si="954"/>
        <v>0</v>
      </c>
      <c r="R9926" s="4">
        <f t="shared" si="955"/>
        <v>0</v>
      </c>
      <c r="S9926" s="4" t="str">
        <f t="shared" si="956"/>
        <v/>
      </c>
      <c r="T9926" s="21">
        <f>Fångster!J9931</f>
        <v>0</v>
      </c>
      <c r="U9926" s="31" t="str">
        <f t="shared" si="957"/>
        <v/>
      </c>
    </row>
    <row r="9927" spans="14:21" x14ac:dyDescent="0.2">
      <c r="N9927" s="22">
        <f>Fångster!G9932</f>
        <v>0</v>
      </c>
      <c r="O9927" s="28">
        <f t="shared" si="952"/>
        <v>0</v>
      </c>
      <c r="P9927" s="28">
        <f t="shared" si="953"/>
        <v>-2</v>
      </c>
      <c r="Q9927" s="28">
        <f t="shared" si="954"/>
        <v>0</v>
      </c>
      <c r="R9927" s="4">
        <f t="shared" si="955"/>
        <v>0</v>
      </c>
      <c r="S9927" s="4" t="str">
        <f t="shared" si="956"/>
        <v/>
      </c>
      <c r="T9927" s="21">
        <f>Fångster!J9932</f>
        <v>0</v>
      </c>
      <c r="U9927" s="31" t="str">
        <f t="shared" si="957"/>
        <v/>
      </c>
    </row>
    <row r="9928" spans="14:21" x14ac:dyDescent="0.2">
      <c r="N9928" s="22">
        <f>Fångster!G9933</f>
        <v>0</v>
      </c>
      <c r="O9928" s="28">
        <f t="shared" si="952"/>
        <v>0</v>
      </c>
      <c r="P9928" s="28">
        <f t="shared" si="953"/>
        <v>-2</v>
      </c>
      <c r="Q9928" s="28">
        <f t="shared" si="954"/>
        <v>0</v>
      </c>
      <c r="R9928" s="4">
        <f t="shared" si="955"/>
        <v>0</v>
      </c>
      <c r="S9928" s="4" t="str">
        <f t="shared" si="956"/>
        <v/>
      </c>
      <c r="T9928" s="21">
        <f>Fångster!J9933</f>
        <v>0</v>
      </c>
      <c r="U9928" s="31" t="str">
        <f t="shared" si="957"/>
        <v/>
      </c>
    </row>
    <row r="9929" spans="14:21" x14ac:dyDescent="0.2">
      <c r="N9929" s="22">
        <f>Fångster!G9934</f>
        <v>0</v>
      </c>
      <c r="O9929" s="28">
        <f t="shared" si="952"/>
        <v>0</v>
      </c>
      <c r="P9929" s="28">
        <f t="shared" si="953"/>
        <v>-2</v>
      </c>
      <c r="Q9929" s="28">
        <f t="shared" si="954"/>
        <v>0</v>
      </c>
      <c r="R9929" s="4">
        <f t="shared" si="955"/>
        <v>0</v>
      </c>
      <c r="S9929" s="4" t="str">
        <f t="shared" si="956"/>
        <v/>
      </c>
      <c r="T9929" s="21">
        <f>Fångster!J9934</f>
        <v>0</v>
      </c>
      <c r="U9929" s="31" t="str">
        <f t="shared" si="957"/>
        <v/>
      </c>
    </row>
    <row r="9930" spans="14:21" x14ac:dyDescent="0.2">
      <c r="N9930" s="22">
        <f>Fångster!G9935</f>
        <v>0</v>
      </c>
      <c r="O9930" s="28">
        <f t="shared" si="952"/>
        <v>0</v>
      </c>
      <c r="P9930" s="28">
        <f t="shared" si="953"/>
        <v>-2</v>
      </c>
      <c r="Q9930" s="28">
        <f t="shared" si="954"/>
        <v>0</v>
      </c>
      <c r="R9930" s="4">
        <f t="shared" si="955"/>
        <v>0</v>
      </c>
      <c r="S9930" s="4" t="str">
        <f t="shared" si="956"/>
        <v/>
      </c>
      <c r="T9930" s="21">
        <f>Fångster!J9935</f>
        <v>0</v>
      </c>
      <c r="U9930" s="31" t="str">
        <f t="shared" si="957"/>
        <v/>
      </c>
    </row>
    <row r="9931" spans="14:21" x14ac:dyDescent="0.2">
      <c r="N9931" s="22">
        <f>Fångster!G9936</f>
        <v>0</v>
      </c>
      <c r="O9931" s="28">
        <f t="shared" si="952"/>
        <v>0</v>
      </c>
      <c r="P9931" s="28">
        <f t="shared" si="953"/>
        <v>-2</v>
      </c>
      <c r="Q9931" s="28">
        <f t="shared" si="954"/>
        <v>0</v>
      </c>
      <c r="R9931" s="4">
        <f t="shared" si="955"/>
        <v>0</v>
      </c>
      <c r="S9931" s="4" t="str">
        <f t="shared" si="956"/>
        <v/>
      </c>
      <c r="T9931" s="21">
        <f>Fångster!J9936</f>
        <v>0</v>
      </c>
      <c r="U9931" s="31" t="str">
        <f t="shared" si="957"/>
        <v/>
      </c>
    </row>
    <row r="9932" spans="14:21" x14ac:dyDescent="0.2">
      <c r="N9932" s="22">
        <f>Fångster!G9937</f>
        <v>0</v>
      </c>
      <c r="O9932" s="28">
        <f t="shared" si="952"/>
        <v>0</v>
      </c>
      <c r="P9932" s="28">
        <f t="shared" si="953"/>
        <v>-2</v>
      </c>
      <c r="Q9932" s="28">
        <f t="shared" si="954"/>
        <v>0</v>
      </c>
      <c r="R9932" s="4">
        <f t="shared" si="955"/>
        <v>0</v>
      </c>
      <c r="S9932" s="4" t="str">
        <f t="shared" si="956"/>
        <v/>
      </c>
      <c r="T9932" s="21">
        <f>Fångster!J9937</f>
        <v>0</v>
      </c>
      <c r="U9932" s="31" t="str">
        <f t="shared" si="957"/>
        <v/>
      </c>
    </row>
    <row r="9933" spans="14:21" x14ac:dyDescent="0.2">
      <c r="N9933" s="22">
        <f>Fångster!G9938</f>
        <v>0</v>
      </c>
      <c r="O9933" s="28">
        <f t="shared" si="952"/>
        <v>0</v>
      </c>
      <c r="P9933" s="28">
        <f t="shared" si="953"/>
        <v>-2</v>
      </c>
      <c r="Q9933" s="28">
        <f t="shared" si="954"/>
        <v>0</v>
      </c>
      <c r="R9933" s="4">
        <f t="shared" si="955"/>
        <v>0</v>
      </c>
      <c r="S9933" s="4" t="str">
        <f t="shared" si="956"/>
        <v/>
      </c>
      <c r="T9933" s="21">
        <f>Fångster!J9938</f>
        <v>0</v>
      </c>
      <c r="U9933" s="31" t="str">
        <f t="shared" si="957"/>
        <v/>
      </c>
    </row>
    <row r="9934" spans="14:21" x14ac:dyDescent="0.2">
      <c r="N9934" s="22">
        <f>Fångster!G9939</f>
        <v>0</v>
      </c>
      <c r="O9934" s="28">
        <f t="shared" si="952"/>
        <v>0</v>
      </c>
      <c r="P9934" s="28">
        <f t="shared" si="953"/>
        <v>-2</v>
      </c>
      <c r="Q9934" s="28">
        <f t="shared" si="954"/>
        <v>0</v>
      </c>
      <c r="R9934" s="4">
        <f t="shared" si="955"/>
        <v>0</v>
      </c>
      <c r="S9934" s="4" t="str">
        <f t="shared" si="956"/>
        <v/>
      </c>
      <c r="T9934" s="21">
        <f>Fångster!J9939</f>
        <v>0</v>
      </c>
      <c r="U9934" s="31" t="str">
        <f t="shared" si="957"/>
        <v/>
      </c>
    </row>
    <row r="9935" spans="14:21" x14ac:dyDescent="0.2">
      <c r="N9935" s="22">
        <f>Fångster!G9940</f>
        <v>0</v>
      </c>
      <c r="O9935" s="28">
        <f t="shared" si="952"/>
        <v>0</v>
      </c>
      <c r="P9935" s="28">
        <f t="shared" si="953"/>
        <v>-2</v>
      </c>
      <c r="Q9935" s="28">
        <f t="shared" si="954"/>
        <v>0</v>
      </c>
      <c r="R9935" s="4">
        <f t="shared" si="955"/>
        <v>0</v>
      </c>
      <c r="S9935" s="4" t="str">
        <f t="shared" si="956"/>
        <v/>
      </c>
      <c r="T9935" s="21">
        <f>Fångster!J9940</f>
        <v>0</v>
      </c>
      <c r="U9935" s="31" t="str">
        <f t="shared" si="957"/>
        <v/>
      </c>
    </row>
    <row r="9936" spans="14:21" x14ac:dyDescent="0.2">
      <c r="N9936" s="22">
        <f>Fångster!G9941</f>
        <v>0</v>
      </c>
      <c r="O9936" s="28">
        <f t="shared" si="952"/>
        <v>0</v>
      </c>
      <c r="P9936" s="28">
        <f t="shared" si="953"/>
        <v>-2</v>
      </c>
      <c r="Q9936" s="28">
        <f t="shared" si="954"/>
        <v>0</v>
      </c>
      <c r="R9936" s="4">
        <f t="shared" si="955"/>
        <v>0</v>
      </c>
      <c r="S9936" s="4" t="str">
        <f t="shared" si="956"/>
        <v/>
      </c>
      <c r="T9936" s="21">
        <f>Fångster!J9941</f>
        <v>0</v>
      </c>
      <c r="U9936" s="31" t="str">
        <f t="shared" si="957"/>
        <v/>
      </c>
    </row>
    <row r="9937" spans="14:21" x14ac:dyDescent="0.2">
      <c r="N9937" s="22">
        <f>Fångster!G9942</f>
        <v>0</v>
      </c>
      <c r="O9937" s="28">
        <f t="shared" si="952"/>
        <v>0</v>
      </c>
      <c r="P9937" s="28">
        <f t="shared" si="953"/>
        <v>-2</v>
      </c>
      <c r="Q9937" s="28">
        <f t="shared" si="954"/>
        <v>0</v>
      </c>
      <c r="R9937" s="4">
        <f t="shared" si="955"/>
        <v>0</v>
      </c>
      <c r="S9937" s="4" t="str">
        <f t="shared" si="956"/>
        <v/>
      </c>
      <c r="T9937" s="21">
        <f>Fångster!J9942</f>
        <v>0</v>
      </c>
      <c r="U9937" s="31" t="str">
        <f t="shared" si="957"/>
        <v/>
      </c>
    </row>
    <row r="9938" spans="14:21" x14ac:dyDescent="0.2">
      <c r="N9938" s="22">
        <f>Fångster!G9943</f>
        <v>0</v>
      </c>
      <c r="O9938" s="28">
        <f t="shared" si="952"/>
        <v>0</v>
      </c>
      <c r="P9938" s="28">
        <f t="shared" si="953"/>
        <v>-2</v>
      </c>
      <c r="Q9938" s="28">
        <f t="shared" si="954"/>
        <v>0</v>
      </c>
      <c r="R9938" s="4">
        <f t="shared" si="955"/>
        <v>0</v>
      </c>
      <c r="S9938" s="4" t="str">
        <f t="shared" si="956"/>
        <v/>
      </c>
      <c r="T9938" s="21">
        <f>Fångster!J9943</f>
        <v>0</v>
      </c>
      <c r="U9938" s="31" t="str">
        <f t="shared" si="957"/>
        <v/>
      </c>
    </row>
    <row r="9939" spans="14:21" x14ac:dyDescent="0.2">
      <c r="N9939" s="22">
        <f>Fångster!G9944</f>
        <v>0</v>
      </c>
      <c r="O9939" s="28">
        <f t="shared" si="952"/>
        <v>0</v>
      </c>
      <c r="P9939" s="28">
        <f t="shared" si="953"/>
        <v>-2</v>
      </c>
      <c r="Q9939" s="28">
        <f t="shared" si="954"/>
        <v>0</v>
      </c>
      <c r="R9939" s="4">
        <f t="shared" si="955"/>
        <v>0</v>
      </c>
      <c r="S9939" s="4" t="str">
        <f t="shared" si="956"/>
        <v/>
      </c>
      <c r="T9939" s="21">
        <f>Fångster!J9944</f>
        <v>0</v>
      </c>
      <c r="U9939" s="31" t="str">
        <f t="shared" si="957"/>
        <v/>
      </c>
    </row>
    <row r="9940" spans="14:21" x14ac:dyDescent="0.2">
      <c r="N9940" s="22">
        <f>Fångster!G9945</f>
        <v>0</v>
      </c>
      <c r="O9940" s="28">
        <f t="shared" si="952"/>
        <v>0</v>
      </c>
      <c r="P9940" s="28">
        <f t="shared" si="953"/>
        <v>-2</v>
      </c>
      <c r="Q9940" s="28">
        <f t="shared" si="954"/>
        <v>0</v>
      </c>
      <c r="R9940" s="4">
        <f t="shared" si="955"/>
        <v>0</v>
      </c>
      <c r="S9940" s="4" t="str">
        <f t="shared" si="956"/>
        <v/>
      </c>
      <c r="T9940" s="21">
        <f>Fångster!J9945</f>
        <v>0</v>
      </c>
      <c r="U9940" s="31" t="str">
        <f t="shared" si="957"/>
        <v/>
      </c>
    </row>
    <row r="9941" spans="14:21" x14ac:dyDescent="0.2">
      <c r="N9941" s="22">
        <f>Fångster!G9946</f>
        <v>0</v>
      </c>
      <c r="O9941" s="28">
        <f t="shared" si="952"/>
        <v>0</v>
      </c>
      <c r="P9941" s="28">
        <f t="shared" si="953"/>
        <v>-2</v>
      </c>
      <c r="Q9941" s="28">
        <f t="shared" si="954"/>
        <v>0</v>
      </c>
      <c r="R9941" s="4">
        <f t="shared" si="955"/>
        <v>0</v>
      </c>
      <c r="S9941" s="4" t="str">
        <f t="shared" si="956"/>
        <v/>
      </c>
      <c r="T9941" s="21">
        <f>Fångster!J9946</f>
        <v>0</v>
      </c>
      <c r="U9941" s="31" t="str">
        <f t="shared" si="957"/>
        <v/>
      </c>
    </row>
    <row r="9942" spans="14:21" x14ac:dyDescent="0.2">
      <c r="N9942" s="22">
        <f>Fångster!G9947</f>
        <v>0</v>
      </c>
      <c r="O9942" s="28">
        <f t="shared" si="952"/>
        <v>0</v>
      </c>
      <c r="P9942" s="28">
        <f t="shared" si="953"/>
        <v>-2</v>
      </c>
      <c r="Q9942" s="28">
        <f t="shared" si="954"/>
        <v>0</v>
      </c>
      <c r="R9942" s="4">
        <f t="shared" si="955"/>
        <v>0</v>
      </c>
      <c r="S9942" s="4" t="str">
        <f t="shared" si="956"/>
        <v/>
      </c>
      <c r="T9942" s="21">
        <f>Fångster!J9947</f>
        <v>0</v>
      </c>
      <c r="U9942" s="31" t="str">
        <f t="shared" si="957"/>
        <v/>
      </c>
    </row>
    <row r="9943" spans="14:21" x14ac:dyDescent="0.2">
      <c r="N9943" s="22">
        <f>Fångster!G9948</f>
        <v>0</v>
      </c>
      <c r="O9943" s="28">
        <f t="shared" si="952"/>
        <v>0</v>
      </c>
      <c r="P9943" s="28">
        <f t="shared" si="953"/>
        <v>-2</v>
      </c>
      <c r="Q9943" s="28">
        <f t="shared" si="954"/>
        <v>0</v>
      </c>
      <c r="R9943" s="4">
        <f t="shared" si="955"/>
        <v>0</v>
      </c>
      <c r="S9943" s="4" t="str">
        <f t="shared" si="956"/>
        <v/>
      </c>
      <c r="T9943" s="21">
        <f>Fångster!J9948</f>
        <v>0</v>
      </c>
      <c r="U9943" s="31" t="str">
        <f t="shared" si="957"/>
        <v/>
      </c>
    </row>
    <row r="9944" spans="14:21" x14ac:dyDescent="0.2">
      <c r="N9944" s="22">
        <f>Fångster!G9949</f>
        <v>0</v>
      </c>
      <c r="O9944" s="28">
        <f t="shared" si="952"/>
        <v>0</v>
      </c>
      <c r="P9944" s="28">
        <f t="shared" si="953"/>
        <v>-2</v>
      </c>
      <c r="Q9944" s="28">
        <f t="shared" si="954"/>
        <v>0</v>
      </c>
      <c r="R9944" s="4">
        <f t="shared" si="955"/>
        <v>0</v>
      </c>
      <c r="S9944" s="4" t="str">
        <f t="shared" si="956"/>
        <v/>
      </c>
      <c r="T9944" s="21">
        <f>Fångster!J9949</f>
        <v>0</v>
      </c>
      <c r="U9944" s="31" t="str">
        <f t="shared" si="957"/>
        <v/>
      </c>
    </row>
    <row r="9945" spans="14:21" x14ac:dyDescent="0.2">
      <c r="N9945" s="22">
        <f>Fångster!G9950</f>
        <v>0</v>
      </c>
      <c r="O9945" s="28">
        <f t="shared" si="952"/>
        <v>0</v>
      </c>
      <c r="P9945" s="28">
        <f t="shared" si="953"/>
        <v>-2</v>
      </c>
      <c r="Q9945" s="28">
        <f t="shared" si="954"/>
        <v>0</v>
      </c>
      <c r="R9945" s="4">
        <f t="shared" si="955"/>
        <v>0</v>
      </c>
      <c r="S9945" s="4" t="str">
        <f t="shared" si="956"/>
        <v/>
      </c>
      <c r="T9945" s="21">
        <f>Fångster!J9950</f>
        <v>0</v>
      </c>
      <c r="U9945" s="31" t="str">
        <f t="shared" si="957"/>
        <v/>
      </c>
    </row>
    <row r="9946" spans="14:21" x14ac:dyDescent="0.2">
      <c r="N9946" s="22">
        <f>Fångster!G9951</f>
        <v>0</v>
      </c>
      <c r="O9946" s="28">
        <f t="shared" si="952"/>
        <v>0</v>
      </c>
      <c r="P9946" s="28">
        <f t="shared" si="953"/>
        <v>-2</v>
      </c>
      <c r="Q9946" s="28">
        <f t="shared" si="954"/>
        <v>0</v>
      </c>
      <c r="R9946" s="4">
        <f t="shared" si="955"/>
        <v>0</v>
      </c>
      <c r="S9946" s="4" t="str">
        <f t="shared" si="956"/>
        <v/>
      </c>
      <c r="T9946" s="21">
        <f>Fångster!J9951</f>
        <v>0</v>
      </c>
      <c r="U9946" s="31" t="str">
        <f t="shared" si="957"/>
        <v/>
      </c>
    </row>
    <row r="9947" spans="14:21" x14ac:dyDescent="0.2">
      <c r="N9947" s="22">
        <f>Fångster!G9952</f>
        <v>0</v>
      </c>
      <c r="O9947" s="28">
        <f t="shared" si="952"/>
        <v>0</v>
      </c>
      <c r="P9947" s="28">
        <f t="shared" si="953"/>
        <v>-2</v>
      </c>
      <c r="Q9947" s="28">
        <f t="shared" si="954"/>
        <v>0</v>
      </c>
      <c r="R9947" s="4">
        <f t="shared" si="955"/>
        <v>0</v>
      </c>
      <c r="S9947" s="4" t="str">
        <f t="shared" si="956"/>
        <v/>
      </c>
      <c r="T9947" s="21">
        <f>Fångster!J9952</f>
        <v>0</v>
      </c>
      <c r="U9947" s="31" t="str">
        <f t="shared" si="957"/>
        <v/>
      </c>
    </row>
    <row r="9948" spans="14:21" x14ac:dyDescent="0.2">
      <c r="N9948" s="22">
        <f>Fångster!G9953</f>
        <v>0</v>
      </c>
      <c r="O9948" s="28">
        <f t="shared" si="952"/>
        <v>0</v>
      </c>
      <c r="P9948" s="28">
        <f t="shared" si="953"/>
        <v>-2</v>
      </c>
      <c r="Q9948" s="28">
        <f t="shared" si="954"/>
        <v>0</v>
      </c>
      <c r="R9948" s="4">
        <f t="shared" si="955"/>
        <v>0</v>
      </c>
      <c r="S9948" s="4" t="str">
        <f t="shared" si="956"/>
        <v/>
      </c>
      <c r="T9948" s="21">
        <f>Fångster!J9953</f>
        <v>0</v>
      </c>
      <c r="U9948" s="31" t="str">
        <f t="shared" si="957"/>
        <v/>
      </c>
    </row>
    <row r="9949" spans="14:21" x14ac:dyDescent="0.2">
      <c r="N9949" s="22">
        <f>Fångster!G9954</f>
        <v>0</v>
      </c>
      <c r="O9949" s="28">
        <f t="shared" si="952"/>
        <v>0</v>
      </c>
      <c r="P9949" s="28">
        <f t="shared" si="953"/>
        <v>-2</v>
      </c>
      <c r="Q9949" s="28">
        <f t="shared" si="954"/>
        <v>0</v>
      </c>
      <c r="R9949" s="4">
        <f t="shared" si="955"/>
        <v>0</v>
      </c>
      <c r="S9949" s="4" t="str">
        <f t="shared" si="956"/>
        <v/>
      </c>
      <c r="T9949" s="21">
        <f>Fångster!J9954</f>
        <v>0</v>
      </c>
      <c r="U9949" s="31" t="str">
        <f t="shared" si="957"/>
        <v/>
      </c>
    </row>
    <row r="9950" spans="14:21" x14ac:dyDescent="0.2">
      <c r="N9950" s="22">
        <f>Fångster!G9955</f>
        <v>0</v>
      </c>
      <c r="O9950" s="28">
        <f t="shared" si="952"/>
        <v>0</v>
      </c>
      <c r="P9950" s="28">
        <f t="shared" si="953"/>
        <v>-2</v>
      </c>
      <c r="Q9950" s="28">
        <f t="shared" si="954"/>
        <v>0</v>
      </c>
      <c r="R9950" s="4">
        <f t="shared" si="955"/>
        <v>0</v>
      </c>
      <c r="S9950" s="4" t="str">
        <f t="shared" si="956"/>
        <v/>
      </c>
      <c r="T9950" s="21">
        <f>Fångster!J9955</f>
        <v>0</v>
      </c>
      <c r="U9950" s="31" t="str">
        <f t="shared" si="957"/>
        <v/>
      </c>
    </row>
    <row r="9951" spans="14:21" x14ac:dyDescent="0.2">
      <c r="N9951" s="22">
        <f>Fångster!G9956</f>
        <v>0</v>
      </c>
      <c r="O9951" s="28">
        <f t="shared" si="952"/>
        <v>0</v>
      </c>
      <c r="P9951" s="28">
        <f t="shared" si="953"/>
        <v>-2</v>
      </c>
      <c r="Q9951" s="28">
        <f t="shared" si="954"/>
        <v>0</v>
      </c>
      <c r="R9951" s="4">
        <f t="shared" si="955"/>
        <v>0</v>
      </c>
      <c r="S9951" s="4" t="str">
        <f t="shared" si="956"/>
        <v/>
      </c>
      <c r="T9951" s="21">
        <f>Fångster!J9956</f>
        <v>0</v>
      </c>
      <c r="U9951" s="31" t="str">
        <f t="shared" si="957"/>
        <v/>
      </c>
    </row>
    <row r="9952" spans="14:21" x14ac:dyDescent="0.2">
      <c r="N9952" s="22">
        <f>Fångster!G9957</f>
        <v>0</v>
      </c>
      <c r="O9952" s="28">
        <f t="shared" si="952"/>
        <v>0</v>
      </c>
      <c r="P9952" s="28">
        <f t="shared" si="953"/>
        <v>-2</v>
      </c>
      <c r="Q9952" s="28">
        <f t="shared" si="954"/>
        <v>0</v>
      </c>
      <c r="R9952" s="4">
        <f t="shared" si="955"/>
        <v>0</v>
      </c>
      <c r="S9952" s="4" t="str">
        <f t="shared" si="956"/>
        <v/>
      </c>
      <c r="T9952" s="21">
        <f>Fångster!J9957</f>
        <v>0</v>
      </c>
      <c r="U9952" s="31" t="str">
        <f t="shared" si="957"/>
        <v/>
      </c>
    </row>
    <row r="9953" spans="14:21" x14ac:dyDescent="0.2">
      <c r="N9953" s="22">
        <f>Fångster!G9958</f>
        <v>0</v>
      </c>
      <c r="O9953" s="28">
        <f t="shared" si="952"/>
        <v>0</v>
      </c>
      <c r="P9953" s="28">
        <f t="shared" si="953"/>
        <v>-2</v>
      </c>
      <c r="Q9953" s="28">
        <f t="shared" si="954"/>
        <v>0</v>
      </c>
      <c r="R9953" s="4">
        <f t="shared" si="955"/>
        <v>0</v>
      </c>
      <c r="S9953" s="4" t="str">
        <f t="shared" si="956"/>
        <v/>
      </c>
      <c r="T9953" s="21">
        <f>Fångster!J9958</f>
        <v>0</v>
      </c>
      <c r="U9953" s="31" t="str">
        <f t="shared" si="957"/>
        <v/>
      </c>
    </row>
    <row r="9954" spans="14:21" x14ac:dyDescent="0.2">
      <c r="N9954" s="22">
        <f>Fångster!G9959</f>
        <v>0</v>
      </c>
      <c r="O9954" s="28">
        <f t="shared" si="952"/>
        <v>0</v>
      </c>
      <c r="P9954" s="28">
        <f t="shared" si="953"/>
        <v>-2</v>
      </c>
      <c r="Q9954" s="28">
        <f t="shared" si="954"/>
        <v>0</v>
      </c>
      <c r="R9954" s="4">
        <f t="shared" si="955"/>
        <v>0</v>
      </c>
      <c r="S9954" s="4" t="str">
        <f t="shared" si="956"/>
        <v/>
      </c>
      <c r="T9954" s="21">
        <f>Fångster!J9959</f>
        <v>0</v>
      </c>
      <c r="U9954" s="31" t="str">
        <f t="shared" si="957"/>
        <v/>
      </c>
    </row>
    <row r="9955" spans="14:21" x14ac:dyDescent="0.2">
      <c r="N9955" s="22">
        <f>Fångster!G9960</f>
        <v>0</v>
      </c>
      <c r="O9955" s="28">
        <f t="shared" si="952"/>
        <v>0</v>
      </c>
      <c r="P9955" s="28">
        <f t="shared" si="953"/>
        <v>-2</v>
      </c>
      <c r="Q9955" s="28">
        <f t="shared" si="954"/>
        <v>0</v>
      </c>
      <c r="R9955" s="4">
        <f t="shared" si="955"/>
        <v>0</v>
      </c>
      <c r="S9955" s="4" t="str">
        <f t="shared" si="956"/>
        <v/>
      </c>
      <c r="T9955" s="21">
        <f>Fångster!J9960</f>
        <v>0</v>
      </c>
      <c r="U9955" s="31" t="str">
        <f t="shared" si="957"/>
        <v/>
      </c>
    </row>
    <row r="9956" spans="14:21" x14ac:dyDescent="0.2">
      <c r="N9956" s="22">
        <f>Fångster!G9961</f>
        <v>0</v>
      </c>
      <c r="O9956" s="28">
        <f t="shared" si="952"/>
        <v>0</v>
      </c>
      <c r="P9956" s="28">
        <f t="shared" si="953"/>
        <v>-2</v>
      </c>
      <c r="Q9956" s="28">
        <f t="shared" si="954"/>
        <v>0</v>
      </c>
      <c r="R9956" s="4">
        <f t="shared" si="955"/>
        <v>0</v>
      </c>
      <c r="S9956" s="4" t="str">
        <f t="shared" si="956"/>
        <v/>
      </c>
      <c r="T9956" s="21">
        <f>Fångster!J9961</f>
        <v>0</v>
      </c>
      <c r="U9956" s="31" t="str">
        <f t="shared" si="957"/>
        <v/>
      </c>
    </row>
    <row r="9957" spans="14:21" x14ac:dyDescent="0.2">
      <c r="N9957" s="22">
        <f>Fångster!G9962</f>
        <v>0</v>
      </c>
      <c r="O9957" s="28">
        <f t="shared" si="952"/>
        <v>0</v>
      </c>
      <c r="P9957" s="28">
        <f t="shared" si="953"/>
        <v>-2</v>
      </c>
      <c r="Q9957" s="28">
        <f t="shared" si="954"/>
        <v>0</v>
      </c>
      <c r="R9957" s="4">
        <f t="shared" si="955"/>
        <v>0</v>
      </c>
      <c r="S9957" s="4" t="str">
        <f t="shared" si="956"/>
        <v/>
      </c>
      <c r="T9957" s="21">
        <f>Fångster!J9962</f>
        <v>0</v>
      </c>
      <c r="U9957" s="31" t="str">
        <f t="shared" si="957"/>
        <v/>
      </c>
    </row>
    <row r="9958" spans="14:21" x14ac:dyDescent="0.2">
      <c r="N9958" s="22">
        <f>Fångster!G9963</f>
        <v>0</v>
      </c>
      <c r="O9958" s="28">
        <f t="shared" si="952"/>
        <v>0</v>
      </c>
      <c r="P9958" s="28">
        <f t="shared" si="953"/>
        <v>-2</v>
      </c>
      <c r="Q9958" s="28">
        <f t="shared" si="954"/>
        <v>0</v>
      </c>
      <c r="R9958" s="4">
        <f t="shared" si="955"/>
        <v>0</v>
      </c>
      <c r="S9958" s="4" t="str">
        <f t="shared" si="956"/>
        <v/>
      </c>
      <c r="T9958" s="21">
        <f>Fångster!J9963</f>
        <v>0</v>
      </c>
      <c r="U9958" s="31" t="str">
        <f t="shared" si="957"/>
        <v/>
      </c>
    </row>
    <row r="9959" spans="14:21" x14ac:dyDescent="0.2">
      <c r="N9959" s="22">
        <f>Fångster!G9964</f>
        <v>0</v>
      </c>
      <c r="O9959" s="28">
        <f t="shared" si="952"/>
        <v>0</v>
      </c>
      <c r="P9959" s="28">
        <f t="shared" si="953"/>
        <v>-2</v>
      </c>
      <c r="Q9959" s="28">
        <f t="shared" si="954"/>
        <v>0</v>
      </c>
      <c r="R9959" s="4">
        <f t="shared" si="955"/>
        <v>0</v>
      </c>
      <c r="S9959" s="4" t="str">
        <f t="shared" si="956"/>
        <v/>
      </c>
      <c r="T9959" s="21">
        <f>Fångster!J9964</f>
        <v>0</v>
      </c>
      <c r="U9959" s="31" t="str">
        <f t="shared" si="957"/>
        <v/>
      </c>
    </row>
    <row r="9960" spans="14:21" x14ac:dyDescent="0.2">
      <c r="N9960" s="22">
        <f>Fångster!G9965</f>
        <v>0</v>
      </c>
      <c r="O9960" s="28">
        <f t="shared" si="952"/>
        <v>0</v>
      </c>
      <c r="P9960" s="28">
        <f t="shared" si="953"/>
        <v>-2</v>
      </c>
      <c r="Q9960" s="28">
        <f t="shared" si="954"/>
        <v>0</v>
      </c>
      <c r="R9960" s="4">
        <f t="shared" si="955"/>
        <v>0</v>
      </c>
      <c r="S9960" s="4" t="str">
        <f t="shared" si="956"/>
        <v/>
      </c>
      <c r="T9960" s="21">
        <f>Fångster!J9965</f>
        <v>0</v>
      </c>
      <c r="U9960" s="31" t="str">
        <f t="shared" si="957"/>
        <v/>
      </c>
    </row>
    <row r="9961" spans="14:21" x14ac:dyDescent="0.2">
      <c r="N9961" s="22">
        <f>Fångster!G9966</f>
        <v>0</v>
      </c>
      <c r="O9961" s="28">
        <f t="shared" si="952"/>
        <v>0</v>
      </c>
      <c r="P9961" s="28">
        <f t="shared" si="953"/>
        <v>-2</v>
      </c>
      <c r="Q9961" s="28">
        <f t="shared" si="954"/>
        <v>0</v>
      </c>
      <c r="R9961" s="4">
        <f t="shared" si="955"/>
        <v>0</v>
      </c>
      <c r="S9961" s="4" t="str">
        <f t="shared" si="956"/>
        <v/>
      </c>
      <c r="T9961" s="21">
        <f>Fångster!J9966</f>
        <v>0</v>
      </c>
      <c r="U9961" s="31" t="str">
        <f t="shared" si="957"/>
        <v/>
      </c>
    </row>
    <row r="9962" spans="14:21" x14ac:dyDescent="0.2">
      <c r="N9962" s="22">
        <f>Fångster!G9967</f>
        <v>0</v>
      </c>
      <c r="O9962" s="28">
        <f t="shared" si="952"/>
        <v>0</v>
      </c>
      <c r="P9962" s="28">
        <f t="shared" si="953"/>
        <v>-2</v>
      </c>
      <c r="Q9962" s="28">
        <f t="shared" si="954"/>
        <v>0</v>
      </c>
      <c r="R9962" s="4">
        <f t="shared" si="955"/>
        <v>0</v>
      </c>
      <c r="S9962" s="4" t="str">
        <f t="shared" si="956"/>
        <v/>
      </c>
      <c r="T9962" s="21">
        <f>Fångster!J9967</f>
        <v>0</v>
      </c>
      <c r="U9962" s="31" t="str">
        <f t="shared" si="957"/>
        <v/>
      </c>
    </row>
    <row r="9963" spans="14:21" x14ac:dyDescent="0.2">
      <c r="N9963" s="22">
        <f>Fångster!G9968</f>
        <v>0</v>
      </c>
      <c r="O9963" s="28">
        <f t="shared" si="952"/>
        <v>0</v>
      </c>
      <c r="P9963" s="28">
        <f t="shared" si="953"/>
        <v>-2</v>
      </c>
      <c r="Q9963" s="28">
        <f t="shared" si="954"/>
        <v>0</v>
      </c>
      <c r="R9963" s="4">
        <f t="shared" si="955"/>
        <v>0</v>
      </c>
      <c r="S9963" s="4" t="str">
        <f t="shared" si="956"/>
        <v/>
      </c>
      <c r="T9963" s="21">
        <f>Fångster!J9968</f>
        <v>0</v>
      </c>
      <c r="U9963" s="31" t="str">
        <f t="shared" si="957"/>
        <v/>
      </c>
    </row>
    <row r="9964" spans="14:21" x14ac:dyDescent="0.2">
      <c r="N9964" s="22">
        <f>Fångster!G9969</f>
        <v>0</v>
      </c>
      <c r="O9964" s="28">
        <f t="shared" si="952"/>
        <v>0</v>
      </c>
      <c r="P9964" s="28">
        <f t="shared" si="953"/>
        <v>-2</v>
      </c>
      <c r="Q9964" s="28">
        <f t="shared" si="954"/>
        <v>0</v>
      </c>
      <c r="R9964" s="4">
        <f t="shared" si="955"/>
        <v>0</v>
      </c>
      <c r="S9964" s="4" t="str">
        <f t="shared" si="956"/>
        <v/>
      </c>
      <c r="T9964" s="21">
        <f>Fångster!J9969</f>
        <v>0</v>
      </c>
      <c r="U9964" s="31" t="str">
        <f t="shared" si="957"/>
        <v/>
      </c>
    </row>
    <row r="9965" spans="14:21" x14ac:dyDescent="0.2">
      <c r="N9965" s="22">
        <f>Fångster!G9970</f>
        <v>0</v>
      </c>
      <c r="O9965" s="28">
        <f t="shared" si="952"/>
        <v>0</v>
      </c>
      <c r="P9965" s="28">
        <f t="shared" si="953"/>
        <v>-2</v>
      </c>
      <c r="Q9965" s="28">
        <f t="shared" si="954"/>
        <v>0</v>
      </c>
      <c r="R9965" s="4">
        <f t="shared" si="955"/>
        <v>0</v>
      </c>
      <c r="S9965" s="4" t="str">
        <f t="shared" si="956"/>
        <v/>
      </c>
      <c r="T9965" s="21">
        <f>Fångster!J9970</f>
        <v>0</v>
      </c>
      <c r="U9965" s="31" t="str">
        <f t="shared" si="957"/>
        <v/>
      </c>
    </row>
    <row r="9966" spans="14:21" x14ac:dyDescent="0.2">
      <c r="N9966" s="22">
        <f>Fångster!G9971</f>
        <v>0</v>
      </c>
      <c r="O9966" s="28">
        <f t="shared" si="952"/>
        <v>0</v>
      </c>
      <c r="P9966" s="28">
        <f t="shared" si="953"/>
        <v>-2</v>
      </c>
      <c r="Q9966" s="28">
        <f t="shared" si="954"/>
        <v>0</v>
      </c>
      <c r="R9966" s="4">
        <f t="shared" si="955"/>
        <v>0</v>
      </c>
      <c r="S9966" s="4" t="str">
        <f t="shared" si="956"/>
        <v/>
      </c>
      <c r="T9966" s="21">
        <f>Fångster!J9971</f>
        <v>0</v>
      </c>
      <c r="U9966" s="31" t="str">
        <f t="shared" si="957"/>
        <v/>
      </c>
    </row>
    <row r="9967" spans="14:21" x14ac:dyDescent="0.2">
      <c r="N9967" s="22">
        <f>Fångster!G9972</f>
        <v>0</v>
      </c>
      <c r="O9967" s="28">
        <f t="shared" si="952"/>
        <v>0</v>
      </c>
      <c r="P9967" s="28">
        <f t="shared" si="953"/>
        <v>-2</v>
      </c>
      <c r="Q9967" s="28">
        <f t="shared" si="954"/>
        <v>0</v>
      </c>
      <c r="R9967" s="4">
        <f t="shared" si="955"/>
        <v>0</v>
      </c>
      <c r="S9967" s="4" t="str">
        <f t="shared" si="956"/>
        <v/>
      </c>
      <c r="T9967" s="21">
        <f>Fångster!J9972</f>
        <v>0</v>
      </c>
      <c r="U9967" s="31" t="str">
        <f t="shared" si="957"/>
        <v/>
      </c>
    </row>
    <row r="9968" spans="14:21" x14ac:dyDescent="0.2">
      <c r="N9968" s="22">
        <f>Fångster!G9973</f>
        <v>0</v>
      </c>
      <c r="O9968" s="28">
        <f t="shared" si="952"/>
        <v>0</v>
      </c>
      <c r="P9968" s="28">
        <f t="shared" si="953"/>
        <v>-2</v>
      </c>
      <c r="Q9968" s="28">
        <f t="shared" si="954"/>
        <v>0</v>
      </c>
      <c r="R9968" s="4">
        <f t="shared" si="955"/>
        <v>0</v>
      </c>
      <c r="S9968" s="4" t="str">
        <f t="shared" si="956"/>
        <v/>
      </c>
      <c r="T9968" s="21">
        <f>Fångster!J9973</f>
        <v>0</v>
      </c>
      <c r="U9968" s="31" t="str">
        <f t="shared" si="957"/>
        <v/>
      </c>
    </row>
    <row r="9969" spans="14:21" x14ac:dyDescent="0.2">
      <c r="N9969" s="22">
        <f>Fångster!G9974</f>
        <v>0</v>
      </c>
      <c r="O9969" s="28">
        <f t="shared" si="952"/>
        <v>0</v>
      </c>
      <c r="P9969" s="28">
        <f t="shared" si="953"/>
        <v>-2</v>
      </c>
      <c r="Q9969" s="28">
        <f t="shared" si="954"/>
        <v>0</v>
      </c>
      <c r="R9969" s="4">
        <f t="shared" si="955"/>
        <v>0</v>
      </c>
      <c r="S9969" s="4" t="str">
        <f t="shared" si="956"/>
        <v/>
      </c>
      <c r="T9969" s="21">
        <f>Fångster!J9974</f>
        <v>0</v>
      </c>
      <c r="U9969" s="31" t="str">
        <f t="shared" si="957"/>
        <v/>
      </c>
    </row>
    <row r="9970" spans="14:21" x14ac:dyDescent="0.2">
      <c r="N9970" s="22">
        <f>Fångster!G9975</f>
        <v>0</v>
      </c>
      <c r="O9970" s="28">
        <f t="shared" si="952"/>
        <v>0</v>
      </c>
      <c r="P9970" s="28">
        <f t="shared" si="953"/>
        <v>-2</v>
      </c>
      <c r="Q9970" s="28">
        <f t="shared" si="954"/>
        <v>0</v>
      </c>
      <c r="R9970" s="4">
        <f t="shared" si="955"/>
        <v>0</v>
      </c>
      <c r="S9970" s="4" t="str">
        <f t="shared" si="956"/>
        <v/>
      </c>
      <c r="T9970" s="21">
        <f>Fångster!J9975</f>
        <v>0</v>
      </c>
      <c r="U9970" s="31" t="str">
        <f t="shared" si="957"/>
        <v/>
      </c>
    </row>
    <row r="9971" spans="14:21" x14ac:dyDescent="0.2">
      <c r="N9971" s="22">
        <f>Fångster!G9976</f>
        <v>0</v>
      </c>
      <c r="O9971" s="28">
        <f t="shared" si="952"/>
        <v>0</v>
      </c>
      <c r="P9971" s="28">
        <f t="shared" si="953"/>
        <v>-2</v>
      </c>
      <c r="Q9971" s="28">
        <f t="shared" si="954"/>
        <v>0</v>
      </c>
      <c r="R9971" s="4">
        <f t="shared" si="955"/>
        <v>0</v>
      </c>
      <c r="S9971" s="4" t="str">
        <f t="shared" si="956"/>
        <v/>
      </c>
      <c r="T9971" s="21">
        <f>Fångster!J9976</f>
        <v>0</v>
      </c>
      <c r="U9971" s="31" t="str">
        <f t="shared" si="957"/>
        <v/>
      </c>
    </row>
    <row r="9972" spans="14:21" x14ac:dyDescent="0.2">
      <c r="N9972" s="22">
        <f>Fångster!G9977</f>
        <v>0</v>
      </c>
      <c r="O9972" s="28">
        <f t="shared" si="952"/>
        <v>0</v>
      </c>
      <c r="P9972" s="28">
        <f t="shared" si="953"/>
        <v>-2</v>
      </c>
      <c r="Q9972" s="28">
        <f t="shared" si="954"/>
        <v>0</v>
      </c>
      <c r="R9972" s="4">
        <f t="shared" si="955"/>
        <v>0</v>
      </c>
      <c r="S9972" s="4" t="str">
        <f t="shared" si="956"/>
        <v/>
      </c>
      <c r="T9972" s="21">
        <f>Fångster!J9977</f>
        <v>0</v>
      </c>
      <c r="U9972" s="31" t="str">
        <f t="shared" si="957"/>
        <v/>
      </c>
    </row>
    <row r="9973" spans="14:21" x14ac:dyDescent="0.2">
      <c r="N9973" s="22">
        <f>Fångster!G9978</f>
        <v>0</v>
      </c>
      <c r="O9973" s="28">
        <f t="shared" si="952"/>
        <v>0</v>
      </c>
      <c r="P9973" s="28">
        <f t="shared" si="953"/>
        <v>-2</v>
      </c>
      <c r="Q9973" s="28">
        <f t="shared" si="954"/>
        <v>0</v>
      </c>
      <c r="R9973" s="4">
        <f t="shared" si="955"/>
        <v>0</v>
      </c>
      <c r="S9973" s="4" t="str">
        <f t="shared" si="956"/>
        <v/>
      </c>
      <c r="T9973" s="21">
        <f>Fångster!J9978</f>
        <v>0</v>
      </c>
      <c r="U9973" s="31" t="str">
        <f t="shared" si="957"/>
        <v/>
      </c>
    </row>
    <row r="9974" spans="14:21" x14ac:dyDescent="0.2">
      <c r="N9974" s="22">
        <f>Fångster!G9979</f>
        <v>0</v>
      </c>
      <c r="O9974" s="28">
        <f t="shared" si="952"/>
        <v>0</v>
      </c>
      <c r="P9974" s="28">
        <f t="shared" si="953"/>
        <v>-2</v>
      </c>
      <c r="Q9974" s="28">
        <f t="shared" si="954"/>
        <v>0</v>
      </c>
      <c r="R9974" s="4">
        <f t="shared" si="955"/>
        <v>0</v>
      </c>
      <c r="S9974" s="4" t="str">
        <f t="shared" si="956"/>
        <v/>
      </c>
      <c r="T9974" s="21">
        <f>Fångster!J9979</f>
        <v>0</v>
      </c>
      <c r="U9974" s="31" t="str">
        <f t="shared" si="957"/>
        <v/>
      </c>
    </row>
    <row r="9975" spans="14:21" x14ac:dyDescent="0.2">
      <c r="N9975" s="22">
        <f>Fångster!G9980</f>
        <v>0</v>
      </c>
      <c r="O9975" s="28">
        <f t="shared" si="952"/>
        <v>0</v>
      </c>
      <c r="P9975" s="28">
        <f t="shared" si="953"/>
        <v>-2</v>
      </c>
      <c r="Q9975" s="28">
        <f t="shared" si="954"/>
        <v>0</v>
      </c>
      <c r="R9975" s="4">
        <f t="shared" si="955"/>
        <v>0</v>
      </c>
      <c r="S9975" s="4" t="str">
        <f t="shared" si="956"/>
        <v/>
      </c>
      <c r="T9975" s="21">
        <f>Fångster!J9980</f>
        <v>0</v>
      </c>
      <c r="U9975" s="31" t="str">
        <f t="shared" si="957"/>
        <v/>
      </c>
    </row>
    <row r="9976" spans="14:21" x14ac:dyDescent="0.2">
      <c r="N9976" s="22">
        <f>Fångster!G9981</f>
        <v>0</v>
      </c>
      <c r="O9976" s="28">
        <f t="shared" si="952"/>
        <v>0</v>
      </c>
      <c r="P9976" s="28">
        <f t="shared" si="953"/>
        <v>-2</v>
      </c>
      <c r="Q9976" s="28">
        <f t="shared" si="954"/>
        <v>0</v>
      </c>
      <c r="R9976" s="4">
        <f t="shared" si="955"/>
        <v>0</v>
      </c>
      <c r="S9976" s="4" t="str">
        <f t="shared" si="956"/>
        <v/>
      </c>
      <c r="T9976" s="21">
        <f>Fångster!J9981</f>
        <v>0</v>
      </c>
      <c r="U9976" s="31" t="str">
        <f t="shared" si="957"/>
        <v/>
      </c>
    </row>
    <row r="9977" spans="14:21" x14ac:dyDescent="0.2">
      <c r="N9977" s="22">
        <f>Fångster!G9982</f>
        <v>0</v>
      </c>
      <c r="O9977" s="28">
        <f t="shared" si="952"/>
        <v>0</v>
      </c>
      <c r="P9977" s="28">
        <f t="shared" si="953"/>
        <v>-2</v>
      </c>
      <c r="Q9977" s="28">
        <f t="shared" si="954"/>
        <v>0</v>
      </c>
      <c r="R9977" s="4">
        <f t="shared" si="955"/>
        <v>0</v>
      </c>
      <c r="S9977" s="4" t="str">
        <f t="shared" si="956"/>
        <v/>
      </c>
      <c r="T9977" s="21">
        <f>Fångster!J9982</f>
        <v>0</v>
      </c>
      <c r="U9977" s="31" t="str">
        <f t="shared" si="957"/>
        <v/>
      </c>
    </row>
    <row r="9978" spans="14:21" x14ac:dyDescent="0.2">
      <c r="N9978" s="22">
        <f>Fångster!G9983</f>
        <v>0</v>
      </c>
      <c r="O9978" s="28">
        <f t="shared" si="952"/>
        <v>0</v>
      </c>
      <c r="P9978" s="28">
        <f t="shared" si="953"/>
        <v>-2</v>
      </c>
      <c r="Q9978" s="28">
        <f t="shared" si="954"/>
        <v>0</v>
      </c>
      <c r="R9978" s="4">
        <f t="shared" si="955"/>
        <v>0</v>
      </c>
      <c r="S9978" s="4" t="str">
        <f t="shared" si="956"/>
        <v/>
      </c>
      <c r="T9978" s="21">
        <f>Fångster!J9983</f>
        <v>0</v>
      </c>
      <c r="U9978" s="31" t="str">
        <f t="shared" si="957"/>
        <v/>
      </c>
    </row>
    <row r="9979" spans="14:21" x14ac:dyDescent="0.2">
      <c r="N9979" s="22">
        <f>Fångster!G9984</f>
        <v>0</v>
      </c>
      <c r="O9979" s="28">
        <f t="shared" si="952"/>
        <v>0</v>
      </c>
      <c r="P9979" s="28">
        <f t="shared" si="953"/>
        <v>-2</v>
      </c>
      <c r="Q9979" s="28">
        <f t="shared" si="954"/>
        <v>0</v>
      </c>
      <c r="R9979" s="4">
        <f t="shared" si="955"/>
        <v>0</v>
      </c>
      <c r="S9979" s="4" t="str">
        <f t="shared" si="956"/>
        <v/>
      </c>
      <c r="T9979" s="21">
        <f>Fångster!J9984</f>
        <v>0</v>
      </c>
      <c r="U9979" s="31" t="str">
        <f t="shared" si="957"/>
        <v/>
      </c>
    </row>
    <row r="9980" spans="14:21" x14ac:dyDescent="0.2">
      <c r="N9980" s="22">
        <f>Fångster!G9985</f>
        <v>0</v>
      </c>
      <c r="O9980" s="28">
        <f t="shared" si="952"/>
        <v>0</v>
      </c>
      <c r="P9980" s="28">
        <f t="shared" si="953"/>
        <v>-2</v>
      </c>
      <c r="Q9980" s="28">
        <f t="shared" si="954"/>
        <v>0</v>
      </c>
      <c r="R9980" s="4">
        <f t="shared" si="955"/>
        <v>0</v>
      </c>
      <c r="S9980" s="4" t="str">
        <f t="shared" si="956"/>
        <v/>
      </c>
      <c r="T9980" s="21">
        <f>Fångster!J9985</f>
        <v>0</v>
      </c>
      <c r="U9980" s="31" t="str">
        <f t="shared" si="957"/>
        <v/>
      </c>
    </row>
    <row r="9981" spans="14:21" x14ac:dyDescent="0.2">
      <c r="N9981" s="22">
        <f>Fångster!G9986</f>
        <v>0</v>
      </c>
      <c r="O9981" s="28">
        <f t="shared" si="952"/>
        <v>0</v>
      </c>
      <c r="P9981" s="28">
        <f t="shared" si="953"/>
        <v>-2</v>
      </c>
      <c r="Q9981" s="28">
        <f t="shared" si="954"/>
        <v>0</v>
      </c>
      <c r="R9981" s="4">
        <f t="shared" si="955"/>
        <v>0</v>
      </c>
      <c r="S9981" s="4" t="str">
        <f t="shared" si="956"/>
        <v/>
      </c>
      <c r="T9981" s="21">
        <f>Fångster!J9986</f>
        <v>0</v>
      </c>
      <c r="U9981" s="31" t="str">
        <f t="shared" si="957"/>
        <v/>
      </c>
    </row>
    <row r="9982" spans="14:21" x14ac:dyDescent="0.2">
      <c r="N9982" s="22">
        <f>Fångster!G9987</f>
        <v>0</v>
      </c>
      <c r="O9982" s="28">
        <f t="shared" si="952"/>
        <v>0</v>
      </c>
      <c r="P9982" s="28">
        <f t="shared" si="953"/>
        <v>-2</v>
      </c>
      <c r="Q9982" s="28">
        <f t="shared" si="954"/>
        <v>0</v>
      </c>
      <c r="R9982" s="4">
        <f t="shared" si="955"/>
        <v>0</v>
      </c>
      <c r="S9982" s="4" t="str">
        <f t="shared" si="956"/>
        <v/>
      </c>
      <c r="T9982" s="21">
        <f>Fångster!J9987</f>
        <v>0</v>
      </c>
      <c r="U9982" s="31" t="str">
        <f t="shared" si="957"/>
        <v/>
      </c>
    </row>
    <row r="9983" spans="14:21" x14ac:dyDescent="0.2">
      <c r="N9983" s="22">
        <f>Fångster!G9988</f>
        <v>0</v>
      </c>
      <c r="O9983" s="28">
        <f t="shared" si="952"/>
        <v>0</v>
      </c>
      <c r="P9983" s="28">
        <f t="shared" si="953"/>
        <v>-2</v>
      </c>
      <c r="Q9983" s="28">
        <f t="shared" si="954"/>
        <v>0</v>
      </c>
      <c r="R9983" s="4">
        <f t="shared" si="955"/>
        <v>0</v>
      </c>
      <c r="S9983" s="4" t="str">
        <f t="shared" si="956"/>
        <v/>
      </c>
      <c r="T9983" s="21">
        <f>Fångster!J9988</f>
        <v>0</v>
      </c>
      <c r="U9983" s="31" t="str">
        <f t="shared" si="957"/>
        <v/>
      </c>
    </row>
    <row r="9984" spans="14:21" x14ac:dyDescent="0.2">
      <c r="N9984" s="22">
        <f>Fångster!G9989</f>
        <v>0</v>
      </c>
      <c r="O9984" s="28">
        <f t="shared" si="952"/>
        <v>0</v>
      </c>
      <c r="P9984" s="28">
        <f t="shared" si="953"/>
        <v>-2</v>
      </c>
      <c r="Q9984" s="28">
        <f t="shared" si="954"/>
        <v>0</v>
      </c>
      <c r="R9984" s="4">
        <f t="shared" si="955"/>
        <v>0</v>
      </c>
      <c r="S9984" s="4" t="str">
        <f t="shared" si="956"/>
        <v/>
      </c>
      <c r="T9984" s="21">
        <f>Fångster!J9989</f>
        <v>0</v>
      </c>
      <c r="U9984" s="31" t="str">
        <f t="shared" si="957"/>
        <v/>
      </c>
    </row>
    <row r="9985" spans="14:21" x14ac:dyDescent="0.2">
      <c r="N9985" s="22">
        <f>Fångster!G9990</f>
        <v>0</v>
      </c>
      <c r="O9985" s="28">
        <f t="shared" si="952"/>
        <v>0</v>
      </c>
      <c r="P9985" s="28">
        <f t="shared" si="953"/>
        <v>-2</v>
      </c>
      <c r="Q9985" s="28">
        <f t="shared" si="954"/>
        <v>0</v>
      </c>
      <c r="R9985" s="4">
        <f t="shared" si="955"/>
        <v>0</v>
      </c>
      <c r="S9985" s="4" t="str">
        <f t="shared" si="956"/>
        <v/>
      </c>
      <c r="T9985" s="21">
        <f>Fångster!J9990</f>
        <v>0</v>
      </c>
      <c r="U9985" s="31" t="str">
        <f t="shared" si="957"/>
        <v/>
      </c>
    </row>
    <row r="9986" spans="14:21" x14ac:dyDescent="0.2">
      <c r="N9986" s="22">
        <f>Fångster!G9991</f>
        <v>0</v>
      </c>
      <c r="O9986" s="28">
        <f t="shared" si="952"/>
        <v>0</v>
      </c>
      <c r="P9986" s="28">
        <f t="shared" si="953"/>
        <v>-2</v>
      </c>
      <c r="Q9986" s="28">
        <f t="shared" si="954"/>
        <v>0</v>
      </c>
      <c r="R9986" s="4">
        <f t="shared" si="955"/>
        <v>0</v>
      </c>
      <c r="S9986" s="4" t="str">
        <f t="shared" si="956"/>
        <v/>
      </c>
      <c r="T9986" s="21">
        <f>Fångster!J9991</f>
        <v>0</v>
      </c>
      <c r="U9986" s="31" t="str">
        <f t="shared" si="957"/>
        <v/>
      </c>
    </row>
    <row r="9987" spans="14:21" x14ac:dyDescent="0.2">
      <c r="N9987" s="22">
        <f>Fångster!G9992</f>
        <v>0</v>
      </c>
      <c r="O9987" s="28">
        <f t="shared" si="952"/>
        <v>0</v>
      </c>
      <c r="P9987" s="28">
        <f t="shared" si="953"/>
        <v>-2</v>
      </c>
      <c r="Q9987" s="28">
        <f t="shared" si="954"/>
        <v>0</v>
      </c>
      <c r="R9987" s="4">
        <f t="shared" si="955"/>
        <v>0</v>
      </c>
      <c r="S9987" s="4" t="str">
        <f t="shared" si="956"/>
        <v/>
      </c>
      <c r="T9987" s="21">
        <f>Fångster!J9992</f>
        <v>0</v>
      </c>
      <c r="U9987" s="31" t="str">
        <f t="shared" si="957"/>
        <v/>
      </c>
    </row>
    <row r="9988" spans="14:21" x14ac:dyDescent="0.2">
      <c r="N9988" s="22">
        <f>Fångster!G9993</f>
        <v>0</v>
      </c>
      <c r="O9988" s="28">
        <f t="shared" si="952"/>
        <v>0</v>
      </c>
      <c r="P9988" s="28">
        <f t="shared" si="953"/>
        <v>-2</v>
      </c>
      <c r="Q9988" s="28">
        <f t="shared" si="954"/>
        <v>0</v>
      </c>
      <c r="R9988" s="4">
        <f t="shared" si="955"/>
        <v>0</v>
      </c>
      <c r="S9988" s="4" t="str">
        <f t="shared" si="956"/>
        <v/>
      </c>
      <c r="T9988" s="21">
        <f>Fångster!J9993</f>
        <v>0</v>
      </c>
      <c r="U9988" s="31" t="str">
        <f t="shared" si="957"/>
        <v/>
      </c>
    </row>
    <row r="9989" spans="14:21" x14ac:dyDescent="0.2">
      <c r="N9989" s="22">
        <f>Fångster!G9994</f>
        <v>0</v>
      </c>
      <c r="O9989" s="28">
        <f t="shared" ref="O9989:O10003" si="958">(3.377*0.000001)*(POWER(N9989,3.205))</f>
        <v>0</v>
      </c>
      <c r="P9989" s="28">
        <f t="shared" ref="P9989:P10003" si="959">(1-(180-N9989)/60)</f>
        <v>-2</v>
      </c>
      <c r="Q9989" s="28">
        <f t="shared" ref="Q9989:Q10003" si="960">IF(P9989&lt;0,0,IF(P9989&gt;1,1,IF(P9989&gt;0&lt;1,P9989,P9989)))</f>
        <v>0</v>
      </c>
      <c r="R9989" s="4">
        <f t="shared" ref="R9989:R10003" si="961">O9989*Q9989</f>
        <v>0</v>
      </c>
      <c r="S9989" s="4" t="str">
        <f t="shared" ref="S9989:S10003" si="962">IF(N9989&gt;0,LOG10(N9989),"")</f>
        <v/>
      </c>
      <c r="T9989" s="21">
        <f>Fångster!J9994</f>
        <v>0</v>
      </c>
      <c r="U9989" s="31" t="str">
        <f t="shared" ref="U9989:U10003" si="963">IF(T9989&gt;0,LOG10(T9989),"")</f>
        <v/>
      </c>
    </row>
    <row r="9990" spans="14:21" x14ac:dyDescent="0.2">
      <c r="N9990" s="22">
        <f>Fångster!G9995</f>
        <v>0</v>
      </c>
      <c r="O9990" s="28">
        <f t="shared" si="958"/>
        <v>0</v>
      </c>
      <c r="P9990" s="28">
        <f t="shared" si="959"/>
        <v>-2</v>
      </c>
      <c r="Q9990" s="28">
        <f t="shared" si="960"/>
        <v>0</v>
      </c>
      <c r="R9990" s="4">
        <f t="shared" si="961"/>
        <v>0</v>
      </c>
      <c r="S9990" s="4" t="str">
        <f t="shared" si="962"/>
        <v/>
      </c>
      <c r="T9990" s="21">
        <f>Fångster!J9995</f>
        <v>0</v>
      </c>
      <c r="U9990" s="31" t="str">
        <f t="shared" si="963"/>
        <v/>
      </c>
    </row>
    <row r="9991" spans="14:21" x14ac:dyDescent="0.2">
      <c r="N9991" s="22">
        <f>Fångster!G9996</f>
        <v>0</v>
      </c>
      <c r="O9991" s="28">
        <f t="shared" si="958"/>
        <v>0</v>
      </c>
      <c r="P9991" s="28">
        <f t="shared" si="959"/>
        <v>-2</v>
      </c>
      <c r="Q9991" s="28">
        <f t="shared" si="960"/>
        <v>0</v>
      </c>
      <c r="R9991" s="4">
        <f t="shared" si="961"/>
        <v>0</v>
      </c>
      <c r="S9991" s="4" t="str">
        <f t="shared" si="962"/>
        <v/>
      </c>
      <c r="T9991" s="21">
        <f>Fångster!J9996</f>
        <v>0</v>
      </c>
      <c r="U9991" s="31" t="str">
        <f t="shared" si="963"/>
        <v/>
      </c>
    </row>
    <row r="9992" spans="14:21" x14ac:dyDescent="0.2">
      <c r="N9992" s="22">
        <f>Fångster!G9997</f>
        <v>0</v>
      </c>
      <c r="O9992" s="28">
        <f t="shared" si="958"/>
        <v>0</v>
      </c>
      <c r="P9992" s="28">
        <f t="shared" si="959"/>
        <v>-2</v>
      </c>
      <c r="Q9992" s="28">
        <f t="shared" si="960"/>
        <v>0</v>
      </c>
      <c r="R9992" s="4">
        <f t="shared" si="961"/>
        <v>0</v>
      </c>
      <c r="S9992" s="4" t="str">
        <f t="shared" si="962"/>
        <v/>
      </c>
      <c r="T9992" s="21">
        <f>Fångster!J9997</f>
        <v>0</v>
      </c>
      <c r="U9992" s="31" t="str">
        <f t="shared" si="963"/>
        <v/>
      </c>
    </row>
    <row r="9993" spans="14:21" x14ac:dyDescent="0.2">
      <c r="N9993" s="22">
        <f>Fångster!G9998</f>
        <v>0</v>
      </c>
      <c r="O9993" s="28">
        <f t="shared" si="958"/>
        <v>0</v>
      </c>
      <c r="P9993" s="28">
        <f t="shared" si="959"/>
        <v>-2</v>
      </c>
      <c r="Q9993" s="28">
        <f t="shared" si="960"/>
        <v>0</v>
      </c>
      <c r="R9993" s="4">
        <f t="shared" si="961"/>
        <v>0</v>
      </c>
      <c r="S9993" s="4" t="str">
        <f t="shared" si="962"/>
        <v/>
      </c>
      <c r="T9993" s="21">
        <f>Fångster!J9998</f>
        <v>0</v>
      </c>
      <c r="U9993" s="31" t="str">
        <f t="shared" si="963"/>
        <v/>
      </c>
    </row>
    <row r="9994" spans="14:21" x14ac:dyDescent="0.2">
      <c r="N9994" s="22">
        <f>Fångster!G9999</f>
        <v>0</v>
      </c>
      <c r="O9994" s="28">
        <f t="shared" si="958"/>
        <v>0</v>
      </c>
      <c r="P9994" s="28">
        <f t="shared" si="959"/>
        <v>-2</v>
      </c>
      <c r="Q9994" s="28">
        <f t="shared" si="960"/>
        <v>0</v>
      </c>
      <c r="R9994" s="4">
        <f t="shared" si="961"/>
        <v>0</v>
      </c>
      <c r="S9994" s="4" t="str">
        <f t="shared" si="962"/>
        <v/>
      </c>
      <c r="T9994" s="21">
        <f>Fångster!J9999</f>
        <v>0</v>
      </c>
      <c r="U9994" s="31" t="str">
        <f t="shared" si="963"/>
        <v/>
      </c>
    </row>
    <row r="9995" spans="14:21" x14ac:dyDescent="0.2">
      <c r="N9995" s="22">
        <f>Fångster!G10000</f>
        <v>0</v>
      </c>
      <c r="O9995" s="28">
        <f t="shared" si="958"/>
        <v>0</v>
      </c>
      <c r="P9995" s="28">
        <f t="shared" si="959"/>
        <v>-2</v>
      </c>
      <c r="Q9995" s="28">
        <f t="shared" si="960"/>
        <v>0</v>
      </c>
      <c r="R9995" s="4">
        <f t="shared" si="961"/>
        <v>0</v>
      </c>
      <c r="S9995" s="4" t="str">
        <f t="shared" si="962"/>
        <v/>
      </c>
      <c r="T9995" s="21">
        <f>Fångster!J10000</f>
        <v>0</v>
      </c>
      <c r="U9995" s="31" t="str">
        <f t="shared" si="963"/>
        <v/>
      </c>
    </row>
    <row r="9996" spans="14:21" x14ac:dyDescent="0.2">
      <c r="N9996" s="22">
        <f>Fångster!G10001</f>
        <v>0</v>
      </c>
      <c r="O9996" s="28">
        <f t="shared" si="958"/>
        <v>0</v>
      </c>
      <c r="P9996" s="28">
        <f t="shared" si="959"/>
        <v>-2</v>
      </c>
      <c r="Q9996" s="28">
        <f t="shared" si="960"/>
        <v>0</v>
      </c>
      <c r="R9996" s="4">
        <f t="shared" si="961"/>
        <v>0</v>
      </c>
      <c r="S9996" s="4" t="str">
        <f t="shared" si="962"/>
        <v/>
      </c>
      <c r="T9996" s="21">
        <f>Fångster!J10001</f>
        <v>0</v>
      </c>
      <c r="U9996" s="31" t="str">
        <f t="shared" si="963"/>
        <v/>
      </c>
    </row>
    <row r="9997" spans="14:21" x14ac:dyDescent="0.2">
      <c r="N9997" s="22">
        <f>Fångster!G10002</f>
        <v>0</v>
      </c>
      <c r="O9997" s="28">
        <f t="shared" si="958"/>
        <v>0</v>
      </c>
      <c r="P9997" s="28">
        <f t="shared" si="959"/>
        <v>-2</v>
      </c>
      <c r="Q9997" s="28">
        <f t="shared" si="960"/>
        <v>0</v>
      </c>
      <c r="R9997" s="4">
        <f t="shared" si="961"/>
        <v>0</v>
      </c>
      <c r="S9997" s="4" t="str">
        <f t="shared" si="962"/>
        <v/>
      </c>
      <c r="T9997" s="21">
        <f>Fångster!J10002</f>
        <v>0</v>
      </c>
      <c r="U9997" s="31" t="str">
        <f t="shared" si="963"/>
        <v/>
      </c>
    </row>
    <row r="9998" spans="14:21" x14ac:dyDescent="0.2">
      <c r="N9998" s="22">
        <f>Fångster!G10003</f>
        <v>0</v>
      </c>
      <c r="O9998" s="28">
        <f t="shared" si="958"/>
        <v>0</v>
      </c>
      <c r="P9998" s="28">
        <f t="shared" si="959"/>
        <v>-2</v>
      </c>
      <c r="Q9998" s="28">
        <f t="shared" si="960"/>
        <v>0</v>
      </c>
      <c r="R9998" s="4">
        <f t="shared" si="961"/>
        <v>0</v>
      </c>
      <c r="S9998" s="4" t="str">
        <f t="shared" si="962"/>
        <v/>
      </c>
      <c r="T9998" s="21">
        <f>Fångster!J10003</f>
        <v>0</v>
      </c>
      <c r="U9998" s="31" t="str">
        <f t="shared" si="963"/>
        <v/>
      </c>
    </row>
    <row r="9999" spans="14:21" x14ac:dyDescent="0.2">
      <c r="N9999" s="22">
        <f>Fångster!G10004</f>
        <v>0</v>
      </c>
      <c r="O9999" s="28">
        <f t="shared" si="958"/>
        <v>0</v>
      </c>
      <c r="P9999" s="28">
        <f t="shared" si="959"/>
        <v>-2</v>
      </c>
      <c r="Q9999" s="28">
        <f t="shared" si="960"/>
        <v>0</v>
      </c>
      <c r="R9999" s="4">
        <f t="shared" si="961"/>
        <v>0</v>
      </c>
      <c r="S9999" s="4" t="str">
        <f t="shared" si="962"/>
        <v/>
      </c>
      <c r="T9999" s="21">
        <f>Fångster!J10004</f>
        <v>0</v>
      </c>
      <c r="U9999" s="31" t="str">
        <f t="shared" si="963"/>
        <v/>
      </c>
    </row>
    <row r="10000" spans="14:21" x14ac:dyDescent="0.2">
      <c r="N10000" s="22">
        <f>Fångster!G10005</f>
        <v>0</v>
      </c>
      <c r="O10000" s="28">
        <f t="shared" si="958"/>
        <v>0</v>
      </c>
      <c r="P10000" s="28">
        <f t="shared" si="959"/>
        <v>-2</v>
      </c>
      <c r="Q10000" s="28">
        <f t="shared" si="960"/>
        <v>0</v>
      </c>
      <c r="R10000" s="4">
        <f t="shared" si="961"/>
        <v>0</v>
      </c>
      <c r="S10000" s="4" t="str">
        <f t="shared" si="962"/>
        <v/>
      </c>
      <c r="T10000" s="21">
        <f>Fångster!J10005</f>
        <v>0</v>
      </c>
      <c r="U10000" s="31" t="str">
        <f t="shared" si="963"/>
        <v/>
      </c>
    </row>
    <row r="10001" spans="14:21" x14ac:dyDescent="0.2">
      <c r="N10001" s="22">
        <f>Fångster!G10006</f>
        <v>0</v>
      </c>
      <c r="O10001" s="28">
        <f t="shared" si="958"/>
        <v>0</v>
      </c>
      <c r="P10001" s="28">
        <f t="shared" si="959"/>
        <v>-2</v>
      </c>
      <c r="Q10001" s="28">
        <f t="shared" si="960"/>
        <v>0</v>
      </c>
      <c r="R10001" s="4">
        <f t="shared" si="961"/>
        <v>0</v>
      </c>
      <c r="S10001" s="4" t="str">
        <f t="shared" si="962"/>
        <v/>
      </c>
      <c r="T10001" s="21">
        <f>Fångster!J10006</f>
        <v>0</v>
      </c>
      <c r="U10001" s="31" t="str">
        <f t="shared" si="963"/>
        <v/>
      </c>
    </row>
    <row r="10002" spans="14:21" x14ac:dyDescent="0.2">
      <c r="N10002" s="22">
        <f>Fångster!G10007</f>
        <v>0</v>
      </c>
      <c r="O10002" s="28">
        <f t="shared" si="958"/>
        <v>0</v>
      </c>
      <c r="P10002" s="28">
        <f t="shared" si="959"/>
        <v>-2</v>
      </c>
      <c r="Q10002" s="28">
        <f t="shared" si="960"/>
        <v>0</v>
      </c>
      <c r="R10002" s="4">
        <f t="shared" si="961"/>
        <v>0</v>
      </c>
      <c r="S10002" s="4" t="str">
        <f t="shared" si="962"/>
        <v/>
      </c>
      <c r="T10002" s="21">
        <f>Fångster!J10007</f>
        <v>0</v>
      </c>
      <c r="U10002" s="31" t="str">
        <f t="shared" si="963"/>
        <v/>
      </c>
    </row>
    <row r="10003" spans="14:21" x14ac:dyDescent="0.2">
      <c r="N10003" s="22">
        <f>Fångster!G10008</f>
        <v>0</v>
      </c>
      <c r="O10003" s="28">
        <f t="shared" si="958"/>
        <v>0</v>
      </c>
      <c r="P10003" s="28">
        <f t="shared" si="959"/>
        <v>-2</v>
      </c>
      <c r="Q10003" s="28">
        <f t="shared" si="960"/>
        <v>0</v>
      </c>
      <c r="R10003" s="4">
        <f t="shared" si="961"/>
        <v>0</v>
      </c>
      <c r="S10003" s="4" t="str">
        <f t="shared" si="962"/>
        <v/>
      </c>
      <c r="T10003" s="21">
        <f>Fångster!J10008</f>
        <v>0</v>
      </c>
      <c r="U10003" s="31" t="str">
        <f t="shared" si="963"/>
        <v/>
      </c>
    </row>
  </sheetData>
  <pageMargins left="0.7" right="0.7" top="0.75" bottom="0.75" header="0.3" footer="0.3"/>
  <pageSetup paperSize="9" orientation="portrait" r:id="rId1"/>
  <ignoredErrors>
    <ignoredError sqref="B6:C30 B4 B5 D4 D5:D30 E4:E30 F4:G11 F13:G18 F20:G26 F30:G30 C4:C5 H5:H30 J4:M30 I5:I30 B31:M66" unlockedFormula="1"/>
    <ignoredError sqref="N4:N10003 T4:T10003 X14:X16 X18 X33 AA4:AA5 AA9:AA10 AA14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/>
  </sheetViews>
  <sheetFormatPr defaultRowHeight="12.75" x14ac:dyDescent="0.2"/>
  <cols>
    <col min="1" max="1" width="17" customWidth="1"/>
  </cols>
  <sheetData>
    <row r="1" spans="1:2" ht="18" x14ac:dyDescent="0.25">
      <c r="A1" s="6" t="s">
        <v>562</v>
      </c>
    </row>
    <row r="2" spans="1:2" ht="18" x14ac:dyDescent="0.25">
      <c r="A2" s="6"/>
    </row>
    <row r="3" spans="1:2" ht="15.75" x14ac:dyDescent="0.25">
      <c r="A3" s="2" t="s">
        <v>399</v>
      </c>
    </row>
    <row r="4" spans="1:2" ht="15.75" x14ac:dyDescent="0.25">
      <c r="A4" s="2" t="s">
        <v>400</v>
      </c>
    </row>
    <row r="5" spans="1:2" ht="18" x14ac:dyDescent="0.25">
      <c r="A5" s="6"/>
    </row>
    <row r="6" spans="1:2" ht="18" x14ac:dyDescent="0.25">
      <c r="A6" s="6" t="s">
        <v>147</v>
      </c>
      <c r="B6" s="6" t="s">
        <v>148</v>
      </c>
    </row>
    <row r="7" spans="1:2" x14ac:dyDescent="0.2">
      <c r="A7" s="3" t="s">
        <v>160</v>
      </c>
      <c r="B7" t="s">
        <v>163</v>
      </c>
    </row>
    <row r="8" spans="1:2" x14ac:dyDescent="0.2">
      <c r="A8" s="3" t="s">
        <v>1</v>
      </c>
      <c r="B8" t="s">
        <v>164</v>
      </c>
    </row>
    <row r="9" spans="1:2" x14ac:dyDescent="0.2">
      <c r="A9" s="3" t="s">
        <v>382</v>
      </c>
      <c r="B9" t="s">
        <v>383</v>
      </c>
    </row>
    <row r="10" spans="1:2" x14ac:dyDescent="0.2">
      <c r="A10" s="3" t="s">
        <v>384</v>
      </c>
      <c r="B10" t="s">
        <v>385</v>
      </c>
    </row>
    <row r="11" spans="1:2" x14ac:dyDescent="0.2">
      <c r="A11" s="3" t="s">
        <v>0</v>
      </c>
      <c r="B11" t="s">
        <v>84</v>
      </c>
    </row>
    <row r="12" spans="1:2" x14ac:dyDescent="0.2">
      <c r="A12" s="3" t="s">
        <v>386</v>
      </c>
      <c r="B12" t="s">
        <v>387</v>
      </c>
    </row>
    <row r="13" spans="1:2" x14ac:dyDescent="0.2">
      <c r="A13" s="3" t="s">
        <v>85</v>
      </c>
      <c r="B13" t="s">
        <v>165</v>
      </c>
    </row>
    <row r="14" spans="1:2" x14ac:dyDescent="0.2">
      <c r="A14" s="3" t="s">
        <v>86</v>
      </c>
      <c r="B14" t="s">
        <v>87</v>
      </c>
    </row>
    <row r="15" spans="1:2" x14ac:dyDescent="0.2">
      <c r="A15" s="3" t="s">
        <v>388</v>
      </c>
      <c r="B15" t="s">
        <v>166</v>
      </c>
    </row>
    <row r="16" spans="1:2" x14ac:dyDescent="0.2">
      <c r="A16" s="3" t="s">
        <v>389</v>
      </c>
      <c r="B16" t="s">
        <v>168</v>
      </c>
    </row>
    <row r="17" spans="1:13" x14ac:dyDescent="0.2">
      <c r="A17" s="3" t="s">
        <v>2</v>
      </c>
      <c r="B17" t="s">
        <v>167</v>
      </c>
    </row>
    <row r="18" spans="1:13" x14ac:dyDescent="0.2">
      <c r="A18" s="3" t="s">
        <v>3</v>
      </c>
      <c r="B18" t="s">
        <v>88</v>
      </c>
    </row>
    <row r="19" spans="1:13" x14ac:dyDescent="0.2">
      <c r="A19" s="3" t="s">
        <v>4</v>
      </c>
      <c r="B19" t="s">
        <v>390</v>
      </c>
    </row>
    <row r="20" spans="1:13" x14ac:dyDescent="0.2">
      <c r="A20" s="3" t="s">
        <v>5</v>
      </c>
      <c r="B20" t="s">
        <v>391</v>
      </c>
    </row>
    <row r="21" spans="1:13" x14ac:dyDescent="0.2">
      <c r="A21" s="3" t="s">
        <v>6</v>
      </c>
      <c r="B21" t="s">
        <v>90</v>
      </c>
    </row>
    <row r="22" spans="1:13" x14ac:dyDescent="0.2">
      <c r="A22" s="3" t="s">
        <v>7</v>
      </c>
      <c r="B22" t="s">
        <v>91</v>
      </c>
      <c r="M22" t="s">
        <v>149</v>
      </c>
    </row>
    <row r="23" spans="1:13" x14ac:dyDescent="0.2">
      <c r="A23" s="3" t="s">
        <v>8</v>
      </c>
      <c r="B23" t="s">
        <v>92</v>
      </c>
      <c r="M23" t="s">
        <v>150</v>
      </c>
    </row>
    <row r="24" spans="1:13" x14ac:dyDescent="0.2">
      <c r="A24" s="3" t="s">
        <v>9</v>
      </c>
      <c r="B24" t="s">
        <v>93</v>
      </c>
      <c r="M24" t="s">
        <v>151</v>
      </c>
    </row>
    <row r="25" spans="1:13" x14ac:dyDescent="0.2">
      <c r="A25" s="3" t="s">
        <v>12</v>
      </c>
      <c r="B25" t="s">
        <v>94</v>
      </c>
    </row>
    <row r="26" spans="1:13" x14ac:dyDescent="0.2">
      <c r="A26" s="3" t="s">
        <v>14</v>
      </c>
      <c r="B26" t="s">
        <v>95</v>
      </c>
      <c r="M26" t="s">
        <v>149</v>
      </c>
    </row>
    <row r="27" spans="1:13" x14ac:dyDescent="0.2">
      <c r="A27" s="3" t="s">
        <v>15</v>
      </c>
      <c r="B27" t="s">
        <v>96</v>
      </c>
      <c r="M27" t="s">
        <v>150</v>
      </c>
    </row>
    <row r="28" spans="1:13" x14ac:dyDescent="0.2">
      <c r="A28" s="3" t="s">
        <v>16</v>
      </c>
      <c r="B28" t="s">
        <v>97</v>
      </c>
      <c r="M28" t="s">
        <v>151</v>
      </c>
    </row>
    <row r="29" spans="1:13" x14ac:dyDescent="0.2">
      <c r="A29" s="3" t="s">
        <v>13</v>
      </c>
      <c r="B29" t="s">
        <v>98</v>
      </c>
    </row>
    <row r="30" spans="1:13" x14ac:dyDescent="0.2">
      <c r="A30" s="3" t="s">
        <v>17</v>
      </c>
      <c r="B30" t="s">
        <v>99</v>
      </c>
      <c r="M30" t="s">
        <v>149</v>
      </c>
    </row>
    <row r="31" spans="1:13" x14ac:dyDescent="0.2">
      <c r="A31" s="3" t="s">
        <v>18</v>
      </c>
      <c r="B31" t="s">
        <v>100</v>
      </c>
      <c r="M31" t="s">
        <v>150</v>
      </c>
    </row>
    <row r="32" spans="1:13" x14ac:dyDescent="0.2">
      <c r="A32" s="3" t="s">
        <v>19</v>
      </c>
      <c r="B32" t="s">
        <v>101</v>
      </c>
      <c r="M32" t="s">
        <v>151</v>
      </c>
    </row>
    <row r="33" spans="1:13" x14ac:dyDescent="0.2">
      <c r="A33" s="3" t="s">
        <v>20</v>
      </c>
      <c r="B33" t="s">
        <v>102</v>
      </c>
    </row>
    <row r="34" spans="1:13" x14ac:dyDescent="0.2">
      <c r="A34" s="3" t="s">
        <v>22</v>
      </c>
      <c r="B34" t="s">
        <v>103</v>
      </c>
    </row>
    <row r="35" spans="1:13" x14ac:dyDescent="0.2">
      <c r="A35" s="3" t="s">
        <v>23</v>
      </c>
      <c r="B35" t="s">
        <v>104</v>
      </c>
      <c r="M35" t="s">
        <v>149</v>
      </c>
    </row>
    <row r="36" spans="1:13" x14ac:dyDescent="0.2">
      <c r="A36" s="3" t="s">
        <v>105</v>
      </c>
      <c r="B36" t="s">
        <v>106</v>
      </c>
    </row>
    <row r="37" spans="1:13" x14ac:dyDescent="0.2">
      <c r="A37" s="3" t="s">
        <v>25</v>
      </c>
      <c r="B37" t="s">
        <v>107</v>
      </c>
      <c r="M37" t="s">
        <v>150</v>
      </c>
    </row>
    <row r="38" spans="1:13" x14ac:dyDescent="0.2">
      <c r="A38" s="3" t="s">
        <v>26</v>
      </c>
      <c r="B38" t="s">
        <v>108</v>
      </c>
      <c r="M38" t="s">
        <v>151</v>
      </c>
    </row>
    <row r="39" spans="1:13" x14ac:dyDescent="0.2">
      <c r="A39" s="3" t="s">
        <v>21</v>
      </c>
      <c r="B39" t="s">
        <v>109</v>
      </c>
    </row>
    <row r="40" spans="1:13" x14ac:dyDescent="0.2">
      <c r="A40" s="3" t="s">
        <v>28</v>
      </c>
      <c r="B40" t="s">
        <v>110</v>
      </c>
    </row>
    <row r="41" spans="1:13" x14ac:dyDescent="0.2">
      <c r="A41" s="3" t="s">
        <v>29</v>
      </c>
      <c r="B41" t="s">
        <v>111</v>
      </c>
      <c r="M41" t="s">
        <v>149</v>
      </c>
    </row>
    <row r="42" spans="1:13" x14ac:dyDescent="0.2">
      <c r="A42" s="3" t="s">
        <v>30</v>
      </c>
      <c r="B42" t="s">
        <v>112</v>
      </c>
    </row>
    <row r="43" spans="1:13" x14ac:dyDescent="0.2">
      <c r="A43" s="3" t="s">
        <v>31</v>
      </c>
      <c r="B43" t="s">
        <v>113</v>
      </c>
      <c r="M43" t="s">
        <v>150</v>
      </c>
    </row>
    <row r="44" spans="1:13" x14ac:dyDescent="0.2">
      <c r="A44" s="3" t="s">
        <v>32</v>
      </c>
      <c r="B44" t="s">
        <v>114</v>
      </c>
      <c r="M44" t="s">
        <v>151</v>
      </c>
    </row>
    <row r="45" spans="1:13" x14ac:dyDescent="0.2">
      <c r="A45" s="3" t="s">
        <v>33</v>
      </c>
      <c r="B45" t="s">
        <v>115</v>
      </c>
    </row>
    <row r="46" spans="1:13" x14ac:dyDescent="0.2">
      <c r="A46" s="3" t="s">
        <v>34</v>
      </c>
      <c r="B46" t="s">
        <v>116</v>
      </c>
    </row>
    <row r="47" spans="1:13" x14ac:dyDescent="0.2">
      <c r="A47" s="3" t="s">
        <v>35</v>
      </c>
      <c r="B47" t="s">
        <v>117</v>
      </c>
      <c r="M47" t="s">
        <v>149</v>
      </c>
    </row>
    <row r="48" spans="1:13" x14ac:dyDescent="0.2">
      <c r="A48" s="3" t="s">
        <v>36</v>
      </c>
      <c r="B48" t="s">
        <v>118</v>
      </c>
    </row>
    <row r="49" spans="1:13" x14ac:dyDescent="0.2">
      <c r="A49" s="3" t="s">
        <v>37</v>
      </c>
      <c r="B49" t="s">
        <v>119</v>
      </c>
      <c r="M49" t="s">
        <v>150</v>
      </c>
    </row>
    <row r="50" spans="1:13" x14ac:dyDescent="0.2">
      <c r="A50" s="3" t="s">
        <v>38</v>
      </c>
      <c r="B50" t="s">
        <v>120</v>
      </c>
      <c r="M50" t="s">
        <v>151</v>
      </c>
    </row>
    <row r="51" spans="1:13" x14ac:dyDescent="0.2">
      <c r="A51" s="3" t="s">
        <v>39</v>
      </c>
      <c r="B51" t="s">
        <v>121</v>
      </c>
    </row>
    <row r="52" spans="1:13" x14ac:dyDescent="0.2">
      <c r="A52" s="3" t="s">
        <v>46</v>
      </c>
      <c r="B52" t="s">
        <v>122</v>
      </c>
      <c r="M52" t="s">
        <v>149</v>
      </c>
    </row>
    <row r="53" spans="1:13" x14ac:dyDescent="0.2">
      <c r="A53" s="3" t="s">
        <v>47</v>
      </c>
      <c r="B53" t="s">
        <v>123</v>
      </c>
      <c r="M53" t="s">
        <v>150</v>
      </c>
    </row>
    <row r="54" spans="1:13" x14ac:dyDescent="0.2">
      <c r="A54" s="3" t="s">
        <v>48</v>
      </c>
      <c r="B54" t="s">
        <v>124</v>
      </c>
      <c r="M54" t="s">
        <v>151</v>
      </c>
    </row>
    <row r="55" spans="1:13" x14ac:dyDescent="0.2">
      <c r="A55" s="3" t="s">
        <v>49</v>
      </c>
      <c r="B55" t="s">
        <v>125</v>
      </c>
    </row>
    <row r="56" spans="1:13" x14ac:dyDescent="0.2">
      <c r="A56" s="3" t="s">
        <v>67</v>
      </c>
      <c r="B56" t="s">
        <v>126</v>
      </c>
    </row>
    <row r="57" spans="1:13" x14ac:dyDescent="0.2">
      <c r="A57" s="3" t="s">
        <v>68</v>
      </c>
      <c r="B57" t="s">
        <v>127</v>
      </c>
      <c r="M57" t="s">
        <v>149</v>
      </c>
    </row>
    <row r="58" spans="1:13" x14ac:dyDescent="0.2">
      <c r="A58" s="3" t="s">
        <v>69</v>
      </c>
      <c r="B58" t="s">
        <v>128</v>
      </c>
    </row>
    <row r="59" spans="1:13" x14ac:dyDescent="0.2">
      <c r="A59" s="3" t="s">
        <v>70</v>
      </c>
      <c r="B59" t="s">
        <v>129</v>
      </c>
      <c r="M59" t="s">
        <v>150</v>
      </c>
    </row>
    <row r="60" spans="1:13" x14ac:dyDescent="0.2">
      <c r="A60" s="3" t="s">
        <v>71</v>
      </c>
      <c r="B60" t="s">
        <v>130</v>
      </c>
      <c r="M60" t="s">
        <v>151</v>
      </c>
    </row>
    <row r="61" spans="1:13" x14ac:dyDescent="0.2">
      <c r="A61" s="3" t="s">
        <v>72</v>
      </c>
      <c r="B61" t="s">
        <v>131</v>
      </c>
    </row>
    <row r="62" spans="1:13" x14ac:dyDescent="0.2">
      <c r="A62" s="3" t="s">
        <v>73</v>
      </c>
      <c r="B62" t="s">
        <v>392</v>
      </c>
    </row>
    <row r="64" spans="1:13" x14ac:dyDescent="0.2">
      <c r="B64" s="3" t="s">
        <v>132</v>
      </c>
      <c r="D64" s="3" t="s">
        <v>72</v>
      </c>
    </row>
    <row r="65" spans="1:4" x14ac:dyDescent="0.2">
      <c r="B65" t="s">
        <v>393</v>
      </c>
      <c r="D65" t="s">
        <v>133</v>
      </c>
    </row>
    <row r="66" spans="1:4" x14ac:dyDescent="0.2">
      <c r="B66" t="s">
        <v>394</v>
      </c>
      <c r="D66" t="s">
        <v>134</v>
      </c>
    </row>
    <row r="67" spans="1:4" x14ac:dyDescent="0.2">
      <c r="B67" t="s">
        <v>395</v>
      </c>
      <c r="D67" t="s">
        <v>135</v>
      </c>
    </row>
    <row r="68" spans="1:4" x14ac:dyDescent="0.2">
      <c r="B68" t="s">
        <v>396</v>
      </c>
      <c r="D68" t="s">
        <v>136</v>
      </c>
    </row>
    <row r="69" spans="1:4" x14ac:dyDescent="0.2">
      <c r="B69" t="s">
        <v>397</v>
      </c>
      <c r="D69" t="s">
        <v>137</v>
      </c>
    </row>
    <row r="71" spans="1:4" x14ac:dyDescent="0.2">
      <c r="A71" s="3" t="s">
        <v>74</v>
      </c>
      <c r="B71" t="s">
        <v>138</v>
      </c>
    </row>
    <row r="72" spans="1:4" x14ac:dyDescent="0.2">
      <c r="A72" s="3" t="s">
        <v>75</v>
      </c>
      <c r="B72" t="s">
        <v>139</v>
      </c>
    </row>
    <row r="73" spans="1:4" x14ac:dyDescent="0.2">
      <c r="A73" s="3" t="s">
        <v>76</v>
      </c>
      <c r="B73" t="s">
        <v>140</v>
      </c>
    </row>
    <row r="74" spans="1:4" x14ac:dyDescent="0.2">
      <c r="A74" s="3" t="s">
        <v>77</v>
      </c>
      <c r="B74" t="s">
        <v>141</v>
      </c>
    </row>
    <row r="75" spans="1:4" x14ac:dyDescent="0.2">
      <c r="A75" s="3" t="s">
        <v>78</v>
      </c>
      <c r="B75" t="s">
        <v>142</v>
      </c>
    </row>
    <row r="76" spans="1:4" x14ac:dyDescent="0.2">
      <c r="A76" s="3" t="s">
        <v>79</v>
      </c>
      <c r="B76" t="s">
        <v>143</v>
      </c>
    </row>
    <row r="77" spans="1:4" x14ac:dyDescent="0.2">
      <c r="A77" s="3" t="s">
        <v>80</v>
      </c>
      <c r="B77" t="s">
        <v>144</v>
      </c>
    </row>
    <row r="78" spans="1:4" x14ac:dyDescent="0.2">
      <c r="A78" s="3" t="s">
        <v>81</v>
      </c>
      <c r="B78" s="7" t="s">
        <v>398</v>
      </c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workbookViewId="0"/>
  </sheetViews>
  <sheetFormatPr defaultRowHeight="12.75" x14ac:dyDescent="0.2"/>
  <cols>
    <col min="1" max="1" width="26.7109375" customWidth="1"/>
    <col min="7" max="7" width="56.28515625" customWidth="1"/>
  </cols>
  <sheetData>
    <row r="1" spans="1:8" ht="18" x14ac:dyDescent="0.25">
      <c r="A1" s="6" t="s">
        <v>563</v>
      </c>
    </row>
    <row r="2" spans="1:8" ht="18" x14ac:dyDescent="0.25">
      <c r="A2" s="6"/>
    </row>
    <row r="3" spans="1:8" ht="15.75" x14ac:dyDescent="0.25">
      <c r="A3" s="2" t="s">
        <v>399</v>
      </c>
    </row>
    <row r="4" spans="1:8" ht="15.75" x14ac:dyDescent="0.25">
      <c r="A4" s="2" t="s">
        <v>400</v>
      </c>
    </row>
    <row r="6" spans="1:8" ht="18" x14ac:dyDescent="0.25">
      <c r="A6" s="6" t="s">
        <v>147</v>
      </c>
      <c r="B6" s="6" t="s">
        <v>148</v>
      </c>
      <c r="H6" s="6" t="s">
        <v>401</v>
      </c>
    </row>
    <row r="7" spans="1:8" x14ac:dyDescent="0.2">
      <c r="A7" s="3" t="s">
        <v>160</v>
      </c>
      <c r="B7" t="s">
        <v>402</v>
      </c>
    </row>
    <row r="8" spans="1:8" x14ac:dyDescent="0.2">
      <c r="A8" s="3" t="s">
        <v>1</v>
      </c>
      <c r="B8" t="s">
        <v>177</v>
      </c>
    </row>
    <row r="9" spans="1:8" x14ac:dyDescent="0.2">
      <c r="A9" s="3" t="s">
        <v>382</v>
      </c>
      <c r="B9" t="s">
        <v>383</v>
      </c>
    </row>
    <row r="10" spans="1:8" x14ac:dyDescent="0.2">
      <c r="A10" s="3" t="s">
        <v>384</v>
      </c>
      <c r="B10" t="s">
        <v>385</v>
      </c>
    </row>
    <row r="11" spans="1:8" x14ac:dyDescent="0.2">
      <c r="A11" s="3" t="s">
        <v>0</v>
      </c>
      <c r="B11" t="s">
        <v>84</v>
      </c>
    </row>
    <row r="12" spans="1:8" x14ac:dyDescent="0.2">
      <c r="A12" s="3" t="s">
        <v>386</v>
      </c>
      <c r="B12" t="s">
        <v>387</v>
      </c>
    </row>
    <row r="13" spans="1:8" x14ac:dyDescent="0.2">
      <c r="A13" s="3" t="s">
        <v>85</v>
      </c>
      <c r="B13" t="s">
        <v>403</v>
      </c>
    </row>
    <row r="14" spans="1:8" x14ac:dyDescent="0.2">
      <c r="A14" s="3" t="s">
        <v>86</v>
      </c>
      <c r="B14" t="s">
        <v>87</v>
      </c>
      <c r="H14" t="s">
        <v>404</v>
      </c>
    </row>
    <row r="15" spans="1:8" x14ac:dyDescent="0.2">
      <c r="A15" s="3" t="s">
        <v>405</v>
      </c>
      <c r="B15" s="7" t="s">
        <v>406</v>
      </c>
      <c r="H15" t="s">
        <v>407</v>
      </c>
    </row>
    <row r="16" spans="1:8" x14ac:dyDescent="0.2">
      <c r="A16" s="3" t="s">
        <v>161</v>
      </c>
      <c r="B16" t="s">
        <v>408</v>
      </c>
    </row>
    <row r="17" spans="1:8" x14ac:dyDescent="0.2">
      <c r="A17" s="3" t="s">
        <v>270</v>
      </c>
      <c r="B17" s="7" t="s">
        <v>409</v>
      </c>
      <c r="H17" t="s">
        <v>410</v>
      </c>
    </row>
    <row r="18" spans="1:8" x14ac:dyDescent="0.2">
      <c r="A18" s="3" t="s">
        <v>271</v>
      </c>
      <c r="B18" s="7" t="s">
        <v>411</v>
      </c>
      <c r="H18" t="s">
        <v>412</v>
      </c>
    </row>
    <row r="19" spans="1:8" x14ac:dyDescent="0.2">
      <c r="A19" s="3" t="s">
        <v>2</v>
      </c>
      <c r="B19" s="7" t="s">
        <v>413</v>
      </c>
    </row>
    <row r="20" spans="1:8" x14ac:dyDescent="0.2">
      <c r="A20" s="3" t="s">
        <v>3</v>
      </c>
      <c r="B20" s="7" t="s">
        <v>88</v>
      </c>
      <c r="H20" t="s">
        <v>414</v>
      </c>
    </row>
    <row r="21" spans="1:8" x14ac:dyDescent="0.2">
      <c r="A21" s="3" t="s">
        <v>415</v>
      </c>
      <c r="B21" s="7" t="s">
        <v>416</v>
      </c>
      <c r="H21" t="s">
        <v>417</v>
      </c>
    </row>
    <row r="22" spans="1:8" x14ac:dyDescent="0.2">
      <c r="A22" s="3" t="s">
        <v>4</v>
      </c>
      <c r="B22" t="s">
        <v>89</v>
      </c>
    </row>
    <row r="23" spans="1:8" x14ac:dyDescent="0.2">
      <c r="A23" s="3" t="s">
        <v>418</v>
      </c>
      <c r="B23" t="s">
        <v>419</v>
      </c>
    </row>
    <row r="24" spans="1:8" x14ac:dyDescent="0.2">
      <c r="A24" s="3" t="s">
        <v>420</v>
      </c>
      <c r="B24" t="s">
        <v>421</v>
      </c>
    </row>
    <row r="25" spans="1:8" x14ac:dyDescent="0.2">
      <c r="A25" s="3" t="s">
        <v>273</v>
      </c>
      <c r="B25" s="7" t="s">
        <v>422</v>
      </c>
      <c r="H25" t="s">
        <v>423</v>
      </c>
    </row>
    <row r="26" spans="1:8" x14ac:dyDescent="0.2">
      <c r="A26" s="3" t="s">
        <v>274</v>
      </c>
      <c r="B26" s="7" t="s">
        <v>424</v>
      </c>
      <c r="H26" t="s">
        <v>425</v>
      </c>
    </row>
    <row r="27" spans="1:8" x14ac:dyDescent="0.2">
      <c r="A27" s="3" t="s">
        <v>426</v>
      </c>
      <c r="B27" t="s">
        <v>427</v>
      </c>
    </row>
    <row r="28" spans="1:8" x14ac:dyDescent="0.2">
      <c r="A28" s="3" t="s">
        <v>428</v>
      </c>
      <c r="B28" t="s">
        <v>429</v>
      </c>
    </row>
    <row r="29" spans="1:8" x14ac:dyDescent="0.2">
      <c r="A29" s="3" t="s">
        <v>430</v>
      </c>
      <c r="B29" t="s">
        <v>431</v>
      </c>
    </row>
    <row r="30" spans="1:8" x14ac:dyDescent="0.2">
      <c r="A30" s="3" t="s">
        <v>432</v>
      </c>
      <c r="B30" t="s">
        <v>433</v>
      </c>
    </row>
    <row r="31" spans="1:8" x14ac:dyDescent="0.2">
      <c r="A31" s="3" t="s">
        <v>434</v>
      </c>
      <c r="B31" t="s">
        <v>435</v>
      </c>
    </row>
    <row r="32" spans="1:8" x14ac:dyDescent="0.2">
      <c r="A32" s="3" t="s">
        <v>436</v>
      </c>
      <c r="B32" t="s">
        <v>437</v>
      </c>
    </row>
    <row r="33" spans="1:16" x14ac:dyDescent="0.2">
      <c r="A33" s="3" t="s">
        <v>438</v>
      </c>
      <c r="B33" t="s">
        <v>439</v>
      </c>
    </row>
    <row r="34" spans="1:16" x14ac:dyDescent="0.2">
      <c r="A34" s="3" t="s">
        <v>440</v>
      </c>
      <c r="B34" t="s">
        <v>441</v>
      </c>
      <c r="H34" t="s">
        <v>442</v>
      </c>
    </row>
    <row r="35" spans="1:16" x14ac:dyDescent="0.2">
      <c r="A35" s="3" t="s">
        <v>443</v>
      </c>
      <c r="B35" t="s">
        <v>444</v>
      </c>
      <c r="H35" t="s">
        <v>445</v>
      </c>
    </row>
    <row r="36" spans="1:16" x14ac:dyDescent="0.2">
      <c r="A36" s="3" t="s">
        <v>252</v>
      </c>
      <c r="B36" t="s">
        <v>446</v>
      </c>
      <c r="H36" t="s">
        <v>447</v>
      </c>
    </row>
    <row r="37" spans="1:16" x14ac:dyDescent="0.2">
      <c r="A37" s="3" t="s">
        <v>448</v>
      </c>
      <c r="B37" t="s">
        <v>449</v>
      </c>
      <c r="H37" t="s">
        <v>450</v>
      </c>
    </row>
    <row r="38" spans="1:16" x14ac:dyDescent="0.2">
      <c r="A38" s="3" t="s">
        <v>451</v>
      </c>
      <c r="B38" t="s">
        <v>452</v>
      </c>
      <c r="H38" t="s">
        <v>453</v>
      </c>
    </row>
    <row r="39" spans="1:16" x14ac:dyDescent="0.2">
      <c r="A39" s="3" t="s">
        <v>254</v>
      </c>
      <c r="B39" t="s">
        <v>454</v>
      </c>
      <c r="H39" t="s">
        <v>455</v>
      </c>
    </row>
    <row r="40" spans="1:16" x14ac:dyDescent="0.2">
      <c r="A40" s="3" t="s">
        <v>456</v>
      </c>
      <c r="B40" s="7" t="s">
        <v>345</v>
      </c>
    </row>
    <row r="41" spans="1:16" x14ac:dyDescent="0.2">
      <c r="A41" s="3" t="s">
        <v>275</v>
      </c>
      <c r="B41" t="s">
        <v>457</v>
      </c>
      <c r="H41" t="s">
        <v>458</v>
      </c>
    </row>
    <row r="42" spans="1:16" x14ac:dyDescent="0.2">
      <c r="A42" s="3" t="s">
        <v>282</v>
      </c>
      <c r="B42" s="7" t="s">
        <v>459</v>
      </c>
      <c r="H42" t="s">
        <v>460</v>
      </c>
      <c r="P42" t="s">
        <v>461</v>
      </c>
    </row>
    <row r="43" spans="1:16" x14ac:dyDescent="0.2">
      <c r="A43" s="3" t="s">
        <v>337</v>
      </c>
      <c r="B43" s="7" t="s">
        <v>462</v>
      </c>
      <c r="H43" t="s">
        <v>463</v>
      </c>
    </row>
    <row r="44" spans="1:16" x14ac:dyDescent="0.2">
      <c r="A44" s="3" t="s">
        <v>283</v>
      </c>
      <c r="B44" s="7" t="s">
        <v>464</v>
      </c>
      <c r="H44" t="s">
        <v>465</v>
      </c>
    </row>
    <row r="45" spans="1:16" x14ac:dyDescent="0.2">
      <c r="A45" s="3" t="s">
        <v>296</v>
      </c>
      <c r="B45" s="7" t="s">
        <v>466</v>
      </c>
      <c r="H45" t="s">
        <v>467</v>
      </c>
    </row>
    <row r="46" spans="1:16" x14ac:dyDescent="0.2">
      <c r="A46" s="3" t="s">
        <v>301</v>
      </c>
      <c r="B46" t="s">
        <v>468</v>
      </c>
      <c r="H46" t="s">
        <v>469</v>
      </c>
    </row>
    <row r="47" spans="1:16" x14ac:dyDescent="0.2">
      <c r="A47" s="3" t="s">
        <v>256</v>
      </c>
      <c r="B47" t="s">
        <v>470</v>
      </c>
      <c r="H47" t="s">
        <v>471</v>
      </c>
    </row>
    <row r="48" spans="1:16" x14ac:dyDescent="0.2">
      <c r="A48" s="3" t="s">
        <v>258</v>
      </c>
      <c r="B48" t="s">
        <v>472</v>
      </c>
      <c r="H48" t="s">
        <v>473</v>
      </c>
    </row>
    <row r="49" spans="1:16" x14ac:dyDescent="0.2">
      <c r="A49" s="3" t="s">
        <v>289</v>
      </c>
      <c r="B49" s="7" t="s">
        <v>474</v>
      </c>
      <c r="H49" t="s">
        <v>475</v>
      </c>
      <c r="P49" t="s">
        <v>476</v>
      </c>
    </row>
    <row r="50" spans="1:16" x14ac:dyDescent="0.2">
      <c r="A50" s="3" t="s">
        <v>338</v>
      </c>
      <c r="B50" s="7" t="s">
        <v>477</v>
      </c>
      <c r="H50" t="s">
        <v>478</v>
      </c>
    </row>
    <row r="51" spans="1:16" x14ac:dyDescent="0.2">
      <c r="A51" s="3" t="s">
        <v>290</v>
      </c>
      <c r="B51" s="7" t="s">
        <v>479</v>
      </c>
      <c r="H51" t="s">
        <v>480</v>
      </c>
    </row>
    <row r="52" spans="1:16" x14ac:dyDescent="0.2">
      <c r="A52" s="3" t="s">
        <v>299</v>
      </c>
      <c r="B52" s="7" t="s">
        <v>481</v>
      </c>
      <c r="H52" t="s">
        <v>482</v>
      </c>
    </row>
    <row r="53" spans="1:16" x14ac:dyDescent="0.2">
      <c r="A53" s="3" t="s">
        <v>302</v>
      </c>
      <c r="B53" t="s">
        <v>483</v>
      </c>
      <c r="H53" t="s">
        <v>484</v>
      </c>
    </row>
    <row r="54" spans="1:16" x14ac:dyDescent="0.2">
      <c r="A54" s="3" t="s">
        <v>260</v>
      </c>
      <c r="B54" t="s">
        <v>485</v>
      </c>
      <c r="H54" t="s">
        <v>486</v>
      </c>
    </row>
    <row r="55" spans="1:16" x14ac:dyDescent="0.2">
      <c r="A55" s="3" t="s">
        <v>279</v>
      </c>
      <c r="B55" s="7" t="s">
        <v>487</v>
      </c>
      <c r="H55" t="s">
        <v>488</v>
      </c>
    </row>
    <row r="56" spans="1:16" x14ac:dyDescent="0.2">
      <c r="A56" s="3" t="s">
        <v>341</v>
      </c>
      <c r="B56" s="7" t="s">
        <v>489</v>
      </c>
      <c r="H56" t="s">
        <v>490</v>
      </c>
    </row>
    <row r="57" spans="1:16" x14ac:dyDescent="0.2">
      <c r="A57" s="3" t="s">
        <v>280</v>
      </c>
      <c r="B57" s="7" t="s">
        <v>491</v>
      </c>
      <c r="H57" t="s">
        <v>492</v>
      </c>
    </row>
    <row r="58" spans="1:16" x14ac:dyDescent="0.2">
      <c r="A58" s="3" t="s">
        <v>295</v>
      </c>
      <c r="B58" s="7" t="s">
        <v>493</v>
      </c>
      <c r="H58" t="s">
        <v>494</v>
      </c>
    </row>
    <row r="59" spans="1:16" x14ac:dyDescent="0.2">
      <c r="A59" s="3" t="s">
        <v>304</v>
      </c>
      <c r="B59" t="s">
        <v>495</v>
      </c>
      <c r="H59" t="s">
        <v>496</v>
      </c>
    </row>
    <row r="60" spans="1:16" x14ac:dyDescent="0.2">
      <c r="A60" s="3" t="s">
        <v>262</v>
      </c>
      <c r="B60" t="s">
        <v>497</v>
      </c>
    </row>
    <row r="61" spans="1:16" x14ac:dyDescent="0.2">
      <c r="A61" s="3" t="s">
        <v>498</v>
      </c>
      <c r="B61" t="s">
        <v>499</v>
      </c>
      <c r="H61" t="s">
        <v>500</v>
      </c>
    </row>
    <row r="62" spans="1:16" x14ac:dyDescent="0.2">
      <c r="A62" s="3" t="s">
        <v>286</v>
      </c>
      <c r="B62" s="7" t="s">
        <v>501</v>
      </c>
      <c r="H62" t="s">
        <v>502</v>
      </c>
    </row>
    <row r="63" spans="1:16" x14ac:dyDescent="0.2">
      <c r="A63" s="3" t="s">
        <v>342</v>
      </c>
      <c r="B63" s="7" t="s">
        <v>503</v>
      </c>
      <c r="H63" t="s">
        <v>504</v>
      </c>
    </row>
    <row r="64" spans="1:16" x14ac:dyDescent="0.2">
      <c r="A64" s="3" t="s">
        <v>287</v>
      </c>
      <c r="B64" s="7" t="s">
        <v>505</v>
      </c>
      <c r="H64" t="s">
        <v>506</v>
      </c>
    </row>
    <row r="65" spans="1:16" x14ac:dyDescent="0.2">
      <c r="A65" s="3" t="s">
        <v>298</v>
      </c>
      <c r="B65" s="7" t="s">
        <v>507</v>
      </c>
      <c r="H65" t="s">
        <v>508</v>
      </c>
    </row>
    <row r="66" spans="1:16" x14ac:dyDescent="0.2">
      <c r="A66" s="3" t="s">
        <v>305</v>
      </c>
      <c r="B66" t="s">
        <v>509</v>
      </c>
      <c r="H66" t="s">
        <v>510</v>
      </c>
    </row>
    <row r="67" spans="1:16" x14ac:dyDescent="0.2">
      <c r="A67" s="3" t="s">
        <v>511</v>
      </c>
      <c r="B67" t="s">
        <v>512</v>
      </c>
    </row>
    <row r="68" spans="1:16" x14ac:dyDescent="0.2">
      <c r="A68" s="3" t="s">
        <v>513</v>
      </c>
      <c r="B68" t="s">
        <v>514</v>
      </c>
    </row>
    <row r="69" spans="1:16" x14ac:dyDescent="0.2">
      <c r="A69" s="3" t="s">
        <v>515</v>
      </c>
      <c r="B69" t="s">
        <v>516</v>
      </c>
      <c r="H69" t="s">
        <v>517</v>
      </c>
    </row>
    <row r="70" spans="1:16" x14ac:dyDescent="0.2">
      <c r="A70" s="3" t="s">
        <v>268</v>
      </c>
      <c r="B70" t="s">
        <v>518</v>
      </c>
      <c r="H70" t="s">
        <v>519</v>
      </c>
    </row>
    <row r="71" spans="1:16" x14ac:dyDescent="0.2">
      <c r="A71" s="3" t="s">
        <v>292</v>
      </c>
      <c r="B71" s="7" t="s">
        <v>520</v>
      </c>
      <c r="H71" t="s">
        <v>521</v>
      </c>
      <c r="P71" t="s">
        <v>476</v>
      </c>
    </row>
    <row r="72" spans="1:16" x14ac:dyDescent="0.2">
      <c r="A72" s="3" t="s">
        <v>344</v>
      </c>
      <c r="B72" s="7" t="s">
        <v>522</v>
      </c>
      <c r="H72" t="s">
        <v>523</v>
      </c>
    </row>
    <row r="73" spans="1:16" x14ac:dyDescent="0.2">
      <c r="A73" s="3" t="s">
        <v>293</v>
      </c>
      <c r="B73" s="7" t="s">
        <v>524</v>
      </c>
      <c r="H73" t="s">
        <v>525</v>
      </c>
    </row>
    <row r="74" spans="1:16" x14ac:dyDescent="0.2">
      <c r="A74" s="3" t="s">
        <v>300</v>
      </c>
      <c r="B74" s="7" t="s">
        <v>526</v>
      </c>
      <c r="H74" t="s">
        <v>527</v>
      </c>
    </row>
    <row r="75" spans="1:16" x14ac:dyDescent="0.2">
      <c r="A75" s="3" t="s">
        <v>303</v>
      </c>
      <c r="B75" t="s">
        <v>528</v>
      </c>
      <c r="H75" t="s">
        <v>529</v>
      </c>
    </row>
    <row r="76" spans="1:16" x14ac:dyDescent="0.2">
      <c r="A76" s="3" t="s">
        <v>309</v>
      </c>
      <c r="B76" t="s">
        <v>530</v>
      </c>
      <c r="H76" t="s">
        <v>531</v>
      </c>
    </row>
    <row r="77" spans="1:16" x14ac:dyDescent="0.2">
      <c r="A77" s="3" t="s">
        <v>312</v>
      </c>
      <c r="B77" t="s">
        <v>532</v>
      </c>
      <c r="H77" t="s">
        <v>533</v>
      </c>
    </row>
    <row r="78" spans="1:16" x14ac:dyDescent="0.2">
      <c r="A78" s="3" t="s">
        <v>317</v>
      </c>
      <c r="B78" t="s">
        <v>534</v>
      </c>
    </row>
    <row r="80" spans="1:16" x14ac:dyDescent="0.2">
      <c r="A80" s="3" t="s">
        <v>535</v>
      </c>
      <c r="B80" s="3" t="s">
        <v>536</v>
      </c>
      <c r="C80" s="3" t="s">
        <v>537</v>
      </c>
      <c r="E80" s="3" t="s">
        <v>250</v>
      </c>
      <c r="G80" s="3" t="s">
        <v>251</v>
      </c>
      <c r="H80" s="3" t="s">
        <v>257</v>
      </c>
    </row>
    <row r="81" spans="1:8" x14ac:dyDescent="0.2">
      <c r="A81" t="s">
        <v>538</v>
      </c>
      <c r="B81" t="s">
        <v>539</v>
      </c>
      <c r="C81" t="s">
        <v>540</v>
      </c>
      <c r="E81" t="s">
        <v>50</v>
      </c>
      <c r="G81" t="s">
        <v>192</v>
      </c>
      <c r="H81" t="s">
        <v>60</v>
      </c>
    </row>
    <row r="82" spans="1:8" x14ac:dyDescent="0.2">
      <c r="A82" t="s">
        <v>541</v>
      </c>
      <c r="B82" t="s">
        <v>542</v>
      </c>
      <c r="C82" t="s">
        <v>543</v>
      </c>
      <c r="E82" t="s">
        <v>53</v>
      </c>
      <c r="G82" t="s">
        <v>153</v>
      </c>
      <c r="H82" t="s">
        <v>53</v>
      </c>
    </row>
    <row r="83" spans="1:8" x14ac:dyDescent="0.2">
      <c r="A83" t="s">
        <v>544</v>
      </c>
      <c r="B83" t="s">
        <v>545</v>
      </c>
      <c r="C83" t="s">
        <v>546</v>
      </c>
      <c r="E83" t="s">
        <v>56</v>
      </c>
      <c r="G83" t="s">
        <v>57</v>
      </c>
      <c r="H83" t="s">
        <v>56</v>
      </c>
    </row>
    <row r="84" spans="1:8" x14ac:dyDescent="0.2">
      <c r="A84" t="s">
        <v>547</v>
      </c>
      <c r="B84" t="s">
        <v>548</v>
      </c>
      <c r="C84" t="s">
        <v>549</v>
      </c>
      <c r="E84" t="s">
        <v>169</v>
      </c>
      <c r="G84" t="s">
        <v>199</v>
      </c>
      <c r="H84" t="s">
        <v>169</v>
      </c>
    </row>
    <row r="85" spans="1:8" x14ac:dyDescent="0.2">
      <c r="A85" t="s">
        <v>550</v>
      </c>
      <c r="B85" t="s">
        <v>551</v>
      </c>
      <c r="C85" t="s">
        <v>552</v>
      </c>
      <c r="E85" t="s">
        <v>52</v>
      </c>
      <c r="G85" t="s">
        <v>201</v>
      </c>
      <c r="H85" t="s">
        <v>52</v>
      </c>
    </row>
    <row r="86" spans="1:8" x14ac:dyDescent="0.2">
      <c r="E86" t="s">
        <v>61</v>
      </c>
      <c r="G86" t="s">
        <v>159</v>
      </c>
      <c r="H86" t="s">
        <v>61</v>
      </c>
    </row>
    <row r="87" spans="1:8" x14ac:dyDescent="0.2">
      <c r="A87" s="3"/>
      <c r="B87" s="3"/>
      <c r="C87" s="3"/>
      <c r="E87" t="s">
        <v>195</v>
      </c>
      <c r="G87" t="s">
        <v>190</v>
      </c>
      <c r="H87" t="s">
        <v>62</v>
      </c>
    </row>
    <row r="88" spans="1:8" x14ac:dyDescent="0.2">
      <c r="E88" t="s">
        <v>197</v>
      </c>
      <c r="G88" t="s">
        <v>191</v>
      </c>
      <c r="H88" t="s">
        <v>66</v>
      </c>
    </row>
    <row r="89" spans="1:8" x14ac:dyDescent="0.2">
      <c r="E89" t="s">
        <v>198</v>
      </c>
      <c r="G89" t="s">
        <v>207</v>
      </c>
      <c r="H89" t="s">
        <v>58</v>
      </c>
    </row>
    <row r="90" spans="1:8" x14ac:dyDescent="0.2">
      <c r="E90" t="s">
        <v>154</v>
      </c>
      <c r="G90" t="s">
        <v>156</v>
      </c>
      <c r="H90" t="s">
        <v>154</v>
      </c>
    </row>
    <row r="91" spans="1:8" x14ac:dyDescent="0.2">
      <c r="E91" s="7" t="s">
        <v>553</v>
      </c>
      <c r="G91" t="s">
        <v>208</v>
      </c>
      <c r="H91" s="7" t="s">
        <v>553</v>
      </c>
    </row>
    <row r="92" spans="1:8" x14ac:dyDescent="0.2">
      <c r="E92" t="s">
        <v>204</v>
      </c>
      <c r="G92" t="s">
        <v>210</v>
      </c>
      <c r="H92" t="s">
        <v>51</v>
      </c>
    </row>
    <row r="93" spans="1:8" x14ac:dyDescent="0.2">
      <c r="E93" t="s">
        <v>51</v>
      </c>
      <c r="G93" t="s">
        <v>211</v>
      </c>
      <c r="H93" t="s">
        <v>206</v>
      </c>
    </row>
    <row r="94" spans="1:8" x14ac:dyDescent="0.2">
      <c r="E94" t="s">
        <v>59</v>
      </c>
      <c r="G94" t="s">
        <v>554</v>
      </c>
      <c r="H94" t="s">
        <v>59</v>
      </c>
    </row>
    <row r="95" spans="1:8" x14ac:dyDescent="0.2">
      <c r="E95" t="s">
        <v>55</v>
      </c>
      <c r="G95" t="s">
        <v>189</v>
      </c>
      <c r="H95" t="s">
        <v>63</v>
      </c>
    </row>
    <row r="96" spans="1:8" x14ac:dyDescent="0.2">
      <c r="E96" t="s">
        <v>54</v>
      </c>
      <c r="G96" t="s">
        <v>188</v>
      </c>
      <c r="H96" t="s">
        <v>55</v>
      </c>
    </row>
    <row r="97" spans="1:8" x14ac:dyDescent="0.2">
      <c r="E97" t="s">
        <v>219</v>
      </c>
      <c r="H97" t="s">
        <v>64</v>
      </c>
    </row>
    <row r="98" spans="1:8" x14ac:dyDescent="0.2">
      <c r="H98" t="s">
        <v>54</v>
      </c>
    </row>
    <row r="99" spans="1:8" x14ac:dyDescent="0.2">
      <c r="H99" t="s">
        <v>65</v>
      </c>
    </row>
    <row r="101" spans="1:8" x14ac:dyDescent="0.2">
      <c r="A101" s="3" t="s">
        <v>74</v>
      </c>
      <c r="B101" t="s">
        <v>555</v>
      </c>
    </row>
    <row r="102" spans="1:8" x14ac:dyDescent="0.2">
      <c r="A102" s="3" t="s">
        <v>75</v>
      </c>
      <c r="B102" t="s">
        <v>556</v>
      </c>
    </row>
    <row r="103" spans="1:8" x14ac:dyDescent="0.2">
      <c r="A103" s="3" t="s">
        <v>76</v>
      </c>
      <c r="B103" t="s">
        <v>557</v>
      </c>
    </row>
    <row r="104" spans="1:8" x14ac:dyDescent="0.2">
      <c r="A104" s="3" t="s">
        <v>77</v>
      </c>
      <c r="B104" t="s">
        <v>558</v>
      </c>
    </row>
    <row r="105" spans="1:8" x14ac:dyDescent="0.2">
      <c r="A105" s="3" t="s">
        <v>78</v>
      </c>
      <c r="B105" t="s">
        <v>559</v>
      </c>
    </row>
    <row r="106" spans="1:8" x14ac:dyDescent="0.2">
      <c r="A106" s="3" t="s">
        <v>79</v>
      </c>
      <c r="B106" t="s">
        <v>560</v>
      </c>
    </row>
    <row r="107" spans="1:8" x14ac:dyDescent="0.2">
      <c r="A107" s="3" t="s">
        <v>80</v>
      </c>
      <c r="B107" t="s">
        <v>144</v>
      </c>
    </row>
    <row r="108" spans="1:8" x14ac:dyDescent="0.2">
      <c r="A108" s="3" t="s">
        <v>81</v>
      </c>
      <c r="B108" s="7" t="s">
        <v>561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/>
  </sheetViews>
  <sheetFormatPr defaultRowHeight="12.75" x14ac:dyDescent="0.2"/>
  <cols>
    <col min="1" max="1" width="29" customWidth="1"/>
    <col min="2" max="2" width="20.5703125" customWidth="1"/>
    <col min="3" max="3" width="20.42578125" customWidth="1"/>
    <col min="7" max="7" width="35.42578125" customWidth="1"/>
  </cols>
  <sheetData>
    <row r="1" spans="1:8" ht="18" x14ac:dyDescent="0.25">
      <c r="A1" s="6" t="s">
        <v>616</v>
      </c>
    </row>
    <row r="2" spans="1:8" ht="18" x14ac:dyDescent="0.25">
      <c r="A2" s="6"/>
    </row>
    <row r="3" spans="1:8" ht="15.75" x14ac:dyDescent="0.25">
      <c r="A3" s="2" t="s">
        <v>399</v>
      </c>
    </row>
    <row r="4" spans="1:8" ht="15.75" x14ac:dyDescent="0.25">
      <c r="A4" s="2" t="s">
        <v>400</v>
      </c>
    </row>
    <row r="6" spans="1:8" ht="18" x14ac:dyDescent="0.25">
      <c r="A6" s="6" t="s">
        <v>147</v>
      </c>
      <c r="B6" s="6" t="s">
        <v>148</v>
      </c>
      <c r="H6" s="6" t="s">
        <v>401</v>
      </c>
    </row>
    <row r="7" spans="1:8" x14ac:dyDescent="0.2">
      <c r="A7" s="3" t="s">
        <v>160</v>
      </c>
      <c r="B7" t="s">
        <v>402</v>
      </c>
    </row>
    <row r="8" spans="1:8" x14ac:dyDescent="0.2">
      <c r="A8" s="3" t="s">
        <v>1</v>
      </c>
      <c r="B8" t="s">
        <v>177</v>
      </c>
    </row>
    <row r="9" spans="1:8" x14ac:dyDescent="0.2">
      <c r="A9" s="3" t="s">
        <v>382</v>
      </c>
      <c r="B9" t="s">
        <v>383</v>
      </c>
    </row>
    <row r="10" spans="1:8" x14ac:dyDescent="0.2">
      <c r="A10" s="3" t="s">
        <v>384</v>
      </c>
      <c r="B10" t="s">
        <v>385</v>
      </c>
    </row>
    <row r="11" spans="1:8" x14ac:dyDescent="0.2">
      <c r="A11" s="3" t="s">
        <v>0</v>
      </c>
      <c r="B11" t="s">
        <v>84</v>
      </c>
    </row>
    <row r="12" spans="1:8" x14ac:dyDescent="0.2">
      <c r="A12" s="3" t="s">
        <v>386</v>
      </c>
      <c r="B12" t="s">
        <v>387</v>
      </c>
    </row>
    <row r="13" spans="1:8" x14ac:dyDescent="0.2">
      <c r="A13" s="3" t="s">
        <v>85</v>
      </c>
      <c r="B13" t="s">
        <v>403</v>
      </c>
    </row>
    <row r="14" spans="1:8" x14ac:dyDescent="0.2">
      <c r="A14" s="3" t="s">
        <v>86</v>
      </c>
      <c r="B14" t="s">
        <v>87</v>
      </c>
      <c r="H14" t="s">
        <v>404</v>
      </c>
    </row>
    <row r="15" spans="1:8" x14ac:dyDescent="0.2">
      <c r="A15" s="3" t="s">
        <v>405</v>
      </c>
      <c r="B15" s="7" t="s">
        <v>406</v>
      </c>
      <c r="H15" t="s">
        <v>407</v>
      </c>
    </row>
    <row r="16" spans="1:8" x14ac:dyDescent="0.2">
      <c r="A16" s="3" t="s">
        <v>161</v>
      </c>
      <c r="B16" t="s">
        <v>408</v>
      </c>
    </row>
    <row r="17" spans="1:8" x14ac:dyDescent="0.2">
      <c r="A17" s="3" t="s">
        <v>270</v>
      </c>
      <c r="B17" s="7" t="s">
        <v>409</v>
      </c>
      <c r="H17" t="s">
        <v>410</v>
      </c>
    </row>
    <row r="18" spans="1:8" x14ac:dyDescent="0.2">
      <c r="A18" s="3" t="s">
        <v>271</v>
      </c>
      <c r="B18" s="7" t="s">
        <v>411</v>
      </c>
      <c r="H18" t="s">
        <v>412</v>
      </c>
    </row>
    <row r="19" spans="1:8" x14ac:dyDescent="0.2">
      <c r="A19" s="3" t="s">
        <v>2</v>
      </c>
      <c r="B19" s="7" t="s">
        <v>413</v>
      </c>
    </row>
    <row r="20" spans="1:8" x14ac:dyDescent="0.2">
      <c r="A20" s="3" t="s">
        <v>3</v>
      </c>
      <c r="B20" s="7" t="s">
        <v>88</v>
      </c>
      <c r="H20" t="s">
        <v>414</v>
      </c>
    </row>
    <row r="21" spans="1:8" x14ac:dyDescent="0.2">
      <c r="A21" s="3" t="s">
        <v>415</v>
      </c>
      <c r="B21" s="7" t="s">
        <v>416</v>
      </c>
      <c r="H21" t="s">
        <v>417</v>
      </c>
    </row>
    <row r="22" spans="1:8" x14ac:dyDescent="0.2">
      <c r="A22" s="3" t="s">
        <v>4</v>
      </c>
      <c r="B22" t="s">
        <v>89</v>
      </c>
    </row>
    <row r="23" spans="1:8" x14ac:dyDescent="0.2">
      <c r="A23" s="3" t="s">
        <v>418</v>
      </c>
      <c r="B23" t="s">
        <v>419</v>
      </c>
    </row>
    <row r="24" spans="1:8" x14ac:dyDescent="0.2">
      <c r="A24" s="3" t="s">
        <v>420</v>
      </c>
      <c r="B24" t="s">
        <v>421</v>
      </c>
    </row>
    <row r="25" spans="1:8" x14ac:dyDescent="0.2">
      <c r="A25" s="3" t="s">
        <v>273</v>
      </c>
      <c r="B25" s="7" t="s">
        <v>422</v>
      </c>
      <c r="H25" t="s">
        <v>423</v>
      </c>
    </row>
    <row r="26" spans="1:8" x14ac:dyDescent="0.2">
      <c r="A26" s="3" t="s">
        <v>274</v>
      </c>
      <c r="B26" s="7" t="s">
        <v>424</v>
      </c>
      <c r="H26" t="s">
        <v>425</v>
      </c>
    </row>
    <row r="27" spans="1:8" x14ac:dyDescent="0.2">
      <c r="A27" s="3" t="s">
        <v>426</v>
      </c>
      <c r="B27" t="s">
        <v>427</v>
      </c>
    </row>
    <row r="28" spans="1:8" x14ac:dyDescent="0.2">
      <c r="A28" s="3" t="s">
        <v>428</v>
      </c>
      <c r="B28" t="s">
        <v>429</v>
      </c>
    </row>
    <row r="29" spans="1:8" x14ac:dyDescent="0.2">
      <c r="A29" s="3" t="s">
        <v>430</v>
      </c>
      <c r="B29" t="s">
        <v>431</v>
      </c>
    </row>
    <row r="30" spans="1:8" x14ac:dyDescent="0.2">
      <c r="A30" s="3" t="s">
        <v>432</v>
      </c>
      <c r="B30" t="s">
        <v>433</v>
      </c>
    </row>
    <row r="31" spans="1:8" x14ac:dyDescent="0.2">
      <c r="A31" s="3" t="s">
        <v>434</v>
      </c>
      <c r="B31" t="s">
        <v>435</v>
      </c>
    </row>
    <row r="32" spans="1:8" x14ac:dyDescent="0.2">
      <c r="A32" s="3" t="s">
        <v>436</v>
      </c>
      <c r="B32" t="s">
        <v>437</v>
      </c>
    </row>
    <row r="33" spans="1:16" x14ac:dyDescent="0.2">
      <c r="A33" s="3" t="s">
        <v>438</v>
      </c>
      <c r="B33" t="s">
        <v>439</v>
      </c>
    </row>
    <row r="34" spans="1:16" x14ac:dyDescent="0.2">
      <c r="A34" s="3" t="s">
        <v>440</v>
      </c>
      <c r="B34" t="s">
        <v>441</v>
      </c>
      <c r="H34" t="s">
        <v>442</v>
      </c>
    </row>
    <row r="35" spans="1:16" x14ac:dyDescent="0.2">
      <c r="A35" s="3" t="s">
        <v>443</v>
      </c>
      <c r="B35" t="s">
        <v>444</v>
      </c>
      <c r="H35" t="s">
        <v>445</v>
      </c>
    </row>
    <row r="36" spans="1:16" x14ac:dyDescent="0.2">
      <c r="A36" s="3" t="s">
        <v>252</v>
      </c>
      <c r="B36" t="s">
        <v>446</v>
      </c>
      <c r="H36" t="s">
        <v>447</v>
      </c>
    </row>
    <row r="37" spans="1:16" x14ac:dyDescent="0.2">
      <c r="A37" s="3" t="s">
        <v>448</v>
      </c>
      <c r="B37" t="s">
        <v>449</v>
      </c>
      <c r="H37" t="s">
        <v>450</v>
      </c>
    </row>
    <row r="38" spans="1:16" x14ac:dyDescent="0.2">
      <c r="A38" s="3" t="s">
        <v>451</v>
      </c>
      <c r="B38" t="s">
        <v>452</v>
      </c>
      <c r="H38" t="s">
        <v>453</v>
      </c>
    </row>
    <row r="39" spans="1:16" x14ac:dyDescent="0.2">
      <c r="A39" s="3" t="s">
        <v>254</v>
      </c>
      <c r="B39" t="s">
        <v>454</v>
      </c>
      <c r="H39" t="s">
        <v>455</v>
      </c>
    </row>
    <row r="40" spans="1:16" x14ac:dyDescent="0.2">
      <c r="A40" s="3" t="s">
        <v>456</v>
      </c>
      <c r="B40" s="7" t="s">
        <v>345</v>
      </c>
    </row>
    <row r="41" spans="1:16" x14ac:dyDescent="0.2">
      <c r="A41" s="3" t="s">
        <v>511</v>
      </c>
      <c r="B41" t="s">
        <v>512</v>
      </c>
    </row>
    <row r="42" spans="1:16" x14ac:dyDescent="0.2">
      <c r="A42" s="3" t="s">
        <v>513</v>
      </c>
      <c r="B42" t="s">
        <v>514</v>
      </c>
    </row>
    <row r="43" spans="1:16" x14ac:dyDescent="0.2">
      <c r="A43" s="3" t="s">
        <v>515</v>
      </c>
      <c r="B43" t="s">
        <v>516</v>
      </c>
      <c r="H43" t="s">
        <v>517</v>
      </c>
    </row>
    <row r="44" spans="1:16" x14ac:dyDescent="0.2">
      <c r="A44" s="3" t="s">
        <v>268</v>
      </c>
      <c r="B44" t="s">
        <v>518</v>
      </c>
      <c r="H44" t="s">
        <v>519</v>
      </c>
    </row>
    <row r="45" spans="1:16" x14ac:dyDescent="0.2">
      <c r="A45" s="3" t="s">
        <v>292</v>
      </c>
      <c r="B45" s="7" t="s">
        <v>520</v>
      </c>
      <c r="H45" t="s">
        <v>521</v>
      </c>
      <c r="P45" t="s">
        <v>476</v>
      </c>
    </row>
    <row r="46" spans="1:16" x14ac:dyDescent="0.2">
      <c r="A46" s="3" t="s">
        <v>344</v>
      </c>
      <c r="B46" s="7" t="s">
        <v>522</v>
      </c>
      <c r="H46" t="s">
        <v>523</v>
      </c>
    </row>
    <row r="47" spans="1:16" x14ac:dyDescent="0.2">
      <c r="A47" s="3" t="s">
        <v>293</v>
      </c>
      <c r="B47" s="7" t="s">
        <v>524</v>
      </c>
      <c r="H47" t="s">
        <v>525</v>
      </c>
    </row>
    <row r="48" spans="1:16" x14ac:dyDescent="0.2">
      <c r="A48" s="3" t="s">
        <v>300</v>
      </c>
      <c r="B48" s="7" t="s">
        <v>526</v>
      </c>
      <c r="H48" t="s">
        <v>527</v>
      </c>
    </row>
    <row r="49" spans="1:8" x14ac:dyDescent="0.2">
      <c r="A49" s="3" t="s">
        <v>306</v>
      </c>
      <c r="B49" t="s">
        <v>564</v>
      </c>
      <c r="H49" t="s">
        <v>565</v>
      </c>
    </row>
    <row r="50" spans="1:8" x14ac:dyDescent="0.2">
      <c r="A50" s="3" t="s">
        <v>276</v>
      </c>
      <c r="B50" t="s">
        <v>566</v>
      </c>
      <c r="H50" t="s">
        <v>567</v>
      </c>
    </row>
    <row r="51" spans="1:8" x14ac:dyDescent="0.2">
      <c r="A51" s="3" t="s">
        <v>277</v>
      </c>
      <c r="B51" s="7" t="s">
        <v>568</v>
      </c>
      <c r="H51" t="s">
        <v>569</v>
      </c>
    </row>
    <row r="52" spans="1:8" x14ac:dyDescent="0.2">
      <c r="A52" s="3" t="s">
        <v>360</v>
      </c>
      <c r="B52" s="7" t="s">
        <v>570</v>
      </c>
      <c r="H52" t="s">
        <v>571</v>
      </c>
    </row>
    <row r="53" spans="1:8" x14ac:dyDescent="0.2">
      <c r="A53" s="3" t="s">
        <v>278</v>
      </c>
      <c r="B53" s="7" t="s">
        <v>572</v>
      </c>
      <c r="H53" t="s">
        <v>573</v>
      </c>
    </row>
    <row r="54" spans="1:8" x14ac:dyDescent="0.2">
      <c r="A54" s="3" t="s">
        <v>294</v>
      </c>
      <c r="B54" s="7" t="s">
        <v>574</v>
      </c>
      <c r="H54" t="s">
        <v>575</v>
      </c>
    </row>
    <row r="55" spans="1:8" x14ac:dyDescent="0.2">
      <c r="A55" s="3" t="s">
        <v>307</v>
      </c>
      <c r="B55" t="s">
        <v>576</v>
      </c>
      <c r="H55" t="s">
        <v>577</v>
      </c>
    </row>
    <row r="56" spans="1:8" x14ac:dyDescent="0.2">
      <c r="A56" s="3" t="s">
        <v>264</v>
      </c>
      <c r="B56" t="s">
        <v>578</v>
      </c>
    </row>
    <row r="57" spans="1:8" x14ac:dyDescent="0.2">
      <c r="A57" s="3" t="s">
        <v>579</v>
      </c>
      <c r="B57" t="s">
        <v>580</v>
      </c>
      <c r="H57" t="s">
        <v>581</v>
      </c>
    </row>
    <row r="58" spans="1:8" x14ac:dyDescent="0.2">
      <c r="A58" s="3" t="s">
        <v>284</v>
      </c>
      <c r="B58" s="7" t="s">
        <v>582</v>
      </c>
      <c r="H58" t="s">
        <v>583</v>
      </c>
    </row>
    <row r="59" spans="1:8" x14ac:dyDescent="0.2">
      <c r="A59" s="3" t="s">
        <v>362</v>
      </c>
      <c r="B59" s="7" t="s">
        <v>584</v>
      </c>
      <c r="H59" t="s">
        <v>585</v>
      </c>
    </row>
    <row r="60" spans="1:8" x14ac:dyDescent="0.2">
      <c r="A60" s="3" t="s">
        <v>285</v>
      </c>
      <c r="B60" s="7" t="s">
        <v>586</v>
      </c>
      <c r="H60" t="s">
        <v>587</v>
      </c>
    </row>
    <row r="61" spans="1:8" x14ac:dyDescent="0.2">
      <c r="A61" s="3" t="s">
        <v>297</v>
      </c>
      <c r="B61" s="7" t="s">
        <v>588</v>
      </c>
      <c r="H61" t="s">
        <v>589</v>
      </c>
    </row>
    <row r="62" spans="1:8" x14ac:dyDescent="0.2">
      <c r="A62" s="3" t="s">
        <v>308</v>
      </c>
      <c r="B62" t="s">
        <v>590</v>
      </c>
      <c r="H62" t="s">
        <v>591</v>
      </c>
    </row>
    <row r="63" spans="1:8" x14ac:dyDescent="0.2">
      <c r="A63" s="3" t="s">
        <v>310</v>
      </c>
      <c r="B63" t="s">
        <v>592</v>
      </c>
      <c r="H63" t="s">
        <v>593</v>
      </c>
    </row>
    <row r="64" spans="1:8" x14ac:dyDescent="0.2">
      <c r="A64" s="3" t="s">
        <v>314</v>
      </c>
      <c r="B64" t="s">
        <v>594</v>
      </c>
      <c r="H64" t="s">
        <v>595</v>
      </c>
    </row>
    <row r="65" spans="1:8" x14ac:dyDescent="0.2">
      <c r="A65" s="3" t="s">
        <v>320</v>
      </c>
      <c r="B65" t="s">
        <v>596</v>
      </c>
    </row>
    <row r="67" spans="1:8" x14ac:dyDescent="0.2">
      <c r="A67" s="3" t="s">
        <v>597</v>
      </c>
      <c r="B67" s="3" t="s">
        <v>598</v>
      </c>
      <c r="C67" s="3" t="s">
        <v>599</v>
      </c>
      <c r="E67" s="3" t="s">
        <v>250</v>
      </c>
      <c r="G67" s="3" t="s">
        <v>251</v>
      </c>
      <c r="H67" s="3" t="s">
        <v>257</v>
      </c>
    </row>
    <row r="68" spans="1:8" x14ac:dyDescent="0.2">
      <c r="A68" t="s">
        <v>538</v>
      </c>
      <c r="B68" t="s">
        <v>600</v>
      </c>
      <c r="C68" t="s">
        <v>601</v>
      </c>
      <c r="E68" t="s">
        <v>50</v>
      </c>
      <c r="G68" t="s">
        <v>192</v>
      </c>
      <c r="H68" t="s">
        <v>60</v>
      </c>
    </row>
    <row r="69" spans="1:8" x14ac:dyDescent="0.2">
      <c r="A69" t="s">
        <v>541</v>
      </c>
      <c r="B69" t="s">
        <v>602</v>
      </c>
      <c r="C69" t="s">
        <v>603</v>
      </c>
      <c r="E69" t="s">
        <v>53</v>
      </c>
      <c r="G69" t="s">
        <v>153</v>
      </c>
      <c r="H69" t="s">
        <v>53</v>
      </c>
    </row>
    <row r="70" spans="1:8" x14ac:dyDescent="0.2">
      <c r="A70" t="s">
        <v>544</v>
      </c>
      <c r="B70" t="s">
        <v>604</v>
      </c>
      <c r="C70" t="s">
        <v>605</v>
      </c>
      <c r="E70" t="s">
        <v>56</v>
      </c>
      <c r="G70" t="s">
        <v>57</v>
      </c>
      <c r="H70" t="s">
        <v>56</v>
      </c>
    </row>
    <row r="71" spans="1:8" x14ac:dyDescent="0.2">
      <c r="A71" t="s">
        <v>547</v>
      </c>
      <c r="B71" t="s">
        <v>606</v>
      </c>
      <c r="C71" t="s">
        <v>607</v>
      </c>
      <c r="E71" t="s">
        <v>169</v>
      </c>
      <c r="G71" t="s">
        <v>199</v>
      </c>
      <c r="H71" t="s">
        <v>169</v>
      </c>
    </row>
    <row r="72" spans="1:8" x14ac:dyDescent="0.2">
      <c r="A72" t="s">
        <v>550</v>
      </c>
      <c r="B72" t="s">
        <v>608</v>
      </c>
      <c r="C72" t="s">
        <v>551</v>
      </c>
      <c r="E72" t="s">
        <v>52</v>
      </c>
      <c r="G72" t="s">
        <v>201</v>
      </c>
      <c r="H72" t="s">
        <v>52</v>
      </c>
    </row>
    <row r="73" spans="1:8" x14ac:dyDescent="0.2">
      <c r="E73" t="s">
        <v>61</v>
      </c>
      <c r="G73" t="s">
        <v>159</v>
      </c>
      <c r="H73" t="s">
        <v>61</v>
      </c>
    </row>
    <row r="74" spans="1:8" x14ac:dyDescent="0.2">
      <c r="E74" t="s">
        <v>195</v>
      </c>
      <c r="G74" t="s">
        <v>190</v>
      </c>
      <c r="H74" t="s">
        <v>62</v>
      </c>
    </row>
    <row r="75" spans="1:8" x14ac:dyDescent="0.2">
      <c r="E75" t="s">
        <v>197</v>
      </c>
      <c r="G75" t="s">
        <v>191</v>
      </c>
      <c r="H75" t="s">
        <v>66</v>
      </c>
    </row>
    <row r="76" spans="1:8" x14ac:dyDescent="0.2">
      <c r="E76" t="s">
        <v>198</v>
      </c>
      <c r="G76" t="s">
        <v>207</v>
      </c>
      <c r="H76" t="s">
        <v>58</v>
      </c>
    </row>
    <row r="77" spans="1:8" x14ac:dyDescent="0.2">
      <c r="E77" t="s">
        <v>154</v>
      </c>
      <c r="G77" t="s">
        <v>156</v>
      </c>
      <c r="H77" t="s">
        <v>154</v>
      </c>
    </row>
    <row r="78" spans="1:8" x14ac:dyDescent="0.2">
      <c r="E78" s="7" t="s">
        <v>553</v>
      </c>
      <c r="G78" t="s">
        <v>208</v>
      </c>
      <c r="H78" s="7" t="s">
        <v>553</v>
      </c>
    </row>
    <row r="79" spans="1:8" x14ac:dyDescent="0.2">
      <c r="E79" t="s">
        <v>204</v>
      </c>
      <c r="G79" t="s">
        <v>210</v>
      </c>
      <c r="H79" t="s">
        <v>51</v>
      </c>
    </row>
    <row r="80" spans="1:8" x14ac:dyDescent="0.2">
      <c r="E80" t="s">
        <v>51</v>
      </c>
      <c r="G80" t="s">
        <v>211</v>
      </c>
      <c r="H80" t="s">
        <v>206</v>
      </c>
    </row>
    <row r="81" spans="1:8" x14ac:dyDescent="0.2">
      <c r="E81" t="s">
        <v>59</v>
      </c>
      <c r="G81" t="s">
        <v>554</v>
      </c>
      <c r="H81" t="s">
        <v>59</v>
      </c>
    </row>
    <row r="82" spans="1:8" x14ac:dyDescent="0.2">
      <c r="E82" t="s">
        <v>55</v>
      </c>
      <c r="G82" t="s">
        <v>189</v>
      </c>
      <c r="H82" t="s">
        <v>63</v>
      </c>
    </row>
    <row r="83" spans="1:8" x14ac:dyDescent="0.2">
      <c r="E83" t="s">
        <v>54</v>
      </c>
      <c r="G83" t="s">
        <v>188</v>
      </c>
      <c r="H83" t="s">
        <v>55</v>
      </c>
    </row>
    <row r="84" spans="1:8" x14ac:dyDescent="0.2">
      <c r="E84" t="s">
        <v>219</v>
      </c>
      <c r="H84" t="s">
        <v>64</v>
      </c>
    </row>
    <row r="85" spans="1:8" x14ac:dyDescent="0.2">
      <c r="H85" t="s">
        <v>54</v>
      </c>
    </row>
    <row r="86" spans="1:8" x14ac:dyDescent="0.2">
      <c r="H86" t="s">
        <v>65</v>
      </c>
    </row>
    <row r="88" spans="1:8" x14ac:dyDescent="0.2">
      <c r="A88" s="3" t="s">
        <v>74</v>
      </c>
      <c r="B88" t="s">
        <v>609</v>
      </c>
    </row>
    <row r="89" spans="1:8" x14ac:dyDescent="0.2">
      <c r="A89" s="3" t="s">
        <v>75</v>
      </c>
      <c r="B89" t="s">
        <v>610</v>
      </c>
    </row>
    <row r="90" spans="1:8" x14ac:dyDescent="0.2">
      <c r="A90" s="3" t="s">
        <v>76</v>
      </c>
      <c r="B90" t="s">
        <v>611</v>
      </c>
    </row>
    <row r="91" spans="1:8" x14ac:dyDescent="0.2">
      <c r="A91" s="3" t="s">
        <v>77</v>
      </c>
      <c r="B91" t="s">
        <v>612</v>
      </c>
    </row>
    <row r="92" spans="1:8" x14ac:dyDescent="0.2">
      <c r="A92" s="3" t="s">
        <v>78</v>
      </c>
      <c r="B92" t="s">
        <v>613</v>
      </c>
    </row>
    <row r="93" spans="1:8" x14ac:dyDescent="0.2">
      <c r="A93" s="3" t="s">
        <v>79</v>
      </c>
      <c r="B93" t="s">
        <v>614</v>
      </c>
    </row>
    <row r="94" spans="1:8" x14ac:dyDescent="0.2">
      <c r="A94" s="3" t="s">
        <v>80</v>
      </c>
      <c r="B94" t="s">
        <v>144</v>
      </c>
    </row>
    <row r="95" spans="1:8" x14ac:dyDescent="0.2">
      <c r="A95" s="3" t="s">
        <v>81</v>
      </c>
      <c r="B95" s="7" t="s">
        <v>615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Information</vt:lpstr>
      <vt:lpstr>Metadata</vt:lpstr>
      <vt:lpstr>Fångster</vt:lpstr>
      <vt:lpstr>Index</vt:lpstr>
      <vt:lpstr>Beräkningar</vt:lpstr>
      <vt:lpstr>EQR8-variabler</vt:lpstr>
      <vt:lpstr>AindexW5-variabler</vt:lpstr>
      <vt:lpstr>EindexW3-variabler</vt:lpstr>
    </vt:vector>
  </TitlesOfParts>
  <Company>Fiskeriverket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Kinnerbäck</dc:creator>
  <cp:lastModifiedBy>Anders Kinnerbäck</cp:lastModifiedBy>
  <dcterms:created xsi:type="dcterms:W3CDTF">2009-11-25T15:51:06Z</dcterms:created>
  <dcterms:modified xsi:type="dcterms:W3CDTF">2024-02-21T11:16:27Z</dcterms:modified>
</cp:coreProperties>
</file>